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CA LICIT, DISPENSA, INEXIG" sheetId="1" r:id="rId4"/>
    <sheet state="visible" name="PCA RC" sheetId="2" r:id="rId5"/>
    <sheet state="visible" name="PCA PRORROGAÇÕES" sheetId="3" r:id="rId6"/>
    <sheet state="visible" name="ANEXO - MATERIAIS" sheetId="4" r:id="rId7"/>
  </sheets>
  <definedNames>
    <definedName hidden="1" localSheetId="0" name="_xlnm._FilterDatabase">'PCA LICIT, DISPENSA, INEXIG'!$A$1:$M$6318</definedName>
    <definedName hidden="1" localSheetId="1" name="_xlnm._FilterDatabase">'PCA RC'!$A$1:$Z$1406</definedName>
  </definedNames>
  <calcPr/>
  <extLst>
    <ext uri="GoogleSheetsCustomDataVersion2">
      <go:sheetsCustomData xmlns:go="http://customooxmlschemas.google.com/" r:id="rId8" roundtripDataChecksum="R4/Pt3FsEY6xwxz3KjQSyh7faBGymiKNIF1FNo9Wmps="/>
    </ext>
  </extLst>
</workbook>
</file>

<file path=xl/sharedStrings.xml><?xml version="1.0" encoding="utf-8"?>
<sst xmlns="http://schemas.openxmlformats.org/spreadsheetml/2006/main" count="83643" uniqueCount="20737">
  <si>
    <t>E</t>
  </si>
  <si>
    <t>Nº Unidade Gestora</t>
  </si>
  <si>
    <t>Nome Unidade Gestora</t>
  </si>
  <si>
    <t>ID da demanda (Projeto Básico/ Estudo Técnico Preliminar)</t>
  </si>
  <si>
    <t>Descrição do objeto</t>
  </si>
  <si>
    <t>Tipo</t>
  </si>
  <si>
    <t>Possibilidade de contratação compartilhada</t>
  </si>
  <si>
    <t>Órgão promotor da compra centralizada</t>
  </si>
  <si>
    <t>Setor responsável pela demanda</t>
  </si>
  <si>
    <t>Justificativa para a necessidade da contratação</t>
  </si>
  <si>
    <t>Quantidade estimada</t>
  </si>
  <si>
    <t>Estimativa preliminar do valor</t>
  </si>
  <si>
    <t>Data limite para contratação</t>
  </si>
  <si>
    <t>Modalidade</t>
  </si>
  <si>
    <t>ARESC - Agencia de Regulação de Serviços Públicos de Santa Catarina</t>
  </si>
  <si>
    <t>ARESC001</t>
  </si>
  <si>
    <t>Aquisição de material de Escritório</t>
  </si>
  <si>
    <t>Material</t>
  </si>
  <si>
    <t>Sim</t>
  </si>
  <si>
    <t>SEA (Gerência de Planejamento de Compras Públicas - GPLAC)</t>
  </si>
  <si>
    <t>Geaf - Gerência de Administração de finanças</t>
  </si>
  <si>
    <t>Suprir a necessidade de fornecimento de material de escritório conforme a demanda do ótgão portanto quando solicitado ao almoxarifado ARESC e o aumento do quantitavo com novos colaboradores no quadro de funcionários</t>
  </si>
  <si>
    <t xml:space="preserve">
Quantitativo informado na planilha PCA Materiais</t>
  </si>
  <si>
    <t>Pregão Eletrônico</t>
  </si>
  <si>
    <t>ARESC002</t>
  </si>
  <si>
    <t>Aquisição de Saneantes</t>
  </si>
  <si>
    <t xml:space="preserve">Suprir a necessidade de aquisição de saneantes conforme a demanda do órgão portanto quando solicitado ao almoxarifado ARESC e o aumento do quantitativo com novos colaboradores no quadro de funcionários </t>
  </si>
  <si>
    <t>Pregão Eletronico</t>
  </si>
  <si>
    <t>ARESC003</t>
  </si>
  <si>
    <t>Aquisição de produtos de Higiene e Limpeza</t>
  </si>
  <si>
    <t xml:space="preserve">Suprir a necessidade de aquisição quando necessário de produtos de hiegene e limpeza solicitando ao almoxarifado da ARESC e o aumento do quantitativo com novos colaboradores no quadro de funcionários </t>
  </si>
  <si>
    <t>ARESC004</t>
  </si>
  <si>
    <t>Suprimentos de Informática</t>
  </si>
  <si>
    <t xml:space="preserve">Suprir a necessidade de aquisição quando necessário de produtos de Suprimentos de Informática solicitando ao almoxarifado da ARESC e o aumento do quantitativo com novos colaboradores no quadro de funcionários </t>
  </si>
  <si>
    <t>ARESC005</t>
  </si>
  <si>
    <t>Artigos de Uso Domésticos</t>
  </si>
  <si>
    <t xml:space="preserve">Suprir a necessidade de aquisição quando necessário de produtos de artigos de uso doméstico conforme a demanda da ARESC sendo solicitado ao almoxarifado ARESC e o aumento do quantitativo com novos colaboradores no quadro de funcionários </t>
  </si>
  <si>
    <t>ARESC006</t>
  </si>
  <si>
    <t>Iluminação</t>
  </si>
  <si>
    <t xml:space="preserve">Suprir a necessidade de aquisição quando necessário de produtos de iluminação conforme a necessidade de demandas da ARESC se solicitadas ao almoxarifado e o aumento do quantitativo com novos colaboradores no quadro de funcionários </t>
  </si>
  <si>
    <t>ARESC007</t>
  </si>
  <si>
    <t>Equipamentos e Aparelhos Hidraulicos</t>
  </si>
  <si>
    <t>Suprir a necessidade de aquisição quando necessário de produtos de equipamentos e aparelhos hidráulicos conforme surgir a demanda do órgão e solicitadas ao almoxarifado ARESC e o aumento do quantitativo com novos colaboradores no quadro de funcionários</t>
  </si>
  <si>
    <t>ARESC008</t>
  </si>
  <si>
    <t>Materiais de Escritório,Escolar e de Treinamento</t>
  </si>
  <si>
    <t>Suprir a necessidade de aquisição quando necessário de produtos de materiais de escritório,escolar e de treinamento conforme a demanda do órgão e sendo solicitadas ao almoxarifado ARESC o aumento do quantitativo com novos colaboradores no quadro de funcionários</t>
  </si>
  <si>
    <t>11/5/0204</t>
  </si>
  <si>
    <t>ARESC009</t>
  </si>
  <si>
    <t>Equipamentos,programas e suprimentos</t>
  </si>
  <si>
    <t>Suprir a necessidade de aquisição quando necessário de produtos de Equipamentos,programas e suprimentos conforme a demanda do órgão e sendo solicitados ao almoxarifado ARESC o aumento do quantitativo com novos colaboradores no quadro de funcionários</t>
  </si>
  <si>
    <t>ARESC010</t>
  </si>
  <si>
    <t>Cozinhas e Refeitórios</t>
  </si>
  <si>
    <t>Suprir a necessidade de aquisição quando necessário de produtos de cozinhas e refeitórios conforme a demanda do órgão e solitado ao almoxarifado ARESC o aumento do quantitativo com novos colaboradores no quadro de funcionários</t>
  </si>
  <si>
    <t>ARESC011</t>
  </si>
  <si>
    <t>Generos Alimentícios</t>
  </si>
  <si>
    <t>Suprir a necessidade de aquisição quando necessário de produtos de generos alimentícios conforme a demanda do órgão e solicitado ao almoxarifado da ARESC o aumento do quantitativo com novos colaboradores no quadro de funcionários</t>
  </si>
  <si>
    <t>ARESC012</t>
  </si>
  <si>
    <t>Fotografia, Cinematografia e fonografia</t>
  </si>
  <si>
    <t>Suprir a necessidade de aquisição quando necessário de produtos de fotografia, cinematografia e fonografia conforme a demanda do órgão e solicitado ao almoxarifado da ARESC o aumento do quantitativo com novos colaboradores no quadro de funcionários</t>
  </si>
  <si>
    <t>ARESC013</t>
  </si>
  <si>
    <t>Ferramentas</t>
  </si>
  <si>
    <t>Suprir a necessidade de aquisição quando necessário de produtos de ferramentas conforme a demanda do órgão e solicitado ao almoxarifado da ARESC o aumento do quantitativo com novos colaboradores no quadro de funcionários</t>
  </si>
  <si>
    <t>ARESC014</t>
  </si>
  <si>
    <t>Telecomunições</t>
  </si>
  <si>
    <t>Suprir a necessidade de aquisição quando necessário de produtos de telecomunicações conforme a demanda do órgão e solicitado ao almoxarifado ARESC o aumento do quantitativo com novos colaboradores no quadro de funcionários</t>
  </si>
  <si>
    <t>ARESC015</t>
  </si>
  <si>
    <t>Água mineral 20 bombonas</t>
  </si>
  <si>
    <t>Suprir a necessidade de fornecimento de água mineral conforme a demanda do órgão e solicitado ao almoxaridafo da ARESC o aumento do quantitativo com novos colaboradores no quadro de funcionários</t>
  </si>
  <si>
    <t>ARESC016</t>
  </si>
  <si>
    <t>Aquisição de Sinalização e Segurança</t>
  </si>
  <si>
    <t>Suprir a necessidade de fornecimento de aquisição de material de Sinalização e Segurança conforme a demanda do órgão e solicitado para a area de fiscalização da ARESC</t>
  </si>
  <si>
    <t>R$ 3.000,00</t>
  </si>
  <si>
    <t>ARESC017</t>
  </si>
  <si>
    <t>Aquisição de Mobiliarios</t>
  </si>
  <si>
    <t>Suprir a necessidade de fornecimento de mobiliarios conforme a demanda do órgão e solicitado ao almoxaridafo da ARESC o aumento do quantitativo com novos colaboradores no quadro de funcionários</t>
  </si>
  <si>
    <t>R$ 30.000,00</t>
  </si>
  <si>
    <t>ARESC018</t>
  </si>
  <si>
    <t>Aquisição de Certificado Digital</t>
  </si>
  <si>
    <t>Suprir a necessidade de fornecimento de certificado digital conforme a demanda do órgão e solicitado ao almoxaridafo da ARESC o aumento do quantitativo com novos colaboradores no quadro de funcionários</t>
  </si>
  <si>
    <t>ARESC019</t>
  </si>
  <si>
    <t>Aquisição de Serviços Gráficos</t>
  </si>
  <si>
    <t>Suprir a necessidade de fornecimento de serviços gráficos conforme a demanda do órgão e solicitado ao almoxaridafo da ARESC o aumento do quantitativo com novos colaboradores no quadro de funcionários</t>
  </si>
  <si>
    <t>R$ 4.000,00</t>
  </si>
  <si>
    <t>ARESC020</t>
  </si>
  <si>
    <t>Purificadores e Filtros</t>
  </si>
  <si>
    <t>Suprir a necessidade de fornecimento de aparelhos de purificadores de água e de filtro conforme a demanda do órgão e solicitado ao almoxaridafo da ARESC o aumento do quantitativo com novos colaboradores no quadro de funcionários</t>
  </si>
  <si>
    <t>R$ 6.000,00</t>
  </si>
  <si>
    <t>ARESC021</t>
  </si>
  <si>
    <t>Aquisição de lixeiras</t>
  </si>
  <si>
    <t>Suprir a necessidade de fornecimento de lixeiras conforme a demanda do órgão e solicitado ao almoxaridafo da ARESC o aumento do quantitativo com novos colaboradores no quadro de funcionários</t>
  </si>
  <si>
    <t>R$ 5.500,00</t>
  </si>
  <si>
    <t>ARESC022</t>
  </si>
  <si>
    <t>Aquisição de Cadeiras</t>
  </si>
  <si>
    <t>Suprir a necessidade de fornecimento de cadeiras conforme a demanda do órgão e solicitado ao almoxaridafo da ARESC o aumento do quantitativo com novos colaboradores no quadro de funcionários</t>
  </si>
  <si>
    <t>ARESC023</t>
  </si>
  <si>
    <t>Condicionamento e refrigeração</t>
  </si>
  <si>
    <t>Suprir a necessidade de fornecimento de condicionamento e refrigeração conforme a demanda do órgão e solicitado ao almoxaridafo da ARESC o aumento do quantitativo com novos colaboradores no quadro de funcionários</t>
  </si>
  <si>
    <t>R$ 10.000,00</t>
  </si>
  <si>
    <t>FUMCBM - Fundo de Melhoria do Corpo de Bombeiros Militar</t>
  </si>
  <si>
    <t>CBMSC 001</t>
  </si>
  <si>
    <t>Aquisição de materiais de escritorio,escolar e de treinamento (artigos e utensilios de escritório, equipamentos de escritório, material escolar e de treinamento e papelaria de escritório)</t>
  </si>
  <si>
    <t>Materiais GPLAC</t>
  </si>
  <si>
    <t>Diretoria de Logística e Finanças</t>
  </si>
  <si>
    <t>Suprir a necessidade de fornecimento de artigos e utensilios de escritorio, material escolar e de treinamento para o serviço administrativo do CBMSC</t>
  </si>
  <si>
    <t>Licitação</t>
  </si>
  <si>
    <t>CBMSC 002</t>
  </si>
  <si>
    <t>Aquisição de formularios e impressos (formularios padronizados/personalizados ou adaptados)</t>
  </si>
  <si>
    <t>Batalhão de Operações Aéreas</t>
  </si>
  <si>
    <t>Adquirir formulários para uso principalmente do BOA</t>
  </si>
  <si>
    <t>CBMSC 003</t>
  </si>
  <si>
    <t>Aquisição de equipamentos, programas e suprimentos de informatica (perifericos e suprimentos de informática)</t>
  </si>
  <si>
    <t>Divisão de Tecnologia da Informação/Diretoria de Logística e Finanças</t>
  </si>
  <si>
    <t>Aquisição de itens de informática e de sotware para o CBMSC</t>
  </si>
  <si>
    <t>CBMSC 004</t>
  </si>
  <si>
    <t>Aquisição de mobiliario (mobiliario - diversos e mobiliário para escritório)</t>
  </si>
  <si>
    <t>Centro de Ensino Bombeiro Militar</t>
  </si>
  <si>
    <t>Melhoria e aquisição de novos móveis e materiais mobiliários para o CBMSC</t>
  </si>
  <si>
    <t>CBMSC 005</t>
  </si>
  <si>
    <t>Aquisição de cozinhas e refeitorios (utensilios manuais de cozinha e utensílios para serviço de mesa)</t>
  </si>
  <si>
    <t>Substituição de utensílios de cozinha, e aquisição de novos itens, principalmente para uso no CEBM</t>
  </si>
  <si>
    <t>CBMSC 006</t>
  </si>
  <si>
    <t>Aquisição de artigos de uso domestico (artigos de uso domestico - diversos)</t>
  </si>
  <si>
    <t>Aquisição e troca dos antigos artigos de uso doméstico em geral para uso nos diversos quartéis do CBMSC</t>
  </si>
  <si>
    <t>CBMSC 007</t>
  </si>
  <si>
    <t>Aquisição de higiene pessoal (artigos de papel para higiene pessoal e correlatos)</t>
  </si>
  <si>
    <t>Suprir a necessidade de uso dos itens de higiene pessoal</t>
  </si>
  <si>
    <t>CBMSC 008</t>
  </si>
  <si>
    <t>Aquisição de conservacao e limpeza (materiais e utensílios de limpeza)</t>
  </si>
  <si>
    <t xml:space="preserve">Suprir a necessidade de materiais de limpeza para uso nos diversos quartéis do CBMSC </t>
  </si>
  <si>
    <t>CBMSC 009</t>
  </si>
  <si>
    <t>Aquisição de generos alimenticios (alimentos nao pereciveis)</t>
  </si>
  <si>
    <t>Considerando o serviço operacional em escala, e necessário suprir as guarnições de serviço com gêneros alimentícios</t>
  </si>
  <si>
    <t>CBMSC 010</t>
  </si>
  <si>
    <t>Aquisição de condecoracoes, bandeiras e galhardetes (bandeiras e galhardetes)</t>
  </si>
  <si>
    <t>Troca de bandeiras e galhardetes antigos para uso nos diversos quartéis do CBMSC</t>
  </si>
  <si>
    <t>CBMSC 011</t>
  </si>
  <si>
    <t>Aquisição de acondicionadores e embalagens (sacos, bolsas e envelopes)</t>
  </si>
  <si>
    <t>Suprir a necessidade de fornecimento de sacos, bolsas e envelopes para o CBMSC</t>
  </si>
  <si>
    <t>CBMSC 012</t>
  </si>
  <si>
    <t>Aquisição de iluminacao (aparelhos de iluminacao eletrica de uso geral, lâmpadas elétricas e acessórios e luminação diversos)</t>
  </si>
  <si>
    <t>Considerando os diversos quartéis do CBMSC é necessário a troca periódica das lâmpadas e materiais elétricos</t>
  </si>
  <si>
    <t>CBMSC 013</t>
  </si>
  <si>
    <t>Aquisição de condicionamento e refrigeracao (equipamentos de refrigeracao)</t>
  </si>
  <si>
    <t>troca de equipamentos de refrigeração antigos e aquisição das novas necessidades desses itens</t>
  </si>
  <si>
    <t>CBMSC 014</t>
  </si>
  <si>
    <t>Aquisição de equipamentos e aparelhos hidraulico-sanitarios (metais,valvulas e aparelhos hidraulico-sanitarios e instalações sanitárias diversos)</t>
  </si>
  <si>
    <t>Considerando os diversos quartéis do CBMSC e necessário a manutenção e troca de aparelhos hidráulicos-sanitários e afins</t>
  </si>
  <si>
    <t>CBMSC 015</t>
  </si>
  <si>
    <t>Aquisição de sinalizacao, controle e alarma (sinalizacao visual)</t>
  </si>
  <si>
    <t>Centro de Comunicação Social</t>
  </si>
  <si>
    <t>Suprir a necessidade de fornecimento de sinalizacao visual para o CBMSC</t>
  </si>
  <si>
    <t>CBMSC 016</t>
  </si>
  <si>
    <t>Aquisição de produtos e componentes quimicos e biologicos (alcoois)</t>
  </si>
  <si>
    <t>Laboratório do Fogo</t>
  </si>
  <si>
    <t>Considerando o uso desses produtos químicos para análises diversas pelo Laboratório do Fogo é necessário a compra desses itens</t>
  </si>
  <si>
    <t>CBMSC 022</t>
  </si>
  <si>
    <t>Aquisição de equipamentos, programas e suprimentos de informatica (equipamentos de informatica)</t>
  </si>
  <si>
    <t>Materiais</t>
  </si>
  <si>
    <t>Não</t>
  </si>
  <si>
    <t>Não se aplica</t>
  </si>
  <si>
    <t>Troca de antigos itens de informática, bem como ter estoque desses itens</t>
  </si>
  <si>
    <t>CBMSC 023</t>
  </si>
  <si>
    <t>Suprir a ncessidade de equipamentos de informática para uso pelo CEBM</t>
  </si>
  <si>
    <t>CBMSC 024</t>
  </si>
  <si>
    <t>Troca de equipamentos antigos, bem como ter estoque de itens de informática</t>
  </si>
  <si>
    <t>CBMSC 027</t>
  </si>
  <si>
    <t>Aquisição de equipamentos, programas e suprimentos de informatica (programas e sistemas-aplicativos)</t>
  </si>
  <si>
    <t>DiTI/Diretoria de Logística e Finanças</t>
  </si>
  <si>
    <t>Manutenção dos programas e sotware em uso pela corporação, bem como novos aplicativos e programas</t>
  </si>
  <si>
    <t>CBMSC 028</t>
  </si>
  <si>
    <t>IL</t>
  </si>
  <si>
    <t>CBMSC 035</t>
  </si>
  <si>
    <t>Manutenção dos programas e sotwares usados pelo Laboratório do Fogo</t>
  </si>
  <si>
    <t>CBMSC 040</t>
  </si>
  <si>
    <t>Aquisição de equipamentos, programas e suprimentos de informatica (perifericos)</t>
  </si>
  <si>
    <t>Suprir a necessidade de fornecimento de perifericos para o CBMSC, bem como ter esses itens em estoque</t>
  </si>
  <si>
    <t>CBMSC 041</t>
  </si>
  <si>
    <t>Aquisição de equipamentos, programas e suprimentos de informatica (suprimentos de informatica)</t>
  </si>
  <si>
    <t>Suprir a necessidade de suprimentos de informática, bem como ter essa demanda em estoque</t>
  </si>
  <si>
    <t>CBMSC 042</t>
  </si>
  <si>
    <t>Aquisição de mobiliario (mobiliario de cozinha e refeitorios, auditório e biblioteca, uso hospitalar e uso diversos)</t>
  </si>
  <si>
    <t>Suprir a ncessidade de troca de mobiliário em uso principalmente na bibliotecae demais ambientes do CEBM</t>
  </si>
  <si>
    <t>CBMSC 047</t>
  </si>
  <si>
    <t>Aquisição de generos alimenticios (alimentos pereciveis)</t>
  </si>
  <si>
    <t>Considerando o trabalho em escala, existe a necessidade de ser fornecido alimentos para as guarnições</t>
  </si>
  <si>
    <t>CBMSC 049</t>
  </si>
  <si>
    <t>Aquisição de recreacao, desporto e material artistico (desporto)</t>
  </si>
  <si>
    <t>Considerando as atividades de educação física para os diversos cursos no CEBM, justifica-se tal necessidade</t>
  </si>
  <si>
    <t>CBMSC 050</t>
  </si>
  <si>
    <t>Aquisição de recreacao, desporto e material artistico (nstrumentos musicais)</t>
  </si>
  <si>
    <t>Centro de Comunicação Social/Banda de Música</t>
  </si>
  <si>
    <t>Fazer trocas dos instrumentos antigos, bem como a compra de novos instrumentos para a da de música do CBMSC</t>
  </si>
  <si>
    <t>CBMSC 051</t>
  </si>
  <si>
    <t>Aquisição de condecoracoes, bandeiras e galhardetes (condecoracoes)</t>
  </si>
  <si>
    <t>Substituição de bandeiras e galhardetes em uso nos diversos quartéis do CBMSC</t>
  </si>
  <si>
    <t>CBMSC 061</t>
  </si>
  <si>
    <t>Aquisição de veiculos rodoviarios (veiculos para transporte de passageiros)</t>
  </si>
  <si>
    <t>Estado Maior Geral/DLF</t>
  </si>
  <si>
    <t>Renovação de frota</t>
  </si>
  <si>
    <t>CBMSC 062</t>
  </si>
  <si>
    <t>Renovação de frota, uso de ARP, conforme processo em andamento CBMSC 24978/2023</t>
  </si>
  <si>
    <t>CBMSC 063</t>
  </si>
  <si>
    <t>renovação de frota, com o uso de ARP 045/2023/CBMSC</t>
  </si>
  <si>
    <t>CBMSC 064</t>
  </si>
  <si>
    <t>renovação de frota com o uso da ARP 059/2023/CBMSC</t>
  </si>
  <si>
    <t>CBMSC 066</t>
  </si>
  <si>
    <t>Aquisição de movimentacao de cargas (movimentacao de cargas - diversos)</t>
  </si>
  <si>
    <t>Centro de Ensino</t>
  </si>
  <si>
    <t>Necessidade de veículo específico para uso pelo CEBM</t>
  </si>
  <si>
    <t>CBMSC 068</t>
  </si>
  <si>
    <t>Aquisição de combustiveis e lubrificantes nao veiculares (combustiveis-solidos, liquidos e gasosos)</t>
  </si>
  <si>
    <t>Suprir a necessidade de fornecimento de combustiveis-solidos, liquidos e gasosos para o CBMSC</t>
  </si>
  <si>
    <t>CBMSC 070</t>
  </si>
  <si>
    <t>Aquisição de condicionamento e refrigeracao (condicionadores de ar e equipamentos de refrigeração)</t>
  </si>
  <si>
    <t>Aquisição de novos e substituição dos antigos aparelhos de ar condicionado para o CEBM</t>
  </si>
  <si>
    <t>CBMSC 071</t>
  </si>
  <si>
    <t>Aquisição de telecomunicacoes (equipamentos de telefonia e telegrafia)</t>
  </si>
  <si>
    <t>Suprir a necessidade de fornecimento de equipamentos de telefonia e telegrafia para o CBMSC, através da ARP 1-40-2023-CBMSC</t>
  </si>
  <si>
    <t>CBMSC 072</t>
  </si>
  <si>
    <t>Aquisição de telecomunicacoes (equipamentos para ondas curtas,medias,longas,vhf e uhf)</t>
  </si>
  <si>
    <t>Considerando a necessidade primordial  de comunicação entre a central e as viaturas durante as ocorrências, justifica-se tal necessidade</t>
  </si>
  <si>
    <t>CBMSC 073</t>
  </si>
  <si>
    <t>CBMSC 074</t>
  </si>
  <si>
    <t>CBMSC 082</t>
  </si>
  <si>
    <t>Aquisição de sinalizacao, controle e alarma (sinalizacao e alarma para embarcacoes e ferrovias)</t>
  </si>
  <si>
    <t>Diretoria de Pessoal</t>
  </si>
  <si>
    <t>Suprir a necessidade de fornecimento de sinalizacao e alarma para embarcacoes</t>
  </si>
  <si>
    <t>CBMSC 084</t>
  </si>
  <si>
    <t>Aquisição de seguranca, busca e salvamento (equipamentos de protecao individual e equipamentos de Combate a Incẽndio)</t>
  </si>
  <si>
    <t>Uso desses equipamentos em instruções, uso de ARP para compra dos itens de combate a incêndio. ARP em andamento no processo CBMSC 15370/2023</t>
  </si>
  <si>
    <t>CBMSC 085</t>
  </si>
  <si>
    <t>Aquisição de seguranca, busca e salvamento (componentes e acessorios de seguranca, equipamentos de resgate, busca e salvamento, euqiapmentos de descontaminação)</t>
  </si>
  <si>
    <t>Considerando as ocorrências envolvendo produtos perigosos, justifica-se a compra desses itens</t>
  </si>
  <si>
    <t>CBMSC 086</t>
  </si>
  <si>
    <t>Aquisição de armas,municoes,prod.pirotecnicos e utens.p/uso policial (municoes)</t>
  </si>
  <si>
    <t>Considerando as instruções dada aos alunos em formação no CEBM, justifica-se tal compra</t>
  </si>
  <si>
    <t>CBMSC 087</t>
  </si>
  <si>
    <t>Aquisição de armas,municoes,prod.pirotecnicos e utens.p/uso policial (utensilios especificos para uso policial)</t>
  </si>
  <si>
    <t>Uso para as instruções de armamento e tiro para os alunos no CEBM</t>
  </si>
  <si>
    <t>R$ 149.254,00</t>
  </si>
  <si>
    <t>CBMSC 089</t>
  </si>
  <si>
    <t>Aquisição de laboratorio, equipamentos e instrumentacao (nstrumentos e equipamentos de medicao eletrica e eletronica)</t>
  </si>
  <si>
    <t>Suprir a necessidade de fornecimento de nstrumentos e equipamentos de medicao eletrica e eletronica para o CBMSC</t>
  </si>
  <si>
    <t>CBMSC 090</t>
  </si>
  <si>
    <t>Aquisição de laboratorio, equipamentos e instrumentacao (nstrumentos e equipamentos de analise quimica)</t>
  </si>
  <si>
    <t>Diretoria de Segurança Contra Incêndio</t>
  </si>
  <si>
    <t>Analise químicas pelo laboratório do fogo</t>
  </si>
  <si>
    <t>CBMSC 091</t>
  </si>
  <si>
    <t>Modernizar o laboratório do fogo</t>
  </si>
  <si>
    <t>CBMSC 092</t>
  </si>
  <si>
    <t>Suprir a necessidade de fornecimento de Instrumentos e equipamentos de analise quimica para o CBMSC</t>
  </si>
  <si>
    <t>CBMSC 094</t>
  </si>
  <si>
    <t>Aquisição de laboratorio, equipamentos e instrumentacao (laboratorio - diversos)</t>
  </si>
  <si>
    <t>Modernização e troca de itens utilizados pelo Laboratório do fogo do CBMSC</t>
  </si>
  <si>
    <t>CBMSC 095</t>
  </si>
  <si>
    <t>Suprir a necessidade de fornecimento de laboratorio - diversos para o CBMSC</t>
  </si>
  <si>
    <t>CBMSC 096</t>
  </si>
  <si>
    <t>CBMSC 097</t>
  </si>
  <si>
    <t>Aquisição de agropecuaria,apicultura e pesca (alimentos para animais)</t>
  </si>
  <si>
    <t>Coordenadoria Cães</t>
  </si>
  <si>
    <t>Considerando o serviço de cães no CBMSC, justifica-se a compra de ração animal</t>
  </si>
  <si>
    <t>CBMSC 100</t>
  </si>
  <si>
    <t>Aquisição de materiais de uso em enfermaria e cirurgia (gases medicinais)</t>
  </si>
  <si>
    <t>Suprir esses insumos utilizados pelo laboratório do fogo</t>
  </si>
  <si>
    <t>CBMSC 104</t>
  </si>
  <si>
    <t>Contratação de serviços de prestacao de servicos de pessoal (servicos de assistente administrativo)</t>
  </si>
  <si>
    <t>Serviço</t>
  </si>
  <si>
    <t>Necessidade de fornecimento de servicos de assistente administrativo para o CBMSC</t>
  </si>
  <si>
    <t>CBMSC 105</t>
  </si>
  <si>
    <t>Contratação de serviços de prestacao de servicos de pessoal (serviços de profissionais de tecnologia da informação)</t>
  </si>
  <si>
    <t>Necessidade de fornecimento de serviços de profissionais de tecnologia da informação para o CBMSC</t>
  </si>
  <si>
    <t>CBMSC 106</t>
  </si>
  <si>
    <t>CBMSC 107</t>
  </si>
  <si>
    <t>Contratação de serviços de prestacao de servicos de pessoal (serviços de reforma, elétrica e hidráulica)</t>
  </si>
  <si>
    <t>Diretoria de Segurança Contra Incêndio/ Laboratório do Fogo</t>
  </si>
  <si>
    <t>Manutenção predial</t>
  </si>
  <si>
    <t>CBMSC 109</t>
  </si>
  <si>
    <t>Contratação de serviços de prestacao de servicos em geral (servicos de auditoria, consultoria e projetos)</t>
  </si>
  <si>
    <t>Diretoria de Ensino</t>
  </si>
  <si>
    <t>Necessidade de fornecimento de servicos de auditoria, consultoria e projetos para o CBMSC</t>
  </si>
  <si>
    <t>CBMSC 111</t>
  </si>
  <si>
    <t>CBMSC 112</t>
  </si>
  <si>
    <t>Contratação de serviços de prestacao de servicos em geral (servicos de assessoria, desenvolvimento e treinamento)</t>
  </si>
  <si>
    <t>Aprimoramento de pessoal</t>
  </si>
  <si>
    <t>CBMSC 113</t>
  </si>
  <si>
    <t>CBMSC 116</t>
  </si>
  <si>
    <t>Contratação de serviços de prestacao de servicos em geral (servicos de transp.terrrestre passageiro,carga e mudanca)</t>
  </si>
  <si>
    <t>Previsto em legislação, é um direito do militar ter a sua mudança custeada pelo estado em determinados tipos de transferência de lotação</t>
  </si>
  <si>
    <t>CBMSC 119</t>
  </si>
  <si>
    <t>Contratação de serviços de prestacao de servicos em geral (servicos de atividades educacional/profissionalizante)</t>
  </si>
  <si>
    <t>CBMSC 120</t>
  </si>
  <si>
    <t>CBMSC 121</t>
  </si>
  <si>
    <t>Contratação de serviços de prestacao de servicos em geral (servicos de desenvolvimento e manutencao de software)</t>
  </si>
  <si>
    <t>Manutenção de software</t>
  </si>
  <si>
    <t>CBMSC 122</t>
  </si>
  <si>
    <t>CBMSC 123</t>
  </si>
  <si>
    <t>Manutenção e desenvolvimento de software</t>
  </si>
  <si>
    <t>CBMSC 124</t>
  </si>
  <si>
    <t>Contratação de serviços de prestacao de servicos em geral (servicos de decoracao em geral, instalacao e manutencao de d)</t>
  </si>
  <si>
    <t>Manutenção em divisórias</t>
  </si>
  <si>
    <t>CBMSC 127</t>
  </si>
  <si>
    <t>Contratação de serviços de prestacao de servicos em geral (servicos de organiz.exec.de concursos publicos(proc.selec.))</t>
  </si>
  <si>
    <t>DiSIEP/Diretoria de Pessoal</t>
  </si>
  <si>
    <t xml:space="preserve">Concurso Público </t>
  </si>
  <si>
    <t>CBMSC 131</t>
  </si>
  <si>
    <t>Contratação de serviços de manutencao em geral (servicos de manutencao de equipamentos de aúdio, vídeo, imagem e instrumentos musicais)</t>
  </si>
  <si>
    <t>Manutencao de equipamentos de aúdio, vídeo, imagem e instrumentos musicais para o CBMSC</t>
  </si>
  <si>
    <t>CBMSC 132</t>
  </si>
  <si>
    <t>Contratação de serviços de manutencao em geral (servicos de manutencao de maquinas e equipamentos em geral)</t>
  </si>
  <si>
    <t>Diretoria de Segurança Contra Incêndios</t>
  </si>
  <si>
    <t>Serviços de manutenção para o laboratório do fogo do CBMSC</t>
  </si>
  <si>
    <t>CBMSC 135</t>
  </si>
  <si>
    <t>Contratação de serviços de seguros (seguros de vida e acidentes pessoais)</t>
  </si>
  <si>
    <t>Agência de Integração de Serviços Auxiliares</t>
  </si>
  <si>
    <t>Seguro Pessoal</t>
  </si>
  <si>
    <t>CBMSC 137</t>
  </si>
  <si>
    <t>Contratação de serviços de obras e servicos de engenharia (obras de edificacoes em geral)</t>
  </si>
  <si>
    <t>Quartel do Comando Geral</t>
  </si>
  <si>
    <t>Contratação dos Projetos para reforma do Quartel do Comando Geral</t>
  </si>
  <si>
    <t>CBMSC 138</t>
  </si>
  <si>
    <t>Reforma do Quartel do Comando Geral</t>
  </si>
  <si>
    <t>CBMSC 139</t>
  </si>
  <si>
    <t>Contratação de serviços de obras e servicos de engenharia (obras e servicos de reformas de edificacoes em geral)</t>
  </si>
  <si>
    <t>Obra de Construção do CEBM</t>
  </si>
  <si>
    <t>CBMSC 142</t>
  </si>
  <si>
    <t>Contratação de empresa especializada para manutenção de pontos de fibra óptica (links de rede) e fornecimento de endereços de IPs válidos</t>
  </si>
  <si>
    <t>Divisão de Tecnologia da Informação</t>
  </si>
  <si>
    <t>Manutenção dos pontos de fibra óptica</t>
  </si>
  <si>
    <t>DL</t>
  </si>
  <si>
    <t>CBMSC 144</t>
  </si>
  <si>
    <t>Contratação de empresa especializada para prestação de serviço de mudança para o efetivo transferido por necessidade de serviço</t>
  </si>
  <si>
    <t>Serviço de Mudança para o efetivo transferido do CMBSC</t>
  </si>
  <si>
    <t>CBMSC 145</t>
  </si>
  <si>
    <t>Locação de imóvel para sediar a nova sede do quartel de Bombeiro Militar para a OBM em Caçador - Caçador (SAT) - Dispensa de Licitação nº 29-12-CBMSC</t>
  </si>
  <si>
    <t>Locação de Imóvel</t>
  </si>
  <si>
    <t>CBMSC 146</t>
  </si>
  <si>
    <t>Locação de imóvel para instalação de antena de transmissão de rádio em Santo Amaro da Imperatriz - DiTI (Santo Amaro da Imperatriz) - Dispensa de Licitação nº 15-14-CBMSC</t>
  </si>
  <si>
    <t>CBMSC 147</t>
  </si>
  <si>
    <t>Locação de imóvel destinado a abrigar as instalações do Corpo de Bombeiros Militar de Santa Catarina no município de Concórdia - Concórdia (SAT) - Dispensa de Licitação nº 55-17-CBMSC - CT nº 247-17-CBMSC. Dados bancários: Banco: Quitação Eletrônica, Ag.: Quitação Eletrônica, CC.: Quitação Eletrônica, Processo SGPe CBMSC 1129/2017.</t>
  </si>
  <si>
    <t>CBMSC 148</t>
  </si>
  <si>
    <t>Locação de imóvel destinado a abrigar as instalações do Corpo de Bombeiros Militar de Santa Catarina no município de Joinville - Joinville (SAT) - Dispensa de Licitação nº 70-17-CBMSCCBMSC 1866/2017.</t>
  </si>
  <si>
    <t>CBMSC 149</t>
  </si>
  <si>
    <t>Locação de imóvel rural não residencial para sediar a instalação de antena repetidora de radiocomunicação do Corpo de Bombeiros Militar de Santa Catarina, para cobrir as áreas dos municípios de Itapoá, Garuva e São Francisco do Sul - Itapoá (Antena Repetidora) - Dispensa de Licitação nº 44-21-CBMSC</t>
  </si>
  <si>
    <t>CBMSC 150</t>
  </si>
  <si>
    <t>Aquisição de vestuario, calcados e complementos (vestuario)</t>
  </si>
  <si>
    <t>Aquisição de Fardamento para o CBMSC, via ARP 22/2023/CBMSC</t>
  </si>
  <si>
    <t>CBMSC 151</t>
  </si>
  <si>
    <t>Condecoracoes, bandeiras e galhardetes (condecoracoes)</t>
  </si>
  <si>
    <t>Comenda da Ordem do Mérito Imperador Dom Pedro II</t>
  </si>
  <si>
    <t>CBMSC 152</t>
  </si>
  <si>
    <t>Prestacao de servicos em geral (servicos de fornecimento de bilhetes de refeicao-convenio)</t>
  </si>
  <si>
    <t>Diretoria de Instrução e Ensino</t>
  </si>
  <si>
    <t>Serviço de gestão de fornecimento parcelado de alimentação pronta</t>
  </si>
  <si>
    <t>CBMSC 153</t>
  </si>
  <si>
    <t>Veiculos rodoviarios (veiculos para transporte de passageiros)</t>
  </si>
  <si>
    <t>Itajaí (7º BBM)</t>
  </si>
  <si>
    <t>Aquisição de micro-ônibus para execução de emenda parlamentar</t>
  </si>
  <si>
    <t>CBMSC 154</t>
  </si>
  <si>
    <t>Aeronaves e equipamentos aereos (aeronaves - diversos)</t>
  </si>
  <si>
    <t>Gaspar (3º BBM)</t>
  </si>
  <si>
    <t>Aquisição de drone para execução de emenda parlamentar</t>
  </si>
  <si>
    <t>CBMSC 155</t>
  </si>
  <si>
    <t>Mobiliario (mobiliario de uso geral)</t>
  </si>
  <si>
    <t>Sombrio (4º BBM)</t>
  </si>
  <si>
    <t>Aquisição de mobiliário para a OBM em Sombrio, a fim de executar a Emenda Parlamentar nº 603/2023.</t>
  </si>
  <si>
    <t>CBMSC 156</t>
  </si>
  <si>
    <t>Seguranca, busca e salvamento (equipamentos de protecao individual)</t>
  </si>
  <si>
    <t>Balneário Camboriú (13º BBM)</t>
  </si>
  <si>
    <t>Aquisição de Prancha para resgate aquático para execução de emenda parlamentar</t>
  </si>
  <si>
    <t>R$ 100.000,00</t>
  </si>
  <si>
    <t>CBMSC 157</t>
  </si>
  <si>
    <t>Materiais de escritorio,escolar e de treinamento (material escolar e de treinamento)</t>
  </si>
  <si>
    <t>Aquisição de materiais de instrução de salvamento aquático (Manequim de Resgate Aquático e Boneco de RCP adulto) para execução de emenda parlamentar</t>
  </si>
  <si>
    <t>CBMSC 158</t>
  </si>
  <si>
    <t>Aquisição de Conjunto para comunicação subaquática e roupa seca de neoprene para execução de emenda parlamentar</t>
  </si>
  <si>
    <t>CBMSC 159</t>
  </si>
  <si>
    <t>Equipamentos, programas e suprimentos de informatica (perifericos)</t>
  </si>
  <si>
    <t>Aquisição de itens diversos de informática para estoque e renovação de materiais utilizados no administrativo ao longo do ano</t>
  </si>
  <si>
    <t>CBMSC 160</t>
  </si>
  <si>
    <t>Aquisição de itens de informática para renovação dos itens utilizados pelas diversas seções administrativas do CBMSC, bem como estoque  Divisão de Tecnologia da Informação do CBMSC</t>
  </si>
  <si>
    <t>CBMSC 161</t>
  </si>
  <si>
    <t>Materiais de Telecomunicações</t>
  </si>
  <si>
    <t>Aquisição de rádios compatíveis com a nova tecnologia empregada no CBMSC, modernizando o sistema de radiocomuncação</t>
  </si>
  <si>
    <t>CBMSC 162</t>
  </si>
  <si>
    <t>Equipamentos,instrumentais e materiais de uso medico (equipamentos e componentes de uso medico/hospitalar)</t>
  </si>
  <si>
    <t>Equipamentos diversos de salvamento aquático e instrumentos de Atendimento pré-hospitalar para execução de emenda parlamentar.</t>
  </si>
  <si>
    <t>CBMSC 163</t>
  </si>
  <si>
    <t>Recreacao, desporto e material artistico (nstrumentos musicais)</t>
  </si>
  <si>
    <t>Banda de Música/CCS</t>
  </si>
  <si>
    <t>Aquisição de instrumentos musicais para a banda, a fim de modernizá-la</t>
  </si>
  <si>
    <t>CBMSC 164</t>
  </si>
  <si>
    <t>Obras e servicos de engenharia (obras de artes especiais)</t>
  </si>
  <si>
    <t>Imbituba (8º BBM)</t>
  </si>
  <si>
    <t>Aquisição de Container 20 pés marítimo refrigerado customizadopara execução de emenda parlamentar</t>
  </si>
  <si>
    <t>CBMSC 165</t>
  </si>
  <si>
    <t>Materiais de telecomunicações</t>
  </si>
  <si>
    <t>Serviço de instalação de repetidoras de radiocomunicação digital DMR, sendo elas adquiridas dentro do processo CBMSC 161</t>
  </si>
  <si>
    <t>CBMSC 166</t>
  </si>
  <si>
    <t>Embarcacoes (embarcacoes - diversos)</t>
  </si>
  <si>
    <t>Porto União (9º BBM)</t>
  </si>
  <si>
    <t>Aquisição de Motoaquática e carreta rodoviária para execução de emenda parlamentar</t>
  </si>
  <si>
    <t>CBMSC 167</t>
  </si>
  <si>
    <t>Manutencao em geral (servicos de manutencao predial)</t>
  </si>
  <si>
    <t>Aquisição de itens diversos de manutenção predial a ser usado ao longo do ano de 2024 nos diversos quartéis atendidos pelo CBMSC</t>
  </si>
  <si>
    <t>CBMSC 168</t>
  </si>
  <si>
    <t>Sinalizacao, controle e alarma (sinalizacao,controle e alarma - diversos)</t>
  </si>
  <si>
    <t>Contratação de empresa especializada para produção de 2000 cédulas de identidade militar CBMSC,  para o decorrer do ano de 2023 e 2024</t>
  </si>
  <si>
    <t>CBMSC 169</t>
  </si>
  <si>
    <t>Manutencao em geral (servicos de manutencao de veiculos e equipamentos a combustao)</t>
  </si>
  <si>
    <t>Contratação de um serviço de instalação de guincho elétrico para o CBMSC com recursos do Fundo a Fundo, emlhorando de sobremaneira o serviço de resgate com o uso de aeronaves</t>
  </si>
  <si>
    <t>CBMSC 170</t>
  </si>
  <si>
    <t>Aquisição de materiais para melhora da instalação do CEBM, considerando a previsão da entrada de alunos ara formação</t>
  </si>
  <si>
    <t>CBMSC 171</t>
  </si>
  <si>
    <t>Equipamentos, programas e suprimentos de informatica (equipamentos de informatica)</t>
  </si>
  <si>
    <t>Aquisitor de Dados de 20 Canais modernizando o laboratório do fogo</t>
  </si>
  <si>
    <t>CBMSC 172</t>
  </si>
  <si>
    <t>Cozinhas e refeitorios (equipamentos para cozinhas _ domestico)</t>
  </si>
  <si>
    <t>Considerando o ingresso de alunos para curso de formação, é necessário a aquisição de diversos itens de cozinha</t>
  </si>
  <si>
    <t>CBMSC 173</t>
  </si>
  <si>
    <t>Materiais de eventos</t>
  </si>
  <si>
    <t>Considerando as diversas solenidades feitas pelo CBMSC, torna-se necessária a contratação de itens para maior conforto das autoridades e convidados durante os eventos, tais como tendas e pequenas arquibancadas</t>
  </si>
  <si>
    <t>CBMSC 174</t>
  </si>
  <si>
    <t>Laboratorio, equipamentos e instrumentacao (laboratorio - diversos)</t>
  </si>
  <si>
    <t>Aquisição de Pirolisador Analítico com recursos do Fundo a Fundo para modernização do laboratório do fogo</t>
  </si>
  <si>
    <t>CBMSC 175</t>
  </si>
  <si>
    <t>Cursos em geral</t>
  </si>
  <si>
    <t>Divisão de Finanças/Diretoria de Logística e Finanças</t>
  </si>
  <si>
    <t>Realização de treinamento sobre Carta de Créditos para compras internacionais  para 03 BombeirosMilitares da Divisão de Finanças / DLF.</t>
  </si>
  <si>
    <t>CBMSC 176</t>
  </si>
  <si>
    <t>Prestacao de servicos em geral (servicos de desenvolvimento e manutencao de software)</t>
  </si>
  <si>
    <t>Sub Comando Geral do CBMSC</t>
  </si>
  <si>
    <t>Contratação de Assinatura de Uso da Plataforma de Big Data Boa Vista para o Corpo de Bombeiros Militar de Santa Catarina</t>
  </si>
  <si>
    <t>CBMSC 177</t>
  </si>
  <si>
    <t>Prestacao de servicos em geral (servico tecnico de apoio a informatica)</t>
  </si>
  <si>
    <t>Conexão do Centro de Ensino Bombeiro Militar (CEBM) à Rede Metropolitana Comunitária de Educação e Pesquisa da Região de Florianópolis (REMEP-FLN)</t>
  </si>
  <si>
    <t>CBMSC 179</t>
  </si>
  <si>
    <t>Prestacao de servicos em geral (servicos de atividades educacional/profissionalizante)</t>
  </si>
  <si>
    <t>Necessidade de realizar instrução em simulador AATD de aeronave de asa fixa homologado pela ANAC e Curso teórico de piloto comercial avião (Presencial ou EAD)</t>
  </si>
  <si>
    <t>CBMSC 180</t>
  </si>
  <si>
    <t>Necessidade de contratação do serviço do Programa Suporte por Horas Voo - SBH econômica para manutenção da aeronave Arcanjo-01</t>
  </si>
  <si>
    <t>R$ 3.637.281,47</t>
  </si>
  <si>
    <t>CBMSC 196</t>
  </si>
  <si>
    <t>Aquisição de espada do Comandante-Geral</t>
  </si>
  <si>
    <t>não se aplica</t>
  </si>
  <si>
    <t>Comando-Geral</t>
  </si>
  <si>
    <t xml:space="preserve">Necessidade de aquisição de nova espada para o comandante-geral </t>
  </si>
  <si>
    <t>CBMSC 198</t>
  </si>
  <si>
    <t>ARP de capacete de vô de alto desempenho e tático</t>
  </si>
  <si>
    <t>BOA</t>
  </si>
  <si>
    <t>Equipar as equipes de pilotos do Batalhão de Operações aéreas</t>
  </si>
  <si>
    <t>preenchida na planilha PCA</t>
  </si>
  <si>
    <t>R$ 347.09,38</t>
  </si>
  <si>
    <t>CBMSC 199</t>
  </si>
  <si>
    <t>Instrução para formação  piloto de helicóptero</t>
  </si>
  <si>
    <t>Formação de novos piilotos para atuarem no BOA</t>
  </si>
  <si>
    <t>R$ 759.750,00</t>
  </si>
  <si>
    <t>CGE - Controladoria-Geral do Estado</t>
  </si>
  <si>
    <t>CGE 009</t>
  </si>
  <si>
    <t>Registro de preços para aquisição de papel A-4</t>
  </si>
  <si>
    <t>Gabinete da Controlador-Geral</t>
  </si>
  <si>
    <t>Suprir a necessidade no fornecimento de papel A-4 para atender as demandas da CGE</t>
  </si>
  <si>
    <t>R$ 2.100,00</t>
  </si>
  <si>
    <t>CGE 010</t>
  </si>
  <si>
    <t>Registro de preços para aquisição de notebook para uso dos servidores da CGE</t>
  </si>
  <si>
    <t>Suprir a necessidade com o chamamento do concurso público que está previsto ser homologado final de 2023</t>
  </si>
  <si>
    <t>R$ 657.000,00</t>
  </si>
  <si>
    <t>CGE 011</t>
  </si>
  <si>
    <t>Registro de preços para aquisição de cadeiras para uso dos servidores da CGE</t>
  </si>
  <si>
    <t>R$ 90.000,00</t>
  </si>
  <si>
    <t>CGE 012</t>
  </si>
  <si>
    <t>Registro de preços para aquisição de mobiliário para uso dos servidores da CGE</t>
  </si>
  <si>
    <t>Suprir a necessidade com o chamamento do concurso público que está previsto ser homologado final de 2023 - mesa, gaveteiro e armário</t>
  </si>
  <si>
    <t>R$ 60.500,00</t>
  </si>
  <si>
    <t>CGE 013</t>
  </si>
  <si>
    <t xml:space="preserve">Contratação de empresa especializada para manutenção predial </t>
  </si>
  <si>
    <t>Serviço de Engenharia</t>
  </si>
  <si>
    <t>Suprir as necessidades da CGE nas questões referentes a problemas com vazamento, infiltrações, entupimentos de pias e vasos sanitários e demais situações que por ventura possam ocorrer</t>
  </si>
  <si>
    <t>R$ 200.000,00</t>
  </si>
  <si>
    <t>CGE 014</t>
  </si>
  <si>
    <t>Contratação de empresa especializada para reforma predial devido a reforma programada para instalação da CGE no Centro Administrativo</t>
  </si>
  <si>
    <t>Suprir a necessidade de aumentar o espaço físico das instalações da CGE, devido ao chamamento do concurso público que está previsto ser homologado final de 2023</t>
  </si>
  <si>
    <t>R$ 300.000,00</t>
  </si>
  <si>
    <t>CGE 015</t>
  </si>
  <si>
    <t>Locação de Imóvel onde está instalado o Gabinete da CGE, Auditoria-Geral, Diretoria de Integridade e Compliance, e suas Coordenadorias.</t>
  </si>
  <si>
    <t>Suprir a necessidade de ocupaçãpo do espaço da CGE, como também impossibilidade de prorrogação contratual conforme ofício SEA</t>
  </si>
  <si>
    <t>R$ 600.000,00</t>
  </si>
  <si>
    <t>CGE 016</t>
  </si>
  <si>
    <t>Contratação de serviços de agenciamento de viagens compreendendo assessoria, cotação, reserva, emissão, cancelamento, remarcação, reembolso e fornecimento de passagens aéreas e rodoviárias, nacionais e internacionais</t>
  </si>
  <si>
    <t>Suprir a necessidade da CGE com a contratação de passagens aéreas e terrestres para a participação dos servidores em eventos, capacitação e reuniões de trabalho</t>
  </si>
  <si>
    <t>R$ 276.100,00</t>
  </si>
  <si>
    <t>CGE 017</t>
  </si>
  <si>
    <t>Contribuição Anuidade CONACI</t>
  </si>
  <si>
    <t>CGE (Controladoria-Geral do Estado)</t>
  </si>
  <si>
    <t>Despesa referente ao credenciamento da CGE na participação do Conselho Nacional de Controle Interno (CONACI)</t>
  </si>
  <si>
    <t>R$ 15.000,00</t>
  </si>
  <si>
    <t>CGE 018</t>
  </si>
  <si>
    <t>Registro de preços para aquisição de bebedouro, refrigerador e frigobar</t>
  </si>
  <si>
    <t>Suprir necesssidade da CGE para armazenamento de alimentos e água</t>
  </si>
  <si>
    <t>Quantitativo informado na planilha PCA Materiais</t>
  </si>
  <si>
    <t>R$ 2.000,00</t>
  </si>
  <si>
    <t>Departamento Estadual de Trânsito</t>
  </si>
  <si>
    <t>DETRAN 01</t>
  </si>
  <si>
    <t>Aquisição de Material de Informática</t>
  </si>
  <si>
    <t>SEA</t>
  </si>
  <si>
    <t>Diretoria de Tecnologia e Inovação</t>
  </si>
  <si>
    <t xml:space="preserve">Necessidade de substituir equipamentos </t>
  </si>
  <si>
    <t>R$ 718.000,00</t>
  </si>
  <si>
    <t>DETRAN 02</t>
  </si>
  <si>
    <t>Registro de preços para aquisição de material de escritorio.</t>
  </si>
  <si>
    <t>Gerencia de apoio Operacional</t>
  </si>
  <si>
    <t>Suprir a necessidade de fornecimento de material de escritório para o DETRAN.</t>
  </si>
  <si>
    <t>DETRAN 03</t>
  </si>
  <si>
    <t>Registro de preços para aquisição de material de higiene e Limpeza.</t>
  </si>
  <si>
    <t>Suprir a necessidade de fornecimento de material de higiene e limpeza para o DETRAN.</t>
  </si>
  <si>
    <t>R$ 60.000,00</t>
  </si>
  <si>
    <t>DETRAN 04</t>
  </si>
  <si>
    <t>Registro de preços para aquisição de material de saneantes.</t>
  </si>
  <si>
    <t>Suprir a necessidade de fornecimento de material de saneantes para o DETRAN.</t>
  </si>
  <si>
    <t>R$ 10.00,00</t>
  </si>
  <si>
    <t>DETRAN 05</t>
  </si>
  <si>
    <t>Registro de preços para aquisição de material de serviços gráficos.</t>
  </si>
  <si>
    <t>Suprir a necessidade de fornecimento de material de serviços gráficos para o DETRAN.</t>
  </si>
  <si>
    <t>R$  5.000,00</t>
  </si>
  <si>
    <t>DETRAN 06</t>
  </si>
  <si>
    <t>Registro de preços para aquisição de material de suprimentos de informática.</t>
  </si>
  <si>
    <t>Suprir a necessidade de fornecimento de material de suprimentos de informática para o DETRAN.</t>
  </si>
  <si>
    <t>R$ 1.895,223,00</t>
  </si>
  <si>
    <t>DETRAN 07</t>
  </si>
  <si>
    <t>Registro de preços para aquisição de material mobiliário.</t>
  </si>
  <si>
    <t>Suprir a necessidade de fornecimento de material mobiliário para o DETRAN.</t>
  </si>
  <si>
    <t>R$ 115.000,00</t>
  </si>
  <si>
    <t>DETRAN 08</t>
  </si>
  <si>
    <t>Registro de preços para aquisição de material de artigos de uso domésticos.</t>
  </si>
  <si>
    <t>Suprir a necessidade de forneceimento de material de artigos de uso domésticos para o DETRAN.</t>
  </si>
  <si>
    <t>DETRAN 09</t>
  </si>
  <si>
    <t>Registro de preços para aquisição de material de condecorações, bandeiras e galhardetes.</t>
  </si>
  <si>
    <t>Suprir a necessidade de fornecimento de material de condecorações, bandeiras e galhardetes para o DETRAN.</t>
  </si>
  <si>
    <t xml:space="preserve"> R$     1.000,00</t>
  </si>
  <si>
    <t>DETRAN 10</t>
  </si>
  <si>
    <t>Registro de preços para aquisição de material de iluminação.</t>
  </si>
  <si>
    <t>Suprir a necessidade de fornecimento de material de iluminação para o DETRAN.</t>
  </si>
  <si>
    <t>R$     3.843,00</t>
  </si>
  <si>
    <t>DETRAN 11</t>
  </si>
  <si>
    <t>Registro de preços para aquisição de equipamentos e aparelhos hidráulico-sanitários.</t>
  </si>
  <si>
    <t>Suprir a necessidade de fornecimento de equipamentos e aparelhos hidráulico-sanitários para o DETRAN.</t>
  </si>
  <si>
    <t>R$     1.500,00</t>
  </si>
  <si>
    <t>DETRAN 12</t>
  </si>
  <si>
    <t>Registro de preços para aquisição de material de escritório, escolar e de treinamento.</t>
  </si>
  <si>
    <t>Suprir a necessidade de fornecimento de material de escritório, escolar e de treinamento para o DETRAN.</t>
  </si>
  <si>
    <t>R$  30.000,00</t>
  </si>
  <si>
    <t>DETRAN 13</t>
  </si>
  <si>
    <t>Registro de preços para aquisição de material de formulários e impressos.</t>
  </si>
  <si>
    <t>Suprir a necessidade de fornecimento de formulários e impressos para o DETRAN.</t>
  </si>
  <si>
    <t>R$   5.200,00</t>
  </si>
  <si>
    <t>DETRAN 14</t>
  </si>
  <si>
    <t>Registro de preços para aquisição de equipamentos, programas e suprimentos de informática.</t>
  </si>
  <si>
    <t>Suprir a necessidade de fornecimento de equipamentos, programas e suprimentos de informática para o DETRAN.</t>
  </si>
  <si>
    <t>R$ 500.000,00</t>
  </si>
  <si>
    <t>DETRAN 15</t>
  </si>
  <si>
    <t>DETRAN 16</t>
  </si>
  <si>
    <t>Registro de preços para aquisição de material de cozinhas e refeitórios.</t>
  </si>
  <si>
    <t>Suprir a necessidade de fornecimento de material de cozinha e refeitórios para o DETRAN.</t>
  </si>
  <si>
    <t>R$      2.000,00</t>
  </si>
  <si>
    <t>DETRAN 17</t>
  </si>
  <si>
    <t>Suprir a necessidade de fornecimento de material de artigos de uso doméstico para o DETRAN.</t>
  </si>
  <si>
    <t>R$ 50.000,00</t>
  </si>
  <si>
    <t>DETRAN 18</t>
  </si>
  <si>
    <t>Registro de preços para aquisição de material de conservação e limpeza.</t>
  </si>
  <si>
    <t>Suprir a necessidade de fornecimento de material de conservação e limpeza para o DETRAN.</t>
  </si>
  <si>
    <t>DETRAN 19</t>
  </si>
  <si>
    <t>Registro de preços para aquisição de material de vestuário,calçados e complementos.</t>
  </si>
  <si>
    <t>Suprir a necessidade de fornecimento de material de vestuário, calçados e complementos para o DETRAN.</t>
  </si>
  <si>
    <t>DETRAN 20</t>
  </si>
  <si>
    <t>Registro de preços para aquisição de material de recreação, desporto e material artístico</t>
  </si>
  <si>
    <t>Suprir a necessidade de fornecimento de material de recreação, desporto e material artístico para o DETRAN.</t>
  </si>
  <si>
    <t>R$      308,00</t>
  </si>
  <si>
    <t>DETRAN 21</t>
  </si>
  <si>
    <t>R$    1.000,00</t>
  </si>
  <si>
    <t>DETRAN 22</t>
  </si>
  <si>
    <t>Registro de preços para aquisição de material de mecanografia, tipografia e gráfica.</t>
  </si>
  <si>
    <t>Suprir a necessidade de fornecimento de material de mecanografia, tipografia e gráfica para o DETRAN.</t>
  </si>
  <si>
    <t>DETRAN 23</t>
  </si>
  <si>
    <t>Registro de preços para aquisição de material de fotografia,cinematografia e fonografia.</t>
  </si>
  <si>
    <t>Suprir a necessidade de fornecimento de material de fotografia,cinematografia e fonografia para o DETRAN.</t>
  </si>
  <si>
    <t>DETRAN 24</t>
  </si>
  <si>
    <t>DETRAN 25</t>
  </si>
  <si>
    <t>Registro de preços para aquisição de material de ferramentas.</t>
  </si>
  <si>
    <t>Suprir a necessidade de fornecimento de material de ferramentas para o DETRAN.</t>
  </si>
  <si>
    <t>R$ 1.000,00</t>
  </si>
  <si>
    <t>DETRAN 26</t>
  </si>
  <si>
    <t>Registro de preços para aquisição de material de condicionamento e refrigeração.</t>
  </si>
  <si>
    <t>Suprir a necessidade de fornecimento de material de condicionamento e refrigeração para o DETRAN.</t>
  </si>
  <si>
    <t>R$ 25.000,00</t>
  </si>
  <si>
    <t>DETRAN 27</t>
  </si>
  <si>
    <t>Registro de preços para aquisição de material de telecomunicações.</t>
  </si>
  <si>
    <t>Suprir a necessidade de fornecimento de material de telecomunicações para o DETRAN.</t>
  </si>
  <si>
    <t>DETRAN 28</t>
  </si>
  <si>
    <t>Registro de preços para aquisição de material de retentores, adesivos e materiais para vedação.</t>
  </si>
  <si>
    <t>Suprir a necessidade de fornecimento de material de retentores, adesivos e materiais para vedação para o DETRAN.</t>
  </si>
  <si>
    <t>DETRAN 29</t>
  </si>
  <si>
    <t>Registro de preços para aquisição de material de construção civil.</t>
  </si>
  <si>
    <t>Suprir a necessidade de fornecimento de material de construção civil para o DETRAN.</t>
  </si>
  <si>
    <t>DETRAN 30</t>
  </si>
  <si>
    <t>Registro de preços para aquisição de material de equipamentos e aparelhos hidráulicos-sanitários.</t>
  </si>
  <si>
    <t>Suprir a necessidade de fornecimento de material equipamentos e aparelhos hidráulicos-sanitários para o DETRAN.</t>
  </si>
  <si>
    <t>R$   1.500,00</t>
  </si>
  <si>
    <t>DETRAN 31</t>
  </si>
  <si>
    <t>Registro de preços para aquisição de material de dispositivos de fixação, telas e arames.</t>
  </si>
  <si>
    <t>Suprir a necessidade de fornecimento de material  de dispositivos de fixação, telas e arames para o DETRAN.</t>
  </si>
  <si>
    <t>R$   5.000,00</t>
  </si>
  <si>
    <t>DETRAN 32</t>
  </si>
  <si>
    <t>Registro de preços para aquisição de material de estruturas e edificações.</t>
  </si>
  <si>
    <t>Suprir a necessidade de fornecimento de material de estruturas e edificaçõe para o DETRAN.</t>
  </si>
  <si>
    <t>R$ 22.000,00</t>
  </si>
  <si>
    <t>DETRAN 33</t>
  </si>
  <si>
    <t>Registro de preços para aquisição de transmissão e distribuição de energia elétrica.</t>
  </si>
  <si>
    <t>Suprir a necessidade de fornecimento de material de transmissão e distribuição de energia elétrica para o DETRAN.</t>
  </si>
  <si>
    <t>DETRAN 34</t>
  </si>
  <si>
    <t>Registro de preços para aquisição de material de geração de energia elétrica.</t>
  </si>
  <si>
    <t>Suprir a necessidade de fornecimento de material de  geração de energia elétrica para o DETRAN.</t>
  </si>
  <si>
    <t>R$ 20.000,00</t>
  </si>
  <si>
    <t>DETRAN 35</t>
  </si>
  <si>
    <t>Registro de preços para aquisição de materiais de componentes elétricos e eletrônicos.</t>
  </si>
  <si>
    <t>Suprir a necessidade de fornecimento de material de  componentes elétricos e eletrônicos para o DETRAN.</t>
  </si>
  <si>
    <t>DETRAN 36</t>
  </si>
  <si>
    <t>Registro de preços para aquisição de material de materiais de sinalização, controle e alarme.</t>
  </si>
  <si>
    <t>Suprir a necessidade de fornecimento de material de sinalização, controle e alarme  para o DETRAN.</t>
  </si>
  <si>
    <t>R$   4.500,00</t>
  </si>
  <si>
    <t>DETRAN 37</t>
  </si>
  <si>
    <t>Contratação de serviços de manutenção os elevadores</t>
  </si>
  <si>
    <t xml:space="preserve">Suprir a necessidade de manutenção e prevenção dos elevadores. </t>
  </si>
  <si>
    <t>R$   13.500,00</t>
  </si>
  <si>
    <t>DETRAN 38</t>
  </si>
  <si>
    <t>Contratação de serviços de jardinagem</t>
  </si>
  <si>
    <t xml:space="preserve">Suprir a necessidade de manutenção na jardinagem em torno da sede do DETRAN. </t>
  </si>
  <si>
    <t>R$   10.000,00</t>
  </si>
  <si>
    <t>DETRAN 39</t>
  </si>
  <si>
    <t>Contratação de serviços de manutenção em ar condicionado.</t>
  </si>
  <si>
    <t xml:space="preserve">Suprir a necessidade de manutenção  e conservação no bom funcionamento dos aparelhos de ar condicionados. </t>
  </si>
  <si>
    <t>R$    10.000,00</t>
  </si>
  <si>
    <t>DETRAN 40</t>
  </si>
  <si>
    <t>contratação de serviços de coffee break</t>
  </si>
  <si>
    <t>Suprir a necessidade de fornecer alimentação em eventos institucionais</t>
  </si>
  <si>
    <t>R$    20.000,00</t>
  </si>
  <si>
    <t>DETRAN 41</t>
  </si>
  <si>
    <t>Registro de preços para aquisição de material de pintura e conservação.</t>
  </si>
  <si>
    <t>Suprir a necessidade de fornecimento de material de pintura e conservação para o DETRAN.</t>
  </si>
  <si>
    <t>DETRAN 42</t>
  </si>
  <si>
    <t>Registro de preços para aquisição de material de laboratório, equipamentos e instrumentação.</t>
  </si>
  <si>
    <t>Suprir a necessidade de fornecimento de material de laboratório, equipamentos e instrumentação para o DETRAN.</t>
  </si>
  <si>
    <t>Fundação Escola de Governo-ENA</t>
  </si>
  <si>
    <t>ENA 01</t>
  </si>
  <si>
    <t>Equipamento de Tecnologia da Informação</t>
  </si>
  <si>
    <t>Solução de TI</t>
  </si>
  <si>
    <t>Gerência de Administração</t>
  </si>
  <si>
    <t>Suprir a necessidade de Equipamentos de Tecnologia da Informação</t>
  </si>
  <si>
    <t>Qtda Informada na Planilha PCA de Materias</t>
  </si>
  <si>
    <t>ENA 02</t>
  </si>
  <si>
    <t>Materias de Escritorio e Expediente</t>
  </si>
  <si>
    <t>Suprir a necessidade para atender as demandas dos Cursos</t>
  </si>
  <si>
    <t>ENA 03</t>
  </si>
  <si>
    <t>Generos Alimenticios e Corelatos</t>
  </si>
  <si>
    <t>ENA 04</t>
  </si>
  <si>
    <t>Contratação de serviços de terceirizados</t>
  </si>
  <si>
    <t>Serviço Terceirizado</t>
  </si>
  <si>
    <t>Necessidade de aumento de mão de obra para manutenção das atividades meio</t>
  </si>
  <si>
    <t>ENA 05</t>
  </si>
  <si>
    <t>Materias de Escritorio</t>
  </si>
  <si>
    <t>ENA 06</t>
  </si>
  <si>
    <t>Higiene e Limpeza</t>
  </si>
  <si>
    <t>Suprir a necessidade para atender as demandas desta Fundação</t>
  </si>
  <si>
    <t>ENA 07</t>
  </si>
  <si>
    <t>Saneantes</t>
  </si>
  <si>
    <t>ENA 08</t>
  </si>
  <si>
    <t>Suplementos de Informaticas</t>
  </si>
  <si>
    <t>ENA 09</t>
  </si>
  <si>
    <t>Mobiliario</t>
  </si>
  <si>
    <t>ENA 10</t>
  </si>
  <si>
    <t>Artigo de Uso Domestico</t>
  </si>
  <si>
    <t>ENA 11</t>
  </si>
  <si>
    <t>Condecorações, bandeiras</t>
  </si>
  <si>
    <t>ENA 12</t>
  </si>
  <si>
    <t>ENA 13</t>
  </si>
  <si>
    <t>Equipamentos Aparelhos Hidraulicos</t>
  </si>
  <si>
    <t>ENA 14</t>
  </si>
  <si>
    <t>Material de Escriorio, Escolar e Treinamentos</t>
  </si>
  <si>
    <t>ENA 15</t>
  </si>
  <si>
    <t>Equipamentos, programas e suprementos de Informatica</t>
  </si>
  <si>
    <t>ENA 16</t>
  </si>
  <si>
    <t>Cozinha e Refeitorio</t>
  </si>
  <si>
    <t>ENA 17</t>
  </si>
  <si>
    <t>Atigo de uso domestico</t>
  </si>
  <si>
    <t>ENA 18</t>
  </si>
  <si>
    <t>ENA 19</t>
  </si>
  <si>
    <t>Virtualização de Servidores - CIASC</t>
  </si>
  <si>
    <t>Aumentar a capacidade de armazenamento e processamento de dados do servidor</t>
  </si>
  <si>
    <t>ENA 20</t>
  </si>
  <si>
    <t>Sistemas Corporativos - CIASC</t>
  </si>
  <si>
    <t>Garantir a continuidade das atividades da Fundação</t>
  </si>
  <si>
    <t>ENA 21</t>
  </si>
  <si>
    <t>Pacote G-Suite- CIASC</t>
  </si>
  <si>
    <t>Demanda de serviço de email e área de trabalho digital</t>
  </si>
  <si>
    <t>31/04/2024</t>
  </si>
  <si>
    <t>ENA 22</t>
  </si>
  <si>
    <t>Sistema Acadêmico Harpia</t>
  </si>
  <si>
    <t>Atendimento à requisito para credenciamento ao MEC</t>
  </si>
  <si>
    <t>ENA 23</t>
  </si>
  <si>
    <t>Impressoras - Tecprinters</t>
  </si>
  <si>
    <t>Equipamento e suporte técnico para impressões</t>
  </si>
  <si>
    <t>ENA 24</t>
  </si>
  <si>
    <t>Telefonia - Cyclo X</t>
  </si>
  <si>
    <t>Necessidade de manter os serviços de telefonia fixa</t>
  </si>
  <si>
    <t>ENA 25</t>
  </si>
  <si>
    <t>Contratação serviços de reforma ENA</t>
  </si>
  <si>
    <t>Necessidade em reformar o telhado e parte da estrutura para garantir infraestrutura segura</t>
  </si>
  <si>
    <t>Concorrência</t>
  </si>
  <si>
    <t>FAPESC - Fundação de Amparo à Pesquisa e Inovação de Santa Catarina</t>
  </si>
  <si>
    <t>FAPESC 001</t>
  </si>
  <si>
    <t>Aquisição de materiais e equipamentos diversos - de informática, laboratorial, elétricos e eletrônicos, eletrodomésticos e mobiliário - com recursos do Convênio firmado entre FAPESC e MCTI nº 916819/2021, para instalação de 08 (oito) laboratórios de fabricação digital, prototipagem rápida e trabalho compartilhado no Estado de Santa Catarina</t>
  </si>
  <si>
    <t>FAPESC</t>
  </si>
  <si>
    <t>Gerência de Tecnologia e Inovação - FAPESC</t>
  </si>
  <si>
    <t>Aquisição de materiais e equipamentos, em conformidade com o Plano de Trabalho do Convênio nº 916819/2021 – MCTI/FAPESC.</t>
  </si>
  <si>
    <t>R$ 1.971.798,98</t>
  </si>
  <si>
    <t>FAPESC 002</t>
  </si>
  <si>
    <t>Aquisição de licenças de uso de software - Adobe Creative Cloud e AutoDesk Fusion 360 - com recursos do Convênio firmado entre FAPESC e MCTI nº 916819/2021, para instalação de 08 (oito) laboratórios de fabricação digital, prototipagem rápida e trabalho compartilhado no Estado de Santa Catarina</t>
  </si>
  <si>
    <t>Aquisição de licenças de software, em conformidade com o Plano de Trabalho do Convênio nº 916819/2021 – MCTI/FAPESC.</t>
  </si>
  <si>
    <t>R$ 105.248,64</t>
  </si>
  <si>
    <t>FAPESC 003</t>
  </si>
  <si>
    <t>Contratar serviços para instalação, implantação e preparação para operação de 08 (oito) laboratórios de prototipagem rápida, fabricação digital e trabalho compartilhado no Estado de Santa Catarina, com recursos do Convênio firmado entre FAPESC e MCTI nº 916819/2021</t>
  </si>
  <si>
    <t>Contratação de serviços necessários para instalar, implantar e preparar para operação dos laboratórios, em conformidade com o Plano de Trabalho do Convênio nº 916819/2021 – MCTI/FAPESC.</t>
  </si>
  <si>
    <t>R$ 128.477,96</t>
  </si>
  <si>
    <t>FAPESC 004</t>
  </si>
  <si>
    <t>Contratação de empresa especializada para organização e realização dos eventos de lançamento e promoção dos 08 (oito) laboratório de fabricação digital, prototipagem rápida e trabalho compartilhado no Estado de Santa Catarina, com recursos do Convênio firmado entre FAPESC e MCTI nº 916819/2021</t>
  </si>
  <si>
    <t>Realizar eventos de lançamento e promoção dos laboratórios, no formato Open Day, para de forma gratuita oportunizar a experiência à comunidade, em conformidade com o Plano de Trabalho do Convênio nº 916819/2021 – MCTI/FAPESC.</t>
  </si>
  <si>
    <t>R$ 339.603,86</t>
  </si>
  <si>
    <t>FAPESC 005</t>
  </si>
  <si>
    <t>Curso de capacitação: Business e Design Think</t>
  </si>
  <si>
    <t>Capacitação profissionais para atuarem como multiplicadores da cultura maker no Estado de Santa Catarina, em conformidade com o Plano de Trabalho do Convênio nº 916819/2021 – MCTI/FAPESC.</t>
  </si>
  <si>
    <t>R$ 88.852,00</t>
  </si>
  <si>
    <t>FAPESC 006</t>
  </si>
  <si>
    <t>Curso de capacitação: Gestão de Produtos Digitais</t>
  </si>
  <si>
    <t>R$ 61.560,00</t>
  </si>
  <si>
    <t>FAPESC 007</t>
  </si>
  <si>
    <t>Curso de capacitação: Impressão em 3D</t>
  </si>
  <si>
    <t>R$ 7.198,20</t>
  </si>
  <si>
    <t>FAPESC 008</t>
  </si>
  <si>
    <t>Contratação de empresa especializada para execução de recuperação e/ou reforço dos consolos localizados na garagem da edificação ocupada pela FAPESC</t>
  </si>
  <si>
    <t>SIE</t>
  </si>
  <si>
    <t>Gabinete da Presidência</t>
  </si>
  <si>
    <t>Corrigir manifestação patológica em elementos estruturais da garagem do subsolo (consolos, vigas e pilares), conforme projeto executivo e soluções técnicas de recuperação das manifestações patológicas apontadas no Laudo Estutural.</t>
  </si>
  <si>
    <t>FAPESC 009</t>
  </si>
  <si>
    <t>Contratação de empresa especializada para execução de obra de engenharia para reforma da sede da FAPESC</t>
  </si>
  <si>
    <t>Obra</t>
  </si>
  <si>
    <t>Suprir a necessidade de manutenção, readequação e modernização da sede da FAPESC.</t>
  </si>
  <si>
    <t>R$ 3.000.000,00</t>
  </si>
  <si>
    <t>FAPESC 010</t>
  </si>
  <si>
    <t>Contratação de empresa especializada para execução de reforma do telhado da cobertura e do Auditório da FAPESC</t>
  </si>
  <si>
    <t>R$ 1.500.000,00</t>
  </si>
  <si>
    <t>FAPESC 011</t>
  </si>
  <si>
    <t>Contratação de empresa especializada na prestação de serviços terceirizados para atender as demandas da FAPESC (Posto: Motorista)</t>
  </si>
  <si>
    <t>SEA (Central Estratégica de Compras Públicas - GECEN)</t>
  </si>
  <si>
    <t>Diretoria de Administração e Finanças - DIAF/FAPESC</t>
  </si>
  <si>
    <t>Atender demanda da FAPESC com o transporte de pessoas, documentos e pequenos volumes.</t>
  </si>
  <si>
    <t>R$ 216.000,00</t>
  </si>
  <si>
    <t>FAPESC 012</t>
  </si>
  <si>
    <t>Curso de capacitação: Gestão de Projetos com Metodologias Ágeis</t>
  </si>
  <si>
    <t>Capacitação e treinamento para os colaboradores da Fapesc que atuam no acompanhamento, monitoramento e fiscalização dos projetos aprovados no Programa Centelha II (FINEP/FAPESC).</t>
  </si>
  <si>
    <t>FAPESC 013</t>
  </si>
  <si>
    <t>Curso de capacitação: Avaliação de políticas públicas de ciência, tecnologia e inovação</t>
  </si>
  <si>
    <t>FAPESC 014</t>
  </si>
  <si>
    <t>Curso de capacitação: Desenvolvimento Gerencial e Liderança</t>
  </si>
  <si>
    <t>FAPESC 015</t>
  </si>
  <si>
    <t>Curso de capacitação: Design Thinking</t>
  </si>
  <si>
    <t>FAPESC 016</t>
  </si>
  <si>
    <t>Contratação de empresa especializada no fornecimento/disponibilização, de forma contínua, de plataforma de colaboração integrada, através de licenciamento do Microsoft 365 - Plano E3</t>
  </si>
  <si>
    <t>Gerência de Tecnologia da Informação - GETIN/FAPESC</t>
  </si>
  <si>
    <t>Suprir a necessidade da FAPESC com licenças de uso de solução integrada de colaboração e comunicação corporativa.</t>
  </si>
  <si>
    <t>R$ 336.000,00</t>
  </si>
  <si>
    <t>FAPESC 017</t>
  </si>
  <si>
    <t>Serviços de tecnologia da informação para a Rede de Ciência e Tecnologia (RCT)</t>
  </si>
  <si>
    <t>Ampliar os serviços disponibilizados pela RCT</t>
  </si>
  <si>
    <t>FAPESC 018</t>
  </si>
  <si>
    <t>Contratação de empresa especializada no desenvolvimento de solução de inteligência artifical (IA) para a FAPESC</t>
  </si>
  <si>
    <t>Implementar soluções que contribuam para automação de atividades desempenhadas pela FAPESC</t>
  </si>
  <si>
    <t>R$ 1.000.000,00</t>
  </si>
  <si>
    <t>FAPESC 019</t>
  </si>
  <si>
    <t>Aquisição equipamentos, programas e suprimento informática (grupo 13), materiais e equipamentos de telecomunicações ( grupo 41), materiais e equipamentos de geração de energia elétrica (grupo 55) e materiais e componentes elétricos e eletrônicos (grupo 56)</t>
  </si>
  <si>
    <t>Renovação, modernização e ampliação do parque de máquinas, da rede lógica e de internet da FAPESC.</t>
  </si>
  <si>
    <t>FAPESC 020</t>
  </si>
  <si>
    <t>Registro de Preços para contratação de serviços de organização, planejamento, promoção e execução de eventos, elaboração e fornecimento de infraestrutura, para atendimento aos órgãos/entidades da Administração Direta e Indireta do Estado de Santa Catarina</t>
  </si>
  <si>
    <t>Gerência de Administração e Finanças - GEAFI/FAPESC</t>
  </si>
  <si>
    <t>Suprir demanda com serviços necessários para organização, planejamento, promoção e execução de eventos realizados pea FAPESC.</t>
  </si>
  <si>
    <t>R$ 1.200.000,00</t>
  </si>
  <si>
    <t>FAPESC 021</t>
  </si>
  <si>
    <t>Contratação de serviços de agenciamento de viagens, compreendendo assessoria, cotação, reserva, emissão, cancelamento, remarcação, reembolso e fornecimento de passagens aéreas e rodoviárias, nacionais e internacionais, e demais serviços necessários e correlatos</t>
  </si>
  <si>
    <t>Atender demanda com aquisição de passagens aéreas e terrestre necessárias ao desenvolvimento de atividades da FAPESC.</t>
  </si>
  <si>
    <t>R$ 360.000,00</t>
  </si>
  <si>
    <t>FAPESC 022</t>
  </si>
  <si>
    <t>Contratação de gerenciamento do abastecimento de combustíveis, óleos lubrificantes, filtros de óleo e aditivos, com extração de dados da frota deveículos automotores, embarcações e equipamentos dos órgãos e entidades da administração pública do Estado de SantaCatarina</t>
  </si>
  <si>
    <t>Suprir necessidade de fornecimento de aditivos, combustíveis e óleos lubrificantes dos veículos utilizados pela FAPESC</t>
  </si>
  <si>
    <t>R$ 61.917,69</t>
  </si>
  <si>
    <t>FAPESC 023</t>
  </si>
  <si>
    <t>Contratação de empresa especializada na prestação de serviços de locação de impressoras multifuncionais para impressão, cópia e digitalização corporativa, integradas a sistemas corporativos e à rede de Estado, compreendendo a cessão de direito de uso de equipamentos novos, de primeiro uso e em linha de fabricação, incluindo a prestação de serviços de manutenção preventiva e corretiva, fornecimento de peças e consumíveis necessários (exceto papel), assim como serviços de gestão, controle e operacionalização da solução e, ainda, sistemas específicos para gerenciamento e bilhetagem desses serviços para atendimento aos órgãos/entidades da Administração Direta e Indireta do Estado de Santa Catarina</t>
  </si>
  <si>
    <t>Atender demanda com impressões, digitalização e cópias de documentos</t>
  </si>
  <si>
    <t>R$ 40.000,00</t>
  </si>
  <si>
    <t>FAPESC 024</t>
  </si>
  <si>
    <t>Registro de Preços para contratação de serviços de manutenção preventiva, corretiva, instalação e desinstalação de aparelhos de ar condicionado,incluindo o fornecimento de peças e insumos, para atender os órgãos situados na região da Grande Florianópolis</t>
  </si>
  <si>
    <t>Suprir demanda com serviços de manutenção preventiva, corretiva, instalação e desinstalação de aparelhos de ar condicionado,incluindo o fornecimento de peças e insumos, a fim de garantir a climatização dos vários ambientes da FAPESC, bem como a qualidade do ar no interior da edificação e a prevenção dos riscos à saúde dos usuários de ambientes climatizados.</t>
  </si>
  <si>
    <t>R$ 43.958,00</t>
  </si>
  <si>
    <t>FAPESC 025</t>
  </si>
  <si>
    <t>Registro de Preços para aquisição de fornecimento de bombonas d'água</t>
  </si>
  <si>
    <t>Gerência de Compras, Licitação e Contratos - GCLC/FAPESC</t>
  </si>
  <si>
    <t>Suprir a necessidade de fornecimento de água mineral para a FAPESC</t>
  </si>
  <si>
    <t>R$ 2.316,00</t>
  </si>
  <si>
    <t>FAPESC 026</t>
  </si>
  <si>
    <t>Registro de Preços para aquisição de materiais de escritório</t>
  </si>
  <si>
    <t>Suprir a necessidade de fornecimento de materiais necessários ao desenvolvimentos das atividades da FAPESC.</t>
  </si>
  <si>
    <t>R$ 45.000,00</t>
  </si>
  <si>
    <t>FAPESC 027</t>
  </si>
  <si>
    <t>Registro de Preços para aquisição de materiais de higiene e limpeza</t>
  </si>
  <si>
    <t>R$ 150.000,00</t>
  </si>
  <si>
    <t>FAPESC 028</t>
  </si>
  <si>
    <t>Registro de Preços para aquisição de saneantes</t>
  </si>
  <si>
    <t>FAPESC 029</t>
  </si>
  <si>
    <t>Registro de Preços para aquisição de materiais gráficos</t>
  </si>
  <si>
    <t>R$ 7.500,00</t>
  </si>
  <si>
    <t>FAPESC 030</t>
  </si>
  <si>
    <t>Registro de Preços para aquisição de materiais do Grupo 10 - Materiais de escritório, escolar e de treinamento</t>
  </si>
  <si>
    <t>FAPESC 031</t>
  </si>
  <si>
    <t>Registro de Preços para aquisição de materiais do Grupo 13 - Equipamentos, programas e suprimentos de informática</t>
  </si>
  <si>
    <t>R$ 45.500,00</t>
  </si>
  <si>
    <t>FAPESC 032</t>
  </si>
  <si>
    <t>Registro de Preços para aquisição de materiais do Grupo 14 - Mobiliário</t>
  </si>
  <si>
    <t>FAPESC 033</t>
  </si>
  <si>
    <t>Registro de Preços para aquisição de materiais do Grupo 15 - Cozinhas e refeitórios</t>
  </si>
  <si>
    <t>R$ 28.000,00</t>
  </si>
  <si>
    <t>FAPESC 034</t>
  </si>
  <si>
    <t>Registro de Preços para aquisição de materiais o Grupo 16 - Artigos de uso doméstico</t>
  </si>
  <si>
    <t>FAPESC 035</t>
  </si>
  <si>
    <t>Registro de Preços para aquisição de materiais do Grupo 18 - Conservação e limpeza</t>
  </si>
  <si>
    <t>R$ 13.500,00</t>
  </si>
  <si>
    <t>FAPESC 036</t>
  </si>
  <si>
    <t>Registro de Preços para aquisição de materiais do Grupo 19 - Gêneros alimentícios</t>
  </si>
  <si>
    <t>R$ 2.400,00</t>
  </si>
  <si>
    <t>FAPESC 037</t>
  </si>
  <si>
    <t>Registro de Preços para aquisição de materiais do Grupo 20 - Vestuário, calçados e complementos</t>
  </si>
  <si>
    <t>FAPESC 038</t>
  </si>
  <si>
    <t>Registro de Preços para aquisição de materiais do Grupo 22 - Condecorações, bandeiras e galhardetes</t>
  </si>
  <si>
    <t>FAPESC 039</t>
  </si>
  <si>
    <t>Registro de Preços para aquisição de materiais do Grupo 23 - Mecanografia, tipografia e gráfica</t>
  </si>
  <si>
    <t>R$ 500,00</t>
  </si>
  <si>
    <t>FAPESC 040</t>
  </si>
  <si>
    <t>Registro de Preços para aquisição de materiais do Grupo 24 - Fotografia, cinematografia e fonografia</t>
  </si>
  <si>
    <t>FAPESC 041</t>
  </si>
  <si>
    <t>Registro de Preços para aquisição de materiais do Grupo 25 - Acondicionadores e embalagens</t>
  </si>
  <si>
    <t>R$ 11.000,00</t>
  </si>
  <si>
    <t>FAPESC 042</t>
  </si>
  <si>
    <t>Registro de Preços para aquisição de materiais do Grupo 26 - Oficinas de Manutenção</t>
  </si>
  <si>
    <t>R$ 13.000,00</t>
  </si>
  <si>
    <t>FAPESC 043</t>
  </si>
  <si>
    <t>Registro de Preços para aquisição de materiais do Grupo 27 - Iluminação</t>
  </si>
  <si>
    <t>FAPESC 044</t>
  </si>
  <si>
    <t>Registro de Preços para aquisição de materiais do Grupo 28 - Ferramentas</t>
  </si>
  <si>
    <t>FAPESC 045</t>
  </si>
  <si>
    <t>Registro de Preços para aquisição de materiais do Grupo 32 - Movimentação de cargas</t>
  </si>
  <si>
    <t>FAPESC 046</t>
  </si>
  <si>
    <t>Registro de Preços para aquisição de materiais do Grupo 39 - Condicionamento e refrigeração</t>
  </si>
  <si>
    <t>FAPESC 047</t>
  </si>
  <si>
    <t>Registro de Preços para aquisição de materiais do Grupo 41 - Telecomunicações</t>
  </si>
  <si>
    <t>FAPESC 048</t>
  </si>
  <si>
    <t>Registro de Preços para aquisição de materiais do Grupo 43 - Retentores, adesivos e materiais para vedação</t>
  </si>
  <si>
    <t>FAPESC 049</t>
  </si>
  <si>
    <t>Registro de Preços para aquisição de materiais do Grupo 44 - Cabos, correntes e cordoalhas</t>
  </si>
  <si>
    <t>R$ 200,00</t>
  </si>
  <si>
    <t>FAPESC 050</t>
  </si>
  <si>
    <t>Registro de Preços para aquisição de materiais do Grupo 45 - Construção civil</t>
  </si>
  <si>
    <t>FAPESC 051</t>
  </si>
  <si>
    <t>Registro de Preços para aquisição de materiais do Grupo 46 - Equipamentos e aparelhos hidráulico-sanitário</t>
  </si>
  <si>
    <t>R$ 9.500,00</t>
  </si>
  <si>
    <t>FAPESC 052</t>
  </si>
  <si>
    <t>Registro de Preços para aquisição de materiais do Grupo 54 - Transmissão e distribuição de energia elétrica</t>
  </si>
  <si>
    <t>R$ 5.000,00</t>
  </si>
  <si>
    <t>FAPESC 053</t>
  </si>
  <si>
    <t>Registro de Preços para aquisição de materiais Grupo 55 - Geração de energia elétrica</t>
  </si>
  <si>
    <t>FAPESC 054</t>
  </si>
  <si>
    <t>Registro de Preços para aquisição de materiais Grupo 56 - Materiais componentes elétricos e eletrônicos</t>
  </si>
  <si>
    <t>R$ 35.000,00</t>
  </si>
  <si>
    <t>FAPESC 055</t>
  </si>
  <si>
    <t>Registro de Preços para aquisição de materiais Grupo 57 - Sinalização, controle e alarme</t>
  </si>
  <si>
    <t>FAPESC 056</t>
  </si>
  <si>
    <t>Registro de Preços para aquisição de materiais do Grupo 61 - Laboratórios, equipamentos e instrumentação</t>
  </si>
  <si>
    <t>FAPESC 057</t>
  </si>
  <si>
    <t>Registro de Preços para contratação de seguro de acidentes pessoais e coletivo</t>
  </si>
  <si>
    <t>Atender aos colaboradores que atuam como Coordenadores de Projetos da FAPESC e assegurar a cobertura de eventuais gastos decorrentes de imprevistos no exercício de suas atividades.</t>
  </si>
  <si>
    <t>FAPESC 058</t>
  </si>
  <si>
    <t>Locação de imóvel para a FAPESC</t>
  </si>
  <si>
    <t>Atender demanda de espaço físico adequado para funcionamento da FAPESC.</t>
  </si>
  <si>
    <t xml:space="preserve">Fundação Catarinense de Cultura </t>
  </si>
  <si>
    <t>FCC 001</t>
  </si>
  <si>
    <t>Gerência de Apoio Operacional</t>
  </si>
  <si>
    <t>Suprir a necessidade de fornecimento de bombonas de água mineral de 20L</t>
  </si>
  <si>
    <t>FCC 002</t>
  </si>
  <si>
    <t>Contratação de serviços gráficos</t>
  </si>
  <si>
    <t>Necessidade de contratação de serviços gráficos para atender demanda interna</t>
  </si>
  <si>
    <t>FCC 003</t>
  </si>
  <si>
    <t>Aquisição de computadores completos</t>
  </si>
  <si>
    <t>Necessidade de adequação e melhoria nos equipamentos de serviço</t>
  </si>
  <si>
    <t>FCC 004</t>
  </si>
  <si>
    <t>Serviço de Coffe Break</t>
  </si>
  <si>
    <t>Necessidade de atender aos eventos da FCC</t>
  </si>
  <si>
    <t>FCC 005</t>
  </si>
  <si>
    <t>Aquisição de mobiliário</t>
  </si>
  <si>
    <t>Necessidade de revitalização do ambiente de trabalho</t>
  </si>
  <si>
    <t>FCC 006</t>
  </si>
  <si>
    <t>Serviço de cabeamento de fibra ótica</t>
  </si>
  <si>
    <t>Necessidade de melhoria e agilidade no serviço</t>
  </si>
  <si>
    <t>FCC 007</t>
  </si>
  <si>
    <t xml:space="preserve">Aquisição de lâmpadas específicas para iluminação cênica dos teatros da FCC </t>
  </si>
  <si>
    <t>Necessidade de aquisição de material específico para teatros</t>
  </si>
  <si>
    <t>FCC 008</t>
  </si>
  <si>
    <t>Contratação de empresa para revitalização do jardim do CIC</t>
  </si>
  <si>
    <t>Necessidade de drenagem, jardinagem e iluminação externa do CIC</t>
  </si>
  <si>
    <t>FCC 010</t>
  </si>
  <si>
    <t xml:space="preserve">Contratação de empresa para diagnóstico da estrutura física das casas vinculadas a FCC </t>
  </si>
  <si>
    <t xml:space="preserve">Necessidade de diagnóstico da infraestrutura das casas vinculadas a FCC </t>
  </si>
  <si>
    <t>FCC 011</t>
  </si>
  <si>
    <t xml:space="preserve">Contratação de pareceristas para avaliação das propostas dos editais de fomento da cultura </t>
  </si>
  <si>
    <t>Devido a demanda e a ausência  de força de trabalhao para tal função</t>
  </si>
  <si>
    <t>FCC 012</t>
  </si>
  <si>
    <t>Registro de Preços para aquisição de material de escritório</t>
  </si>
  <si>
    <t>Suprir a necessidade de fornecimento de material de escritório para todos os centro de custos da FCC. Lembrando que a FCC possui além do CIC, mais 11 casas externas (TAC, Pedro Ivo, MHSC, Casa da Literatura, Casa da Alfândega, CAME, MNM e Casa de Campo do Governador Hercílio Luz, Casa José Boiteux)</t>
  </si>
  <si>
    <t>FCC 013</t>
  </si>
  <si>
    <t>Registro de Preços para aquisição de material de higiene e limpeza</t>
  </si>
  <si>
    <t>Suprir a necessidade de fornecimento de material de higiene e limpeza para todos os centro de custos da FCC. Lembrando que a FCC possui além do CIC, mais 11 casas externas (TAC, Pedro Ivo, MHSC, Casa da Literatura, Casa da Alfândega, CAME, MNM e Casa de Campo do Governador Hercílio Luz, Casa José Boiteux)</t>
  </si>
  <si>
    <t>FCC 014</t>
  </si>
  <si>
    <t>Registro de Preços para aquisição de material de saneantes</t>
  </si>
  <si>
    <t>Suprir a necessidade de fornecimento de material saneantes para todos os centro de custos da FCC. Lembrando que a FCC possui além do CIC, mais 11 casas externas (TAC, Pedro Ivo, MHSC, Casa da Literatura, Casa da Alfândega, CAME, MNM e Casa de Campo do Governador Hercílio Luz, Casa José Boiteux)</t>
  </si>
  <si>
    <t>FCC 015</t>
  </si>
  <si>
    <t>Registro de Preços para aquisição de serviços gráficos</t>
  </si>
  <si>
    <t>Suprir a necessidade de fornecimento de serviços gráficos para todos os centro de custos da FCC. Lembrando que a FCC possui além do CIC, mais 11 casas externas (TAC, Pedro Ivo, MHSC, Casa da Literatura, Casa da Alfândega, CAME, MNM e Casa de Campo do Governador Hercílio Luz, Casa José Boiteux)</t>
  </si>
  <si>
    <t>FCC 016</t>
  </si>
  <si>
    <t>Registro de Preços para aquisição de materiais Grupo 13 suprimentos de informática</t>
  </si>
  <si>
    <t>Suprir a necessidade de fornecimento de materiais grupo 13, suprimentos de informática, para todos os centro de custos da FCC. Lembrando que a FCC possui além do CIC, mais 11 casas externas (TAC, Pedro Ivo, MHSC, Casa da Literatura, Casa da Alfândega, CAME, MNM e Casa de Campo do Governador Hercílio Luz, Casa José Boiteux)</t>
  </si>
  <si>
    <t>FCC 017</t>
  </si>
  <si>
    <t>Registro de Preços para aquisição de materiais Grupo 14 mobiliário</t>
  </si>
  <si>
    <t>Suprir a necessidade de fornecimento de materiais grupo 14, mobiliário, para todos os centro de custos da FCC. Lembrando que a FCC possui além do CIC, mais 11 casas externas (TAC, Pedro Ivo, MHSC, Casa da Literatura, Casa da Alfândega, CAME, MNM e Casa de Campo do Governador Hercílio Luz, Casa José Boiteux)</t>
  </si>
  <si>
    <t>FCC 018</t>
  </si>
  <si>
    <t>Registro de Preços para aquisição de materiais Grupo 16 artigos de uso doméstico</t>
  </si>
  <si>
    <t>Suprir a necessidade de fornecimento de materiais do grupo 16, artigos de uso doméstico, para todos os centro de custos da FCC. , que possui 12 casas externas (CIC, TAC, Pedro Ivo, MHSC, Casa da Literatura, Casa da Alfândega, CAME, MNM e Casa de Campo do Governador Hercílio Luz, Casa José</t>
  </si>
  <si>
    <t>FCC 019</t>
  </si>
  <si>
    <t>Registro de Preços para aquisição de materiais Grupo 22 condecorações, bandeiras e galhardetes</t>
  </si>
  <si>
    <t>Suprir a necessidade de fornecimento de materiais do grupo 22, condecorações, bandeiras e galhardetes, para todos os centro de custos da FCC. Lembrando que a FCC possui além do CIC, mais 11 casas externas (TAC, Pedro Ivo, MHSC, Casa da Literatura, Casa da Alfândega, CAME, MNM e Casa de Campo do Governador Hercílio Luz, Casa José Boiteux)</t>
  </si>
  <si>
    <t>FCC 021</t>
  </si>
  <si>
    <t>Registro de Preços para aquisição de materiais Grupo 46 equipamentos e aparelhos hidráulico-sanitário</t>
  </si>
  <si>
    <t>Suprir a necessidade de fornecimento de materiais do grupo 46, equipamentos e aparelhos hidráulicos-sanitários, para todos os centro de custos da FCC. Lembrando que a FCC possui além do CIC, mais 11 casas externas (TAC, Pedro Ivo, MHSC, Casa da Literatura, Casa da Alfândega, CAME, MNM e Casa de Campo do Governador Hercílio Luz, Casa José Boiteux)</t>
  </si>
  <si>
    <t>FCC 022</t>
  </si>
  <si>
    <t>Registro de Preços para aquisição de materiais Grupo 10 escritório, escolar e de treinamento</t>
  </si>
  <si>
    <t>Suprir a necessidade de fornecimento de materiais do grupo 10, escritório, escolar e treinamento, para todos os centro de custos da FCC. Lembrando que a FCC possui além do CIC, mais 11 casas externas (TAC, Pedro Ivo, MHSC, Casa da Literatura, Casa da Alfândega, CAME, MNM e Casa de Campo do Governador Hercílio Luz, Casa José Boiteux)</t>
  </si>
  <si>
    <t>FCC 023</t>
  </si>
  <si>
    <t>Registro de Preços para aquisição de materiais Grupo 13 equipamentos, programas e suprimentos de informática</t>
  </si>
  <si>
    <t>Suprir a necessidade de fornecimento de materiais do grupo 13, equipamentos, programas e suprimentos de informática, para todos os centro de custos da FCC. Lembrando que a FCC possui além do CIC, mais 11 casas externas (TAC, Pedro Ivo, MHSC, Casa da Literatura, Casa da Alfândega, CAME, MNM e Casa de Campo do Governador Hercílio Luz, Casa José Boiteux)</t>
  </si>
  <si>
    <t>FCC 024</t>
  </si>
  <si>
    <t>Suprir a necessidade de fornecimento de materiais do grupo 14, mobiliário, pois a FCC é um órgão que tem 44 anos e muitos de seus equipamentos são antigos. Desta forma existe a necessidade de atualização do mobiliário como mesas e cadeiras, pois em sua grande maioria os móveis da FCC são antigos e/ou recebidos por meio de doações de outros órgãos.</t>
  </si>
  <si>
    <t>FCC 025</t>
  </si>
  <si>
    <t>Registro de Preços para aquisição de materiais Grupo 16 artigos de uso domésticos</t>
  </si>
  <si>
    <t>Suprir a necessidade de fornecimento de materiais do grupo 16, artigos de uso doméstico, persianas, para algumas salas da FCC.</t>
  </si>
  <si>
    <t>FCC 026</t>
  </si>
  <si>
    <t>Registro de Preços para aquisição de materiais Grupo 18 conservação e limpeza</t>
  </si>
  <si>
    <t>Suprir a necessidade de fornecimento de materiais do grupo 18, conservação e limpeza, para todos os centro de custos da FCC, que possui 12 casas externas (CIC, TAC, Pedro Ivo, MHSC, Casa da Literatura, Casa da Alfândega, CAME, MNM e Casa de Campo do Governador Hercílio Luz, Casa José Boiteux)</t>
  </si>
  <si>
    <t>FCC 027</t>
  </si>
  <si>
    <t>Suprir a necessidade de fornecimento de materiais do grupo 22, condecorações e bandeiras, para a FCC, lembrando que a FCC possui além do CIC, mais 11 casas externas (TAC, Pedro Ivo, MHSC, Casa da Literatura, Casa da Alfândega, CAME, MNM e Casa de Campo do Governador Hercílio Luz, Casa José Boiteux). Além da obrigatoriedade da comenda Cruz e Sousa, criada em 1994, por meio do decreto nº 4892/94, e tem como objetivo reconhecer importantes feitos em prol do desenvolvimento cultural de Santa Catarina.</t>
  </si>
  <si>
    <t>FCC 028</t>
  </si>
  <si>
    <t>Registro de Preços para aquisição de materiais Grupo 24 fotografia, cinematografia e fonografia</t>
  </si>
  <si>
    <t>Suprir a necessidade de fornecimento de material do grupo 24, fotografia, cinematografia e fonografia, para alguns centros de custos da FCC, voltados para abertura de exposições e eventos.</t>
  </si>
  <si>
    <t>FCC 029</t>
  </si>
  <si>
    <t>Registro de Preços para aquisição de materiais Grupo 25 acondicionadores e embalagens</t>
  </si>
  <si>
    <t>Suprir a necessidade de fornecimento de material do grupo 25, acondicionadores e embalagens, para o centro de custos da FCC, Casa da Alfândega, espaço na capital, que abriga trabalhos de artesãos de várias regiões do estado. O visitante pode conhecer de perto a elaboração e confecção das peças. As sacolas krafts serveriam para acondicionar os materiais.</t>
  </si>
  <si>
    <t>FCC 030</t>
  </si>
  <si>
    <t>Registro de Preços para aquisição de materiais Grupo 33 Aeronaves e equipamentos aéreos</t>
  </si>
  <si>
    <t>Suprir a necessidade de fornecimento de material do grupo 33, aeronaves e equipamnetos aéreos. A FCC tem a Diretoria de Patrimônio Cultural, responsável pela ações de proteção, preservação e salvaguarda do patrimônio cultural catarinense. O drone servirá para imagens aéreas para realização de trabalhos desta diretoria.</t>
  </si>
  <si>
    <t>FCC 031</t>
  </si>
  <si>
    <t>Registro de Preços para aquisição de materiais Grupo 38 motores, bombas, moto bombas</t>
  </si>
  <si>
    <t>Suprir a necessidade de fornecimento de material do grupo 38, motores, bombas e moto bombas, para drenagens dos fossos dos teatros.</t>
  </si>
  <si>
    <t>FCC 032</t>
  </si>
  <si>
    <t>Registro de Preços para aquisição de materiais Grupo 39 condicionamento e refrigeração</t>
  </si>
  <si>
    <t>Suprir a necessidade de fornecimento de material do grupo 39, condicionamento e refrigeração, para alguns centros de custos da FCC, que não foram contemplados na última compra ocorrida no ano de 2022. Os desumidificadores são necessários para manutenção ds reservas técnicas e acervos da FCC.</t>
  </si>
  <si>
    <t>FCC 033</t>
  </si>
  <si>
    <t>Registro de Preços para aquisição de materiais Grupo 41 telecomunicações</t>
  </si>
  <si>
    <t>Suprir a necessidade de fornecimento de material do grupo 41, telecomunicações, para os centro de custos da FCC, que possuiem telefonia IP e nos quais os telefones estão estragados aguardano nova troca. Bem como os telefones simples de mesa.</t>
  </si>
  <si>
    <t>FCC 034</t>
  </si>
  <si>
    <t>Registro de Preços para aquisição de materiais Grupo 48 estruturas e edificações</t>
  </si>
  <si>
    <t>Suprir a necessidade de fornecimento de material do grupo 48, estruturas e edificações, com a compra de escadas para manuteções das casas da FCC.</t>
  </si>
  <si>
    <t>FCC 035</t>
  </si>
  <si>
    <t>Registro de Preços para aquisição de materiais Grupo 57 sinalização, controle e alarme</t>
  </si>
  <si>
    <t>Suprir a necessidade de fornecimento de material do grupo 57, sinalização, contole e alarme, de alguns centros de custos da FCC, lembrando que a FCC possui 12 casas externas (CIC, TAC, Pedro Ivo, MHSC, Casa da Literatura, Casa da Alfândega, CAME, MNM e Casa de Campo do Governador Hercílio Luz, Casa José Boiteux)</t>
  </si>
  <si>
    <t>FCC 036</t>
  </si>
  <si>
    <t>Aquisição de Vestimenta Cênica para o Teatro Alvaro de Carvalho</t>
  </si>
  <si>
    <t>Teatro Álvaro de Carvalho</t>
  </si>
  <si>
    <t>A vestimenta cênica está obsoleta em relação às ações de prevenção e segurança contra incêndios. Faz-se necessário adquirir com urgência novas vestimentas cênicas para a troca das atuais, que estão em estado de decomposição, e a adaptação das novas vestimentas às normas de segurança contra incêndios, oferecendo aos usuários um ambiente seguro e saudável que salvaguarde seu patrimônio.</t>
  </si>
  <si>
    <t>FCC 037</t>
  </si>
  <si>
    <t>Aquisição de poltronas para o Teatro Álvaro de Carvalho</t>
  </si>
  <si>
    <t>O contínuo uso e a passagem do tempo têm causado um desgaste considerável nas poltronas existentes, resultando em problemas de funcionalidade e impedimento de uso. O comprometimento das molas e mecanismos de segurança dos encostos eleva o risco de acidentes, o que é inaceitável para um local que acolhe tantas produções artísticas e um número considerável de público.
Além disso, o funcionamento irregular do rebatimento dos assentos e o estado deteriorado do contra-encosto de muitas poltronas apresentam preocupações adicionais. A inexistência de peças de reposição no mercado para esses elementos avariados dificulta as tentativas de manutenção e restauração.</t>
  </si>
  <si>
    <t>FCC 038</t>
  </si>
  <si>
    <t>Aquisição  de    equipamento  um  (1)  SCANNER  PLANETÁRIO  modelo  A2,  com resolução  óptica  de  600  dpi,  com  suporte  para  livros  em  forma  de  V  (2x  A3),  para atender as necessidades do Setor de Santa Catarina, vinculado à Biblioteca Pública de Santa Catarina.</t>
  </si>
  <si>
    <t>Biblioteca Pública de Santa Catarina</t>
  </si>
  <si>
    <t xml:space="preserve">A  Biblioteca  Pública  possui  uma  série  de  documentos  (livros,  revistas,  boletins,etc) publicados  por  autores  catarinenses,  e  que  constituem  obras  raras  impressas  em  papel.  Boa parte  das  coleções    encontram-se  bastante  fragilizados,  pondo  em  risco  à  sua  conservação,  e muitos   deles,   em   interdição,   ficando   impossibilitados   de   serem   utilizados   por   nossos pesquisadores.A  Biblioteca  está  desenvolvendo  o  projeto  Coleção  Memória  Barriga  Verde,  que consiste   em   disponibilizar   em   repositório   digital   a   coleção   de   obras   raras   de   autores catarinenses,  ofertando  mais  um  serviço  aos  nossos  pesquisadores,  e  dando  prosseguimento  a política  pública  de  digitalização  e  acesso  virtual    de  suas  coleções,  iniciada  pelo  projeto Hemeroteca Digital Catarinense, que disponibiliza mais de 1003 títulos de jornais catarinenses, num  volume  de  mais  de  850  mil  páginas,  que  podem  ser  acessadas  pelo  ambiente  web (hemeroteca.ciasc.sc.gov.br).A  aquisição  de  um  novo    equipamento,  ampliará  os  serviços  ofertados,bem  como, constitui-se      na   continuidade   de   uma   política   de   conservação   e   preservação   de   obras enquadradas no critério de raridades bibliográficas catarinenses. </t>
  </si>
  <si>
    <t>FCC 039</t>
  </si>
  <si>
    <t>Projetos complementares e executivos da requalificação do CAME</t>
  </si>
  <si>
    <t>SIE (Gerência de Licitações - GELIC)</t>
  </si>
  <si>
    <t>Museu Etnográfico Casa dos Açores</t>
  </si>
  <si>
    <t>A necessidade de contratação dos serviços requeridos está fundamentada em amplo diagnóstico,cujo resultado revelou a necessidade de realização emergencial de melhorias na estrutura física da edificação entre as quais pode-se destacar: a adaptação para acessibilidade (em atendimento a Norma Brasileira NBR-9050), a melhoria/implementação dos sistemas prediais (instalações elétricas e luminotécnicas, proteção e combate a incêndios, climatização, rede lógica, proteção contra descargas atmosféricas etc.), além da urgente concepção de um novo projeto expositivo que aprimore a comunicação entre a instituição e o público visitante. Das urgências apontadas,há uma cobrança reiterada do Ministério Público Federal por soluções de acessibilidade para a CAME.</t>
  </si>
  <si>
    <t>R$ 300,000,00</t>
  </si>
  <si>
    <t>FCC 040</t>
  </si>
  <si>
    <t>Restauração e Ampliação do Museu Nacional do Mar em São Francisco do Sul</t>
  </si>
  <si>
    <t>Museu Nacional do Mar</t>
  </si>
  <si>
    <t>O Museu Nacional do Mar -Embarcações Brasileiras(MNM) está inserido no centro histórico de São Francisco do Sul, tombado pelo Iphan em 1987, configurando-se no mais importante equipamento cultural do município. Sua estrutura e, principalmente, a importância do seu acervo museológico e documental, inserem-se no rol dos mais importantes equipamentos e acervos de patrimônio naval do mundo.O projeto do museu inseriu-se desde seu início numa estratégia global de valorização e desenvolvimento do centro histórico tombado de São Francisco do Sul.  A cobertura do MNM, em particular, é fonte direta de degradação de toda a estrutura do Museu e de seu acervo, uma vez que há inúmeros pontos de vazamento de águaspluviais para o interior da edificação e o madeiramento apresenta focos de cupim, comprometendo a edificação como um todo. Em virtude dos pontos apresentados, considera-se necessária e urgente a contratação de empresa com mão-de-obra especializada para execução de obra de restauração do Museu Nacional do Mar, sob risco de arruinamento do bem edificado e de seu acervo.</t>
  </si>
  <si>
    <t>FCC 041</t>
  </si>
  <si>
    <t xml:space="preserve">Contratação de pessoa jurídica através de licitação em conformidade com a legislação vigente  para  serviço  especializado  visando  à  execução  do  ciclo  de  debate  (mesa-redonda)  “Conversando  sobre  Museu”  sobre  o  tema  “Educação  e  Museu”,  com  seis edições presenciais a serem realizadas no ano de 2024. </t>
  </si>
  <si>
    <t>Sistema Estadual de Museus</t>
  </si>
  <si>
    <t>Considerando  a  necessidade  de  investimento  no  setor  museológico,  a  demanda  na continuidade do ciclo de debate “Conversando sobre Museu” e o interesse em qualificar a discussão com a inclusão de outros profissionais nos debates, o presente projeto tem como  objetivo a contratação  de  empresa  especializada  na  área da Museologia para a realização de seis edições em diferentes regiões museológicas do estado sobre o tema “Educação  e  Museu”.  Cada  edição  deverá  ser  composta  de  dois  debatedores  e  um mediador,  totalizando  três  profissionais,  sendo  que  um  dos  profissionais  convidados como  debatedor  deve  ter  experiência  na  área  de  educação  em  museus  da  região  no qual a edição do evento irá ocorrer</t>
  </si>
  <si>
    <t>R$ 135.733,53</t>
  </si>
  <si>
    <t>FCC 042</t>
  </si>
  <si>
    <t>Desenvolvimento do Sistema de Informações e Indicadores Culturais</t>
  </si>
  <si>
    <t>Diretoria de Arte e Cultura (DIAC)
Diretoria de Administração e Finanças (DIAF)</t>
  </si>
  <si>
    <t>Desenvolvimento de um Sistema de Banco de Dados para gestão dos indicadores e informações gerados pelos diversos processos finalísticos da Fundação Catarinense de Cultura, considerando que: 1. Esse banco de dados dará suporte ao desenvolvimento do Sistema Estadual de Informações e Indicadores Culturais já previsto na Lei do Sistema Estadual de Cultura (SIEC), Lei Nº17.449, de 10 de Janeiro de 2018.
2. De acordo com o Artigo 5o da referida Lei, compete à FCC, na qualidade de órgão gestor do SIEC:
VI –colaborar com a consolidação do Sistema de Informações e Indicadores Culturais.
3. Entende-se que o Sistema Estadual de Informações e Indicadores Culturais é fundamental para o planejamento, acompanhamento e avaliação das políticas públicas de cultura no Estado, possibilitando avaliar o desempenho com vistas a ampliar o acesso à cultura e executar políticas que atendam aos anseios da sociedade e da classe artística.</t>
  </si>
  <si>
    <t>R$ 2.000.000,00</t>
  </si>
  <si>
    <t>FCC 043</t>
  </si>
  <si>
    <t>Diagnóstico  e  Planejamento  para  a  Revitalização  dos  Espaços Culturais  da  Fundação  Catarinense  de  Cultura  (FCC).</t>
  </si>
  <si>
    <t>Diretoria de Administração e Finanças (DIAF)</t>
  </si>
  <si>
    <t>A atual  condição  de  nossas  casas demanda    atenção    devido    aos    problemas    de    conservação,    que    comprometem    sua funcionalidade,  segurança  e  capacidade  de  oferecer  condições  adequadas  para  apresentações artísticas, exposições e eventos cultura</t>
  </si>
  <si>
    <t>R$ 400.000,00</t>
  </si>
  <si>
    <t>FCC 044</t>
  </si>
  <si>
    <t>Adequação da climatização do Teatro Pedro Ivo Campos</t>
  </si>
  <si>
    <t>Diretoria de Arte e Cultura (DIAC)</t>
  </si>
  <si>
    <t>O   Teatro   Governador   Pedro   Ivo   Campos   destina-se   à   realização   de   eventos,   cerimônias, capacitações, treinamentos, espetáculos e eventos culturais, reuniões e similares, condizentes com a sua estrutura física. A contratação de empresa de arquitetura/engenharia especializada para a elaboração dos projetosde reforma busca contemplar a recuperação das manifestações patológicas presentes na estruturaexistente, a modernizaçãode componentes da edificação, garantindo a funcionalidade e segurança da edificação</t>
  </si>
  <si>
    <t>R$70.000,00</t>
  </si>
  <si>
    <t>FCC 045</t>
  </si>
  <si>
    <t xml:space="preserve">Revisão e Atualização do Plano Museológico do Museu de Arte de Santa Catarina (MASC) </t>
  </si>
  <si>
    <t>Museu de Arte de Santa Catarina (MASC)</t>
  </si>
  <si>
    <t xml:space="preserve"> A Lei nº 11.904/2009, que trata do Estatuto de Museus e pelo Decreto 8.124, de 17 de outubro de 2013 estabelece que a elaboração de Plano Museológico é dever de todos os museus conforme Art. 44, _x0093_É dever dos museus elaborar e implementar o Plano Museológico_x0094_. O primeiro Plano Museológico do Masc foi elaborado entre 2012 e 2013 e necessita de revisão, atualização e complementação, visando não apenas adequar-se aos novos regulamentos, mas também desenvolver novos programas e projetos de investimentos. Faz-se necessária uma atualização em todos os aspectos de um Plano Museológico</t>
  </si>
  <si>
    <t>R$150.000,00</t>
  </si>
  <si>
    <t>FCC 046</t>
  </si>
  <si>
    <t>Reforma do Sistema Elétrico, Lógico, Luminotécnico, Cênico e de Climatização do Teatro Álvaro de Carvalho (TAC)</t>
  </si>
  <si>
    <t>Relata-se frequentemente que as paredes dão choques nos trabalhadores, artistas e usuários do teatro, apresentando muitas diferenças de potência. Quanto ao sistema de climatização, que foi instalado em 1991, das quatro máquinas, apenas 2 funcionam e precariamente. Em uma delas o consumo é altamente levado para a potência apresentada. Na outra, que está operando, os testes de pressão e corrente apresentaram índices elevados, pois o compressor está fatigado. O relatório do engenheiro mecânico que vistoriou o local manifesta que _x0093_o risco de incêndio não é descartado_x0094_.</t>
  </si>
  <si>
    <t>R$ 1.904.449,26</t>
  </si>
  <si>
    <t>FCC 047</t>
  </si>
  <si>
    <t>Sistema para Calendário Cultural Catarinense</t>
  </si>
  <si>
    <t>o projeto busca suprir essa lacuna, oferecendo uma plataforma centralizada e acessível para a divulgação dessas atividades, permitindo que um público maior tenha conhecimento e acesso a elas. Além disso, o turismo cultural é um segmento em crescimento que atrai visitantes interessados em explorar as tradições, festivais, exposições e eventos culturais de uma região</t>
  </si>
  <si>
    <t>FCC 048</t>
  </si>
  <si>
    <t>Aquisição de equipamentos para compor a solução de segurança e automação utilizando-se de tecnologia RFID 13,56 Mhz para o acervo da Biblioteca Pública de Santa Catarina(BPSC)</t>
  </si>
  <si>
    <t xml:space="preserve">A implantação da solução proporcionará maior conforto e agilidade no atendimento aos usuários, que poderão desempenhar as operações de empréstimo e devolução com autonomia através do auto empréstimo/devolução. </t>
  </si>
  <si>
    <t>FCC 049</t>
  </si>
  <si>
    <t xml:space="preserve">Modernização de Sala de Cinema com equipamentos e integração técnica de sistemas de áudio, de projeção digital padrão DCI e de projeção em películas de 35mm, </t>
  </si>
  <si>
    <t>FCC</t>
  </si>
  <si>
    <t>Museu de Imagem e Som</t>
  </si>
  <si>
    <t>Sendo assim, uma vez que a sala de cinema apresenta apenas equipamentos de nível _x0093_home cinema -consumidor_x0094_,com relação à projeção digital, e os mesmos encontram-se no fim da vida útil ou com graves defeitos cujo reparo se mostra complexo ou mesmo impossível, e ainda, que os mesmos NÃO POSSUEM os requisitos para inserção,acondicionamento e reprodução dos arquivos no padrão DCP, tal situação coloca a Sala de Cinema do CIC fora do circuito exibidor, tanto comercial quanto artístico, uma vez que todas as mostras e festivais de cinema exigem como padrão mínimo a disponibilidade deste sistema/ padrão.</t>
  </si>
  <si>
    <t>R$ 2.618.840,00</t>
  </si>
  <si>
    <t>FCC 050</t>
  </si>
  <si>
    <t>Obras de adequação da Sala de Cinema do CIC (Exaustor e elétrica)</t>
  </si>
  <si>
    <t>Com a aquisição de novos equiamentos par a Sala de Cinema do CIC, é necessário a adequação da sala par atender as necessidades técnicas apresentadas</t>
  </si>
  <si>
    <t>FCC 051</t>
  </si>
  <si>
    <t>Contratação de empresa para Execução da supraestrutura, fornecimento e instalação da plataforma elevatória de acessibilidade na Biblioteca Pública de Santa Catarina – BPSC – Florianópolis</t>
  </si>
  <si>
    <t xml:space="preserve">Promover o amplo e irrestrito acesso de pessoas a Biblioteca Pública de Santa Catarina, em especial aos cidadãos com dificuldade de locomoção e deficientes. </t>
  </si>
  <si>
    <t>R$ 104.745,00</t>
  </si>
  <si>
    <t>FCC 052</t>
  </si>
  <si>
    <t xml:space="preserve">Reforma  do telhado do palco do Teatro Ademir Rosa </t>
  </si>
  <si>
    <t>Teatro Ademir Rosa</t>
  </si>
  <si>
    <t>A reforma da cobertura em estrutura metálica visa oferecer condições de segurança de utilização e conforto dos usuários do Teatro Ademir Rosa tendo em vista a situação atual inadequada do telhado o qual prejudica os eventos que ocorrem no local, além disso, a reforma visa modernizar o tipo de solução de engenharia, bem como adequação da estrutura atual com o intuito de garantir as melhores circunstâncias à edificação.</t>
  </si>
  <si>
    <t>R$ 825.325,44</t>
  </si>
  <si>
    <t>FCC 053</t>
  </si>
  <si>
    <t xml:space="preserve">Execução dos projetos de prevenção e combate à incêndio na Casa da Literatura Catarinense Poeta Cruz e Sousa </t>
  </si>
  <si>
    <t>A execução do Projeto de Combate a Incêndio aprovado pelo Corpo de Bombeiro irá garantir a segurança de um edifício datado de 1830, tombado como patrimônio cultural pelo município e que abriga a Casa da Literatura Catarinense Poeta Cruz e Sousa, um espaço para lançamentos de livros e sessões de autógrafos, oferece obras de escritores catarinenses para leitura no próprio ambiente e conta a história do maior poeta simbolista do país. Além de prevenir o risco de um incêndio e da perda de referências culturais, também se faz necessário a implementação dos projetos para responder às exigências do Corpo de Bombeiros.</t>
  </si>
  <si>
    <t>R$ 22.667,00</t>
  </si>
  <si>
    <t>FCC 054</t>
  </si>
  <si>
    <t>Execução dos Projetos de Prevenção e Combate à Incêndio (PPCI) da Casa de Campo Governador Hercílio Luz (CGHL)</t>
  </si>
  <si>
    <t>execução do Projeto de Combate a Incêndio aprovado pelo Corpo de Bombeiro irá garantir a segurança da Casa de Campo do Governador Hercílio Luz, um edifício construído no início do século XX e tombado como patrimônio cultural pelo Estado através do decreto nº 25.880. A casa foi morada do governador Hercílio Pedro da Luz, que adquiriu a edificação em 1911 para utilizá-la como residência de lazer e repouso, em função do clima e altitude amenos na região. Além de prevenir o risco de um incêndio e da perda de referências culturais, também se faz necessário a implementação dos projetos para responder às exigências do Corpo de Bombeiros.</t>
  </si>
  <si>
    <t>R$ 43.021,00</t>
  </si>
  <si>
    <t>FCC 055</t>
  </si>
  <si>
    <t xml:space="preserve"> Execução dos Projetos de Prevenção e Combate à Incêndio (PPCI) da Biblioteca Pública de Santa Catarina (BPSC)</t>
  </si>
  <si>
    <t>A demanda decorre da necessidade de regularização das edificações junto ao Corpo de Bombeiros Militar de Santa Catarina, a fim de garantir a segurança dos usuários e proteger os acervos e as edificações</t>
  </si>
  <si>
    <t>R$ 113.721,31</t>
  </si>
  <si>
    <t>FCC 056</t>
  </si>
  <si>
    <t>Execução dos Projetos de Prevenção e Combate à Incêndio (PPCI) do Museu Etnográfico Casa dos Açores (CAME)</t>
  </si>
  <si>
    <t xml:space="preserve">A execução do Projeto de Combate a Incêndio aprovado pelo Corpo de Bombeiro irá garantir a segurança de um edifício que, além de ser sede do Museu Etnográfico e abrigar um acervo de móveis, roupas e outras peças que ilustram os costumes da cultura açoriana, é tombado como patrimônio histórico pelo Instituto do Patrimônio Histórico e Artístico Nacional (IPHAN) e pela Fundação Catarinense de Cultura (FCC) pela sua importância arquitetônica e cultural para a história nacional. Além de prevenir o risco de um incêndio e da perda de referências culturais, também se faz necessário a implementação dos projetos para responder às exigências do Corpo de Bombeiros. </t>
  </si>
  <si>
    <t>FCC 057</t>
  </si>
  <si>
    <t>Elaboração de Projeto de drenagem, sistema hidro sanitário e iluminação externa do Centro Integrado de Cultura</t>
  </si>
  <si>
    <t>Informamos que a construção do complexo do Centro Integrado de Cultura - CIC é no início dos anos 80,sendo que a reforma do CIC de 2011 não contemplou o sistema de drenagem do estacionamento e da ala norte do CIC. Lembramos também que a ala norte do CIC não dispõe de sistema hidrossanitário.</t>
  </si>
  <si>
    <t>R$ 450.000,00</t>
  </si>
  <si>
    <t>FCC 058</t>
  </si>
  <si>
    <t xml:space="preserve"> Execução dos Projetos de Prevenção e Combate à Incêndio (PPCI) da Casa José Boiteux </t>
  </si>
  <si>
    <t>R$ 131.766,95</t>
  </si>
  <si>
    <t>FCC 059</t>
  </si>
  <si>
    <t>Adequação de acessibilidade física do Centro Integrado de Cultura (CIC)</t>
  </si>
  <si>
    <t>Conforme estabelecido na Lei Brasileira de Inclusão da Pessoa com Deficiência (Lei nº 13.146/2015), é dever do Estado promover a igualdade de oportunidades e a inclusão de pessoas com deficiência em todas as esferas da sociedade. O CIC, como um espaço público que promove atividades culturais e educacionais, deve estar plenamente em conformidade com essa legislação, garantindo o acesso e a participação de todos os cidadãos, independentemente de suas limitações físicas. Além disso, a Lei nº 10.098/2000 estabelece as normas gerais e critérios básicos para a promoção da acessibilidade das pessoas com deficiência ou com mobilidade reduzida. Esta legislação prevê que prédios públicos, como o CIC, devem ser adaptados para proporcionar condições de acessibilidade, incluindo a eliminação de barreiras arquitetônicas e a disponibilização de recursos que permitam a plena participação das pessoas com deficiência. A não conformidade com as leis de acessibilidade pode resultar em penalidades legais, bem como prejudicar a imagem do CIC como um local inclusivo e acessíve</t>
  </si>
  <si>
    <t>FCC 060</t>
  </si>
  <si>
    <t>Contratação  de  Empresas  Especializadas  em  Serviços de  Engenharia  para  INSTALAÇÃO  DE EQUIPAMENTOS  PARA  SISTEMA  DE  CLIMATIZAÇÃO  no  edifício  do  Museu  Histórico  de Santa  Catarina</t>
  </si>
  <si>
    <t>Museu Histórico de Santa Catarina</t>
  </si>
  <si>
    <t>A  contratação  de  empresas  especializadas  em  serviços  de  engenharia  para  a  instalação  de equipamentos   de   climatização   no   Museu   Histórico   de   Santa   Catarina   baseia-se   na conservação  do  patrimônio,  no  conforto  dos  visitantes,  na  conformidade  com  as  normas técnicas,   na   proteção   da   saúde   e   na   eficiência   energética.   Essa   iniciativa   garantirá   a preservação do acervo, proporcionará uma experiência enriquecedora aos visitantes, atenderá aos  requisitos  técnicos  exigidos,  criará  um  ambiente  saudável  e  sustentável,  além  de  gerar economia a longo prazo.A  conservação  do  patrimônio  histórico  e  cultural  do  Museu  é  uma  prioridade.  A  instalação  de um  sistema  de  climatização  adequado  desempenha  um  papel  crucial  na  preservação  do acervo.  Ao  controlar  as  condições  ambientais,  como  temperatura  e  umidade,  é  possível prevenir  danos  e  deterioração  dos  objetos  expostos,  assegurando  sua  integridade  a  longo prazo.Além disso, a instalação do sistema de climatização contribuirá para o conforto e bem-estar dos visitantes.  Um  ambiente  climatizado  de  forma  adequada  proporcionará  uma  experiência  mais agradável durante as visitas ao Museu, aumentando a atratividade e o interesse dos visitantes pela história e cultura ali presentes.A  justificativa  também  se  apoia  na  necessidade  de  atender  às  normas  e  recomendações técnicas   específicas   para   ambientes   museológicos.   A   instalação   dos   equipamentos   de climatização  será  realizada  em  conformidade  com  essas  diretrizes,  que  estabelecem  padrões para  a  preservação  e  conservação  do  patrimônio,  bem  como  parâmetros  de  conforto  para  os usuários.Outro aspecto relevante é a proteção da saúde dos colaboradores e visitantes. Um sistema de climatização  eficiente  auxiliará  na  melhoria  da  qualidade  do  ar  interno,  filtrando  partículas  e controlando a umidade. Com isso, será possível criar um ambiente mais saudável, reduzindo a propagação   de   agentes   alergênicos,   micro-organismos   e   minimizando   o   desconforto respiratório.</t>
  </si>
  <si>
    <t>R$ 92.773,30</t>
  </si>
  <si>
    <t>FCC 061</t>
  </si>
  <si>
    <t xml:space="preserve">Execução   da   infraestrutura   necessária,   fornecimento   e   instalação   de   plataforma elevatória de acessibilidade na Biblioteca Pública de Santa Catarina - BPSC. </t>
  </si>
  <si>
    <t xml:space="preserve">Por ser uma Biblioteca Pública deve promover o amplo e irrestrito acesso de pessoas a Biblioteca  Pública  de  Santa  Catarina,  em  especial  aos  cidadãos  com  mobilidade reduzida e com deficiência. </t>
  </si>
  <si>
    <t>FCC 062</t>
  </si>
  <si>
    <t>Aquisição  e  instalação  de  sistema  de  monitoramento  de umidade e de temperatura em ambientes de reserva técnica e salas expositivas do Museu Histórico de Santa Catarina -MHSC</t>
  </si>
  <si>
    <t>É  de  suma  importância  a  aquisição  e  instalação  de  sistema  de  monitoramento  e controle  ambiental  como  ação  de  preservação  tanto  do  acervo  exposto  quanto daquele  armazenado  na  reserva  técnica.  As  mudanças  de  umidade  relativa  e temperatura estão entre os principais fatores de degradação da grande maioria dos materiais e acervos históricos tombados</t>
  </si>
  <si>
    <t>R$ 35.689,92</t>
  </si>
  <si>
    <t>FCC 063</t>
  </si>
  <si>
    <t>Execução do projeto  de  complementação  da  climatização do MHSC</t>
  </si>
  <si>
    <t>FCC 064</t>
  </si>
  <si>
    <t>Reforma do edifício Berenhauser</t>
  </si>
  <si>
    <t>Trata-se de uma reforma dos 2º e 5º pavimentos do edifício Berenhauser anexo ao Museu Cruz e Souza (MCS), localizado na rua Trajano, 204, Centro do município de Florianópolis/SC. A manutenção se faz necessária para que os andares estejam aptos para a receber o setor administrativo do MCS que atualmente está alocada no segundo andar nas próprias instalações do museu. A liberação das salas ocupadas no palácio irá ampliar os espaços expositivos, oferecendo mais áreas para visitação ao público.</t>
  </si>
  <si>
    <t>R$ 445902,49</t>
  </si>
  <si>
    <t>Fundação Catarinense de Cultura</t>
  </si>
  <si>
    <t>FCC 065</t>
  </si>
  <si>
    <t>Contratação de empresa especializada em mão de obra terceirizada de vigilância orgânica, desarmada e vigilância eletrônica para atender as necessidades das casas ligas a FCC.</t>
  </si>
  <si>
    <t>Finalização do contrato atual e a necessidade de salvaguardar os equipamento culturais</t>
  </si>
  <si>
    <t>FCC 066</t>
  </si>
  <si>
    <t>Contratação de empresa especializada na prestação de serviços terceirizados para a Fundação Catarinense de Cultura</t>
  </si>
  <si>
    <t>Finalização do contrato atual e a necessidade de manter os serviços pretados pela FCC</t>
  </si>
  <si>
    <t>FCC 067</t>
  </si>
  <si>
    <t>Contratação de serviço de desratização, dedetização e limpeza de caixas d'água para as casas pertencentes a FCC</t>
  </si>
  <si>
    <t xml:space="preserve">Gerencia de Apoio Operacional </t>
  </si>
  <si>
    <t>A contratação de empresa especializada em serviços de Dedetização, Desratização e limpeza de caixa de água para o controle de insetos e roedores, a limpeza das caixas d’água e cisternas dos espaços administrados pela Fundação Catarinense de Cultura, visa atender às exigências de higienização e às normas da Vigilância Sanitária.</t>
  </si>
  <si>
    <t>FCC 068</t>
  </si>
  <si>
    <t>Contratação de serviço de manutenção de estintores e reventivo de incêndio de todas as acasa da FCC</t>
  </si>
  <si>
    <t>Contratação de serviços de manutenção dos extintores e equipamentos de prevenção de incêndio de todas as casas da FCC.</t>
  </si>
  <si>
    <t>FCEE - Fundação Catarinense de Educação Especial</t>
  </si>
  <si>
    <t>FCEE 001</t>
  </si>
  <si>
    <t>Contratação de empresa especializada para demolição de reservatório de concreto armado existente, fornecimento e instalação de reservatório metálico tubular vertical para água potável com capacidade de 20.000 (vinte mil) litros localizado no Centro de Educação e Vivência (CEVI) no campus da Fundação Catarinense de Educação Especial (FCEE), incluindo fornecimento de material e mão de obra, fornecimento e instalação de equipamentos.</t>
  </si>
  <si>
    <t>Setor de Engenharia e Arquiterura - SEENG</t>
  </si>
  <si>
    <t>Tal demanda justifica-se pelo estado de deterioração da estrutura atual de concreto armado bem como a integridade física do entorno da estrutura e dos servidores e educandos que circulam e ocupam o Centro de Educação e Vivência (CEVI).</t>
  </si>
  <si>
    <t>R$ 164.642,05</t>
  </si>
  <si>
    <t>FCEE 002</t>
  </si>
  <si>
    <t>Serviços de agenciamento de viagens, compreendendo assessoria, cotação, reserva, emissão, cancelamento, remarcação. reembolso e forneceimento de passagens aéreas e rodoviárias, nacionais e internacionais e demais serviços necessários e correlatos</t>
  </si>
  <si>
    <t>GECAE</t>
  </si>
  <si>
    <t>Suprir a necessidade de transportes para capacitaçãe e consultorias da FCEE</t>
  </si>
  <si>
    <t>R$ 160.000,00</t>
  </si>
  <si>
    <t>FCEE 003</t>
  </si>
  <si>
    <t>Fechamento parcial das áreas de ventilação cruzada, tijolos vazados dispostos em duas alturas ao longo do pé direito do Ginásio de Esportes Nadir Morelli para evitar a entrada de pássaros e insetos no ambiente, onde estes têm causado o acúmulo de excrementos, tornando o ambiente insalubre, além de deteriorar as pinturas da parede e do piso. Nesse contexto, solicita-se a contratação de empresa habilitada para trabalhos em altura, a qual será responsável pela limpeza do local, execução e instalação dos quadros de alumínio com tela de alumínio expandido, adequando as áreas de ventilação existentes.</t>
  </si>
  <si>
    <t>No Ginásio de Esportes da FCEE, encontram-se áreas para ventilação cruzada do ambiente, com tijolos vazados dispostos em duas alturas ao longo do pé direito da edificação. Essas aberturas facilitam a entrada de animais, como pássaros e morcegos, que estão fazendo ninhos e se abrigando dentro do ginásio, comprometendo a segurança e a salubridade do local.</t>
  </si>
  <si>
    <t>R$ 71.000,00</t>
  </si>
  <si>
    <t>FCEE 004</t>
  </si>
  <si>
    <t>Contratação de empresa habilitada para realizar serviço de manutenção e reforma em telhado e forro a serem prestados no CENET visando solucionar os problemas do centro melhorando o atendimento da Fundação Catarinense de Educação Especial - FCEE.</t>
  </si>
  <si>
    <t>Durante as chuvas fortes, o hall de entrada e parte da área interna têm sofrido com inúmeras goteiras, no entanto na última semana dos dias 13 a 17 de novembro houve uma quantidade acima de goteiras do comumente registrado no local, o que inclusive danificou e deformou parte do forro de entrada, trazendo riscos à segurança do local e a qualidade dos serviços prestados</t>
  </si>
  <si>
    <t>R$ 26.929,52</t>
  </si>
  <si>
    <t>FCEE 005</t>
  </si>
  <si>
    <t>cursos de capacitação para os servidores da FCEE.</t>
  </si>
  <si>
    <t>Gerência de Capacitação, Extensão e Articulação - GECAE</t>
  </si>
  <si>
    <t>Capacitação para atualização dos proficionais com vistas a aorimorar os serviços prestados pela FCEE.</t>
  </si>
  <si>
    <t>R$ 1.500.060,00</t>
  </si>
  <si>
    <t>FCEE 006</t>
  </si>
  <si>
    <t>Compra de testes e protocolos a serem utilizados nas avaliações diagnósticas multiprofiassionais, no Centro de Avaliação e Encaminhamento – CENAE, da Fundação Catarinense de Educação especial – FCEE</t>
  </si>
  <si>
    <t>CENAE</t>
  </si>
  <si>
    <t>Considerando a FCEE como órgão mantenedor da política de Educação Especial em Santa Catarina é imprescindível que a Instituição adquira o material solicitado, de forma que possamos dar seguimento aos atendimentos prestados, bem como as assessorias e capacitações realizadas.</t>
  </si>
  <si>
    <t>R$ 49.644,28</t>
  </si>
  <si>
    <t>FCEE 007</t>
  </si>
  <si>
    <t>Aquisição de Tecido Automotivo Navalhado</t>
  </si>
  <si>
    <t>Centro de Tecnologia Assistiva – CETEP</t>
  </si>
  <si>
    <t>A aquisição do material visa adequado funcionamento do serviço de adequação postural em equipamentos sentado e de ortostatismo.</t>
  </si>
  <si>
    <t>R$ 25.007,40</t>
  </si>
  <si>
    <t>FCEE 008</t>
  </si>
  <si>
    <t>Compra de insumos para impressão da Carteira do Passe Livre Intermunicipal e CIPTEA</t>
  </si>
  <si>
    <t>Gerencia de Pesquisa e Conhecimentos Aplicados - GEPCA</t>
  </si>
  <si>
    <t>Solicitação de aquisição de insumos para impressão de Carteira de Passe Livre e CIPTEA de todo o Estado de Santa Catarina – SC, para os primeiros meses de 2024 devido à falta para tempo hábil de conclusão do processo licitatório previsto para ser concluído em maio, garantindo o serviço de concessão da gratuitidade no transporte rodoviário intermunicipal de passageiros e dos serviços de navegação interior de travessias no Estado, às pessoas com deficiência e a Carteira de Identificação da Pessoa com Transtorno do Espectro Autista (CIPTEA).</t>
  </si>
  <si>
    <t>R$ 74.102,00</t>
  </si>
  <si>
    <t>FCEE – Fundação Catarinense de Educação Especial</t>
  </si>
  <si>
    <t>FCEE 009</t>
  </si>
  <si>
    <t>contratação de serviços de "outsourcing</t>
  </si>
  <si>
    <t>Suprir a necessidade dos serviços de impressão corporativa - outsourcing de impressão - cópia e digitalização, comfornecimento de scanner e etiquetas de impressão</t>
  </si>
  <si>
    <t>Quantitativo informado na planilha</t>
  </si>
  <si>
    <t>R$ 354.886,80</t>
  </si>
  <si>
    <t>FCEE 010</t>
  </si>
  <si>
    <t>aquisição de LENTE ESCLERAL/PRÓTESE OCULAR</t>
  </si>
  <si>
    <t>CAP</t>
  </si>
  <si>
    <t>Suprir a necessidade para o andamento e efetivação dos atendimentos de Adaptação de Prótese Ocular oferecidos no Centro de Apoio Pedagógico e atendimento ás pessoas com deficiência visual</t>
  </si>
  <si>
    <t>R$ 970.000,00</t>
  </si>
  <si>
    <t>FCEE 011</t>
  </si>
  <si>
    <t>LBM - Água Bombona 20 Litros (interior)</t>
  </si>
  <si>
    <t>Suprir a necessidade de fornecimento de água mineral (...)</t>
  </si>
  <si>
    <t>FCEE 012</t>
  </si>
  <si>
    <t>LBM - Material de Escritório e Expediente</t>
  </si>
  <si>
    <t>Suprir a necessidade de fornecimento dos itens correlatos ao objeto em questão</t>
  </si>
  <si>
    <t>R$ 27.751,54</t>
  </si>
  <si>
    <t>FCEE 013</t>
  </si>
  <si>
    <t>LBM - Higiene e Limpeza</t>
  </si>
  <si>
    <t>R$ 106.830,41</t>
  </si>
  <si>
    <t>FCEE 014</t>
  </si>
  <si>
    <t>LBM - Saneantes</t>
  </si>
  <si>
    <t>R$ 54.112,12</t>
  </si>
  <si>
    <t>FCEE 015</t>
  </si>
  <si>
    <t>LBM – Serviços Gráficos</t>
  </si>
  <si>
    <t>R$ 9.963,52</t>
  </si>
  <si>
    <t>FCEE 016</t>
  </si>
  <si>
    <t>LBM – Suprimento de Informática – Grupo 13</t>
  </si>
  <si>
    <t>R$ 14.010,00</t>
  </si>
  <si>
    <t>FCEE 017</t>
  </si>
  <si>
    <t>LBM – Mobiliário – Grupo 14</t>
  </si>
  <si>
    <t>R$ 293.508,74</t>
  </si>
  <si>
    <t>FCEE 018</t>
  </si>
  <si>
    <t>LBM – Artigos de uso doméstico – Grupo 16</t>
  </si>
  <si>
    <t>FCEE 019</t>
  </si>
  <si>
    <t>LBM - CONDECORAÇÕES, BANDEIRAS E GALHARDETES - CENTRALIZADA GPLAC - GRUPO 22</t>
  </si>
  <si>
    <t>FCEE 020</t>
  </si>
  <si>
    <t>LBM - ILUMINAÇÃO - CENTRALIZADA GPLAC- GRUPO 27</t>
  </si>
  <si>
    <t>FCEE 021</t>
  </si>
  <si>
    <t>LBM - EQUIP. E APARELHOS HIDRÁULICO-SANITÁRIOS - CENTRALIZADA GPLAC - GRUPO 46</t>
  </si>
  <si>
    <t>FCEE 022</t>
  </si>
  <si>
    <t>LBM -MATERIAIS DE ESCRITÓRIO, ESCOLAR E DE TREINAMENTO- GRUPO 10</t>
  </si>
  <si>
    <t>R$ 53.594,86</t>
  </si>
  <si>
    <t>FCEE 023</t>
  </si>
  <si>
    <t>LBM - FORMULÁRIOS E IMPRESSOS - GRUPO 11</t>
  </si>
  <si>
    <t>FCEE 024</t>
  </si>
  <si>
    <t>LBM - DOCUMENTOS E PUBLICAÇÕES - GRUPO 12</t>
  </si>
  <si>
    <t>FCEE 025</t>
  </si>
  <si>
    <t>LBM - EQUIPAMENTOS, PROGRAMAS E SUPRIMENTOS DE INFORMÁTICA - GRUPO 13</t>
  </si>
  <si>
    <t>FCEE 026</t>
  </si>
  <si>
    <t>LBM – Mobiliário – Grupo 14 – II</t>
  </si>
  <si>
    <t>R$ 290.000,00</t>
  </si>
  <si>
    <t>FCEE 027</t>
  </si>
  <si>
    <t>LBM – COZINHAS E REFEITÓRIOS – GRUPO 15</t>
  </si>
  <si>
    <t>FCEE 028</t>
  </si>
  <si>
    <t>LBM – ARTIGOS DE USO DOMÉSTICO – GRUPO 16</t>
  </si>
  <si>
    <t>FCEE 029</t>
  </si>
  <si>
    <t>LBM – HIGIENE PESSOAL – GRUPO 17</t>
  </si>
  <si>
    <t>FCEE 030</t>
  </si>
  <si>
    <t>LBM – CONSERVAÇÃO E LIMPEZA – GRUPO 18</t>
  </si>
  <si>
    <t>FCEE 031</t>
  </si>
  <si>
    <t>LBM – GÊNEROS ALIMENTÍCIOS – GRUPO 19</t>
  </si>
  <si>
    <t>R$ 157.479,30</t>
  </si>
  <si>
    <t>FCEE 032</t>
  </si>
  <si>
    <t>LBM – VESTUÁRIO, CALCADOS E COMPLEMENTOS – GRUPO 20</t>
  </si>
  <si>
    <t>FCEE 033</t>
  </si>
  <si>
    <t>LBM – RECREAÇÃO, DESPORTO E MATERIAL ARTÍSTICO – GRUPO 21</t>
  </si>
  <si>
    <t>R$ 68.245,70</t>
  </si>
  <si>
    <t>FCEE 034</t>
  </si>
  <si>
    <t>LBM – FOTOGRAFIA, CINEMATOGRAFIA E FONOGRAFIA – GRUPO 24</t>
  </si>
  <si>
    <t>R$ 19.816,43</t>
  </si>
  <si>
    <t>FCEE 035</t>
  </si>
  <si>
    <t>LBM - MISCELANIA – GRUPO 71</t>
  </si>
  <si>
    <t>FCEE 036</t>
  </si>
  <si>
    <t>LBM - EQUIPAMENTOS, INSTRUMENTAIS E MATERIAIS DE USO MÉDICO – GRUPO 67</t>
  </si>
  <si>
    <t>FCEE 037</t>
  </si>
  <si>
    <t>LBM - MATERIAIS DE USO EM ENFERMARIA E CIRURGIA – GRUPO 66</t>
  </si>
  <si>
    <t>FCEE 038</t>
  </si>
  <si>
    <t>LBM - MEDICAMENTOS – GRUPO 65</t>
  </si>
  <si>
    <t>FCEE 039</t>
  </si>
  <si>
    <t>LBM - VETERINÁRIA – GRUPO 64</t>
  </si>
  <si>
    <t>FCEE 040</t>
  </si>
  <si>
    <t>LBM - AGROPECUÁRIA,APICULTURA E PESCA – GRUPO 63</t>
  </si>
  <si>
    <t>FCEE 041</t>
  </si>
  <si>
    <t>LBM - PRODUTOS E COMPONENTES QUÍMICOS E BIOLÓGICOS – GRUPO 62</t>
  </si>
  <si>
    <t>FCEE 042</t>
  </si>
  <si>
    <t>LBM - LABORATÓRIO, EQUIPAMENTOS E INSTRUMENTACÃO – GRUPO 61</t>
  </si>
  <si>
    <t>FCEE 043</t>
  </si>
  <si>
    <t>LBM - BALANÇAS – GRUPO 60</t>
  </si>
  <si>
    <t>FCEE 044</t>
  </si>
  <si>
    <t>LBM - SEGURANÇA, BUSCA E SALVAMENTO – GRUPO 58</t>
  </si>
  <si>
    <t>FCEE 045</t>
  </si>
  <si>
    <t>LBM - SINALIZAÇÃO, CONTROLE E ALARME – GRUPO 57</t>
  </si>
  <si>
    <t>FCEE 046</t>
  </si>
  <si>
    <t>LBM - MATERIAIS E COMPONENTES ELÉTRICOS E ELETRÔNICOS – GRUPO 56</t>
  </si>
  <si>
    <t>FCEE 047</t>
  </si>
  <si>
    <t>LBM - GERAÇÃO DE ENERGIA ELÉTRICA – GRUPO 55</t>
  </si>
  <si>
    <t>FCEE 048</t>
  </si>
  <si>
    <t>LBM - TRANSMISSÃO E DISTRIBUIÇÃO DE ENERGIA ELÉTRICA – GRUPO 54</t>
  </si>
  <si>
    <t>FCEE 049</t>
  </si>
  <si>
    <t>LBM - MATERIAIS NÃO-METÁLICOS PARA TRANSFORMAÇÃO – GRUPO 52</t>
  </si>
  <si>
    <t>FCEE 050</t>
  </si>
  <si>
    <t>LBM - MATERIAL PINTURA E PRESERVAÇÃO – GRUPO 50</t>
  </si>
  <si>
    <t>FCEE 051</t>
  </si>
  <si>
    <t>LBM - TUBOS, MAGUEIRAS E CONEXÕES – GRUPO 49</t>
  </si>
  <si>
    <t>FCEE 052</t>
  </si>
  <si>
    <t>LBM - ESTRUTURAS E EDIFICAÇÕES – GRUPO 48</t>
  </si>
  <si>
    <t>FCEE 053</t>
  </si>
  <si>
    <t>GRUPO 47 - DISPOSITIVOS DE FIXAÇÃO, TELAS E ARAMES</t>
  </si>
  <si>
    <t>FCEE 054</t>
  </si>
  <si>
    <t>GRUPO 46 - EQUIP. E APARELHOS HIDRÁULICO-SANITÁRIOS - CENTRALIZADA GPLAC</t>
  </si>
  <si>
    <t>FCEE 055</t>
  </si>
  <si>
    <t>GRUPO 46 - EQUIPAMENTOS E APARELHOS HIDRÁULICO-SANITÁRIOS</t>
  </si>
  <si>
    <t>FCEE 056</t>
  </si>
  <si>
    <t>GRUPO 45 - MATERIAIS PARA CONSTRUÇÃO CIVIL</t>
  </si>
  <si>
    <t>FCEE 057</t>
  </si>
  <si>
    <t>GRUPO 44 - CABOS, CORRENTES E CORDOALHAS</t>
  </si>
  <si>
    <t>FCEE 058</t>
  </si>
  <si>
    <t>GRUPO 43 - RETENTORES, ADESIVOS E MATERIAIS PARA VEDAÇÃO</t>
  </si>
  <si>
    <t>FCEE 059</t>
  </si>
  <si>
    <t>GRUPO 42 - EQUIPAMENTOS E ARTIGOS PARA COSTURA, ESTOFAMENTOS E CALCADOS</t>
  </si>
  <si>
    <t>FCEE 060</t>
  </si>
  <si>
    <t>GRUPO 41 – TELECOMUNICAÇÕES</t>
  </si>
  <si>
    <t>FCEE 061</t>
  </si>
  <si>
    <t>GRUPO 40 - FORNOS, CALDEIRAS E EQUIPAMENTOS PARA SECAGEM</t>
  </si>
  <si>
    <t>FCEE 062</t>
  </si>
  <si>
    <t>GRUPO 39 - CONDICIONAMENTO E REFRIGERAÇÃO</t>
  </si>
  <si>
    <t>FCEE 063</t>
  </si>
  <si>
    <t>GRUPO 38 - MOTORES, BOMBAS, MOTO-BOMBAS E COMPRESSORES</t>
  </si>
  <si>
    <t>FCEE 064</t>
  </si>
  <si>
    <t>GRUPO 36 - COMBUSTÍVEIS E LUBRIFICANTES NÃO VEÍCULARES</t>
  </si>
  <si>
    <t>FCEE 065</t>
  </si>
  <si>
    <t>GRUPO 32 - MOVIMENTAÇÃO DE CARGAS</t>
  </si>
  <si>
    <t>FCEE 066</t>
  </si>
  <si>
    <t>GRUPO 28 – FERRAMENTAS</t>
  </si>
  <si>
    <t>FCEE 067</t>
  </si>
  <si>
    <t>GRUPO 27 - ILUMINAÇÃO - CENTRALIZADA GPLAC</t>
  </si>
  <si>
    <t>FCEE 068</t>
  </si>
  <si>
    <t>FCEE 069</t>
  </si>
  <si>
    <t>GRUPO 26 - OFICINAS DE MANUTENÇÃO</t>
  </si>
  <si>
    <t>FCEE 070</t>
  </si>
  <si>
    <t>GRUPO 25 - ACONDICIONADORES E EMBALAGENS</t>
  </si>
  <si>
    <t>FCEE 071</t>
  </si>
  <si>
    <t>GRUPO 24 - FOTOGRAFIA, CINEMATOGRAFIA E FONOGRAFIA</t>
  </si>
  <si>
    <t>FCEE 072</t>
  </si>
  <si>
    <t>GRUPO 23 - MECANOGRAFIA, TIPOGRAFIA E GRÁFICA</t>
  </si>
  <si>
    <t>FCEE 073</t>
  </si>
  <si>
    <t>GRUPO 22 - CONDECORAÇÕES, BANDEIRAS E GALHARDETES - CENTRALIZADA GPLAC</t>
  </si>
  <si>
    <t>FCEE 074</t>
  </si>
  <si>
    <t>GRUPO 22 - CONDECORAÇÕES, BANDEIRAS E GALHARDETES</t>
  </si>
  <si>
    <t>FCEE 075</t>
  </si>
  <si>
    <t>GRUPO 21 - RECREAÇÃO, DESPORTO E MATERIAL ARTÍSTICO</t>
  </si>
  <si>
    <t>R$ 75.000,00</t>
  </si>
  <si>
    <t>FCEE 076</t>
  </si>
  <si>
    <t>GRUPO 20 - VESTUÁRIO, CALCADOS E COMPLEMENTOS</t>
  </si>
  <si>
    <t>FCEE 077</t>
  </si>
  <si>
    <t>GRUPO 19 - GÊNEROS ALIMENTÍCIOS</t>
  </si>
  <si>
    <t>R$ 175.000,00</t>
  </si>
  <si>
    <t>FCEE 078</t>
  </si>
  <si>
    <t>GRUPO 18 - CONSERVAÇÃO E LIMPEZA</t>
  </si>
  <si>
    <t>FCEE 079</t>
  </si>
  <si>
    <t>GRUPO 17 - HIGIENE PESSOAL</t>
  </si>
  <si>
    <t>FCEE 080</t>
  </si>
  <si>
    <t>GRUPO 16 ARTIGOS DE USO DOMÉSTICO - CENTRALIZADA GPLAC</t>
  </si>
  <si>
    <t>FCEE 081</t>
  </si>
  <si>
    <t>GRUPO 16 - ARTIGOS DE USO DOMÉSTICO</t>
  </si>
  <si>
    <t>FCEE 082</t>
  </si>
  <si>
    <t>GRUPO 15 - COZINHAS E REFEITÓRIOS</t>
  </si>
  <si>
    <t>FCEE 083</t>
  </si>
  <si>
    <t>GRUPO 14 MOBILIÁRIO - CENTRALIZADA GPLAC</t>
  </si>
  <si>
    <t>FCEE 084</t>
  </si>
  <si>
    <t>GRUPO 14 - MOBILIARIO</t>
  </si>
  <si>
    <t>R$ 325.000,00</t>
  </si>
  <si>
    <t>FCEE 085</t>
  </si>
  <si>
    <t>GRUPO 13 SUPRIMENTOS DE INFORMATICA - CENTRALIZADA GPLAC</t>
  </si>
  <si>
    <t>FCEE 086</t>
  </si>
  <si>
    <t>GRUPO 13 - EQUIPAMENTOS, PROGRAMAS E SUPRIMENTOS DE INFORMÁTICA</t>
  </si>
  <si>
    <t>R$ 37.500,00</t>
  </si>
  <si>
    <t>FCEE 087</t>
  </si>
  <si>
    <t>GRUPO 12 - DOCUMENTOS E PUBLICAÇÕES</t>
  </si>
  <si>
    <t>FCEE 088</t>
  </si>
  <si>
    <t>GRUPO 11 - FORMULÁRIOS E IMPRESSOS</t>
  </si>
  <si>
    <t>FCEE 089</t>
  </si>
  <si>
    <t>GRUPO 10 - MATERIAIS DE ESCRITÓRIO, ESCOLAR E DE TREINAMENTO</t>
  </si>
  <si>
    <t>FCEE 090</t>
  </si>
  <si>
    <t>ESCRITÓRIO - CENTRALIZADA GPLAC</t>
  </si>
  <si>
    <t>FUNDAÇÃO CATARINENSE DE ESPORTE</t>
  </si>
  <si>
    <t>FESPORTE 001</t>
  </si>
  <si>
    <t>Registro de Preços para aquisição de fornecimento de bombonas de agua</t>
  </si>
  <si>
    <t>SEA/GPLAC</t>
  </si>
  <si>
    <t>Suprir a necessidade de fornecimento de água mineral para os funcionarios desta fundação.</t>
  </si>
  <si>
    <t>FESPORTE 002</t>
  </si>
  <si>
    <t>Registro de Preço de pagamento mensal da Taxa de fiscalização do Transporte Intermunicipal de Passageiros - M.Benz</t>
  </si>
  <si>
    <t>FESPORTE</t>
  </si>
  <si>
    <t>Suprir a nevessidade de pagamento mensal da Taxa de fiscalização do Transporte Intermunicipal de Passageiros - M.Benz</t>
  </si>
  <si>
    <t>FESPORTE 003</t>
  </si>
  <si>
    <t>Registro de Preço dos serviços da Rede de Governo (Consumo de Telefonia), para o ano de 2023</t>
  </si>
  <si>
    <t>Suprir a necessidade da Contratação dos serviços da Rede de Governo (Consumo de Telefonia), para o ano de 2023</t>
  </si>
  <si>
    <t>FESPORTE 004</t>
  </si>
  <si>
    <t xml:space="preserve">Registro de Preço de Contratação  dos  serviços  da  CELESC  DISTRIBUIÇÃO </t>
  </si>
  <si>
    <t xml:space="preserve">Suprir a necessidade de  Contratação  dos  serviços  da  CELESC  DISTRIBUIÇÃO </t>
  </si>
  <si>
    <t>R$ 72.000,00</t>
  </si>
  <si>
    <t>FESPORTE 005</t>
  </si>
  <si>
    <t>Registro de Preço de contratação   dos   serviços   da   CASAN  COMPANHIA CATARINENSE DE ÁGUAS E SANEAMENTO,</t>
  </si>
  <si>
    <t>Suprir a necessidade de contratação  dos serviços  da  CASAN   COMPANHIA CATARINENSE DE ÁGUAS E SANEAMENTO,</t>
  </si>
  <si>
    <t>R$ 32.000,00</t>
  </si>
  <si>
    <t>FESPORTE 006</t>
  </si>
  <si>
    <t>Regitro de Preços de Contratação da Empresa Brasileira de Correios e Telegrafos - ECT</t>
  </si>
  <si>
    <t>Suprir a necessidade de  Contratação da Empresa Brasileira de Correios e Telegrafos - ECT</t>
  </si>
  <si>
    <t>conforme a Fesporte necessita</t>
  </si>
  <si>
    <t>FESPORTE 007</t>
  </si>
  <si>
    <t xml:space="preserve">Registro de preços para contratação de Empresa RsTurismo - Compra de passagens Aereas e Terrestre </t>
  </si>
  <si>
    <t xml:space="preserve">Suprir a necessidade de contratação de Empresa RTurismo - Compra de passagens Aereas e Terrestre </t>
  </si>
  <si>
    <t>R$ 1.015.625,00</t>
  </si>
  <si>
    <t>FESPORTE 010</t>
  </si>
  <si>
    <t>Registro de Preço Contratação de Transportes Terrestre para atletas para os eventos Escolares da Fesporte</t>
  </si>
  <si>
    <t>Diretoria Esportiva da Fesporte</t>
  </si>
  <si>
    <t>Suprir a necessidade de Contratação de Transportes Terrestre para atletas para os eventos Escolares da Fesporte</t>
  </si>
  <si>
    <t>conforme calendário esportivo - cálculo por Km e Diária</t>
  </si>
  <si>
    <t>R$ 4.4476,036,00</t>
  </si>
  <si>
    <t>FESPORTE 011</t>
  </si>
  <si>
    <t xml:space="preserve">Registro de Preço de Contratação de transporte de Onibus para a Delegação de Atletas Catarinense - Ribeirao Preto / Campinas - Sao Paulo </t>
  </si>
  <si>
    <t xml:space="preserve">Suprir a necessidade de Contratação de transporte de Onibus para a Delegação de Atletas Catarinense - Ribeirao Preto / Campinas - Sao Paulo </t>
  </si>
  <si>
    <t xml:space="preserve">Para 204 pessoas </t>
  </si>
  <si>
    <t>R$ 57.000,00</t>
  </si>
  <si>
    <t>FESPORTE 012</t>
  </si>
  <si>
    <t>Registro de Preço Contratação de Alimentação para atletas para os eventos Escolares da Fesporte</t>
  </si>
  <si>
    <t>Suprir a necessidade de  Contratação de Alimentaçao para atletas para os eventos Escolares da Fesporte</t>
  </si>
  <si>
    <t>Para os atletas incritos no Festival de Dança Catarina, Jesc 12 a 14 anos, Jesc 15 a 17 anos e CCEF</t>
  </si>
  <si>
    <t>R$ 11.298.840,00</t>
  </si>
  <si>
    <t>FESPORTE 013</t>
  </si>
  <si>
    <t xml:space="preserve">Registro de Preço de Contratação de Hospedagem para os participantes dos eventos escolares da Fesporte </t>
  </si>
  <si>
    <t xml:space="preserve">Suprir a necessidade da Contratação de Hospedagem para os participantes dos eventos escolares da FEsporte </t>
  </si>
  <si>
    <t>Confome nos eventos da Fesporte</t>
  </si>
  <si>
    <t>R$ 23.034.072,00</t>
  </si>
  <si>
    <t>FESPORTE 014</t>
  </si>
  <si>
    <t>Registro de Preço de Contratação de Material Esportivo</t>
  </si>
  <si>
    <t>Suprir a necessidade de Contratação de Material Esportivo</t>
  </si>
  <si>
    <t>R$ 870.235,00</t>
  </si>
  <si>
    <t>FESPORTE 015</t>
  </si>
  <si>
    <t>Registro de Preço de Serviço   de   produção   de   conteúdo   e   transmissões   ao   vivo   nas   competições esportivas da FESPORTE</t>
  </si>
  <si>
    <t>ASCOM</t>
  </si>
  <si>
    <t>Suprir a necessidade do Serviço   de   produção   de   conteúdo   e   transmissões   ao   vivo   nas   competições esportivas da FESPORTE</t>
  </si>
  <si>
    <t>JASC, JOGUINHOS ABERTOS, CCEF, DANÇA CATARINA, VIDEOS INSTUTUICIONAIS E DOCUMENTAIS</t>
  </si>
  <si>
    <t>R$ 888.679,03</t>
  </si>
  <si>
    <t>FESPORTE 016</t>
  </si>
  <si>
    <t xml:space="preserve">Registro de Preço de itens de premiação (Troféus e medalhas) </t>
  </si>
  <si>
    <t xml:space="preserve">Suprir a necessidade de Registro de Preço de itens de premiação (Troféus e medalhas) </t>
  </si>
  <si>
    <t>Para todos os eventos esportivos da FESPORTE</t>
  </si>
  <si>
    <t>R$ 1.441.285,22</t>
  </si>
  <si>
    <t>FESPORTE 017</t>
  </si>
  <si>
    <t>Registro de Preço de Contrataçao emergencial de serviços de telefonia móvel</t>
  </si>
  <si>
    <t xml:space="preserve">Gerencia de tecnologia de Onformação </t>
  </si>
  <si>
    <t>Suprir a necessidade de Contrataçao emergencia de serviços de telefonia móvel</t>
  </si>
  <si>
    <t>30 aparelhos, pós-pago,  com  cessão  de  aparelhos  telefônicos,</t>
  </si>
  <si>
    <t>R$ 34.668,00</t>
  </si>
  <si>
    <t>FESPORTE 018</t>
  </si>
  <si>
    <t>Registro de Preço da contração de serviço de estrutura do Festival "Dança Catarina" necessário para os participantes dos eventos escolares da Fesporte.</t>
  </si>
  <si>
    <t>Suprir a necessida de contração de serviço de estrutura do Festival "Dança Catarina" necessário para os participantes dos eventos escolares da Fesporte.</t>
  </si>
  <si>
    <t>realização das etapas regionais do Festival Escolar Dança Catarina</t>
  </si>
  <si>
    <t>R$ 527.900,00</t>
  </si>
  <si>
    <t>FESPORTE 019</t>
  </si>
  <si>
    <t>Licença de uso de software de gestão esportiva</t>
  </si>
  <si>
    <t>Gerencia de Tecnologia de Informção</t>
  </si>
  <si>
    <t>Software de gestão esportiva dos eventos da Fesporte</t>
  </si>
  <si>
    <t>dezembro de 2024</t>
  </si>
  <si>
    <t>FESPORTE 022</t>
  </si>
  <si>
    <t>Registro de Preço de Contratação NEO CONSULTORIA E ADMINISTRAÇAO DE BENEFICIOS LTDA</t>
  </si>
  <si>
    <t>Suprir a necessidade  de Contratação NEO CONSULTORIA E ADMINISTRAÇAO DE BENEFICIOS LTDA</t>
  </si>
  <si>
    <t>R$ 99.079,51</t>
  </si>
  <si>
    <t>FESPORTE 023</t>
  </si>
  <si>
    <t>Registro de Preço de Contratação TICKET GESTÃO EM MANUTENÇAO EZC S.A</t>
  </si>
  <si>
    <t>Suprir a necessidade de Contratação TICKET GESTÃO EM MANUTENÇAO EZC S.A</t>
  </si>
  <si>
    <t>R$ 45.860,66</t>
  </si>
  <si>
    <t>FESPORTE 024</t>
  </si>
  <si>
    <t xml:space="preserve">Registro de preços para aquisição de Materiais Gráficos </t>
  </si>
  <si>
    <t xml:space="preserve">Suprir a necessidade de Registros de Materiais Gráficos </t>
  </si>
  <si>
    <t>R$ 27.500,00</t>
  </si>
  <si>
    <t>FESPORTE 025</t>
  </si>
  <si>
    <t xml:space="preserve">Registro de preços para Aqusição de Cadeiras e Longarinas </t>
  </si>
  <si>
    <t>Suprir a necessidade de cadeiras e longarinas nesta fundaçao</t>
  </si>
  <si>
    <t>FESPORTE 026</t>
  </si>
  <si>
    <t>Registros  de preços para Aquisição de Materiais de Escritorio e Expediente</t>
  </si>
  <si>
    <t>Suprir a necessidade de  Aquisição de Materiais de Escritorio e Expediente</t>
  </si>
  <si>
    <t>conforme PCA 2023</t>
  </si>
  <si>
    <t>FESPORTE 027</t>
  </si>
  <si>
    <t xml:space="preserve">Registro de preços para Aqusição de Material Higiene e Limpeza </t>
  </si>
  <si>
    <t xml:space="preserve">Suprir a necessidade de  Aqusição de Material Higiene e Limpeza </t>
  </si>
  <si>
    <t>FESPORTE 028</t>
  </si>
  <si>
    <t>Registro de Preços para Aquisição de Saneantes</t>
  </si>
  <si>
    <t>Suprir a necessidade de Aquisição de Saneantes</t>
  </si>
  <si>
    <t>FESPORTE 029</t>
  </si>
  <si>
    <t>Registros de preços para Aquisição de Equipamentos e aparelhos Hidraulicos Sanitarios</t>
  </si>
  <si>
    <t>Suprir a necessidade de  Aquisição de Equipamentos e aparelhos Hidraulicos Sanitarios</t>
  </si>
  <si>
    <t>FESPORTE 030</t>
  </si>
  <si>
    <t>Registro  de preços para Aquisição de Sinalização e Segurança</t>
  </si>
  <si>
    <t>Suprir a necessidade de  Aquisição de Sinalização e Segurança</t>
  </si>
  <si>
    <t>FESPORTE 031</t>
  </si>
  <si>
    <t xml:space="preserve">Registro  de preços para Aqusição de Lampadas </t>
  </si>
  <si>
    <t xml:space="preserve">Suprir a necessidade de  para Aquisição de Lampadas </t>
  </si>
  <si>
    <t>FESPORTE 032</t>
  </si>
  <si>
    <t>Registro  de preços de Aquisição de Pilhas e Baterias</t>
  </si>
  <si>
    <t>Suprir a necessidade de Aquisição de Pilhas e Bateriais</t>
  </si>
  <si>
    <t>FESPORTE 033</t>
  </si>
  <si>
    <t>Registro de Preço de Purificador com instalação e Refil</t>
  </si>
  <si>
    <t>Supir a necessidade de Purificador com instalação e Refil</t>
  </si>
  <si>
    <t>FESPORTE 034</t>
  </si>
  <si>
    <t>Registro de Preco de honrarias compostas por medalha, distivo de lapela, porta certificados  (COMENDA AO MERITO)</t>
  </si>
  <si>
    <t>Suprir a necessidade de honrarias compostas por medalha, distivo de lapela, porta certificados (COMENDA AO MERITO)</t>
  </si>
  <si>
    <t>R$ 5.880,00</t>
  </si>
  <si>
    <t>FESPORTE 035</t>
  </si>
  <si>
    <t>Registro de Preço de contrataçao de Ambulâncias para atender demandas do Calendario Escolar</t>
  </si>
  <si>
    <t>Suprir a necessidade de contratação de Ambulâncias para atender demandas do Calendario Escolar</t>
  </si>
  <si>
    <t xml:space="preserve">R$ 52.000,00 ou R$ 260,00 a diária </t>
  </si>
  <si>
    <t>conforme calendário da Fesporte</t>
  </si>
  <si>
    <t>FESPORTE 036</t>
  </si>
  <si>
    <t>Registro de Preço de renovação de licenças de softwares para utilização pela ASCOM/ FESPORTE</t>
  </si>
  <si>
    <t>Suprir a necessidade de licenças de licenças de softwares para utilização pela ASCOM/ FESPORTE</t>
  </si>
  <si>
    <t>R$ 12.090,00</t>
  </si>
  <si>
    <t>FESPORTE 037</t>
  </si>
  <si>
    <t>Contratação de serviços de projetos para a  reforma do Prédio da Fesporte</t>
  </si>
  <si>
    <t>GABINETE DA FESPORTE</t>
  </si>
  <si>
    <t>Necessidade de projetos para a reforma do Prédio da Fesporte</t>
  </si>
  <si>
    <t>R$ 69.995,08</t>
  </si>
  <si>
    <t>FESPORTE 038</t>
  </si>
  <si>
    <t xml:space="preserve">Contratação de serviços de terceirizados - Empresa de desentupimento de canos </t>
  </si>
  <si>
    <t>Suprir a necessidade de  serviços de terceirizados - Empresa de desentupimento de canos e</t>
  </si>
  <si>
    <t>conforme a necessidade da Fundação</t>
  </si>
  <si>
    <t>FESPORTE 039</t>
  </si>
  <si>
    <t>Contratação dos serviços de impressão, cópias e digitalização corporativa</t>
  </si>
  <si>
    <t>Suprir a necessidade de serviços de impressão</t>
  </si>
  <si>
    <t>julho de2024</t>
  </si>
  <si>
    <t>FESPORTE 040</t>
  </si>
  <si>
    <t>Contratação de serviços de sustentação, suporte, licenciamento, garantia ebilhetagem dos equipamentos e softwares que compõem a rede de telefonia IPcorporativa do Governo do Estado de Santa Catarina</t>
  </si>
  <si>
    <t>Suprir a necessidade de telefonia corporativa IP</t>
  </si>
  <si>
    <t>outubro de 2024</t>
  </si>
  <si>
    <t>FESPORTE 041</t>
  </si>
  <si>
    <t>prestação de serviços especializados de Tecnologia da Informação e Comunicação</t>
  </si>
  <si>
    <t>Manutenção dos serviços de TI desta Fundação</t>
  </si>
  <si>
    <t>agosto de 2024</t>
  </si>
  <si>
    <t>FESPORTE 042</t>
  </si>
  <si>
    <t>Contratação do serviço de emails Google Workspace</t>
  </si>
  <si>
    <t>Manutenção do sistema de emails da Fesporte</t>
  </si>
  <si>
    <t>abril de 2024</t>
  </si>
  <si>
    <t>FESPORTE 043</t>
  </si>
  <si>
    <t>Contratação de Seguro de Acidentes Pessoais Coletivos</t>
  </si>
  <si>
    <t>Suprir a necessidade de Contratação de Seguros de Acidentes Pessoais Coletivos</t>
  </si>
  <si>
    <t>FESPORTE 044</t>
  </si>
  <si>
    <t>aquisição de LIXEIRAS, CONTENTORES E CAIXAS ORGANIZADORAS</t>
  </si>
  <si>
    <t>Suprir a necessidade de Contratação  de LIXEIRAS, CONTENTORES E CAIXAS ORGANIZADORAS</t>
  </si>
  <si>
    <t>FESPORTE 045</t>
  </si>
  <si>
    <t>Aquisição de Bandeiras SC e Brasil</t>
  </si>
  <si>
    <t>Suprir a necessidade da aquisiçao de Bandeiras de SC e do Brasil</t>
  </si>
  <si>
    <t>FESPORTE 046</t>
  </si>
  <si>
    <t>Aquisição do Grupo 15, 18 - Bebedouro, Refrigerador, microondsa..</t>
  </si>
  <si>
    <t>Suprir a necessidade desse material na Fesporte.</t>
  </si>
  <si>
    <t>GVG - Gabinete do Vice-Governador</t>
  </si>
  <si>
    <t>GVG 001</t>
  </si>
  <si>
    <t>Contratação de serviços de fornecimento de energia elétrica para a residência oficial do GVG</t>
  </si>
  <si>
    <t>Assessoria Operacional</t>
  </si>
  <si>
    <t xml:space="preserve">Suprir a necessidade de fornecimento energia elétrica para a residência oficial da Vice-Governança </t>
  </si>
  <si>
    <t>12 meses</t>
  </si>
  <si>
    <t>GVG 002</t>
  </si>
  <si>
    <t>Contratação de serviços de fornecimento de água tratada e tratamento de esgoto para a residência oficial do GVG</t>
  </si>
  <si>
    <t xml:space="preserve">Suprir a necessidade de fornecimento de água tratada e esgoto para a residência oficial da Vice-Governança </t>
  </si>
  <si>
    <t>GVG 003</t>
  </si>
  <si>
    <t>Prestação de serviço técnico continuado de sistemas corporativos e link de rede da residência oficial do Poder Executivo do Estado de Santa Catarina, utilizados pelo Gabinete da Vice-Governadora.</t>
  </si>
  <si>
    <t>Assessoria Administrativa e Financeira</t>
  </si>
  <si>
    <t>Suprir a necessidade de manutenção dos sistemas corporativos e serviços essenciais de tecnologia da informação prestados pelo CIASC</t>
  </si>
  <si>
    <t>10 meses</t>
  </si>
  <si>
    <t>GVG 004</t>
  </si>
  <si>
    <t>Contratação de serviços de agenciamento de viagens, compreendendo assessoria, cotação, reserva, emissão, cancelamento, remarcação, reembolso e fornecimento de passagens aéreas e rodoviárias, nacionais e internacionais, e demais serviços necessários e correlatos (grupo-classe 0222 - serviços de comércio de passagens aéreas, marítimas e terrestres), com disponibilização de sistema informatizado de reserva e emissão de passagens aéreas (selfbooking), considerando a possibilidade futura de inserção de tour codes, ou seja, a parametrização de descontos em transações envolvendo companhias aéreas com as quais o Governo do Estado detenha ou venha a estabelecer acordos corporativos de desconto ou instrumento equivalente, para atendimento aos órgãos/entidades da Administração Direta e Indireta do Estado de Santa Catarina.</t>
  </si>
  <si>
    <t>SEA - DGLC</t>
  </si>
  <si>
    <t>Suprir a necessidade de  cotação, reserva, emissão, cancelamento, remarcação, reembolso e fornecimento de passagens aéreas e rodoviárias, nacionais e internacionais, e demais serviços correlatos para atender às necessidades do GVG. 
Processo em andamento pelo SGP-e SEA 14634/2022</t>
  </si>
  <si>
    <t>GVG 005</t>
  </si>
  <si>
    <t>Processo de sub-rogação de parcela da contratação de empresa especializada na prestação de serviços de SUSTENTAÇÃO, SUPORTE, LICENCIAMENTO, GARANTIA E BILHETAGEM dos EQUIPAMENTOS E SOFTWARES que compõem a rede de telefonia IP corporativa do Governo do Estado de Santa Catarina, de acordo com a proposta apresentada pela Contratada no Pregão Eletrônico nº 0038/2020-SEA, referente o contrato nº 010/2020-SCC da Secretaria de Estado da Casa Civil.</t>
  </si>
  <si>
    <t>Suprir as necessidade do GVG quanto aos serviços que propiciam a sustentação, suporte, licenciamento, garantia e bilhetagem dos equipamentos e softwares para utilização da telefonia IP corporativa do Governo do Estado.</t>
  </si>
  <si>
    <t>26 unidades mensais /
12 meses</t>
  </si>
  <si>
    <t>GVG 006</t>
  </si>
  <si>
    <t>Processo de sub-rogação de parcela da ontratação  de  empresa  especializada  para  a  prestação  de  Serviço  Móvel Pessoal (SMP) pós-pago, com cessão de aparelhos telefônicos e modens de acesso móvel à internet 4G, em regime de comodato, de acordo com a proposta apresentada pela Contratada no PREGÃO ELETRÔNICO nº 0057/2020 - SEA, conforme especificações, quantitativos e condições estabelecidas no edital e seus Anexos, referente o contrato nº 013/2020-SCC da Secretaria de Estado da Casa Civil.</t>
  </si>
  <si>
    <t>Suprir as necessidade do GVG quanto aos serviços que propiciam a disponibilização de linhas e aparelhos telefonicos móveis celulares.</t>
  </si>
  <si>
    <t>15 unidades mensais /
12 meses</t>
  </si>
  <si>
    <t>GVG 007</t>
  </si>
  <si>
    <t>Serviços de engenharia para elaboração de projetos de reforma geral da residência oficial da Vice-Governança</t>
  </si>
  <si>
    <t>Necessidade de avaliação das condições atuais e formatar as melhorias necessárias por meio de projetos de engenharia e arquitetura para posterior contratação de reforma geral da residência oficial da Vice-Governança.</t>
  </si>
  <si>
    <t>GVG 008</t>
  </si>
  <si>
    <t>Reforma geral da residência oficial da Vice-Governança</t>
  </si>
  <si>
    <t>Necessidade de reformar a residência oficial da Vice-Governança em conformidade com os projetos de engenharia e arquitetura elaborados.</t>
  </si>
  <si>
    <t>GVG 009</t>
  </si>
  <si>
    <t>Fornecimento ou prestação de serviços/almoxarifado virtual de materiais de escritório centralizada GPLAC</t>
  </si>
  <si>
    <t>Atender as necessidade da Pasta com relação ao suprimento de materiais de escritório para o regular funcionamento.</t>
  </si>
  <si>
    <t>1
(Planilha PCA SC 2024 - Materiais)</t>
  </si>
  <si>
    <t>GVG 010</t>
  </si>
  <si>
    <t>Prestação de serviços gráficos centralizada GPLAC</t>
  </si>
  <si>
    <t>Atender as necessidade da Pasta com relação ao suprimento de serviços gráficos conforme demandas que se apresentarem.</t>
  </si>
  <si>
    <t>GVG 011</t>
  </si>
  <si>
    <t>Fornecimento de equipamentos, programas e suprimentos de informática. - grupo 13 e centralizada GPLAC</t>
  </si>
  <si>
    <t>Atender as necessidade da Pasta com relação ao suprimento de materiais, equipamentos e programas de tecnologia da informação e comunicação conforme demandas que se apresentarem.</t>
  </si>
  <si>
    <t>GVG 012</t>
  </si>
  <si>
    <t>Fornecimento de artigos de uso doméstico centralizada GPLAC - lixeiras</t>
  </si>
  <si>
    <t>Atender as necessidade da Pasta com relação ao suprimento de lixeiras conforme demandas que se apresentarem.</t>
  </si>
  <si>
    <t>GVG 013</t>
  </si>
  <si>
    <t>Fornecimento de iluminação centralizada GPLAC</t>
  </si>
  <si>
    <t>Atender as necessidade da Pasta com relação ao suprimento de materiais de iluminação conforme demandas que se apresentarem.</t>
  </si>
  <si>
    <t>GVG 014</t>
  </si>
  <si>
    <t>Fornecimento de equipamentos e aparelhos hidráulico sanitários centralizada GPLAC</t>
  </si>
  <si>
    <t>GVG 015</t>
  </si>
  <si>
    <t>Fornecimento de equipamentos condicionamento e refrigeração - grupo 39</t>
  </si>
  <si>
    <t>Atender as necessidade da Pasta com relação ao suprimento de equipamentos de refrigeração como freezer e ar condicionados conforme demandas que se apresentarem.</t>
  </si>
  <si>
    <t>GVG 016</t>
  </si>
  <si>
    <t>Fornecimento de materiais de transmissão e distribuição de energia elétrica - grupo 54</t>
  </si>
  <si>
    <t>Atender as necessidade da Pasta com relação ao suprimento de materiais de energia elétrica conforme demandas que se apresentarem.</t>
  </si>
  <si>
    <t>GVG 017</t>
  </si>
  <si>
    <t>Fornecimento de materiais de geração de energia elétrica - grupo 55</t>
  </si>
  <si>
    <t>Atender as necessidade da Pasta com relação ao suprimento de materiais de geração de energia elétrica conforme demandas que se apresentarem.</t>
  </si>
  <si>
    <t>GVG 018</t>
  </si>
  <si>
    <t>Fornecimento de materiais e componentes elétrico e eletrônicos - grupo 56</t>
  </si>
  <si>
    <t>Atender as necessidade da Pasta com relação ao suprimento de materiais e componentes elétrico e eltrônicos conforme demandas que se apresentarem.</t>
  </si>
  <si>
    <t>IMA - Instituto do Meio Ambiente de Santa Catarina</t>
  </si>
  <si>
    <t>IMA 001</t>
  </si>
  <si>
    <t>IMA 002</t>
  </si>
  <si>
    <t>IMA 003</t>
  </si>
  <si>
    <t>IMA 004</t>
  </si>
  <si>
    <t>IMA 005</t>
  </si>
  <si>
    <t>Materiais Gráficos</t>
  </si>
  <si>
    <t>IMA 006</t>
  </si>
  <si>
    <t xml:space="preserve">Refil para Purificador de Água </t>
  </si>
  <si>
    <t>IMA 007</t>
  </si>
  <si>
    <t>Lâmpadas</t>
  </si>
  <si>
    <t>IMA 008</t>
  </si>
  <si>
    <t>Material de Escritório e Expediente</t>
  </si>
  <si>
    <t>IMA 009</t>
  </si>
  <si>
    <t>Cadeiras</t>
  </si>
  <si>
    <t>IMA 010</t>
  </si>
  <si>
    <t>Purificadores</t>
  </si>
  <si>
    <t>IMA 011</t>
  </si>
  <si>
    <t>Itens Material de Escritório fora da LBM</t>
  </si>
  <si>
    <t>IMA 012</t>
  </si>
  <si>
    <t>Almoxarifado Virtual</t>
  </si>
  <si>
    <t>IMA 013</t>
  </si>
  <si>
    <t>Aparelhos de Ar Condicionado</t>
  </si>
  <si>
    <t>IMA 014</t>
  </si>
  <si>
    <t>Serviços de Manutenção de Ar Condicionado</t>
  </si>
  <si>
    <t>IMA 015</t>
  </si>
  <si>
    <t>Sinalização e Segurança</t>
  </si>
  <si>
    <t>IMA 016</t>
  </si>
  <si>
    <t>Aquisição de Purificador de Água e Refil de Filtro</t>
  </si>
  <si>
    <t>IMA 017</t>
  </si>
  <si>
    <t>Energia</t>
  </si>
  <si>
    <t>IMA 018</t>
  </si>
  <si>
    <t>Bandeiras</t>
  </si>
  <si>
    <t>IMA 019</t>
  </si>
  <si>
    <t>Pilhas e Baterias</t>
  </si>
  <si>
    <t>IMA 020</t>
  </si>
  <si>
    <t>Lixeiras</t>
  </si>
  <si>
    <t>IMA 021</t>
  </si>
  <si>
    <t>Equipamentos Hidráulico-Sanitários</t>
  </si>
  <si>
    <t>IMA 022</t>
  </si>
  <si>
    <t>Mobiliários</t>
  </si>
  <si>
    <t>IMA 023</t>
  </si>
  <si>
    <t>Materiais Elétricos</t>
  </si>
  <si>
    <t>IMA 024</t>
  </si>
  <si>
    <t>Material de Expediente</t>
  </si>
  <si>
    <t>IMA 025</t>
  </si>
  <si>
    <t>EPIs</t>
  </si>
  <si>
    <t>Gerência de Planejamento e Avaliação</t>
  </si>
  <si>
    <t>IMA 026</t>
  </si>
  <si>
    <t>Materiais Pintura e Conservação</t>
  </si>
  <si>
    <t>IMA 027</t>
  </si>
  <si>
    <t>LBM - Água Bombona 20 Litros (Grande Florianópolis)</t>
  </si>
  <si>
    <t>IMA 028</t>
  </si>
  <si>
    <t>Infraestrutura para eventos</t>
  </si>
  <si>
    <t>IMA 029</t>
  </si>
  <si>
    <t>Materiais para Programa de Balneabilidade</t>
  </si>
  <si>
    <t>Laboratório</t>
  </si>
  <si>
    <t>Em toda a temporada de Verão o IMA realiza um programa de análise de Balneabilidade no Litoral de SC</t>
  </si>
  <si>
    <t xml:space="preserve">
Quantitativo elaborado anualmente conforme a demanda</t>
  </si>
  <si>
    <t>IMA 030</t>
  </si>
  <si>
    <t>Aquisição de Microcomputadores</t>
  </si>
  <si>
    <t>GETIN</t>
  </si>
  <si>
    <t>Atualização do Parque de Máquinas, bem como atendimento às demandas para atender aos novos servidores</t>
  </si>
  <si>
    <t>IMA 031</t>
  </si>
  <si>
    <t>Contratação de serviços de terceirizados TI</t>
  </si>
  <si>
    <t>Necessidade de aumento de mão de obra para manutenção das atividades meio (...)</t>
  </si>
  <si>
    <t>IMA 032</t>
  </si>
  <si>
    <t>Consultoria para elaboração/atualização da lista oficial de espécies da fauna ameaçadas de extinção</t>
  </si>
  <si>
    <t>Gerência de Biodiversidade e Florestas</t>
  </si>
  <si>
    <t>Necessidade de atualização da lista oficial (...)</t>
  </si>
  <si>
    <t>IMA 033</t>
  </si>
  <si>
    <t>Confecção de novas placas e sinalização de trilhas no Parque Estadual da Serra Furada</t>
  </si>
  <si>
    <t>Gerência de Áreas Naturais Protegidas</t>
  </si>
  <si>
    <t>Necessidade de sinalização da unidade de conservação para uso público</t>
  </si>
  <si>
    <t>IMA 034</t>
  </si>
  <si>
    <t>Construção do Espaço Multiuso no Parque Estadual da Serra Furada</t>
  </si>
  <si>
    <t>Necessidade de construção do espaço na unidade de conservação para uso público e aplicação do Plano de Manejo</t>
  </si>
  <si>
    <t>IMA 035</t>
  </si>
  <si>
    <t>Execução da construção das estruturas da trilha do CAPEA no Parque Estadual da Serra Furada</t>
  </si>
  <si>
    <t>Necessidade de construção da estrutura da trilha prevista</t>
  </si>
  <si>
    <t>IMA 036</t>
  </si>
  <si>
    <t>Chamamento Púbico para o apoio a gestão e operação do Parque Estadual Rio Canoas</t>
  </si>
  <si>
    <t>Necessidade de cogestão na unidade de conservação</t>
  </si>
  <si>
    <t>IMA 037</t>
  </si>
  <si>
    <t>Vestimentas para Uniformes</t>
  </si>
  <si>
    <t>Uniformes para servidores</t>
  </si>
  <si>
    <t>IMA 038</t>
  </si>
  <si>
    <t>Veículos</t>
  </si>
  <si>
    <t>Renovação da frota de veículos</t>
  </si>
  <si>
    <t>IMA 039</t>
  </si>
  <si>
    <t>Contratação de serviços terceirizados para apoio administrativo e de manutenção/limpeza</t>
  </si>
  <si>
    <t>Necessidade de Substituição dos contratos vigentes</t>
  </si>
  <si>
    <t>IMA 040</t>
  </si>
  <si>
    <t>Acessórios e suprimentos de informática</t>
  </si>
  <si>
    <t>Necessidade de atendimento a novos servidores bem como a reposição de acessórios e suprimentos antigos</t>
  </si>
  <si>
    <t>IMA 041</t>
  </si>
  <si>
    <t>Aquisição de bens e materiais para atendimento e manejo de fauna silvestre</t>
  </si>
  <si>
    <t>GEBIO</t>
  </si>
  <si>
    <t>Necessidade de atendimento às demandas relacionadas ao manejo, resgate e atendimento de fauna silvestre no Estado de Santa Catarina</t>
  </si>
  <si>
    <t>IMA 042</t>
  </si>
  <si>
    <t>Análises Laboratório</t>
  </si>
  <si>
    <t>GELMA</t>
  </si>
  <si>
    <t>Atividades realizadas pelo Laboratório do IMA</t>
  </si>
  <si>
    <t>IMA 043</t>
  </si>
  <si>
    <t>Insumos Laboratório</t>
  </si>
  <si>
    <t>IMA 044</t>
  </si>
  <si>
    <t>Reforma CODAM Caçador</t>
  </si>
  <si>
    <t>CODAM Caçador</t>
  </si>
  <si>
    <t>Reforma CODAM</t>
  </si>
  <si>
    <t>IMA 045</t>
  </si>
  <si>
    <t>IMA 046</t>
  </si>
  <si>
    <t>Formulários e Impressos</t>
  </si>
  <si>
    <t>IMA 047</t>
  </si>
  <si>
    <t>Artigos de Uso Doméstico</t>
  </si>
  <si>
    <t>IMA 048</t>
  </si>
  <si>
    <t>Conservação e Limpeza</t>
  </si>
  <si>
    <t>IMA 049</t>
  </si>
  <si>
    <t>Acondicionadores e Embalagens</t>
  </si>
  <si>
    <t>IMA 050</t>
  </si>
  <si>
    <t>IMA 051</t>
  </si>
  <si>
    <t>Serviços. bens e materiais, de consumo e permanentes, para atendimento emergencial de fauna silvestre</t>
  </si>
  <si>
    <t>Ampliar e potencializar a capacidade de atendimento de fauna silvestre no Estado de Santa Catarina</t>
  </si>
  <si>
    <t>IMA 052</t>
  </si>
  <si>
    <t>Condicionamento e Refrigeração</t>
  </si>
  <si>
    <t>IMA 053</t>
  </si>
  <si>
    <t>Telecomunicações</t>
  </si>
  <si>
    <t>IMA 054</t>
  </si>
  <si>
    <t>Materiais e Componentes Elétricos e Eletrônicos</t>
  </si>
  <si>
    <t>IMA 055</t>
  </si>
  <si>
    <t>Sinalização, Controle e Alarme</t>
  </si>
  <si>
    <t>IMA 056</t>
  </si>
  <si>
    <t>Segurança</t>
  </si>
  <si>
    <t>IMA 057</t>
  </si>
  <si>
    <t>Demais itens de materiais de consumo necessários à manutenção das atividades do IMA</t>
  </si>
  <si>
    <t>IMA 058</t>
  </si>
  <si>
    <t>Demais itens de materiais permanentes necessários à manutenção das atividades do IMA</t>
  </si>
  <si>
    <t>IMA 059</t>
  </si>
  <si>
    <t>Reformas e demais serviços necessários à manutenção das instalações do IMA</t>
  </si>
  <si>
    <t>IMA 060</t>
  </si>
  <si>
    <t>Obras de engenharia necessárias à manutenção das instalações do IMA</t>
  </si>
  <si>
    <t>IMA 061</t>
  </si>
  <si>
    <t>Sala de Situação</t>
  </si>
  <si>
    <t>GERIN</t>
  </si>
  <si>
    <t>IMA 062</t>
  </si>
  <si>
    <t>Itens para Educação Ambiental</t>
  </si>
  <si>
    <t>IMA 063</t>
  </si>
  <si>
    <t>Fotografia, Cinematografia e Fonografia</t>
  </si>
  <si>
    <t>GEAPO</t>
  </si>
  <si>
    <t>IMETRO - Instituto de Metrologia de Santa Catarina</t>
  </si>
  <si>
    <t>IMETRO 001</t>
  </si>
  <si>
    <t>Contratação de serviços de gestão de armazenamento de documentos digitalizados e nato digitalizados</t>
  </si>
  <si>
    <t>GECEN</t>
  </si>
  <si>
    <t>Gerência de Administração e Finanças</t>
  </si>
  <si>
    <t>Suprir a necessidade do setor arquivo para melhor gestão dos arquivos e documentos arquivados</t>
  </si>
  <si>
    <t>IMETRO 002</t>
  </si>
  <si>
    <t>Contratação de serviços de reforma, manutenção e impermeabilização</t>
  </si>
  <si>
    <t>Necessidade de reformar a caixa da água e colocação de piso no depósito e outras manutenções necessárias para manter o bom funcionamento do órgão</t>
  </si>
  <si>
    <t>IMETRO 003</t>
  </si>
  <si>
    <t>Assinatura Jornal Online</t>
  </si>
  <si>
    <t>Assessoria de Comunicação</t>
  </si>
  <si>
    <t>O referido jornal é utilizado  para  realização  do  serviço  de  clipagem  da  nossa  Assessoria  de Comunicação  e  tem  como  objetivo    subsidiar    o    levantamento    de    conteúdo  gerado    em    mídias    espontâneas  correlacionadas  a  nossa  Secretaria,  o  que pode  evidenciar  pontos  fracos  e  pontos fortes  que  são  percebidos  pela sociedade e indicar áreas para melhorar o enfoque.</t>
  </si>
  <si>
    <t>IMETRO 004</t>
  </si>
  <si>
    <t>PIS/PASEP</t>
  </si>
  <si>
    <t>Pagamento do PASEP para o Exercício de Janeiro á Dezembro 2024</t>
  </si>
  <si>
    <t>IMETRO 005</t>
  </si>
  <si>
    <t>Processo estimativo - SEMASA - Itajaí - 2023</t>
  </si>
  <si>
    <t>Fornecimento de água encanada para o prédio do Escritório Regional do IMETRO/SC em Itajaí.</t>
  </si>
  <si>
    <t>IMETRO 006</t>
  </si>
  <si>
    <t>Processo estimativo - Água Tubarão 2023</t>
  </si>
  <si>
    <t>Fornecimento de água encanada para o prédio do Escritório Regional do IMETRO/SC em Tubarao.</t>
  </si>
  <si>
    <t>IMETRO 007</t>
  </si>
  <si>
    <t>Processo estimativo Águas de Joinville 2023</t>
  </si>
  <si>
    <t>Fornecimento de água encanada para o prédio do Escritório Regional do IMETRO/SC em Joinville.</t>
  </si>
  <si>
    <t>IMETRO 008</t>
  </si>
  <si>
    <t>Processo estimativo CASAN</t>
  </si>
  <si>
    <t>Fornecimento de água encanada para a sede em São José</t>
  </si>
  <si>
    <t>IMETRO 009</t>
  </si>
  <si>
    <t>Processo estimativo CELESC</t>
  </si>
  <si>
    <t>Fornecimento de energia elétrica</t>
  </si>
  <si>
    <t>IMETRO 010</t>
  </si>
  <si>
    <t>Processo estimativo de chaves e carimbos</t>
  </si>
  <si>
    <t>GPLAC</t>
  </si>
  <si>
    <t>Atender a demanda dos diversos setores do IMETRO/SC durante o exercício de 2023 em relação aosserviços de chaveiro e confecção de carimbos</t>
  </si>
  <si>
    <t>IMETRO 011</t>
  </si>
  <si>
    <t>Peças elevador</t>
  </si>
  <si>
    <t>Para manter em funcionando os elevadores do prédio da sede do IMETRO em São José</t>
  </si>
  <si>
    <t>IMETRO 012</t>
  </si>
  <si>
    <t>Calibração de Equipamentos de metrologia</t>
  </si>
  <si>
    <t>Diretoria de Fiscalização de Produtos e da Qualidade</t>
  </si>
  <si>
    <t>Para manter os equipamentos de metrologia em conformidade para o exercício das atividades de fiscalização</t>
  </si>
  <si>
    <t>IMETRO 013</t>
  </si>
  <si>
    <t xml:space="preserve">Serviços de mudança de sede </t>
  </si>
  <si>
    <t>Serviços de mudança para quando houver necessidade de mudança de sede dos escritórios regionais</t>
  </si>
  <si>
    <t>IMETRO 014</t>
  </si>
  <si>
    <t>Licenciamento anual</t>
  </si>
  <si>
    <t>Pagamento do licenciamento dos veículos próprios</t>
  </si>
  <si>
    <t>IMETRO 015</t>
  </si>
  <si>
    <t>Aquisição de token, e-CPF e E-CNPJ</t>
  </si>
  <si>
    <t>Gabinete da Presidência, Controle Interno</t>
  </si>
  <si>
    <t>Aquisição de certificado digital para assinatura de documentos de forma eletrônica</t>
  </si>
  <si>
    <t>IMETRO 016</t>
  </si>
  <si>
    <t>Placas de Sinalização</t>
  </si>
  <si>
    <t>Para atender as normas do Corpo de Bombeiros</t>
  </si>
  <si>
    <t>IMETRO 017</t>
  </si>
  <si>
    <t>Copa e Cozinha</t>
  </si>
  <si>
    <t>Setor de Almoxarifado</t>
  </si>
  <si>
    <t>Tem a finalidade de atender às necessidades dos servidores do IMETRO/SC, sendo considerado materiais necessários/básicos para o bom desempenho das atividades no órgão.</t>
  </si>
  <si>
    <t>quantidade informada na planilha PCA Materiais</t>
  </si>
  <si>
    <t>IMETRO 018</t>
  </si>
  <si>
    <t>Material Gráfico</t>
  </si>
  <si>
    <t>A contratação de empresa especializada no fornecimento de materiais  gráficos  é necessária para possibilitar a comunicação por meio de correspondências oficiais para os outros órgãos e com os cidadãos. Sendo as correspondências sempre identificadas com o logotipo e endereço da instituição para agilizar os processos de classificação e distribuição. A compra de envelopes em grande quantidade garante a economia de tempo e recursos,sempre em busca da proposta mais vantajosa, reduzindo também os custos operacionais.</t>
  </si>
  <si>
    <t>IMETRO 019</t>
  </si>
  <si>
    <t>Justifica-se a aquisição dos materiais elétricos para manter os trabalhos  administrativos e operacionais em funcionamento, para cumprimento de sua finalidade com eficiência, continuidade e economia.</t>
  </si>
  <si>
    <t>IMETRO 020</t>
  </si>
  <si>
    <t>Justifica-se  a   aquisição   dos   materiais   em   questão   com   a   finalidade   de   atender   às   necessidades   dos servidores do IMETRO/SC, sendo considerado materiais necessários/básicos para o bom desempenho das atividades no órgão.</t>
  </si>
  <si>
    <t>IMETRO 021</t>
  </si>
  <si>
    <t>Material de Limpeza e Conservação</t>
  </si>
  <si>
    <t>Suprir a necessidade de produtos de higiene e limpeza, visando dar continuidade e manutenção dos serviços de limpeza, administrativos e finalísticos do Instituto de Metologia de Santa Catarina.</t>
  </si>
  <si>
    <t>IMETRO 022</t>
  </si>
  <si>
    <t>Conserto de Coletores de Dados</t>
  </si>
  <si>
    <t>Este serviço de manutenção é necessário para possibilitar as atividades em campo de fiscalização nas áreas da metrologia legal e avaliação da conformidade.</t>
  </si>
  <si>
    <t>IMETRO 023</t>
  </si>
  <si>
    <t>Aquisição de Saco plástico</t>
  </si>
  <si>
    <t>Justifica-se   a   aquisição   dos   sacos   plásticos   transparentes   devido   ao   consumo   médio   anual   e   a necessidade de armazenar os produtos apreendidos da área da Qualidade.</t>
  </si>
  <si>
    <t>IMETRO 024</t>
  </si>
  <si>
    <t>Aquisição EPI</t>
  </si>
  <si>
    <t>A aquisição de EPI´S é essencial para integrar as  medidas de proteção e segurança dos servidores públicos do IMETRO/SC que atuam nas atividades finalisticas e de campo com fiscalização na área de metrologia legal e avaliação da conformidade.</t>
  </si>
  <si>
    <t>IMETRO 025</t>
  </si>
  <si>
    <t>Material de Comunicação Visual</t>
  </si>
  <si>
    <t>A contratação de empresa especializada em serviços de comunicação visual para o IMETRO-SC, se faz necessária para melhorar a identificação externa, para que o cidadão localize facilmente a unidade administrativa, aumentando a qualidade dos serviços públicos prestados.</t>
  </si>
  <si>
    <t>IMETRO 026</t>
  </si>
  <si>
    <t>Materias de Informática patrimoniados</t>
  </si>
  <si>
    <t>Setor de Almoxarifado e Informátca</t>
  </si>
  <si>
    <t>A aquisição de materiais de informática é necessária para possibilitar as atividades em campo de fiscalização nas áreas da metrologia legal e avaliação da conformidade.</t>
  </si>
  <si>
    <t>IMETRO 027</t>
  </si>
  <si>
    <t>Materiais de informática de consumo</t>
  </si>
  <si>
    <t>IMETRO 028</t>
  </si>
  <si>
    <t>Eletrodomésticos</t>
  </si>
  <si>
    <t>A aquisição de eletrodomésticos é necessaria para assegurar o direito de alimentação diária dos servidores desta Autarquia durante o período de trabalho (almoço/lanche). Muitos servidores optam por realizar sua refeição nas dependências do IMETRO-SC, haja vista não haver tempo hábil de realizar suas refeições em casa.</t>
  </si>
  <si>
    <t>IMETRO 029</t>
  </si>
  <si>
    <t>Manutenção e desintetização</t>
  </si>
  <si>
    <t xml:space="preserve">A contratação deste serviço justifica-se pela necessidade de combate a vários tipos de insetos e animais nocivos à saúde encontradas nas áreas internas do Imetro-SC, assim como a manutenção das dependências do mesmo. </t>
  </si>
  <si>
    <t>IMETRO 030</t>
  </si>
  <si>
    <t>Contratação de empresa jurídica para fornecimento de passagens aéreas, nacionais e eventualmente internacionais, e passagens terrestres, compreendendo serviços de emissão, reserva marcação e remarcação de bilhetes de passagens</t>
  </si>
  <si>
    <t>Diretoria de Administração e Finanças</t>
  </si>
  <si>
    <t>Viabilizar deslocamentos de servidores quando da realização de fiscalização, eventos, cursos ou encontros, os quais tenham relação com as atividades, no desempenho de suas atribuições, estejam a serviço do Instituto de Metrologia de Santa Catarina.</t>
  </si>
  <si>
    <t>IMETRO 031</t>
  </si>
  <si>
    <t>Licenças Power Bi</t>
  </si>
  <si>
    <t>Tal aquisição se faz necessária para que o Imetro-SC possa participar do projeto piloto de implantação doVieweR, que é uma nova ferramenta desenvolvida pelo Inmetro, em parceria com o Imetro-SC, paravisualização do mercado sujeito a atuação da RBMLQ em todo o Brasil</t>
  </si>
  <si>
    <t>IMETRO 032</t>
  </si>
  <si>
    <t>Serviço de terceirização para apoio a fiscalização</t>
  </si>
  <si>
    <t>Diretoria de Metrologia legal</t>
  </si>
  <si>
    <t>Auxiliar nas fiscalizações de competência do IMETRO</t>
  </si>
  <si>
    <t>R$ 2.472.291,96</t>
  </si>
  <si>
    <t>IMETRO 033</t>
  </si>
  <si>
    <t>Estimativo de bombonas de agua de 20 litros</t>
  </si>
  <si>
    <t>Garantir o fornecimento de água mineral para servidores, profissionais, colaboradores e demaisfrequentadores</t>
  </si>
  <si>
    <t>IMETRO 034</t>
  </si>
  <si>
    <t>Manutenção da central telefônica</t>
  </si>
  <si>
    <t>Assegurar a continuidade dos serviços prestados, garantindo o bom funcionamento da central telefônica em questão não gerando prejuízo na comunicação tanto interna quanto externa do órgão.</t>
  </si>
  <si>
    <t>IMETRO 035</t>
  </si>
  <si>
    <t>Prestação de serviço, de fornecimento e administração de cartões eletrônicos magnéticos (Vale alimentação)</t>
  </si>
  <si>
    <t>Assegurar a continuidade dos serviços prestados no fornecimento de vale alimentação para os servidores CLT</t>
  </si>
  <si>
    <t>IMETRO 036</t>
  </si>
  <si>
    <t>Prestão de serviço de telefonia móvel</t>
  </si>
  <si>
    <t>Assegurar a continuidade dos serviços prestados, garantindo a comunicação entre os servidores mesmo quando em ambiente externo ao órgão, além de permitir o acesso on-line a serviços como e-mail, agenda, SGP-e e outros sistemas em rede externa, por meio de conexão de dados.</t>
  </si>
  <si>
    <t>IMETRO 037</t>
  </si>
  <si>
    <t>Manutenção VTR Chapecó</t>
  </si>
  <si>
    <t>Assegurar a continuidade dos serviços prestados nas verificações de veículo tanque</t>
  </si>
  <si>
    <t>IMETRO 038</t>
  </si>
  <si>
    <t>Prestação de serviço de publicação legal</t>
  </si>
  <si>
    <t>Assegurar o cumprimento na legislação no que tange a publicação em jornais de grande circulação de editais de licitação</t>
  </si>
  <si>
    <t>IMETRO 039</t>
  </si>
  <si>
    <t>Aquisição de placas de fachada com instalação</t>
  </si>
  <si>
    <t>Garantir a identificação do órgão na sede e regionais</t>
  </si>
  <si>
    <t>IMETRO 040</t>
  </si>
  <si>
    <t>Aquisição de materiais patrimoniados</t>
  </si>
  <si>
    <t xml:space="preserve">Assegurar a continuidade dos serviços prestados pelos fiscais do imetro, bem como na execução dos serviços administrativos </t>
  </si>
  <si>
    <t>IMETRO 041</t>
  </si>
  <si>
    <t>Locação de imóvel na regional de joinville</t>
  </si>
  <si>
    <t>Assegurar a continuidade dos serviços prestados na regionais de joinville</t>
  </si>
  <si>
    <t>IMETRO 042</t>
  </si>
  <si>
    <t>Aquisição de uniformes</t>
  </si>
  <si>
    <t>Melhorar a imagem e identificação dos servidoes</t>
  </si>
  <si>
    <t>IMETRO 043</t>
  </si>
  <si>
    <t>Contratação de empresa terceirizada na prestação de serviço de limpeza, conservação e apoio adminitrativo</t>
  </si>
  <si>
    <t>Assegurar a continuidade dos serviços de limpeza, conservação e administrativo</t>
  </si>
  <si>
    <t>IMETRO 044</t>
  </si>
  <si>
    <t>Aquisição de telefones e central telefônica</t>
  </si>
  <si>
    <t>Assegurar a comunicação interna e externa dos servidores</t>
  </si>
  <si>
    <t>IMETRO 045</t>
  </si>
  <si>
    <t>Almoxarifado</t>
  </si>
  <si>
    <t>IMETRO 046</t>
  </si>
  <si>
    <t>Manutenção bomba de agua</t>
  </si>
  <si>
    <t>Assegurar os serviços prestados na sede do IMETRO em São José</t>
  </si>
  <si>
    <t>IMETRO 047</t>
  </si>
  <si>
    <t>Manutenção portão eletrônico</t>
  </si>
  <si>
    <t>IMETRO 048</t>
  </si>
  <si>
    <t xml:space="preserve">Limpeza de fossa </t>
  </si>
  <si>
    <t>IMETRO 050</t>
  </si>
  <si>
    <t>Aquisição de celular</t>
  </si>
  <si>
    <t>Assegurar melhor desempenho nas atividades executadas pela assessoria de comunicação</t>
  </si>
  <si>
    <t>IMETRO 051</t>
  </si>
  <si>
    <t xml:space="preserve">Aquisição de veículo </t>
  </si>
  <si>
    <t>Assegurar deslocamento da diretoria para reuniões de gestão</t>
  </si>
  <si>
    <t>IMETRO 052</t>
  </si>
  <si>
    <t>Manutenção de uma câmara fria, freezer industrial e geladeira industrial da sede e regionais</t>
  </si>
  <si>
    <t>Assegurar a continuidade da fiscalização nos produtos que precisam ficar refrigerados</t>
  </si>
  <si>
    <t>IMETRO 053</t>
  </si>
  <si>
    <t>Aquisição de ferramentas</t>
  </si>
  <si>
    <t>Assegurar a conservação dos bens móveis e imóveis do órgão</t>
  </si>
  <si>
    <t>IMETRO 054</t>
  </si>
  <si>
    <t>Contratação de serviço em nuvem de plataforma informatizada de ensino a distância (Ambiente Virtual de Aprendizagem), no qual deverá ser possível disponibilizar conteúdos, exercícios, fazer avaliações, incluindo os serviços de implantação da solução, customização, treinamento, suporte técnico e fornecimento de atualizações. Disponibilização de 17 mil usuários.</t>
  </si>
  <si>
    <t>Para execução do projeto social: capacitando adolescentes para o mundo do trabalho em postos autorizados de cronotacórafo</t>
  </si>
  <si>
    <t>IMETRO 055</t>
  </si>
  <si>
    <t>Gravação de vídeos aulas em estúdio com luz profissional e fundo branco, visando garantir a qualidade visual das imagens, edição de forma a obter um tempo final de 6 módulos, com uma média de 12 minutos cada, utilizando motion graphics como suporte às videoaulas.</t>
  </si>
  <si>
    <t>IPREV - Instituto de Previdência do Estado de SC</t>
  </si>
  <si>
    <t>IPREV001</t>
  </si>
  <si>
    <t>Suprir a necessidade de fornecimento de água potável para o Instituto de Previdência do Estado de SC para o ano de 2024/25, sendo a aquisição de água mineral é mais vantajosa do que a aquisição, instalação e manutenção de filtros para água.</t>
  </si>
  <si>
    <t>IPREV002</t>
  </si>
  <si>
    <t>Contratação de serviços de reforma do Prédio Sede do IPREV</t>
  </si>
  <si>
    <t>Necessidade de reformar e modernizar a infraestrutura do prédio sede garantir a continuidade da prestação de serviços de forma adequada e eficiente. As atuais instalações não foram planejadas para suprir as necessidades de equipamentos atualmente utilizados.</t>
  </si>
  <si>
    <t>IPREV003</t>
  </si>
  <si>
    <t>Aquisição de Mat Limpeza - HIGIÊNE E LIMPEZA</t>
  </si>
  <si>
    <t>Necessida de manutenção dos serviços de limpeza e conservação, mantendo condições sanitárias de utilização do espaço.</t>
  </si>
  <si>
    <t>IPREV004</t>
  </si>
  <si>
    <t>Aquisição de Material de Limpeza - SANEANTES</t>
  </si>
  <si>
    <t>IPREV005</t>
  </si>
  <si>
    <t>Aquisição de Material de Esctritório/Expediente</t>
  </si>
  <si>
    <t>Necessidade de continuidade e manutenção dos serviços da área administrativa, considerando a migração do trabalho em documentos físicos para forma digital.</t>
  </si>
  <si>
    <t>IPREV006</t>
  </si>
  <si>
    <t>Serviços de Consultoria e Assessoria</t>
  </si>
  <si>
    <t>Diretoria Jurídica</t>
  </si>
  <si>
    <t>Necessidade de serviços de consultoria jurídica para atendimento de legislação específica previdenciária.</t>
  </si>
  <si>
    <t>IPREV007</t>
  </si>
  <si>
    <t>Aquisição de Material Elétrico/Eletrônico</t>
  </si>
  <si>
    <t>Necessidade de  manutenções gerais corretivas.</t>
  </si>
  <si>
    <t>Aquisição de Material Hidráulico/Hidrosanitário</t>
  </si>
  <si>
    <t>IPREV008</t>
  </si>
  <si>
    <t>Cursos de capacitação para servidores e membros dos Conselhos de Adm. e Fiscal</t>
  </si>
  <si>
    <t>Gerência de Pessoas</t>
  </si>
  <si>
    <t>Capacitação dos servidores envolvidos e membros dos conselhos, conforme solicitação das áreas demandantes e surgimento de cursos e/ou eventos de interesse ou, ainda, que requeiram a participação do ente previdenciário.</t>
  </si>
  <si>
    <t>IPREV010</t>
  </si>
  <si>
    <t>Manutenção e Consevação de Condicionadores de Ar</t>
  </si>
  <si>
    <t>Serviços de manutenção preventiva e corretiva de aparelhos de ar condicionado com substituição de peças.</t>
  </si>
  <si>
    <t>IPREV011</t>
  </si>
  <si>
    <t>Passagens Aéreas e Terrestres</t>
  </si>
  <si>
    <t>Fornecimento de passagens aéreas e terrestres para o IPREV para deslocamento de servidores para participarem de treinamentos, congressos e/ou eventos em nome do Instituto.</t>
  </si>
  <si>
    <t>IPREV012</t>
  </si>
  <si>
    <t>Aquisição de Mobiliário em Geral</t>
  </si>
  <si>
    <t>Aquisição de mobiliário para Sede e agências do IPREV, considerando o concurso público realizado em 2022 e expectativa de nomeações de novos servidores.</t>
  </si>
  <si>
    <t>IPREV013</t>
  </si>
  <si>
    <t>Equipamentos de Informática</t>
  </si>
  <si>
    <t>Gerência de Tecnologia da Inf. e Gov. Eletrônica</t>
  </si>
  <si>
    <t>Aquisição de equipamentos de informática e afins para suprir a demanda em TI do IPREV.</t>
  </si>
  <si>
    <t>IPREV014</t>
  </si>
  <si>
    <t>Aquisição de Veículos</t>
  </si>
  <si>
    <t>Devido ao envelhecimento da frota do IPREV e consequente ida ao leilão de veículos inservíveis, necessitamos da aquisição de mais veículos para manter a continuidade dos serviços prestados com eficiência, tanto atividade fim como atividades administrativas</t>
  </si>
  <si>
    <t>IPREV015</t>
  </si>
  <si>
    <t>Manutenção de Veículos</t>
  </si>
  <si>
    <t>Serviços de manutenção preventiva e corretiva com fornecimento de peças dos veículos pertencentes à frota do IPREV</t>
  </si>
  <si>
    <t>Aquisição de Combustíveis e Lubrificantes</t>
  </si>
  <si>
    <t>Aquisição de combustíveis e lubrificantes para os veúculos pertencentes  forta do IPREV</t>
  </si>
  <si>
    <t>IPREV016</t>
  </si>
  <si>
    <t>Manutenção e Consevação de Elevadores</t>
  </si>
  <si>
    <t>Serviços de manutenção preventiva e corretiva de elevadores com substituição de peças.</t>
  </si>
  <si>
    <t>IPREV017</t>
  </si>
  <si>
    <t>Aquisição de softwares</t>
  </si>
  <si>
    <t>Aquisição de software de informática e afins para suprir a demanda em TI do IPREV.</t>
  </si>
  <si>
    <t>IPREV018</t>
  </si>
  <si>
    <t>Aquisição de Materiais de Sinalização e Segurança</t>
  </si>
  <si>
    <t>Aquisição de Materiais de Sinalização e Segurança para suprir as necessidades do IPREV  nos referidos itens</t>
  </si>
  <si>
    <t>IPREV019</t>
  </si>
  <si>
    <t>Gabinete do Presidente</t>
  </si>
  <si>
    <t>Necessidade de serviços de consultoria atuarial para atendimento de legislação específica previdenciária.</t>
  </si>
  <si>
    <t>IPREV020</t>
  </si>
  <si>
    <t>Diretoria de Investimentos</t>
  </si>
  <si>
    <t>Necessidade de serviços de consultoria financeira e mercado de capitais para atendimento de legislação específica previdenciária.</t>
  </si>
  <si>
    <t>IPREV021</t>
  </si>
  <si>
    <t>Necessidade de serviços de consultoria avaliação de bens para atendimento de legislação específica previdenciária.</t>
  </si>
  <si>
    <t>IPREV (Diversos Setores)</t>
  </si>
  <si>
    <t>Necessidade de serviços de consultoria previdenciária para atendimento de legislação específica previdenciária.</t>
  </si>
  <si>
    <t>JUCESC - Junta Comercial do Estado de Santa Catarina</t>
  </si>
  <si>
    <t>JUCESC 001</t>
  </si>
  <si>
    <t>Contratação de serviços de manutenção preventiva, corretiva, instalação, desinstalação e remanejamento de aparelhos de ar condicionado, incluindo o fornecimento de peças e insumos.</t>
  </si>
  <si>
    <t>Atender as demandas da autarquia, relacionadas aos referidos serviços.</t>
  </si>
  <si>
    <t>JUCESC 002</t>
  </si>
  <si>
    <t>Aquisição de itens de energia - Disjuntores</t>
  </si>
  <si>
    <t>Suprir a necessidade de aquisição de itens de energia - Disjuntores.</t>
  </si>
  <si>
    <t>JUCESC 003</t>
  </si>
  <si>
    <t>Aquisição de mobiliários</t>
  </si>
  <si>
    <t>Suprir a necessidade de aquisição de novos mobiliários, bem como de renovação/troca dos já existentes.</t>
  </si>
  <si>
    <t>JUCESC 004</t>
  </si>
  <si>
    <t>Aquisição de Material de Expediente</t>
  </si>
  <si>
    <t>Suprir a necessidade de fornecimento de material de expediente.</t>
  </si>
  <si>
    <t>JUCESC 005</t>
  </si>
  <si>
    <t>Aquisição de materiais elétricos (lâmpadas e luminárias)</t>
  </si>
  <si>
    <t>Suprir a necessidade de fornecimento de materiais elétricos.</t>
  </si>
  <si>
    <t>JUCESC 006</t>
  </si>
  <si>
    <t>Aquisição de equipamentos hidráulico-sanitários</t>
  </si>
  <si>
    <t>Suprir a necessidade de fornecimento de equipamentos hidráulico-sanitários.</t>
  </si>
  <si>
    <t>JUCESC 007</t>
  </si>
  <si>
    <t>Aquisição de pilhas e baterias</t>
  </si>
  <si>
    <t>Suprir a necessidade de fornecimento de pilhas e bateriais.</t>
  </si>
  <si>
    <t>JUCESC 008</t>
  </si>
  <si>
    <t>Aquisição de equipamentos de cinematografia e fonografia</t>
  </si>
  <si>
    <t>Suprir a necessidade de fornecimento de equipamentos de cinematografia e fonografia, bem como a susbstituição de equipamentos obsoletos.</t>
  </si>
  <si>
    <t>JUCESC 009</t>
  </si>
  <si>
    <t>Aquisição de equipamentos de sinalização e segurança</t>
  </si>
  <si>
    <t>Em virtude da iminente reforma no prédio sede da Jucesc (SGP-e Jucesc/1028/2021), por questões de atendimento direto aos usuários e adequação aos requisitos de acessibilidade e segurança.</t>
  </si>
  <si>
    <t>JUCESC 010</t>
  </si>
  <si>
    <t>Aquisição de bombonas d'água</t>
  </si>
  <si>
    <t>Suprir a necessidade de fornecimento de bombonas d'água.</t>
  </si>
  <si>
    <t>JUCESC 011</t>
  </si>
  <si>
    <t>Aquisição de produtos de higiene e limpeza</t>
  </si>
  <si>
    <t>Suprir a necessidade de fornecimento de produtos de higiene e limpeza.</t>
  </si>
  <si>
    <t>R$ 16.000,00</t>
  </si>
  <si>
    <t>JUCESC 012</t>
  </si>
  <si>
    <t>Capacitação Profissional dos servidores do quadro da Jucesc</t>
  </si>
  <si>
    <t>Setores demandantes dentro da estrutura da Jucesc</t>
  </si>
  <si>
    <t>Suprir as necessidades de treinamento e aperfeiçoamento dos servidores da aurtaquia, com vistas à qualificação e melhora na prestação dos serviços.</t>
  </si>
  <si>
    <t>-</t>
  </si>
  <si>
    <t>R$ 390.000,00</t>
  </si>
  <si>
    <t>JUCESC 013</t>
  </si>
  <si>
    <t>Manutenção e modernização dos serviços de tecnologia da informação e comunicação</t>
  </si>
  <si>
    <t>Gerência de Tecnologia da Informação</t>
  </si>
  <si>
    <t>Suprir as necessidades de manutenção e modernização dos serviços de tecnologia da informação e comunicação na autarquia.</t>
  </si>
  <si>
    <t>R$ 3.943.536,38</t>
  </si>
  <si>
    <t>JUCESC 014</t>
  </si>
  <si>
    <t>Aquisição de purificadores de água, bem como seus componentes e acessórios - com instalação do purificador</t>
  </si>
  <si>
    <t>Suprir a necessidade de aquisição de purificadores de água para uso no prédio sede da Jucesc.</t>
  </si>
  <si>
    <t>JUCESC 015</t>
  </si>
  <si>
    <t>Aquisição de refil para purificadores de água</t>
  </si>
  <si>
    <t>Suprir a necessidade de troca de refil a cada 3.000 (três mil) litros ou 6 (seis) meses de uso do aparelho.</t>
  </si>
  <si>
    <t>JUCESC 016</t>
  </si>
  <si>
    <t>Suprir a necessidade de reposição de lixeiras.</t>
  </si>
  <si>
    <t>JUCESC 017</t>
  </si>
  <si>
    <t>Aquisição de bandeiras do Estado de SC e Nacional.</t>
  </si>
  <si>
    <t>Renovação/troca das bandeiras existentes no prédio sede da Jucesc</t>
  </si>
  <si>
    <t>JUCESC 018</t>
  </si>
  <si>
    <t>Aquisição de condicionadores de ar</t>
  </si>
  <si>
    <t>Suprir as necessidades de aquisição, renovação/troca dos aparelhos condicionadores de ar existentes no prédio sede da Jucesc.</t>
  </si>
  <si>
    <t>JUCESC 019</t>
  </si>
  <si>
    <t>Serviços continuados de outsourcing para operação de Almoxarifado virtual</t>
  </si>
  <si>
    <t>Suprir as necessidades de Serviços Técnicos Profissionais Serviço de Almoxarifado Virtualde Material de Consumo Administrativo - gerenciamento demeios logísticos</t>
  </si>
  <si>
    <t>JUCESC 020</t>
  </si>
  <si>
    <t>Contratação de serviços de agenciamento de viagens, compreendendo assessoria, cotação, reserva, emissão, cancelamento, remarcação, reembolso e fornecimento de passagens aéreas e rodoviárias, nacionais e internacionais, e demais serviços necessários e correlatos.</t>
  </si>
  <si>
    <t>Aquisição de serviço de passagens aéreas e terrestres</t>
  </si>
  <si>
    <t>JUCESC 021</t>
  </si>
  <si>
    <t>Aquisição de utensílios para cozinhas e refeitórios</t>
  </si>
  <si>
    <t>Suprir as possíveis necessidades de aquisição de utensílios de cozinhas e refeitórios que vierem a surgir durante o ano de 2024 no prédio sede da Jucesc.</t>
  </si>
  <si>
    <t>JUCESC 022</t>
  </si>
  <si>
    <t>Suprir as possíveis necessidades de aquisição de ferramentas que vierem a surgir durante o ano de 2024 no prédio sede da Jucesc.</t>
  </si>
  <si>
    <t>JUCESC 023</t>
  </si>
  <si>
    <t>Aquisição de retentores, adesivos e materiais para vedação</t>
  </si>
  <si>
    <t>Suprir as possíveis necessidades que vierem a surgir durante o ano de 2024 no prédio sede da Jucesc.</t>
  </si>
  <si>
    <t>JUCESC 024</t>
  </si>
  <si>
    <t>Aquisição de materiais para construção civil</t>
  </si>
  <si>
    <t>JUCESC 025</t>
  </si>
  <si>
    <t>Aquisição de materiais para estruturas e edificações</t>
  </si>
  <si>
    <t>Aquisição de tubos, mangueiras e conexões</t>
  </si>
  <si>
    <t>JUCESC 026</t>
  </si>
  <si>
    <t>Manutenção dos extintores e testes das mangueiras de incêndio</t>
  </si>
  <si>
    <t xml:space="preserve">Atender as demandas da autarquia, relacionadas aos referidos serviços. </t>
  </si>
  <si>
    <t>JUCESC 027</t>
  </si>
  <si>
    <t>Aquisição de extintores e mangueiras de incêndio</t>
  </si>
  <si>
    <t>Suprir a necessidade de aquisição dos referidos materiais.</t>
  </si>
  <si>
    <t>PCI - Polícia Científica</t>
  </si>
  <si>
    <t>PCI 001</t>
  </si>
  <si>
    <t>Registro de preços para aquisição de Viaturas</t>
  </si>
  <si>
    <t>Compra de novas viaturas visando melhora na segurança durante o deslocamento, visando baixar viaturas mais antigas, tais como rabecões de 2014 que ainda se encontram em uso. Também tem por objetivo adquirir viaturas para atendimento a locais de crime de difícil acesso, como estradas rurais.</t>
  </si>
  <si>
    <t xml:space="preserve">
Quantitativo informado no TR</t>
  </si>
  <si>
    <t>PCI 002</t>
  </si>
  <si>
    <t>Registro de preços para compra de ferramentas</t>
  </si>
  <si>
    <t>Aquisição de ferramentas para utilização em perícias e nas unidades de perícia pelo estado.</t>
  </si>
  <si>
    <t>PCI 003</t>
  </si>
  <si>
    <t>Registro de preços para compra de Equipamentos de Proteção Individual e Coletiva</t>
  </si>
  <si>
    <t>Aquisição de equipamentos de proteção Individual e coletivo para as equipes de perícia da PCI.</t>
  </si>
  <si>
    <t>PCI 004</t>
  </si>
  <si>
    <t>Registro de preços para aquisição de guinchos elétricos veiculares, pranchas de desatolamento e suporte para guinchos</t>
  </si>
  <si>
    <t>Facilitar a chegada da equipe aos locais de crime.</t>
  </si>
  <si>
    <t>PCI 005</t>
  </si>
  <si>
    <t>Insumos para a Diretoria de Criminalística</t>
  </si>
  <si>
    <t>DCRI</t>
  </si>
  <si>
    <t xml:space="preserve">Insumos para a realização de perícias </t>
  </si>
  <si>
    <t>PCI 006</t>
  </si>
  <si>
    <t>Insumos para a Diretoria de Medicina-Legal</t>
  </si>
  <si>
    <t>DML</t>
  </si>
  <si>
    <t>PCI 007</t>
  </si>
  <si>
    <t>Insumos para a Diretoria de Análises Forenses</t>
  </si>
  <si>
    <t>DALF</t>
  </si>
  <si>
    <t>PCI 008</t>
  </si>
  <si>
    <t>Contratação de seguro veicular para a frota da PCI</t>
  </si>
  <si>
    <t>Diminuir o risco ao patrimônio público e evitar baixa de viaturas e consequente falta de atendimento</t>
  </si>
  <si>
    <t>PCI 009</t>
  </si>
  <si>
    <t>Construção unidade de Videira</t>
  </si>
  <si>
    <t>GEPRE</t>
  </si>
  <si>
    <t>Construção de unidade própria e adequada para a realização dos exames periciais</t>
  </si>
  <si>
    <t>PCI 010</t>
  </si>
  <si>
    <t>Reforma da cobertura da unidade de São José</t>
  </si>
  <si>
    <t>Infiltrações e Goteiras que estão deteriorando a obra e tornando o trabalho insalubre.</t>
  </si>
  <si>
    <t>PCI 011</t>
  </si>
  <si>
    <t>Reforma da unidade de Florianópolis - Itacorubi</t>
  </si>
  <si>
    <t>Reforma necessária para corrigir alguns problemas estruturais e de fachada da unidade do Itacorubi</t>
  </si>
  <si>
    <t>PCI 012</t>
  </si>
  <si>
    <t>Projeto para a unidade de Araranguá</t>
  </si>
  <si>
    <t>Contratação do projeto para a construção da unidade de Araranguá</t>
  </si>
  <si>
    <t>PCI 013</t>
  </si>
  <si>
    <t>Projeto para a unidade de Caçador</t>
  </si>
  <si>
    <t>Contratação do projeto para a reforma da unidade de Caçador</t>
  </si>
  <si>
    <t>PCI 014</t>
  </si>
  <si>
    <t>Construção do complexo da SSP-Itajaí</t>
  </si>
  <si>
    <t>Construção de unidade própria para a PCI em Itajaí em conjunto com a Polícia Civil (50%)</t>
  </si>
  <si>
    <t>PCI 015</t>
  </si>
  <si>
    <t>Projeto para o setor de Medicina-Legal de Itajaí</t>
  </si>
  <si>
    <t>Contratação do projeto para a construção do setor de Medicina-Legal de Itajaí</t>
  </si>
  <si>
    <t>PCI 016</t>
  </si>
  <si>
    <t>Reforma setor de Medicina-Legal de Laguna</t>
  </si>
  <si>
    <t>Reforma necessária para corrigir alguns problemas estruturais e de fachada</t>
  </si>
  <si>
    <t>PCI 017</t>
  </si>
  <si>
    <t>Projeto para o setor de Medicina-Legal de São Miguel do Oeste</t>
  </si>
  <si>
    <t>Contratação do projeto para a construção do setor de Medicina-Legal de São Miguel do Oeste</t>
  </si>
  <si>
    <t>PCI 018</t>
  </si>
  <si>
    <t>Finalização da obra da unidade de Tubarão</t>
  </si>
  <si>
    <t>Finalizar obra recebida do pacto por Santa Catarina</t>
  </si>
  <si>
    <t>PCI 019</t>
  </si>
  <si>
    <t>Projeto para a unidade da PCI de Blumenau</t>
  </si>
  <si>
    <t xml:space="preserve">Contratação do projeto para a construção da unidade de </t>
  </si>
  <si>
    <t>PCI 020</t>
  </si>
  <si>
    <t>Projeto para  a unidade da PCI de Brusque</t>
  </si>
  <si>
    <t>Contratação do projeto para a construção da unidade de Brusque</t>
  </si>
  <si>
    <t>PCI 021</t>
  </si>
  <si>
    <t>Projeto para  a unidade da PCI de Campos Novos</t>
  </si>
  <si>
    <t>Contratação do projeto para a construção da unidade de Campos Novos</t>
  </si>
  <si>
    <t>PCI 022</t>
  </si>
  <si>
    <t>Projeto para  a unidade da PCI de Curitibanos</t>
  </si>
  <si>
    <t>Contratação do projeto para a construção da unidade de Curitibanos</t>
  </si>
  <si>
    <t>PCI 023</t>
  </si>
  <si>
    <t>Projeto para  a unidade da PCI de Joaçaba</t>
  </si>
  <si>
    <t>Contratação do projeto para a construção da unidade de Joaçaba</t>
  </si>
  <si>
    <t>PCI 024</t>
  </si>
  <si>
    <t>Projeto para  a unidade da PCI de Joinville</t>
  </si>
  <si>
    <t>Contratação do projeto para a construção da unidade de Joinville</t>
  </si>
  <si>
    <t>PCI 025</t>
  </si>
  <si>
    <t>Projeto para  a unidade da PCI de Lages</t>
  </si>
  <si>
    <t>Contratação do projeto para a construção da unidade de Lages</t>
  </si>
  <si>
    <t>PCI 026</t>
  </si>
  <si>
    <t>Projeto para  a unidade da PCI de Mafra</t>
  </si>
  <si>
    <t>Contratação do projeto para a construção da unidade de Mafra</t>
  </si>
  <si>
    <t>PCI 027</t>
  </si>
  <si>
    <t>Projeto para  a unidade da PCI de Rio do Sul</t>
  </si>
  <si>
    <t>Contratação do projeto para a construção da unidade de Rio do Sul</t>
  </si>
  <si>
    <t>PCI 028</t>
  </si>
  <si>
    <t>Projeto para  a unidade da PCI de São Bento do Sul</t>
  </si>
  <si>
    <t>Contratação do projeto para a construção da unidade de São Bento do Sul</t>
  </si>
  <si>
    <t>PCI 029</t>
  </si>
  <si>
    <t>Projeto para  a  Central de Custódia da PCI</t>
  </si>
  <si>
    <t>Contratação do projeto para a construção da Central de Custódia da PCI</t>
  </si>
  <si>
    <t>PCI 030</t>
  </si>
  <si>
    <t>Manutenção predial processo SEA 12757/2022</t>
  </si>
  <si>
    <t>Manutenções prediais diversas previstas no processo SEA 12757/2022</t>
  </si>
  <si>
    <t>Quantitativo previsto no edital</t>
  </si>
  <si>
    <t>PCI 031</t>
  </si>
  <si>
    <t>Contratato de Manutenção de Equipamentos da Divisão de Bioquímica Forense</t>
  </si>
  <si>
    <t>Trata-se de equipamentos da empresa Life Technologies Brasil, essencias ao fluxo analítico adotado no setor de Genética Forense e no Banco de Perfis Genéticos de SC que estão sem garantia e sem cobertura de contrato de manuteção.</t>
  </si>
  <si>
    <t>Inexigibilidade</t>
  </si>
  <si>
    <t>PCI 032</t>
  </si>
  <si>
    <t>Contratato de Manutenção de Equipamentos da Divisão de Genética Forense</t>
  </si>
  <si>
    <t>Trata-se de equipamentos da empresa Qiagen Brasil, essencias ao fluxo analítico adotado no setor de Genética Forense e no Banco de Perfis Genéticos de SC que estão sem garantia e sem cobertura de contrato de manuteção.</t>
  </si>
  <si>
    <t>PCI 033</t>
  </si>
  <si>
    <t>Trata-se de equipamentos da empresa Promega, essencias ao fluxo analítico adotado no setor de Genética Forense e no Banco de Perfis Genéticos de SC que estão sem garantia e sem cobertura de contrato de manuteção.</t>
  </si>
  <si>
    <t>PCI 034</t>
  </si>
  <si>
    <t>Trata-se de equipamentos da empresa Life Technologies Brasil, essencias ao fluxo analítico adotado no setor de Genética Forense e no Banco de Perfis Genéticos de SC que possuem contrato de manuteção e necessitará ser renovado em 2024.</t>
  </si>
  <si>
    <t>PCI 035</t>
  </si>
  <si>
    <t>Contratato de Manutenção de Equipamentos da Divisão de Toxicologia Forense</t>
  </si>
  <si>
    <t>Trata-se de equipamento da empresa Shimadzu, essencias ao fluxo analítico adotado no setor de Toxicologia Forense que está no fim da garantia.</t>
  </si>
  <si>
    <t>PCI 036</t>
  </si>
  <si>
    <t>Trata-se de equipamento da empresa Agilent Technologies, essencias ao fluxo analítico adotado no setor de Toxicologia Forense que possui contrato de manuteção e necessitará ser renovado em 2024.</t>
  </si>
  <si>
    <t>PCI 037</t>
  </si>
  <si>
    <t>Contratato de Manutenção de Equipamentos da Divisão de Química Forense</t>
  </si>
  <si>
    <t>Trata-se de equipamentos da empresa Agilent Technologies, essencias ao fluxo analítico adotado no setor de Química Forense da Capital e Joinville que possuem contrato de manuteção e necessitará ser renovado em 2024.</t>
  </si>
  <si>
    <t>PCI 038</t>
  </si>
  <si>
    <t>Trata-se de equipamento da empresa Thermo Scientific, essencias ao fluxo analítico adotado no setor de Química Forense que está no fim da garantia.</t>
  </si>
  <si>
    <t>PCI 039</t>
  </si>
  <si>
    <t>Trata-se de equipamento da empresa Carl Zeiss, essencias ao fluxo analítico adotado no setor de Vestígios Biológicos que está sem garantia ou cobertura contratual.</t>
  </si>
  <si>
    <t>PCI 040</t>
  </si>
  <si>
    <t>Monitoramento da rede de frios</t>
  </si>
  <si>
    <t>Contrato para monitoramento e análise crítica da rede de frios  e backup em caso de dano, para cumprimento da Resoluçao nº 12 RIBPG/MJSP</t>
  </si>
  <si>
    <t xml:space="preserve">Licitação </t>
  </si>
  <si>
    <t>PCI 041</t>
  </si>
  <si>
    <t>Treinamento na Interpretação e Aplicação da Norma ABNT NBR ISO/IEC 17025:2017 - Requisitos Gerais para Competência de Laboratórios de Ensaio e Calibração, com carga horária mínima de 24 (vinte e quatro) horas</t>
  </si>
  <si>
    <t>Treinamento na Interpretação e Aplicação da Norma ABNT NBR ISO/IEC 17025:2017 - Requisitos Gerais para Competência de Laboratórios de Ensaio e Calibração, para servidores dos setores técnicos para cumprimento da Resoluçao nº 12 RIBPG/MJSP</t>
  </si>
  <si>
    <t>PCI 042</t>
  </si>
  <si>
    <t>Treinamento em Gestão de Risco, com carga horária mínima de 12 (doze) horas, para todos os colaboradores do laboratório, de forma que estejam capacitados para criar, monitorar, agir e atualizar o mapeamento e o plano de gestão de riscos, com o foco na promoção da melhoria contínua</t>
  </si>
  <si>
    <t>Treinamento em Gestão de Risco para servidores dos setores técnicos para cumprimento da Resoluçao nº 12 RIBPG/MJSP</t>
  </si>
  <si>
    <t>PCI 043</t>
  </si>
  <si>
    <t>Treinamento em análise e interpretação de certificados de calibração e estimativa de incerteza de medição voltados para laboratórios, com carga horário mínima de 24 (vinte e quatro) horas.</t>
  </si>
  <si>
    <t>Treinamento em análise e interpretação de certificados de calibração e estimativa de incerteza de medição voltados para laboratórios para servidores dos setores técnicos, para cumprimento da Resoluçao nº 12 RIBPG/MJSP</t>
  </si>
  <si>
    <t>PCI 044</t>
  </si>
  <si>
    <t>Contrato de Manutenção Preventiva Equipamento MilliQ</t>
  </si>
  <si>
    <t>manutenção Preventiva do Equipamento MilliQ que fornece água ultrapura, essencial aos setores técnicos.</t>
  </si>
  <si>
    <t>PCI 045</t>
  </si>
  <si>
    <t xml:space="preserve">Contrato de manutenção de conservadoras </t>
  </si>
  <si>
    <t xml:space="preserve">Manutenção preventiva mensal e corretiva a qualquer tempo de conservadoras </t>
  </si>
  <si>
    <t>PCI 046</t>
  </si>
  <si>
    <t>Contrato de manutenção flatscan</t>
  </si>
  <si>
    <t>Superintendência de Florianópolis</t>
  </si>
  <si>
    <t>Manutenção preventiva semestral e corretiva a quaquer tempo de aparelho de escaner corporal localizado em Florianópolis</t>
  </si>
  <si>
    <t>PCI 047</t>
  </si>
  <si>
    <t>Superintendência de Joinville</t>
  </si>
  <si>
    <t xml:space="preserve">Manutenção preventiva semestral e corretiva a quaquer tempo de aparelho de escaner corporal localizado em Joinville </t>
  </si>
  <si>
    <t>PCI 048</t>
  </si>
  <si>
    <t>Contrato para coleta de resíduos contaminados da Polícia Científica</t>
  </si>
  <si>
    <t xml:space="preserve">Coleta de resídios tipo A, B e E das unidades da Polícia Científica </t>
  </si>
  <si>
    <t>PCI 049</t>
  </si>
  <si>
    <t>Contrato para manutenção de Arco C</t>
  </si>
  <si>
    <t>Manutenção preventiva semestral e corretiva a qualquer tempo de aparelho RX Arco C das unidades de Lages e Criciúma</t>
  </si>
  <si>
    <t>PCI 050</t>
  </si>
  <si>
    <t xml:space="preserve">Contrato de dosimetria </t>
  </si>
  <si>
    <t xml:space="preserve">Envio e leitura de dosímetros para controle de radiação dos servidores que utilizam aparelhos de raio X e escaner corporal </t>
  </si>
  <si>
    <t>PCI 051</t>
  </si>
  <si>
    <t>Contratação de Manutenção Preventiva e Corretiva dos Microcomparadores Balísticos</t>
  </si>
  <si>
    <t>Manutenção preventiva anual dos microcomparadores balísticos.</t>
  </si>
  <si>
    <t>PCI 052</t>
  </si>
  <si>
    <t>Contratação de Manutenção Corretiva dos Microcomparadores Balísticos</t>
  </si>
  <si>
    <t>Manutenção corretiva dos sistemas de iluminação e capatura de imagens dos microcomparadores balísticos das SRPs em Joinvillle e Blumenau</t>
  </si>
  <si>
    <t>PCI 053</t>
  </si>
  <si>
    <t>Calibração de equipamentos de laboratório - balanças, estufas e manômetro autoclave</t>
  </si>
  <si>
    <t>DCRI e DALF</t>
  </si>
  <si>
    <t>Calibração periódica de equipamentos de laboratório é essencial para manutenção da qualidade dos resultados</t>
  </si>
  <si>
    <t>DL em razão do valor</t>
  </si>
  <si>
    <t>PCI 054</t>
  </si>
  <si>
    <t>Calibração de equipamentos de laboratório - medidor respirométrico DBO e reator DQO/Fósforo</t>
  </si>
  <si>
    <t>PCI 055</t>
  </si>
  <si>
    <t>Calibração de equipamentos de laboratório e manutenção preventiva  - espectrofotômetro UV-VIS</t>
  </si>
  <si>
    <t>PCI 056</t>
  </si>
  <si>
    <t xml:space="preserve">Contrato de software de gestão de ensino </t>
  </si>
  <si>
    <t>ACAPE</t>
  </si>
  <si>
    <t>Otimização do processo de gestão de ensino</t>
  </si>
  <si>
    <t>PCI 057</t>
  </si>
  <si>
    <t>Contrato de coffe break</t>
  </si>
  <si>
    <t>Necessidade de ter coffe break nos seminários da Academia de Perícia e outras atividades da Administração</t>
  </si>
  <si>
    <t>PCI 058</t>
  </si>
  <si>
    <t>Contrato de placas de homenagem</t>
  </si>
  <si>
    <t>Necessidade de realizar homenagens a servidores e pessoas que prestaram serviço de grande relevância à perícia catarinense</t>
  </si>
  <si>
    <t>PCI 059</t>
  </si>
  <si>
    <t>Contrato de materiais gráficos</t>
  </si>
  <si>
    <t>Necessidade de desenvolver conteúdos educativos para a população catarinense sobre identificação civil e criminal, perícias de naturezsa criminal e estudos e pesquisas na área forense</t>
  </si>
  <si>
    <t>Quantitativo previsto no PCA 2024</t>
  </si>
  <si>
    <t>PCI 060</t>
  </si>
  <si>
    <t>Curso sobre perícia em acidentes de tráfego - SENAI + parcerias externas</t>
  </si>
  <si>
    <t>Elevados índices de acidentes de tráfego com vítima fatal no estado</t>
  </si>
  <si>
    <t>PCI 061</t>
  </si>
  <si>
    <t>Contratação software para controle e gestão dos vídeos do EAD - base: VIMEO</t>
  </si>
  <si>
    <t>Streaming dos videos e segurança orgânica</t>
  </si>
  <si>
    <t>R$5.000,00</t>
  </si>
  <si>
    <t>PCI 062</t>
  </si>
  <si>
    <t>Contratação software para compliance</t>
  </si>
  <si>
    <t>COIG</t>
  </si>
  <si>
    <t>Aquisição de licença de software com o objetivo de criação e acompanhamento do Planejamento Estratégico do órgão, a fim de monitorar os objetivos e metas dos macroprocessos gerenciais e de suporte da Instituição.</t>
  </si>
  <si>
    <t>PCI 063</t>
  </si>
  <si>
    <t>Cursos de armamento e tiro - formação inicial</t>
  </si>
  <si>
    <t>Necessidade de formar os servidores da PCI no manuseio de armas de fogo</t>
  </si>
  <si>
    <t>R$300.000,00</t>
  </si>
  <si>
    <t>PCI 064</t>
  </si>
  <si>
    <t>Curso de armamento e tiro - formação avançada</t>
  </si>
  <si>
    <t>Necessidade de formar instrutores de tiro da PCI</t>
  </si>
  <si>
    <t>R$80.000,00</t>
  </si>
  <si>
    <t>PCI 065</t>
  </si>
  <si>
    <t>GRUPO10 e Centralizados/LBM GPLAC - Materiais de expediente</t>
  </si>
  <si>
    <t>Lista Básica de Materiais</t>
  </si>
  <si>
    <t>Detalhado na planilha de materiais</t>
  </si>
  <si>
    <t>PCI 066</t>
  </si>
  <si>
    <t>Grupo 11 - Formulários e Impressos</t>
  </si>
  <si>
    <t>Necessidade de compra de envelopes, certificados e base para documentos de identidade</t>
  </si>
  <si>
    <t>PCI 067</t>
  </si>
  <si>
    <t>Necessidade para academia de perícias e divulgações</t>
  </si>
  <si>
    <t>PCI 068</t>
  </si>
  <si>
    <t>DTI</t>
  </si>
  <si>
    <t>Renovação e manutenção de parque tecnológico</t>
  </si>
  <si>
    <t>PCI 069</t>
  </si>
  <si>
    <t>Renovação de parte do mobiliário da PCI</t>
  </si>
  <si>
    <t>PCI 070</t>
  </si>
  <si>
    <t>Básico para funcionamento das unidades</t>
  </si>
  <si>
    <t>PCI 071</t>
  </si>
  <si>
    <t>Uso em alojamentos da PCI</t>
  </si>
  <si>
    <t>PCI 072</t>
  </si>
  <si>
    <t>Uso nas unidades da PCI</t>
  </si>
  <si>
    <t>PCI 073</t>
  </si>
  <si>
    <t>PCI 074</t>
  </si>
  <si>
    <t>Identificação e proteção dos servidores da PCI</t>
  </si>
  <si>
    <t>PCI 075</t>
  </si>
  <si>
    <t>Núcleo de Saúde do Servidor</t>
  </si>
  <si>
    <t>Melhora de qualidade na saúde do servidor</t>
  </si>
  <si>
    <t>PCI 076</t>
  </si>
  <si>
    <t>Gabinete da PG</t>
  </si>
  <si>
    <t>PCI 077</t>
  </si>
  <si>
    <t>PCI 078</t>
  </si>
  <si>
    <t>Equipamentos a serem utilizados nas recepções das unidades periciais e na academia de perícia</t>
  </si>
  <si>
    <t>PCI 079</t>
  </si>
  <si>
    <t>PCI 080</t>
  </si>
  <si>
    <t>PCI 081</t>
  </si>
  <si>
    <t>GRUPO 27- ILUMINAÇÃO</t>
  </si>
  <si>
    <t>PCI 082</t>
  </si>
  <si>
    <t>GRUPO 28 - FERRAMENTAS</t>
  </si>
  <si>
    <t>PCI 083</t>
  </si>
  <si>
    <t>GRUPO 30 - VEÍCULOS RODOVIÁRIOS</t>
  </si>
  <si>
    <t>Viaturas</t>
  </si>
  <si>
    <t>PCI 084</t>
  </si>
  <si>
    <t>GRUPO 33 - AERONAVES E EQUIPAMENTOS AÉREOS</t>
  </si>
  <si>
    <t>PCI 085</t>
  </si>
  <si>
    <t>GRUPO 31 - TERRAPLENAGEM, PAVIMENTAÇÃO E PERFURAÇÃO</t>
  </si>
  <si>
    <t>OBRAS</t>
  </si>
  <si>
    <t>Reforma e manutenção das unidades</t>
  </si>
  <si>
    <t>PCI 087</t>
  </si>
  <si>
    <t>GRUPO 32- MOVIMENTAÇÃO DE CARGAS</t>
  </si>
  <si>
    <t>Utilização no almoxarifado da PCI</t>
  </si>
  <si>
    <t>PCI 088</t>
  </si>
  <si>
    <t>PCI 089</t>
  </si>
  <si>
    <t>GRUPO 38- MOTORES, BOMBAS, MOTO-BOMBAS E COMPRESSORES</t>
  </si>
  <si>
    <t>Uso em equipamentos para necrópsias</t>
  </si>
  <si>
    <t>PCI 090</t>
  </si>
  <si>
    <t>Uso em copas e para acondicionamento de amostras periciais que necessitam refrigeração</t>
  </si>
  <si>
    <t>PCI 091</t>
  </si>
  <si>
    <t>Utilização em alojamentos</t>
  </si>
  <si>
    <t>PCI 092</t>
  </si>
  <si>
    <t>GRUPO 41 - TELECOMUNICAÇÕES</t>
  </si>
  <si>
    <t>PCI 093</t>
  </si>
  <si>
    <t>PCI 094</t>
  </si>
  <si>
    <t>PCI 095</t>
  </si>
  <si>
    <t>PCI 096</t>
  </si>
  <si>
    <t>PCI 097</t>
  </si>
  <si>
    <t>PCI 098</t>
  </si>
  <si>
    <t>PCI 099</t>
  </si>
  <si>
    <t>GRUPO 48- ESTRUTURAS E EDIFICAÇÕES</t>
  </si>
  <si>
    <t>PCI 100</t>
  </si>
  <si>
    <t>GRUPO 50 - MATERIAL PINTURA E PRESERVAÇÃO</t>
  </si>
  <si>
    <t>PCI 101</t>
  </si>
  <si>
    <t>GRUPO 52- MATERIAIS NÃO-METÁLICOS PARA TRANSFORMAÇÃO</t>
  </si>
  <si>
    <t>PCI 102</t>
  </si>
  <si>
    <t>GRUPO 54 - TRANSMISSÃO E DISTRIBUIÇÃO DE ENERGIA ELÉTRICA</t>
  </si>
  <si>
    <t>PCI 103</t>
  </si>
  <si>
    <t>GRUPO 55 - GERAÇÃO DE ENERGIA ELÉTRICA</t>
  </si>
  <si>
    <t>PCI 104</t>
  </si>
  <si>
    <t>GRUPO 56 - MATERIAIS E COMPONENTES ELÉTRICOS E ELETRÔNICOS</t>
  </si>
  <si>
    <t>PCI 105</t>
  </si>
  <si>
    <t>GRUPO 57 - SINALIZAÇÃO, CONTROLE E ALARME</t>
  </si>
  <si>
    <t>Segurança das unidades da PCI</t>
  </si>
  <si>
    <t>PCI 106</t>
  </si>
  <si>
    <t>GRUPO 58 - SEGURANÇA, BUSCA E SALVAMENTO</t>
  </si>
  <si>
    <t>Equipamentos de segurança para as equipes da atividade fim</t>
  </si>
  <si>
    <t>PCI 107</t>
  </si>
  <si>
    <t>GRUPO 59 - ARMAS, MUNIÇÕES,PROD.PIROTECNICOS E UTENS.P/USO POLICIAL</t>
  </si>
  <si>
    <t xml:space="preserve">Compra de armas, coletes e munições para a proteção e treinamento dos servidores </t>
  </si>
  <si>
    <t>PCI 108</t>
  </si>
  <si>
    <t>GRUPO 60 - BALANÇAS</t>
  </si>
  <si>
    <t>PCI 109</t>
  </si>
  <si>
    <t>GRUPO 61 - LABORATÓRIO, EQUIPAMENTOS E INSTRUMENTACÃO</t>
  </si>
  <si>
    <t>PCI 110</t>
  </si>
  <si>
    <t>GRUPO 62 - PRODUTOS E COMPONENTES QUÍMICOS E BIOLÓGICOS</t>
  </si>
  <si>
    <t>PCI 111</t>
  </si>
  <si>
    <t>GRUPO 64 - VETERINÁRIA</t>
  </si>
  <si>
    <t>PCI 112</t>
  </si>
  <si>
    <t>GRUPO 65 - MEDICAMENTOS</t>
  </si>
  <si>
    <t>PCI 113</t>
  </si>
  <si>
    <t>GRUPO 66 - MATERIAIS DE USO EM ENFERMARIA E CIRURGIA</t>
  </si>
  <si>
    <t>PCI 114</t>
  </si>
  <si>
    <t>GRUPO 67 - EQUIPAMENTOS, INSTRUMENTAIS E MATERIAIS DE USO MÉDICO</t>
  </si>
  <si>
    <t>PCI 115</t>
  </si>
  <si>
    <t>GRUPO 68 - EQUIPAMENTOS, INSTRUMENTOS E MATERIAIS ODONTOLÓGICOS</t>
  </si>
  <si>
    <t>PCI 116</t>
  </si>
  <si>
    <t>GRUPO 71 - MISCELANIA</t>
  </si>
  <si>
    <t>Para homenagens em eventos da PCI</t>
  </si>
  <si>
    <t>PCI 117</t>
  </si>
  <si>
    <t>Contratação de empresa para confecção de identidades funcionais para os servidores da PCI</t>
  </si>
  <si>
    <t>GEAPO/ GEPES</t>
  </si>
  <si>
    <t>Confecção de Carteiras de identidade funcional para atender à portaria do MJ e identificar os servidores da Polícia Científica</t>
  </si>
  <si>
    <t>PCSC - POLICIA CIVIL DE SANTA CATARINA</t>
  </si>
  <si>
    <t>PC - 029</t>
  </si>
  <si>
    <t>COLETA DE LIXO E DEMAIS RESÍDUOS</t>
  </si>
  <si>
    <t>GERÊNCIA DE PATRIMÔNIO</t>
  </si>
  <si>
    <t>A contratação de um serviço continuado de uma empresa responsável pelo recolhimento de material ferroso reciclável, especialmente de veículos sinistrados irrecuperáveis, queimados, adulterados e sucatas recolhidas há mais de um ano nos depósitos, é essencial para a gestão eficiente dos resíduos e a manutenção da ordem nos depósitos da Polícia Civil de Santa Catarina. A urgência dessa contratação reside na necessidade imediata de liberar espaço nos depósitos, reduzir riscos ambientais e garantir a conformidade com as regulamentações vigentes. A terceirização desse serviço contribuirá diretamente para o cumprimento das metas institucionais, promovendo a desocupação dos depósitos e a destinação adequada dos materiais recicláveis, além de evitar possíveis impactos negativos ao meio ambiente. O impacto esperado é a melhoria da gestão de resíduos, a otimização dos recursos e a redução dos custos operacionais. Os benefícios diretos incluem a liberação de espaço nos depósitos e a geração de receita com a venda do material reciclável, enquanto os benefícios indiretos se refletem em uma imagem institucional mais positiva e na promoção de práticas sustentáveis.</t>
  </si>
  <si>
    <t>PC - 178</t>
  </si>
  <si>
    <t>MATERIAL PARA MANUTENCAO DE BENS MOVEIS</t>
  </si>
  <si>
    <t>GERÊNCIA DE APOIO OPERACIONAL</t>
  </si>
  <si>
    <t>A aquisição de material para manutenção de bens imóveis é essencial para garantir a preservação e funcionalidade das instalações da Polícia Civil de Santa Catarina. Este investimento é necessário para realizar reparos e conservação preventiva dos prédios e infraestruturas, assegurando um ambiente seguro e adequado para as atividades policiais. A urgência dessa aquisição é média, pois a manutenção adequada dos bens imóveis é crucial para evitar danos maiores e garantir a operacionalidade contínua das unidades policiais. Espera-se um impacto significativo na eficiência e qualidade do trabalho, com a melhoria das condições de trabalho dos policiais e prolongamento da vida útil das instalações. Os benefícios diretos incluem a redução de custos com reparos emergenciais, enquanto indiretamente promoverá um ambiente de trabalho mais seguro e confortável, aumentando a produtividade e satisfação dos funcionários.</t>
  </si>
  <si>
    <t>PC - 175</t>
  </si>
  <si>
    <t>MATERIAL PARA MANUTENCAO DE BENS IMOVEIS</t>
  </si>
  <si>
    <t>GERÊNCIA TÉCNICA DE EDIFICAÇÕES</t>
  </si>
  <si>
    <t>PC - 154</t>
  </si>
  <si>
    <t>MATERIAL LIMPEZA E PRODUTO HIGIENIZACAO</t>
  </si>
  <si>
    <t>A aquisição de material de limpeza e produtos de higienização é crucial para garantir um ambiente de trabalho seguro e saudável para os colaboradores da Polícia Civil de Santa Catarina. Estes recursos são essenciais para a manutenção da limpeza e higiene das instalações policiais, prevenindo a propagação de doenças e garantindo o bem-estar dos funcionários e visitantes. A urgência dessa aquisição é alta, pois a limpeza e higienização adequadas são fundamentais para evitar a disseminação de patógenos, especialmente em tempos de pandemia. Espera-se um impacto significativo na eficiência e qualidade do trabalho, com a criação de um ambiente de trabalho mais saudável e produtivo. Os benefícios diretos incluem a redução do risco de doenças entre os funcionários, enquanto indiretamente promoverá uma maior satisfação e produtividade no trabalho, além de transmitir uma imagem positiva da instituição para o público.</t>
  </si>
  <si>
    <t>PC - 052</t>
  </si>
  <si>
    <t>EQUIPAMENTOS PARA AUDIO. VIDEOE FOTO</t>
  </si>
  <si>
    <t>GERÊNCIA DE TECNOLOGIA DA INFORMAÇÃO</t>
  </si>
  <si>
    <t>A aquisição de equipamentos para áudio, vídeo e foto é crucial para fortalecer as capacidades de documentação, investigação e comunicação da Polícia Civil de Santa Catarina. Esses equipamentos incluem câmeras de vídeo, câmeras fotográficas, gravadores de áudio, microfones, entre outros dispositivos essenciais para capturar evidências, registrar depoimentos e documentar cenas de crimes. A urgência dessa aquisição reside na necessidade imediata de equipar os agentes com os recursos necessários para coletar provas de forma eficaz e confiável, garantindo a integridade das informações durante as investigações. A disponibilidade desses itens promove uma resposta mais eficiente a crimes e incidentes, contribuindo para a elucidação de casos e a garantia da segurança pública. Além disso, esses equipamentos são fundamentais para promover a transparência e prestação de contas da instituição perante a comunidade.</t>
  </si>
  <si>
    <t>PC - 222</t>
  </si>
  <si>
    <t>SERV.INSTAL.MÁQUINAS,EQUIP. E AFINS</t>
  </si>
  <si>
    <t>A contratação do serviço de instalação de fechadura digital, um aparelho eletrônico, é uma medida crucial para promover a segurança e o controle de acesso em ambientes institucionais da Polícia Civil. Essa tecnologia oferece vantagens significativas em termos de praticidade, eficiência e segurança, permitindo o gerenciamento remoto de acessos, registro de entradas e saídas, além de possibilitar a integração com sistemas de segurança existentes. A instalação dessas fechaduras digitais proporciona maior controle sobre o acesso às instalações, garantindo a proteção de áreas sensíveis e o resguardo de informações confidenciais. Além disso, essa medida contribui para a modernização e otimização dos recursos tecnológicos utilizados pela Polícia Civil, fortalecendo sua capacidade de prevenção e resposta a incidentes de segurança.</t>
  </si>
  <si>
    <t>PC - 099</t>
  </si>
  <si>
    <t>MAQUINAS,FERRAMENTAS,UTENSILIOS OFICINA</t>
  </si>
  <si>
    <t>A aquisição de máquinas, ferramentas e utensílios para oficina é essencial para a manutenção e reparo de veículos, equipamentos e instalações da Polícia Civil de Santa Catarina. Esses recursos possibilitam a realização de serviços de forma eficiente, garantindo a prontidão e segurança das operações policiais. A urgência dessa aquisição reside na necessidade de manter a frota e demais recursos operacionais em perfeitas condições de funcionamento, evitando interrupções nas atividades de combate ao crime. O impacto esperado é o aumento da eficiência na manutenção preventiva e corretiva, reduzindo o tempo de inatividade dos equipamentos e veículos. Os benefícios diretos incluem a capacidade de resposta mais rápida a incidentes, enquanto os indiretos envolvem a economia de recursos decorrente da redução de custos de manutenção e da prolongação da vida útil dos ativos.</t>
  </si>
  <si>
    <t>PC - 160</t>
  </si>
  <si>
    <t>MATERIAL PARA COMUNICACOES</t>
  </si>
  <si>
    <t>COORDENADORIA DE SERVIÇO AEROPOLICIAL</t>
  </si>
  <si>
    <t>A aquisição de radiocomunicadores é fundamental para fortalecer a comunicação operacional da Polícia Civil de Santa Catarina, garantindo uma troca rápida e segura de informações entre os policiais em campo e as unidades centrais. Esses dispositivos contribuirão diretamente para o cumprimento das metas de resposta rápida a incidentes, coordenação de operações e segurança dos policiais durante as operações policiais. A urgência dessa aquisição é alta, pois a comunicação eficaz é vital para o sucesso das operações e para garantir a segurança dos policiais em situações de emergência. Espera-se um impacto significativo na eficiência e qualidade do trabalho, com a melhoria da coordenação das atividades e a rapidez na troca de informações críticas. Os benefícios diretos incluem uma comunicação mais eficiente e segura, enquanto indiretamente promoverá uma maior segurança e eficácia nas operações policiais.</t>
  </si>
  <si>
    <t>PC - 031</t>
  </si>
  <si>
    <t>CONFERÊNCIAS, EXPOSIÇÕES, PALESTRAS, CURSOS E SEMIN...</t>
  </si>
  <si>
    <t>CONTROLE INTERNO</t>
  </si>
  <si>
    <t>A contratação de um curso online sobre integridade e compliance é essencial para fortalecer a cultura organizacional de ética e transparência na Polícia Civil de Santa Catarina. Este curso oferece uma oportunidade eficaz para capacitar os policiais sobre os princípios fundamentais de integridade, prevenção de corrupção e conformidade legal. A urgência dessa contratação reside na necessidade imediata de promover uma conduta ética e alinhada com as normas e regulamentos internos e externos. A realização deste curso contribuirá diretamente para o cumprimento das metas institucionais, reforçando a importância da integridade e do respeito às leis e regulamentos vigentes. O impacto esperado é uma mudança cultural positiva, onde os colaboradores estarão mais conscientes e preparados para agir de forma ética e em conformidade com os padrões de conduta exigidos pela instituição. Os benefícios diretos incluem a promoção de uma cultura organizacional sólida e transparente, enquanto os benefícios indiretos se refletem em uma maior confiança da comunidade na Polícia Civil e na redução de riscos legais e reputacionais.</t>
  </si>
  <si>
    <t>PC - 120</t>
  </si>
  <si>
    <t>MATERIAL DE MANOBRA E PATRULHAMENTO</t>
  </si>
  <si>
    <t>A aquisição de material de investigação é fundamental para fortalecer a capacidade operacional da Polícia Civil de Santa Catarina em responder eficazmente a diversas situações apresentadas na área fim. Estes materiais incluem equipamentos para o desempenho das atividades investigativas de policiamento. A urgência dessa aquisição é alta, pois a disponibilidade desses recursos é essencial para garantir a segurança da população e dos próprios agentes em suas operações diárias. Espera-se um impacto significativo na eficiência e qualidade do trabalho, com o fortalecimento das capacidades de resposta rápida e eficaz às ocorrências criminais e emergências. Os benefícios diretos incluem o aumento da segurança pública e a redução da criminalidade, enquanto os indiretos abrangem a melhoria da confiança da comunidade na instituição policial.</t>
  </si>
  <si>
    <t>PC - 098</t>
  </si>
  <si>
    <t>COORDENADORIA DE ARMAMENTO E TIRO</t>
  </si>
  <si>
    <t>PC - 182</t>
  </si>
  <si>
    <t>MATERIAL QUIMICO</t>
  </si>
  <si>
    <t>A aquisição de fármacos para os cães policiais é essencial para garantir sua saúde e bem-estar, permitindo que desempenhem suas funções com eficácia. Estes fármacos contribuem diretamente para manter a saúde dos animais, prevenindo doenças e lesões que possam comprometer seu desempenho nas operações policiais. A urgência dessa aquisição é alta, pois a saúde dos cães é fundamental para o sucesso das operações de segurança. Espera-se que a disponibilidade desses medicamentos aumente a eficiência e a qualidade do trabalho, garantindo que os cães policiais estejam sempre em condições ótimas para cumprir suas funções. Os benefícios diretos incluem a saúde e o desempenho dos cães, enquanto os benefícios indiretos abrangem uma maior eficácia nas operações de segurança, resultando em uma comunidade mais segura.</t>
  </si>
  <si>
    <t>PC - 163</t>
  </si>
  <si>
    <t>MATERIAL PARA MANUTENCAO DE BEM IMOVEIS</t>
  </si>
  <si>
    <t>PC - 164</t>
  </si>
  <si>
    <t>PC - 228</t>
  </si>
  <si>
    <t>SERVIÇOS DE TELEFONIA FIXA</t>
  </si>
  <si>
    <t>A aquisição de serviço e equipamentos de telefonia móvel para a Polícia Civil de Santa Catarina é essencial para promover uma comunicação eficiente e ágil entre os agentes em campo e as unidades operacionais. Esses recursos contribuirão diretamente para o cumprimento das metas de resposta rápida a incidentes, coordenação de operações e troca de informações entre equipes. A urgência dessa aquisição é alta, pois a comunicação eficaz é fundamental para o sucesso das operações policiais e para garantir a segurança dos agentes. Espera-se um impacto significativo na eficiência e qualidade do trabalho, com a melhoria da coordenação das atividades e a redução dos tempos de resposta. Os benefícios diretos incluem uma comunicação mais rápida e confiável, enquanto indiretamente contribuirá para o aumento da segurança e eficácia das operações policiais, resultando em uma melhor prestação de serviços à comunidade.</t>
  </si>
  <si>
    <t>PC - 024</t>
  </si>
  <si>
    <t>BANDEIRAS, FLAMULAS E INSIGNIAS</t>
  </si>
  <si>
    <t>COORDENADORIA DE OPERAÇÕES E RECURSOS ESPECIAIS DA. POLÍCIA CIVIL DE SANTA CATARINA</t>
  </si>
  <si>
    <t xml:space="preserve">
A aquisição de bandeiras, flâmulas e insígnias é essencial para fortalecer a identidade e o orgulho institucional da Polícia Civil de Santa Catarina. Esses símbolos representam a honra, tradição e comprometimento dos agentes com o serviço público e a segurança da comunidade. A urgência dessa aquisição reside na necessidade imediata de promover a identificação visual da instituição em eventos oficiais, cerimônias e operações, reforçando a coesão e o espírito de equipe entre os membros da polícia. A aquisição desses itens contribuirá diretamente para o cumprimento das metas institucionais, fortalecendo a imagem da Polícia Civil e aumentando o reconhecimento público de seu trabalho. O impacto esperado é uma maior visibilidade e prestígio da instituição, além do estímulo ao sentimento de pertencimento por parte dos agentes. Os benefícios diretos incluem a promoção da unidade e coesão dentro da corporação, enquanto os indiretos se refletem em uma maior confiança e respeito da comunidade pela polícia.</t>
  </si>
  <si>
    <t>PC - 042</t>
  </si>
  <si>
    <t>EQUIPAMENTO DE PROCESSAMENTO DE DADOS</t>
  </si>
  <si>
    <t>A aquisição de equipamento de processamento de dados é essencial para fortalecer a infraestrutura tecnológica da Polícia Civil de Santa Catarina. Estes equipamentos incluem computadores, servidores, dispositivos de armazenamento e outros componentes necessários para suportar as operações de processamento de dados da instituição. A urgência dessa aquisição reside na necessidade imediata de atualizar e expandir a capacidade computacional, garantindo o funcionamento eficiente dos sistemas de informação utilizados pela polícia. A aquisição desses itens contribuirá diretamente para o cumprimento das metas institucionais, promovendo uma maior eficiência operacional, segurança da informação e capacidade de resposta a incidentes cibernéticos. O impacto esperado é uma melhoria na qualidade dos serviços prestados pela Polícia Civil, resultando em uma investigação mais ágil e precisa, além de uma gestão mais eficiente dos recursos disponíveis. Os benefícios diretos incluem uma infraestrutura tecnológica atualizada e confiável, enquanto os benefícios indiretos se refletem em uma maior confiança da população na capacidade da polícia de lidar com as demandas do mundo digital em constante evolução.</t>
  </si>
  <si>
    <t>PC - 143</t>
  </si>
  <si>
    <t>MATERIAL ELETRICO E ELETRONICO</t>
  </si>
  <si>
    <t>DIRETORIA DE ADMINISTRAÇÃO E FINANÇAS</t>
  </si>
  <si>
    <t>A aquisição de material elétrico e eletrônico é necessária para manter e atualizar a infraestrutura tecnológica da Polícia Civil de Santa Catarina, garantindo o funcionamento adequado dos sistemas de comunicação, segurança e informação. Esses materiais contribuirão diretamente para o cumprimento das metas de modernização e eficiência operacional da organização, possibilitando a utilização de tecnologias avançadas para investigações, processamento de dados e comunicação interna e externa. A urgência dessa aquisição varia de acordo com as necessidades específicas de cada setor, mas é geralmente alta, pois a infraestrutura elétrica e eletrônica desempenha um papel fundamental nas operações policiais diárias. Espera-se um impacto significativo na eficiência e qualidade do trabalho, com a melhoria da infraestrutura tecnológica e a redução de falhas e interrupções nos sistemas. Os benefícios diretos incluem uma maior eficiência operacional e uma resposta mais rápida a incidentes, enquanto indiretamente promoverá uma imagem mais moderna e confiável da instituição.</t>
  </si>
  <si>
    <t>PC - 156</t>
  </si>
  <si>
    <t>PC - 091</t>
  </si>
  <si>
    <t>MANUTENÇÃO DE SOFTWARE</t>
  </si>
  <si>
    <t>DIRETORIA DE INTELIGÊNCIA</t>
  </si>
  <si>
    <t>A aquisição de garantia de hardware 3ª classe 8x5 com atendimento remoto e translado anual é essencial para assegurar a operacionalidade contínua dos equipamentos utilizados pela Polícia Civil. Esta modalidade de garantia oferece suporte técnico remoto em horário comercial, garantindo respostas rápidas para resolver problemas e minimizar tempo de inatividade. Além disso, o serviço inclui translado para reparos presenciais quando necessário, garantindo a rápida resolução de questões críticas. Essa garantia abrange uma variedade de hardware crítico para operações policiais, como servidores, estações de trabalho e dispositivos de rede. Portanto, sua aquisição é vital para manter a integridade e disponibilidade dos sistemas de informação utilizados pela Polícia Civil, garantindo assim a continuidade de suas operações e serviços à comunidade.</t>
  </si>
  <si>
    <t>PC - 064</t>
  </si>
  <si>
    <t>FERRAMENTAS</t>
  </si>
  <si>
    <t>A aquisição de ferramentas é fundamental para garantir a operacionalidade e eficácia das atividades policiais desempenhadas pela Polícia Civil de Santa Catarina. Essas ferramentas incluem uma variedade de instrumentos e equipamentos indispensáveis para investigações, manutenção de infraestrutura, e execução de tarefas operacionais diversas. A urgência dessa aquisição reside na necessidade imediata de equipar os agentes com as ferramentas adequadas para desempenhar suas funções de forma eficaz e segura. A disponibilidade desses materiais promove uma resposta mais ágil a situações de emergência, contribuindo para a eficiência operacional da instituição. Além disso, a aquisição de ferramentas de qualidade e adequadas às necessidades específicas da polícia é essencial para garantir a segurança dos agentes e o sucesso das operações policiais.</t>
  </si>
  <si>
    <t>PC - 117</t>
  </si>
  <si>
    <t>MATERIAL DE EXPEDIENTE</t>
  </si>
  <si>
    <t>A aquisição de material de expediente é fundamental para garantir o funcionamento adequado e contínuo das atividades administrativas da Polícia Civil de Santa Catarina. Estes materiais incluem papéis, canetas, pastas, envelopes e outros itens de uso cotidiano nos escritórios. A urgência dessa aquisição reside na necessidade de suprir as demandas diárias de trabalho e garantir a continuidade das operações administrativas sem interrupções. Espera-se um impacto positivo na eficiência e qualidade do trabalho, uma vez que a disponibilidade dos materiais necessários permite que os funcionários executem suas tarefas de forma mais eficaz e organizada. Os benefícios diretos incluem a otimização dos processos administrativos, enquanto os indiretos abrangem a melhoria da produtividade e a redução do estresse relacionado à falta de materiais básicos de trabalho.</t>
  </si>
  <si>
    <t>PC - 083</t>
  </si>
  <si>
    <t>MANUT. CONSERV. BENS MOV. OUT. NATUREZAS</t>
  </si>
  <si>
    <t>A contratação de serviços para confecção e/ou montagem de móveis sob medida para a sala EAD da Academia de Polícia Civil é crucial para garantir um ambiente adequado e funcional para o ensino a distância. Esses móveis personalizados serão projetados para otimizar o espaço disponível, proporcionando conforto ergonômico e eficiência no uso do ambiente de aprendizagem. Por outro lado, a substituição de vidros quebrados é uma medida essencial para manter a segurança e a integridade física dos espaços utilizados pela Polícia Civil. A reparação desses danos contribui diretamente para a preservação do patrimônio público e para a segurança dos colaboradores e visitantes. Ambas as ações visam garantir a funcionalidade, segurança e qualidade dos ambientes utilizados pela Academia de Polícia Civil, promovendo um ambiente propício ao aprendizado e ao desenvolvimento profissional dos colaboradores.</t>
  </si>
  <si>
    <t>PC - 121</t>
  </si>
  <si>
    <t>MATERIAL DE PROCESSAMENTO DE DADOS</t>
  </si>
  <si>
    <t>A aquisição de material de processamento de dados é essencial para manter a infraestrutura tecnológica da Polícia Civil de Santa Catarina atualizada e funcional. Estes materiais incluem computadores, servidores, dispositivos de armazenamento e software necessário para o processamento eficiente de dados relacionados a investigações criminais, gestão administrativa e comunicação interna. A urgência dessa aquisição é alta, pois a falta de recursos tecnológicos adequados pode comprometer a capacidade da instituição de realizar investigações, gerenciar informações e fornecer serviços de forma eficaz. Espera-se um impacto significativo na eficiência e qualidade do trabalho, com a melhoria dos processos de análise de dados, comunicação e tomada de decisões. Os benefícios diretos incluem o aumento da produtividade e eficácia operacional, enquanto os indiretos abrangem a melhoria da segurança da informação e a modernização da imagem institucional.</t>
  </si>
  <si>
    <t>PC - 041</t>
  </si>
  <si>
    <t>EQUIPAM. E UTENS.HIDRAULICOS EELETRICOS</t>
  </si>
  <si>
    <t>A aquisição de equipamentos e utensílios hidráulicos e elétricos é essencial para manter e melhorar as instalações da Polícia Civil de Santa Catarina. Estes equipamentos incluem desde ferramentas básicas até dispositivos mais especializados necessários para manutenção predial, reparos e outras atividades operacionais. A urgência dessa aquisição reside na necessidade imediata de substituir equipamentos obsoletos ou danificados, garantindo a segurança e funcionalidade dos prédios e instalações da polícia. A aquisição desses itens contribuirá diretamente para o cumprimento das metas institucionais, promovendo um ambiente de trabalho seguro e eficiente para os colaboradores da polícia. O impacto esperado é uma melhoria na capacidade de resposta a situações de emergência e na manutenção adequada das instalações, resultando em uma maior eficiência operacional e segurança dos profissionais e do público atendido. Os benefícios diretos incluem maior disponibilidade de ferramentas e equipamentos adequados para as atividades diárias, enquanto os benefícios indiretos se refletem em uma redução de custos a longo prazo devido à diminuição de reparos e manutenções corretivas.</t>
  </si>
  <si>
    <t>PC - 109</t>
  </si>
  <si>
    <t>MATERIAL DE COPA E COZINHA</t>
  </si>
  <si>
    <t>COORDENADORIA DE OPERAÇÕES COM CÃES</t>
  </si>
  <si>
    <t>A aquisição de material de copa e cozinha é essencial para garantir condições adequadas de alimentação e bem-estar dos colaboradores da Polícia Civil de Santa Catarina. Além de cumprir com normas de segurança alimentar, a disponibilidade desses materiais promove um ambiente de trabalho mais confortável e produtivo. A urgência dessa aquisição reside na necessidade imediata de fornecer infraestrutura adequada para alimentação, contribuindo para o bem-estar dos funcionários. O impacto esperado é a melhoria da qualidade de vida no ambiente de trabalho, aumentando a satisfação dos colaboradores e, por conseguinte, sua produtividade. Os benefícios diretos incluem a promoção da saúde e o aumento do conforto no local de trabalho, enquanto os benefícios indiretos abrangem a redução do estresse e o fortalecimento do espírito de equipe.</t>
  </si>
  <si>
    <t>PC - 115</t>
  </si>
  <si>
    <t>PC - 139</t>
  </si>
  <si>
    <t>MATERIAL E MEDICAMENTOS USO V ETERINARIO</t>
  </si>
  <si>
    <t>A aquisição de materiais e medicamentos para uso veterinário é fundamental para garantir o bem-estar e a saúde dos animais empregados nas operações policiais, como cães farejadores e de busca e resgate. Esses recursos contribuirão diretamente para o cumprimento das metas de eficácia operacional e segurança animal da Polícia Civil de Santa Catarina. A urgência dessa aquisição é alta, pois a saúde e o desempenho dos animais são essenciais para o sucesso das operações policiais. Espera-se um impacto significativo na eficiência e qualidade do trabalho, com a manutenção da saúde e condições ideais dos animais empregados. Os benefícios diretos incluem a preservação da saúde e bem-estar dos animais, enquanto indiretamente promoverá uma melhor eficiência operacional e segurança nas operações policiais, além de uma imagem positiva da instituição perante a comunidade.</t>
  </si>
  <si>
    <t>PC - 065</t>
  </si>
  <si>
    <t>PC - 189</t>
  </si>
  <si>
    <t>MOBILIARIO EM GERAL</t>
  </si>
  <si>
    <t>A aquisição de mobiliário em geral é essencial para proporcionar ambientes de trabalho adequados e confortáveis para os profissionais da Polícia Civil de Santa Catarina. Estes móveis incluem mesas, cadeiras, armários, estantes e outros itens necessários para equipar escritórios, salas de reunião, áreas de descanso e demais espaços dentro das unidades policiais. A urgência dessa aquisição reside na necessidade imediata de substituir mobiliários danificados, desgastados ou inadequados, garantindo assim a saúde, segurança e bem-estar dos colaboradores. A modernização e padronização do mobiliário contribuirão diretamente para o cumprimento das metas institucionais, promovendo um ambiente de trabalho mais organizado, funcional e produtivo. O impacto esperado é uma melhoria na qualidade de vida no trabalho, aumento da satisfação dos colaboradores e, consequentemente, um aumento na eficiência e eficácia das operações policiais. Os benefícios diretos incluem ambientes mais ergonômicos e adequados às necessidades dos profissionais, enquanto os indiretos se refletem em uma maior motivação, engajamento e produtividade no desempenho das funções policiais.</t>
  </si>
  <si>
    <t>PC - 010</t>
  </si>
  <si>
    <t>APARELHOS E UTENSILIOS DOMESTICOS</t>
  </si>
  <si>
    <t>CANIL CENTRAL</t>
  </si>
  <si>
    <t xml:space="preserve">
A aquisição de aparelhos e utensílios domésticos é essencial para garantir condições adequadas de trabalho e bem-estar dos profissionais que compõem a estrutura da Polícia Civil de Santa Catarina. Estes equipamentos são necessários para os espaços destinados à preparação de refeições e higiene pessoal, contribuindo diretamente para a qualidade de vida dos colaboradores durante suas jornadas de trabalho. A urgência dessa aquisição reside na necessidade imediata de proporcionar condições dignas e confortáveis para os servidores, promovendo seu bem-estar físico e mental, o que consequentemente impacta positivamente em sua produtividade e eficiência no cumprimento das funções policiais. O investimento em aparelhos e utensílios domésticos visa melhorar o ambiente de trabalho, reduzir o estresse ocupacional e fortalecer o sentimento de pertencimento à instituição, resultando em equipes mais motivadas e engajadas. Os benefícios diretos incluem a melhoria da qualidade de vida dos funcionários, enquanto os indiretos se refletem em um ambiente de trabalho mais harmonioso e produtivo.</t>
  </si>
  <si>
    <t>PC - 246</t>
  </si>
  <si>
    <t>UNIFORMES TECIDOS E AVIAMENTOS</t>
  </si>
  <si>
    <t>A aquisição de uniformes e EPI (Equipamentos de Proteção Individual) para as diversas áreas da Polícia Civil de Santa Catarina é essencial para garantir a segurança, conforto e identificação dos agentes durante o desempenho de suas funções. Esses materiais contribuirão diretamente para o cumprimento das metas de proteção pessoal e profissional dos policiais, promovendo um ambiente de trabalho seguro e adequado. A urgência dessa aquisição é alta, pois a falta de uniformes e EPIs adequados pode comprometer a segurança e o bem-estar dos agentes durante as operações policiais. Espera-se um impacto significativo na eficiência e qualidade do trabalho, com a redução de riscos de acidentes e lesões, além da promoção da imagem institucional. Os benefícios diretos incluem maior proteção pessoal e profissional, enquanto indiretamente contribuirá para a moral e satisfação dos policiais, refletindo em um serviço mais eficaz para a comunidade, além de padronizar a imagem institucional.</t>
  </si>
  <si>
    <t>PC - 142</t>
  </si>
  <si>
    <t>PC - 040</t>
  </si>
  <si>
    <t>PC - 070</t>
  </si>
  <si>
    <t>LIMPEZA E CONSERVAÇÃO</t>
  </si>
  <si>
    <t>A contratação de serviços continuados para controle de pragas, limpeza, higienização, desinfecção, análise bacteriológica e limpeza de reservatórios d'água é essencial para garantir a saúde e a segurança das instalações da Polícia Civil de Santa Catarina. São medidas urgentes para garantir ambientes livres de pragas e riscos à saúde. Além disso, a limpeza de paredes, higienização de ar-condicionado e limpeza de reservatórios de água são cruciais para manter as condições sanitárias adequadas. A contratação desses serviços especializados contribui para o bem-estar dos colaboradores e visitantes, promovendo ambientes seguros e saudáveis em todas as unidades da Polícia Civil.</t>
  </si>
  <si>
    <t>PC - 244</t>
  </si>
  <si>
    <t>COORDENADORAI DELEGACIA DE PROTEÇÃO À CRIANÇA, AO ADOLESCENTE, À MULHER E AO IDOSO</t>
  </si>
  <si>
    <t>PC - 123</t>
  </si>
  <si>
    <t>ACADEMIA DA POLÍCIA CIVIL DE SANTA CATARINA</t>
  </si>
  <si>
    <t>PC - 025</t>
  </si>
  <si>
    <t>PC - 230</t>
  </si>
  <si>
    <t>SERVIÇOS GRÁFICOS</t>
  </si>
  <si>
    <t>A aquisição de serviços gráficos para a impressão de materiais é vital para a Polícia Civil de Santa Catarina, fornecendo recursos essenciais para comunicação interna e externa, divulgação de informações relevantes e apoio às operações policiais. A impressão desses materiais contribuirá diretamente para o cumprimento das metas de divulgação de campanhas educativas, informativas e de conscientização pública, fortalecendo a relação entre a polícia e a comunidade. A urgência dessa aquisição é alta, pois materiais impressos são frequentemente necessários para suportar operações em andamento e campanhas de segurança pública. Espera-se um impacto significativo na eficiência e qualidade do trabalho, com a disponibilidade oportuna de materiais impressos de alta qualidade. Os benefícios diretos incluem uma comunicação mais eficaz e aprimorada, enquanto indiretamente promoverá uma maior confiança pública na instituição policial e um fortalecimento das relações comunitárias.</t>
  </si>
  <si>
    <t>PC - 216</t>
  </si>
  <si>
    <t>REFORMA, MANUTENÇÃO E CONSERVAÇÃO DE BENS IMÓVEIS</t>
  </si>
  <si>
    <t>A necessidade de serviços de engenharia, obras e reformas e manutenção nas estruturas policiais busca garantir ambientes adequados, seguros e operacionais para a Polícia Civil de Santa Catarina e a sociedade que frequenta as instalações cotidianamente. A realização dessas contribuirá para o alcance de metas institucionais, fortalecendo a infraestrutura operacional e administrativa. A urgência reflete na melhoria imediata das condições de trabalho, impactando positivamente a eficiência e qualidade do serviço. Os benefícios diretos incluem instalações atualizadas, proporcionando um ambiente propício ao cumprimento eficaz das funções policiais e, indiretamente, fortalecendo a relação da instituição com a comunidade, demonstrando responsabilidade na gestão de recursos públicos e do patrimônio público.</t>
  </si>
  <si>
    <t>PC - 161</t>
  </si>
  <si>
    <t>PC - 111</t>
  </si>
  <si>
    <t>MATERIAL DE COUDELARIA OU USO ZOOTECNICO</t>
  </si>
  <si>
    <t>A aquisição de material de coudelaria ou uso zootécnico para os cães policiais é essencial para garantir seu bem-estar e desempenho operacional. Esses materiais incluem equipamentos como coleiras, guias, coleiras de treinamento, além de produtos de cuidado veterinário específicos para cães, entre outros. A urgência dessa aquisição reside na necessidade de fornecer as melhores condições possíveis para os cães policiais desempenharem suas funções com eficiência e segurança. O impacto esperado é uma melhoria significativa na eficiência das operações policiais que envolvem o uso desses animais, aumentando a capacidade de detecção e abordagem de suspeitos, busca e resgate, entre outras atividades. Os benefícios diretos incluem o aumento da eficácia operacional e a segurança dos policiais, enquanto os indiretos envolvem uma melhor relação com a comunidade devido à eficácia demonstrada no trabalho policial.</t>
  </si>
  <si>
    <t>PC - 237</t>
  </si>
  <si>
    <t>SERVIÇOS TÉCNICOS PROFISSIONAIS</t>
  </si>
  <si>
    <t>A contratação de serviços veterinários e de higienização para atendimento aos cães de detecção da Polícia Civil durante o ano de 2024 é essencial para garantir o bem-estar, saúde e eficácia desses animais na realização de suas funções. Os serviços incluem cuidados veterinários regulares, como consultas, vacinações, exames de saúde e tratamentos quando necessário, garantindo que os cães estejam em condições adequadas para o trabalho. Além disso, a higienização adequada dos cães e de seus ambientes de trabalho é fundamental para prevenir doenças, garantir a qualidade do ar e proporcionar um ambiente limpo e seguro para os animais e para os profissionais que trabalham com eles. Portanto, a contratação desses serviços contribui diretamente para a eficácia das operações policiais que envolvem os cães de detecção, promovendo o sucesso das atividades de polícia judiciária e de apuração de infrações penais comuns.</t>
  </si>
  <si>
    <t>PC - 104</t>
  </si>
  <si>
    <t>MATERIAL DE ACONDICIONAMENTO E EMBAGEM</t>
  </si>
  <si>
    <t xml:space="preserve">A aquisição de material de acondicionamento e embalagem é fundamental para a Polícia Civil de Santa Catarina no armazenamento seguro de evidências, documentos e objetos apreendidos durante investigações e operações policiais, bem como as operações rotineiras das Unidades Policiais. </t>
  </si>
  <si>
    <t>PC - 247</t>
  </si>
  <si>
    <t>PC - 127</t>
  </si>
  <si>
    <t>MATERIAL DE PROTECAO E SEGURANCA</t>
  </si>
  <si>
    <t>A aquisição de material de proteção e segurança é essencial para garantir a integridade física e a segurança dos colaboradores da Polícia Civil de Santa Catarina durante o desempenho de suas funções. Estes materiais incluem equipamentos de proteção individual (EPIs), dispositivos de segurança para as instalações e equipamentos de combate a incêndios, entre outros. A urgência dessa aquisição é alta, pois a falta ou inadequação desses materiais pode colocar em risco a vida e a saúde dos policiais durante o exercício de suas atividades. Espera-se um impacto significativo na eficiência e qualidade do trabalho, com a redução de acidentes e incidentes relacionados à segurança, além de um aumento geral no bem-estar e na confiança dos colaboradores. Os benefícios diretos incluem a proteção da vida e da saúde dos policiais, enquanto os indiretos abrangem a manutenção da imagem institucional e a redução de custos associados a acidentes de trabalho.</t>
  </si>
  <si>
    <t>PC - 208</t>
  </si>
  <si>
    <t>PC - 023</t>
  </si>
  <si>
    <t>ASSINATURAS DE PERIODICOS E ANUIDADES</t>
  </si>
  <si>
    <t>A aquisição de assinaturas de periódicos e anuidades é vital para manter os profissionais da Polícia Civil de Santa Catarina atualizados sobre desenvolvimentos recentes e melhores práticas em sua área de atuação. A necessidade de acesso a informações atualizadas é essencial para o aprimoramento contínuo das habilidades e conhecimentos dos agentes. A urgência dessa aquisição reside na necessidade imediata de garantir o acesso regular a fontes confiáveis de informação, permitindo que os profissionais estejam bem informados sobre as últimas tendências, técnicas e procedimentos na área da segurança pública. A aquisição dessas assinaturas e anuidades contribuirá diretamente para o cumprimento das metas institucionais, promovendo a excelência profissional e o desenvolvimento contínuo dos agentes. O impacto esperado é uma melhoria na eficiência das operações policiais, uma vez que os profissionais estarão mais bem informados e preparados para lidar com os desafios do ambiente de segurança em constante evolução. Os benefícios diretos incluem uma maior capacidade de resposta a situações complexas e uma melhor tomada de decisão, enquanto os benefícios indiretos se refletem em uma maior confiança da população na instituição policial.</t>
  </si>
  <si>
    <t>PC - 102</t>
  </si>
  <si>
    <t>PC - 056</t>
  </si>
  <si>
    <t>ESTUDOS E PROJETOS</t>
  </si>
  <si>
    <t>A contratação de empresa especializada em engenharia e arquitetura para elaboração de projetos de reforma e adequação das edificações das delegacias é imprescindível para modernizar e otimizar as estruturas físicas da Polícia Civil de Santa Catarina. Esses projetos abrangem desde a elaboração de projetos arquitetônicos, executivos de arquitetura e de engenharia, até a regularização e adaptação às normas vigentes de acessibilidade, instalações hidrossanitárias, elétricas, de prevenção e combate a incêndio, cabeamento estruturado e paisagismo. A urgência dessas contratações reside na necessidade imediata de garantir ambientes de trabalho seguros, funcionais e adequados para o eficaz desempenho das atividades policiais. A implementação desses projetos contribuirá diretamente para o cumprimento das metas institucionais, promovendo uma maior eficiência operacional, melhorando as condições de trabalho dos servidores e garantindo um atendimento de qualidade à população.</t>
  </si>
  <si>
    <t>PC - 174</t>
  </si>
  <si>
    <t>PC - 147</t>
  </si>
  <si>
    <t>PC - 188</t>
  </si>
  <si>
    <t>PC - 138</t>
  </si>
  <si>
    <t>PC - 131</t>
  </si>
  <si>
    <t>MATERIAL DE SINALIZAÇÃO VISUAL E AFINS</t>
  </si>
  <si>
    <t>A aquisição de material de sinalização visual e afins para as instalações da Polícia Civil de Santa Catarina é essencial para garantir a segurança, organização e eficiência do ambiente de trabalho. Esses materiais são necessários para indicar saídas de emergência, áreas de acesso restrito, salas específicas e demais pontos importantes dentro das instalações. A urgência dessa aquisição reside na necessidade imediata de adequar as instalações às normas de segurança e prevenção de acidentes. Espera-se um impacto significativo na eficiência e qualidade do trabalho, pois uma sinalização clara e adequada contribuirá para evitar acidentes, facilitar a circulação de pessoas e promover um ambiente de trabalho mais organizado. Os benefícios diretos incluem a melhoria da segurança e da organização das instalações, enquanto indiretamente promoverá a produtividade e bem-estar dos colaboradores.</t>
  </si>
  <si>
    <t>PC - 008</t>
  </si>
  <si>
    <t>APARELHOS E EQUIPAMENTOS DE COMUNICACAO</t>
  </si>
  <si>
    <t>A aquisição de aparelhos e equipamentos de comunicação é fundamental para a modernização e eficácia das operações da Polícia Civil de Santa Catarina. Esses dispositivos são essenciais para garantir uma comunicação eficiente e segura entre os agentes em campo, permitindo uma resposta rápida e coordenada a situações de emergência e crimes em andamento. A urgência dessa aquisição reside na necessidade imediata de fortalecer a capacidade operacional da polícia, aumentando sua eficiência na prevenção e combate à criminalidade. O impacto esperado é a melhoria significativa na qualidade do trabalho policial, com uma comunicação mais ágil e precisa, possibilitando uma resposta mais rápida a incidentes, reduzindo assim o tempo de resposta e aumentando a segurança pública. Os benefícios diretos incluem maior segurança para os cidadãos e para os próprios agentes, além da potencial redução da criminalidade. Indiretamente, a aquisição desses equipamentos pode contribuir para o aumento da confiança da população nas instituições de segurança pública.</t>
  </si>
  <si>
    <t>PC - 107</t>
  </si>
  <si>
    <t>MATERIAL DE CAMA, MESA E BANHO</t>
  </si>
  <si>
    <t>A aquisição de colchões para alojamentos e mantas térmicas para operações policiais é essencial para garantir o descanso adequado dos policiais, promovendo sua saúde e bem-estar durante períodos de trabalho prolongados e em situações adversas. Além de contribuir para o cumprimento das metas de segurança pública, essa aquisição visa melhorar as condições de trabalho dos agentes, aumentando sua capacidade de resposta e desempenho operacional. A urgência dessa aquisição é alta, pois impacta diretamente na prontidão e eficácia das operações policiais. Espera-se que essa medida resulte em uma maior eficiência e qualidade do trabalho, reduzindo o risco de fadiga e aumentando a capacidade de resposta em situações de emergência. Os benefícios diretos incluem o conforto e a saúde dos policiais, enquanto os benefícios indiretos abrangem uma maior eficácia operacional e uma melhor imagem institucional.</t>
  </si>
  <si>
    <t>PC - 071</t>
  </si>
  <si>
    <t>PC - 106</t>
  </si>
  <si>
    <t>PC - 187</t>
  </si>
  <si>
    <t>PC - 258</t>
  </si>
  <si>
    <t>VIGILANCIA OSTENSIVA</t>
  </si>
  <si>
    <t>A necessidade de adquirir serviços de vigilância ostensiva e equipamentos de segurança patrimonial pela Polícia Civil de Santa Catarina visa reforçar a proteção de suas instalações e bens. Essa aquisição contribuirá diretamente para o cumprimento das metas de segurança institucional, reduzindo riscos de invasões e vandalismo. A urgência dessa aquisição é alta, pois a proteção do patrimônio público é essencial para manter a integridade das operações policiais. Antecipa-se que a implantação de medidas de segurança adequadas resultará em uma significativa melhoria na eficiência das atividades, garantindo um ambiente de trabalho mais seguro e protegido. Os benefícios diretos incluem a redução de perdas materiais e a preservação da integridade física dos agentes e a proteção de materiais e informações fundamentais para a atividade-fim da PCSC, enquanto indiretamente reforçará a confiança da comunidade na instituição policial.</t>
  </si>
  <si>
    <t>PC - 112</t>
  </si>
  <si>
    <t>PC - 171</t>
  </si>
  <si>
    <t>PC - 232</t>
  </si>
  <si>
    <t>COORDENADORIA DA DELEGACIA DE PROTEÇÃO À CRIANÇA, AO ADOLESCENTE, À MULHER E AO IDOSO</t>
  </si>
  <si>
    <t>PC - 085</t>
  </si>
  <si>
    <t>MANUT. CONSERV. MÁQUINAS E EQUIPAMENTOS</t>
  </si>
  <si>
    <t>A contratação de serviços contínuos para manutenção preventiva e corretiva de elevador da 5ª DPCAP é essencial para garantir a segurança e o funcionamento adequado do equipamento, preservando a integridade física dos usuários e evitando possíveis interrupções nas atividades da delegacia.
Já a instalação e desinstalação de ar-condicionado, juntamente com a limpeza periódica, são serviços indispensáveis para garantir o conforto térmico e a qualidade do ar nas instalações, proporcionando um ambiente agradável e saudável para os colaboradores e visitantes.
Além disso, a contratação de serviço contínuo para a manutenção preventiva e corretiva de academia de ginástica é crucial para garantir o funcionamento seguro e eficiente dos equipamentos, promovendo a saúde e o bem-estar dos usuários.
Em suma, todos esses serviços contribuem diretamente para a operacionalidade e segurança das instalações, garantindo condições adequadas de trabalho e uso para os colaboradores e o público em geral.</t>
  </si>
  <si>
    <t>PC - 055</t>
  </si>
  <si>
    <t>PC - 081</t>
  </si>
  <si>
    <t>A contratação do serviço de estofaria para substituir o forro com espuma das laterais das poltronas do auditório da ACADEPOL é essencial para manter a qualidade e o conforto do ambiente de aprendizado e reuniões. A renovação do estofamento das poltronas garantirá não apenas a estética, mas também a funcionalidade e durabilidade dos assentos, proporcionando uma experiência confortável aos usuários durante as atividades realizadas no auditório. Além disso, a manutenção adequada das poltronas contribui para a preservação do patrimônio da ACADEPOL, garantindo um ambiente acolhedor e profissional para os colaboradores, estudantes e demais frequentadores do local. Este serviço visa, portanto, melhorar a qualidade e a imagem institucional da ACADEPOL, promovendo um ambiente propício ao ensino, aprendizado e interação entre os participantes das atividades realizadas no auditório.</t>
  </si>
  <si>
    <t>PC - 176</t>
  </si>
  <si>
    <t>MATERIAL PARA MANUTENÇÃO DE BENS IMOVEIS</t>
  </si>
  <si>
    <t>PC - 231</t>
  </si>
  <si>
    <t>PC - 183</t>
  </si>
  <si>
    <t>MATERIAL TECNICO P/ SELECAO E TREINAM.</t>
  </si>
  <si>
    <t>A aquisição de testes psicológicos pela Polícia Civil de Santa Catarina é necessária para ampliar o leque de ferramentas de avaliação psicológica disponíveis, garantindo a análise daqueles que serão alvo da aplicação. A diversificação dos testes contribuirá para identificar de forma mais precisa e abrangente as características psicológicas dos atores, desde vítimas até futuro processo seletivo, alinhando-se melhor com as demandas específicas de cada cenário. Os benefícios diretos incluem uma seleção mais criteriosa, enquanto os indiretos abrangem uma força de trabalho mais qualificada e produtiva atendendo a Sociedade do método e do tempo corretos.</t>
  </si>
  <si>
    <t>PC - 135</t>
  </si>
  <si>
    <t>MATERIAL DE SINALIZACAO VISUALE AFINS</t>
  </si>
  <si>
    <t>PC - 132</t>
  </si>
  <si>
    <t>PC - 206</t>
  </si>
  <si>
    <t>REDE LÓGICA - TELEFONIA FIXA</t>
  </si>
  <si>
    <t>O serviço de remanejamento da rede lógica de telefonia é vital para a modernização e otimização das comunicações na Polícia Civil de Santa Catarina. Esta aquisição visa atualizar e reorganizar a infraestrutura de telecomunicações, garantindo uma comunicação eficiente e segura entre as unidades policiais. A urgência dessa aquisição é alta, pois a infraestrutura obsoleta pode comprometer gravemente a capacidade de resposta e coordenação durante as operações policiais. Espera-se um impacto significativo na eficiência e qualidade do trabalho, com uma comunicação mais rápida, confiável e integrada. Os benefícios diretos incluem uma melhor coordenação das operações e uma resposta mais eficaz a emergências, enquanto indiretamente promoverá um ambiente de trabalho mais colaborativo e produtivo, refletindo em uma melhor prestação de serviços à comunidade.</t>
  </si>
  <si>
    <t>PC - 158</t>
  </si>
  <si>
    <t>MATERIAL P/ REABILITACAO PROFISSIONAL</t>
  </si>
  <si>
    <t>A aquisição de equipamentos para condicionamento físico é fundamental para promover a saúde e o bem-estar dos colaboradores da Polícia Civil de Santa Catarina. Estes equipamentos possibilitam a prática regular de exercícios físicos, contribuindo para a melhoria da saúde física e mental dos agentes, além de aumentar sua disposição e resistência para lidar com as demandas da profissão. A urgência dessa aquisição reside na necessidade imediata de proporcionar condições adequadas para a prática de atividades físicas, visando o bem-estar e a qualidade de vida dos servidores. O impacto esperado é a promoção da saúde, redução do estresse e aumento da produtividade no trabalho. Os benefícios diretos incluem a melhoria da saúde e condicionamento físico dos agentes, enquanto os benefícios indiretos abrangem a redução do absenteísmo e o aumento da motivação e engajamento no trabalho.</t>
  </si>
  <si>
    <t>PC - 014</t>
  </si>
  <si>
    <t>PC - 144</t>
  </si>
  <si>
    <t>PC - 197</t>
  </si>
  <si>
    <t>OBRAS E EDIFICAÇÕES PÚBLICAS</t>
  </si>
  <si>
    <t>A necessidade de serviços de engenharia, obras e reformas nas estruturas policiais busca garantir ambientes adequados, seguros e operacionais para a Polícia Civil de Santa Catarina e a sociedade que frequenta as instalações cotidianamente. A realização dessas contribuirá para o alcance de metas institucionais, fortalecendo a infraestrutura operacional e administrativa. A urgência reflete na melhoria imediata das condições de trabalho, impactando positivamente a eficiência e qualidade do serviço. Os benefícios diretos incluem instalações atualizadas, proporcionando um ambiente propício ao cumprimento eficaz das funções policiais e, indiretamente, fortalecendo a relação da instituição com a comunidade, demonstrando responsabilidade na gestão de recursos públicos e do patrimônio público.</t>
  </si>
  <si>
    <t>PC - 170</t>
  </si>
  <si>
    <t>PC - 118</t>
  </si>
  <si>
    <t>PC - 086</t>
  </si>
  <si>
    <t>PC - 080</t>
  </si>
  <si>
    <t>O serviço de detecção de vazamento de água oculto na CPP da capital é crucial para preservar os recursos hídricos, evitar danos estruturais e reduzir desperdícios. A identificação precoce de vazamentos invisíveis é fundamental para prevenir possíveis danos ao patrimônio, bem como para garantir a segurança e a funcionalidade das instalações da CPP. Além disso, ao resolver vazamentos ocultos, é possível reduzir os custos com o consumo excessivo de água, contribuindo para a sustentabilidade ambiental e para a eficiência operacional da unidade. Portanto, este serviço não apenas promove a conservação de recursos naturais preciosos, mas também assegura a integridade das instalações da CPP e otimiza os custos associados ao consumo de água.</t>
  </si>
  <si>
    <t>PC - 027</t>
  </si>
  <si>
    <t>REFORMA, MANUTENÇÃO E CONSERVAÇÃO DE BENS IMÓL...</t>
  </si>
  <si>
    <t>DIRETORIA ESTADUAL DE INVESTIGAÇÕES CRIMINAIS</t>
  </si>
  <si>
    <t>A contratação de uma empresa especializada no fornecimento e instalação de quadros para montagem de uma galeria de ex-diretores é essencial para preservar a história e reconhecer a contribuição dos delegados passados da Diretoria Estadual de Investigações Criminais. Essa iniciativa promove a valorização da trajetória institucional e fortalece o senso de pertencimento dos colaboradores. A urgência dessa contratação reside na necessidade imediata de criar um espaço de memória e inspiração dentro da instituição. A montagem da galeria contribuirá diretamente para o cumprimento das metas institucionais, fomentando o respeito pela história e os valores da Diretoria Estadual de Investigações Criminais. O impacto esperado é o fortalecimento da identidade organizacional, o estímulo ao orgulho institucional e a inspiração para futuras lideranças. Os benefícios diretos incluem o reconhecimento dos méritos e contribuições dos ex-diretores, enquanto os benefícios indiretos se refletem em um ambiente de trabalho mais motivador e coeso.</t>
  </si>
  <si>
    <t>PC - 012</t>
  </si>
  <si>
    <t>PC - 066</t>
  </si>
  <si>
    <t>FRETES E TRANSPORTES DE ENCOMENDAS</t>
  </si>
  <si>
    <t>A contratação do serviço de transporte por meio de duas vagas em um caminhão cegonha visa trazer dois veículos de Belém/PA até o pátio da Diretoria Estadual de Investigações Criminais - DEIC. Esta medida é essencial para garantir o deslocamento seguro e eficiente dos veículos apreendidos, permitindo sua chegada ao local designado para investigações e procedimentos necessários. A urgência dessa contratação reside na necessidade imediata de transferência dos veículos para as instalações adequadas da DEIC, assegurando a continuidade das investigações e o devido armazenamento dos automóveis. Além disso, essa ação contribui para a eficácia das operações policiais, facilitando o acesso rápido aos recursos necessários para o trabalho investigativo.</t>
  </si>
  <si>
    <t>PC - 169</t>
  </si>
  <si>
    <t>PC - 141</t>
  </si>
  <si>
    <t>MATERIAL EDUCATIVO E ESPORTIVO</t>
  </si>
  <si>
    <t>A aquisição de material educativo e esportivo é fundamental para promover o bem-estar físico e mental dos colaboradores da Polícia Civil de Santa Catarina, contribuindo para a melhoria da qualidade de vida e o fortalecimento do espírito de equipe. Esses materiais são necessários para oferecer atividades de lazer e recreação, além de promover a integração entre os membros da instituição. A urgência dessa aquisição reside na importância de proporcionar espaços e recursos adequados para o desenvolvimento pessoal e profissional dos policiais. Espera-se um impacto significativo na eficiência e qualidade do trabalho, com a promoção da saúde física e mental, aumento da motivação e redução do estresse. Os benefícios diretos incluem o fortalecimento do trabalho em equipe e a melhoria do clima organizacional, enquanto indiretamente promoverá a produtividade e satisfação dos colaboradores.</t>
  </si>
  <si>
    <t>PC - 229</t>
  </si>
  <si>
    <t>PC - 157</t>
  </si>
  <si>
    <t>PC - 003</t>
  </si>
  <si>
    <t>APAR.EQUIP.UTENS.MEDICO ODONT.LABOR.HOSP</t>
  </si>
  <si>
    <t>A aquisição de simuladoresr caninos para RCP (Ressucitação Cardiopulmonar) é fundamental para o Canil Central da Polícia Civil de Santa Catarina. Este equipamento é essencial para treinar os agentes no procedimento de RCP específico para cães, garantindo a prontidão e eficácia em situações de emergência médica veterinária. A urgência dessa aquisição reside na necessidade imediata de capacitar os agentes para lidar com emergências médicas caninas, salvando vidas de animais sob custódia policial. O impacto esperado é uma melhoria significativa na eficiência do atendimento veterinário de emergência, reduzindo o tempo de resposta e aumentando as taxas de sobrevivência dos animais. Os benefícios diretos incluem a capacitação adequada dos agentes para lidar com emergências médicas caninas, enquanto os benefícios indiretos abrangem uma melhor reputação institucional, demonstrando compromisso com o bem-estar animal e a excelência no cuidado veterinário.</t>
  </si>
  <si>
    <t>PC - 166</t>
  </si>
  <si>
    <t>PC - 094</t>
  </si>
  <si>
    <t>MAQUINAS E EQUIPAMENTOS ENERGETICOS</t>
  </si>
  <si>
    <t>A aquisição de máquinas e equipamentos energéticos é fundamental para a modernização e otimização das operações da Polícia Civil de Santa Catarina. Esses equipamentos, como geradores de energia, painéis solares ou outros dispositivos relacionados, visam garantir o fornecimento contínuo e confiável de energia elétrica em locais estratégicos. A urgência dessa aquisição reside na necessidade de garantir a disponibilidade de energia em momentos críticos, como em casos de interrupções na rede elétrica. Espera-se que essa medida aumente a eficiência operacional, permitindo que as atividades policiais não sejam interrompidas devido a falhas no fornecimento de energia. Os benefícios diretos incluem maior autonomia e segurança nas operações, enquanto os indiretos abrangem a capacidade de resposta rápida a situações de emergência e a preservação da continuidade dos serviços essenciais.</t>
  </si>
  <si>
    <t>PC - 114</t>
  </si>
  <si>
    <t>PC - 125</t>
  </si>
  <si>
    <t>PC - 084</t>
  </si>
  <si>
    <t>PC - 100</t>
  </si>
  <si>
    <t>MAQUINAS. UTENSILIOS E EQUIPAMENTOS DIV.</t>
  </si>
  <si>
    <t>PC - 209</t>
  </si>
  <si>
    <t>PC - 063</t>
  </si>
  <si>
    <t>PC - 256</t>
  </si>
  <si>
    <t>VIGILÂNCIA OSTENIVA</t>
  </si>
  <si>
    <t>PC - 259</t>
  </si>
  <si>
    <t>PC - 130</t>
  </si>
  <si>
    <t>PC - 082</t>
  </si>
  <si>
    <t>PC - 072</t>
  </si>
  <si>
    <t>PC - 250</t>
  </si>
  <si>
    <t>UNIFORMES TECIDOS E VIAMENTOS</t>
  </si>
  <si>
    <t>PC - 212</t>
  </si>
  <si>
    <t>PC - 073</t>
  </si>
  <si>
    <t>LIVROS DIDATICOS</t>
  </si>
  <si>
    <t>A aquisição de materiais como adesivos PC Mirim, brindes personalizados como canetas e kits de brindes, bem como livros novos para a biblioteca, é crucial para fortalecer a identidade institucional e promover a educação e o desenvolvimento dentro da instituição. Esses materiais são fundamentais para apoiar iniciativas como o a ação de distribuição de adesivos da PC Mirim, além de fornecer recursos educacionais e de entretenimento. Os brindes personalizados são essenciais para reconhecer e valorizar palestrantes e autoridades, promovendo parcerias e incentivando a participação em eventos institucionais. A aquisição de livros novos para a biblioteca da Acadepol enriquece o acervo e proporciona acesso a informações atualizadas e relevantes para o aprimoramento profissional dos membros da Polícia Civil. Essas iniciativas contribuem para a formação integral dos colaboradores e para o fortalecimento da instituição como um todo.</t>
  </si>
  <si>
    <t>PC - 152</t>
  </si>
  <si>
    <t>MATERIAL HOSPITALAR</t>
  </si>
  <si>
    <t>A aquisição de material hospitalar é essencial para garantir que a Polícia Civil de Santa Catarina tenha os recursos necessários para prestar os primeiros socorros em situações de emergência e garantir o bem-estar dos envolvidos em operações policiais. Esses materiais contribuirão diretamente para o cumprimento das metas de segurança e proteção da comunidade e dos próprios agentes. A urgência dessa aquisição é alta, pois a falta de materiais hospitalares pode comprometer gravemente a capacidade de resposta da polícia em situações de emergência. Espera-se um impacto significativo na eficiência e qualidade do trabalho, com a melhoria dos procedimentos de primeiros socorros e o aumento da segurança durante as operações policiais. Os benefícios diretos incluem uma resposta mais eficaz a emergências médicas, enquanto indiretamente promoverá a confiança da comunidade na capacidade da polícia em protegê-la.</t>
  </si>
  <si>
    <t>PC - 249</t>
  </si>
  <si>
    <t>PC - 074</t>
  </si>
  <si>
    <t>PC - 090</t>
  </si>
  <si>
    <t>MANUT.CONSERV.BENS MÓVEIS OUTRA.NATUREZAS</t>
  </si>
  <si>
    <t>A contratação do serviço de manutenção e conservação das embarcações da CORE é crucial para garantir a operacionalidade e segurança das atividades realizadas pela unidade. Essas embarcações desempenham um papel fundamental em operações policiais, como patrulhamento costeiro e fluvial, resgate, e outras atividades marítimas. A manutenção regular e cuidadosa das embarcações é essencial para prevenir falhas mecânicas, garantir a funcionalidade dos sistemas de navegação e segurança, e prolongar a vida útil das embarcações. Além disso, a conservação adequada das embarcações contribui para a segurança dos agentes envolvidos nessas operações, bem como para a eficácia das missões realizadas pela CORE. Portanto, a contratação deste serviço é uma medida prioritária para assegurar a prontidão operacional e a segurança das atividades realizadas pela unidade.</t>
  </si>
  <si>
    <t>PC - 137</t>
  </si>
  <si>
    <t>MATERIAL DE SINALIZACAO VISUALE E AFINS</t>
  </si>
  <si>
    <t>PC - 095</t>
  </si>
  <si>
    <t>MAQUINAS, FERRAMENTAS, UTENSILIOS OFICINA</t>
  </si>
  <si>
    <t>PC - 148</t>
  </si>
  <si>
    <t>MATERIAL FARMACOLOGICO</t>
  </si>
  <si>
    <t>PC - 033</t>
  </si>
  <si>
    <t>A contratação de um curso para condução de cães é fundamental para capacitar os agentes da Polícia Civil de Santa Catarina no manejo e utilização de cães na atividade policial. Este curso oferece treinamento especializado em técnicas de manejo, controle e operação de cães policiais em diversas situações, como detecção de drogas, armas, entre outros. A urgência dessa contratação reside na necessidade imediata de fortalecer as capacidades operacionais da unidade canina da polícia, proporcionando treinamento atualizado e especializado aos agentes e seus parceiros caninos. A realização deste curso contribuirá diretamente para o cumprimento das metas institucionais, aumentando a eficácia e eficiência das operações policiais que envolvem o uso de cães. O impacto esperado é o fortalecimento das capacidades de resposta da polícia em diversas situações, além de proporcionar maior segurança à comunidade. Os benefícios diretos incluem a melhoria da qualidade do treinamento dos cães policiais e dos agentes que os conduzem, enquanto os benefícios indiretos se refletem em uma maior eficiência na detecção e prevenção de crimes.</t>
  </si>
  <si>
    <t>PC - 069</t>
  </si>
  <si>
    <t>GENEROS DE ALIMENTACAO</t>
  </si>
  <si>
    <t>A aquisição do coffee break para 100 pessoas é fundamental para promover a integração em eventos institucionais. Sua realização atende às metas de fortalecimento da equipe, sendo urgente para garantir a eficácia do evento. Espera-se um impacto positivo na qualidade das interações entre os participantes, promovendo colaboração e coesão dentro da equipe. Além disso, os benefícios dessa iniciativa se estendem indiretamente para a imagem da instituição, demonstrando preocupação com o bem-estar dos colaboradores e promovendo uma atmosfera positiva e acolhedora durante o evento.</t>
  </si>
  <si>
    <t>PC - 181</t>
  </si>
  <si>
    <t>PC - 262</t>
  </si>
  <si>
    <t>VIGILÂNCIA OSTENSIVA</t>
  </si>
  <si>
    <t>PC - 235</t>
  </si>
  <si>
    <t>PC - 234</t>
  </si>
  <si>
    <t>PC - 067</t>
  </si>
  <si>
    <t>GAS ENGARRAFADO</t>
  </si>
  <si>
    <t>A aquisição de gás engarrafado GLP (Gás Liquefeito de Petróleo) é essencial para garantir o suprimento contínuo nas instalações da Polícia Civil de Santa Catarina. Este recurso é fundamental para diversas atividades operacionais e administrativas, como o funcionamento de fogões, aquecedores de água, e outros equipamentos de cozinha e aquecimento. A urgência dessa aquisição reside na necessidade imediata de assegurar o abastecimento regular e suficiente de gás para manter o funcionamento adequado das instalações. A disponibilidade desse recurso promove um ambiente de trabalho seguro e confortável para os colaboradores da polícia, além de garantir a continuidade das operações diárias sem interrupções indesejadas. Ademais, a aquisição responsável e oportuna de gás engarrafado GLP contribui para o cumprimento das normas de segurança e regulamentações aplicáveis, garantindo o bem-estar e a eficiência das atividades policiais.</t>
  </si>
  <si>
    <t>PC - 196</t>
  </si>
  <si>
    <t>PC - 030</t>
  </si>
  <si>
    <t>A contratação de serviços para organização de conferências, exposições, palestras, cursos e seminários é fundamental para promover a capacitação contínua e o desenvolvimento profissional dos colaboradores da Polícia Civil de Santa Catarina. Esses eventos oferecem oportunidades valiosas de aprendizado, troca de conhecimentos e atualização sobre temas relevantes para a atuação policial. A urgência dessa contratação reside na necessidade imediata de fortalecer as competências dos agentes, alinhando-os com as melhores práticas e tendências do setor. A realização desses eventos contribuirá diretamente para o cumprimento das metas institucionais, promovendo o aprimoramento das habilidades técnicas, operacionais e comportamentais dos profissionais. O impacto esperado é uma melhoria na eficiência, eficácia e qualidade dos serviços prestados pela Polícia Civil, refletindo-se em uma segurança pública mais efetiva e confiável para a comunidade. Os benefícios diretos incluem o enriquecimento do conhecimento e o desenvolvimento de competências específicas, enquanto os benefícios indiretos se refletem em um aumento da motivação, engajamento e satisfação dos policiais.</t>
  </si>
  <si>
    <t>PC - 219</t>
  </si>
  <si>
    <t>REFORMA, MANUTENÇÃO E CONSERVAÇÃO DE OBRAS DE INFRA-ESTRUTURA</t>
  </si>
  <si>
    <t>PC - 186</t>
  </si>
  <si>
    <t>PC - 184</t>
  </si>
  <si>
    <t>PC - 060</t>
  </si>
  <si>
    <t>EXPLOSIVOS E MUNICOES</t>
  </si>
  <si>
    <t>A aquisição de explosivos e munições é essencial para garantir a eficácia das operações policiais e a segurança dos agentes da Polícia Civil de Santa Catarina. Estes itens são fundamentais para o cumprimento das missões de combate ao crime e garantia da ordem pública, fornecendo os recursos necessários para a neutralização de ameaças e o enfrentamento de situações de alto risco. A urgência dessa aquisição reside na necessidade imediata de equipar os agentes com os recursos adequados para responder de forma eficaz a incidentes criminais e situações de emergência. A disponibilidade desses materiais promove uma resposta mais eficiente a crimes e incidentes, garantindo a proteção da comunidade e dos próprios agentes durante o cumprimento de suas missões. Além disso, a aquisição responsável e regulamentada desses itens é essencial para garantir o controle e a segurança no manuseio e armazenamento de explosivos e munições, evitando seu uso indevido e ilegal.</t>
  </si>
  <si>
    <t>PC - 007</t>
  </si>
  <si>
    <t>APARELHOS E EQUIPAMENTOS DE CO MUNICACAO</t>
  </si>
  <si>
    <t>PC - 201</t>
  </si>
  <si>
    <t>OUTROS SERVIÇOS DE TERCEIROS - PESSOA JURÍDICA</t>
  </si>
  <si>
    <t>A contratação do estudo da geologia e análise física do solo para o local onde será construído o novo estande de tiro na ACADEPOL é crucial para garantir a segurança e eficácia das operações de treinamento policial. A análise detalhada do solo permitirá identificar quaisquer características que possam impactar a construção e a estabilidade da estrutura do estande de tiro, garantindo sua integridade e durabilidade ao longo do tempo. Além disso, essa análise é essencial para determinar as melhores práticas de construção, levando em consideração fatores como drenagem, compactação do solo e resistência estrutural. A urgência dessa contratação reside na necessidade de iniciar o projeto de construção do estande de tiro, proporcionando um ambiente seguro e adequado para o treinamento contínuo dos policiais, contribuindo assim para o aprimoramento de suas habilidades de tiro e garantindo a eficácia de suas operações.</t>
  </si>
  <si>
    <t>PC - 062</t>
  </si>
  <si>
    <t>EXPLOSIVOS E MUNIÇÕES</t>
  </si>
  <si>
    <t>PC - 203</t>
  </si>
  <si>
    <t>PREMIACOES CULTURAIS ARTISTICAS E CIENTIFICAS</t>
  </si>
  <si>
    <t>A aquisição de prêmios para homenagear os policiais e ordens honoríficas é crucial para reconhecer e valorizar o comprometimento e dedicação dos policiais da Polícia Civil de Santa Catarina. Essa iniciativa fortalece o espírito de equipe, motivação e moral dos policiais, promovendo um ambiente de trabalho positivo e colaborativo. A urgência dessa aquisição é média, pois o reconhecimento oportuno do trabalho dos policiais é essencial para manter a motivação e engajamento da equipe. Espera-se um impacto significativo na eficiência e qualidade do trabalho, com o aumento da satisfação e comprometimento dos policiais. Os benefícios diretos incluem o fortalecimento do senso de pertencimento e reconhecimento pessoal, enquanto indiretamente promoverá um ambiente de trabalho mais positivo e colaborativo, resultando em uma melhor prestação de serviços à comunidade e maior eficácia nas operações policiais.</t>
  </si>
  <si>
    <t>PC - 172</t>
  </si>
  <si>
    <t>PC - 167</t>
  </si>
  <si>
    <t>PC - 011</t>
  </si>
  <si>
    <t>PC - 263</t>
  </si>
  <si>
    <t>PC - 088</t>
  </si>
  <si>
    <t>MANUT. CONSERV. MÁQUINAS E QUIPAMENTOS</t>
  </si>
  <si>
    <t>PC - 032</t>
  </si>
  <si>
    <t>A contratação de um curso de atirador de precisão para o CORE (Coordenadoria de Recursos Especiais) é essencial para aprimorar as habilidades e técnicas de operações especiais da Polícia Civil de Santa Catarina. Este curso oferece treinamento avançado em técnicas de tiro de precisão, incluindo identificação e neutralização de alvos de alto risco em situações críticas. A urgência dessa contratação reside na necessidade imediata de capacitar os agentes do CORE com habilidades especializadas para enfrentar ameaças complexas e de alto nível de periculosidade. A realização deste curso contribuirá diretamente para o cumprimento das metas institucionais, aumentando a eficácia e segurança das operações policiais de alto risco. O impacto esperado é o fortalecimento das capacidades operacionais do CORE, proporcionando uma resposta mais eficiente e precisa a situações críticas. Os benefícios diretos incluem o aumento da segurança dos agentes e da comunidade, enquanto os benefícios indiretos se refletem em uma maior confiança da população na capacidade da Polícia Civil em lidar com ameaças graves.</t>
  </si>
  <si>
    <t>PC - 105</t>
  </si>
  <si>
    <t>PC - 200</t>
  </si>
  <si>
    <t>OUTROS EQUIP.E MATERIAL PERMANENTE</t>
  </si>
  <si>
    <t>A aquisição de uma cobertura metálica desmontável de aproximadamente 20 x 15 metros é essencial para atender às necessidades de abrigo temporário em eventos, operações ou situações emergenciais da Polícia Civil de Santa Catarina. A urgência dessa aquisição reside na capacidade imediata de fornecer proteção contra condições climáticas adversas, garantindo a segurança e o conforto dos envolvidos nas atividades operacionais ou de atendimento ao público. Espera-se que essa cobertura contribua diretamente para o cumprimento das metas institucionais de eficiência e prontidão, possibilitando a realização de operações e eventos mesmo em condições climáticas desfavoráveis. Além disso, essa aquisição proporcionará flexibilidade e mobilidade, uma vez que a estrutura é desmontável, permitindo sua utilização em diferentes locais conforme a necessidade, representando um investimento versátil e de longo prazo para a organização.</t>
  </si>
  <si>
    <t>PC - 165</t>
  </si>
  <si>
    <t>PC - 149</t>
  </si>
  <si>
    <t>PC - 038</t>
  </si>
  <si>
    <t>A aquisição de treinamentos  para UFED (Universal Forensic Extraction Device) é fundamental para capacitar os profissionais da Polícia Civil de Santa Catarina em técnicas avançadas de investigação forense digital. A urgência dessa aquisição reside na rápida evolução das tecnologias digitais e na crescente complexidade das investigações criminais. Esses treinamentos contribuirão diretamente para o fortalecimento das capacidades de investigação da Polícia Civil, garantindo uma resposta mais eficiente e eficaz aos crimes cibernéticos e outras atividades ilícitas que envolvam evidências digitais. Os benefícios diretos incluem uma investigação mais eficiente e precisa, enquanto os benefícios indiretos se refletem em uma maior capacidade de prevenção e resolução de crimes, promovendo a segurança pública e a justiça.</t>
  </si>
  <si>
    <t>PC - 198</t>
  </si>
  <si>
    <t>ORDENS HONORIFICAS</t>
  </si>
  <si>
    <t>PC - 193</t>
  </si>
  <si>
    <t>PC - 050</t>
  </si>
  <si>
    <t>EQUIPAMENTOS DE PROTECAO,SEGUR.,SOCORRO</t>
  </si>
  <si>
    <t>A aquisição desses itens é essencial para fortalecer a infraestrutura de segurança da Polícia Civil de Santa Catarina, proporcionando recursos vitais para vigilância e monitoramento. Os equipamentos incluem câmeras de vigilância, gravadores de vídeo em rede (NVR), discos rígidos específicos e outros dispositivos essenciais para garantir a segurança dos agentes. A urgência dessa aquisição reside na necessidade imediata de fortalecer as capacidades de monitoramento e resposta a incidentes em diversas unidades da Polícia Civil. A disponibilidade desses itens promove uma resposta mais eficiente a crimes e incidentes, garantindo a proteção da comunidade e dos próprios agentes durante o cumprimento de suas missões.</t>
  </si>
  <si>
    <t>PC - 179</t>
  </si>
  <si>
    <t>PC - 028</t>
  </si>
  <si>
    <t>A contratação de um serviço continuado de empresa especializada em remoção e descarte ecologicamente adequado de óleos, lubrificantes e outros itens destinados à manutenção veicular armazenados no almoxarifado central da PCSC é crucial para garantir a conformidade ambiental e a segurança operacional da instituição. A urgência dessa contratação reside na necessidade imediata de gerenciar adequadamente resíduos perigosos e proteger o meio ambiente. A terceirização desse serviço contribuirá diretamente para o cumprimento das metas institucionais, promovendo a gestão responsável dos resíduos e o cumprimento das regulamentações ambientais vigentes. O impacto esperado é a redução dos riscos de contaminação ambiental e a promoção de práticas sustentáveis dentro da instituição. Os benefícios diretos incluem a proteção do meio ambiente e a minimização dos impactos negativos à saúde pública, enquanto os benefícios indiretos se refletem em uma imagem institucional positiva e no fortalecimento das práticas de responsabilidade socioambiental.</t>
  </si>
  <si>
    <t>PC - 053</t>
  </si>
  <si>
    <t>EQUIPAMENTOS PARA AUDIO, VIDEOE FOTO</t>
  </si>
  <si>
    <t>PC - 150</t>
  </si>
  <si>
    <t>PC - 134</t>
  </si>
  <si>
    <t>PC - 153</t>
  </si>
  <si>
    <t>MATERIAL LABORATORIAL</t>
  </si>
  <si>
    <t>A aquisição de luvas laboratoriais é essencial para garantir a segurança e a saúde dos profissionais que realizam análises e manipulam substâncias químicas na Polícia Civil de Santa Catarina. Estas luvas protegem contra possíveis contaminações e exposições a agentes nocivos, assegurando um ambiente de trabalho seguro e saudável. A urgência dessa aquisição reside na necessidade imediata de fornecer os equipamentos de proteção individual adequados aos colaboradores, visando prevenir acidentes e doenças ocupacionais. O impacto esperado é o aumento da segurança no trabalho, reduzindo o risco de acidentes e garantindo a integridade física dos profissionais. Os benefícios diretos incluem a proteção da saúde dos colaboradores, enquanto os benefícios indiretos abrangem a manutenção da produtividade e a redução dos custos relacionados a acidentes de trabalho e afastamentos por doenças ocupacionais.</t>
  </si>
  <si>
    <t>PC - 015</t>
  </si>
  <si>
    <t>MODERNIZAÇÃO DA SALA DE GRAVAÇÃO DE VIDEO AULAS DA ACADEPOL</t>
  </si>
  <si>
    <t>A aquisição de equipamentos para o projeto de modernização da sala de gravação de videoaulas da Academia de Polícia Civil (Acadepol) é crucial para aprimorar a qualidade e eficiência do ensino oferecido aos futuros profissionais da polícia. A necessidade de atualização desses recursos é evidenciada pela constante evolução tecnológica e pela importância crescente do ensino à distância. A urgência dessa aquisição reside na demanda por métodos de ensino mais dinâmicos e acessíveis, especialmente diante do contexto atual de pandemia, que reforça a importância do ensino remoto. A modernização da sala de gravação contribuirá diretamente para o cumprimento das metas educacionais da Acadepol, garantindo uma formação mais qualificada e alinhada com as demandas contemporâneas da sociedade. O impacto esperado é uma melhoria significativa na qualidade das videoaulas, resultando em um aprendizado mais efetivo e na preparação mais completa dos futuros policiais civis de Santa Catarina. Os benefícios diretos incluem uma educação mais acessível e de melhor qualidade, enquanto os indiretos se refletem em profissionais mais bem preparados e aptos a enfrentar os desafios da segurança pública com excelência.</t>
  </si>
  <si>
    <t>PC - 191</t>
  </si>
  <si>
    <t>MODERNIZAÇÃO DA SALA EAD</t>
  </si>
  <si>
    <t>A aquisição de equipamentos para o projeto de modernização da sala EAD  da Academia de Polícia Civil (Acadepol) é crucial para aprimorar a qualidade e eficiência do ensino oferecido aos futuros profissionais da polícia. A necessidade de atualização desses recursos é evidenciada pela constante evolução tecnológica e pela importância crescente do ensino à distância. A urgência dessa aquisição reside na demanda por métodos de ensino mais dinâmicos e acessíveis, especialmente diante do contexto atual de pandemia, que reforça a importância do ensino remoto. A modernização da sala de gravação contribuirá diretamente para o cumprimento das metas educacionais da Acadepol, garantindo uma formação mais qualificada e alinhada com as demandas contemporâneas da sociedade. O impacto esperado é uma melhoria significativa na qualidade das videoaulas, resultando em um aprendizado mais efetivo e na preparação mais completa dos futuros policiais civis de Santa Catarina. Os benefícios diretos incluem uma educação mais acessível e de melhor qualidade, enquanto os indiretos se refletem em profissionais mais bem preparados e aptos a enfrentar os desafios da segurança pública com excelência.</t>
  </si>
  <si>
    <t>PC - 009</t>
  </si>
  <si>
    <t>PC - 133</t>
  </si>
  <si>
    <t>PC - 162</t>
  </si>
  <si>
    <t>PC - 087</t>
  </si>
  <si>
    <t>PC - 044</t>
  </si>
  <si>
    <t>EQUIPAMENTOS DE PROCESSAMENTO DE DADOS</t>
  </si>
  <si>
    <t>PC - 159</t>
  </si>
  <si>
    <t>MATERIAL PARA AUDIO, VIDEO E FOTO</t>
  </si>
  <si>
    <t>A aquisição de material para áudio, vídeo e foto é essencial para fortalecer as capacidades de investigação, documentação e comunicação da Polícia Civil de Santa Catarina. Estes recursos são fundamentais para a coleta de provas, registro de depoimentos, documentação de cenas de crime e produção de materiais educativos e informativos. A urgência dessa aquisição é alta, pois equipamentos atualizados são necessários para garantir a eficácia das investigações e o cumprimento das metas de resolução de casos. Espera-se um impacto significativo na eficiência e qualidade do trabalho, com a melhoria da capacidade de documentação e produção de evidências. Os benefícios diretos incluem uma investigação mais precisa e eficiente, enquanto indiretamente promoverá uma maior confiança pública na instituição policial e uma melhor prestação de serviços à comunidade.</t>
  </si>
  <si>
    <t>PC - 218</t>
  </si>
  <si>
    <t>PC - 047</t>
  </si>
  <si>
    <t>PC - 173</t>
  </si>
  <si>
    <t>PC - 177</t>
  </si>
  <si>
    <t>PC - 004</t>
  </si>
  <si>
    <t xml:space="preserve">
A aquisição do simulador pneumotórax é fundamental para a Polícia Civil de Santa Catarina visando aprimorar e qualificar o treinamento de seus agentes no atendimento de emergências médicas em situações de trauma. A necessidade é evidente, pois a simulação de pneumotórax é uma ocorrência comum em casos de ferimentos por arma branca ou de fogo, acidentes automobilísticos e agressões físicas, demandando uma resposta rápida e eficiente por parte dos profissionais de segurança pública. A urgência dessa aquisição reside na crescente demanda por capacitação em situações de emergência, especialmente em ambientes urbanos dinâmicos. A introdução desse simulador proporcionará um treinamento realista, promovendo uma resposta mais precisa e rápida por parte dos agentes, impactando diretamente na eficiência do trabalho e na qualidade do atendimento prestado à população. Os benefícios diretos incluem uma maior confiança e habilidade dos agentes em lidar com situações de trauma, resultando em potencial salvamento de vidas e fortalecimento da segurança pública de Santa Catarina.</t>
  </si>
  <si>
    <t>PC - 108</t>
  </si>
  <si>
    <t>PC - 180</t>
  </si>
  <si>
    <t>MATERIAL PARA MANUTENCAO DE VEICULOS</t>
  </si>
  <si>
    <t>A aquisição de uma carroceria baú seco para substituir o baú frigorífico no almoxarifado da Polícia Civil de Santa Catarina é crucial para atender às necessidades de armazenamento de materiais e equipamentos que não requerem refrigeração. A urgência dessa substituição decorre da necessidade imediata de preservar e organizar os itens armazenados, garantindo sua integridade e prolongando sua vida útil. Espera-se que essa aquisição contribua diretamente para o cumprimento das atividades logísticas da instituição, permitindo o armazenamento seguro e adequado dos materiais, o que impactará positivamente na eficiência operacional. Além disso, a substituição para um baú seco representa uma economia de recursos, uma vez que elimina a necessidade de manutenção e operação do sistema de refrigeração, gerando benefícios financeiros diretos para a instituição.</t>
  </si>
  <si>
    <t>PC - 264</t>
  </si>
  <si>
    <t>PC - 093</t>
  </si>
  <si>
    <t>PC - 129</t>
  </si>
  <si>
    <t>PC - 136</t>
  </si>
  <si>
    <t>PC - 220</t>
  </si>
  <si>
    <t>SEGUROS EM GERAL</t>
  </si>
  <si>
    <t>A aquisição de seguro predial e de vida é fundamental para proteger os ativos físicos e humanos da Polícia Civil de Santa Catarina. Este serviço garante a cobertura em caso de danos materiais, como incêndios, roubos ou desastres naturais, além de proporcionar segurança financeira para os funcionários e seus familiares em situações adversas.
A urgência dessa aquisição reside na necessidade imediata de proteger os bens da instituição e garantir a segurança dos colaboradores, sem os quais as operações policiais seriam comprometidas. O impacto esperado é uma melhoria significativa na eficiência e qualidade do trabalho, ao minimizar os riscos e prejuízos associados a eventos imprevistos.
Os benefícios diretos incluem a proteção dos ativos e das pessoas, enquanto os benefícios indiretos abrangem a tranquilidade dos funcionários e o fortalecimento da reputação institucional perante a comunidade.</t>
  </si>
  <si>
    <t>PC - 079</t>
  </si>
  <si>
    <t>LOCAÇÃO DE VEÍCULOS</t>
  </si>
  <si>
    <t>A locação de veículos tipo sedan e hatchback é essencial para atender às necessidades de mobilidade da Polícia Civil de forma eficiente e flexível. A locação desses veículos proporciona a capacidade de atender uma variedade de demandas operacionais, como deslocamentos para investigações, transporte de pessoal e apoio logístico em diferentes contextos e terrenos. A disponibilidade desses veículos sob demanda permite uma resposta ágil a diferentes situações operacionais, contribuindo para a eficácia das operações policiais. Além disso, a locação de veículos sedan e hatchback oferece versatilidade e adaptabilidade às necessidades específicas de cada missão ou tarefa, garantindo a adequação dos recursos de transporte às diferentes situações enfrentadas pela Polícia Civil. Essa medida visa promover a eficiência, a flexibilidade e a capacidade de resposta da instituição em suas atividades diárias.</t>
  </si>
  <si>
    <t>PC - 026</t>
  </si>
  <si>
    <t>PC - 089</t>
  </si>
  <si>
    <t>MANUT.CONSERV,BENS MÓVEIS OUTR.NATUREZAS</t>
  </si>
  <si>
    <t>A aplicação de película em veículos da Polícia Civil é uma medida essencial para garantir a segurança e o conforto dos ocupantes, bem como para proteger os equipamentos e documentos transportados nos veículos. A película proporciona redução do calor e do brilho excessivo do sol, aumenta a privacidade dos ocupantes e ajuda a proteger contra os raios UV prejudiciais. Além disso, ela pode aumentar a resistência do vidro contra quebras e estilhaçamentos em caso de impactos. A aplicação de película é, portanto, uma medida de segurança preventiva que contribui para o bem-estar dos agentes policiais e para a preservação dos equipamentos e materiais transportados nos veículos da Polícia Civil.</t>
  </si>
  <si>
    <t>PC - 204</t>
  </si>
  <si>
    <t>RÁDIOCOMUNICADOR</t>
  </si>
  <si>
    <t>PC - 101</t>
  </si>
  <si>
    <t>PC - 110</t>
  </si>
  <si>
    <t xml:space="preserve">A aquisição de material de copa e cozinha é essencial para garantir condições adequadas de alimentação e bem-estar dos colaboradores da Polícia Civil de Santa Catarina. Além de cumprir com normas de segurança alimentar, a disponibilidade desses materiais promove um ambiente de trabalho mais confortável e produtivo. A urgência dessa aquisição reside na necessidade imediata de fornecer infraestrutura adequada para alimentação, contribuindo para o bem-estar dos funcionários. O impacto esperado é a melhoria da qualidade de vida no ambiente de trabalho, aumentando a satisfação dos colaboradores e, por conseguinte, sua produtividade. Os benefícios diretos incluem a promoção da saúde e o aumento do conforto no local de trabalho, enquanto os benefícios indiretos abrangem a redução do estresse e o fortalecimento do espírito de equipe.
</t>
  </si>
  <si>
    <t>PC - 207</t>
  </si>
  <si>
    <t>Reforma , Manutenção e Conservação de Bens Imóveis</t>
  </si>
  <si>
    <t>PC - 021</t>
  </si>
  <si>
    <t>ARMAMENTOS</t>
  </si>
  <si>
    <t xml:space="preserve">
A aquisição de armamentos é crucial para fortalecer a capacidade operacional e a segurança dos agentes da Polícia Civil de Santa Catarina. A necessidade de atualização e renovação do arsenal se baseia na constante evolução das tecnologias de armamento e nas demandas crescentes por segurança pública eficiente. A urgência dessa aquisição reside na necessidade imediata de equipar os agentes com armas modernas e eficazes, garantindo sua segurança e eficácia durante o cumprimento de suas funções. A modernização do arsenal contribuirá diretamente para o cumprimento das metas institucionais, promovendo uma resposta mais eficiente a situações de alto risco e aumentando a capacidade de dissuasão da criminalidade. O impacto esperado é uma melhoria significativa na segurança dos agentes e da população em geral, reduzindo o tempo de resposta a ameaças e aumentando a eficácia das operações policiais. Os benefícios diretos incluem maior proteção para os agentes em serviço e uma maior capacidade de enfrentamento de situações de risco, enquanto os benefícios indiretos se refletem em uma sensação de segurança pública ampliada e uma redução potencial da criminalidade.</t>
  </si>
  <si>
    <t>PC - 241</t>
  </si>
  <si>
    <t>TELEFONIA MÓVEL</t>
  </si>
  <si>
    <t>PC - 018</t>
  </si>
  <si>
    <t>AQUISIÇÃO DE SOFTWARE</t>
  </si>
  <si>
    <t>A aquisição de licenças de softwares é fundamental para a modernização e otimização dos processos internos da Polícia Civil de Santa Catarina. Estas licenças proporcionam acesso legalizado e seguro a ferramentas tecnológicas essenciais para investigações, análises de dados, gestão de casos, e administração geral. A urgência dessa aquisição reside na necessidade imediata de atualização e regularização dos sistemas utilizados, garantindo conformidade legal e segurança da informação. A modernização dos softwares contribuirá diretamente para o cumprimento das metas institucionais, melhorando a eficiência operacional, a precisão das análises e a rapidez na tomada de decisões. O impacto esperado é uma melhoria significativa na eficiência dos processos internos, redução de erros e o fortalecimento da capacidade investigativa da polícia. Os benefícios diretos incluem maior agilidade e precisão na gestão de casos e na análise de evidências, enquanto os indiretos se refletem em uma resposta mais eficaz à criminalidade e aumento da confiança da população na instituição.</t>
  </si>
  <si>
    <t>PC - 022</t>
  </si>
  <si>
    <t>PC - 168</t>
  </si>
  <si>
    <t>PC - 236</t>
  </si>
  <si>
    <t>PC - 128</t>
  </si>
  <si>
    <t>PC - 068</t>
  </si>
  <si>
    <t>A aquisição de água mineral em diferentes formatos, café, açúcar e leite é essencial para atender às necessidades básicas de hidratação e alimentação dos colaboradores da Polícia Civil de Santa Catarina. A urgência dessa aquisição reside na necessidade imediata de garantir o abastecimento contínuo desses produtos, assegurando a eficiência das atividades diárias. Além disso, a disponibilidade desses itens promove um ambiente de trabalho mais saudável e produtivo, contribuindo para o bem-estar e a satisfação dos colaboradores. Ademais, a aquisição responsável desses alimentos, considerando critérios de qualidade e segurança alimentar, é fundamental para garantir a saúde e o bem-estar da equipe.</t>
  </si>
  <si>
    <t>PC - 239</t>
  </si>
  <si>
    <t>SOBRESSALENTES DE ARMAMENTO</t>
  </si>
  <si>
    <t>A aquisição de bandoleiras para carabina é fundamental para garantir a segurança e o conforto dos agentes durante o manuseio e transporte dessas armas de fogo. As bandoleiras permitem que os agentes carreguem as carabinas de forma prática e segura, mantendo as mãos livres para outras atividades e proporcionando maior mobilidade em situações operacionais. Além disso, as bandoleiras ajudam a distribuir o peso da carabina de maneira uniforme pelo corpo, reduzindo o cansaço e o desconforto durante o uso prolongado. Portanto, a aquisição desses equipamentos contribui para o bom desempenho das atividades policiais, aumentando a eficácia e a segurança das operações.</t>
  </si>
  <si>
    <t>PC - 140</t>
  </si>
  <si>
    <t>PC - 016</t>
  </si>
  <si>
    <t>MODERNIZAÇÃO DO AUDITÓRIO DA ACADEPOL</t>
  </si>
  <si>
    <t>PC - 043</t>
  </si>
  <si>
    <t>EQUIPAMENTOS DE MANOBRA E PATRULHAMENTO</t>
  </si>
  <si>
    <t>A aquisição desses itens é fundamental para fortalecer as capacidades operacionais da Polícia Civil de Santa Catarina, proporcionando recursos essenciais para operações táticas e de intervenção em situações de emergência. O supressor de som para carabina e os kits de arrombamento são equipamentos de uso policial especializados, que contribuem diretamente para o cumprimento das metas institucionais, aumentando a eficiência e segurança das operações policiais. A urgência dessa aquisição reside na necessidade imediata de equipar os agentes com os recursos adequados para responder de forma eficaz a situações de alto risco, como ações táticas e operações de resgate. A disponibilidade desses itens promove uma resposta mais eficiente a crimes e incidentes, garantindo a proteção da comunidade e dos próprios agentes durante o cumprimento de suas missões.</t>
  </si>
  <si>
    <t>PC - 113</t>
  </si>
  <si>
    <t>PC - 185</t>
  </si>
  <si>
    <t>GERÊNCIA DE GESTÃO DE PESSOAS</t>
  </si>
  <si>
    <t>PC - 266</t>
  </si>
  <si>
    <t>PRORROGAÇÃO DE PRESTAÇÃO DE SERVIÇO DE POSTAGENS CORREIOS.</t>
  </si>
  <si>
    <t xml:space="preserve">
A prorrogação da prestação de serviço de postagens pelos Correios é crucial para garantir a continuidade e a eficiência das operações de comunicação e logística da Polícia Civil de Santa Catarina. Esta demanda é necessária para assegurar que documentos, correspondências e materiais essenciais sejam entregues de forma rápida e segura, apoiando diretamente as atividades operacionais e administrativas da instituição.
A urgência dessa prorrogação reside na manutenção da regularidade e da integridade das comunicações oficiais, prevenindo a interrupção das atividades policiais e administrativas. O impacto esperado é uma melhoria na eficiência e na qualidade do trabalho, evitando atrasos na entrega de documentos importantes, garantindo o fluxo adequado de informações e mantendo a integridade das investigações.
Os benefícios diretos incluem a garantia da continuidade operacional e a preservação da integridade das comunicações, enquanto os benefícios indiretos abrangem a manutenção da confiança pública na instituição e o apoio ao cumprimento das metas organizacionais.</t>
  </si>
  <si>
    <t>PC - 092</t>
  </si>
  <si>
    <t>PC - 217</t>
  </si>
  <si>
    <t>PC - 005</t>
  </si>
  <si>
    <t>APARELHO E EQUIP. P/ ESPORTESE DIVERS.</t>
  </si>
  <si>
    <t>A aquisição de itens de ginástica é crucial para aprimorar as instalações da academia da Polícia Civil de Santa Catarina, proporcionando aos policiais um ambiente propício ao treinamento físico adequado. Com equipamentos como Power Racks, Anilhas Olímpicas e Barras, os usuários terão recursos essenciais para uma variedade de exercícios que visam a melhoria da condição física e da saúde geral. A urgência dessa aquisição reside na necessidade imediata de oferecer um espaço de treinamento completo e seguro para os policiais, garantindo que possam manter sua forma física e saúde em níveis ideais para o desempenho de suas funções. O impacto esperado é uma academia bem equipada que promova o bem-estar dos usuários, resultando em policiais mais aptos, saudáveis e motivados. Além disso, a disponibilidade desses recursos também pode promover o trabalho em equipe e a coesão dentro da instituição.</t>
  </si>
  <si>
    <t>PC - 058</t>
  </si>
  <si>
    <t>PC - 155</t>
  </si>
  <si>
    <t>PC - 001</t>
  </si>
  <si>
    <t>AERONAVES</t>
  </si>
  <si>
    <t>A aquisição de aeronaves é essencial para fortalecer a capacidade de monitoramento e resposta rápida da Polícia Civil. Contribuirá diretamente para atingir metas operacionais, aumentando a eficiência em operações policiais. A urgência reflete na necessidade imediata de aprimorar a vigilância. O impacto esperado é a melhoria significativa na eficiência e qualidade do trabalho, proporcionando uma resposta mais ágil e precisa. Os benefícios diretos incluem o reforço das operações de vigilância e investigação, enquanto indiretamente promovem a segurança da comunidade e a confiança na instituição.</t>
  </si>
  <si>
    <t>PC - 034</t>
  </si>
  <si>
    <t>A a aquisição desses cursos e capacitações é centrada na necessidade de preparar adequadamente os operadores e pilotos da Polícia Civil de Santa Catarina, garantindo que estejam aptos a desempenhar suas funções com eficácia e segurança. Os cursos nas áreas táticas e de aviação visam aprimorar as habilidades dos agentes em situações de alto risco e complexidade, enquanto os serviços de fornecimento de curso prático de manobras de emergência em helicóptero e de formação de piloto são essenciais para garantir a segurança durante operações aéreas. A contratação do serviço para fornecimento de exames para certificado médico aeronáutico complementa essa preparação, assegurando que os pilotos atendam aos requisitos de saúde necessários para operar aeronaves de forma segura. Esses investimentos contribuem diretamente para o cumprimento das metas institucionais, promovendo um desempenho operacional de excelência e garantindo a segurança dos profissionais e da comunidade.</t>
  </si>
  <si>
    <t>PC - 255</t>
  </si>
  <si>
    <t>VEICULOS DIVERSOS</t>
  </si>
  <si>
    <t>A aquisição de veículos para a logística dos materiais da Polícia Civil de Santa Catarina é crucial para garantir a eficiência e segurança no transporte de equipamentos e materiais essenciais para as operações policiais e administrativas. Esses veículos contribuirão diretamente para o cumprimento das metas de agilidade e eficácia no fornecimento de recursos às unidades operacionais, facilitando a distribuição de materiais fundamentais para investigações e atividades policiais. A urgência dessa aquisição é alta, pois a falta de veículos adequados pode comprometer a prontidão das operações e a segurança dos agentes. Espera-se um impacto significativo na eficiência do trabalho, com a redução dos tempos de espera e aumento da disponibilidade de recursos. Os benefícios diretos incluem maior rapidez na resposta a emergências e otimização dos recursos, enquanto indiretamente promoverá uma melhoria geral na operacionalidade e eficácia das atividades da Instituição.</t>
  </si>
  <si>
    <t>PC - 146</t>
  </si>
  <si>
    <t>PC - 096</t>
  </si>
  <si>
    <t>MAQUINAS, INSTALAÇOES E UTENS.ESCRITORIO</t>
  </si>
  <si>
    <t>A aquisição de uma fragmentadora é necessária para garantir a segurança e a confidencialidade no descarte de documentos sensíveis e sigilosos da Polícia Civil de Santa Catarina. A preservação da integridade das informações é crucial para o cumprimento das metas de segurança e investigação da organização. A urgência dessa aquisição decorre da necessidade imediata de implementar práticas eficazes de descarte de documentos sensíveis, minimizando o risco de vazamento de informações confidenciais. O impacto esperado é a melhoria da eficiência operacional e a proteção dos dados da instituição, prevenindo possíveis brechas de segurança. Os benefícios diretos incluem a proteção da integridade das informações, enquanto os benefícios indiretos abrangem a preservação da reputação e da confiança pública na Polícia Civil.</t>
  </si>
  <si>
    <t>PC - 248</t>
  </si>
  <si>
    <t>PC - 238</t>
  </si>
  <si>
    <t>PC - 054</t>
  </si>
  <si>
    <t>PC - 210</t>
  </si>
  <si>
    <t>PC - 211</t>
  </si>
  <si>
    <t>PC - 233</t>
  </si>
  <si>
    <t>PC - 061</t>
  </si>
  <si>
    <t>PC - 192</t>
  </si>
  <si>
    <t>Obras de Infra-estrutura</t>
  </si>
  <si>
    <t>PC - 225</t>
  </si>
  <si>
    <t>SERVICOS DE PROVIMENTO DE ACESSO A REDE INTERNET</t>
  </si>
  <si>
    <t>A contratação de um serviço contínuo de internet banda larga é essencial para atender às demandas operacionais do Ciberlab/DEIC. Essa infraestrutura é fundamental para garantir a conectividade e o acesso à rede necessários para realizar investigações cibernéticas e operações policiais especializadas. A internet banda larga oferece velocidade e capacidade de transmissão de dados que são cruciais para análise forense digital, rastreamento de atividades suspeitas online e investigações de crimes cibernéticos. Além disso, o serviço contínuo proporciona estabilidade e disponibilidade da conexão, garantindo que as equipes do Ciberlab/DEIC possam realizar suas atividades de forma ininterrupta e eficiente. Portanto, a contratação desse serviço é fundamental para fortalecer as capacidades de investigação e combate aos crimes cibernéticos pela Polícia Civil.</t>
  </si>
  <si>
    <t>PC - 006</t>
  </si>
  <si>
    <t>APARELHOS E EQUIP. P/ ESPORTESE DIVERS.</t>
  </si>
  <si>
    <t>PC - 035</t>
  </si>
  <si>
    <t>A contratação de uma consultoria especializada para a Diretoria de Administração e Finanças (DIAF) é crucial para fortalecer as práticas de gestão financeira e administrativa da Polícia Civil de Santa Catarina. Essa consultoria oferecerá expertise e orientação específica para otimizar processos, implementar boas práticas de controle interno, e melhorar a eficiência na utilização dos recursos financeiros e humanos da instituição. A urgência dessa contratação reside na necessidade imediata de aprimorar a gestão administrativa e financeira da Polícia Civil, garantindo transparência, conformidade legal e eficácia na alocação de recursos. A consultoria especializada contribuirá diretamente para o cumprimento das metas institucionais, promovendo uma gestão mais eficiente e transparente, e fortalecendo a capacidade da Polícia Civil em prestar serviços de qualidade à população. Os benefícios diretos incluem a melhoria dos processos internos e a maximização do uso dos recursos disponíveis, enquanto os benefícios indiretos se refletem em uma maior credibilidade institucional e confiança da sociedade na atuação da polícia.</t>
  </si>
  <si>
    <t>PC - 221</t>
  </si>
  <si>
    <t>SEMOVENTES E EQUIPAMENTOS DE MONTARIA</t>
  </si>
  <si>
    <t>A aquisição de cães de trabalho para uso policial, especialmente cães de faro, é fundamental para fortalecer as capacidades de detecção e investigação da Polícia Civil. Esses cães são essenciais para a localização de substâncias ilícitas, explosivos, armas e até mesmo pessoas desaparecidas. Sua presença aumenta significativamente a eficácia das operações policiais, permitindo a detecção de evidências importantes e a prisão de criminosos. Além disso, os cães de faro são valiosos parceiros dos policiais em diversas situações, proporcionando uma vantagem adicional na busca e apreensão de materiais ilegais. A aquisição desses cães não apenas fortalece a capacidade operacional da Polícia Civil, mas também contribui para a segurança da comunidade, agindo como um dissuasor eficaz contra atividades criminosas.</t>
  </si>
  <si>
    <t>PC - 037</t>
  </si>
  <si>
    <t>A contratação de capacitação na área de Tecnologia da Informação (TI) é essencial para fortalecer as competências técnicas e acompanhar as tendências e inovações do setor na Polícia Civil de Santa Catarina. Este investimento visa aprimorar as habilidades dos profissionais de TI, garantindo que estejam atualizados com as mais recentes tecnologias e práticas de segurança cibernética. A urgência dessa capacitação reside na rápida evolução do cenário tecnológico e na necessidade de proteger os sistemas de informação da instituição contra ameaças digitais. A capacitação na área de TI contribuirá diretamente para o fortalecimento da infraestrutura tecnológica da Polícia Civil, garantindo a eficiência e segurança dos sistemas utilizados nas operações policiais. Os benefícios diretos incluem a melhoria da capacidade de resposta a incidentes cibernéticos e a otimização dos processos internos de TI, enquanto os benefícios indiretos se refletem em uma maior confiança da sociedade na instituição e na proteção dos dados e informações confidenciais.</t>
  </si>
  <si>
    <t>PC - 077</t>
  </si>
  <si>
    <t>LOCAÇÃO DE IMÓVEIS</t>
  </si>
  <si>
    <t>A locação de um imóvel para a instalação de um complexo abrigando as unidades policiais de Concórdia, incluindo a DIC, DPCAMI, DPCO, DRP e a 14ª CIRETRAN, é essencial para proporcionar um ambiente operacional integrado e eficiente. Esta iniciativa visa reunir diversas unidades policiais em um único local, facilitando a coordenação e colaboração entre os diferentes setores. Além disso, a centralização das operações em um complexo compartilhado pode otimizar recursos e reduzir custos operacionais. A urgência dessa locação reside na necessidade imediata de fornecer instalações adequadas para essas unidades, garantindo sua funcionalidade e eficácia no cumprimento de suas responsabilidades. Esta medida visa melhorar a eficiência das operações policiais, promovendo a segurança e o bem-estar da comunidade de Concórdia e região.</t>
  </si>
  <si>
    <t>PC - 151</t>
  </si>
  <si>
    <t>PC - 119</t>
  </si>
  <si>
    <t>MATERIAL DE LIMPEZA E PRODUTO HIGIENIZACAO</t>
  </si>
  <si>
    <t>A aquisição de material de limpeza e produtos de higienização é essencial para garantir um ambiente de trabalho seguro e saudável para os colaboradores da Polícia Civil de Santa Catarina, além de contribuir para a preservação da saúde pública. Estes materiais incluem produtos de limpeza, desinfetantes, equipamentos de proteção individual (EPIs) e materiais descartáveis. A urgência dessa aquisição é alta, especialmente em tempos de pandemia, pois a manutenção da limpeza e higiene é fundamental para prevenir a propagação de doenças infecciosas e proteger a saúde dos funcionários e da comunidade em geral. Espera-se um impacto significativo na eficiência e qualidade do trabalho, com a criação de um ambiente mais seguro e saudável, reduzindo o absenteísmo por doenças relacionadas à falta de higiene. Os benefícios diretos incluem a proteção da saúde dos colaboradores, enquanto os indiretos abrangem a promoção de uma imagem institucional responsável e comprometida com o bem-estar da comunidade.</t>
  </si>
  <si>
    <t>PC - 145</t>
  </si>
  <si>
    <t>PC - 254</t>
  </si>
  <si>
    <t>A renovação da frota das unidades operacionais da Polícia Civil de Santa Catarina é essencial para garantir a eficácia das operações policiais e o controle do custo operacional. A substituição dentro de ciclos específicos visa manter o custo de manutenção dentro do orçamento previsto, garantindo disponibilidade plena para as atividades operacionais. A urgência dessa aquisição reside na necessidade de evitar gastos excessivos com manutenção em veículos obsoletos e garantir a prontidão das unidades para responder às demandas emergenciais. Espera-se que a renovação da frota resulte em uma significativa melhoria na eficiência das operações policiais, garantindo deslocamentos mais seguros e rápidos. Os benefícios diretos incluem a redução do custo de manutenção e aumento da disponibilidade operacional, enquanto indiretamente contribuirá para a eficácia das investigações e para a segurança da comunidade.</t>
  </si>
  <si>
    <t>PC - 103</t>
  </si>
  <si>
    <t>PC - 036</t>
  </si>
  <si>
    <t>A contratação de capacitação em avaliação psicológica, incluindo a aplicação de testes psicométricos, é essencial para fortalecer as competências da equipe da GEPES (Gerência de Gestão de Pessoas) da Polícia Civil de Santa Catarina. Este investimento visa aprimorar a qualidade das avaliações psicológicas realizadas dentro da instituição. A urgência dessa capacitação reside na necessidade imediata de garantir que os profissionais estejam devidamente capacitados para realizar avaliações precisas e confiáveis, fundamentais para a seleção e acompanhamento dos policiais. A capacitação nessa área contribuirá diretamente para o fortalecimento das práticas de gestão de pessoas, promovendo uma abordagem mais eficaz na identificação e desenvolvimento do potencial humano na Polícia Civil. Os benefícios diretos incluem a melhoria da qualidade das avaliações psicológicas realizadas, enquanto os benefícios indiretos se refletem em um ambiente de trabalho mais saudável, produtivo e profissionalmente desenvolvido.</t>
  </si>
  <si>
    <t>PC - 075</t>
  </si>
  <si>
    <t>LOCAÇÃO DE AERONAVES</t>
  </si>
  <si>
    <t>A locação de uma aeronave SAERFRON devido à necessidade de manutenção, bem como a locação de equipamentos e componentes aeronáuticos conforme demanda, são medidas fundamentais para garantir a continuidade das operações aéreas do SAERFRON. Essas ações visam assegurar que mesmo durante os períodos de manutenção, a capacidade operacional da unidade não seja comprometida. A locação de uma aeronave temporária permite que as atividades de vigilância e apoio aéreo sejam mantidas sem interrupções, garantindo a eficácia das operações de segurança pública. Da mesma forma, a locação de equipamentos e componentes aeronáuticos conforme demanda oferece uma solução flexível e ágil para atender às necessidades específicas de manutenção e reparo da frota aérea, garantindo sua prontidão e segurança operacional. Essas medidas contribuem diretamente para a eficiência e eficácia das operações do SAERFRON, promovendo a segurança e o bem-estar da população atendida pela unidade.</t>
  </si>
  <si>
    <t>PC - 002</t>
  </si>
  <si>
    <t>PC - 057</t>
  </si>
  <si>
    <t>PC - 252</t>
  </si>
  <si>
    <t>VEICULOS DE TRACAO MECANICA</t>
  </si>
  <si>
    <t>PC - 227</t>
  </si>
  <si>
    <t>PC - 251</t>
  </si>
  <si>
    <t>PC - 194</t>
  </si>
  <si>
    <t>PC - 261</t>
  </si>
  <si>
    <t>PC - 017</t>
  </si>
  <si>
    <t>AQUISIÇÃO DE LICENÇA DE SOFTWARE</t>
  </si>
  <si>
    <t>PC - 199</t>
  </si>
  <si>
    <t>PC - 076</t>
  </si>
  <si>
    <t>PC - 243</t>
  </si>
  <si>
    <t>PC - 242</t>
  </si>
  <si>
    <t>PC - 215</t>
  </si>
  <si>
    <t>PC - 202</t>
  </si>
  <si>
    <t>Plataforma despacho Radiocomunicação</t>
  </si>
  <si>
    <t>A aquisição de plataforma de despacho para radiocomunicação é fundamental para fortalecer a comunicação operacional da Polícia Civil de Santa Catarina, garantindo uma troca rápida e segura de informações entre os policiais em campo e as unidades centrais. Esses dispositivos contribuirão diretamente para o cumprimento das metas de resposta rápida a incidentes, coordenação de operações e segurança dos policiais durante as operações policiais. A urgência dessa aquisição é alta, pois a comunicação eficaz é vital para o sucesso das operações e para garantir a segurança dos policiais em situações de emergência. Espera-se um impacto significativo na eficiência e qualidade do trabalho, com a melhoria da coordenação das atividades e a rapidez na troca de informações críticas. Os benefícios diretos incluem uma comunicação mais eficiente e segura, enquanto indiretamente promoverá uma maior segurança e eficácia nas operações policiais.</t>
  </si>
  <si>
    <t>PC - 245</t>
  </si>
  <si>
    <t>PC - 224</t>
  </si>
  <si>
    <t>SERVIÇOS DE ITENS REPARÁVEIS DE AVIAÇÃO</t>
  </si>
  <si>
    <t>A contratação de serviços de manutenção e/ou estruturação aeronáuticas é essencial para garantir a operacionalidade e segurança das aeronaves utilizadas pela instituição. Esses serviços englobam uma variedade de atividades, como inspeções regulares, reparos, substituição de peças, revisões de sistemas e estruturas, além de modificações necessárias para atender aos padrões de segurança e regulamentações vigentes. A manutenção adequada das aeronaves é crucial para prevenir falhas mecânicas e garantir o funcionamento correto dos equipamentos durante as missões aéreas. Além disso, a estruturação aeronáutica inclui melhorias e adaptações necessárias para otimizar o desempenho das aeronaves, contribuindo para a eficiência operacional e segurança das operações aéreas da instituição. Portanto, a contratação desses serviços é fundamental para assegurar a integridade e o bom funcionamento da frota aeronáutica da Polícia Civil.</t>
  </si>
  <si>
    <t>PC - 265</t>
  </si>
  <si>
    <t>ESTRUTURAÇÃO DE DATALAKE BASEADO EM BANCO DE DADOS NEO4J</t>
  </si>
  <si>
    <t>A estruturação de um Data Lake baseado no banco de dados Neo4j é essencial para modernizar os processos de análise e gestão de dados na Polícia Civil de Santa Catarina. Essa aquisição visa centralizar e organizar grandes volumes de dados de forma eficiente, permitindo uma análise mais ágil e precisa das informações relacionadas às atividades policiais.
A implementação desse sistema contribuirá diretamente para o cumprimento de metas estratégicas da organização, como a melhoria da investigação criminal, a otimização da gestão de recursos e o aumento da eficiência operacional. Além disso, a urgência dessa aquisição é evidente, dada a crescente demanda por análises de dados complexas e em tempo real no contexto policial.
Espera-se um impacto significativo na eficiência e qualidade do trabalho, com ganhos operacionais, redução de custos e maior capacidade de resposta a incidentes. Os benefícios diretos incluem aprimoramento das investigações, identificação de padrões criminais e fortalecimento da segurança pública, enquanto os benefícios indiretos abrangem a confiabilidade dos dados, tomada de decisões embasadas em evidências e aumento da confiança da comunidade na instituição policial.</t>
  </si>
  <si>
    <t>PC - 126</t>
  </si>
  <si>
    <t>PC - 116</t>
  </si>
  <si>
    <t>PC - 013</t>
  </si>
  <si>
    <t>PC - 257</t>
  </si>
  <si>
    <t>PC - 078</t>
  </si>
  <si>
    <t>PC - 240</t>
  </si>
  <si>
    <t>SUPRIMENTO DE AVIACAO</t>
  </si>
  <si>
    <t>A aquisição de peças e componentes de manutenção de helicópteros é essencial para garantir a operacionalidade e a segurança dessas aeronaves. As peças e componentes são necessários para realizar manutenções preventivas e corretivas, garantindo que os helicópteros estejam em perfeitas condições de funcionamento e cumpram suas missões com eficácia.
Esses itens incluem uma variedade de componentes, como rotores, motores, transmissões, sistemas elétricos e eletrônicos, além de peças de desgaste regular, como filtros, correias e rolamentos. A aquisição desses materiais é vital para manter a aeronavegabilidade dos helicópteros e para evitar paralisações não programadas que possam comprometer as operações aéreas.
Além disso, a utilização de peças e componentes originais ou de qualidade reconhecida é fundamental para garantir a segurança das operações aéreas, reduzindo o risco de falhas mecânicas e acidentes. Portanto, a aquisição regular e o estoque adequado desses itens são aspectos essenciais da gestão de frota de helicópteros.</t>
  </si>
  <si>
    <t>PC - 260</t>
  </si>
  <si>
    <t>PC - 039</t>
  </si>
  <si>
    <t>CONTRATAÇÃO DE EMPRESA ESPECIALIZA DA NO GERENCIAMENTO DE PÁTIOS E SERVIÇO DE REMOÇÃO VEICULAR COM GUINCHO 24 HORAS PORDIA PARA ATENDIMENTO EM TODO O ESTADO DE SANTA CATARINA DE VEÍCULOS APREENDIDOS PELA POLÍCIA CIVIL. LOTE 05 - REGIÃO SERRANA</t>
  </si>
  <si>
    <t>A contratação de uma empresa especializada no gerenciamento de pátios e serviço de remoção veicular com guincho 24 horas por dia para atendimento em todo o estado de Santa Catarina é crucial para garantir a eficiência e segurança na gestão de veículos apreendidos pela Polícia Civil. Este serviço abrange a Região Serrana, proporcionando uma resposta rápida e confiável em situações de apreensão de veículos. A urgência dessa contratação reside na necessidade imediata de assegurar um serviço contínuo e abrangente para a remoção e guarda adequada dos veículos, evitando problemas logísticos e garantindo a integridade dos bens apreendidos. A contratação dessa empresa especializada contribuirá diretamente para o cumprimento das metas institucionais, promovendo uma gestão mais eficiente dos recursos da Polícia Civil e garantindo a qualidade e transparência no tratamento dos veículos apreendidos. Os benefícios diretos incluem a redução de custos operacionais e o aumento da eficiência na gestão de pátios, enquanto os benefícios indiretos se refletem em uma maior confiança da população na atuação da Polícia Civil.</t>
  </si>
  <si>
    <t>PC - 124</t>
  </si>
  <si>
    <t>PC - 205</t>
  </si>
  <si>
    <t>PC - 048</t>
  </si>
  <si>
    <t>PC - 226</t>
  </si>
  <si>
    <t>SERVIÇOS DE SELEÇÃO E TREINAMENTO</t>
  </si>
  <si>
    <t>A contratação de uma instituição sem fins lucrativos para o serviço de planejamento e execução de concurso público é vital para garantir um processo seletivo transparente, justo e eficiente. Essas organizações possuem expertise na realização de concursos públicos, assegurando a imparcialidade e a conformidade com as normas e regulamentos estabelecidos para esse tipo de processo seletivo. Além disso, a contratação de uma entidade sem fins lucrativos reforça a credibilidade e a confiança dos candidatos no processo, pois demonstra o compromisso com a lisura e a equidade na seleção dos profissionais. Dessa forma, essa contratação é essencial para garantir a qualidade e a transparência do concurso público, atendendo às necessidades da Polícia Civil de Santa Catarina e promovendo a excelência no recrutamento de novos servidores.</t>
  </si>
  <si>
    <t>PC - 122</t>
  </si>
  <si>
    <t>PC - 051</t>
  </si>
  <si>
    <t>EQUIPAMENTOS PARA AUDIO VIDEO E FOTO</t>
  </si>
  <si>
    <t>PC - 046</t>
  </si>
  <si>
    <t>PC - 214</t>
  </si>
  <si>
    <t>PC - 059</t>
  </si>
  <si>
    <t>PC - 190</t>
  </si>
  <si>
    <t>PC - 195</t>
  </si>
  <si>
    <t>PC - 097</t>
  </si>
  <si>
    <t>MÁQUINAS, UTENSÍLIOS E EQUIPAMENTOS DIVERSOS</t>
  </si>
  <si>
    <t>O projeto de aprimoramento da investigação policial por meios digitais é fundamental para modernizar e otimizar os métodos de investigação utilizados pela Polícia Civil de Santa Catarina. Este projeto visa melhorar a eficiência e eficácia das investigações criminais, incorporando tecnologias avançadas, como análise de dados, inteligência artificial e software forense. A urgência dessa aquisição reside na necessidade de adaptar as práticas investigativas à era digital, garantindo a capacidade da organização de lidar com crimes modernos, como crimes cibernéticos e fraudes online. Espera-se um impacto significativo na qualidade do trabalho, com benefícios diretos, como aumento da resolução de casos e redução do tempo de investigação, e benefícios indiretos, como fortalecimento da segurança pública e confiança da comunidade na instituição policial.</t>
  </si>
  <si>
    <t>PC - 019</t>
  </si>
  <si>
    <t>AQUISICAO DE SOFTWARES DE BASE</t>
  </si>
  <si>
    <t>A aquisição de softwares de base é essencial para fortalecer a infraestrutura tecnológica da Polícia Civil de Santa Catarina. Estes softwares fornecem as bases fundamentais para a operação de sistemas críticos, como gerenciamento de dados, segurança da informação e integração de sistemas. A urgência dessa aquisição reside na necessidade imediata de atualização e padronização dos sistemas utilizados, garantindo uma base sólida e confiável para as operações policiais. A implementação desses softwares contribuirá diretamente para o cumprimento das metas institucionais, promovendo a eficiência operacional, a segurança da informação e a interoperabilidade entre diferentes sistemas. O impacto esperado é uma melhoria significativa na capacidade de processamento e análise de dados, possibilitando uma resposta mais rápida e precisa às demandas investigativas e operacionais. Os benefícios diretos incluem maior eficiência e segurança nos processos internos, enquanto os indiretos se refletem em uma maior capacidade de combate à criminalidade e na promoção da segurança pública.</t>
  </si>
  <si>
    <t>PC - 020</t>
  </si>
  <si>
    <t>PC - 049</t>
  </si>
  <si>
    <t>PC - 223</t>
  </si>
  <si>
    <t>SERVIÇOS APOIO ADMIN, TÉCNICO E OPERACIONAL</t>
  </si>
  <si>
    <t>A contratação de uma empresa especializada no gerenciamento de pátios e serviços de remoção veicular com guincho 24 horas por dia é imprescindível para a eficiência das operações da Polícia Civil em Santa Catarina. Essa empresa será responsável por gerenciar os pátios de veículos apreendidos, garantindo a organização, segurança e controle adequados dos automóveis sob custódia da instituição. Além disso, o serviço de remoção veicular com guincho 24 horas por dia assegura uma resposta rápida e eficaz às necessidades de remoção de veículos apreendidos em todo o estado, contribuindo para a agilidade e efetividade das operações policiais. Dessa forma, essa contratação é essencial para garantir a integridade dos procedimentos legais e o cumprimento das atividades da Polícia Civil relacionadas à gestão de veículos apreendidos.</t>
  </si>
  <si>
    <t>PC - 213</t>
  </si>
  <si>
    <t>PC - 045</t>
  </si>
  <si>
    <t>PC - 253</t>
  </si>
  <si>
    <t>FUNJURE - PROCURADORIA-GERAL DO ESTADO</t>
  </si>
  <si>
    <t>PGE 001</t>
  </si>
  <si>
    <t>Registro de Preços para aquisição de fornecimento de bombonas d'água - Grupo 19 Alimentos Perecíveis</t>
  </si>
  <si>
    <t>Suprir a necessidade de fornecimento de água mineral na Capital e no Interior do Estado na PGE SC</t>
  </si>
  <si>
    <t>PGE 002</t>
  </si>
  <si>
    <t>Contratação de serviços para elaboração de projetos para a reforma da Prédio Sede da PGE/SC em Florianópolis - Grupo 06 Consultoria de Estudos e Projetos, Serviços Diversos</t>
  </si>
  <si>
    <t>SEA (Central de Compras)</t>
  </si>
  <si>
    <t>Diretoria de Administração / Gerência de Apoio Operacional</t>
  </si>
  <si>
    <t>Necessidade de projetos estruturantes para reformar o prédio Sede da PGE SC</t>
  </si>
  <si>
    <t>PGE 003</t>
  </si>
  <si>
    <t>Contratação de serviços para a reforma da Prédio Sede da PGE/SC em Florianópolis - Grupo 07 Obras e Serviços de Engenharia</t>
  </si>
  <si>
    <t>Reforma do Prédio Sede para adequação das normas vigentes</t>
  </si>
  <si>
    <t>PGE 004</t>
  </si>
  <si>
    <t>Contratação de serviços de terceirizados para postos Administrativos; asseio e conservação; e TI - Grupo 01 Prestação de Serviços de Pessoal</t>
  </si>
  <si>
    <t>Necessidade de adequação dos postos de serviço existentes no atual contrato</t>
  </si>
  <si>
    <t>PGE 005</t>
  </si>
  <si>
    <t>Contratação de serviços de manutenção predial - Grupo 0436 Manutenção em Geral / Serviços de Manutenção Predial</t>
  </si>
  <si>
    <t xml:space="preserve">Necessidade de zelar pela conservação do bem público, de forma a garantir
sua utilização plena, contínua e segura. </t>
  </si>
  <si>
    <t>PGE 006</t>
  </si>
  <si>
    <t>Contratação de serviços de detetização, desratização - Grupo 0210 Prestação de serviços em Geral / Serviços de Dedetização e Desratização</t>
  </si>
  <si>
    <t>PGE</t>
  </si>
  <si>
    <t>PGE 007</t>
  </si>
  <si>
    <t>Contratação de serviços de limpeza de caixa d'água e cirterna - Grupo 0246 Prestação de Serviços em Geral / Serviços de Desinfecção de Reservatório de água em Geral</t>
  </si>
  <si>
    <t>PGE 008</t>
  </si>
  <si>
    <t>Contratação de serviços de recarga e reteste de extintores de incêndio - Grupo 0436 Manutenção em Geral / Serviços de Manutenção Predial</t>
  </si>
  <si>
    <t>PGE 009</t>
  </si>
  <si>
    <t>Contratação de serviços de impressão diversas e identificação visual - Grupo 0212 Prestação de serviços em Geral / Serviços de Impressão Gráfica</t>
  </si>
  <si>
    <t>Necessidade de material gráficos e identidade visual da instituição</t>
  </si>
  <si>
    <t>PGE 010</t>
  </si>
  <si>
    <t>Contratação de serviços de coffee break - Grupo 02 Prestação de Serviços em Geral</t>
  </si>
  <si>
    <t>Gabinete do Procurador-Geral / Centro de Estudos</t>
  </si>
  <si>
    <t xml:space="preserve">Suprir a necessidade de fornecimento de alimentação leve em  nove eventos institucionais </t>
  </si>
  <si>
    <t>PGE 011</t>
  </si>
  <si>
    <t>Contratação de serviços de modelagem de ambiente virtual para revista eletrônica</t>
  </si>
  <si>
    <t>Suprir a necessidade do CEST de dar projeção e visibilidade para a Revista PGE no formato online</t>
  </si>
  <si>
    <t>PGE 012</t>
  </si>
  <si>
    <t>Contratação de serviços de manutenção de ambiente virtual para revista eletrônica</t>
  </si>
  <si>
    <t>Suprir a necessidade de ter equipe especializada para a manutenção da Revista PGE no formato online</t>
  </si>
  <si>
    <t>PGE 013</t>
  </si>
  <si>
    <t xml:space="preserve">Contratação de serviços de modernização da Biblioteca </t>
  </si>
  <si>
    <t xml:space="preserve">Necessidade de melhorar as condições físicas da biblioteca, dando segurança e modernizando o ambiente com estantes de aço duplo </t>
  </si>
  <si>
    <t>R$ 44.000,00</t>
  </si>
  <si>
    <t>PGE 014</t>
  </si>
  <si>
    <t xml:space="preserve">Contratação de serviços de higienização e controle de pragas da Biblioteca </t>
  </si>
  <si>
    <t xml:space="preserve">Necessidade de melhorar as condições da biblioteca no controle de pragas, dando segurança ao acervo </t>
  </si>
  <si>
    <t>PGE 015</t>
  </si>
  <si>
    <t>Aquisição de livros para a Biblioteca - Grupo 1204 Documentos e Publicações / Obras Literarias, Jornais e Revistas</t>
  </si>
  <si>
    <t>Atualizar acervo físico da Biblioteca com aquisição de livros</t>
  </si>
  <si>
    <t>PGE 016</t>
  </si>
  <si>
    <t>Contratação de serviços de editoração, revisão e layout para a Revista PGE no formato online</t>
  </si>
  <si>
    <t>Necessidade de preparação de material da Revista PGE para a revista online</t>
  </si>
  <si>
    <t>PGE 017</t>
  </si>
  <si>
    <t>Contratação de serviços de editoração, revisão e layout para a Revista PGE no formato impresso - Grupo 0250 Prestação de  Serviços em Geral / Serviços de Pesquisas de Publicações e Informações</t>
  </si>
  <si>
    <t>PGE 018</t>
  </si>
  <si>
    <t>Contratação de serviços de impressão para a Revista PGE no formato impresso - Grupo 0250 Prestação de  Serviços em Geral / Serviços de Pesquisas de Publicações e Informações</t>
  </si>
  <si>
    <t>PGE 019</t>
  </si>
  <si>
    <r>
      <rPr>
        <rFont val="Arial"/>
        <sz val="9.0"/>
      </rPr>
      <t xml:space="preserve">Equipamentos para suporte a aplicação do </t>
    </r>
    <r>
      <rPr>
        <rFont val="Arial"/>
        <color rgb="FF1155CC"/>
        <sz val="9.0"/>
        <u/>
      </rPr>
      <t>PGE.Net</t>
    </r>
    <r>
      <rPr>
        <rFont val="Arial"/>
        <sz val="9.0"/>
      </rPr>
      <t xml:space="preserve"> </t>
    </r>
  </si>
  <si>
    <t>Diretoria de Administração / Gerência de Tecnologia da Informação</t>
  </si>
  <si>
    <r>
      <rPr>
        <rFont val="Arial"/>
        <sz val="9.0"/>
      </rPr>
      <t xml:space="preserve">Necessidade de atualização dos servidores de aplicação e de banco de dados do </t>
    </r>
    <r>
      <rPr>
        <rFont val="Arial"/>
        <color rgb="FF1155CC"/>
        <sz val="9.0"/>
        <u/>
      </rPr>
      <t>PGE.Net</t>
    </r>
    <r>
      <rPr>
        <rFont val="Arial"/>
        <sz val="9.0"/>
      </rPr>
      <t xml:space="preserve"> - PROFISCO</t>
    </r>
  </si>
  <si>
    <t>05 Servidores
04 Switches
01 Storage 
12 Switch Sede</t>
  </si>
  <si>
    <t>R$   1.400.00,00
R$     450.000,00
R$  2.050.000,00
R$  800.000,00</t>
  </si>
  <si>
    <t>PGE 020</t>
  </si>
  <si>
    <t>Serviço de locação de WI-FI para as Regionais da PGE</t>
  </si>
  <si>
    <t>Necessidade de realizar provimento de internet sem fio nas Procuradorias Regionais.</t>
  </si>
  <si>
    <t>45 APs
14 Regionais</t>
  </si>
  <si>
    <t>Computadores, Telefones, Monitores</t>
  </si>
  <si>
    <t>Aquisição de material permantente de TI em virtude da necessidade de atualização do paque e ampliação por conta dos novos procuradores e servidores previstos.</t>
  </si>
  <si>
    <t xml:space="preserve">804 Estaçãode trabalho 
1004 Monitores
100 Telefone IP
</t>
  </si>
  <si>
    <t xml:space="preserve">R$ 4.341.600,00
R$ 1.106.809,60
R$    120.000,00
</t>
  </si>
  <si>
    <t>PGE 022</t>
  </si>
  <si>
    <t>Licenças (Autocad, MSPOWERBI, Antivirus,Canva,  Miro)</t>
  </si>
  <si>
    <t>Aquisição de licenças de software visando atender as demandas das areas finalísticas da PGE</t>
  </si>
  <si>
    <t>01 Autocad LT 36 meses
15 MS POWERBI Premium
999 Antivirus Kaspesky
10 Miro Enterprise
03 Canva Pró
02 Adobe CC</t>
  </si>
  <si>
    <t>R$ 26.000,00
R$ 61.312,50
R$ 273.750,00
R$ 17.510,60
R$ 1500,00
R$ 32.481,92</t>
  </si>
  <si>
    <t>PGE 023</t>
  </si>
  <si>
    <t>Serviços de Limpeza Procuradoria Especial em Brasília/DF - Grupo 0101 Prestação de Serviços de Pessoal / Serviços de Terceirizados</t>
  </si>
  <si>
    <t>Diretoria de Administração e Procuradoria Especial em Brasília</t>
  </si>
  <si>
    <t xml:space="preserve">Serviço de limpeza das instalações da Procuradoria-Geral do Estado em Brasília/DF. </t>
  </si>
  <si>
    <t>PGE 024</t>
  </si>
  <si>
    <t>Licenças de uso do software Memorial 8</t>
  </si>
  <si>
    <t>Diretoria de Apoio Técnico / Secretaria de Cálculos e Perícias</t>
  </si>
  <si>
    <t xml:space="preserve">As atualizações do Memorial Índices para os computadores da
SECAP garante o uso do sistema Memorial 8 de maneira eficiente, mitigando a ocorrência de
erros na execução dos cálculos.
</t>
  </si>
  <si>
    <t>PGE 025</t>
  </si>
  <si>
    <t>Licença de software de acesso remoto para uso profissional</t>
  </si>
  <si>
    <t xml:space="preserve">Suporte ao PGENet, atendimento e apoio aos usuários do sistema Saj-Procuradorias. </t>
  </si>
  <si>
    <t>PGE 026</t>
  </si>
  <si>
    <t>Plataforma Fórum de Conhecimento Jurídico - Grupo 0250 Prestação de  Serviços em Geral / Serviços de Pesquisas de Publicações e Informações</t>
  </si>
  <si>
    <t>Base de dados para pesquisas de forma online e remota, a conteúdo atualizado, seguro e de qualidade, na área de assuntos jurídicos.</t>
  </si>
  <si>
    <t>PGE 027</t>
  </si>
  <si>
    <t>Suporte técnico ao SIABI- Sistema de Automação de Bibliotecas - Grupo 0250 Prestação de  Serviços em Geral / Serviços de Pesquisas de Publicações e Informações</t>
  </si>
  <si>
    <t xml:space="preserve">Sistema utilizado pela Biblioteca da PGE, fundamental para manter a continuidade do funcionamento regular dos serviços prestados pela Biblioteca.
</t>
  </si>
  <si>
    <t>PGE 028</t>
  </si>
  <si>
    <t>Assinatura de acesso à plataforma do periódico eletrônico Zênite Fácil. - Grupo 0250 Prestação de  Serviços em Geral / Serviços de Pesquisas de Publicações e Informações</t>
  </si>
  <si>
    <t>Amplo e atualizado acervo sobre contratação pública, o que respalda o trabalho desenvolvido pelos Procuradores de Estado</t>
  </si>
  <si>
    <t>PGE 029</t>
  </si>
  <si>
    <t>Locação de imóvel para sediar a Procuradoria Regional de Criciúma - Grupo 0312 Locação em Geral / Serviços de Locação de Imóveis</t>
  </si>
  <si>
    <t>Diretoria de Administração e Procuradoria Regional de Criciúma</t>
  </si>
  <si>
    <t>Locação de imóvel para sediar a Procuradoria Regional de Criciúma</t>
  </si>
  <si>
    <t>PGE 030</t>
  </si>
  <si>
    <t>Locação de imóvel para sediar a Procuradoria Regional de Jaraguá do Sul - Grupo 0312 Locação em Geral / Serviços de Locação de Imóveis</t>
  </si>
  <si>
    <t>Diretoria de Administração e Procuradoria Regional de Jaraguá do Sul</t>
  </si>
  <si>
    <t>Locação de imóvel para sediar a Procuradoria Regional de Jaraguá do Sul</t>
  </si>
  <si>
    <t>PGE 031</t>
  </si>
  <si>
    <t>Renovação da assinatura dos periódicos “Revista Síntese de Direito Administrativo” e “Síntese de Direito Civil e Processual”</t>
  </si>
  <si>
    <t>Revista para pesquisas, de forma presencial e remota, a conteúdo atualizado, seguro e de qualidade, na área de assuntos jurídicos.</t>
  </si>
  <si>
    <t>PGE 032</t>
  </si>
  <si>
    <t>Plataforma JusBrasil</t>
  </si>
  <si>
    <t>PGE 033</t>
  </si>
  <si>
    <t>Registro de Preços para aquisição de material de escritório - Grupo 10 Materiais de Escritório, Escolar e de Treinamento</t>
  </si>
  <si>
    <t>Suprir a necessidade de fornecimento de material de escritório na Capital, no Interior do Estado e Distrito Federal na PGE SC</t>
  </si>
  <si>
    <t>PGE 034</t>
  </si>
  <si>
    <t>Registro de Preços para aquisição de material de higiene e limpeza - Grupo 18 Materiais de Conservação e Limpeza</t>
  </si>
  <si>
    <t>Suprir a necessidade de fornecimento de material de higiene e limpeza na Capital, no Interior do Estado e Distrito Federal na PGE SC</t>
  </si>
  <si>
    <t>PGE 035</t>
  </si>
  <si>
    <t>Registro de Preços para aquisição de material de saneantes - Grupo 18 Materiais de Conservação e Limpeza</t>
  </si>
  <si>
    <t>Suprir a necessidade de fornecimento de material de sanenantes na Capital, no Interior do Estado e Distrito Federal na PGE SC</t>
  </si>
  <si>
    <t>PGE 036</t>
  </si>
  <si>
    <t>Registro de Preços para aquisição de serviços gráficos - Grupo 0212 Prestação de Serviços em Geral / Serviços de Impressão Gráfica</t>
  </si>
  <si>
    <t>Suprir a necessidade de fornecimento de serviços gráficos na Capital, no Interior do Estado e Distrito Federal na PGE SC</t>
  </si>
  <si>
    <t>PGE 037</t>
  </si>
  <si>
    <t>Registro de Preços para aquisição de materiais - Grupo 13 Equipamentos, Programas e Suprimentos de Informática</t>
  </si>
  <si>
    <t>Suprir a necessidade de fornecimento de materiais do Grupo 13 suprimentos de informática na Capital, no Interior do Estado e Distrito Federal na PGE SC</t>
  </si>
  <si>
    <t>PGE 038</t>
  </si>
  <si>
    <t>Registro de Preços para aquisição de materiais - Grupo 14 Mobiliário</t>
  </si>
  <si>
    <t>Suprir a necessidade de fornecimento de materiais do Grupo 14 mobiliário na Capital, no Interior do Estado e Distrito Federal na PGE SC</t>
  </si>
  <si>
    <t>PGE 039</t>
  </si>
  <si>
    <t>Registro de Preços para aquisição de materiais - Grupo 16 Artigos de Uso Doméstico</t>
  </si>
  <si>
    <t>Suprir a necessidade de fornecimento de materiais do Grupo 16 artigos de uso doméstico na Capital, no Interior do Estado e Distrito Federal na PGE SC</t>
  </si>
  <si>
    <t>PGE 040</t>
  </si>
  <si>
    <t>Registro de Preços para aquisição de materiais - Grupo 22 Condecorações, Bandeiras e Galhardetes</t>
  </si>
  <si>
    <t>Suprir a necessidade de fornecimento de materiais do Grupo 22 condecorações, bandeiras e galhardetes na Capital, no Interior do Estado e Distrito Federal na PGE SC</t>
  </si>
  <si>
    <t>PGE 041</t>
  </si>
  <si>
    <t>Registro de Preços para aquisição de materiais - Grupo 27 Iluminação</t>
  </si>
  <si>
    <t>Suprir a necessidade de fornecimento de materiais do Grupo 27 iluminação na Capital, no Interior do Estado e Distrito Federal na PGE SC</t>
  </si>
  <si>
    <t>PGE 042</t>
  </si>
  <si>
    <t>Registro de Preços para aquisição de materiais - Grupo 46 Equipamentos e Aparelhos Hidráulico-Sanitário</t>
  </si>
  <si>
    <t>Suprir a necessidade de fornecimento de materiais do Grupo 46 equipamentos e aparelhos hidráulico-sanitário na Capital, no Interior do Estado e Distrito Federal na PGE SC</t>
  </si>
  <si>
    <t>PGE 043</t>
  </si>
  <si>
    <t>Registro de Preços para aquisição de materiais - Grupo 10 Escritório, Escolar e de Treinamento</t>
  </si>
  <si>
    <t>Suprir a necessidade de fornecimento de materiais do Grupo 10 escritório, escolar e de treinamento na Capital, no Interior do Estado e Distrito Federal na PGE SC</t>
  </si>
  <si>
    <t>PGE 044</t>
  </si>
  <si>
    <t>Registro de Preços para aquisição de materiais - Grupo 11 Formulários e Impressos</t>
  </si>
  <si>
    <t>Suprir a necessidade de fornecimento de materiais do Grupo 11 formulários e impressos na Capital, no Interior do Estado e Distrito Federal na PGE SC</t>
  </si>
  <si>
    <t>PGE 045</t>
  </si>
  <si>
    <t>Registro de Preços para aquisição de materiais Grupo 12 documentos e publicações</t>
  </si>
  <si>
    <t>Suprir a necessidade de fornecimento de materiais do Grupo 12 documentos e publicações na Capital, no Interior do Estado e Distrito Federal na PGE SC</t>
  </si>
  <si>
    <t>PGE 046</t>
  </si>
  <si>
    <t>Suprir a necessidade de fornecimento de materiais do Grupo 13 equipamentos, programas e suprimentos de informática na Capital, no Interior do Estado e Distrito Federal na PGE SC</t>
  </si>
  <si>
    <t>PGE 047</t>
  </si>
  <si>
    <t>PGE 048</t>
  </si>
  <si>
    <t>Registro de Preços para aquisição de materiais - Grupo 15 Cozinhas e Refeitórios</t>
  </si>
  <si>
    <t>Suprir a necessidade de fornecimento de materiais do Grupo 15 cozinhas e refeitórios na Capital, no Interior do Estado e Distrito Federal na PGE SC</t>
  </si>
  <si>
    <t>PGE 049</t>
  </si>
  <si>
    <t>Registro de Preços para aquisição de materiais - Grupo 16 Artigos de Uso Domésticos</t>
  </si>
  <si>
    <t>Suprir a necessidade de fornecimento de materiais do Grupo 16 artigos de uso domésticos na Capital, no Interior do Estado e Distrito Federal na PGE SC</t>
  </si>
  <si>
    <t>PGE 050</t>
  </si>
  <si>
    <t>Registro de Preços para aquisição de materiais - Grupo 18 Conservação e Limpeza</t>
  </si>
  <si>
    <t>Suprir a necessidade de fornecimento de materiais do Grupo 18 conservação e limpeza na Capital, no Interior do Estado e Distrito Federal na PGE SC</t>
  </si>
  <si>
    <t>PGE 051</t>
  </si>
  <si>
    <t>Registro de Preços para aquisição de materiais - Grupo 19 Gêneros Alimentícios</t>
  </si>
  <si>
    <t>Suprir a necessidade de fornecimento de materiais do Grupo 19 gêneros alimentícios na Capital, no Interior do Estado e Distrito Federal na PGE SC</t>
  </si>
  <si>
    <t>PGE 052</t>
  </si>
  <si>
    <t>Registro de Preços para aquisição de materiais - Grupo 20 Vestuários, Calçados e Complementos</t>
  </si>
  <si>
    <t>Suprir a necessidade de fornecimento de materiais do Grupo 20 vestuários, calçados e complementos na Capital, no Interior do Estado e Distrito Federal na PGE SC</t>
  </si>
  <si>
    <t>PGE 053</t>
  </si>
  <si>
    <t>PGE 054</t>
  </si>
  <si>
    <t>Registro de Preços para aquisição de materiais - Grupo 23 Mecanografia, Tipografia e Gráfica</t>
  </si>
  <si>
    <t>Suprir a necessidade de fornecimento de materiais do Grupo 23 mecanografia, tipografia e gráfica na Capital, no Interior do Estado e Distrito Federal na PGE SC</t>
  </si>
  <si>
    <t>PGE 055</t>
  </si>
  <si>
    <t xml:space="preserve">Registro de Preços para aquisição de materiais - Grupo 24 Fotografia, Cinematografia e Fonografia </t>
  </si>
  <si>
    <t>Suprir a necessidade de fornecimento de materiais do Grupo 24 fotografia, cinematografia e fonografia na Capital, no Interior do Estado e Distrito Federal na PGE SC</t>
  </si>
  <si>
    <t>PGE 056</t>
  </si>
  <si>
    <t xml:space="preserve">Registro de Preços para aquisição de materiais - Grupo 25 Acondicionadores e Embalagens </t>
  </si>
  <si>
    <t>Suprir a necessidade de fornecimento de materiais do Grupo 25 acondicionadores e embalagens na Capital, no Interior do Estado e Distrito Federal na PGE SC</t>
  </si>
  <si>
    <t>PGE 057</t>
  </si>
  <si>
    <t xml:space="preserve">Registro de Preços para aquisição de materiais - Grupo 27 Iluminação </t>
  </si>
  <si>
    <t>PGE 058</t>
  </si>
  <si>
    <t xml:space="preserve">Registro de Preços para aquisição de materiais - Grupo 28 Ferramentas </t>
  </si>
  <si>
    <t>Suprir a necessidade de fornecimento de materiais do Grupo 28 ferramentas na Capital, no Interior do Estado e Distrito Federal na PGE SC</t>
  </si>
  <si>
    <t>PGE 059</t>
  </si>
  <si>
    <t xml:space="preserve">Registro de Preços para aquisição de materiais - Grupo 30 Veículos Rodoviários </t>
  </si>
  <si>
    <t>Suprir a necessidade de fornecimento de materiais do Grupo 30 veículos rodoviários na Capital, no Interior do Estado e Distrito Federal na PGE SC</t>
  </si>
  <si>
    <t>PGE 060</t>
  </si>
  <si>
    <t xml:space="preserve">Registro de Preços para aquisição de materiais - Grupo 32 Movimentação de Cargas </t>
  </si>
  <si>
    <t>Suprir a necessidade de fornecimento de materiais do Grupo 32 movimentação de cargas na Capital, no Interior do Estado e Distrito Federal na PGE SC</t>
  </si>
  <si>
    <t>PGE 061</t>
  </si>
  <si>
    <t xml:space="preserve">Registro de Preços para aquisição de materiais - Grupo 36 Combustíveis e Lubrificantes Não Veiculares </t>
  </si>
  <si>
    <t>Suprir a necessidade de fornecimento de materiais do Grupo 36 combustíveis e lubrificantes não veiculares na Capital, no Interior do Estado e Distrito Federal na PGE SC</t>
  </si>
  <si>
    <t>PGE 062</t>
  </si>
  <si>
    <t xml:space="preserve">Registro de Preços para aquisição de materiais - Grupo 38 Motores, Bombas, Moto Bombas </t>
  </si>
  <si>
    <t>Suprir a necessidade de fornecimento de materiais do Grupo 38 motores, bombas, moto bombas na Capital, no Interior do Estado e Distrito Federal na PGE SC</t>
  </si>
  <si>
    <t>PGE 063</t>
  </si>
  <si>
    <t>Registro de Preços para aquisição de materiais - Grupo 39 Condicionamento e Refrigeração</t>
  </si>
  <si>
    <t>Suprir a necessidade de fornecimento de materiais do Grupo 39 condicionamento e refrigeração na Capital, no Interior do Estado e Distrito Federal na PGE SC</t>
  </si>
  <si>
    <t>PGE 064</t>
  </si>
  <si>
    <t>Registro de Preços para aquisição de materiais - Grupo 41 Telecomunicações</t>
  </si>
  <si>
    <t>Suprir a necessidade de fornecimento de materiais do Grupo 41 telecomunicações na Capital, no Interior do Estado e Distrito Federal na PGE SC</t>
  </si>
  <si>
    <t>PGE 065</t>
  </si>
  <si>
    <t>Registro de Preços para aquisição de materiais - Grupo 43 Retentores, Adesivos e Materiais para Vedação</t>
  </si>
  <si>
    <t>Suprir a necessidade de fornecimento de materiais do Grupo 43  retentores, adesivos e materiais para vedação na Capital, no Interior do Estado e Distrito Federal na PGE SC</t>
  </si>
  <si>
    <t>PGE 066</t>
  </si>
  <si>
    <t>Registro de Preços para aquisição de materiais - Grupo 45  Materiais para Construção Civil</t>
  </si>
  <si>
    <t>Suprir a necessidade de fornecimento de materiais do Grupo 45  materiais para construção civil na Capital, no Interior do Estado e Distrito Federal na PGE SC</t>
  </si>
  <si>
    <t>PGE 067</t>
  </si>
  <si>
    <t>Registro de Preços para aquisição de materiais - Grupo 46 Equipamentos e Aparelhos Hidraulicos-Sanitários</t>
  </si>
  <si>
    <t>Suprir a necessidade de fornecimento de materiais do Grupo 46 equipamentos e aparelhos hidraulicos-sanitários na Capital, no Interior do Estado e Distrito Federal na PGE SC</t>
  </si>
  <si>
    <t>PGE 068</t>
  </si>
  <si>
    <t>Registro de Preços para aquisição de materiais - Grupo 47 Dispositivo de Fixação, Telas e Arames</t>
  </si>
  <si>
    <t>Suprir a necessidade de fornecimento de materiais do Grupo 47 dispositivo de fixação, telas e arames na Capital, no Interior do Estado e Distrito Federal na PGE SC</t>
  </si>
  <si>
    <t>PGE 069</t>
  </si>
  <si>
    <t>Registro de Preços para aquisição de materiais - Grupo 48 Estruturas e Edificações</t>
  </si>
  <si>
    <t>Suprir a necessidade de fornecimento de materiais do Grupo 48 estruturas e edificações na Capital, no Interior do Estado e Distrito Federal na PGE SC</t>
  </si>
  <si>
    <t>PGE 070</t>
  </si>
  <si>
    <t>Registro de Preços para aquisição de materiais - Grupo 49 Tubos, Mangueiras e Conexões</t>
  </si>
  <si>
    <t>Suprir a necessidade de fornecimento de materiais do Grupo 49 tubos, mangueiras e conexões na Capital, no Interior do Estado e Distrito Federal na PGE SC</t>
  </si>
  <si>
    <t>PGE 071</t>
  </si>
  <si>
    <t>Registro de Preços para aquisição de materiais - Grupo 50 Material Pintura e Preservação</t>
  </si>
  <si>
    <t>Suprir a necessidade de fornecimento de materiais do Grupo 50 material pintura e preservação na Capital, no Interior do Estado e Distrito Federal na PGE SC</t>
  </si>
  <si>
    <t>PGE 072</t>
  </si>
  <si>
    <t>Registro de Preços para aquisição de materiais - Grupo 52 Materiais Não Metálicos para Transformação</t>
  </si>
  <si>
    <t>Suprir a necessidade de fornecimento de materiais do Grupo 52 materiais não metálicos para transformação na Capital, no Interior do Estado e Distrito Federal na PGE SC</t>
  </si>
  <si>
    <t>PGE 073</t>
  </si>
  <si>
    <t>Registro de Preços para aquisição de materiais - Grupo 54 Transmissão e Distribuição de Energia Elétrica</t>
  </si>
  <si>
    <t>Suprir a necessidade de fornecimento de materiais do Grupo 54 transmissão e distribuição de energia elétrica na Capital, no Interior do Estado e Distrito Federal na PGE SC</t>
  </si>
  <si>
    <t>PGE 074</t>
  </si>
  <si>
    <t>Registro de Preços para aquisição de materiais - Grupo 55 Geração de Energia Elétrica</t>
  </si>
  <si>
    <t>Suprir a necessidade de fornecimento de materiais do Grupo 55 geração de energia elétrica na Capital, no Interior do Estado e Distrito Federal na PGE SC</t>
  </si>
  <si>
    <t>PGE 075</t>
  </si>
  <si>
    <t>Registro de Preços para aquisição de materiais - Grupo 56 Materiais Componentes Elétricos e Eletrônicos</t>
  </si>
  <si>
    <t>Suprir a necessidade de fornecimento de materiais do Grupo 56 materiais componentes elétricos e eletrônicos na Capital, no Interior do Estado e Distrito Federal na PGE SC</t>
  </si>
  <si>
    <t>PGE 076</t>
  </si>
  <si>
    <t>Registro de Preços para aquisição de materiais - Grupo 57 Sinalização, Controle e Alarme</t>
  </si>
  <si>
    <t>Suprir a necessidade de fornecimento de materiais do Grupo 57 sinalização, controle e alarme na Capital, no Interior do Estado e Distrito Federal na PGE SC</t>
  </si>
  <si>
    <t>PGE 077</t>
  </si>
  <si>
    <t>Registro de Preços para aquisição de materiais - Grupo 58 Segurança, Busca e Salvamento</t>
  </si>
  <si>
    <t>Suprir a necessidade de fornecimento de materiais do Grupo 58 segurança, busca e salvamento na Capital, no Interior do Estado e Distrito Federal na PGE SC</t>
  </si>
  <si>
    <t>PGE 078</t>
  </si>
  <si>
    <t>Registro de Preços para aquisição de materiais - Grupo 63 Agropecuária, Apicultura e Pesca</t>
  </si>
  <si>
    <t>Suprir a necessidade de fornecimento de materiais do Grupo 63 agropecuária, apicultura e pesca na Capital, no Interior do Estado e Distrito Federal na PGE SC</t>
  </si>
  <si>
    <t>PGE 079</t>
  </si>
  <si>
    <t xml:space="preserve">Perifericos e artigos eletronicos </t>
  </si>
  <si>
    <t>Aquisição de material de TI</t>
  </si>
  <si>
    <t>100 Kit TECLADO MOUSE
300 Filtro de linha
500 Mousepad com espuma
100 Caixa de som para PC
150 WebCam para videoconferencia</t>
  </si>
  <si>
    <t>R$   15.000,00
R$   18.000,00
R$   10.000,00
R$     5.500,00
R$ 135.000,00</t>
  </si>
  <si>
    <t>PGE 080</t>
  </si>
  <si>
    <t>Equipamentos de fotografia</t>
  </si>
  <si>
    <t>Diretoria de Administração / Assessoria de Comunicação</t>
  </si>
  <si>
    <t>Aquisição de equipamentos de fotografia para uso em videoconferências</t>
  </si>
  <si>
    <t xml:space="preserve">10 Speakers Videoconferência
02 Cameras PTZ
01 Camera 360 
01 Sistema de microfones para auditorio
</t>
  </si>
  <si>
    <t>R$   37.000,00
R$   15.000,00
R$   12.000,00
R$ 180.000,00</t>
  </si>
  <si>
    <t>PGE 081</t>
  </si>
  <si>
    <t>Serviços instalação, manutenção de rede lógica dos prédios da PGE</t>
  </si>
  <si>
    <t>Contratação de empresa especializada para instalação, correção e manutenção de rede lógica dos prédios da PGE</t>
  </si>
  <si>
    <t>01 - Predio Sede  - 480 pontos
02 - Anexos I e II - 236 pontos
14 - Regionais - 430 pontos</t>
  </si>
  <si>
    <t>R$ 192.000,00
R$   94.400,00
R$ 172.000,00</t>
  </si>
  <si>
    <t>PGE 082</t>
  </si>
  <si>
    <t xml:space="preserve">Serviços instalação, manutenção e ampliação da rede de videomonitorametnos dos prédios na capital da PGE </t>
  </si>
  <si>
    <t>Contratação de empresa especializada para instalação, correção e manutenção e ampliação da rede de videomonitoramento dos prédios da PGE na Capital.</t>
  </si>
  <si>
    <t>01 - Serviço de instalação 
12 - Cameras internas Bullet VHD
04 - Cameras externas 
01 - DVR HDCVI com 12 canais.</t>
  </si>
  <si>
    <t>R$ 19.000,00
R$   5.160,00
R$   1.800,00
R$   5.800,00</t>
  </si>
  <si>
    <t>PGE 083</t>
  </si>
  <si>
    <t xml:space="preserve">Certificado A1 SSL Wildcard EV </t>
  </si>
  <si>
    <t>Fornecimento de certificado A1 SSL Ev para identificação e homologação do dominio de sites da PGESC.</t>
  </si>
  <si>
    <t>01 - Certificado</t>
  </si>
  <si>
    <t>R$ 700,00</t>
  </si>
  <si>
    <t>PGE 084</t>
  </si>
  <si>
    <t>Virtualização de servidores</t>
  </si>
  <si>
    <t>Virtualização dos servidores da PGE visando a substituição do CT 011/2020-PGE e CT 019/2023-PGE 
e expansão do parque atual:  Atuais: R$ 115.890,23  - Novo Novo R$ 116.301,72 + horas sob demanda (até R$ 180.635,20)</t>
  </si>
  <si>
    <t>400 vCpu
36 TB Disco
01 TB de Memória
44 Licenças Windows Server
20 Monitoramento DBA - HH
Sob demanda.
60 Consultoria DBA - HH
60 Consultoria Infraestrutura - HH
60 Serviços de migração de servidores HH
1300 Restore p/GB 
1300 Restore p/GB - extra</t>
  </si>
  <si>
    <t>R$ 52.221,00
R$ 26.640,00
R$ 32.000,00
R$   1.221,12
R$   4.219,60
R$ 16.878,40
R$ 16.878,40
R$ 16.878,40
R$ 52.000,00
R$ 78.000,00
Valores mensais estimados</t>
  </si>
  <si>
    <t>PGE 085</t>
  </si>
  <si>
    <t>Serviços de locação de impressores e fornecimento de impressoras.</t>
  </si>
  <si>
    <t>Contratação de serviço de locação de impressoras e fornecimento de impressão em substituição do Contrato nº 03/2020-PGE</t>
  </si>
  <si>
    <t>67 impressoras monocromáticas - Tipo 2
01 Impressora policromatica A4 - Tipo 3
01 Impressora policromatica A3 - Tipo 4
02 Scanner A4 - Tipo 05
800.000 Página A4 - Monocromático
12.800 Página A4 - Policromático
4.000 Página A3 - Monocromático
12.000 Página A3 - Policromático</t>
  </si>
  <si>
    <t>R$ 67.000,00
R$ 3.500,00
R$ 6000,00
R$ 1400,00
R$ 80.000,00
R$ 10.000,00
R$ 4000,00
R$ 12.000,00
Valores máximos estimados anual
R$ 183.900,00</t>
  </si>
  <si>
    <t>PGE 086</t>
  </si>
  <si>
    <r>
      <rPr>
        <rFont val="Arial"/>
        <sz val="9.0"/>
      </rPr>
      <t xml:space="preserve">Atualização evolutiva - Sob Demanda - do sistema SAJ / </t>
    </r>
    <r>
      <rPr>
        <rFont val="Arial"/>
        <color rgb="FF1155CC"/>
        <sz val="9.0"/>
        <u/>
      </rPr>
      <t>PGE.Net</t>
    </r>
    <r>
      <rPr>
        <rFont val="Arial"/>
        <sz val="9.0"/>
      </rPr>
      <t xml:space="preserve"> por 30 meses.</t>
    </r>
  </si>
  <si>
    <t xml:space="preserve">Diretoria de Apoio Técnico
</t>
  </si>
  <si>
    <t>Contratação de empresa visando à execução continuada de serviço especializado para o sistema integrado de gestão de processos jurídicos, denominado Sistema de Automação da Justiça — SAJ / PGE.Net, na modalidade ponto de função, por 30 meses</t>
  </si>
  <si>
    <t>650 pontos de função</t>
  </si>
  <si>
    <t>PGE 087</t>
  </si>
  <si>
    <t>Sistema multicanal para atendimento aos usuários da PGE/SC - Jira Government Cloud - Enterprise</t>
  </si>
  <si>
    <t>Contratação de empresa especialziada no fornecimento de sistema de chamado multicanal, com integração de email, whatsapp e chat google, incluindo a gestão dos serviços de pagamentos a api oficial, pelo periodo de 36 meses.oftware para gestão de projetos - Jira Government Cloud - Enterprise</t>
  </si>
  <si>
    <t>100 usuários
5 numeros 
10 emails</t>
  </si>
  <si>
    <t>PGE 088</t>
  </si>
  <si>
    <t>Necessidade de melhorar as condições físicas da biblioteca, dando segurança e modernizando o ambiente com a aquisição de BIBLIOCANTOS</t>
  </si>
  <si>
    <t>PGE 089</t>
  </si>
  <si>
    <t>Contratação de serviços para a reforma da Procuradoria-Regional de Blumenau PGE 5934/2022</t>
  </si>
  <si>
    <t>PGE 090</t>
  </si>
  <si>
    <t>Registro de Preços para aquisição de materiais - Grupo 60 Balança Eletrônica</t>
  </si>
  <si>
    <t>Suprir a necessidade de fornecimento de materiais do Grupo 60 Balança Eletrônica na Capital para a PGE SC</t>
  </si>
  <si>
    <t>PGE 091</t>
  </si>
  <si>
    <t>Contratação de serviços de manutenção predial - Grupo 0420 Manutenção em Geral / Serviços de Manutenção de Elevadores</t>
  </si>
  <si>
    <t>PGE 092</t>
  </si>
  <si>
    <t>Contratação de serviços de manutenção predial - Grupo 0253 Prestação de Serviços em Geral / Serviços de Confecção de Carimbos e Plastificações</t>
  </si>
  <si>
    <t xml:space="preserve">Suprir a necessidade de fornecimento de materiais do Grupo 0253 Prestação de Serviços em Geral / Serviços de Confecção de Carimbos e Plastificações para a PGE SC. </t>
  </si>
  <si>
    <t>PGE 093</t>
  </si>
  <si>
    <t>Contratação de serviços de manutenção predial - Grupo 0234 Prestação de Serviços em Geral / Serviços de Reprodução de Cópias em Geral</t>
  </si>
  <si>
    <t xml:space="preserve">Suprir a necessidade de fornecimento de materiais doGrupo 0234 Prestação de Serviços em Geral / Serviços de Reprodução de Cópias em Geral para a PGE SC. </t>
  </si>
  <si>
    <t>PGE 094</t>
  </si>
  <si>
    <t>Renovação da assinatura da TARGET/ABNT</t>
  </si>
  <si>
    <t xml:space="preserve">Acesso à base TARGET para pesquisas de forma remota, a conteúdo atualizado, seguro e de qualidade, às normas vigentes da ABNT </t>
  </si>
  <si>
    <t>PGE 095</t>
  </si>
  <si>
    <t>Contratação de equipe de desenvolvimento e suporte</t>
  </si>
  <si>
    <t>Diretoria de Administração / Gerencia de Tecnologia da Administração</t>
  </si>
  <si>
    <t>Contratação de mão-de-obra terceirizada para equipe de desenvolvimento e suporte. - PROFISCO</t>
  </si>
  <si>
    <t>01 DevOps Senior
01 Programador Sênior
01 Analista De Banco De Dados (DBA) Sênior
01 Analista de Infraestrutura TI Sênior
01 Administrador de Rede
01 Especialista em  Inteligência Artificial
01 Especialista em Big Data
01 Especialista em Bussiness Inteligence
10 Suporte N1</t>
  </si>
  <si>
    <t>PGE 096</t>
  </si>
  <si>
    <t>Contratação de Consultorias Estratégicas</t>
  </si>
  <si>
    <t>Diretoria de Administração / Escritorio de Processos, Projetos e Estratégia</t>
  </si>
  <si>
    <t>Contratação de consultoria de Planejamento estratégico.
Contratação de consultoria de Tecnologia da Informação - PROFISCO</t>
  </si>
  <si>
    <t>PGE 097</t>
  </si>
  <si>
    <t xml:space="preserve">Contratação de serviço de atualização dos sistemas de climatização e sistema de incendio  </t>
  </si>
  <si>
    <t>Contratação de serviço de atualização dos sistemas de climatização e sistema de incendio  do prédio sede - PROFISCO</t>
  </si>
  <si>
    <t>PGE 098</t>
  </si>
  <si>
    <t>Contratação de serviço de reforma do CPD</t>
  </si>
  <si>
    <t>Contratação de serviço de reforma no CPD, no 10 andar do prédio sede</t>
  </si>
  <si>
    <t>PGE 099</t>
  </si>
  <si>
    <t>Contratação de serviço de inteligencia artificial</t>
  </si>
  <si>
    <t>Contratação de serviços de ferramenta virtual voltada a atividade judicial - (copilot, caht gpt )</t>
  </si>
  <si>
    <t>PGE 100</t>
  </si>
  <si>
    <t>Estruturação do Núcleo de Inovação Tecnológico</t>
  </si>
  <si>
    <t>Gabinete do Procurador-Geral / EPPE</t>
  </si>
  <si>
    <t>Edital de chamamento público para contratação de bolsistas da FAPESC atuantes em projeto específico na PGE</t>
  </si>
  <si>
    <t>05 bolsistas</t>
  </si>
  <si>
    <t>PGE 101</t>
  </si>
  <si>
    <t>Serviços de suporte técnico remoto e manutenção corretiva, manutenção adaptativa e evolutiva para o sistema SAJ/PROCURADORIAS(PGE.NET)</t>
  </si>
  <si>
    <t>Diretoria de Apoio Técnico</t>
  </si>
  <si>
    <t>Contrato anterior com prazo de prorrogação esgotando e desatualizado em relação aos serviços prestados.</t>
  </si>
  <si>
    <t>PGE 102</t>
  </si>
  <si>
    <t>Licença de uso da plataforma Banco de Preços</t>
  </si>
  <si>
    <t>O serviço da plataforma Banco de Preços é uma ferramenta de pesquisa, elaboração de especificação técnica, elaboração de termo de referência, consolidação e comparação de preços praticados pela administração pública</t>
  </si>
  <si>
    <t>PMSC Policia Militar de Santa Catarina 16097</t>
  </si>
  <si>
    <t>PMSC 001</t>
  </si>
  <si>
    <t>Registro de Preços para aquisição de fornecimento de agua em copo</t>
  </si>
  <si>
    <t>Suprir a necessidade de fornecimento de água mineral em copo</t>
  </si>
  <si>
    <t>R$ 120.420,00</t>
  </si>
  <si>
    <t>PMSC 002</t>
  </si>
  <si>
    <t>Registro de Preços para aquisição de fornecimento ar condicionado</t>
  </si>
  <si>
    <t>Suprir a necessidade de fornecimento de equipamentos para todas unidades do Estado por 1 ano, para manter o ambiente confortavel para o desempenho das funcoes, sendo que sempre há novas contrucoes de predios novos e troca de equipamentos velhos que estao dando gastos desnecessario para o Estado</t>
  </si>
  <si>
    <t>R$ 2.100.000,00</t>
  </si>
  <si>
    <t>PMSC 003</t>
  </si>
  <si>
    <t>Registro de Preços para aquisição de materiais de expediente</t>
  </si>
  <si>
    <t>Suprir a necessidade de fornecimento de materiais de expediente para servicos administrativos da PMSC, bobina, cartolina, elvelope para o desempenho das funcoes administrtiva em todos Estado</t>
  </si>
  <si>
    <t>R$ 423.976,00</t>
  </si>
  <si>
    <t>PMSC 004</t>
  </si>
  <si>
    <t>Registro de Preços para aquisição de materiais de sinalização e fiscalizacao do trânsito</t>
  </si>
  <si>
    <t>Suprir a necessidade de fornecimento de cones, cavaletes e sinalizacao de transito para todo Estado, contribuindo para um transito mais seguro, evitando acidentes e reduzindo mortes no transito</t>
  </si>
  <si>
    <t>R$ 2.221.815,00</t>
  </si>
  <si>
    <t>PMSC 005</t>
  </si>
  <si>
    <t>Registro de Preços para aquisição de medalhas</t>
  </si>
  <si>
    <t>PMSC</t>
  </si>
  <si>
    <t>Suprir a necessidade de fornecimento de medalhas para os policiais agraciados no Estado, bem como diversas autoridades agraciadas em todos 295 municipios</t>
  </si>
  <si>
    <t>R$ 740.000,00</t>
  </si>
  <si>
    <t>PMSC 006</t>
  </si>
  <si>
    <t>Registro de Preços para aquisição de eletrodomesticos, eletroportateis</t>
  </si>
  <si>
    <t>manutencção de jardins, predios, calcadas, e reaparelhamento de unidades com eletrodomesticos que atendam as necessidades da administração</t>
  </si>
  <si>
    <t>R$ 2.113.500,00</t>
  </si>
  <si>
    <t>PMSC 007</t>
  </si>
  <si>
    <t>Registro de Preços para aquisição de mobiliario</t>
  </si>
  <si>
    <t>Suprir a necessidade de fornecimento de materiais para todas unidades da PMSC, trocando moveis velhos, a fim de ter moveis enrgonomicamente aplicaveis aos policiais em suas unidades</t>
  </si>
  <si>
    <t>R$ 6.800.000,00</t>
  </si>
  <si>
    <t>PMSC 008</t>
  </si>
  <si>
    <t>Registro de Preços para aquisição de material de APH Tatico</t>
  </si>
  <si>
    <t>Suprir a necessidade de fornecimento de materiais para suprir a necessidade da tropa, tendo em vista o alto risco em trabalhar no servico operacional da policia militar</t>
  </si>
  <si>
    <t>R$ 1.985.051,00</t>
  </si>
  <si>
    <t>PMSC 009</t>
  </si>
  <si>
    <t>Registro de Preços para aquisição de fornecimento materiais de motociclistas</t>
  </si>
  <si>
    <t>Fornecer equipamentos basicos de segurançã para todos policias que trabalham no servico operacional de motocicletas</t>
  </si>
  <si>
    <t>R$ 3.541.209,00</t>
  </si>
  <si>
    <t>PMSC 010</t>
  </si>
  <si>
    <t>Registro de Preços para aquisição de sapato social</t>
  </si>
  <si>
    <t>Fornecimento de sapato para os policiais que trabalham em unidades administrativas ou que iniciam nos cursos de oficiais e cursos de sargentos</t>
  </si>
  <si>
    <t>R$ 964.583,00</t>
  </si>
  <si>
    <t>PMSC 011</t>
  </si>
  <si>
    <t>Registro de Preços para aquisição de bota tatica</t>
  </si>
  <si>
    <t>CAD - Centro de Armazenamento e Distribição</t>
  </si>
  <si>
    <t>Fornecimento coturno para novos policias que ingressam na PMSC e cursos de formação de sargentos e oficiais</t>
  </si>
  <si>
    <t>R$ 1.761.325,00</t>
  </si>
  <si>
    <t>PMSC 012</t>
  </si>
  <si>
    <t>Registro de Preços para aquisição de aquisição e manutenção de etilometro</t>
  </si>
  <si>
    <t>fornecimento de bafometro para policiais cuidarem de forma eficaz do transito, autuando o motorista que consome alcool e dirige, contribuindo para a seguranca do transito</t>
  </si>
  <si>
    <t>R$ 3.325.299,00</t>
  </si>
  <si>
    <t>PMSC 013</t>
  </si>
  <si>
    <t>Registro de Preços para aquisição de bandeira, estandarte, escarapela, talabarte</t>
  </si>
  <si>
    <t>fornecimento de bandeira e estandarte para todos quarteis da PM, mantendo a tradição e cultura militar forte e vida dentro das nossas unidades da PM enaltecendo nosso simbolos e nossa identidade</t>
  </si>
  <si>
    <t>PMSC 014</t>
  </si>
  <si>
    <t>Registro de Preços para aquisição de luva descartavel</t>
  </si>
  <si>
    <t>Fornecimento de luvas para todas formaçoes sanitárias e todos policias que executam servicos operacionais, na abordagem de pessoas em situação de vunerabilidade e degradação, bem como lugares sujos e proteção no contato com drogas, material quimico, explosivos</t>
  </si>
  <si>
    <t>R$ 70.000,00</t>
  </si>
  <si>
    <t>PMSC 015</t>
  </si>
  <si>
    <t>servico de alimentacao Pronta - COFFEEBREAK</t>
  </si>
  <si>
    <t>Fornecer coofee break em eventos e solenidades na capital para recepcionar autoridades, visitantes dentro das organizacoes policiais militares</t>
  </si>
  <si>
    <t>R$ 80.000,00</t>
  </si>
  <si>
    <t>PMSC 016</t>
  </si>
  <si>
    <t>Aquisição de cesta de generos alimenticios</t>
  </si>
  <si>
    <t>Fornecimento de alimentos para os colegios militares, afim de atender alunos com alimentos basicos para um bom desempenho estudantil</t>
  </si>
  <si>
    <t>PMSC 017</t>
  </si>
  <si>
    <t>Registro de Preços para aquisição de luva, lanterna e mochila tatica</t>
  </si>
  <si>
    <t>fornecer equipamentos táticos para os policiais se sobressairem sobre a criminalidade, capacitando e investindo no capital humano, evitando perdas ou baixas de policiais. São materiais de extrema importancia para profissinais que trabalahm 24hs por dia.</t>
  </si>
  <si>
    <t>PMSC 018</t>
  </si>
  <si>
    <t>Registro de Preços para aquisição de material belico ( municao LETAL)</t>
  </si>
  <si>
    <t>CMB - Centro de Material Belico</t>
  </si>
  <si>
    <t>Fornecimento de municao letal, fazendo enfrentamento do crime organizado e criminalidade pelo estado</t>
  </si>
  <si>
    <t>R$ 4.602.329,00</t>
  </si>
  <si>
    <t>PMSC 019</t>
  </si>
  <si>
    <t>Registro de Preços para aquisição de material belico ( arma)</t>
  </si>
  <si>
    <t>Fornecimento de armamento letal, gerando força de enfrenatamento pelo Estado, adquirindo armas longas de maior precisao e impacto vistual e armas curtas para garantir a seguranca e tranquilidade da sociedade</t>
  </si>
  <si>
    <t>R$ 2.300.899,00</t>
  </si>
  <si>
    <t>PMSC 020</t>
  </si>
  <si>
    <t>Registro de Preços para aquisição de equipamento de proteção</t>
  </si>
  <si>
    <t>repor a demanda de equipamentos de proteção individual, tendo em vista a peculiariadade do serivo policial de enfrentamento de criminosos, que utilizam armamento letal contras nosso efetivo policial, garantindo a segurança e proteção de nossos valorosos militares</t>
  </si>
  <si>
    <t>R$ 2.047.145,67</t>
  </si>
  <si>
    <t>PMSC 021</t>
  </si>
  <si>
    <t>Registro de Preços para aquisição de material belico ( acessorios)</t>
  </si>
  <si>
    <t>Fornecimento de acessorios para garantir o servico exucutado com qualidade, dar confiança aos policias e evitar perda de controle da arm e de materiais na hora das ocorrencias, evitando tirar o foco e a preocupação do objetivo da ocorrencia.</t>
  </si>
  <si>
    <t>R$ 420.116,36</t>
  </si>
  <si>
    <t>PMSC 022</t>
  </si>
  <si>
    <t>Registro de Preços para aquisição de material belico ( arma Não letal)</t>
  </si>
  <si>
    <t>Fornecimento de armamento não letal, a fim de utilizar o uso progressivo da força, utilizando os equipamentos necessarios para invervir e resolver as ocorrencias policiais, garantindo a integridade fisica, evitando excesso de força, garantindo a e preservando vidas</t>
  </si>
  <si>
    <t>R$ 620.068,15</t>
  </si>
  <si>
    <t>PMSC 023</t>
  </si>
  <si>
    <t>Registro de Preços para aquisição de municao NÃO letal</t>
  </si>
  <si>
    <t>Fornecimento de munição não letal, a fim de utilizar o uso progressivo da força, utilizando os equipamentos necessarios para invervir e resolver as ocorrencias policiais, neutralizando pessoas sem perder vidas.</t>
  </si>
  <si>
    <t>R$ 948.953,50</t>
  </si>
  <si>
    <t>PMSC 024</t>
  </si>
  <si>
    <t>contratação de servico e pecas para manutencao de aeronava da PMSC</t>
  </si>
  <si>
    <t>Batalhao de Aereo PMSC</t>
  </si>
  <si>
    <t>Suprir a necessidade de fornecimento de materiais para aeronaves da PMSC</t>
  </si>
  <si>
    <t>PMSC 025</t>
  </si>
  <si>
    <t>Registro de Preços para aquisição de transporte de cargas</t>
  </si>
  <si>
    <t>atender a demanda de distribuição de material para todo Estado, tendo em vista o almoxarifado central ser em São José/SC.</t>
  </si>
  <si>
    <t>PMSC 026</t>
  </si>
  <si>
    <t>Registro de Preços para aquisição de transporte de pessoas</t>
  </si>
  <si>
    <t>deslocamento de policias para instrução, servicos, cursos para todo Estado</t>
  </si>
  <si>
    <t>PMSC 027</t>
  </si>
  <si>
    <t>Contratação de serivo de gestao de combustivel para PMSCs</t>
  </si>
  <si>
    <t>Combustivel para toda frota da PMSC</t>
  </si>
  <si>
    <t>R$ 35.000.000,00</t>
  </si>
  <si>
    <t>PMSC 028</t>
  </si>
  <si>
    <t>Manutenção de consultorio odontologico</t>
  </si>
  <si>
    <t>Atendimento de policiais e avaliacoes odontologicas para fins de promoção</t>
  </si>
  <si>
    <t>PMSC 029</t>
  </si>
  <si>
    <t>Recolhimento de lixo hospitalar</t>
  </si>
  <si>
    <t>recolhimento de lixo hospitalar das formacoes sanitárias da PMSC, a fim de não contaminar outros lixos ou militares.</t>
  </si>
  <si>
    <t>PMSC 030</t>
  </si>
  <si>
    <t>Servico de Ferrageamento de cavalos</t>
  </si>
  <si>
    <t>Esquadrao de Regimento Montado</t>
  </si>
  <si>
    <t>Manter a boa estruturas do casco, garantindo o bom funcionamento do sistema locomotor, desempenhando o excelente serviço prestado pela cavalaria atraves do fisico atletico dos equinos</t>
  </si>
  <si>
    <t>R$ 180.000,00</t>
  </si>
  <si>
    <t>PMSC 031</t>
  </si>
  <si>
    <t>aquisição de viatura</t>
  </si>
  <si>
    <t>aquisição de viaturas policiais, tendo em vista o deslocamento do principal meio de locomoção da policia.</t>
  </si>
  <si>
    <t>R$ 10.000.000,00</t>
  </si>
  <si>
    <t>PMSC 032</t>
  </si>
  <si>
    <t>Servico de manutençao Predial</t>
  </si>
  <si>
    <t>Manutenção de obras e quarteis, evitando riscos. Garantindo uma vida util maior das estruturas, economizando recursos a longo prazo.</t>
  </si>
  <si>
    <t>R$ 15.000.000,00</t>
  </si>
  <si>
    <t>PMSC 033</t>
  </si>
  <si>
    <t>Servico de construção Predial</t>
  </si>
  <si>
    <t>novas construcoes de quarteis, tendo em vista muitas das nossas unidades serem alugadas ou cedidas pelas prefeituras, investindo em unidades próprias, garantindo a construção adequada para com padroes especificos para atender as necessidades e segurança de uma unidade militar</t>
  </si>
  <si>
    <t>PMSC 034</t>
  </si>
  <si>
    <t>serviço de desmontagem, montagem, fornecimento e instalação de divisórias, portas e vidros, forros em PVC</t>
  </si>
  <si>
    <t>servico de instalacao em novas unidades e desinstalaçces em antigas unidades de forro, vidros, portas, divisorias.</t>
  </si>
  <si>
    <t>R$ 881.703,00</t>
  </si>
  <si>
    <t xml:space="preserve"> PMSC                                            Policia Militar de Santa Catarina                                        16097</t>
  </si>
  <si>
    <t>PMSC 01</t>
  </si>
  <si>
    <t>INEXIGIBILIDADE</t>
  </si>
  <si>
    <t>Registro de Preços para aquisição de fornecimento etilometro/Bafometro e aferição</t>
  </si>
  <si>
    <t>registro de preco para aquisição de  armamento, municao, explosivo</t>
  </si>
  <si>
    <t>SEC. ARTICULAÇÃO NACIONAL</t>
  </si>
  <si>
    <t>SAN 001</t>
  </si>
  <si>
    <t>Seguro para veículos SAN</t>
  </si>
  <si>
    <t>SAN GEPAC</t>
  </si>
  <si>
    <t>Seguro veículos SAN</t>
  </si>
  <si>
    <t>31/09/2024</t>
  </si>
  <si>
    <t>SAN 002</t>
  </si>
  <si>
    <t>SAN 003</t>
  </si>
  <si>
    <t>Necessidade mobília ambientes SAN</t>
  </si>
  <si>
    <t>SAN 004</t>
  </si>
  <si>
    <t>Necessidade de atender aos eventos da SAN e Governador em Brasília.</t>
  </si>
  <si>
    <t>SAN 005</t>
  </si>
  <si>
    <t>Água - Centralizada GPLAC</t>
  </si>
  <si>
    <t>Água para SAN e autoridades</t>
  </si>
  <si>
    <t>R$ 2.250,00</t>
  </si>
  <si>
    <t>SAN 006</t>
  </si>
  <si>
    <t>Escritório - Centralizada GPLAC</t>
  </si>
  <si>
    <t>Material de expediente uso SAN</t>
  </si>
  <si>
    <t>Inf. na planilha mat.</t>
  </si>
  <si>
    <t>SAN007</t>
  </si>
  <si>
    <t>Higiene e limpeza</t>
  </si>
  <si>
    <t>Limpeza e higienização SAN</t>
  </si>
  <si>
    <t>SAN008</t>
  </si>
  <si>
    <t>SAN009</t>
  </si>
  <si>
    <t>Serviços gráficos</t>
  </si>
  <si>
    <t>Folders e impressões.</t>
  </si>
  <si>
    <t>SAN010</t>
  </si>
  <si>
    <t>Grupo 13 Suprimentos de informática</t>
  </si>
  <si>
    <t>Material para computadores</t>
  </si>
  <si>
    <t>SAN011</t>
  </si>
  <si>
    <t>Grupo 14 Mobiliário</t>
  </si>
  <si>
    <t>Apoio para pés dos servidores</t>
  </si>
  <si>
    <t>SAN012</t>
  </si>
  <si>
    <t>Grupo 16 - Artigos uso doméstico</t>
  </si>
  <si>
    <t>Lixeiras banheiros e cozinha</t>
  </si>
  <si>
    <t>SAN013</t>
  </si>
  <si>
    <t>Grupo 22</t>
  </si>
  <si>
    <t>Substituir mastros e bandeiras SAN</t>
  </si>
  <si>
    <t>SAN014</t>
  </si>
  <si>
    <t>Grupo 46</t>
  </si>
  <si>
    <t>Troca puificador SAN</t>
  </si>
  <si>
    <t>SAN015</t>
  </si>
  <si>
    <t>Grupo 10</t>
  </si>
  <si>
    <t>SAN016</t>
  </si>
  <si>
    <t>Grupo 15</t>
  </si>
  <si>
    <t>Uso na cozinha da SAN</t>
  </si>
  <si>
    <t>SAN017</t>
  </si>
  <si>
    <t>Grupo 18</t>
  </si>
  <si>
    <t>Limpeza Secretaria</t>
  </si>
  <si>
    <t>SAN018</t>
  </si>
  <si>
    <t>Grupo 2 - Ferramentas</t>
  </si>
  <si>
    <t>Realização de pequenos reparos</t>
  </si>
  <si>
    <t>SAN019</t>
  </si>
  <si>
    <t>Grupo 55 Geração de energia elétrica</t>
  </si>
  <si>
    <t>Controles e acessórios</t>
  </si>
  <si>
    <t>SAN020</t>
  </si>
  <si>
    <t>Grupo 41</t>
  </si>
  <si>
    <t>Uso servidores e motoristas SAN</t>
  </si>
  <si>
    <t>SAP - Fundo Penitenciário do Estado de Santa Catarina</t>
  </si>
  <si>
    <t>SAP 001</t>
  </si>
  <si>
    <t>Contratação de empresa para locação  da  solução  de  sistema  de  segurança  por  circuito  fechado  de  televisão  digital  e controle de acesso, com tecnologia de vídeo e dados sobre protocolo TCP/IP para a Unidade de  Segurança  Máxima  de  São  Cristovão  do  Sul</t>
  </si>
  <si>
    <t>Gerência de Tecnologia e Informação</t>
  </si>
  <si>
    <t xml:space="preserve"> Facilitam a tomada de decisões e reduzem o tempo de resposta para a realização de uma açãofrente  a  eventual  ocorrência  de  ameaça  à  integridade  de  pessoas  e  ativos  da  Administração,  contribuindo  ainda  coma identificação de atos ilícitos que possam vir a ser praticados no ambiente prisional.</t>
  </si>
  <si>
    <t>R$ 843912,72</t>
  </si>
  <si>
    <t>SAP 002</t>
  </si>
  <si>
    <t>Registro de preços para futura e eventual  aquisição  de  Aquisição  de  insumos  para  horta  hidropônica:  Sementes,  mudas  de verduras,  fertilizantes,  embalagens  e  sacolas</t>
  </si>
  <si>
    <t>CASE Chapecó</t>
  </si>
  <si>
    <t>Manter as atividades agrícolas da horta com a produção de verduras e hortaliças. Atividade essa que faz parte das oficinas oferecidas aos adolescentes em cumprimento de medidas socioeducativas.</t>
  </si>
  <si>
    <t>R$ 102274,5</t>
  </si>
  <si>
    <t>SAP 003</t>
  </si>
  <si>
    <t>Aquisição  de  38  (trinta  e  oito) microcomputadores  do  tipo  Estação  de  Trabalho  Básico,  02  (duas)  Estações  de  Trabalho Avançada e 40 (quarenta) Estabilizadores de Energia</t>
  </si>
  <si>
    <t>Aumento do corpo técnico de efetivos, com o ingresso de 465 novos policiais penais, admitidos através do concurso publico nº001/SAP/2019, bem como a abertura de novas unidades prisionais e socioeducativas, em especial a Penitenciária de São Bento do Sul, com previsão de operacionalização no segundo semestre de 2023.</t>
  </si>
  <si>
    <t>R$ 251287,58</t>
  </si>
  <si>
    <t>SAP 004</t>
  </si>
  <si>
    <t>Aquisição de insumos e instrumentos médicos e odontológicos para as Unidades Básicas de Saúde (UBS) do Sistema Prisional Catarinense e Unidades Socioeducativas.</t>
  </si>
  <si>
    <t>Superintendênciade  Apoioa  Saúde  e  Atenção Psicossocial</t>
  </si>
  <si>
    <t xml:space="preserve"> Garantir  a realização das diversas demandas de saúde que são vivenciadas e reverbera na qualidade do serviço prestado e continuidade no atendimento.  A  oferta  de  atendimento  de  saúde  no  interior  dos  estabelecimentos  penais,  além  de garantir  direitos  básicos  dos  apenados  e  contribuir  para  a  manutenção  da  ordem  nos ergástulos. Reduz  a  quantidade  de  escoltas  externas</t>
  </si>
  <si>
    <t>R$ 4751647,00</t>
  </si>
  <si>
    <t>SAP 005</t>
  </si>
  <si>
    <t>Contratação por meio de ata de registro de preço visando à aquisição de impressos oficiais, pelo  prazo  de  12  (doze)  meses,  para  atender  às  necessidades  da  Secretaria  de  Estado  da Administração  Prisional  e  Socioeducativa,  conforme  especificações,  quantidades  estimadas e condições estabelecidas neste Termo de Referência.</t>
  </si>
  <si>
    <t>Gerencia de Materiais e Logística</t>
  </si>
  <si>
    <t>A  contratação  se  justifica  para  atender  à  demanda  pela  aquisição  de  impressos  oficiais  em diversas  atividades  desenvolvidas  pela  Secretaria  de  Estado  da  Administração  Prisional  e Socioeducativa.</t>
  </si>
  <si>
    <t>SAP 006</t>
  </si>
  <si>
    <t xml:space="preserve"> Registro  de  Preços para futura e eventual aquisição de insumos e materiais para uso dos profissionais de saúde nas  Unidades  Básicas  de  Saúde  (UBS)  do  Sistema  Prisional  Catarinense  e  Unidades Socioeducativas</t>
  </si>
  <si>
    <t>A  aquisição  de  insumos,  materiais  e  equipamentos  têm  como  objetivo  garantir  a realização das diversas demandas de saúde que são vivenciadas e reverbera na qualidade do serviço prestado e continuidade no atendimento.</t>
  </si>
  <si>
    <t>SAP 007</t>
  </si>
  <si>
    <t>Contratação de empresa para locação  da  solução  de  sistema  de  segurança  por  circuito  fechado  de  televisão  digital  e controle de acesso, com tecnologia de vídeo e dados sobre protocolo TCP/IP para a Penitenciária Industrial de Blumenau</t>
  </si>
  <si>
    <t>SAP 008</t>
  </si>
  <si>
    <t>Contratação  de  Pessoa  Jurídica  para  prestação  de serviço veterinário para manutenção das condições de saúde, de bem estar e de asseio ao plantel canino  da  divisão  de  Operações  com  Cães  com  fornecimento  de  vermífugos  e  antiparasitários  - DOC/DEAP (Canil Central) e Grupos de Operação com Cães - GOC Criciúma e GOC Chapecó</t>
  </si>
  <si>
    <t>Divisão de Operações com Cães</t>
  </si>
  <si>
    <t>Manter o bem  estar  dos  cães,  prevenindo  doenças  e  óbitos,  além  de  propor  qualidade  de  vida adequada    em    respeito    à    vida    animal    e    garantindo    tempo    conveniente    de operacionalidade   do   cão,   justifica   o   pedido   do   serviço   veterinário   e   medicações.</t>
  </si>
  <si>
    <t>SAP 009</t>
  </si>
  <si>
    <t>Registro  de  Preços para futura e eventual aquisição de materiais de construção para a manutenção das unidades prisionais   e   socioeducativas   da   Secretaria   de   Estado   da   Administração   Prisional   e Socioeducativa  (SAP)</t>
  </si>
  <si>
    <t>Gerência Técnica de Edificações</t>
  </si>
  <si>
    <t xml:space="preserve">Justifica-se  a  necessidade  de  tal  aquisição  tendo  em  vista  que  é  dever  do  Estado  garantir maior conforto e segurança, conforme dispõe Lei de Execuções Penais nº 7.210 e Lei nº 8.069 Estatuto da Criança e Adolescente. Desta forma, a fim de realizar a devida manutenção predial das  edificações  pertencentes  a  esta  Secretaria,  bem  como,  conservar  o  patrimônio  público, proporcionando   ambientes   adequados   para   os   servidores   e   visitantes   que   acessam diariamente,  assim  como  aos  custodiados  do  Departamento  de  Administração  Prisional  e  aos reeducandos tutelados nas Unidades Socioeducativas do Estado de Santa Catarina.
</t>
  </si>
  <si>
    <t>SAP 010</t>
  </si>
  <si>
    <t>Aquisição de insumos para informática, materiais de estruturas lógicas e rede elétrica, com o objetivo de atendimento à demanda de manutenção preventiva e corretiva, bem como a ampliação das redes lógicas das unidades prisionais e socioeducativas da Secretaria de Estado da Administração Prisional e Socioeducativa (SAP).</t>
  </si>
  <si>
    <t>Necessidade de reparo e manutenção das redes lógicas, bem como a expansão das mesmas nas unidades prisionais e  socioeducativas  da  SAP,  buscando  aumentar  o  grau  de  confiabilidade,  estabilidade  e  segurança  nas transmissões de dados.A relevância do bom funcionamento das redes nas diversas Unidades é indiscutivelmente saliente, visto que todo o fluxo de comunicação e até mesmo de monitoramento é realizado por elas.Os  quantitativos  foram  definidos  com  base  na  demanda  atual  de  reparos,  bem  como  na  projeção  de reparos a curto prazo, com base na manutenção corretiva e preventiva.</t>
  </si>
  <si>
    <t>SAP 011</t>
  </si>
  <si>
    <t>O presente Termo de Referência trata da aquisição de materiais visando à manutenção e regularização dos sistemas preventivos das unidades prisionais e socioeducativas do Estado.</t>
  </si>
  <si>
    <t xml:space="preserve"> Realizar   a   devida manutenção   dos   sistemas   preventivos   de   segurança   predial   e   manutenção   dos materiais  vitais  das  unidades  prisionais  e  socioeducativas  do  Estado,  proporcionando ambientes  mais  seguros  contra  incêndios  para  os  servidores,  visitantes  que  acessam diariamente,  aos  custodiados  no  Departamento  de  Administração  Prisional  e  aos reeducandos tutelados nas Unidades Socioeducativas do Estado de Santa Catarina</t>
  </si>
  <si>
    <t>SAP 012</t>
  </si>
  <si>
    <t>Aquisição de equipamentos para controle de acesso com reconhecimento facial, com o intuito de registar a entrada/saída de servidores, visitantes e movimentação de pessoas reclusas nas unidades prisionais do Estado de Santa Catarina, com a devida integração ao Sistema de Identificação e Administração Prisional (i-PEN)</t>
  </si>
  <si>
    <t>Justifica-se a aquisição, tendo em vista que as unidades prisionais e socioeducativas realizam cadastro, atualização de fotos e controle de acesso de servidores e visitantes e a movimentação de pessoas reclusas, a fim de proporcionar maior segurança e agilidade nas movimentações e registros de acesso e/ou movimentação.</t>
  </si>
  <si>
    <t>SAP 013</t>
  </si>
  <si>
    <t xml:space="preserve"> Aquisição  de  equipamento  de aeração  para  Estação  de  Tratamento  de  Esgotos  –  ETE,  para  instalação  na  unidade  do Complexo   Penitenciário   de   Criciúma/SC   e   para   instalação   na   unidade   do   Complexo Penitenciário  de  Itajaí/SC</t>
  </si>
  <si>
    <t>A aquisição dos equipamentos de aeração para a Estação de Tratamento de Esgotos (ETE) dos Complexos Penitenciários de Criciúma e Itajaí decorre da inutilização dos equipamentos atualmente  instalados,  devido  ao  desgaste  e  deterioração  natural,  aliado  às  anomalias  e danos  provenientes  das  oscilações  elétricas  na  rede  das  unidades  prisionais,  além  de manutenções  preventivas  e  corretivas  ineficazes  pela  dificuldade  de  assistência  técnica especializada no Estado de Santa Catarina. Desta forma, torna-se imprescindível a aquisição dos referidos equipamentos para que seja reestabelecido o pleno funcionamento das ETEs.</t>
  </si>
  <si>
    <t>SAP 014</t>
  </si>
  <si>
    <t>Contratação de empresa para locação  da  solução  de  sistema  de  segurança  por  circuito  fechado  de  televisão  digital  e controle de acesso, com tecnologia de vídeo e dados sobre protocolo TCP/IP para o Complexo penitenciário de Itajaí</t>
  </si>
  <si>
    <t>O    aumento    da    vigilância    é    condição    basilar    em    Estabelecimentos    Penais.    Métodos    modernos com  equipamentos  de  tecnologias  atuais  que  ensejem  o  monitoramento  de  vários  locais  em  um  único  ponto,  tendocomo  designação  de  Central,  e  ainda,  que  permitam  monitoramento  de  outros  gestores  noutros  pontos  estratégicosda Unidade Prisional, facilitam a tomada de decisões e reduzem o tempo de resposta para a realização de uma açãofrente  a  eventual  ocorrência  de  ameaça  à  integridade  de  pessoas  e  ativos  da  Administração,  contribuindo  ainda  coma identificação de atos ilícitos que possam vir a ser praticados no ambiente prisional.</t>
  </si>
  <si>
    <t>SAP 015</t>
  </si>
  <si>
    <t>Contratação de empresa para locação  da  solução  de  sistema  de  segurança  por  circuito  fechado  de  televisão  digital  e controle de acesso, com tecnologia de vídeo e dados sobre protocolo TCP/IP para a Unidade Presídio masculino de Lages.</t>
  </si>
  <si>
    <t>SAP 016</t>
  </si>
  <si>
    <t xml:space="preserve"> Contratação de empresa especializada para a execução de obras de ConstruçãodePresídio/Penitenciária,com10.477,60m² de área a ser construídae3.133,46m² de área de demolição, situadanaRua Renato Carbonera, nº 500 –Bairro Polícia Rodoviária –Araranguá/SC.</t>
  </si>
  <si>
    <t>Diante dos fatos, faz-se necessária a contratação de empresa para a execução da obra a que   se   referem   osprojetos   executivos realizadosatravés do   contratosupracitado,especificamentedos  que  se  referem ao/àPresídio/Penitenciária  de  Araranguá, afim  de reduzir a superlotação das Unidades Prisionais, bem comopermitir a criação de ambientes essenciais para a ressocialização dos internos.</t>
  </si>
  <si>
    <t>SAP 017</t>
  </si>
  <si>
    <t>Locação  mensal  de  125  (Cento  e  vinte  e  cinco  )  veículos  automotores  novos,  zero  quilômetro, modelo  Hatch,  ano/modelo  da  assinatura  do  contrato  ou  superior,  destinado  ao  transporte  de passageiros  e  cargas  leves,  a  fim  de  atender  as  necessidades  da  Secretaria  de  Administração Prisional e Socioeducativa – SAP.</t>
  </si>
  <si>
    <t>Gerência de Frota</t>
  </si>
  <si>
    <t>A  locação  destes  veículos  se  fazem  necessário  para  suprir  e  substituir  os  veículos  locados  no Contrato  n.º  Contrato  nº    099/SAP/2021    -    oriundo    do    Pregão    Eletrônico    nº  047/SAP/2021 que  se  encerrará  em  02  de  abril  de  2024,  no  atendimento  as  gerencias  e  diretorias  desta Secretaria, como as unidades do Departamento de Polícia Penal, Departamento de Administração Socioeducativo  e  Academia  de  Administração  Prisional  de  Socioeducativa  em  suas  atividades administrativas.</t>
  </si>
  <si>
    <t>SAP 018</t>
  </si>
  <si>
    <t>Contratação de empresa para locação  da  solução  de  sistema  de  segurança  por  circuito  fechado  de  televisão  digital  e controle de acesso, com tecnologia de vídeo e dados sobre protocolo TCP/IP para as Unidades Penais de Florianópolis</t>
  </si>
  <si>
    <t>SAP 019</t>
  </si>
  <si>
    <t>Contratação  de  empresa  especializada  no  desenvolvimento  e  ou  fornecimento  de software,  voltado  para  solução  de  plataforma  de  comunicação  e  atendimento  digital  via Whatsapp   (chatbot),   homologada   pelo   Whatsapp   Business   API,   compreendendo   o provimento de infraestrutura, operação e treinamento.</t>
  </si>
  <si>
    <t>A aquisição de tal solução visa atender às necessidades da UME (Unidade de Monitoramento Eletrônico)    da    SAP/SC,   ao   que   se   refere   à   necessidade   de aprimoramento   dos   mecanismos   atuais   de   atendimento   telefônico   dos   monitorados   em cumprimento de penas alternativas.</t>
  </si>
  <si>
    <t xml:space="preserve">R$  221.977,46 </t>
  </si>
  <si>
    <t>SAP 020</t>
  </si>
  <si>
    <t xml:space="preserve">Contratação de empresa especializada na prestação de Serviços de Alimentação e Nutrição (SAN) para o Presídio Regional de Concórdia
</t>
  </si>
  <si>
    <t>Gerência de Nutrição</t>
  </si>
  <si>
    <t>É inegável o direito de acesso à alimentação para aqueles que estão na situação de condenado e internado,   condizente   com   práticas   alimentares   saudáveis   e   envolvendo   um   contexto   de desenvolvimento  integral  da  pessoa  humana,  sendo  obrigação  e  responsabilidade  do  Estado  a garantia desses direitos, conforme expresso na Lei n.º 7.210, de 11 de julho de 1984</t>
  </si>
  <si>
    <t>R$ 2.006.130,28</t>
  </si>
  <si>
    <t>SAP 021</t>
  </si>
  <si>
    <t>Sistema de Registro de Preços para aquisição de vestuário, peças íntimas femininas e masculinas, roupas de cama, toalhas  de  banho,  sandálias  de  dedo,  meias  e  pentes  para  cabelo,  itens  esses  para atender a demanda do Sistema Prisional e Socioeducativo.</t>
  </si>
  <si>
    <t>É dever da Secretaria de Estado da Administração Prisional e Socioeducativa zelar pela correta Execução Penal e da plena garantia dos direitos fundamentais de todos os seus custodiados. Induzir,   apoiar   e   atuar   na   execução   penal,   promovendo   a   dignidade   humana,   com profissionalismo  e  transparência,  com  vistas  a  uma  sociedade  justa  e  democrática  é  a finalidade desta Secretaria. Portanto, a aquisição de uniformes, roupas de cama e banho está alinhada com esta finalidade.</t>
  </si>
  <si>
    <t>R$ 11.156.618,76</t>
  </si>
  <si>
    <t>SAP 022</t>
  </si>
  <si>
    <t xml:space="preserve"> Aquisição  de gêneros   alimentícios   para   atender   as   unidades   prisionais   da   Secretaria   de   Estado   da Administração  Prisional  e  Socioeducativa  da  Região  Sul  no  ano  de  2024</t>
  </si>
  <si>
    <t>SAP 023</t>
  </si>
  <si>
    <t>Contratação de serviços terceirizados de alimentação e nutrição para a Unidade de São Bento do Sul</t>
  </si>
  <si>
    <t>SAP 024</t>
  </si>
  <si>
    <t>Aquisição de gêneros alimentícios para atender as unidades prisionais da Secretaria de Estado da Administração Prisional e Socioeducativa da Região Serrana no ano de 2024.</t>
  </si>
  <si>
    <t>SAP 025</t>
  </si>
  <si>
    <t>Aquisição  de  gêneros  alimentícios  para  atender  as  unidades  prisionais  e  socioeducativa  da Secretaria  de  Estado  da  Administração  Prisional  e  Socioeducativa  da  Região  Oeste  no  ano  de 2024.</t>
  </si>
  <si>
    <t>SAP 026</t>
  </si>
  <si>
    <t>Aquisição de pão congelado para atender as unidades prisionais e socioeducativas da Secretaria de Estado da Administração Prisional e Socioeducativa no ano de 2024.</t>
  </si>
  <si>
    <t>SAP 027</t>
  </si>
  <si>
    <t>Contratação de serviços terceirizados de alimentação e nutrição para o Complexo Penitenciário de São Cristóvão do Sul.</t>
  </si>
  <si>
    <t>SAP 028</t>
  </si>
  <si>
    <t>Contratação  de  empresa  especializada  na  prestação  de Serviços  de  Alimentação  e  Nutrição (SAN) - Complexo Penitenciário de Florianópolis</t>
  </si>
  <si>
    <t>SAP 029</t>
  </si>
  <si>
    <t xml:space="preserve">Contratação  de  empresa  especializada,  com  comprovada  qualificação técnica, para a execução de obra de reforma destinada à implantação do Plano de Prevenção contra Incêndio – PPCI (serviço de instalação, fornecimento dos materiais,  mão  de  obra  e  acessórios) </t>
  </si>
  <si>
    <t>Faz-se necessária para possibilitar a regularização da Unidade Socioeducativa  junto  ao  Corpo  de  Bombeiros  Militar,  obtendo  habite-se,  bem como  atender  a  legislação  vigente  no  que  tange  ao  combate  de  prevenção contra incêndio.</t>
  </si>
  <si>
    <t>SAP 030</t>
  </si>
  <si>
    <t>Aquisição  de  máquinas  e  equipamentos  de  costura  para  as  Oficinas Laborais   de   Corte   e   Costura   da   Penitenciária   de   Florianópolis, Penitenciária  Industrial  de  Joinville,  Penitenciária  Agrícola  de  Chapecó, Presídio  Regional  Feminino  de  Joinville  e  Presídio  Regional  Feminino de Chapecó.</t>
  </si>
  <si>
    <t>Gerência de Trabalho e Renda</t>
  </si>
  <si>
    <t xml:space="preserve"> Justifica-se em atender a finalidade do projeto à implantação da Oficina Laboral de Corte e Costura, de forma a consolidar as expectativas de vagas de  trabalho  ao  maior  número  de  internos  e  internas  possíveis,  sendo  que  inicialmente  a  produção  será  de uniformes  de  inverno  e  verão,  toalhas  e  cobertores  para  atender  a  demanda  das  Unidades  Prisionais contempladas, bem como as unidades do Sistema Prisional e do Sistema Socioeducativo.</t>
  </si>
  <si>
    <t>SAP 031</t>
  </si>
  <si>
    <t xml:space="preserve"> Aquisição de tecidos, aviamentos e acessórios de   costura   para   as   Oficinas   Laborais   de   Corte   e   Costura   da   Penitenciária   de Florianópolis,  Penitenciária  Industrial  de  Joinville,  Penitenciária  Agrícola  de  Chapecó, Presídio  Regional  Feminino  de  Joinville  e  Presídio  Regional  Feminino  de  Chapecó  - Projeto  PROCAP  5°  CICLO  -  Convênio  SICONV  n°  891728/2019</t>
  </si>
  <si>
    <t>Justifica-se em atender a finalidade do projeto à implantação da Oficina Laboral de Corte e Costura, de forma a consolidar as expectativas de vagas de trabalho ao maior número de internos e internas possíveis, bem como envolvê-los  na  fabricação  de  diversos  itens  na  área  têxtil  como:  cobertores,  toalhas,  uniformes, entre outros produtos têxteis, que serão comercializados para o próprio Sistema Prisional e Sistema Socioeducativo do Estado, Secretaria, Municípios e pelo próprio comércio local.</t>
  </si>
  <si>
    <t>SAP 032</t>
  </si>
  <si>
    <t>Aquisição  de  01  (um)  caminhão  3/4  com  baú  isotérmico  para  a  oficina  laboral  de processamento  de  alimentos  da  Penitenciária  Agrícola  de  Chapecó  e  01  (um)  veículo  utilitário  tipo furgão  para  a  ampliação  da  Oficina  Laboral  de  Corte  e  Costura  do  Presídio  Regional  Feminino  de Chapecó - Projeto PROCAP  5° CICLO - Convênio SICONV n°. 891728/2019.</t>
  </si>
  <si>
    <t>O  PROCAP  -  Programa  de  Capacitação  Profissional  e  Implementação  de  Oficinas  Permanentes, oriundo  do  Departamento  Penitenciário  Nacional  -  DEPEN  é  voltado  para  a  implementação  de oficinas  permanentes  de  trabalho  e  oferecimento  de  cursos  de  capacitação  em  estabelecimentos penais de todo o Brasil.</t>
  </si>
  <si>
    <t>SAP 033</t>
  </si>
  <si>
    <t>Contratação   de   empresa   especializada   em   fornecimento   de   gás liquefeito de petróleo envasado (P13 e P15) e a granel, com cessão em regime de  comodato  dos  tanques  estacionário  para  fornecimento  a  Granel,  e  com  cessão  em  regime de comodato dos cascos/botijões (P13  e  P45)  caso  necessário,  para  atender  às  necessidades  das unidades  prisionais  e  socioeducativas  da  Secretaria  de  Estado  da Administração Prisional e  Socioeducativa  (SAP).</t>
  </si>
  <si>
    <t>A presente licitação é motivada pela necessidade de aquisição de Gás GLP envasado (P13 e P45)  e  a  granel  a  serem  realizadas  de  forma  parcelada,  destinadas  a  atender  mensalmente, pelo  período  de  12  meses,  no  exercício  de  2024,  as  necessidades  das  unidades  prisionais  e das   unidades   socioeducativas   da   Secretaria   de   Estado   da   Administração   Prisional   e Socioeducativa, tanto para o preparo de refeições e atividades de cozinha, bem como, para o aquecimento em chuveiros de unidades prisionais e socioeducativas.</t>
  </si>
  <si>
    <t>SAP 036</t>
  </si>
  <si>
    <t>Manutenção de aparelho de ar condicionado</t>
  </si>
  <si>
    <t xml:space="preserve">Justificasse  a  necessidade,  devido  diversos  aparelhos  estarem  muito  sujos  e  estar apresentando  problemas  e  falhas  no  funcionamento.  Ainda,  prevenindo  a  perca  total  do aparelho. </t>
  </si>
  <si>
    <t>SAP 037</t>
  </si>
  <si>
    <t>04(quatro)  cursos de  inteligência,  pela  Secretaria  de  Estado  da  Administração  Prisional  e  Socioeducativa(SAP), para capacitação dos servidores integrantes da Diretoria de Inteligência e Informação (DINF)</t>
  </si>
  <si>
    <t>Diretoria de inteligência e informação</t>
  </si>
  <si>
    <t xml:space="preserve">   DINF   desenvolve   atividades   de   Inteligência   Penal   e   Socioeducativa,   cujo   objetivo   é identificar,  acompanhar  e  avaliar  ameaças  reais  ou  potenciais  na  esfera  do  Sistema  Penal  e Socioeducativo, além de planejar e executar políticas de Segurança Penal e ações para prever, prevenir e reprimir atos criminosos de qualquer natureza ou atentatórios à ordem pública.</t>
  </si>
  <si>
    <t>SAP 038</t>
  </si>
  <si>
    <t>Contratação de banco de preços</t>
  </si>
  <si>
    <t>A  pesquisa  de  preços  para  que  a  Administração  possa  avaliar  o  custo  da  contratação constitui-se  elemento  fundamental  para  instrução  dos  procedimentos  de  contratação,  estando 
prevista  em  várias  disposições  legais  e  sua  obrigatoriedade  é  reconhecida  por  diversas jurisprudências.</t>
  </si>
  <si>
    <t>SAP 039</t>
  </si>
  <si>
    <t>Aquisição de munições não-letais</t>
  </si>
  <si>
    <t>Gerência de Material bélico</t>
  </si>
  <si>
    <t>Os  objetos  ora  referenciados,  serão  utilizadospor operadores policiais penais emsuas atividades diuturnas de escoltas, guarda de muralha e  preservação  de  OrdemPública,  nas  quais  é  imperiosa  a  necessidade  de  aplicação  de recursos   projetados   para minimizar os riscos e salvaguardar a integridade física dos profissionais e demais envolvidos.</t>
  </si>
  <si>
    <t>SAQ</t>
  </si>
  <si>
    <t>SAQ 001</t>
  </si>
  <si>
    <t>Contratação de empresa especializada na prestação de serviços continuados ( Apoio Administrativo nível II), para atender às necessidades da SAQ</t>
  </si>
  <si>
    <t>Necessidade de assegurar a   continuidade dos trabalhos realizados  por  esta  Secretaria Executiva</t>
  </si>
  <si>
    <t>SAQ 002</t>
  </si>
  <si>
    <t>Contratação de empresa especializada em serviços de agenciamento de viagens, compreendendo assessoria, cotação, reserva, emissão, cancelamento, remarcação, reembolso e fornecimento de passagens aéreas e rodoviárias, nacionais e internacionais, com disponibilização de sistema informatizado de reserva e emissão de passagens aéreo (selfbooking), considerando a possibilidade futura de inserção de tour codes.</t>
  </si>
  <si>
    <t>Necessidade de contratação de empresa especializada em serviços de agenciamento de viagens, com    predominância do transporte aéreo nos trajetosmais longos justifica-se pelos ganhos relacionados ao tempo despendido, à    segurança do passageiro e    ao  custo-benefício resultante desta modalidade de deslocamento para a SAQ</t>
  </si>
  <si>
    <t>SAQ 003</t>
  </si>
  <si>
    <t>Suprir a necessidade de fornecimento de serviços gráficos da SAQ</t>
  </si>
  <si>
    <t>Quantitativo informado na PAC</t>
  </si>
  <si>
    <t>SAQ 004</t>
  </si>
  <si>
    <t>Suprir a necessidade de fornecimento de materiais do Grupo 16 artigos de uso doméstico da SAQ</t>
  </si>
  <si>
    <t>SAQ 005</t>
  </si>
  <si>
    <t>Suprir a necessidade de fornecimento de materiais do Grupo 22 condecorações, bandeiras e galhardetes da SAR.</t>
  </si>
  <si>
    <t>2706/2024</t>
  </si>
  <si>
    <t>SAQ 006</t>
  </si>
  <si>
    <t>Suprir a necessidade de fornecimento de materiais do Grupo 10 escritório, escolar e de treinamento da SAQ</t>
  </si>
  <si>
    <t>SAQ 007</t>
  </si>
  <si>
    <t>Suprir a necessidade de fornecimento de materiais do Grupo 12 documentos e publicações da SAQ.</t>
  </si>
  <si>
    <t>SAQ 008</t>
  </si>
  <si>
    <t>Gerência de Tecnologia</t>
  </si>
  <si>
    <t>Suprir a necessidade de fornecimento de materiais do Grupo 13 equipamentos, programas e suprimentos de informática da SAQ</t>
  </si>
  <si>
    <t>SAQ 009</t>
  </si>
  <si>
    <t>Suprir a necessidade de fornecimento de materiais do Grupo 14 mobiliário da SAQ.</t>
  </si>
  <si>
    <t>SAQ 010</t>
  </si>
  <si>
    <t>Registro de Preços para aquisição de materiais Grupo 15 cozinhas e refeitórios</t>
  </si>
  <si>
    <t>Suprir a necessidade de fornecimento de materiais do Grupo 15 cozinhas e refeitórios da SAQ.</t>
  </si>
  <si>
    <t>SAQ 011</t>
  </si>
  <si>
    <t>Registro de Preços para aquisição de materiais Grupo 20 vestuários, calçados e complementos</t>
  </si>
  <si>
    <t>Suprir a necessidade de fornecimento de materiais do Grupo 20 vestuários, calçados e complementos da SAQ.</t>
  </si>
  <si>
    <t>SAQ 012</t>
  </si>
  <si>
    <t>Suprir a necessidade de fornecimento de materiais do Grupo 24 fotografia, cinematografia e fonografia da SAQ.</t>
  </si>
  <si>
    <t>SAQ 013</t>
  </si>
  <si>
    <t xml:space="preserve">Registro de Preços para aquisição de materiais Grupo 33 - Aeronaves e Equipamentos Aereos </t>
  </si>
  <si>
    <t>Suprir a necessidade de fornecimento de Bens do Grupo 33 Aeronaves e Equipamentos Aereos  da SAQ.</t>
  </si>
  <si>
    <t>SAQ 014</t>
  </si>
  <si>
    <t>Suprir a necessidade de fornecimento de materiais do Grupo 39 condicionamento e refrigeração da SAQ.</t>
  </si>
  <si>
    <t>SAQ 015</t>
  </si>
  <si>
    <t>Suprir a necessidade de fornecimento de materiais do Grupo 57 sinalização, controle e alarme da SAQ</t>
  </si>
  <si>
    <t>SAQ 016</t>
  </si>
  <si>
    <t xml:space="preserve">Registro de Preços para aquisição de materiais /Serviços Grupos 02 e 03  </t>
  </si>
  <si>
    <t>SEA (Gerência de Planejamento de Compras Públicas - GPLAC) SCTI</t>
  </si>
  <si>
    <t>Suprir a necessidade de fornecimento de  aquisição de materiais /Serviços Grupos 02 e 03  da SAQ</t>
  </si>
  <si>
    <t>Processo SAQ 31/2024</t>
  </si>
  <si>
    <t>SAQ 017</t>
  </si>
  <si>
    <t>Contratação de seguro de seguro de veículos - Grupo 05</t>
  </si>
  <si>
    <t>Suprir a  necessidade  de assegurar  a  proteção  patrimonial  dos  veículos  de  propriedade  da  SAQ  proporcionando uma maior segurança aos usuários, uma vez que este circula constantemente em rodovias e  vias  de  tráfego  intenso,  estando,  desta  forma,  sujeito  à  ocorrência  de  sinistros,  que podem  também  originar  indenizações  por  danos  pessoais  e  materiais  aos  servidores  que prestam serviço à instituição e a terceiro.</t>
  </si>
  <si>
    <t>SAQ 018</t>
  </si>
  <si>
    <t xml:space="preserve">Licitação para aquisição de bens  Grupo 30  veículos Rodoviários </t>
  </si>
  <si>
    <t>Suprir a necessidade de fornecimento de Bens do Grupo 30 veículos Rodoviários da SAQ</t>
  </si>
  <si>
    <t>SAQ 019</t>
  </si>
  <si>
    <t>Contratação de empresa especializada para a prestação de Serviço Móvel Pessoal (SMP) pós-pago, com cessão de aparelhos telefônicos e modens de acesso móvel à internet 4G, em regime de comodato, para uso no âmbito da SAQ</t>
  </si>
  <si>
    <t xml:space="preserve">SCTI em conjunto com a SEA  </t>
  </si>
  <si>
    <t>Suprir a necessidade dos Serviços Móvel Pessoal (SMP) pós-pago, com cessão de aparelhos telefônicos e modens de acesso móvel à internet 4G, em regime de comodato, para uso no âmbito da SAQ</t>
  </si>
  <si>
    <t xml:space="preserve">SAR </t>
  </si>
  <si>
    <t>SAR - 001</t>
  </si>
  <si>
    <t>Contrato a contratação de empresa especializada em serviços terceirizados continuados - vigilância orgânica desarmada, para a Secretaria de Estado da Agricultura, da Pesca e do Desenvolvimento Rural</t>
  </si>
  <si>
    <t>Necessidade  de assegurar a integridade dos bens patrimoniais da SAR, não permitindo a sua depredação, violação, evasão, apropriação indébita e outras ações que redundem em dano ao patrimônio e, em especial, objetivando preservar as instalações e garantir a integridade física dos funcionários, prestadores e convidados do órgão, em tempo integral.</t>
  </si>
  <si>
    <t>SAR - 002</t>
  </si>
  <si>
    <t>Suprir a necessidade de fornecimento de água mineral para a SAR</t>
  </si>
  <si>
    <t>R$ 13.587,00</t>
  </si>
  <si>
    <t>SAR - 003</t>
  </si>
  <si>
    <t>Serviços De Digitalização</t>
  </si>
  <si>
    <t>SAR</t>
  </si>
  <si>
    <t>Necessidade de melhorar as condições dos arquivos dando segurança ao documentos</t>
  </si>
  <si>
    <t>12000 caixas</t>
  </si>
  <si>
    <t>SAR - 004</t>
  </si>
  <si>
    <t>Serviços De Manutenção Elétrica</t>
  </si>
  <si>
    <t>Necessidade de zelar pela conservação do bem público, de forma a garantir
 sua utilização plena, contínua e segura.</t>
  </si>
  <si>
    <t>SAR - 005</t>
  </si>
  <si>
    <t>Serviços De Manutenção Predial</t>
  </si>
  <si>
    <t>SAR - 006</t>
  </si>
  <si>
    <t>Suprir a necessidade de fornecimento de material de escritório da SAR.</t>
  </si>
  <si>
    <t>R$ 170.000,00</t>
  </si>
  <si>
    <t>SAR - 007</t>
  </si>
  <si>
    <t>Suprir a necessidade de fornecimento de material de higiene e limpeza da SAR.</t>
  </si>
  <si>
    <t>R$ 396.000,00</t>
  </si>
  <si>
    <t>SAR - 008</t>
  </si>
  <si>
    <t>Suprir a necessidade de fornecimento de material de sanenantes da SAR.</t>
  </si>
  <si>
    <t>R$ 323.000,00</t>
  </si>
  <si>
    <t>SAR - 009</t>
  </si>
  <si>
    <t>Suprir a necessidade de fornecimento de serviços gráficos da SAR.</t>
  </si>
  <si>
    <t>SAR - 010</t>
  </si>
  <si>
    <t>Suprir a necessidade de fornecimento de materiais do Grupo 13 suprimentos de informática da SAR.</t>
  </si>
  <si>
    <t>R$ 8.000,00</t>
  </si>
  <si>
    <t>SAR - 011</t>
  </si>
  <si>
    <t>Suprir a necessidade de fornecimento de materiais do Grupo 14 mobiliário da SAR.</t>
  </si>
  <si>
    <t>SAR - 012</t>
  </si>
  <si>
    <t>Suprir a necessidade de fornecimento de materiais do Grupo 16 artigos de uso doméstico da SAR.</t>
  </si>
  <si>
    <t>R$ 9.700,00</t>
  </si>
  <si>
    <t>SAR - 013</t>
  </si>
  <si>
    <t>R$ 4.848,00</t>
  </si>
  <si>
    <t>SAR - 014</t>
  </si>
  <si>
    <t>Registro de Preços para aquisição de materiais Grupo 27 iluminação</t>
  </si>
  <si>
    <t>Suprir a necessidade de fornecimento de materiais do Grupo 27 iluminação da SAR.</t>
  </si>
  <si>
    <t>SAR - 015</t>
  </si>
  <si>
    <t>Suprir a necessidade de fornecimento de materiais do Grupo 46 equipamentos e aparelhos hidráulico-sanitário da SAR.</t>
  </si>
  <si>
    <t>R$ 21.635,00</t>
  </si>
  <si>
    <t>SAR - 016</t>
  </si>
  <si>
    <t>Suprir a necessidade de fornecimento de materiais do Grupo 10 escritório, escolar e de treinamento da SAR.</t>
  </si>
  <si>
    <t>R$ 152.394,00</t>
  </si>
  <si>
    <t>SAR - 017</t>
  </si>
  <si>
    <t>Registro de Preços para aquisição de materiais Grupo 11 formulários e impressos</t>
  </si>
  <si>
    <t>Suprir a necessidade de fornecimento de materiais do Grupo 11 formulários e impressos da SAR.</t>
  </si>
  <si>
    <t>R$ 110.000,00</t>
  </si>
  <si>
    <t>SAR - 018</t>
  </si>
  <si>
    <t>Suprir a necessidade de fornecimento de materiais do Grupo 12 documentos e publicações da SAR.</t>
  </si>
  <si>
    <t>SAR - 019</t>
  </si>
  <si>
    <t>Suprir a necessidade de fornecimento de materiais do Grupo 13 equipamentos, programas e suprimentos de informática da SAR.</t>
  </si>
  <si>
    <t>R$ 4.200,00</t>
  </si>
  <si>
    <t>SAR - 020</t>
  </si>
  <si>
    <t>SAR - 021</t>
  </si>
  <si>
    <t>Suprir a necessidade de fornecimento de materiais do Grupo 15 cozinhas e refeitórios da SAR.</t>
  </si>
  <si>
    <t>SAR - 022</t>
  </si>
  <si>
    <t>Suprir a necessidade de fornecimento de materiais do Grupo 16 artigos de uso domésticos da SAR.</t>
  </si>
  <si>
    <t>R$ 12.000,00</t>
  </si>
  <si>
    <t>SAR - 023</t>
  </si>
  <si>
    <t>Registro de Preços para aquisição de materiais Grupo 17 de higiene pessoal</t>
  </si>
  <si>
    <t>Suprir a necessidade de fornecimento de materiais do Grupo 17 de higiene pessoal para a SAR.</t>
  </si>
  <si>
    <t>SAR - 024</t>
  </si>
  <si>
    <t>Suprir a necessidade de fornecimento de materiais do Grupo 18 conservação e limpeza da SAR.</t>
  </si>
  <si>
    <t>R$ 55.000,00</t>
  </si>
  <si>
    <t>SAR - 025</t>
  </si>
  <si>
    <t>Suprir a necessidade de fornecimento de materiais do Grupo 20 vestuários, calçados e complementos da SAR.</t>
  </si>
  <si>
    <t>SAR - 026</t>
  </si>
  <si>
    <t>SAR - 027</t>
  </si>
  <si>
    <t>Registro de Preços para aquisição de materiais Grupo 23 mecanografia, tipografia e gráfica</t>
  </si>
  <si>
    <t>Suprir a necessidade de fornecimento de materiais do Grupo 23 mecanografia, tipografia e gráfica da SAR.</t>
  </si>
  <si>
    <t>SAR - 028</t>
  </si>
  <si>
    <t>Suprir a necessidade de fornecimento de materiais do Grupo 24 fotografia, cinematografia e fonografia da SAR.</t>
  </si>
  <si>
    <t>R$ 280.000,00</t>
  </si>
  <si>
    <t>SAR - 029</t>
  </si>
  <si>
    <t>Registro de Preços para aquisição de materiais Grupo 26 Oficina de Manutenção</t>
  </si>
  <si>
    <t>Suprir a necessidade de fornecimento de materiais do Grupo Grupo 26 Oficina de Manutenção para a SAR.</t>
  </si>
  <si>
    <t>SAR - 030</t>
  </si>
  <si>
    <t>SAR - 031</t>
  </si>
  <si>
    <t>Registro de Preços para aquisição de materiais Grupo 28 ferramentas</t>
  </si>
  <si>
    <t>Suprir a necessidade de fornecimento de materiais do Grupo 28 ferramentas da SAR.</t>
  </si>
  <si>
    <t>SAR - 032</t>
  </si>
  <si>
    <t>Registro de Preços para aquisição de materiais Grupo 32 movimentação de cargas</t>
  </si>
  <si>
    <t>Suprir a necessidade de fornecimento de materiais do Grupo 32 movimentação de cargas da SAR.</t>
  </si>
  <si>
    <t>R$ 4.100,00</t>
  </si>
  <si>
    <t>SAR - 033</t>
  </si>
  <si>
    <t>Registro de Preços para aquisição de materiais Grupo 36 combustíveis e lubrificantes não veiculares</t>
  </si>
  <si>
    <t>Suprir a necessidade de fornecimento de materiais do Grupo 36 combustíveis e lubrificantes não veiculares da SAR.</t>
  </si>
  <si>
    <t>SAR - 034</t>
  </si>
  <si>
    <t>Suprir a necessidade de fornecimento de materiais do Grupo 38 motores, bombas, moto bombas da SAR.</t>
  </si>
  <si>
    <t>SAR - 035</t>
  </si>
  <si>
    <t>Suprir a necessidade de fornecimento de materiais do Grupo 39 condicionamento e refrigeração da SAR.</t>
  </si>
  <si>
    <t>R$ 260.000,00</t>
  </si>
  <si>
    <t>SAR - 036</t>
  </si>
  <si>
    <t>Suprir a necessidade de fornecimento de materiais do Grupo 41 telecomunicações da SAR</t>
  </si>
  <si>
    <t>SAR - 037</t>
  </si>
  <si>
    <t>Registro de Preços para aquisição de materiais Grupo 43 retentores, adesivos e materiais para vedação</t>
  </si>
  <si>
    <t>Suprir a necessidade de fornecimento de materiais do Grupo 43 retentores, adesivos e materiais para vedação da SAR.</t>
  </si>
  <si>
    <t>SAR - 038</t>
  </si>
  <si>
    <t>Registro de Preços para aquisição de materiais Grupo 44 cabos, correntes e cordoalhas</t>
  </si>
  <si>
    <t>Suprir a necessidade de fornecimento de materiais do Grupo 44 cabos, correntes e cordoalhas da SAR.</t>
  </si>
  <si>
    <t>SAR - 039</t>
  </si>
  <si>
    <t>Registro de Preços para aquisição de materiais Grupo 45 materiais para construção civil</t>
  </si>
  <si>
    <t>Suprir a necessidade de fornecimento de materiais do Grupo 45 materiais para construção civil da SAR.</t>
  </si>
  <si>
    <t>R$ 56.000,00</t>
  </si>
  <si>
    <t>SAR - 040</t>
  </si>
  <si>
    <t>Registro de Preços para aquisição de materiais Grupo 46 equipamentos e aparelhos hidraulicos-sanitários</t>
  </si>
  <si>
    <t>Suprir a necessidade de fornecimento de materiais do Grupo 46 equipamentos e aparelhos hidraulicos-sanitários da SAR.</t>
  </si>
  <si>
    <t>SAR - 041</t>
  </si>
  <si>
    <t>Registro de Preços para aquisição de materiais Grupo 47 dispositivo de fixação, telas e arames</t>
  </si>
  <si>
    <t>Suprir a necessidade de fornecimento de materiais do Grupo 47 dispositivo de fixação, telas e arames da SAR</t>
  </si>
  <si>
    <t>SAR - 042</t>
  </si>
  <si>
    <t>Suprir a necessidade de fornecimento de materiais do Grupo 48 estruturas e edificações da SAR</t>
  </si>
  <si>
    <t>R$ 18.000,00</t>
  </si>
  <si>
    <t>SAR - 043</t>
  </si>
  <si>
    <t>Registro de Preços para aquisição de materiais Grupo 49 tubos, mangueiras e conexões</t>
  </si>
  <si>
    <t>Suprir a necessidade de fornecimento de materiais do Grupo 49 tubos, mangueiras e conexões da SAR</t>
  </si>
  <si>
    <t>SAR - 044</t>
  </si>
  <si>
    <t>Registro de Preços para aquisição de materiais Grupo 50 material pintura e preservação</t>
  </si>
  <si>
    <t>Suprir a necessidade de fornecimento de materiais do Grupo 50 material pintura e preservação da SAR.</t>
  </si>
  <si>
    <t>SAR - 045</t>
  </si>
  <si>
    <t>Registro de Preços para aquisição de materiais Grupo 51materiais metálicos para transformação</t>
  </si>
  <si>
    <t>Suprir a necessidade de fornecimento de materiais do Grupo 51 materiais metálicos para transformação da SAR.</t>
  </si>
  <si>
    <t>SAR - 046</t>
  </si>
  <si>
    <t>Registro de Preços para aquisição de materiais Grupo 54 transmissão e distribuição de energia elétrica</t>
  </si>
  <si>
    <t>Suprir a necessidade de fornecimento de materiais do Grupo 54 transmissão e distribuição de energia elétrica da SAR.</t>
  </si>
  <si>
    <t>SAR - 047</t>
  </si>
  <si>
    <t>Registro de Preços para aquisição de materiais Grupo 55 geração de energia elétrica</t>
  </si>
  <si>
    <t>Suprir a necessidade de fornecimento de materiais do Grupo 55 geração de energia elétrica da SAR.</t>
  </si>
  <si>
    <t>SAR - 048</t>
  </si>
  <si>
    <t>Registro de Preços para aquisição de materiais Grupo 56 materiais componentes elétricos e eletrônicos</t>
  </si>
  <si>
    <t>Suprir a necessidade de fornecimento de materiais do Grupo 56 materiais componentes elétricos e eletrônicos da SAR.</t>
  </si>
  <si>
    <t>R$ 9.000,00</t>
  </si>
  <si>
    <t>SAR - 049</t>
  </si>
  <si>
    <t>Suprir a necessidade de fornecimento de materiais do Grupo 57 sinalização, controle e alarme da SAR.</t>
  </si>
  <si>
    <t>R$ 135.000,00</t>
  </si>
  <si>
    <t>SAR - 050</t>
  </si>
  <si>
    <t>Registro de Preços para aquisição de materiais Grupo 58 segurança, busca e salvamento</t>
  </si>
  <si>
    <t>Suprir a necessidade de fornecimento de materiais do Grupo 58 segurança, busca e salvamento da SAR.</t>
  </si>
  <si>
    <t>R$ 1.700,00</t>
  </si>
  <si>
    <t>SAR - 051</t>
  </si>
  <si>
    <t>Licitação para aquisição de materiais Grupo 60 balanças</t>
  </si>
  <si>
    <t>Suprir a necessidade de fornecimento de materiais do Grupo 60 Balanças para SAR.</t>
  </si>
  <si>
    <t>Quando for liberado recurso do Convênio</t>
  </si>
  <si>
    <t>SAR - 052</t>
  </si>
  <si>
    <t>Registro de Preços para aquisição de materiais Grupo 62 Produtos e Compontes Quimicos e Biologicos</t>
  </si>
  <si>
    <t>Suprir a necessidade de fornecimento de materiais do Grupo 62 Produtos e Compontes Quimicos e Biologicos da SAR.</t>
  </si>
  <si>
    <t>SAR - 053</t>
  </si>
  <si>
    <t>Suprir a necessidade de fornecimento de  aquisição de materiais /Serviços Grupos 02 e 03  da SAR</t>
  </si>
  <si>
    <t>Processo SAR 442/2024</t>
  </si>
  <si>
    <t>R$ 290.022,00</t>
  </si>
  <si>
    <t>SAR - 054</t>
  </si>
  <si>
    <t>Suprir a  necessidade  de assegurar  a  proteção  patrimonial  dos  veículos  de  propriedade  da  SAR,  proporcionando uma maior segurança aos usuários, uma vez que este circula constantemente em rodovias e  vias  de  tráfego  intenso,  estando,  desta  forma,  sujeito  à  ocorrência  de  sinistros,  que podem  também  originar  indenizações  por  danos  pessoais  e  materiais  aos  servidores  que prestam serviço à instituição e a terceiro.</t>
  </si>
  <si>
    <t>SAR - 055</t>
  </si>
  <si>
    <t>Suprir a necessidade de fornecimento de Bens do Grupo 30 veículos Rodoviários da SAR.</t>
  </si>
  <si>
    <t>SAR - 056</t>
  </si>
  <si>
    <t xml:space="preserve">Licitação  para aquisição de materiais Grupo 31 Terraplanagem, Pavimentação e Perfuração </t>
  </si>
  <si>
    <t>Suprir a necessidade de fornecimento de Bens do Grupo 31 Terraplanagem, Pavimentação e Perfuração da SAR.</t>
  </si>
  <si>
    <t>SAR - 057</t>
  </si>
  <si>
    <t>Suprir a necessidade de fornecimento de Bens do Grupo 33 Aeronaves e Equipamentos Aereos  da SAR.</t>
  </si>
  <si>
    <t>SAR - 058</t>
  </si>
  <si>
    <t>Contratação de empresa especializada para a prestação de Serviço Móvel Pessoal (SMP) pós-pago, com cessão de aparelhos telefônicos e modens de acesso móvel à internet 4G, em regime de comodato, para uso no âmbito da SAR</t>
  </si>
  <si>
    <t>Suprir a necessidade dos Serviços Móvel Pessoal (SMP) pós-pago, com cessão de aparelhos telefônicos e modens de acesso móvel à internet 4G, em regime de comodato, para uso no âmbito da SAR</t>
  </si>
  <si>
    <t>SAR - 059</t>
  </si>
  <si>
    <t>Licitação  para a contratação de empresa especializada na prestação de e serviços de SUSTENTAÇÃO, SUPORTE, LICENCIAMENTO, GARANTIA E BILHETAGEM dos EQUIPAMENTOS E SOFTWARES que compõem a rede de telefonia IP corporativa do Governo do Estado de Santa Catarina</t>
  </si>
  <si>
    <t>Suprir a necessidade de serviços serviços de SUSTENTAÇÃO, SUPORTE, LICENCIAMENTO, GARANTIA E BILHETAGEM dos EQUIPAMENTOS E SOFTWARES que compõem a rede de telefonia IP corporativa da SAR</t>
  </si>
  <si>
    <t>SAS - SECRETARIA DA ASSISTÊNCIA SOCIAL, MULHER E FAMÍLIA</t>
  </si>
  <si>
    <t>SAS - 001</t>
  </si>
  <si>
    <t>ÁGUA - CENTRALIZADA GPLAC
AGUA MINERAL BOMBONA 20 LITROS*
(Participação SEA 12037/2023)
(Processo de aquisição - SAS 2481/2023)
Rubens - SAS/GEAPO</t>
  </si>
  <si>
    <t>Suprir Fornecimento de água Mineral</t>
  </si>
  <si>
    <t>SAS - 002</t>
  </si>
  <si>
    <t>ESCRITÓRIO 
CENTRALIZADA GPLAC</t>
  </si>
  <si>
    <t>Suprir demanda 2024</t>
  </si>
  <si>
    <t>SAS - 003</t>
  </si>
  <si>
    <t>HIGIENE E LIMPEZA 
CENTRALIZADA GPLAC</t>
  </si>
  <si>
    <t>SAS - 004</t>
  </si>
  <si>
    <t>SANEANTES
CENTRALIZADA GPLAC</t>
  </si>
  <si>
    <t>SAS - 005</t>
  </si>
  <si>
    <t>SERVIÇOS GRÁFICOS 
CENTRALIZADA GPLAC</t>
  </si>
  <si>
    <t>SAS - 006</t>
  </si>
  <si>
    <t>GRUPO 13 
SUPRIMENTOS DE INFORMATICA
CENTRALIZADA GPLAC</t>
  </si>
  <si>
    <t>SAS - 007</t>
  </si>
  <si>
    <t>GRUPO 14 
MOBILIÁRIO
CENTRALIZADA GPLAC</t>
  </si>
  <si>
    <t>SAS - 008</t>
  </si>
  <si>
    <t>GRUPO 16  
ARTIGOS DE USO DOMÉSTICO
CENTRALIZADA GPLAC</t>
  </si>
  <si>
    <t>SAS - 009</t>
  </si>
  <si>
    <t>GRUPO 22 
CONDECORAÇÕES, BANDEIRAS E GALHARDETES
CENTRALIZADA GPLAC</t>
  </si>
  <si>
    <t>SAS - 010</t>
  </si>
  <si>
    <t>GRUPO 27
ILUMINAÇÃO
CENTRALIZADA GPLAC</t>
  </si>
  <si>
    <t>SAS - 011</t>
  </si>
  <si>
    <t>GRUPO 46
EQUIP. E APARELHOS HIDRÁULICO-SANITÁRIOS 
CENTRALIZADA GPLAC</t>
  </si>
  <si>
    <t>SAS - 012</t>
  </si>
  <si>
    <t>GRUPO 10
MATERIAIS DE ESCRITÓRIO, ESCOLAR E DE TREINAMENTO</t>
  </si>
  <si>
    <t>SAS - 013</t>
  </si>
  <si>
    <t>GRUPO 11 
FORMULÁRIOS E IMPRESSOS</t>
  </si>
  <si>
    <t>SAS - 014</t>
  </si>
  <si>
    <t>GRUPO 12
DOCUMENTOS E PUBLICAÇÕES</t>
  </si>
  <si>
    <t>SAS - 015</t>
  </si>
  <si>
    <t>GRUPO 13
EQUIPAMENTOS, PROGRAMAS E SUPRIMENTOS DE INFORMÁTICA</t>
  </si>
  <si>
    <t>SAS - 016</t>
  </si>
  <si>
    <t>GRUPO 14 
MOBILIARIO</t>
  </si>
  <si>
    <t>SAS - 017</t>
  </si>
  <si>
    <t>GRUPO 15
COZINHAS E REFEITÓRIOS</t>
  </si>
  <si>
    <t>SAS - 018</t>
  </si>
  <si>
    <t>GRUPO 16
ARTIGOS DE USO DOMÉSTICO</t>
  </si>
  <si>
    <t>SAS - 019</t>
  </si>
  <si>
    <t>GRUPO 17
HIGIENE PESSOAL</t>
  </si>
  <si>
    <t>GRUPO 18
CONSERVAÇÃO E LIMPEZA</t>
  </si>
  <si>
    <t>SAS - 020</t>
  </si>
  <si>
    <t xml:space="preserve">
GRUPO 19
GÊNEROS ALIMENTÍCIOS</t>
  </si>
  <si>
    <t>SAS - 021</t>
  </si>
  <si>
    <t>Projeto e Reforma do Prédio da SAS  (elétrica, lógica, iluminação, pintura</t>
  </si>
  <si>
    <t>Necessidade de Projeto para futura execução de reforma completa do edificio</t>
  </si>
  <si>
    <t>SAS - 022</t>
  </si>
  <si>
    <t>Contratação dos serviços de impressão, cópias e digitalização corporativa 
(Participação - SEA 2765/2024) 
(Processo de aquisição - SAS 470)
Rubens - SAS/GEAPO</t>
  </si>
  <si>
    <t>Suprir a necessidade de serviços de digitalização e impressão</t>
  </si>
  <si>
    <t>184400 impressões</t>
  </si>
  <si>
    <t>SAS - 023</t>
  </si>
  <si>
    <t>Aquisição de SANEANTES
Participação - SEA 3053/2024
Processo de aquisição - SAS 824/2024
 (Rubens-GEAPO)</t>
  </si>
  <si>
    <t xml:space="preserve"> Suprir demanda 2024 </t>
  </si>
  <si>
    <t>SAS - 024</t>
  </si>
  <si>
    <t>AQUISIÇÃO DE SINALIZAÇÃO E SEGURANÇA - SEA 3848/2024 (Rubens-GEAPO)</t>
  </si>
  <si>
    <t xml:space="preserve">Suprir a necessidade de serviço e manutenção da nossa secretaria </t>
  </si>
  <si>
    <t>SAS - 025</t>
  </si>
  <si>
    <t>MATERIAL DE EXPEDIENTE PARA HIGIENE E LIMPEZA - SEA 3561/2024 (Rubens - GEAPO)</t>
  </si>
  <si>
    <t>SAS - 026</t>
  </si>
  <si>
    <t>Contratação de serviços de sustentação, suporte, licenciamento, garantia e bilhetagem dos equipamentos e softwares que compõem a rede de telefonia IP corporativa do Governo do Estado de Santa Catarina</t>
  </si>
  <si>
    <t>Serviço essencial e contínuo</t>
  </si>
  <si>
    <t>120 linhas</t>
  </si>
  <si>
    <t>SAS - 027</t>
  </si>
  <si>
    <t>Prestação de serviços especializados de Tecnologia da Informação e Comunicação</t>
  </si>
  <si>
    <t>Serviços de desenvolvimento web, entre outros</t>
  </si>
  <si>
    <t>SAS - 028</t>
  </si>
  <si>
    <t>224 contas</t>
  </si>
  <si>
    <t>SAS - 029</t>
  </si>
  <si>
    <t>Aquisição de Licenças de Uso Perpétuo - Pacote Office</t>
  </si>
  <si>
    <t>Para liçenca de acesso à ferramenta</t>
  </si>
  <si>
    <t>150 licenças</t>
  </si>
  <si>
    <t>SAS - 030</t>
  </si>
  <si>
    <t>Contratação de empresa especializada para a prestação de Serviço Móvel Pessoal (SMP) pós-pago, com cessão de aparelhos telefônicos e modens de acesso móvel à internet 4G, em regime de comodato.</t>
  </si>
  <si>
    <t xml:space="preserve">Para canal de atendimento aos municípios e cidadãos, suporte aos deslocamentos </t>
  </si>
  <si>
    <t>30 Chips</t>
  </si>
  <si>
    <t>SAS - 031</t>
  </si>
  <si>
    <t>Prestação de Serviço para Projeto, instalação e reestruturação de rede lógica</t>
  </si>
  <si>
    <t>Estrutura atual precária</t>
  </si>
  <si>
    <t>SAS - 032</t>
  </si>
  <si>
    <t>Contratação dos sistemas corporativos do CIASC</t>
  </si>
  <si>
    <t>SAS - 033</t>
  </si>
  <si>
    <t xml:space="preserve">Aquisição de Roteadores Access Point  </t>
  </si>
  <si>
    <t>Aperfeiçoamento do sinal de wi-fi que hoje encontra-se instável</t>
  </si>
  <si>
    <t>SAS - 034</t>
  </si>
  <si>
    <t>Contratação de Virtualização de Servidor - CIASC</t>
  </si>
  <si>
    <t>Para demandas dos Sistemas de Programa da Diretoria de Habitação de SC e demais sistemas a serem implementados na SAS</t>
  </si>
  <si>
    <t>SAS - 035</t>
  </si>
  <si>
    <t>Aquisição de Equipamentos para modernização das salas de reuniões e demais espaços</t>
  </si>
  <si>
    <t>Aumento de demandas por reuniões web e escassez de equipamentos</t>
  </si>
  <si>
    <t>a definir</t>
  </si>
  <si>
    <t>SAS - 036</t>
  </si>
  <si>
    <t>Aquisição de aparelhos de telefones IP</t>
  </si>
  <si>
    <t>Poucas unidades atualmente e aumento de demanda</t>
  </si>
  <si>
    <t>SAS - 037</t>
  </si>
  <si>
    <t>GRUPO 20
VESTUÁRIO, CALCADOS E COMPLEMENTOS</t>
  </si>
  <si>
    <t>SAS - 038</t>
  </si>
  <si>
    <t>GRUPO 21
RECREAÇÃO, DESPORTO E MATERIAL ARTÍSTICO</t>
  </si>
  <si>
    <t>SAS - 039</t>
  </si>
  <si>
    <t>GRUPO 22
CONDECORAÇÕES, BANDEIRAS E GALHARDETES</t>
  </si>
  <si>
    <t>Suprir demanda 2024/2025</t>
  </si>
  <si>
    <t>SAS - 040</t>
  </si>
  <si>
    <t>GRUPO 23
MECANOGRAFIA, TIPOGRAFIA E GRÁFICA</t>
  </si>
  <si>
    <t>SAS - 041</t>
  </si>
  <si>
    <t>GRUPO 24 
FOTOGRAFIA, CINEMATOGRAFIA E FONOGRAFIA</t>
  </si>
  <si>
    <t>SAS - 042</t>
  </si>
  <si>
    <t>GRUPO 25
ACONDICIONADORES E EMBALAGENS</t>
  </si>
  <si>
    <t>SAS - 043</t>
  </si>
  <si>
    <t>GRUPO 26
OFICINAS DE MANUTENÇÃO</t>
  </si>
  <si>
    <t>SAS - 044</t>
  </si>
  <si>
    <t>GRUPO 28
FERRAMENTAS</t>
  </si>
  <si>
    <t>SAS - 045</t>
  </si>
  <si>
    <t>GRUPO 30
VEÍCULOS RODOVIÁRIOS</t>
  </si>
  <si>
    <t>SAS - 046</t>
  </si>
  <si>
    <t>GRUPO 33
AERONAVES E EQUIPAMENTOS AÉREOS</t>
  </si>
  <si>
    <t>SAS - 047</t>
  </si>
  <si>
    <t>SEGURO DE ACIDENTES PESSOAIS COLETIVOS</t>
  </si>
  <si>
    <t xml:space="preserve">Gerência de Apoio Operacional
Gerência de Gestão de Pessoas e Capacitação </t>
  </si>
  <si>
    <t>SCC - SECRETARIA DE ESTADO DA CASA CIVIL</t>
  </si>
  <si>
    <t>SCC 001</t>
  </si>
  <si>
    <t>MATERIAL DE ESCRITÓRIO</t>
  </si>
  <si>
    <t>Suprir a necessidade da Secretaria de Estado da Casa Civil e órgãos vinculados</t>
  </si>
  <si>
    <t>Quantidade estimada na planilha de materiais</t>
  </si>
  <si>
    <t>SCC 002</t>
  </si>
  <si>
    <t xml:space="preserve">MATERIAL DE HIGIENE E LIMPEZA </t>
  </si>
  <si>
    <t>SCC 003</t>
  </si>
  <si>
    <t xml:space="preserve">SANEANTES </t>
  </si>
  <si>
    <t>SCC 004</t>
  </si>
  <si>
    <t>SCC 005</t>
  </si>
  <si>
    <t>SUPRIMENTOS DE INFORMATICA</t>
  </si>
  <si>
    <t>SCC 006</t>
  </si>
  <si>
    <t>MOBILIÁRIO</t>
  </si>
  <si>
    <t>SCC 007</t>
  </si>
  <si>
    <t>ARTIGOS DE USO DOMÉSTICO</t>
  </si>
  <si>
    <t>SCC 008</t>
  </si>
  <si>
    <t xml:space="preserve"> CONDECORAÇÕES, BANDEIRAS E GALHARDETES </t>
  </si>
  <si>
    <t>Secretaria Executiva da Casa Militar</t>
  </si>
  <si>
    <t>SCC 009</t>
  </si>
  <si>
    <t>ILUMINAÇÃO</t>
  </si>
  <si>
    <t>SCC 010</t>
  </si>
  <si>
    <t xml:space="preserve">EQUIP. E APARELHOS HIDRÁULICO-SANITÁRIOS </t>
  </si>
  <si>
    <t>SCC 011</t>
  </si>
  <si>
    <t>MATERIAIS DE ESCRITÓRIO, ESCOLAR E DE TREINAMENTO</t>
  </si>
  <si>
    <t>SCC 012</t>
  </si>
  <si>
    <t>FORMULÁRIOS E IMPRESSOS</t>
  </si>
  <si>
    <t>SCC 013</t>
  </si>
  <si>
    <t>DOCUMENTOS E PUBLICAÇÕES</t>
  </si>
  <si>
    <t xml:space="preserve">Consultoria Jurídica </t>
  </si>
  <si>
    <t>SCC 014</t>
  </si>
  <si>
    <t>EQUIPAMENTOS, PROGRAMAS E SUPRIMENTOS DE INFORMÁTICA</t>
  </si>
  <si>
    <t>SCC 015</t>
  </si>
  <si>
    <t>COZINHAS E REFEITÓRIOS</t>
  </si>
  <si>
    <t>SCC 016</t>
  </si>
  <si>
    <t>SCC 017</t>
  </si>
  <si>
    <t>CONSERVAÇÃO E LIMPEZA</t>
  </si>
  <si>
    <t>SCC 018</t>
  </si>
  <si>
    <t>FOTOGRAFIA, CINEMATOGRAFIA E FONOGRAFIA</t>
  </si>
  <si>
    <t>SCC 019</t>
  </si>
  <si>
    <t>SCC 020</t>
  </si>
  <si>
    <t>SCC 021</t>
  </si>
  <si>
    <t>CONDICIONAMENTO E REFRIGERAÇÃO</t>
  </si>
  <si>
    <t>SCC 022</t>
  </si>
  <si>
    <t>GERAÇÃO DE ENERGIA ELÉTRICA</t>
  </si>
  <si>
    <t>SCC 023</t>
  </si>
  <si>
    <t>SCC 024</t>
  </si>
  <si>
    <t>Contratação de empresa  especializada  na  prestação  de serviços  de  seguro de veículos,  para SCC</t>
  </si>
  <si>
    <t>SCC 025</t>
  </si>
  <si>
    <t>Contratação de serviços de impressão diversas e identificação visual</t>
  </si>
  <si>
    <t>SCC 026</t>
  </si>
  <si>
    <t>Contratação de serviços de modernização do Arquivo SCC</t>
  </si>
  <si>
    <t>SCC 027</t>
  </si>
  <si>
    <t>Fornecimento de assinaturas do Jornal Notícias do Dia, para atendimento das  necessidades  do  Gabinete  do  Governador,  Casa  d’Agronômica  e  Secretaria  de  Estado  da  Casa Civil, pelo período de 12 meses</t>
  </si>
  <si>
    <t>SCC 028</t>
  </si>
  <si>
    <t>estimado</t>
  </si>
  <si>
    <t>SCC 029</t>
  </si>
  <si>
    <t>Fornecimento de água e saneamento</t>
  </si>
  <si>
    <t>SCC 030</t>
  </si>
  <si>
    <t>Concessão de área - hangar aeroporto</t>
  </si>
  <si>
    <t>SCC 031</t>
  </si>
  <si>
    <t>Contratação vagas rotativas - aeroporto</t>
  </si>
  <si>
    <t>SCC 032</t>
  </si>
  <si>
    <t>Locação de espaço em congressos e seminários</t>
  </si>
  <si>
    <t>N/A</t>
  </si>
  <si>
    <t>SCC 033</t>
  </si>
  <si>
    <t>Sistema de Segurança e Monitoramento</t>
  </si>
  <si>
    <t>SCC 034</t>
  </si>
  <si>
    <t>Lavação de veículos</t>
  </si>
  <si>
    <t>SCC 035</t>
  </si>
  <si>
    <t>Contas Google</t>
  </si>
  <si>
    <t>SCC 036</t>
  </si>
  <si>
    <t>Restauração de obras de artes</t>
  </si>
  <si>
    <t>SCC 037</t>
  </si>
  <si>
    <t>Combustíveis /óleos/filtros</t>
  </si>
  <si>
    <t>SCTI - Secretária de Estado da Ciência, Tecnologia e Inovação</t>
  </si>
  <si>
    <t>SCTI 001</t>
  </si>
  <si>
    <t>Gabinete do Secretário</t>
  </si>
  <si>
    <t>SCTI 002</t>
  </si>
  <si>
    <t>SCTI</t>
  </si>
  <si>
    <t>Necessidade de aumento de mão de obra para manutenção das atividades da secretaria.</t>
  </si>
  <si>
    <t>SCTI 003</t>
  </si>
  <si>
    <t>Contratação de serviços de locação de veículos</t>
  </si>
  <si>
    <t>Necessidade de veículos para a locomoção dos servidores da secretaria, tendo em vista a inexistência de veículos próprios.</t>
  </si>
  <si>
    <t>SCTI 004</t>
  </si>
  <si>
    <t xml:space="preserve"> Contratação de Serviço de Operadora de Telefonia Fixa Comutada(STFC) para entroncamento nas PBX IP dos órgãos e entidades daadministração pública do Governo do Estado de Santa Catarina, com base nascaracterísticas DDD de Santa Catarina</t>
  </si>
  <si>
    <t>Gerência de Segurança da Informação</t>
  </si>
  <si>
    <t>Continuidade do serviço de telefonia fixa para orgão e entidades da administração pública do Governo do Estado de Santa Catarina</t>
  </si>
  <si>
    <t>SCTI 005</t>
  </si>
  <si>
    <t>Curso de Capacitação de Servidores - LGPD</t>
  </si>
  <si>
    <t>Gerência de Proteção de Dados</t>
  </si>
  <si>
    <t xml:space="preserve">Promover a capacitação dos servidores do estado na Lei de Geral de Proteção de Dados </t>
  </si>
  <si>
    <t>SCTI 006</t>
  </si>
  <si>
    <t>Curso de Capacitação de agentes públicos</t>
  </si>
  <si>
    <t>Promover a capacitação dos servidores da secretaria</t>
  </si>
  <si>
    <t>SCTI 007</t>
  </si>
  <si>
    <t>Suprir a necessidade de fornecimento de água mineral para atendimentos das demandas da SCTI</t>
  </si>
  <si>
    <t>SCTI 008</t>
  </si>
  <si>
    <t>Suprir a necessidade de fornecimento de material de escritório para atender as demandas da SCTI - itens diversos</t>
  </si>
  <si>
    <t>SCTI 009</t>
  </si>
  <si>
    <t>Suprir a necessidade de fornecimento de saneantes para atender as demandas da SCTI</t>
  </si>
  <si>
    <t>SCTI 010</t>
  </si>
  <si>
    <t xml:space="preserve">Registro de preços para aquisição de equipamentos de informática </t>
  </si>
  <si>
    <t>Suprir a necessidade de fornecimento de materiais de informática para atender as demandas da SCTI</t>
  </si>
  <si>
    <t>R$480.095,37</t>
  </si>
  <si>
    <t>SCTI 011</t>
  </si>
  <si>
    <t>Registro de preços para aquisição de documentos e publicações</t>
  </si>
  <si>
    <t>Suprir a necessidade de fornecimento de jornais e revistas para atender as demandas da SCTI</t>
  </si>
  <si>
    <t>SCTI 012</t>
  </si>
  <si>
    <t>Registro de Preços para aquisição de material de limpeza e higiene</t>
  </si>
  <si>
    <t>SCTI 013</t>
  </si>
  <si>
    <t>Suprir a necessidade de fornecimento de serviços gráficos para atender as demandas da SCTI</t>
  </si>
  <si>
    <t>SCTI 014</t>
  </si>
  <si>
    <t>Registro de Preços para aquisição de mobiliário</t>
  </si>
  <si>
    <t>Suprir a necessidade de fornecimento de mobiliários para atender as demandas da SCTI</t>
  </si>
  <si>
    <t>R$ 20313,40</t>
  </si>
  <si>
    <t>SCTI 015</t>
  </si>
  <si>
    <t>Serviços continuados de sustentação, suporte usuário, manutenção corretiva e treinamento relativos ao Sistema de Gestão de Processos Eletrônicos – SGP-e</t>
  </si>
  <si>
    <t>Gerencia de Processos Digitais</t>
  </si>
  <si>
    <t>Funcionamento do sistema de gestão de processos eletrônicos do Governo do Estado de Santa Catarina</t>
  </si>
  <si>
    <t>SCTI 016</t>
  </si>
  <si>
    <t>Registro de Preços para aquisição de Bandeiras</t>
  </si>
  <si>
    <t>Suprir a necessidade de fornecimento de bandeiras para atender as demandas da SCTI</t>
  </si>
  <si>
    <t>R$900,00</t>
  </si>
  <si>
    <t>SDC - Fundo Estadual de Defesa Civil</t>
  </si>
  <si>
    <t>SDC 001</t>
  </si>
  <si>
    <t>SDC 002</t>
  </si>
  <si>
    <t>Registro de Preços para aquisição de fornecimento de água 5l fardo com 4 unid. - IAH</t>
  </si>
  <si>
    <t>GEAHU</t>
  </si>
  <si>
    <t>Atendimento á familias afetas por desastres</t>
  </si>
  <si>
    <t>R$ 350.000,00</t>
  </si>
  <si>
    <t>SDC 003</t>
  </si>
  <si>
    <t>Registro de Preços para aquisição de telhas e cumeeiras. - IAH</t>
  </si>
  <si>
    <t>R$ 2.050.000,00</t>
  </si>
  <si>
    <t>SDC 004</t>
  </si>
  <si>
    <t>Registro de Preços para aquisição de colchões e kits acomodações. - IAH</t>
  </si>
  <si>
    <t>R$ 6.000.000,00</t>
  </si>
  <si>
    <t>SDC 005</t>
  </si>
  <si>
    <t>Registro de Preços para aquisição de uniformes da Defesa Civil</t>
  </si>
  <si>
    <t>Suprir a necessidade de fornecimento de uniformes</t>
  </si>
  <si>
    <t>R$ 1.800.000,00</t>
  </si>
  <si>
    <t>SDC 006</t>
  </si>
  <si>
    <t>Registro de Preços para aquisição de reservatórios e água - IAH</t>
  </si>
  <si>
    <t>R$ 3.500.000,00</t>
  </si>
  <si>
    <t>SDC 007</t>
  </si>
  <si>
    <t>Registro de Preços para aquisição de kit higiene - IAH</t>
  </si>
  <si>
    <t>SDC 008</t>
  </si>
  <si>
    <t>Registro de Preços para aquisição de kit limpeza - IAH</t>
  </si>
  <si>
    <t>SDC 009</t>
  </si>
  <si>
    <t>Registro de Preços para aquisição de cesta básica - IAH</t>
  </si>
  <si>
    <t>R$ 4.500.000,00</t>
  </si>
  <si>
    <t>SDC 010</t>
  </si>
  <si>
    <t>Registro de Preços para aquisição de materiais elétricos</t>
  </si>
  <si>
    <t>Suprir a necessidade de fornecimento de material de expediente</t>
  </si>
  <si>
    <t>SDC 011</t>
  </si>
  <si>
    <t>Registro de Preços para aquisição de material de limpeza</t>
  </si>
  <si>
    <t>SDC 012</t>
  </si>
  <si>
    <t>Registro de Preços para serviços gráficos</t>
  </si>
  <si>
    <t>Suprir a necessidade de serviços gráficos</t>
  </si>
  <si>
    <t>SDC 013</t>
  </si>
  <si>
    <t>Registro de Preços para aquisição de fmaterial de expediente</t>
  </si>
  <si>
    <t>SDC 014</t>
  </si>
  <si>
    <t>Contratação de serviços de terceirizados - Sede Florianópolis</t>
  </si>
  <si>
    <t>GEPES</t>
  </si>
  <si>
    <t>R$ 2.500.000,00</t>
  </si>
  <si>
    <t>SDC 015</t>
  </si>
  <si>
    <t>Contratação de serviços de terceirizados - Regionais</t>
  </si>
  <si>
    <t>Coredec</t>
  </si>
  <si>
    <t>SDC 016</t>
  </si>
  <si>
    <t>Manutenção das Barragens</t>
  </si>
  <si>
    <t>DIGR</t>
  </si>
  <si>
    <t>SDC 017</t>
  </si>
  <si>
    <t>Operação das Barragens</t>
  </si>
  <si>
    <t>SDC 018</t>
  </si>
  <si>
    <t>Manutenção de geradores dos radares</t>
  </si>
  <si>
    <t>COMAL</t>
  </si>
  <si>
    <t>SDC 019</t>
  </si>
  <si>
    <t>Manutenção de elevador do radar de Lontras</t>
  </si>
  <si>
    <t>SDC 020</t>
  </si>
  <si>
    <t>Manutenção de Data Center</t>
  </si>
  <si>
    <t>SDC 021</t>
  </si>
  <si>
    <t>Acesso banco de Preços</t>
  </si>
  <si>
    <t>SDC 022</t>
  </si>
  <si>
    <t>Contratação de serviços de Previsão (monitoramento contínuo) de curto e curtíssimo prazo</t>
  </si>
  <si>
    <t>R$ 1.300.000,00</t>
  </si>
  <si>
    <t>SDC 023</t>
  </si>
  <si>
    <t>Serviço de manutenção preventiva e corretiva sem fornecimento de peças do elevador do CIGERD</t>
  </si>
  <si>
    <t>R$ 48.312,00</t>
  </si>
  <si>
    <t>SEA - Secretaria de Estado da Administração</t>
  </si>
  <si>
    <t>SEA 001</t>
  </si>
  <si>
    <t>Migração de Suporte do Acervo Multimídia</t>
  </si>
  <si>
    <t>SEA/DIAP - Diretoria do Arquivo Público</t>
  </si>
  <si>
    <t>O Arquivo Público do Estado possui acervo multimídia com exemplares em fita cassete, fita VHS, CD, DVD, microfilmes e disquetes que devem ser migrados para suporte digital, a fim de garantir a preservação da informação e o acesso.</t>
  </si>
  <si>
    <t>SEA 002</t>
  </si>
  <si>
    <t>Contratação de empresa especializada na locação de automóvel (SUV), Van (Furgão/Carga) e Caminhão (Toco Baú), sem motorista e sem combustível, para atender as necessidades da Secretaria de Estado da Administração.</t>
  </si>
  <si>
    <t>SEA/COAPO/GELOG - Gerência de Logística</t>
  </si>
  <si>
    <t>O processo de locação de veículos se faz necessário haja visto que os automóveis que compõem a frota da Secretaria estão em elevado estágio de depreciação, não apresentando a segurança necessária para o atendimento dos servidores.</t>
  </si>
  <si>
    <t>R$ 830.279,52</t>
  </si>
  <si>
    <t>SEA 003</t>
  </si>
  <si>
    <t>Locação de Imóvel para atender à unidade regional de Perícia Médica - cidade de Imbituba</t>
  </si>
  <si>
    <t>SEA/DSAS - Diretoria de Saúde do Servidor</t>
  </si>
  <si>
    <t>Ampliação área de não Abrangência de Atendimento Pericial</t>
  </si>
  <si>
    <t>R$ 35.200,00</t>
  </si>
  <si>
    <t>SEA 004</t>
  </si>
  <si>
    <t>Locação de Imóvel para atender à unidade regional de Perícia Médica - cidade de Caçador</t>
  </si>
  <si>
    <t>Reabertura de Unidade física Pericial</t>
  </si>
  <si>
    <t>SEA 005</t>
  </si>
  <si>
    <t>Locação de Imóvel para atender à unidade regional de Perícia Médica - cidade de Xanxerê</t>
  </si>
  <si>
    <t>SEA 006</t>
  </si>
  <si>
    <t>Contratação de serviço técnico profissional especializado, para realizar o Dimensionamento da Força de Trabalho (DFT) no âmbito da Secretaria de Estado da Administração.</t>
  </si>
  <si>
    <t>SEA/DGDP - Diretoria de Gestão e Desenvolvimento de Pessoas</t>
  </si>
  <si>
    <t>Ação visa determinar o quantitativo de pessoal necessário para realizar um conjunto de atribuições em um período, mediante uma estrutura, demanda e condições de trabalho conhecidas ou estimadas.
 Compõe o rol de ações estratégicas da Gestão de Pessoas e tem como objetivo produzir informações essenciais para subsidiar os processos decisórios acerca da composição e da recomposição de pessoal, orientando cenários futuros.</t>
  </si>
  <si>
    <t>R$ 245.000,00</t>
  </si>
  <si>
    <t>SEA 007</t>
  </si>
  <si>
    <t>Contratação de links dedicados de dados (internet) de 10 Mbps para conectar as unidades existentes à Secretaria e Diretoria de Saúde do Servidor pelo Estado de Santa Catarina, conhecida como "Rede de Governo".</t>
  </si>
  <si>
    <t>SEA/DIAF/GETIC - Gerência de Tecnologia da Informação do Centro Administrativo</t>
  </si>
  <si>
    <t>Criação de uma conexão criptografada, garantindo os requisitos mínimos de segurança. Solução integrada de Serviços Gerenciados de Comunicação de Dados.</t>
  </si>
  <si>
    <t>R$ 526.884,12</t>
  </si>
  <si>
    <t>SEA 008</t>
  </si>
  <si>
    <t>Contratação de serviço técnico continuado de uso, sustentação e suporte de sistemas corporativos do Poder Executivo Estadual (CEI / LIC / PAT / SIGEP / REDE LÓGICA / SIGEF / SME / DATA LAKE).</t>
  </si>
  <si>
    <t>Acesso aos sistemas corporativos do governo de gestão fiscal.</t>
  </si>
  <si>
    <t>R$ 619.393,32</t>
  </si>
  <si>
    <t>SEA 009</t>
  </si>
  <si>
    <t>Contratação de empresa para prestação de serviço continuados de operação e processamento de folha de pagamento, manutenção corretiva da folha de pagamento, sustentação e suporte do ambiente SIGRH e evolução da folha de pagamento relativos ao Sistema de Gestão Integrado de Festão de RH, em uso no Governo de Estado Santa Catarina.</t>
  </si>
  <si>
    <t>SEA/DGDP/GESIP - Gerência de Gestão do SIGRH</t>
  </si>
  <si>
    <t>O Sistema Integrado de Gestão de Recursos Humanos consiste em um sistema que tem como objetivo principal tornar a administração de recursos humanos mais eficiente e consequentemente reduzir as despesas com pessoal.
 Com a contratação dos serviços de sustentação, manutenção e evolução do Sistema Integrado de Gestão de Recursos Humanos haverá redução das despesas sem que haja o prejuízo dos benefícios já incorporados nos sistemas corporativos em utilização, sendo integrado com todos os subsistemas que guardem correlação com a administração de Recursos Humanos do Poder Executivo do Estado, propiciando um novo modelo conceitual e lógico, bem como ferramentas modernas para apoiar uma gestão integrada das atividades da área de recursos humanos.</t>
  </si>
  <si>
    <t>R$ 2.079.487,87</t>
  </si>
  <si>
    <t>SEA 010</t>
  </si>
  <si>
    <t>Locação de software com licença de uso de suíte de plataforma de colaboração em nuvem, associada aos serviços de suporte e sustentação da plataforma (Google Workspace Business Standard e Plus). Contas de e-mail SEA.</t>
  </si>
  <si>
    <t>Ampliação de armazenamento, ferramentas para videoconferência, agenda, escritório e segurança dos dados.
 Armazenamento ilimitado de arquivos com drive corporativo e imagens, espaço ilimitado no serviço de correio eletrônico.
 A solução Google ainda oferece uma gama de funcionalidades que não estão presentes nas demais plataformas como desenvolvimento de aplicações e relatórios de auditorias para verificar as atividades dos usuários, bem como solução para publicação e hospedagem de páginas de internet.</t>
  </si>
  <si>
    <t>R$ 647.765,10</t>
  </si>
  <si>
    <t>SEA 011</t>
  </si>
  <si>
    <t>Contratação de serviço técnico de guarda e digitalização da documentação armazenada no Almoxarifado Central da Secretaria de Estado da Administração</t>
  </si>
  <si>
    <t>Com a desativação das Agências de Desenvolvimento Regional - ADRs, toda documentação produzida foi transferida provisioriamente para as dependências do Arquivo Central da SEA, que não está adaptado para abrigar este tipo de acervo.
 Este legado abriga a história dos atos administrativos executados durante todo o período de vigência das ADRs, desde 2003. O Estado tem como função guardar esta documentação que deverá ser tratada para futura consulta, aplicando-se a tabela de temporalidade e as regras do Repositório Arquivístico Digital Confiável - RDC-Arq, conforme requisitos do Conselho Nacional de Arquivos - CONARQ.
 O novo repositório deverá garantir a integridade, segurança e a necessidade de preservar a segurança da informação.</t>
  </si>
  <si>
    <t>R$ 1.925.363,66</t>
  </si>
  <si>
    <t>SEA 012</t>
  </si>
  <si>
    <t>Digitalização Microfilmagem</t>
  </si>
  <si>
    <t>Digitalizar 360.000 jaquetas de microfilme (observando as normas arquivísticas). É importante implantar uma solução para esse material que deve ser preservado, a afim de não prejudicar a situação funcional de servidores ativos, inativos e pensionistas. 
 Ainda, com a digitalização e armazenamento dos microfilmes/jaquetas a DGDP estará oportunizando amplo acesso as informações a todos os órgãos setoriais e seccionais e preservando o legado, que representa o patrimônio funcional na área de Gestão de Pessoas ao longo de todos esses anos. 
 Esta ação resultará na agilização nos fluxos dos processos, bem como irá assegurar a eficácia, a eficiência e a efetividade das ações do Sistema Administrativo de Gestão de Pessoas, gerando economia aos cofres públicos e minimizando o tempo de atendimento às necessidades dos órgãos.</t>
  </si>
  <si>
    <t>SEA 013</t>
  </si>
  <si>
    <t>Capacitação membros da Rede de Saúde do Servidor (EMSS/CIPA)</t>
  </si>
  <si>
    <t>SEA/DSAS/GESAS - Gerência de Saúde do Servidor</t>
  </si>
  <si>
    <t>Atualização dos servidores nas seguintes áreas de acompanhamento:
 * Curso para Atuação da EMSS (2º edição) Atuação da Equipe Multiprofissional de Saúde do Servidor;
 * Curso para Cipeiros;
 * Oficina para acolhimento psicológico para os profissionais da EMSS;
 * Curso "Prevenção, avaliação e gerenciamento de Fatores de Risco Psicossocial Relacionados ao Trabalho (FRPT)";
 * Workshop "Violência e assédio moral e sexual no trabalho".</t>
  </si>
  <si>
    <t>R$ 32.500,00</t>
  </si>
  <si>
    <t>SEA 014</t>
  </si>
  <si>
    <t>Capacitação equipe GESAS - Gerência de Saúde do Servidor</t>
  </si>
  <si>
    <t>Cursos, congressos, workshops (Gerenciamento do tempo; saúde mental e trabalho; promoção de saúde e prevenção de doenças e agravos relacionados ao trabalho; temáticas relacionadas aos riscos ocupacionais, saúde e segurança do trabalhador, entre outros).
 Conforme o Art. 7º da Lei 14.609/2009, "Cabe à Secretaria de Estado da Administração, como órgão central do Sistema Integrado de Saúde Ocupacional do Servidor Público Estadual, executar as atividades de normatização, de coordenação, de supervisão, de regulação, de controle e de fiscalização relacionadas à saúde ocupacional do servidor público estadual." Para tal, os membros da GESAS precisam capacitar-se para orientar as EMSS e cipeiros a desenvolverem as ações de saúde e segurança do servidor nos órgãos e entidades do Estado.</t>
  </si>
  <si>
    <t>SEA 015</t>
  </si>
  <si>
    <t>Desenvolvimento de Curso Saúde e Segurança do Servidor</t>
  </si>
  <si>
    <t>Pagamento de conteudista e ministrante, revisão ortográfica e ABNT, aquisição/assinatura de softwares para edição de curso online.
 Tendo em vista o Decreto n° 2.386/2022 que assinala a atualização e modernização dos termos e práticas referentes à atuação em saúde e segurança dos servidores, torna-se necessário capacitar a Rede de Saúde e Segurança dos órgãos quanto à metodologia e as diretrizes preconizadas nos programas do decreto.</t>
  </si>
  <si>
    <t>R$ 18.300,00</t>
  </si>
  <si>
    <t>SEA 016</t>
  </si>
  <si>
    <t>Materiais Educativos - impressão, folders, cartazes, cartilhas, adesivos, banners, sacolas ecológicas</t>
  </si>
  <si>
    <t>Aquisição de materiais para uso nas ações previstas no Manual de Saúde e Segurança do Servidor Público (MSS), Decreto 2.386, de 28 de dezembro de 2022, que será realizado pela Equipe Multiprofissional de Saúde do Servidor (EMSS).</t>
  </si>
  <si>
    <t>R$ 7.000,00</t>
  </si>
  <si>
    <t>SEA 017</t>
  </si>
  <si>
    <t>Eventos Saúde e Segurança do Servidor - banner; impressão de 150 manuais; pagamento de ministrante de saúde ou segurança do trabalho; pagamento de cerimonialista, decoração do ambiente, placa de reconhecimento pelas ações de saúde e segurança promovida pelas EMSS.</t>
  </si>
  <si>
    <t>A GESAS/DSAS enquanto atuação sitêmica na área da saúde e segurança do servidor é a responsável pelo fomento, fortalecimento e orientação da Rede de Saúde e Segurança do Servidor para que os integrantes desta rede implemente as ações de promoção da saúde e prevenção de agravos e/ou doenças nos órgãos e entidades, conforme preconiza a legislação estadual (Lei 14.609/2009 e Decreto 2.386/2022).</t>
  </si>
  <si>
    <t>SEA 018</t>
  </si>
  <si>
    <t>1001 - 006092112 FITA ADESIVA DUPLA FACE TRANSPARENTE FITA DUPLA FACE VHB – 19MM X 20 METROS</t>
  </si>
  <si>
    <t>SEA/GPLAC – Gerência de Planejamento de Compras Públicas</t>
  </si>
  <si>
    <t>SEA/COAPO – Coordenadoria de Apoio Operacional</t>
  </si>
  <si>
    <t>Suprir a necessidade de aquisições rotineiras da Secretaria</t>
  </si>
  <si>
    <t>SEA 019</t>
  </si>
  <si>
    <t>1002 - 008133021 PAPEL PARA PLOTER BOBINA, 75G OFFSET</t>
  </si>
  <si>
    <t>SEA 020</t>
  </si>
  <si>
    <t>1305 - 064351072 CABO DE REDE CAT5E AZUL CABO DE REDE LÓGICA CAT5, 8 VIAS, AZUL OU CINZA, CAIXA COM 305M</t>
  </si>
  <si>
    <t>SEA 021</t>
  </si>
  <si>
    <t>SEA 022</t>
  </si>
  <si>
    <t>1703 - 048836002 LENCO PAPEL FOLHA DUPLA</t>
  </si>
  <si>
    <t>Aquisição de materiais e insumos para uso nas ações previstas no Manual de Saúde e Segurança do Servidor Público (MSS), Decreto 2.386, de 28 de dezembro de 2022, que será realizado pela Equipe Multiprofissional de Saúde do Servidor (EMSS).</t>
  </si>
  <si>
    <t>SEA 023</t>
  </si>
  <si>
    <t>2505 - 037320009 FILME EM PVC (PLASTICO) STRETCH PARA PALETIZACAO</t>
  </si>
  <si>
    <t>SEA 024</t>
  </si>
  <si>
    <t>2701 - 084352026 LUMINARIA COMPLETA SOBREPOR, COM 04 LAMPADAS 4X32W</t>
  </si>
  <si>
    <t>SEA 025</t>
  </si>
  <si>
    <t>2701 – 084352029 LUMINARIA COMPLETA 2 LAMAPADAS COMPACTAS DE 18 WATTS</t>
  </si>
  <si>
    <t>SEA 026</t>
  </si>
  <si>
    <t>2701 - 084352039 LUMINARIA COMPLETA</t>
  </si>
  <si>
    <t>SEA 027</t>
  </si>
  <si>
    <t>2701 - 085480011 REFLETOR DE LUZ LED REFLETOR LED 100W, RGB, IP66 (COM MEMÓRIA)</t>
  </si>
  <si>
    <t>SEA 028</t>
  </si>
  <si>
    <t>2701 - 085480011 REFLETOR DE LUZ LED REFLETOR LED 200W, 6500K, IP 66</t>
  </si>
  <si>
    <t>SEA 029</t>
  </si>
  <si>
    <t>2701 - 085480011 REFLETOR DE LUZ LED REFLETOR LED 500W, 6500K, IP 66</t>
  </si>
  <si>
    <t>SEA 030</t>
  </si>
  <si>
    <t>2703 - 001902309 LAMPADA ELETRICA DE LED, 9W</t>
  </si>
  <si>
    <t>SEA 031</t>
  </si>
  <si>
    <t>2703 - 001902310 LAMPADA ELETRICA LAMPADA DE LED T8 20W 120CM</t>
  </si>
  <si>
    <t>SEA 032</t>
  </si>
  <si>
    <t>2703 - 001902311 LAMPADA ELETRICA DE LED, 40W</t>
  </si>
  <si>
    <t>SEA 033</t>
  </si>
  <si>
    <t>2703 - 001902427 LAMPADA ELETRICA DICROICA LED 9W, 6500K, GU10</t>
  </si>
  <si>
    <t>SEA 034</t>
  </si>
  <si>
    <t>2703 - 001902428 LAMPADA ELETRICA LED BULBO 30W, 6500K, E27</t>
  </si>
  <si>
    <t>SEA 035</t>
  </si>
  <si>
    <t>2703 - 001902431 LAMPADA ELETRICA TUBULAR LED 18W, 120CM, 6500K, T8</t>
  </si>
  <si>
    <t>SEA 036</t>
  </si>
  <si>
    <t>2703 - 001902432 LAMPADA ELETRICA TUBULAR LED 9W, 60CM, 6500K, T8</t>
  </si>
  <si>
    <t>SEA 037</t>
  </si>
  <si>
    <t>2704 - 026280016 COMPONENTES E MATERIAIS DE ILUMINACAO PAINEL LED SLIM-EMBUTIR 18W, 4100K, REDONDO 221MM</t>
  </si>
  <si>
    <t>SEA 038</t>
  </si>
  <si>
    <t>3705 - 025941008 BATERIA PARA VEICULO 60 AMPERES</t>
  </si>
  <si>
    <t>SEA/DGPA/GEMOV - Gerência de Bens Móveis</t>
  </si>
  <si>
    <t>Para utilização no Almoxarifado de Bens Móveis Inservíveis (auxílio à retirada de veículos), localizado no Município de Palhoça.</t>
  </si>
  <si>
    <t>SEA 039</t>
  </si>
  <si>
    <t>3901 - 004227022 BEBEDOURO ELETRICO COLUNA</t>
  </si>
  <si>
    <t>Atualização / modernização mobiliário da Secretaria</t>
  </si>
  <si>
    <t>SEA 040</t>
  </si>
  <si>
    <t>3901 - 018040095 REFRIGERADOR DUPLEX DUAS PORTAS</t>
  </si>
  <si>
    <t>SEA 041</t>
  </si>
  <si>
    <t>4104 - 104469003 CAMERA DE MONITORAMENTO KIT DE MONITORAMENTO</t>
  </si>
  <si>
    <t>SEA 042</t>
  </si>
  <si>
    <t>4703 - 037079006 ABRACADEIRA PLASTICA - ABRAÇADEIRA DE PVC 3/4”, NA CORBRANCO E AUTO EXTINGUÍVEL</t>
  </si>
  <si>
    <t>SEA 043</t>
  </si>
  <si>
    <t>4804 - 121533004 ESCADA (FERRAMENTA) ESCADA DE ALUMINIO ESCADA ALUMÍNIO 3-5 DEGRAUS</t>
  </si>
  <si>
    <t>SEA 044</t>
  </si>
  <si>
    <t>4902 - 003549350 CONEXAO DE PLASTICO PARA INSTALACOES HIDRAULICAS-SANITARIASCURVA 90º PVC - CURVA DE PVC 90° DE 3/4” , NA COR BRANCO, SEMROSCA E AUTO EXTINGUÍVEL</t>
  </si>
  <si>
    <t>SEA 045</t>
  </si>
  <si>
    <t>5404 - 059510170 DISJUNTOR DPSKA CLASSE 2</t>
  </si>
  <si>
    <t>SEA 046</t>
  </si>
  <si>
    <t>5407 - 001732031 FIO ELETRICO DE COBRE FLEXIVEL 2.5MM (VERDE)</t>
  </si>
  <si>
    <t>SEA 047</t>
  </si>
  <si>
    <t>5407 - 001732093 FIO ELETRICO DE COBRE FLEXIVEL 2,5MM, COR PRETA, ROLO 100M</t>
  </si>
  <si>
    <t>SEA 048</t>
  </si>
  <si>
    <t>5407 - 001732094 FIO ELETRICO DE COBRE FLEXIVEL 2,5MM, COR AZUL, ROLO 100M</t>
  </si>
  <si>
    <t>SEA 049</t>
  </si>
  <si>
    <t>5409 - 001970015 ELETRODUTO/CONEXAO DE PLASTICO LUVA ELETRODUTO 3/4"</t>
  </si>
  <si>
    <t>SEA 050</t>
  </si>
  <si>
    <t>5410 - 061689027 CONDULETE CONDULETE PVC BRANCO - CONDULETE PVC TIPO C DE3/4” COM TAMPA, NA COR BRANCO, SEM ROSCA E AUTO EXTINGUÍVEL</t>
  </si>
  <si>
    <t>SEA 051</t>
  </si>
  <si>
    <t>5410 - 061689027 CONDULETE CONDULETE PVC BRANCO - CONDULETE PVC TIPO E DE 3/4” COM TAMPA, NA COR BRANCO, SEM ROSCA E AUTO EXTINGUÍVEL</t>
  </si>
  <si>
    <t>SEA 052</t>
  </si>
  <si>
    <t>5410 - 061689027 CONDULETE CONDULETE PVC BRANCO - TIPO T DE 3/4” COM TAMPA,NA COR BRANCO, SEM ROSCA E AUTO EXTINGUÍVEL</t>
  </si>
  <si>
    <t>SEA 053</t>
  </si>
  <si>
    <t>5410 - 099430018 TAMPA CONDULETE TAMPA CONDULETE - TAMPA PARA CONDULETE3/4” PARA TOMADA DUPLA RJ45, NA COR BRANCO E AUTO EXTINGUÍVEL</t>
  </si>
  <si>
    <t>SEA 054</t>
  </si>
  <si>
    <t>5410 - 099430018 TAMPA CONDULETE TAMPA CONDULETE TAMPA PARA CONDULETE3/4” PARA TOMADA DUPLA 2P+T, NA COR BRANCO E AUTO EXTINGUÍVEL</t>
  </si>
  <si>
    <t>SEA 055</t>
  </si>
  <si>
    <t>5505 - 073946009 CARREGADOR ELÉTRICO DE BATERIAS</t>
  </si>
  <si>
    <t>SEA 056</t>
  </si>
  <si>
    <t>5506 - 001694033 BATERIA SECA CR2032 DE LITIO</t>
  </si>
  <si>
    <t>SEA 057</t>
  </si>
  <si>
    <t>5506 - 001694074 BATERIA SECA PILHA ALCALINA 9V - PACOTE COM 2 UNIDADES CADA</t>
  </si>
  <si>
    <t>SEA 058</t>
  </si>
  <si>
    <t>5506 - 001716032 PILHA SECA NAO RECARREGAVEL</t>
  </si>
  <si>
    <t>SEA 059</t>
  </si>
  <si>
    <t>5506 - 001716044 PILHA SECA NAO RECARREGAVEL PILHA ALCALINA AAA</t>
  </si>
  <si>
    <t>SEA 060</t>
  </si>
  <si>
    <t>5603 - 027227002 FILTRO LINHA PARA ENERGIA, 5 TOMADAS</t>
  </si>
  <si>
    <t>SEA 061</t>
  </si>
  <si>
    <t>5603 - 027227006 FILTRO LINHA</t>
  </si>
  <si>
    <t>SEA 062</t>
  </si>
  <si>
    <t>5606 - 002453002 CONECTOR RJ 45 - CONECTOR FÊMEA RJ 45, CAT 5E, 8 VIAS</t>
  </si>
  <si>
    <t>SEA 063</t>
  </si>
  <si>
    <t>5606 - 002453002 CONECTOR RJ 45 - CONECTOR MACHO RJ 45, CAT 5E, 8 VIAS</t>
  </si>
  <si>
    <t>SEA 064</t>
  </si>
  <si>
    <t>5607 - 002470041 PLUGUE 2P + T , 10A/250V (NOVO PADRÃO)</t>
  </si>
  <si>
    <t>SEA 065</t>
  </si>
  <si>
    <t>5607 - 002496084 TOMADA ELÉTRICA RÉGUA ELÉTRICA (2P + T 10A) – CALHA COM 6 TOMADAS 10A</t>
  </si>
  <si>
    <t>SEA 066</t>
  </si>
  <si>
    <t>5607 - 002496084 TOMADA ELETRICA REGUA ELETRICA PARA EXTENSÃO COM 4 TOMADAS</t>
  </si>
  <si>
    <t>SEA 067</t>
  </si>
  <si>
    <t>5607 - 002496092 TOMADA ELETRICA TOMADA 2P+T - TOMADA DUPLA 2P+T DE 20 A,NA COR BRANCO PARA CONDULETE 3/4</t>
  </si>
  <si>
    <t>SEA 068</t>
  </si>
  <si>
    <t>5611 - 002550020 FITA ISOLANTE 19MMX20M, COR PRETA</t>
  </si>
  <si>
    <t>SEA 069</t>
  </si>
  <si>
    <t>5705 - 016470016 SISTEMA DE SEGURANCA SISTEMA DE CFTV / SUITE COM CAPACIDADE PARA 12 CAMERAS</t>
  </si>
  <si>
    <t>SEA 070</t>
  </si>
  <si>
    <t>5802 - 029530062 Luvas de procedimentos descartavel Tamanho m Caixa de luva nitrilo para procedimento não cirúrgico, em pó, tamanho M c/100 un</t>
  </si>
  <si>
    <t>SEA 071</t>
  </si>
  <si>
    <t>5802 - 029530063 LUVA DE SEGURANCA EM NITRILICA, TAMANHO G</t>
  </si>
  <si>
    <t>SEA 072</t>
  </si>
  <si>
    <t>5802 - 029530069 Luvas de procedimentos descartavel Tamanho p Caixa de luva nitrilo para procedimento não cirúrgico, sem pó, tamanho P c/100 un</t>
  </si>
  <si>
    <t>SEA 073</t>
  </si>
  <si>
    <t>5802 - 029530080 LUVA DE SEGURANCA EM PVC - LUVA EM PVC 3/4”, NA COR BRANCO,SEM ROSCA E AUTO EXTINGUÍVEL</t>
  </si>
  <si>
    <t>SEA 074</t>
  </si>
  <si>
    <t>6202 - 018937043 Alcool para uso geral Em frasco Álcool 70% frasco de 1 litro</t>
  </si>
  <si>
    <t>SEA 075</t>
  </si>
  <si>
    <t>6601 - 009407030 Agulhas descartaveis Agulha desc.p/anest.plexobraquial,22gx2,c/bisel,a45(click)d Agulhas para acupuntura estéreis em aço inoxidável. Uso único. 0,25x30mm. Embalagem com 100 unidades.</t>
  </si>
  <si>
    <t>SEA 076</t>
  </si>
  <si>
    <t>6604 - 009466008 ADESIVOS PRONTOS DE USO EM ENFERMARIA E CIRURGIA: ESPARADRAPO COMUM,IMPERMEAVEL,BRANCO,MEDINDO 10CM X 4,5M(D)</t>
  </si>
  <si>
    <t>SEA 077</t>
  </si>
  <si>
    <t>6604 - 009474013 ATADURAS PRONTAS DE USO EM ENFERMARIA E CIRURGIA ATADURA DE CREPON 13 FIOS CM2, 15CM DE L. COM 1,80 M. (D)</t>
  </si>
  <si>
    <t>SEA 078</t>
  </si>
  <si>
    <t>6604 - 029505011 Fita adesiva hospitalar Micropore em rolo Fita micropore 12,5mmX10m.</t>
  </si>
  <si>
    <t>SEA 079</t>
  </si>
  <si>
    <t>6608 - 009539039 Compressas Gaze em pacote Pacotes de gaze não estéril 11 fios com 500 unidades</t>
  </si>
  <si>
    <t>SEA 080</t>
  </si>
  <si>
    <t>6615 - 009660091 Materiais descartáveis diversos lençol descart. p/maca, branco, c/elástico, em TNT, med. 2,00x0,90 – Lençol descartável para maca com elástico 0,9x2,0 m – Caixa 10 un</t>
  </si>
  <si>
    <t>SEA 081</t>
  </si>
  <si>
    <t>6615 - 009660199 Materiais descartaveis diversos Mascara facial descartável Caixa de máscara cirúrgica descartável com elástico. Caixa com 50 unidades. Branca. Tripla. Atóxica. Hipoalergênica. Não estéril.</t>
  </si>
  <si>
    <t>SEA 082</t>
  </si>
  <si>
    <t>6615 - 009660205 MATERIAIS DESCARTAVEIS DIVERSOS (TECIDO/NAO TECIDO GEL)</t>
  </si>
  <si>
    <t>SEA 083</t>
  </si>
  <si>
    <t>6615 - 009660213 Materiais descartaveis diversos Lencol descartavel sem elástico Lençol descartável para maca sem elástico 0,9 x 2,0m 20 gr branco com 10 unidades (Rolo)</t>
  </si>
  <si>
    <t>SEA 084</t>
  </si>
  <si>
    <t>6615 - 009660214 Materiais descartaveis diversos Lenco banho Lenço Banho no Leito 30x35cm de Alta absorção e retenção de líquidos; Macio;65% viscose e 35% poliéster; Gramatura: 65 gramas e 50 gramas; Embalagem com picote especial que facilita a abertura; Resistente a autoclave a vapor até 134°C com 100 unidades.</t>
  </si>
  <si>
    <t>SEA 085</t>
  </si>
  <si>
    <t>6615 - 009660215 Materiais descartaveis diversos Caixa de almofada Caixa de almofada para assepsia com álcool 70% C/100 un. Compressa com duas camadas– 30x60mm Composição do lenço: Terileno – 40% / Algodão 55 g/m² – 60% Embebido em: Álcool Isopropílico 70% / Água 30%.</t>
  </si>
  <si>
    <t>SEA 086</t>
  </si>
  <si>
    <t>6626 - 048720005 Almofada para reabilitacao Rolo sólido de espuma para fisioterapia Almofada em rolo para posicionamento 43cm x15cm x 15cm. Courvin náutico sintético certificado pelo ISO 14000 disponível em 5 cores. Dimensões: 43.0 cm x 15.0 cm x 15.0 cm(C x L x A) Peso: 0.346 kg.</t>
  </si>
  <si>
    <t>SEA 087</t>
  </si>
  <si>
    <t>6626 - 048720006 Almofada de rosto para baixo (deitar de bruços)</t>
  </si>
  <si>
    <t>SEA 088</t>
  </si>
  <si>
    <t>6626 - 125245011 Oleo essencial Coco – ÓLEO DE COCO FRACIONADO – 115 ml</t>
  </si>
  <si>
    <t>SEA 089</t>
  </si>
  <si>
    <t>6626 - 125245012 Oleo essencial Em peca – MIX DE ÓLEOS ESSENCIAIS BALANCE do TERRA – 15 ml</t>
  </si>
  <si>
    <t>SEA 090</t>
  </si>
  <si>
    <t>6626 - 125245012 Oleo essencial Em peca – MIX DE ÓLEOS ESSENCIAIS MOTIVATE do TERRA – 5 ml</t>
  </si>
  <si>
    <t>SEA 091</t>
  </si>
  <si>
    <t>6626 - 125245012 Oleo essencial Em peca – ÓLEO ESSENCIAL DE HORTELÃ-PIMENTA (peppermint) do TERRA – 15 ml</t>
  </si>
  <si>
    <t>SEA 092</t>
  </si>
  <si>
    <t>6626 - 125245012 Oleo essencial Em peca – ÓLEO ESSENCIAL DE LAVANDA (lavender) do TERRA – 15 ml</t>
  </si>
  <si>
    <t>SEA 093</t>
  </si>
  <si>
    <t>6626 - 125245012 Oleo essencial Em peca – ÓLEO ESSENCIAL DE LIMÃO SICILIANO (lemon) – 15 ml</t>
  </si>
  <si>
    <t>SEA 094</t>
  </si>
  <si>
    <t>6703 - 078794095 Material e artigos para consumo medico/cirurgico/hospitalar Placa semente Placa sementes de mostarda com micropore c/70 un de adesivos em fita microporosa ou fita esparadrapo</t>
  </si>
  <si>
    <t>FUNPAT - Fundo Patrimonial</t>
  </si>
  <si>
    <t>FUNPAT 001</t>
  </si>
  <si>
    <t>Condomínio Edifício Henrique Berenhauser (Florianópolis) - Reforma Fachada + Elevador</t>
  </si>
  <si>
    <t>SEA/DGPA/GEIMO - Gerência de Bens Imóveis</t>
  </si>
  <si>
    <t>O edifício Berenhauser é uma edificação com idade avançada, e estado de conservação precário. Nesta estrutura o estado possui diversas salas comerciais, localizadas no Centro da Cidade de Florianópolis. É imprescindível realizar uma reforma de fachada, bem como o reparo do elevador que está inoperante.</t>
  </si>
  <si>
    <t>FUNPAT 002</t>
  </si>
  <si>
    <t>Reforma e adequação da Sede Própria do Arquivo Público do Estado de Santa Catarina</t>
  </si>
  <si>
    <t>Atualmente o Arquivo Público do Estado encontra-se em imóvel alugado. O Governo do Estado destinou imóvel próprio, que deve ser reformado e adequado para servir de sede definitiva para o Arquivo Público.</t>
  </si>
  <si>
    <t>R$ 3.103.300,00</t>
  </si>
  <si>
    <t>FUNPAT 003</t>
  </si>
  <si>
    <t>Construção Galpão GEMOV Gerência de Bens Móveis (Móveis Inservíveis - em terreno do Estado), previsão de 80% em 2024 e 20% em 2025.</t>
  </si>
  <si>
    <t>SEA/DGPA - Diretoria de Gestão Patrimonial</t>
  </si>
  <si>
    <t>Estrutura atual é locada, com espaço insuficiente para a demanda dos órgãos da Administração Direta do Estado, abrangendo veículos, equipamentos, mobiliários e outros materiais passíveis de venda / alienação por meio de Leilão.</t>
  </si>
  <si>
    <t>R$ 7.200.000,00</t>
  </si>
  <si>
    <t>FUNPAT 004</t>
  </si>
  <si>
    <t>Construção de Sistema Infomatizado de Gestão de Veículos e Equipamentos - Custeio</t>
  </si>
  <si>
    <t>Necessidade de melhoria do modelo de gestão, com a Secretaria de Administração exercendo a coordenação e apoiando toda a Administração do Governo do Estado de Santa Catarina, através de uma solução operacional e tecnológica que proporcione redução nos gastos . Tal solução permitirá alcançar maior presteza e eficiência na execução dos serviços relativos à conservação da frota, primando pela otimização da qualidade no trato com o bem público, observância de critérios e mecanismos geradores de maior eficiência, celeridade e economicidade.</t>
  </si>
  <si>
    <t>R$ 375.000,00</t>
  </si>
  <si>
    <t>FUNPAT 005</t>
  </si>
  <si>
    <t>Construção de Sistema Infomatizado de Gestão de Veículos e Equipamentos - Investimento</t>
  </si>
  <si>
    <t>470091 - Fundo de Materiais, Publicações e Impressos Oficiais</t>
  </si>
  <si>
    <t>FMPIO 001</t>
  </si>
  <si>
    <t>Contratação de empresa especializada em manutenção corretiva de equipamentos topográficos</t>
  </si>
  <si>
    <t>SEA/DGPA/COENG - Coordenação de Engenharia</t>
  </si>
  <si>
    <t>Como são levados a campo pelas equipes multidisciplinares (engenheiros e agrimensores), os equipamentos sofrem mais com o uso, muitas vezes expostos a condições mais severas, como por exemplo, uma viagem dentro de um carro por uma estrada de barro, necessidade de abrir picadas em mata fechada para aferir dados, terrenos em declive, solo encharcado, lama, chuva e outras situações que o trabalho de campo demanda.</t>
  </si>
  <si>
    <t>FMPIO 002</t>
  </si>
  <si>
    <t>Contratação de empresa especializada para prestação de serviços de manutenção corretiva em portas de acionamento automático, localizadas no Hall de Entrada do Bloco I e nas dependência da Secretaria de Estado da Administração do Centro Administrativo, incluindo mão de obra e eventual necessidade de substituição de peças.</t>
  </si>
  <si>
    <t>SEA/COAPO/GEZEL - Gerência de Zeladoria</t>
  </si>
  <si>
    <t>Manter o adequado funcionamento da estrutura.</t>
  </si>
  <si>
    <t>FMPIO 003</t>
  </si>
  <si>
    <t>Contratação de Licença de Uso do Sistema Banco de Preços</t>
  </si>
  <si>
    <t>SEA/DGLC/GPLAC - Gerência de Planejamento de Compras Públicas</t>
  </si>
  <si>
    <t>Banco de Preços - assinatura de acesso ao sistema, ferramenta de pesquisa e comparação de preços praticado pela Administração Pública.</t>
  </si>
  <si>
    <t>FMPIO 004</t>
  </si>
  <si>
    <t>Contratação de serviço técnico continuado de uso, sustentação e suporte de sistemas corporativos do Poder Executivo Estadual (SIGEF).</t>
  </si>
  <si>
    <t>SEA/COAPO/GETIC - Gerência de Tecnologia da Informação do Centro Administrativo</t>
  </si>
  <si>
    <t>FMPIO 005</t>
  </si>
  <si>
    <t>Aquisição de uso de Licença de Software Adobe Creative Cloud para Equipes, Plano todos os Apps - com suporte técnico - pelo período de 36 meses.</t>
  </si>
  <si>
    <t>A aquisição das licenças de uso de software atenderá às demandas de elaboração de projetos de arquitetura e engenharia. Sua aquisição proverá uma melhor produtividade da equipe, uma vez que diminuirá o esforço para se atingir o resultado desejado, além de aprimorar a qualidade final dos trabalhos desenvolvidos pelo órgão, bem como viabilizará a manipulação de arquivos gerados/recebidos por este software de órgãos internos e externos, garantindo a total compatibilidade entre os arquivos intercambiados.</t>
  </si>
  <si>
    <t>FMPIO 006</t>
  </si>
  <si>
    <t>Aquisição de uso de Licença de Software Team Viewer para Equipes, 5 sessões remotas simultâneas - com suporte técnico - pelo período de 36 meses.</t>
  </si>
  <si>
    <t>FMPIO 007</t>
  </si>
  <si>
    <t>Aquisição de uso de Licença de Software Autodesk AutoCad LT Comercial New Single-user Eld3 - com suporte técnico - pelo período de 36 meses.</t>
  </si>
  <si>
    <t>FMPIO 008</t>
  </si>
  <si>
    <t>Aprimorar os trabalhos realizados de forma a padronizar arquivos, formulários. A aquisição se faz necessária para obter o licenciamento do Data Center no uso de sistemas baseados em serviços Microsoft, sendo estas utilizadas para os sistemas SIGRH, SGP-e, SIGIO (SGPO), entre outros, vitais ao funcionamento das atividades da Secretaria e demais órgãos de governo.</t>
  </si>
  <si>
    <t>FMPIO 009</t>
  </si>
  <si>
    <t>Contratação de serviços de consultoria - até 10 (dez) orientações por escrito em licitações e contratos, pelo período de 12 meses.</t>
  </si>
  <si>
    <t>SEA/COFIC/GEADM - Gerência de Administração</t>
  </si>
  <si>
    <t>Considerando a complexidade e abrangência da Nova Lei de Licitações, a necessidade de atualização e adaptação, a busca por segurança jurídica e a capacitação da equipe interna, justifica-se a contratação de um serviço de orientação jurídica especializada, visando garantir a conformidade dos processos licitatórios e contratos administrativos com a legislação vigente.</t>
  </si>
  <si>
    <t>FMPIO 010</t>
  </si>
  <si>
    <t>Contratação de 05 (cinco) acessos simultâneos ao Zênite Fácil, pelo período de 12 meses.</t>
  </si>
  <si>
    <t>FMPIO 011</t>
  </si>
  <si>
    <t>Curso de Pós-Graduação "Gestão Pública Avançada". Turma com 40 alunos.</t>
  </si>
  <si>
    <t>O Curso de Pós-Graduação Lato Sensu em Gestão Pública Avançada (GPA), é voltado para o servidor de qualquer uma das esferas de Poder Público (municipal, estadual e federal), que deseja aperfeiçoar suas competências para uma gestão pública estratégica e inovadora.
 Objetivos:
 * aprofundar o conhecimento de conceitos, princípios e legislação referentes às melhores práticas da gestão pública;
 * auxiliar na aquisição de conhecimentos e ferramentas de gestão que contribuam para a melhoria dos padrões de eficiência da Administração Pública;
 * formar profissionais de nível superior no desenvolvimento de uma visão crítica do dos modelos de Estado, bem como suas consequências na organização e nos procedimentos da administração pública;
 * aprimorar o trabalho gerencial de gestores em assuntos intrínsecos a administração pública, mediante o desenvolvimento de suas habilidades.</t>
  </si>
  <si>
    <t>FMPIO 012</t>
  </si>
  <si>
    <t>Curso de Pós-Graduação - Avaliação de Imóveis. 440 horas para 04 servidores da Coordenação de Engenharia (COENG).</t>
  </si>
  <si>
    <t>As avaliações de imóveis do Estado são um dos trabalhos de maior amplitude realizados na DGPA. Foram mapeados até o instante, aproximadamente 18 bilhões de reais em imóveis. Devido este montante, faz-se essencial a capacitação dos servidores para a realização desta tarefa.</t>
  </si>
  <si>
    <t>FMPIO 013</t>
  </si>
  <si>
    <t>Curso de Pós-Graduação - Direito e Legislação em Agrimensura de Imóveis. 440 horas para 04 servidores da Coordenação de Engenharia (COENG).</t>
  </si>
  <si>
    <t>Necessidade de capacitação dos servidores na realização de levantamentos de imóveis, processo este que é utilizado para avaliações, retificações de área, processos judiciais e de usucapião.</t>
  </si>
  <si>
    <t>FMPIO 014</t>
  </si>
  <si>
    <t>Curso de Capacitação em Gestão de Bens Móveis e legislação para servidores. 56 horas para 60 pessoas.</t>
  </si>
  <si>
    <t>Capacitar servidores visando otimização da gestão de bens móveis e atualização de legislação.</t>
  </si>
  <si>
    <t>FMPIO 015</t>
  </si>
  <si>
    <t>Curso de Especialização em Direito Imobiliário, na modalidade de ensino a distância (EaD). Para 10 servidores.</t>
  </si>
  <si>
    <t>Capacitar servidores sobre direito imobiliário e relações de consumo, gestão condominial, incorporação, locação de bens, propriedade imobiliária, entre outros, visando a modernização da normatização e dos processos envolvidos, de forma a intensificar a governança, uso eficiente dos imóveis, gerando maior economia e também receita aos cofres públicos.</t>
  </si>
  <si>
    <t>FMPIO 016</t>
  </si>
  <si>
    <t>Capacitação na área de Licitações</t>
  </si>
  <si>
    <t>SEA/DGLC - Diretoria de Gestão de Licitações e Contratos</t>
  </si>
  <si>
    <t>Atualmente a DGLC conta com 56 pessoas na equipe, dentre servidores e terceirizados. Com a recente centralização das compras, cuja transição da terceira onda de órgãos/entidades é prevista até o fim do corrente exercício (2023), teremos um aumento exponencial de processos de aquisição e contratação, bem como aumentaremos a equipe para, pelo menos, mais 27 servidores. Assim, tanto para equipe atual como aos novos, precisaremos de treinamentos/capacitações, sobretudo para condução e operacionalização das compras centralizadas e, ainda, em decorrência da nova Lei de Licitações e Contratos (Lei 14.133/2021). Portanto, estima-se diferentes capacitações, desde a formação de agentes de contratação, pregoeiros, equipes de apoio, gestores e fiscais de contratos; assim como para matérias relacionadas à aplicação de sanções administrativas (nas licitações e contratos), sistema de registro de preço, contratos estratégicos, compras centralizadas, dentre outros tópicos.</t>
  </si>
  <si>
    <t>FMPIO 017</t>
  </si>
  <si>
    <t>Capacitação em Business Intelligence (BI)</t>
  </si>
  <si>
    <t>SEA/GABS/CGOV - Coordenadoria de Governança</t>
  </si>
  <si>
    <t>A Coordenadoria de Governança da Secretaria de Estado da Administração desempenha um papel fundamental na gestão eficiente e estratégica dos recursos e processos dos sistemas administrativos que a SEA coordenal. No atual contexto de acelerada transformação digital e crescente disponibilidade de dados, é essencial que a equipe da coordenadoria esteja devidamente capacitada em Business Intelligence (BI) para ter uma visão abrangente dos dados. Com o aumento exponencial da quantidade de dados gerados em diferentes áreas e sistemas do governo, torna-se imprescindível ter uma visão abrangente e unificada dessas informações. A capacitação em BI permitirá à equipe da coordenadoria utilizar ferramentas e técnicas avançadas para coletar, consolidar, analisar e visualizar os dados de maneira integrada, proporcionando uma visão mais completa e precisa do cenário geral.</t>
  </si>
  <si>
    <t>FMPIO 018</t>
  </si>
  <si>
    <t>Capacitação na área de Arquivo Público</t>
  </si>
  <si>
    <t>Capacitação da equipe técnica da Diretoria, que conta com membros novos que necessitam de treinamento nos assuntos técnicos do Arquivo Público e membros anteriores, com demanda reprimida de capacitação em função das restrições orçamentárias do órgão anterior (ENA) e cenário de pandemia.</t>
  </si>
  <si>
    <t>FMPIO 019</t>
  </si>
  <si>
    <t>Seminário de Sensibilização de Gestão Governamental de Documentos Públicos</t>
  </si>
  <si>
    <t>Evento que objetiva sensibilizar os órgãos que compõem o Sistema Administrativo para a implantação da gestão de documentos, Lei de Acesso a Informação (LAI) e Lei Geral de Proteção de Dados (LGPD).</t>
  </si>
  <si>
    <t>FMPIO 020</t>
  </si>
  <si>
    <t>0206 - 050028004 CONTRATAÇÃO DE PROFISSIONAL TÉCNICO NA ÁREA DE TI</t>
  </si>
  <si>
    <t>SEA/DIAP -
  Diretoria do Arquivo Público</t>
  </si>
  <si>
    <t>O Arquivo Público guarda a memória e a história de Santa Catarina através das ações do Estado. Esta memória histórica deve ser divulgada, estudada e pesquisada por professores, alunos e a sociedade em geral. A equipe da DIAP tem produzido materiais didáticos que viabilizam a divulgação dos conteúdos existente na documentação e que devem ser utilizados no ensino em sala de aula. A necessidade de um serviço digital acessível a professores e alunos garante o acesso para o estudo dos conteúdos disponibilizados, otimiza o aprendizado, universaliza o conhecimento e promove a história do Estado de Santa Catarina.</t>
  </si>
  <si>
    <t>FMPIO 021</t>
  </si>
  <si>
    <t>0206 - 050028035 CONTRATAÇÃO DE PRESTADOR DE SERVIÇO DA ÁREA DE DESIGN GRÁFICO</t>
  </si>
  <si>
    <t>A comunicação visual é uma importante ferramenta para a melhor divulgação e apreensão de conteúdos informativos. Investir nesta área garantirá a interativadade e um melhor e maior retorno social das práticas de difusão da DIAP.</t>
  </si>
  <si>
    <t>FMPIO 022</t>
  </si>
  <si>
    <t>0270 - 050406004 ASSINATURA ANUAL DE SERVIÇOS DE ELABORAÇÃO, PUBLICAÇÃO E HOSPEDAGEM DE PÁGINAS PARA EXPOSIÇÕES VIRTUAIS NA WEB</t>
  </si>
  <si>
    <t>As atividades virtuais proporcionam mais alcance, ultrapassando fronteiras e promovendo a divulgação das ações desenvolvidas pelo Arquivo Público, o que garante o efetivo acesso à informação.</t>
  </si>
  <si>
    <t>FMPIO 023</t>
  </si>
  <si>
    <t>0407 - 050159007 MANUTENÇÃO DE BLOCOS EM MADEIRA</t>
  </si>
  <si>
    <t>A DIAP possui 6 blocos de madeira que precisam de novo revistimento em tecido</t>
  </si>
  <si>
    <t>FMPIO 024</t>
  </si>
  <si>
    <t>0407 - 050159010 MANUTENÇÃO EXPOSITORAS EM MDF</t>
  </si>
  <si>
    <t>A DIAP possui 12 expositores em MDF que estão quebrados e que precisam de manutenção.</t>
  </si>
  <si>
    <t>FMPIO 025</t>
  </si>
  <si>
    <t>1001 - 001031018 LÁPIS GRAFITE 2B, FABER-CASTELL, 90002B, ECOLÁPIS, LINHA CASTELL 9000, 12 UNIDADES, MULTICOR</t>
  </si>
  <si>
    <t>Para uso no laboratório, acervo, sala de pesquisa.</t>
  </si>
  <si>
    <t>FMPIO 026</t>
  </si>
  <si>
    <t>1001 - 005711009 BORRACHA PAPELARIA PLASTICA,COR BRANCA,C/CINTA PLASTICA,MED.42X21X11MM*</t>
  </si>
  <si>
    <t>FMPIO 027</t>
  </si>
  <si>
    <t>1001 - 005770002 CANETA MARCADOR PARA QUADRO BRANCO NA COR AZUL</t>
  </si>
  <si>
    <t>FMPIO 028</t>
  </si>
  <si>
    <t>1001 - 005770003 CANETA MARCADOR PARA QUADRO BRANCO NA COR PRETA</t>
  </si>
  <si>
    <t>FMPIO 029</t>
  </si>
  <si>
    <t>FMPIO 030</t>
  </si>
  <si>
    <t>1001 - 005789001 CANETA ESFEROGRAFICA NA COR AZUL*</t>
  </si>
  <si>
    <t>FMPIO 031</t>
  </si>
  <si>
    <t>1001 - 005789002 CANETA ESFEROGRAFICA NA COR PRETA*</t>
  </si>
  <si>
    <t>FMPIO 032</t>
  </si>
  <si>
    <t>1001 - 005789003 CANETA ESFEROGRAFICA NA COR VERMELHA*</t>
  </si>
  <si>
    <t>FMPIO 033</t>
  </si>
  <si>
    <t>1001 - 005797004 CANETA HIDROGRAFICA FOSFORESCENTE PARA DESTAQUE TEXTO, NA COR VERDE*</t>
  </si>
  <si>
    <t>FMPIO 034</t>
  </si>
  <si>
    <t>1001 - 005797005 CANETA HIDROGRAFICA FOSFORESCENTE PARA DESTAQUE TEXTO, NA COR AMARELA*</t>
  </si>
  <si>
    <t>FMPIO 035</t>
  </si>
  <si>
    <t>FMPIO 036</t>
  </si>
  <si>
    <t>1001 - 005886001 CLIPS METALICO NIQUELADO PARA PAPEIS NUMERO 1/0 ,CAIXA COM 100 UNIDADES *</t>
  </si>
  <si>
    <t>FMPIO 037</t>
  </si>
  <si>
    <t>FMPIO 038</t>
  </si>
  <si>
    <t>1001 - 005886002 CLIPS METALICO NIQUELADO PARA PAPEIS NUMERO 3/0, CAIXA COM 50 UNIDADES *</t>
  </si>
  <si>
    <t>FMPIO 039</t>
  </si>
  <si>
    <t>1001 - 005886003 CLIPS METALICO NIQUELADO PARA PAPEIS NUMERO 6/0,CAIXA COM 50 UNIDADES *</t>
  </si>
  <si>
    <t>FMPIO 040</t>
  </si>
  <si>
    <t>1001 - 006091112 FITA ADESIVA DUPLA FACE TRANSPARENTE FITA DUPLA FACE VHB – 19MM X 20 METROS</t>
  </si>
  <si>
    <t>FMPIO 041</t>
  </si>
  <si>
    <t>1001 - 006092003 FITA ADESIVA TRANSPARENTE,MEDINDO APROXIMADAMENTE 12MMX30M*</t>
  </si>
  <si>
    <t>FMPIO 042</t>
  </si>
  <si>
    <t>1001 - 006092005 FITA ADESIVA PARA EMPACOTAMENTO, PAPEL,PARDA,MED.32MMX50M*</t>
  </si>
  <si>
    <t>FMPIO 043</t>
  </si>
  <si>
    <t>1001 - 006092116 FITA ADESIVA FITA CREPE 48MM*50M</t>
  </si>
  <si>
    <t>FMPIO 044</t>
  </si>
  <si>
    <t>1001 - 006092122 FITA ADESIVA TRANSPARENTE, MEDINDO APROXIMADAMENTE 50MMX50M</t>
  </si>
  <si>
    <t>FMPIO 045</t>
  </si>
  <si>
    <t>1001 - 006092130 FITA ADESIVA TIPO MÁGICA TRANSPARENTE MEDINDO 19MM X 33M,EM POLIPROPILENO</t>
  </si>
  <si>
    <t>Para uso no laboratório, acervo e na sala de pesquisa.</t>
  </si>
  <si>
    <t>FMPIO 046</t>
  </si>
  <si>
    <t>1001 - 006386003 GRAFITE PARA LAPISEIRA COM ESPESSURA 0,5MM E GRADUACAO HB*</t>
  </si>
  <si>
    <t>FMPIO 047</t>
  </si>
  <si>
    <t>1001 - 006408001 GRAMPO PARA GRAMPEADOR TAMANHO 26/6, CAIXA COM 1000 UNIDADES *</t>
  </si>
  <si>
    <t>FMPIO 048</t>
  </si>
  <si>
    <t>FMPIO 049</t>
  </si>
  <si>
    <t>1001 - 006408044 GRAMPO PARA GRAMPEADOR TRILHO</t>
  </si>
  <si>
    <t>Para uso da GEDOC.</t>
  </si>
  <si>
    <t>FMPIO 050</t>
  </si>
  <si>
    <t>1001 - 006459010 LAMINA CORTANTE PARA ESTILETE 18MM - EMBALAGEM COM 10 PECAS</t>
  </si>
  <si>
    <t>É utilizada pelo Laboratório de Conservação e Restauração de Documentos do Arquivo Público do Estado para restaurar os documentos do acervo.</t>
  </si>
  <si>
    <t>FMPIO 051</t>
  </si>
  <si>
    <t>1001 - 006467001 LAPISEIRA PARA GRAFITE COM ESPESSURA 0,5MM,AVANCO CONTINUO,COM BORRACHA EMBUTIDA*</t>
  </si>
  <si>
    <t>FMPIO 052</t>
  </si>
  <si>
    <t>1001 - 006475002 LAPIS PRETO COM GRADUACAO N.2 **</t>
  </si>
  <si>
    <t>FMPIO 053</t>
  </si>
  <si>
    <t>1001 - 006580003 PINCEL ATOMICO NA COR AZUL*</t>
  </si>
  <si>
    <t>FMPIO 054</t>
  </si>
  <si>
    <t>FMPIO 055</t>
  </si>
  <si>
    <t>1001 - 006580004 PINCEL ATOMICO NA COR PRETA*</t>
  </si>
  <si>
    <t>FMPIO 056</t>
  </si>
  <si>
    <t>1001 - 006580005 PINCEL ATOMICO NA COR VERDE*</t>
  </si>
  <si>
    <t>FMPIO 057</t>
  </si>
  <si>
    <t>FMPIO 058</t>
  </si>
  <si>
    <t>1001 - 006580006 PINCEL ATOMICO NA COR VERMELHA*</t>
  </si>
  <si>
    <t>FMPIO 059</t>
  </si>
  <si>
    <t>FMPIO 060</t>
  </si>
  <si>
    <t>1001 - 006653002 REGUA PLASTICA MEDINDO 30CM*</t>
  </si>
  <si>
    <t>FMPIO 061</t>
  </si>
  <si>
    <t>1001 - 008389002 CAIXA PARA ARQUIVO CAIXA BOX, PARA ARQUIVO POLIONDA COR AZUL</t>
  </si>
  <si>
    <t>Para uso no arquivo intermediário SEA.</t>
  </si>
  <si>
    <t>FMPIO 062</t>
  </si>
  <si>
    <t>1001 - 008389013 CAIXA PARA ARQUIVO EM PAPELAO, MEDINDO 48X35X11CM</t>
  </si>
  <si>
    <t>Para uso no Acervo.</t>
  </si>
  <si>
    <t>FMPIO 063</t>
  </si>
  <si>
    <t>1001 - 077321002 GRAMPEADOR PARA PAPEIS TAMANHO MEDIO,PARA GRAMPOS 26/6*</t>
  </si>
  <si>
    <t>FMPIO 064</t>
  </si>
  <si>
    <t>1001 - 077348023 TESOURA AÇO INOX 20CM</t>
  </si>
  <si>
    <t>FMPIO 065</t>
  </si>
  <si>
    <t>1001 - 078166028 MATERIAIS ARTIGOS E UTENSILIOS DE ESCRITORIO DESUMIDIFICADOR DE PAPEL</t>
  </si>
  <si>
    <t>Preservação dos documentos. Controle de umidade e temperatura conforme determina o Conselho Nacional de Arquivos CONARQ.</t>
  </si>
  <si>
    <t>FMPIO 066</t>
  </si>
  <si>
    <t>1001 - 078166031 MATERIAIS ARTIGOS E UTENSILIOS DE ESCRITORIO REGUA DE MADEIRA</t>
  </si>
  <si>
    <t>Para uso GEDOC</t>
  </si>
  <si>
    <t>FMPIO 067</t>
  </si>
  <si>
    <t>1001 - 078166031 MATERIAIS ARTIGOS E UTENSILIOS DE ESCRITORIO REGUA DE MADEIRA 50 cm</t>
  </si>
  <si>
    <t>Para uso no acervo</t>
  </si>
  <si>
    <t>FMPIO 068</t>
  </si>
  <si>
    <t>FMPIO 069</t>
  </si>
  <si>
    <t>1002 - 030155125 PAPEL JAPONES MARUISHI, 9G/M2</t>
  </si>
  <si>
    <t>O papel japonês é utilizado pelo Laboratório de Conservação e Restauração de Documentos do Arquivo Público do Estado para restaurar os documentos do acervo. Trata-se de um papel próprio para restauração de documentos. A última aquisição desse tipo de papel foi realizada pela Secretaria de Estado da Administração no início de 2022. Atualmente temos estoque bem reduzido e as atividades de restauração foram retomadas, e não temos material suficiente.</t>
  </si>
  <si>
    <t>FMPIO 070</t>
  </si>
  <si>
    <t>1002 - 030155186 PAPEL VERGE BRANCO</t>
  </si>
  <si>
    <t>É utilizado pelo Laboratório de Conservação e Restauração de Documentos do Arquivo Público do Estado para restaurar os documentos do acervo.</t>
  </si>
  <si>
    <t>FMPIO 071</t>
  </si>
  <si>
    <t>1002 - 030155214 PAPEL JAPONES TANGUCHO, 5G</t>
  </si>
  <si>
    <t>5g. O papel japonês é utilizado pelo Laboratório de Conservação e Restauração de Documentos do Arquivo Público do Estado para restaurar os documentos do acervo. Trata-se de um papel próprio para restauração de documentos. A última aquisição desse tipo de papel foi realizada pela Secretaria de Estado da Administração no início de 2022. Atualmente temos estoque bem reduzido e as atividades de restauração foram retomadas, e não temos material suficiente.</t>
  </si>
  <si>
    <t>FMPIO 072</t>
  </si>
  <si>
    <t>1002 - 039802012 PAPELAO NATURAL KG</t>
  </si>
  <si>
    <t>Kg. É utilizado pelo Laboratório de Conservação para fazer envólucos e capas de documentos papelão canadá.</t>
  </si>
  <si>
    <t>FMPIO 073</t>
  </si>
  <si>
    <t>1002 - 047457073 PASTA COM ELASTICO 40 x 32</t>
  </si>
  <si>
    <t>Para uso no acervo permanente</t>
  </si>
  <si>
    <t>FMPIO 074</t>
  </si>
  <si>
    <t>1003 - 005908002 COLA PLASTICA BRANCA,LAVAVEL,NAO TOXICA FRASCO COM 90 GRAMAS*</t>
  </si>
  <si>
    <t>FMPIO 075</t>
  </si>
  <si>
    <t>1003 - 005908003 COLA PLASTICA BRANCA,LAVAVEL,NAO TOXICA PASTOSA EM BASTAO COM PESO MINIMO 8 GRAMAS *</t>
  </si>
  <si>
    <t>FMPIO 076</t>
  </si>
  <si>
    <t>1003 - 008354010 APONTADOR LAPIS METAL TIPO COLEGIAL*</t>
  </si>
  <si>
    <t>FMPIO 077</t>
  </si>
  <si>
    <t>1004 - 122149001 GUILHOTINA MANUAL</t>
  </si>
  <si>
    <t>Para uso no processo de restauração de códices, laboratório.</t>
  </si>
  <si>
    <t>FMPIO 078</t>
  </si>
  <si>
    <t>1005 - 008311002 PAPEL NA COR BRANCA FORMATO A4 MEDINDO 210X297MM, 75 G/M2*</t>
  </si>
  <si>
    <t>FMPIO 079</t>
  </si>
  <si>
    <t>1301 - 004642001 MESA DIGITAL INTERATIVA COM TELA TOUCH SCREEN</t>
  </si>
  <si>
    <t>A difusão é uma função inerente ao Arquivo Público e toda a documentação deve estar acessível ao cidadão. As exposições são práticas interativas que garantem o acesso à informação a toda a população e são prioritariamente utilizadas nas práticas educativas.</t>
  </si>
  <si>
    <t>FMPIO 080</t>
  </si>
  <si>
    <t>1301 - 004685033 MÁQUINA DE MICROFILMAGEM / SCANNER FOTOGRAFICO</t>
  </si>
  <si>
    <t>Organizar, visualizar e escanear as jaquetas com os microfilmes.</t>
  </si>
  <si>
    <t>FMPIO 081</t>
  </si>
  <si>
    <t>1301 - 004715089 IMPRESSORA MULTIFUNCIONAL PORTÁTIL</t>
  </si>
  <si>
    <t>Gerar etiquetas código de barras para caixas do arquivo intermediário.</t>
  </si>
  <si>
    <t>FMPIO 082</t>
  </si>
  <si>
    <t>1301 - 041815055 NOTEBOOK AVANCADO</t>
  </si>
  <si>
    <t>FMPIO 083</t>
  </si>
  <si>
    <t>1302 - 124451001 CERTIFICADO DIGITAL CERTIFICADO DIGITAL E-CPF A3, EM TOKEN</t>
  </si>
  <si>
    <t>FMPIO 084</t>
  </si>
  <si>
    <t>1302 - 124451003 CERTIFICADO DIGITAL CERTIFICADO DIGITAL E-CPF A1</t>
  </si>
  <si>
    <t>FMPIO 085</t>
  </si>
  <si>
    <t>1302 - 124451004 CERTIFICADO DIGITAL A3 E-CPF C/ TOKEN - AQUISIÇÃO DE 09 CERTIFICADOS DIGITAIS E-CPF-PADRÃO A3 COM VALIDADE DE 3 ANOS(COM TOKEN)</t>
  </si>
  <si>
    <t>FMPIO 086</t>
  </si>
  <si>
    <t>1302 - 124451007 CERTIFICADO DIGITAL A3 E-CNPJ-3 C/TOKEN - AQUISIÇÃO DE 04CERTIFICADOS DIGITAIS E-CNPJ-PADRÃO A3 COM VALIDADE DE 3 ANOS(COM TOKEN)</t>
  </si>
  <si>
    <t>FMPIO 087</t>
  </si>
  <si>
    <t>1302 - 124451008 CERTIFICADO DIGITAL A1 E-CNPJ-1 NA MAQUINA LOCAL - AQUISIÇÃO DE 05 CERTIFICADOS DIGITAIS E-CNPJ-PADRÃO A1 COM VALIDADE DE 1 ANO</t>
  </si>
  <si>
    <t>FMPIO 088</t>
  </si>
  <si>
    <t>1303 - 004928936 CARTUCHO DE TINTA PARA IMPRESSORA COMPATIVEL HP DESIGNJET500,PRETO;</t>
  </si>
  <si>
    <t>FMPIO 089</t>
  </si>
  <si>
    <t>1303 - 004928937 CARTUCHO DE TINTA PARA IMPRESSORA COMPATIVEL HP DESIGNJET500,AZUL/CIANO;</t>
  </si>
  <si>
    <t>FMPIO 090</t>
  </si>
  <si>
    <t>1303 - 004928938 CARTUCHO DE TINTA PARA IMPRESSORA COMPATIVEL HP DESIGNJET500,AMARELO;</t>
  </si>
  <si>
    <t>FMPIO 091</t>
  </si>
  <si>
    <t>1303 - 004928939 CARTUCHO DE TINTA PARA IMPRESSORA COMPATIVEL HP DESIGNJET500,ROSA/MAGENTA.</t>
  </si>
  <si>
    <t>FMPIO 092</t>
  </si>
  <si>
    <t>1304 - 105961007 PEN DRIVE CAPACIDADEDE DE 8 GB*</t>
  </si>
  <si>
    <t>FMPIO 093</t>
  </si>
  <si>
    <t>1304 - 105961009 PEN DRIVE CAPACIDADEDE DE 16 GB*</t>
  </si>
  <si>
    <t>FMPIO 094</t>
  </si>
  <si>
    <t>FMPIO 095</t>
  </si>
  <si>
    <t>1304 - 125377002 PECAS E PERIFERICOS KIT MOUSE E TECLADO</t>
  </si>
  <si>
    <t>FMPIO 096</t>
  </si>
  <si>
    <t>1305 - 064351068 CABO DE REDE PATCH CORD PAR TRANÇADO U/UTP CAT5E</t>
  </si>
  <si>
    <t>FMPIO 097</t>
  </si>
  <si>
    <t>1305 - 125326007 SUPRIMENTOS DE INFORMATICA CABO DE FORÇA</t>
  </si>
  <si>
    <t>FMPIO 098</t>
  </si>
  <si>
    <t>1305 – 64351049 CABO DE REDE CABO U/UTP CAIXA DE CABO DE REDE CAT5E</t>
  </si>
  <si>
    <t>FMPIO 099</t>
  </si>
  <si>
    <t>1401 - 030678030 LONGARINA ESPERA 3 LUGARES</t>
  </si>
  <si>
    <t>FMPIO 100</t>
  </si>
  <si>
    <t>1401 - 099260086 ESTANTE/ARQUIVO DESLIZANTE COM 8 FACES/MÓDULOS COM 5 PRATELEIRAS</t>
  </si>
  <si>
    <t>Tornar segura e preservada a documentação intermediária que necessita de grande período de armazenamento</t>
  </si>
  <si>
    <t>FMPIO 101</t>
  </si>
  <si>
    <t>1403 - 022527001 MAPOTECA DE MADEIRA TIPO GIRATORIA</t>
  </si>
  <si>
    <t>Para uso arquivar os mapas, projetos de engenharia croquis - 2.000 doc.</t>
  </si>
  <si>
    <t>FMPIO 102</t>
  </si>
  <si>
    <t>1407 - 027570013 SUPORTE PARA TELEVISAO PEDESTAL MOVEL</t>
  </si>
  <si>
    <t>FMPIO 103</t>
  </si>
  <si>
    <t>1407 - 064742020 SUPORTE PARA LIVROS DE ACRÍLICO TAMANHO 6CM X 40 CM</t>
  </si>
  <si>
    <t>Para uso no laboratório e na sala de pesquisa.</t>
  </si>
  <si>
    <t>2/1/0204</t>
  </si>
  <si>
    <t>FMPIO 104</t>
  </si>
  <si>
    <t>1501 - 029130016 FORNO MICROONDAS FORNO MICROONDAS</t>
  </si>
  <si>
    <t>FMPIO 105</t>
  </si>
  <si>
    <t>1503 - 005231014 COLHER PLASTICO/POLIPROPILENO PARA REFEIÇÃO</t>
  </si>
  <si>
    <t>FMPIO 106</t>
  </si>
  <si>
    <t>1504 - 005436009 COPO PLASTICO DESCARTAVEL CAPACIDADE 150 ML,COM 100 UNIDADES</t>
  </si>
  <si>
    <t>FMPIO 107</t>
  </si>
  <si>
    <t>1505 - 026190011 ESCOVA ACO TORCIDA</t>
  </si>
  <si>
    <t>FMPIO 108</t>
  </si>
  <si>
    <t>1602 - 122548006 PERSIANA MODELO ROLO, TELA SOLAR</t>
  </si>
  <si>
    <t>Proteção solar total Bloco II Centro Administrativo</t>
  </si>
  <si>
    <t>FMPIO 109</t>
  </si>
  <si>
    <t>1701 - 011711005 SABONETE LIQUIDO,EMBALAGEM COM 5 LITROS*</t>
  </si>
  <si>
    <t>FMPIO 110</t>
  </si>
  <si>
    <t>1701 - 053520003 REPELENTE LOCAO</t>
  </si>
  <si>
    <t>FMPIO 111</t>
  </si>
  <si>
    <t>1703 - 011975006 PAPEL HIGIENICO FOLHA DUPLA,COR BRANCO,ALTA ALVURA,GOFRADO,PICOTADO,COM 30M*</t>
  </si>
  <si>
    <t>FMPIO 112</t>
  </si>
  <si>
    <t>1703 - 011983008 PAPEL TOALHA TIPO ROLAO MED.0,20X100 METROS *</t>
  </si>
  <si>
    <t>FMPIO 113</t>
  </si>
  <si>
    <t>1703 - 011983044 PAPEL TOALHA INTERCALADA, FORMATO 23CM X 21CM PACOTE COM 1000 FOLHAS*</t>
  </si>
  <si>
    <t>FMPIO 114</t>
  </si>
  <si>
    <t>1703 - 012009001 GUARDANAPO DE PAPEL COR BRANCA, EMBALAGEM COM 50 UNIDADES</t>
  </si>
  <si>
    <t>FMPIO 115</t>
  </si>
  <si>
    <t>1801 - 014320031 DESINFETANTE LIQUIDO CONCENTRADO</t>
  </si>
  <si>
    <t>FMPIO 116</t>
  </si>
  <si>
    <t>1801 - 014320043 DESINFETANTE LIQUIDO AROMA LAVANDA - EMBALAGEM 500ML*</t>
  </si>
  <si>
    <t>FMPIO 117</t>
  </si>
  <si>
    <t>1801 - 014338002 DESODORIZANTE AROMATICO PARA BANHEIRO COM REFIL E SUPORTE PERMANENTE COM NO MINIMO 35 GRAMAS *</t>
  </si>
  <si>
    <t>FMPIO 118</t>
  </si>
  <si>
    <t>1801 - 014346006 DETERGENTE LIQ.NEUTRO,BIOGR.P/LIMP. ART.,UTENC.P/ PREP. ALIMENTO*</t>
  </si>
  <si>
    <t>FMPIO 119</t>
  </si>
  <si>
    <t>1801 - 014346022 DETERGENTE LIQUIDO,INSTANTANEO,P/LIMPEZA GERAL,MULTIUSO,FRASCO 500 ML*</t>
  </si>
  <si>
    <t>FMPIO 120</t>
  </si>
  <si>
    <t>1801 - 014389001 AGUA SANITARIA COM NO MINIMO 2GR% IONS CLORO ATIVO EMBALAGEM 1 LITRO *</t>
  </si>
  <si>
    <t>FMPIO 121</t>
  </si>
  <si>
    <t>1801 - 014400002 SAPONACEO EM PO EMBALAGEM COM 300 GRAMAS *</t>
  </si>
  <si>
    <t>FMPIO 122</t>
  </si>
  <si>
    <t>1801 - 014419003 SABAO EM BARRA COMUM, COM 200 GRAMAS*</t>
  </si>
  <si>
    <t>FMPIO 123</t>
  </si>
  <si>
    <t>1801 - 014435001 LIMPA VIDRO EM EMBALAGEM 500 ML*</t>
  </si>
  <si>
    <t>FMPIO 124</t>
  </si>
  <si>
    <t>1801 - 014443001 LUSTRA MOVEIS CREMOSO EMBALAGEM 200 ML APROXIMADAMENTE.*</t>
  </si>
  <si>
    <t>FMPIO 125</t>
  </si>
  <si>
    <t>1801 - 028720006 DESODORIZADOR DE AR FRASCO COM 360 ML</t>
  </si>
  <si>
    <t>FMPIO 126</t>
  </si>
  <si>
    <t>1801 - 039284004 SAPONACEO CREMOSO EMBALAGEM COM 300ML</t>
  </si>
  <si>
    <t>FMPIO 127</t>
  </si>
  <si>
    <t>1801 - 039691004 CLORO EM PASTILHAS DE 200 GR</t>
  </si>
  <si>
    <t>FMPIO 128</t>
  </si>
  <si>
    <t>1801 - 039691006 CLORO HIPOCLORITO DE SODIO CLORO EM PÓ PACOTE 10 KG</t>
  </si>
  <si>
    <t>FMPIO 129</t>
  </si>
  <si>
    <t>1801 - 081248002 LIMPA ALUMINIO LIMPADOR, REMOVEDOR E SPRAY</t>
  </si>
  <si>
    <t>FMPIO 130</t>
  </si>
  <si>
    <t>1802 - 004316001 LUVA BORRACHA PARA LIMPEZA TAMANHO PEQUENO *</t>
  </si>
  <si>
    <t>FMPIO 131</t>
  </si>
  <si>
    <t>1802 - 004316002 LUVA DE BORRACHA PARA LIMPEZA TAMANHO MEDIO *</t>
  </si>
  <si>
    <t>FMPIO 132</t>
  </si>
  <si>
    <t>1802 - 011819001 PANO COPA EM TECIDO ALGODAO, MED 0,70X0,50 M*</t>
  </si>
  <si>
    <t>FMPIO 133</t>
  </si>
  <si>
    <t>1802 - 011819001 PANO DE PRATO 40X70</t>
  </si>
  <si>
    <t>FMPIO 134</t>
  </si>
  <si>
    <t>1802 - 011967001 PA PARA LIXO PLASTICO*</t>
  </si>
  <si>
    <t>FMPIO 135</t>
  </si>
  <si>
    <t>1802 - 014494010 BALDE PLASTICO COM CAPACIDADE PARA 20 LITROS</t>
  </si>
  <si>
    <t>FMPIO 136</t>
  </si>
  <si>
    <t>1802 - 014494027 BALDE PLASTICO BALDE MOP CONJUNTO DE BALDE E ESFREGÃO COMCABO PARA LIMPEZA ESTILO “MOB” GRANDE</t>
  </si>
  <si>
    <t>FMPIO 137</t>
  </si>
  <si>
    <t>1802 - 014532001 ESPONJA PARA LIMPEZA DUPLA FACE, COM MATERIAL ABRADESIVO*</t>
  </si>
  <si>
    <t>FMPIO 138</t>
  </si>
  <si>
    <t>1802 - 014567001 LA ACO TIPO BOMBRIL EMBALAGEM COM 8 UNIDADES *</t>
  </si>
  <si>
    <t>FMPIO 139</t>
  </si>
  <si>
    <t>1802 - 014583002 FLANELA PARA LIMPEZA PELUCIADA,COM BORDAS CHULEADAS,MED.APROX.0,60X0,40 METROS*</t>
  </si>
  <si>
    <t>FMPIO 140</t>
  </si>
  <si>
    <t>1802 - 014583009 FLANELA PARA LIMPEZA FLANELA P/ LIMPEZA EM ALGODAO NA COR BRANCA</t>
  </si>
  <si>
    <t>FMPIO 141</t>
  </si>
  <si>
    <t>1802 - 014591002 RODO BORRACHA COM 30 CM, COM CABO APROXIMADAMENTE 1,20 M *</t>
  </si>
  <si>
    <t>FMPIO 142</t>
  </si>
  <si>
    <t>1802 - 014613013 VASSOURA COM CERDAS NYLON, CABO MADEIRA *</t>
  </si>
  <si>
    <t>FMPIO 143</t>
  </si>
  <si>
    <t>1802 - 014630001 SACO TECIDO ALGODAO PRE-LAVADO PARA LIMPEZA*</t>
  </si>
  <si>
    <t>FMPIO 144</t>
  </si>
  <si>
    <t>1802 - 024538002 DESENTUPIDOR BORRACHA DESENTUPIDOR BORRACHA COM CABO P/ VASO SANITARIO *</t>
  </si>
  <si>
    <t>FMPIO 145</t>
  </si>
  <si>
    <t>1802 - 055115002 BORRIFADOR AGUA COM 500 ML</t>
  </si>
  <si>
    <t>FMPIO 146</t>
  </si>
  <si>
    <t>1802 - 055590001 ESCOVA PARA LIMPEZA VASO SANITARIO,COM CERDAS NYLON.*</t>
  </si>
  <si>
    <t>FMPIO 147</t>
  </si>
  <si>
    <t>1803 - 100536005 MESA DE HIGIENIZAÇÃO DE DOCUMENTOS</t>
  </si>
  <si>
    <t>Para uso no laboratório e no recolhimento dos documentos permanente.</t>
  </si>
  <si>
    <t>FMPIO 148</t>
  </si>
  <si>
    <t>1806 - 026980026 MATERIAIS E COMPONENTES PARA LIMPEZA DE PISCINAS DIVERSOSPENEIRA CATA FOLHA PENEIRA PARA PISCINA / CHAFARIZ</t>
  </si>
  <si>
    <t>FMPIO 149</t>
  </si>
  <si>
    <t>1808 - 014427002 SABAO EM PO EMBALAGEM COM 1 KG *</t>
  </si>
  <si>
    <t>FMPIO 150</t>
  </si>
  <si>
    <t>1903 - 103012003 AGUA MINERAL BOMBONA 20 LITROS</t>
  </si>
  <si>
    <t>FMPIO 151</t>
  </si>
  <si>
    <t>2001 - 021768009 AVENTAL DESCARTAVEL, EM TNT, TAM GG, PACOTE COM 10 PECAS</t>
  </si>
  <si>
    <t>É utilizada pelo Laboratório de Conservação e Restauração de Documentos do Arquivo Público do Estado para restaurar os documentos do acervo, GEDOC.</t>
  </si>
  <si>
    <t>FMPIO 152</t>
  </si>
  <si>
    <t>2001 - 027413002 GUARDA-PO EM TECIDO MANGA LONGA - TAMANHO G</t>
  </si>
  <si>
    <t>Uso para proteção individual no laboratório e no acervo de documentos</t>
  </si>
  <si>
    <t>FMPIO 153</t>
  </si>
  <si>
    <t>2001 - 027413002 GUARDA-PO EM TECIDO MANGA LONGA - TAMANHO GG</t>
  </si>
  <si>
    <t>FMPIO 154</t>
  </si>
  <si>
    <t>2001 - 027413002 GUARDA-PO EM TECIDO MANGA LONGA - TAMANHO M</t>
  </si>
  <si>
    <t>FMPIO 155</t>
  </si>
  <si>
    <t>2001 - 027413002 GUARDA-PO EM TECIDO MANGA LONGA - TAMANHO P</t>
  </si>
  <si>
    <t>FMPIO 156</t>
  </si>
  <si>
    <t>2001 - 027413002 GUARDA-PO EM TECIDO MANGA LONGA - TAMANHO XG</t>
  </si>
  <si>
    <t>FMPIO 157</t>
  </si>
  <si>
    <t>2202 - 059846002 ROSETA PARA BANDEIRA ROSETA, TAMANHO PADRÃO, EM CETIM, VERDE E AMARELA (REPRESENTAÇÃO BRASIL)</t>
  </si>
  <si>
    <t>FMPIO 158</t>
  </si>
  <si>
    <t>2202 - 059846002 ROSETA PARA BANDEIRA ROSETA, TAMANHO PADRÃO, EM CETIM, VERMELHA E BRANCA (REPRESENTAÇÃO SANTA CATARINA)</t>
  </si>
  <si>
    <t>FMPIO 159</t>
  </si>
  <si>
    <t>2202 - 073911001 BANDEIRA DO BRASIL BANDEIRA OFICIAL DE REPRESENTAÇÃO DO BRASIL, REFERÊNCIA 12,0 P, MEDINDO 5,40 X 7,68M,CONFECCIONADA EM TECIDO</t>
  </si>
  <si>
    <t>FMPIO 160</t>
  </si>
  <si>
    <t>2202 - 073911001 BANDEIRA DO BRASIL BANDEIRA OFICIAL DO BRASIL, 2 PANOS E MEIO, MEDINDO1,12 X 1,60M, CONFECCIONADA EM TECIDO CETIM, DUPLA ,COM CORDINHA.</t>
  </si>
  <si>
    <t>FMPIO 161</t>
  </si>
  <si>
    <t>2202 - 073911001 BANDEIRA DO BRASIL BANDEIRA OFICIAL DO BRASIL, 2 PANOS, MEDINDO 90 X1,30M, CONFECCIONADA EM TECIDO POLIÉSTER, COM IMPRESSÃO</t>
  </si>
  <si>
    <t>FMPIO 162</t>
  </si>
  <si>
    <t>2202 - 073911022 BANDEIRA DE SANTA CATARINA,COM 02 PANOS BANDEIRA OFICIAL DE REPRESENTAÇÃO DO ESTADO DE SANTA CATARINA, REFERÊNCIA 12,0 P, MEDINDO 5,40</t>
  </si>
  <si>
    <t>FMPIO 163</t>
  </si>
  <si>
    <t>2202 - 073911022 BANDEIRA DE SANTA CATARINA,COM 02 PANOS BANDEIRA OFICIAL DE SANTA CATARINA, 2 PANOS E MEIO, MEDINDO 1,12 X 1,60M</t>
  </si>
  <si>
    <t>FMPIO 164</t>
  </si>
  <si>
    <t>2202 - 073911022 BANDEIRA DE SANTA CATARINA,COM 02 PANOS BANDEIRA OFICIAL DO ESTADO DE SANTA CATARINA, 2PANOS, MEDINDO 90 X 1,30M</t>
  </si>
  <si>
    <t>FMPIO 165</t>
  </si>
  <si>
    <t>2202 - 073911092 BANDEIRA DO MERCOSUL BANDEIRA OFICIAL DO MERCOSUL, 2 PANOS, MEDINDO 90 X1,30M, CONFECCIONADA EM TECIDO POLIÉSTER, COM IMPRESSÃO</t>
  </si>
  <si>
    <t>FMPIO 166</t>
  </si>
  <si>
    <t>2402 - 012645027 CAMERA FOTOGRAFICA COM FILMADORA</t>
  </si>
  <si>
    <t>Para uso DIAP eventos e na sala de pesquisa.</t>
  </si>
  <si>
    <t>FMPIO 167</t>
  </si>
  <si>
    <t>2402 - 012688004 TRIPE PARA MAQUINA FOTOGRAFICA</t>
  </si>
  <si>
    <t>FMPIO 168</t>
  </si>
  <si>
    <t>2502 - 015083003 SACO PLASTICO P/LIXO PACOTE C/10 UNID., CAP.50 LITROS*</t>
  </si>
  <si>
    <t>FMPIO 169</t>
  </si>
  <si>
    <t>2502 - 015083005 SACO PLASTICO P/LIXO PACOTE C/05 UNID.,CAP.100 LITROS*</t>
  </si>
  <si>
    <t>FMPIO 170</t>
  </si>
  <si>
    <t>2502 - 015083006 SACO PLASTICO P/LIXO PACOTE C/20 UNID.,CAP.15 LITROS*</t>
  </si>
  <si>
    <t>FMPIO 171</t>
  </si>
  <si>
    <t>2601 - 041360047 SERRA COPO DIAMANTADA 030 MM COM HASTE</t>
  </si>
  <si>
    <t>FMPIO 172</t>
  </si>
  <si>
    <t>2601 - 041360048 SERRA COPO DIAMANTADA 053 MM C/ HASTE</t>
  </si>
  <si>
    <t>FMPIO 173</t>
  </si>
  <si>
    <t>2611 - 123641002 PONTEIRA PARA CONCRETO</t>
  </si>
  <si>
    <t>FMPIO 174</t>
  </si>
  <si>
    <t>2701 - 025410025 LUMINARIA DE EMERGENCIA 30 LEDS BIVOLT</t>
  </si>
  <si>
    <t>FMPIO 175</t>
  </si>
  <si>
    <t>2701 - 084352052 LUMINARIA FOTO DIRIGIVEL</t>
  </si>
  <si>
    <t>FMPIO 176</t>
  </si>
  <si>
    <t>2701 - 085480030 REFLETOR DE LUZ REFLETOR LED 500W, 6500K, IP66</t>
  </si>
  <si>
    <t>FMPIO 177</t>
  </si>
  <si>
    <t>2701 - 085480031 REFLETOR DE LUZ REFLETOR LED 200W, 6500K, IP66</t>
  </si>
  <si>
    <t>FMPIO 178</t>
  </si>
  <si>
    <t>2701 - 085480032 REFLETOR DE LUZ REFLETOR LED 100W, RGB, IP66 (COM MEMÓRIA)</t>
  </si>
  <si>
    <t>FMPIO 179</t>
  </si>
  <si>
    <t>2703 - 001902353 LAMPADA ELETRICA LAMPADA LED DICROICA</t>
  </si>
  <si>
    <t>FMPIO 180</t>
  </si>
  <si>
    <t>FMPIO 181</t>
  </si>
  <si>
    <t>2703 - 001902429 LAMPADA ELETRICA LED BULBO 12W, 6500K, E27</t>
  </si>
  <si>
    <t>FMPIO 182</t>
  </si>
  <si>
    <t>2703 - 001902430 LAMPADA ELETRICA LED BULBO 9W, 6500K, E27</t>
  </si>
  <si>
    <t>FMPIO 183</t>
  </si>
  <si>
    <t>2703 - 102415004 FITA DUPLA FACE ADESIVA</t>
  </si>
  <si>
    <t>FMPIO 184</t>
  </si>
  <si>
    <t>FMPIO 185</t>
  </si>
  <si>
    <t>2704 - 026280018 COMPONENTES E MATERIAIS DE ILUMINACAO PAINEL DE EMBUTIR LED 60W, 6500W</t>
  </si>
  <si>
    <t>FMPIO 186</t>
  </si>
  <si>
    <t>2704 - 026280019 COMPONENTES E MATERIAIS DE ILUMINACAO SUPORTE DOULEUP 4X2 E 4X4</t>
  </si>
  <si>
    <t>FMPIO 187</t>
  </si>
  <si>
    <t>2704 - 026280026 COMPONENTES E MATERIAIS DE ILUMINAÇÃO PAINEL DE LED SLIM SOBREPOR 25W,6500K, QUADRADO 25*25CM</t>
  </si>
  <si>
    <t>FMPIO 188</t>
  </si>
  <si>
    <t>2801 – 002720120 CHAVES DIVERSAS CHAVE PHILLIPS TWISTER 06X100</t>
  </si>
  <si>
    <t>FMPIO 189</t>
  </si>
  <si>
    <t>2801 - 002640001 PA DE CORTE COM CABO DE MADEIRA 150CM</t>
  </si>
  <si>
    <t>FMPIO 190</t>
  </si>
  <si>
    <t>2801 - 002712001 COLHER PEDREIRO</t>
  </si>
  <si>
    <t>FMPIO 191</t>
  </si>
  <si>
    <t>2801 - 002720094 CHAVES DIVERSAS CANHAO 09 MM</t>
  </si>
  <si>
    <t>FMPIO 192</t>
  </si>
  <si>
    <t>2801 - 002720095 CHAVES DIVERSAS CANHAO 10 MM</t>
  </si>
  <si>
    <t>FMPIO 193</t>
  </si>
  <si>
    <t>2801 - 002720096 CHAVES DIVERSAS CANHAO 11 MM</t>
  </si>
  <si>
    <t>FMPIO 194</t>
  </si>
  <si>
    <t>2801 - 002720097 CHAVES DIVERSAS CANHAO 12 MM</t>
  </si>
  <si>
    <t>FMPIO 195</t>
  </si>
  <si>
    <t>2801 - 002720098 CHAVES DIVERSAS CANHAO 13 MM</t>
  </si>
  <si>
    <t>FMPIO 196</t>
  </si>
  <si>
    <t>2801 - 002720099 CHAVES DIVERSAS CHAVE COMB. C/CATRACA 09 MM</t>
  </si>
  <si>
    <t>FMPIO 197</t>
  </si>
  <si>
    <t>2801 - 002720100 CHAVES DIVERSAS CHAVE COMB. C/CATRACA 10 MM</t>
  </si>
  <si>
    <t>FMPIO 198</t>
  </si>
  <si>
    <t>2801 - 002720101 CHAVES DIVERSAS CHAVE COMB. C/CATRACA 11 MM</t>
  </si>
  <si>
    <t>FMPIO 199</t>
  </si>
  <si>
    <t>2801 - 002720102 CHAVES DIVERSAS CHAVE COMB. C/CATRACA 12 MM</t>
  </si>
  <si>
    <t>FMPIO 200</t>
  </si>
  <si>
    <t>2801 - 002720103 CHAVES DIVERSAS CHAVE COMB. C/CATRACA 13 MM</t>
  </si>
  <si>
    <t>FMPIO 201</t>
  </si>
  <si>
    <t>2801 - 002720104 CHAVES DIVERSAS CHAVE COMB. C/CATRACA 14 MM</t>
  </si>
  <si>
    <t>FMPIO 202</t>
  </si>
  <si>
    <t>2801 - 002720105 CHAVES DIVERSAS CHAVE COMB. C/CATRACA 15 MM</t>
  </si>
  <si>
    <t>FMPIO 203</t>
  </si>
  <si>
    <t>2801 - 002720106 CHAVES DIVERSAS CHAVE COMB. C/CATRACA 16 MM</t>
  </si>
  <si>
    <t>FMPIO 204</t>
  </si>
  <si>
    <t>2801 - 002720107 CHAVES DIVERSAS CHAVE COMB. C/CATRACA 17 MM</t>
  </si>
  <si>
    <t>FMPIO 205</t>
  </si>
  <si>
    <t>2801 - 002720108 CHAVES DIVERSAS CHAVE DE FENDA ISOLADA 03 X 075</t>
  </si>
  <si>
    <t>FMPIO 206</t>
  </si>
  <si>
    <t>2801 - 002720109 CHAVES DIVERSAS CHAVE DE FENDA ISOLADA 03 X 0150</t>
  </si>
  <si>
    <t>FMPIO 207</t>
  </si>
  <si>
    <t>2801 - 002720110 CHAVES DIVERSAS CHAVE DE FENDA ISOLADA 05 X 150</t>
  </si>
  <si>
    <t>FMPIO 208</t>
  </si>
  <si>
    <t>2801 - 002720111 CHAVES DIVERSAS CHAVE DE FENDA ISOLADA 06 X 150</t>
  </si>
  <si>
    <t>FMPIO 209</t>
  </si>
  <si>
    <t>2801 - 002720112 CHAVES DIVERSAS CHAVE DE FENDA TOCO TWISTER 06X38</t>
  </si>
  <si>
    <t>FMPIO 210</t>
  </si>
  <si>
    <t>2801 - 002720113 CHAVES DIVERSAS CHAVE DE FENDA TWISTER 06X100</t>
  </si>
  <si>
    <t>FMPIO 211</t>
  </si>
  <si>
    <t>2801 - 002720114 CHAVES DIVERSAS CHAVE DE FENDA TWISTER 06X150</t>
  </si>
  <si>
    <t>FMPIO 212</t>
  </si>
  <si>
    <t>2801 - 002720115 CHAVES DIVERSAS CHAVE PHILLIPS ISOL. 05X150MM</t>
  </si>
  <si>
    <t>FMPIO 213</t>
  </si>
  <si>
    <t>2801 - 002720116 CHAVES DIVERSAS CHAVE PHILLIPS TOCO TWISTER 05X38</t>
  </si>
  <si>
    <t>FMPIO 214</t>
  </si>
  <si>
    <t>2801 - 002720117 CHAVES DIVERSAS CHAVE PHILLIPS TWISTER 03X100</t>
  </si>
  <si>
    <t>FMPIO 215</t>
  </si>
  <si>
    <t>2801 - 002720118 CHAVES DIVERSAS CHAVE PHILLIPS TWISTER 05X100</t>
  </si>
  <si>
    <t>FMPIO 216</t>
  </si>
  <si>
    <t>2801 - 002720119 CHAVES DIVERSAS CHAVE PHILLIPS TWISTER 05X150</t>
  </si>
  <si>
    <t>FMPIO 217</t>
  </si>
  <si>
    <t>2801 - 002720121 CHAVES DIVERSAS CHAVE PHILLIPS TWISTER 06X150</t>
  </si>
  <si>
    <t>FMPIO 218</t>
  </si>
  <si>
    <t>2801 - 002720122 CHAVES DIVERSAS CHAVE TESTE 1/8''''X5. 1/2'''' 66-119</t>
  </si>
  <si>
    <t>FMPIO 219</t>
  </si>
  <si>
    <t>2801 - 002917051 ALICATE DECAPADORA</t>
  </si>
  <si>
    <t>FMPIO 220</t>
  </si>
  <si>
    <t>2801 - 002917057 ALICATE « CANA RETO 6"</t>
  </si>
  <si>
    <t>FMPIO 221</t>
  </si>
  <si>
    <t>2801 - 002917058 ALICATE CORTE DIAG. 6''''</t>
  </si>
  <si>
    <t>FMPIO 222</t>
  </si>
  <si>
    <t>2801 - 002917059 ALICATE DESEMCAPADOR FIO 8''''</t>
  </si>
  <si>
    <t>FMPIO 223</t>
  </si>
  <si>
    <t>2801 - 002917060 ALICATE PRESSAO 10''''</t>
  </si>
  <si>
    <t>FMPIO 224</t>
  </si>
  <si>
    <t>2801 - 002917061 ALICATE UNIVERSAL POLIDO 8'''' - ISOLADO</t>
  </si>
  <si>
    <t>FMPIO 225</t>
  </si>
  <si>
    <t>2801 - 024864009 ENXADA COM CABO DE MADEIRA DE 150CM, LARGA EM AÇO</t>
  </si>
  <si>
    <t>FMPIO 226</t>
  </si>
  <si>
    <t>2801 - 025089008 JOGO DE CHAVE ALLEN</t>
  </si>
  <si>
    <t>FMPIO 227</t>
  </si>
  <si>
    <t>2801 - 025089009 JOGO DE CHAVE CHAVE TORX CANIVETE 08PÇ T9 -T40</t>
  </si>
  <si>
    <t>FMPIO 228</t>
  </si>
  <si>
    <t>2801 - 025089010 JOGO DE CHAVE TORK X</t>
  </si>
  <si>
    <t>FMPIO 229</t>
  </si>
  <si>
    <t>2801 - 027715016 FORMAO CB. EMBOR. CHANFRADO 10M - 3/8''''</t>
  </si>
  <si>
    <t>FMPIO 230</t>
  </si>
  <si>
    <t>2801 - 027715017 FORMAO CB. EMBOR. CHANFRADO 12M - 1/2'''</t>
  </si>
  <si>
    <t>FMPIO 231</t>
  </si>
  <si>
    <t>2801 - 027715018 FORMAO CB. EMBOR. CHANFRADO 16M - 5/8''''</t>
  </si>
  <si>
    <t>FMPIO 232</t>
  </si>
  <si>
    <t>2801 - 027715019 FORMAO CB. EMBOR. "CHANFRADO 22M - 7/8"</t>
  </si>
  <si>
    <t>FMPIO 233</t>
  </si>
  <si>
    <t>2801 - 027731006 SERROTE PROFISSIONAL</t>
  </si>
  <si>
    <t>FMPIO 234</t>
  </si>
  <si>
    <t>2801 - 064831016 MARRETA COM CABO 1KG</t>
  </si>
  <si>
    <t>FMPIO 235</t>
  </si>
  <si>
    <t>2801 - 077712016 PA DE CORTE BICO C/ CABO DE 150 CM</t>
  </si>
  <si>
    <t>FMPIO 236</t>
  </si>
  <si>
    <t>2801 - 077712017 PA DE JUNTAR QUADRADA C/ CABO DE 150 CM</t>
  </si>
  <si>
    <t>FMPIO 237</t>
  </si>
  <si>
    <t>2801 - 091103012 ARCO COM SERRA ARCO DE SERRA CABO ERGONOMICO EMBOR</t>
  </si>
  <si>
    <t>FMPIO 238</t>
  </si>
  <si>
    <t>2801 - 110558004 CAVADEIRA ARTICULADA EM ACO TEMPERADO C/ CABO MADEIRA 130CM</t>
  </si>
  <si>
    <t>FMPIO 239</t>
  </si>
  <si>
    <t>2801 - 122645009 FERRAMENTAS MANUAIS CONSUMO PE CABRA</t>
  </si>
  <si>
    <t>FMPIO 240</t>
  </si>
  <si>
    <t>2801 - 122645021 FERRAMENTAS MANUAIS CONSUMO LAPIS CARPINTEIRO</t>
  </si>
  <si>
    <t>FMPIO 241</t>
  </si>
  <si>
    <t>2801 - 122645047 FERRAMENTAS MANUAIS CONSUMO TRILHADEIRA PARA CONCRETO</t>
  </si>
  <si>
    <t>FMPIO 242</t>
  </si>
  <si>
    <t>2801 - 122645048 FERRAMENTAS MANUAIS CONSUMO LIXA PARA ESMERILHADEIRA</t>
  </si>
  <si>
    <t>FMPIO 243</t>
  </si>
  <si>
    <t>2801 - 122645049 FERRAMENTAS MANUAIS CONSUMO PEDRA DE AFIAR</t>
  </si>
  <si>
    <t>FMPIO 244</t>
  </si>
  <si>
    <t>2802 - 013773010 DISCO DE CORTE DE SERRA CIRCULAR LÂMINA, 110MM</t>
  </si>
  <si>
    <t>FMPIO 245</t>
  </si>
  <si>
    <t>2802 - 013773017 DISCO DE CORTE DISCO DE DESBASTE PARA ESMERILHADEIRA</t>
  </si>
  <si>
    <t>FMPIO 246</t>
  </si>
  <si>
    <t>2802 - 013773026 DISCO CORTE PARA ACO/METAL</t>
  </si>
  <si>
    <t>FMPIO 247</t>
  </si>
  <si>
    <t>2802 - 013773058 DISCO CORTE DIAMANTADO</t>
  </si>
  <si>
    <t>FMPIO 248</t>
  </si>
  <si>
    <t>2804 - 002798003 PRUMO METALICO</t>
  </si>
  <si>
    <t>FMPIO 249</t>
  </si>
  <si>
    <t>2804 - 073890024 TRENA METAL</t>
  </si>
  <si>
    <t>FMPIO 250</t>
  </si>
  <si>
    <t>2806 - 002836117 LIXA DE PINTURA PARA PAREDE 220</t>
  </si>
  <si>
    <t>FMPIO 251</t>
  </si>
  <si>
    <t>2806 - 002836118 LIXA DE PINTURA PARA MADEIRA 150</t>
  </si>
  <si>
    <t>FMPIO 252</t>
  </si>
  <si>
    <t>2806 - 075183078 BROCA MULTICONS. 06,0MM X 100 MM</t>
  </si>
  <si>
    <t>FMPIO 253</t>
  </si>
  <si>
    <t>2806 - 075183079 BROCA MULTICONS. 08,0MM X 120 MM</t>
  </si>
  <si>
    <t>FMPIO 254</t>
  </si>
  <si>
    <t>2806 - 075183080 BROCA MULTICONS. 10,0MM X 120 MM</t>
  </si>
  <si>
    <t>FMPIO 255</t>
  </si>
  <si>
    <t>2806 - 075183081 BROCA MULTICONS. 12,0MM X 150 MM</t>
  </si>
  <si>
    <t>FMPIO 256</t>
  </si>
  <si>
    <t>2806 - 075183082 BROCA SDS-PLUS 5 X 06,0 X100MM</t>
  </si>
  <si>
    <t>FMPIO 257</t>
  </si>
  <si>
    <t>2806 - 075183083 BROCA SDS-PLUS 5 X 08,0 X 100MM</t>
  </si>
  <si>
    <t>FMPIO 258</t>
  </si>
  <si>
    <t>2806 - 075183084 BROCA SDS-PLUS 5 X 10,0 X 100MM</t>
  </si>
  <si>
    <t>FMPIO 259</t>
  </si>
  <si>
    <t>2806 - 075183085 BROCA SDS-PLUS 5 X 12,0 X 100MM</t>
  </si>
  <si>
    <t>FMPIO 260</t>
  </si>
  <si>
    <t>2806 - 075183086 BROCA JG. BROCA DE ENGATE RÁPIDO C/ 5</t>
  </si>
  <si>
    <t>FMPIO 261</t>
  </si>
  <si>
    <t>2806 - 075183087 BROCA JG. BROCAS PARA FURADEIRA</t>
  </si>
  <si>
    <t>FMPIO 262</t>
  </si>
  <si>
    <t>3202 - 122114001 CARRINHO MAO COM CACAMBA</t>
  </si>
  <si>
    <t>FMPIO 263</t>
  </si>
  <si>
    <t>3206 - 085570011 COMPONENTES E MATERIAIS DE CARGAS CARRINHO PARA TRANSPORTE DE CARGA</t>
  </si>
  <si>
    <t>Utilizado para transporte de documentos para sala de pesquisa e para o laboratório.</t>
  </si>
  <si>
    <t>FMPIO 264</t>
  </si>
  <si>
    <t>3601 - 002330003 GAS GLP CARGA PARA BOTIJAO DE 13KG</t>
  </si>
  <si>
    <t>FMPIO 265</t>
  </si>
  <si>
    <t>FMPIO 266</t>
  </si>
  <si>
    <t>FMPIO 267</t>
  </si>
  <si>
    <t>3901 - 018040096 REFRIGERADOR FRIGOBAR 1 PORTA, CAPACIDADE MÍNIMA 110 LITROS 220V, COR BRANCA</t>
  </si>
  <si>
    <t>FMPIO 268</t>
  </si>
  <si>
    <t>3902 - 037923011 DESUMIDIFICADOR DE AR VOLTAGEM 220V</t>
  </si>
  <si>
    <t>FMPIO 269</t>
  </si>
  <si>
    <t>3902 - 037923012 DESUMIDIFICADOR DE AR VOLTAGEM 220V – Desumidificador industrial teto</t>
  </si>
  <si>
    <t>FMPIO 270</t>
  </si>
  <si>
    <t>3902 - 037923012 DESUMIDIFICADOR DE AR VOLTAGEM 220V – industrial portátil</t>
  </si>
  <si>
    <t>FMPIO 271</t>
  </si>
  <si>
    <t>4101 - 063347023 APARELHO TELEFONICO (TIPO CELULAR) SMARTPHONE COM CAPA PROTETORA</t>
  </si>
  <si>
    <t>Para uso na sala de pesquisa, para fotografar documento e enviar para os pesquisadores.</t>
  </si>
  <si>
    <t>02/01/0204</t>
  </si>
  <si>
    <t>FMPIO 272</t>
  </si>
  <si>
    <t>4202 - 004006034 LINHA DE COSTURA LINHA TIPO URSO,100% ALGODAO N.030 COM 183M OU 200 JARDAS</t>
  </si>
  <si>
    <t>FMPIO 273</t>
  </si>
  <si>
    <t>4202 - 026352042 MATERIAIS E AVIAMENTOS P/COSTURA,ESTOFAMENTO E CALCADOS TESOURA PARA TECIDO 25CM</t>
  </si>
  <si>
    <t>É utilizada pelo Laboratório de Conservação e Restauração de Documentos do Arquivo Público do Estado para restaurar os documentos do acervo, GEARP, GEDOC.</t>
  </si>
  <si>
    <t>FMPIO 274</t>
  </si>
  <si>
    <t>4202 - 030996003 CADARCO SARJADO(CHATO)100% ALGODAO,COR BRANCA,ROLO C/ 50M,LARG.18MM</t>
  </si>
  <si>
    <t>É utilizado no laboratório para preservação dos documentos, em substituição ao barbante que danifica o material</t>
  </si>
  <si>
    <t>FMPIO 275</t>
  </si>
  <si>
    <t>4302 - 003816058 COLA TIPO SAPATEIRO, LATA 3,5 LITROS</t>
  </si>
  <si>
    <t>FMPIO 276</t>
  </si>
  <si>
    <t>4302 - 003816104 COLA ADESIVO PARA TUBO PVC COLA PARA CANO TUBO 175G</t>
  </si>
  <si>
    <t>FMPIO 277</t>
  </si>
  <si>
    <t>4302 - 003816112 COLA ADESIVA PVA PH NEUTRO 150ML</t>
  </si>
  <si>
    <t>É utilizada pelo Laboratório de Conservação e Restauração de Documentos do Arquivo Público do Estado para restaurar os documentos do acervo e na GEARP.</t>
  </si>
  <si>
    <t>FMPIO 278</t>
  </si>
  <si>
    <t>4302 - 014117005 ADESIVO SILICONE EM TUBO, INCOLOR SILICONE EM TUBO 280G INCOLOR</t>
  </si>
  <si>
    <t>FMPIO 279</t>
  </si>
  <si>
    <t>4302 - 014117006 ADESIVO SILICONE EM TUBO, BRANCO SILICONE EM TUBO 280G BRANCO</t>
  </si>
  <si>
    <t>FMPIO 280</t>
  </si>
  <si>
    <t>4303 - 003867012 FITA VEDA ROSCA VEDA ROSCA ROLO 18MMX50METROS</t>
  </si>
  <si>
    <t>FMPIO 281</t>
  </si>
  <si>
    <t>4404 - 004391016 BARBANTE DE ALGODAO EM ROLO</t>
  </si>
  <si>
    <t>Para uso no acervo reforçar as caixas e os pacotes</t>
  </si>
  <si>
    <t>FMPIO 282</t>
  </si>
  <si>
    <t>4506 - 003280017 CADEADO METALICO CADEADO MEDIO CADEADO EM METAL 35MM,COM 2 CHAVES</t>
  </si>
  <si>
    <t>FMPIO 283</t>
  </si>
  <si>
    <t>4506 - 003280017 CADEADO METALICO CADEADO MEDIO CADEADO EM METAL 40MM,COM SENHA / SEGREDO</t>
  </si>
  <si>
    <t>FMPIO 284</t>
  </si>
  <si>
    <t>4506 - 003280017 CADEADO METALICO CADEADO MEDIO CADEADO EM METAL 45MM,COM 2 CHAVES</t>
  </si>
  <si>
    <t>FMPIO 285</t>
  </si>
  <si>
    <t>4508 - 026360123 MATERIAIS DE CONSTRUCAO CIVIL COLA BRANCA COM 1 KG, TIPO CASCOREZ</t>
  </si>
  <si>
    <t>FMPIO 286</t>
  </si>
  <si>
    <t>4601 - 003611002 SIFAO PLASTICO FLEXIVEL</t>
  </si>
  <si>
    <t>FMPIO 287</t>
  </si>
  <si>
    <t>4601 - 003611011 SIFAO PARA VASO SANITARIO</t>
  </si>
  <si>
    <t>FMPIO 288</t>
  </si>
  <si>
    <t>4601 - 003670031 REGISTRO DE METAL DE GAVETA REGISTRO DE GAVETA EM METAL75MM</t>
  </si>
  <si>
    <t>FMPIO 289</t>
  </si>
  <si>
    <t>4601 - 064777004 TORNEIRA DE METAL DE PRESSAO TORNEIRA EM METAL AUTOMÁTICA (ACIONAMENTO POR PRESSÃO E DESLIGAMENTO AUTOMÁTICO) PARA LAVATÓRIO</t>
  </si>
  <si>
    <t>FMPIO 290</t>
  </si>
  <si>
    <t>4605 - 003751012 ENGATE PLASTICO FLEXIVEL ENGATE PARA TORNEIRA</t>
  </si>
  <si>
    <t>FMPIO 291</t>
  </si>
  <si>
    <t>4605 - 003786002 ASSENTO SANITARIO (TAMPA) S/REFERENCIA TAMPA DE VASO SANITÁRIO EMBORRACHADO – 5 UND</t>
  </si>
  <si>
    <t>FMPIO 292</t>
  </si>
  <si>
    <t>4605 - 026379055 MATERIAIS,COMPONENTES E ACESSORIOS HIDRAULICO-SANITARIOS TORNEIRA DE COZINHA PAREDE</t>
  </si>
  <si>
    <t>FMPIO 293</t>
  </si>
  <si>
    <t>4605 - 026379055 MATERIAIS,COMPONENTES E ACESSORIOS HIDRAULICO-SANITARIOS TORNEIRA DE COZINHA VERTICAL DE METAL</t>
  </si>
  <si>
    <t>FMPIO 294</t>
  </si>
  <si>
    <t>4605 - 026379055 MATERIAIS,COMPONENTES E ACESSORIOS HIDRAULICO-SANITARIOS TORNEIRA DE JARDIM</t>
  </si>
  <si>
    <t>FMPIO 295</t>
  </si>
  <si>
    <t>4605 - 026379058 MATERIAIS,COMPONENTES E ACESSORIOS HIDRAULICO-SANITARIOS CONJUNTO DE FIXACAO (COMPATÍVEL ASSENTO MODELO 1100FX.01DECA)</t>
  </si>
  <si>
    <t>FMPIO 296</t>
  </si>
  <si>
    <t>4605 - 026379059 MATERIAIS,COMPONENTES E ACESSORIOS HIDRAULICO-SANITARIOS CAPA HIDRA</t>
  </si>
  <si>
    <t>FMPIO 297</t>
  </si>
  <si>
    <t>4605 - 054356004 SUPORTE PARA PAPEL HIGIENICO EM METAL</t>
  </si>
  <si>
    <t>FMPIO 298</t>
  </si>
  <si>
    <t>4605 - 105856004 DISPENSER 800 A 1000ML P/ SABONETE LIQUIDO/ALCOOL GEL</t>
  </si>
  <si>
    <t>FMPIO 299</t>
  </si>
  <si>
    <t>4605 - 105856012 DISPENSER PARA PAPEL TOALHA ROLO</t>
  </si>
  <si>
    <t>FMPIO 300</t>
  </si>
  <si>
    <t>4605 - 105856013 DISPENSER PARA PAPEL TOALHA INTERCALADA</t>
  </si>
  <si>
    <t>FMPIO 301</t>
  </si>
  <si>
    <t>4703 - 002160421 PARAFUSO METALICO CABECA CHATA PHILLIPS 6MM - CAIXA COM 500 UNIDADES</t>
  </si>
  <si>
    <t>FMPIO 302</t>
  </si>
  <si>
    <t>4703 - 002160421 PARAFUSO METALICO CABECA CHATA PHILLIPS 8MM, CAIXA COM 500 UNIDADES</t>
  </si>
  <si>
    <t>FMPIO 303</t>
  </si>
  <si>
    <t>4703 - 002186018 BUCHA PARA FIXACAO BUCHA DE NYLON 8 MM</t>
  </si>
  <si>
    <t>FMPIO 304</t>
  </si>
  <si>
    <t>4703 - 002186045 BUCHA PARA FIXACAO BUCHA 6MM COMPATÍVEL COM PARAFUSO PHILLIPS 6MM</t>
  </si>
  <si>
    <t>FMPIO 305</t>
  </si>
  <si>
    <t>4703 - 002216108 PREGO DE ACO COM CABECA PEQUENO - PACOTE DE 1KG</t>
  </si>
  <si>
    <t>FMPIO 306</t>
  </si>
  <si>
    <t>4703 - 102733026 PARAFUSO AUTO BROCANTE 3MM, CX COM 500 UNIDADES</t>
  </si>
  <si>
    <t>FMPIO 307</t>
  </si>
  <si>
    <t>FMPIO 308</t>
  </si>
  <si>
    <t>4902 - 003514044 TUBO PLASTICO CANO EM PVC 25MM BARRA APROXIMADAMENTE 3M</t>
  </si>
  <si>
    <t>FMPIO 309</t>
  </si>
  <si>
    <t>4902 - 003514100 TUBO PLASTICO CANO EM PVC 32MM BARRA APROXIMADAMENTE 3M</t>
  </si>
  <si>
    <t>FMPIO 310</t>
  </si>
  <si>
    <t>4902 - 003514101 TUBO PLASTICO CANO EM PVC 50MM</t>
  </si>
  <si>
    <t>FMPIO 311</t>
  </si>
  <si>
    <t>4902 - 003549088 CAP PVC, SOLDAVEL 25MM</t>
  </si>
  <si>
    <t>FMPIO 312</t>
  </si>
  <si>
    <t>4902 - 003549229 CAP PVC 50 MM</t>
  </si>
  <si>
    <t>FMPIO 313</t>
  </si>
  <si>
    <t>4902 - 003549242 CONEXAO DE PLASTICO PARA INSTALACOES HIDRAULICAS-SANITARIAS CAPPVC 32 MM (TAMPÃO SOLDA 32MM)</t>
  </si>
  <si>
    <t>FMPIO 314</t>
  </si>
  <si>
    <t>4902 - 003549732 CONEXAO DE PLASTICO PARA INSTALACOES HIDRAULICAS-SANITARIAS JOELHO 25 SOLDAVEL</t>
  </si>
  <si>
    <t>FMPIO 315</t>
  </si>
  <si>
    <t>4902 - 003549732 CONEXAO DE PLASTICO PARA INSTALACOES HIDRAULICAS-SANITARIAS JOELHO 25 SOLDAVEL ROSCA DE 25MM</t>
  </si>
  <si>
    <t>FMPIO 316</t>
  </si>
  <si>
    <t>4902 - 003549795 CONEXAO DE PLASTICO PARA INSTALACOES HIDRAULICAS-SANITARIAS JOELHO PRESSÃO DE 25MM</t>
  </si>
  <si>
    <t>FMPIO 317</t>
  </si>
  <si>
    <t>4902 - 003549817 CONEXAO DE PLASTICO PARA INSTALACOES HIDRAULICAS-SANITARIASLUVA SOLDA DE 25MM</t>
  </si>
  <si>
    <t>FMPIO 318</t>
  </si>
  <si>
    <t>4902 - 003549837 CONEXAO DE PLASTICO PARA INSTALACOES HIDRAULICAS-SANITARIAS LUVA DE PRESSÃO DE 25MM</t>
  </si>
  <si>
    <t>FMPIO 319</t>
  </si>
  <si>
    <t>4905 - 003565050 MANGUEIRA DE ALTA QUALIDADE MANGUEIRA PARA JARDIM 50 METROS</t>
  </si>
  <si>
    <t>FMPIO 320</t>
  </si>
  <si>
    <t>5001 - 003310013 TRINCHA PARA PINTURA TRINCHA 1.1/2''</t>
  </si>
  <si>
    <t>FMPIO 321</t>
  </si>
  <si>
    <t>5001 - 003310014 TRINCHA PARA PINTURA TRINCHA 2.1/2''</t>
  </si>
  <si>
    <t>FMPIO 322</t>
  </si>
  <si>
    <t>5001 - 003310015 TRINCHA PARA PINTURA TRINCHA 4''</t>
  </si>
  <si>
    <t>FMPIO 323</t>
  </si>
  <si>
    <t>5001 - 003310016 TRINCHA PARA PINTURA TRINCHA DE 1''</t>
  </si>
  <si>
    <t>FMPIO 324</t>
  </si>
  <si>
    <t>5001 - 003476036 PINCEL PARA PINTURA TIPO CHATO N.16</t>
  </si>
  <si>
    <t>FMPIO 325</t>
  </si>
  <si>
    <t>5001 - 025860001 ROLO LA PARA PINTURA MEDINDO 15CM</t>
  </si>
  <si>
    <t>FMPIO 326</t>
  </si>
  <si>
    <t>5001 - 025860002 ROLO LA PARA PINTURA MEDINDO 9 CM</t>
  </si>
  <si>
    <t>FMPIO 327</t>
  </si>
  <si>
    <t>5001 - 025860004 ROLO LA PARA PINTURA MED. 23CM</t>
  </si>
  <si>
    <t>FMPIO 328</t>
  </si>
  <si>
    <t>5002 - 003506158 TINTA ACRILICA LATA DE 18 LITROS DE TINTA ACRÍLICA FOSCA, COR BRANCA</t>
  </si>
  <si>
    <t>FMPIO 329</t>
  </si>
  <si>
    <t>5002 - 026700005 TINTA PARA PISO E CIMENTADOS TINTA PARA PISO LATA 18L</t>
  </si>
  <si>
    <t>FMPIO 330</t>
  </si>
  <si>
    <t>5002 - 026700008 TINTA PARA PISO E CIMENTADOS LATA 18 LITROS TINTA PARA PISO, COR AMARELA</t>
  </si>
  <si>
    <t>FMPIO 331</t>
  </si>
  <si>
    <t>5002 - 026700009 LATA 18 LITROS TINTA PARA PISO COR CINZA GRAFITE</t>
  </si>
  <si>
    <t>FMPIO 332</t>
  </si>
  <si>
    <t>5002 - 026700012 TINTA PARA PISO E CIMENTADOS COR AZUL, 18L</t>
  </si>
  <si>
    <t>FMPIO 333</t>
  </si>
  <si>
    <t>5004 - 026417066 MATERIAL DE PINTURA E PRESERVACAO CABO PARA ROLO DE PINTURA /GARFO</t>
  </si>
  <si>
    <t>FMPIO 334</t>
  </si>
  <si>
    <t>5204 - 002119009 PLACA EM BORRACHA EVA - COR VERMELHA</t>
  </si>
  <si>
    <t>Material para divulgação do acervo por meio de exposições.</t>
  </si>
  <si>
    <t>FMPIO 335</t>
  </si>
  <si>
    <t>5204 - 002119011 PLACA EM BORRACHA EVA - COR VERDE</t>
  </si>
  <si>
    <t>FMPIO 336</t>
  </si>
  <si>
    <t>5204 - 002119012 PLACA EM BORRACHA EVA - COR PRETA</t>
  </si>
  <si>
    <t>FMPIO 337</t>
  </si>
  <si>
    <t>FMPIO 338</t>
  </si>
  <si>
    <t>5407 - 120928011 CABO HDMI COMPRIMENTO DO CABO 1,5M CABOS HDMI 1,5 METRO</t>
  </si>
  <si>
    <t>FMPIO 339</t>
  </si>
  <si>
    <t>5605 - 092266010 CHAVE ELETRICA BOIA</t>
  </si>
  <si>
    <t>FMPIO 340</t>
  </si>
  <si>
    <t>5606 - 002453013 CONECTOR RJ-45 MACHO</t>
  </si>
  <si>
    <t>FMPIO 341</t>
  </si>
  <si>
    <t>5606 - 002453114 CONECTOR RJ45 CAT5E</t>
  </si>
  <si>
    <t>FMPIO 342</t>
  </si>
  <si>
    <t>5606 - 002453136 CONECTOR FEMEA CAT 5E CONECTORES RJ45 FÊMEA CAT5E</t>
  </si>
  <si>
    <t>FMPIO 343</t>
  </si>
  <si>
    <t>5607 - 002470006 PLUGUE MACHO</t>
  </si>
  <si>
    <t>FMPIO 344</t>
  </si>
  <si>
    <t>5607 - 002470062 PLUGUE FEMEA 2P + T 10A</t>
  </si>
  <si>
    <t>FMPIO 345</t>
  </si>
  <si>
    <t>5607 - 002496104 TOMADA ELETRICA MODELO TOMADA 2P+T, 10A, DOULEUP</t>
  </si>
  <si>
    <t>FMPIO 346</t>
  </si>
  <si>
    <t>5611 - 002550011 FITA ISOLANTE ROLO COM 20 METROS</t>
  </si>
  <si>
    <t>FMPIO 347</t>
  </si>
  <si>
    <t>5616 - 099449003 PLACA PARA TOMADA PARA TOMADA 4X2, 1 PONTO</t>
  </si>
  <si>
    <t>FMPIO 348</t>
  </si>
  <si>
    <t>5616 - 099449004 PLACA PARA TOMADA 4X2, 2 PONTOS</t>
  </si>
  <si>
    <t>FMPIO 349</t>
  </si>
  <si>
    <t>5616 - 099449005 PLACA PARA TOMADA 4X2, 3 PONTOS</t>
  </si>
  <si>
    <t>FMPIO 350</t>
  </si>
  <si>
    <t>5616 - 123480004 EQUIPAMENTOS ELETRONICOS DETECTOR DE TENSAO</t>
  </si>
  <si>
    <t>FMPIO 351</t>
  </si>
  <si>
    <t>5701 - 074292010 LANTERNA DE LED RECARREGAVEL</t>
  </si>
  <si>
    <t>FMPIO 352</t>
  </si>
  <si>
    <t>5704 - 068004029 ADESIVO INDICATIVO ETIQUETAS DE VINIL ADESIVO VINÍLICO COM IMPRESSÃO DIGITAL REVERSA NO ADESIVO TRANSPARENTE, LAMINAÇÃO BRANCA E SEQUENCIA</t>
  </si>
  <si>
    <t>FMPIO 353</t>
  </si>
  <si>
    <t>5704 - 122629001 PLACA DE SINALIZACAO CUIDADO PISO MOLHADO</t>
  </si>
  <si>
    <t>FMPIO 354</t>
  </si>
  <si>
    <t>5704 - 122629021 PLACA DE SINALIZACAO ESTACIONAMENTO PLACA DE CHAPA GALVANIZADA, BITOLA 24 COM CANO GALVANIZADO DE 2 POLEGADAS MEDINDO 2 METROS DE ALTURA</t>
  </si>
  <si>
    <t>FMPIO 355</t>
  </si>
  <si>
    <t>FMPIO 356</t>
  </si>
  <si>
    <t>5705 - 110906018 CAMERA DE SEGURANCA CAMERA DE VÍDEO IP VIP 3240 D IA</t>
  </si>
  <si>
    <t>FMPIO 357</t>
  </si>
  <si>
    <t>5705 - 110906019 CAMERA DE SEGURANCA CAMERA DE VÍDEO IP VIP 3230 D SL</t>
  </si>
  <si>
    <t>FMPIO 358</t>
  </si>
  <si>
    <t>5801 - 029700005 ENGATE RAPIDO PARA MANGUEIRA ENGATE PARA MANGUEIRA COMPATÍVEL COM MANGUEIRA PARA JARDIM 50 METROS</t>
  </si>
  <si>
    <t>FMPIO 359</t>
  </si>
  <si>
    <t>5802 - 029530007 LUVA DE SEGURANCA EM BORRACHA NITRILICA, TAMANHO P. (CAIXA COM 100 UNIDADES)</t>
  </si>
  <si>
    <t>Para uso no laboratório, acervo e na sala de pesquisa, GEARP, GEDOC</t>
  </si>
  <si>
    <t>FMPIO 360</t>
  </si>
  <si>
    <t>5802 - 029530052 LUVA DE SEGURANCA EM LATEX NITRILICO, TAMANHO M (CAIXA COM 100 UNIDADES)</t>
  </si>
  <si>
    <t>FMPIO 361</t>
  </si>
  <si>
    <t>5802 - 029530053 LUVA DE SEGURANCA EM LATEX NITRILICO, TAMANHO G (CAIXA COM 100 UNIDADES)</t>
  </si>
  <si>
    <t>FMPIO 362</t>
  </si>
  <si>
    <t>6106 - 078530064 LUPA (PARA DISTRIBUICAO) COM ILUMINACAO, LENTE DE VIDRO</t>
  </si>
  <si>
    <t>Para uso no laboratório restauração de códices e na sala de pesquisa para leitura.</t>
  </si>
  <si>
    <t>FMPIO 363</t>
  </si>
  <si>
    <t>6111 - 027189096 TERMOMETRO TERMO HIGROMETRO</t>
  </si>
  <si>
    <t>FMPIO 364</t>
  </si>
  <si>
    <t>6112 - 033286014 LAMINAS DE BISTURI NUMERO 24, CAIXA COM 100 UNIDADES</t>
  </si>
  <si>
    <t>FMPIO 365</t>
  </si>
  <si>
    <t>6116 - 122483051 MATERIAL LABORATORIAL ESPATULA PARA USO LABORATORIAL TAMANHOS DIVERSOS</t>
  </si>
  <si>
    <t>FMPIO 366</t>
  </si>
  <si>
    <t>6116 - 122483185 LUVAS DE PROCEDIMENTOS DESCARTAVEL DE LATEX - TAM. G (CAIXA COM 100 UNIDADES)</t>
  </si>
  <si>
    <t>FMPIO 367</t>
  </si>
  <si>
    <t>6116 - 122483186 LUVAS DE PROCEDIMENTOS DESCARTAVEL DE LATEX - TAM. M (CAIXA COM 100 UNIDADES)</t>
  </si>
  <si>
    <t>FMPIO 368</t>
  </si>
  <si>
    <t>6116 - 122483187 LUVAS DE PROCEDIMENTOS DESCARTAVEL DE LATEX - TAMANHO P (CAIXA COM 100 UNIDADES)</t>
  </si>
  <si>
    <t>FMPIO 369</t>
  </si>
  <si>
    <t>6202 - 018937001 ALCOOL PARA USO GERAL ALCOOL C/70 INPM/LITRO, EMBALAGEM FRASCO 1 LITRO*</t>
  </si>
  <si>
    <t>FMPIO 370</t>
  </si>
  <si>
    <t>6202 - 018937039 ALCOOL PARA USO GERAL ETILICO 70%, GEL, P/ HIGIENE DAS MAOS, NEUTRO, 5 LITROS*</t>
  </si>
  <si>
    <t>FMPIO 371</t>
  </si>
  <si>
    <t>6207 - 057061004 BENZINA 100ML</t>
  </si>
  <si>
    <t>FMPIO 372</t>
  </si>
  <si>
    <t>6209 - 117439015 ÁLCOOL ISOPROPÍLICO</t>
  </si>
  <si>
    <t>Higienização dos documentos e equipamentos</t>
  </si>
  <si>
    <t>FMPIO 373</t>
  </si>
  <si>
    <t>6302 - 38180105 RACAO PARA PEIXE RAÇÃO MIXED PARA CARPAS, FLUTUANTE, ESPECÍFICO PARA CARPAS E CIPRINÍDEOS MANTIDOS EM LAGOS DE JARDIM</t>
  </si>
  <si>
    <t>Reposição para uso Bloco I Centro Administrativo</t>
  </si>
  <si>
    <t>FMPIO 374</t>
  </si>
  <si>
    <t>6601 - 009415107 AGULHA REUSÁVEL RETA REF.5128-175(D) Peça</t>
  </si>
  <si>
    <t>FMPIO 375</t>
  </si>
  <si>
    <t>6608 - 009555013 ALGODAO EM ROLO</t>
  </si>
  <si>
    <t>FMPIO 376</t>
  </si>
  <si>
    <t>6615 - 009660012 MATERIAIS DESCARTAVEIS DIVERSOS OCULOS PROTETOR, EM POLIETILENO C/ LENTES EM POLICARBONO(DT)</t>
  </si>
  <si>
    <t>FMPIO 377</t>
  </si>
  <si>
    <t>6615 - 009660081 MATERIAIS DESCARTAVEIS DIVERSOS SAPATILHA (PROPE),NAO TECIDO</t>
  </si>
  <si>
    <t>FMPIO 378</t>
  </si>
  <si>
    <t>6615 - 009660180 MATERIAIS DESCARTAVEIS DIVERSOS MASCARA DESCARTAVEL COM ELASTICO (CAIXA)</t>
  </si>
  <si>
    <t>FMPIO 379</t>
  </si>
  <si>
    <t>6615 - 030023012 TOUCA DESCARTÁVEL 100 UNIDADES</t>
  </si>
  <si>
    <t>FMPIO 380</t>
  </si>
  <si>
    <t>6617 - 101079008 FILTRO BACTERIANO PARA CABINE DE SEGURANCA BIOLOGICA FILTRO ABSOLUTO HEPA CAPELA FLUXO LAMINAR</t>
  </si>
  <si>
    <t>Para uso no processo de restauração higienização dos documentos. Para uso no laboratório, quando for realizado processo de fumigação. A função primária de uma Capela de Exaustão é exaurir vapores, gases e fumos, mas serve também, como uma barreira física entre as reações químicas e o ambiente de laboratório, oferecendo assim uma proteção aos usuários e ao ambiente contra a exposição de gases nocivos, tóxicos, derramamento de produtos químicos e fogo. A fumigação é um procedimento químico realizado em cargas a granel com o objetivo de eliminar insetos.</t>
  </si>
  <si>
    <t>FMPIO 381</t>
  </si>
  <si>
    <t>6619 - 122246013 ESPONJA DE ESPUMA DE POLIURETANO, COM BACTERICIDA</t>
  </si>
  <si>
    <t>FMPIO 382</t>
  </si>
  <si>
    <t>6702 - 118290024 PINCA DE USO HOSPITALAR/LABORATORIAL ANATOMICA DE DISSECACAO</t>
  </si>
  <si>
    <t>FMPIO 383</t>
  </si>
  <si>
    <t>6704 - 085936008 ESCÂNER / EQUIPAMENTO PARA DIGITALIZACAO DE MESA</t>
  </si>
  <si>
    <t>Digitalização códices (livros) pesquisa à distância e o acervo iconográfico.</t>
  </si>
  <si>
    <t>FMPIO 384</t>
  </si>
  <si>
    <t>Digitalização do acervo de documentos permanentes. 2000 mapas.</t>
  </si>
  <si>
    <t>FMPIO 385</t>
  </si>
  <si>
    <t>6707 - 073296053 PRODUTOS QUIMICOS CARBOXIMETIL CELULOSE SAL SODICO PA POTE 500G</t>
  </si>
  <si>
    <t>Aguardar NUC</t>
  </si>
  <si>
    <t>10xx - xxxxxxxxx CANETA TESTE EM PH DE PAPEL</t>
  </si>
  <si>
    <t>Para uso no laboratório, acervo.</t>
  </si>
  <si>
    <t>10xx - xxxxxxxxx FITA PARA RESTAURAÇÃO DOCUMENTAL REPAIR TAPE (2,5CM X 10,66M)</t>
  </si>
  <si>
    <t>10xx - xxxxxxxxx FITA PARA RESTAURAÇÃO TRANSPARENT MENDING TISSUE (1,27CM X 15,24M)</t>
  </si>
  <si>
    <t>10xx - 301555233 PAPEL POLEN</t>
  </si>
  <si>
    <t>10xx - 301555234 PAPEL FANTASIA OU PAPEL PEDRA KG</t>
  </si>
  <si>
    <t>Kg. É utilizado pelo Laboratório de Conservação para fazer envólucos e capas de documentos.</t>
  </si>
  <si>
    <t>18xx - xxxxxxxxx ESCOVA JUBA PARA LIMPEZA - TIPO KERAMIK K8020 OU TRIDENT 5050</t>
  </si>
  <si>
    <t>39xx - xxxxxxxxx DEFLATOR PARA APARELHO DE AR CONDICIONADO</t>
  </si>
  <si>
    <t>Para acompanhar a instalação dos aparelhos de ar condicionado. As salas são pequenas e o material evita o direcionamento do fluxo de ar direto nas pessoas.</t>
  </si>
  <si>
    <t>FPS - Fundo do Plano de Saúde dos Servidores Públicos Estaduais</t>
  </si>
  <si>
    <t>FPS 001</t>
  </si>
  <si>
    <t>Contratação de serviços de terceirizados - apoio operacional (Servente 4H / Servente 6H / Servente 8H) - Centros de Atendimento ao Segurado</t>
  </si>
  <si>
    <t>SEA/DIAF/COAPO - Coordenadoria de Apoio Operacional</t>
  </si>
  <si>
    <t>Necessidade de aumento de mão de obra para manutenção das atividades meio nos Centros de Atendimento ao Segurado - cidades de Lages, Canoinhas, Joaçaba, Blumenau, Criciúma, Rio do Sul, Itajaí, São Miguel do Oeste, Joinville e Tubarão.</t>
  </si>
  <si>
    <t>R$ 564.569,41</t>
  </si>
  <si>
    <t>FPS 002</t>
  </si>
  <si>
    <t>SEA/DSAS/GESIS - Gerência de Sistema SC Saúde</t>
  </si>
  <si>
    <t>R$ 132.427,26</t>
  </si>
  <si>
    <t>FPS 003</t>
  </si>
  <si>
    <t>Hospedagem de equipamentos e gerenciamento dos mesmos, dentro da estrutura do Data Center do CIASC.</t>
  </si>
  <si>
    <t>O serviço de hospedagem de equipamentos é necessário para que os servidores, equipamentos de processamento e armazenamento de dados, e sistemas de ativos de rede, como switches, roteadores e outros equipamentos sejam administrados de maneira segura dentro da infraestrutura do Data Center CIASC, provendo redundância de rede e energia dos equipamentos, garantindo a disponibilidade dos serviços.</t>
  </si>
  <si>
    <t>R$ 270.434,43</t>
  </si>
  <si>
    <t>FPS 004</t>
  </si>
  <si>
    <t>R$ 563.925,60</t>
  </si>
  <si>
    <t>FPS 005</t>
  </si>
  <si>
    <t>Aquisição de Licenças de Uso Perpétuo - Microsoft Windows Server</t>
  </si>
  <si>
    <t>Aquisição se faz necessária para obter o licenciamento do Data Center no uso de sistemas baseados em serviços Microsoft.</t>
  </si>
  <si>
    <t>R$ 95.304,48</t>
  </si>
  <si>
    <t>FPS 006</t>
  </si>
  <si>
    <t>Contratação de empresa especializada na locação de automóvel (SUV) e Van (Furgão/Carga), sem motorista e sem combustível, para atender as necessidades da Secretaria de Estado da Administração.</t>
  </si>
  <si>
    <t>R$ 256.699,80</t>
  </si>
  <si>
    <t>FPS 007</t>
  </si>
  <si>
    <t>Prestação de serviços de cadastro e emissão de cartões dos segurados; atendimento e agendamento por meio presencial, virtual e teleatendimento; suporte de gestão da rede credenciada e nos cadastros dos serviços de saúde; desenvolver e implantar programas de prevenção de doenças e promoção da saúde; desenvolver, implantar e fazer a manutenção dos indicadores de gestão de custos assistenciais.</t>
  </si>
  <si>
    <t>Perspectiva de um novo modelo de gestão do Plano de Saúde. Houve a deflagração de um certame licitatório: o Pregão Eletrônico n° 156/2020, que acabou sendo revogado por razões de interesse público e foi sucedido pelo Pregão Eletrônico n° 245/2021, ainda não foi finalizado, e o seu deslinde vem se alongando por inúmeras intervenções judiciais que, inclusive, encontra-se suspenso por decisão do Superior Tribunal de Justiça.</t>
  </si>
  <si>
    <t>R$ 24.040.800,00</t>
  </si>
  <si>
    <t>FPS 008</t>
  </si>
  <si>
    <t>Suprir a necessidade de aquisições rotineira da Secretaria</t>
  </si>
  <si>
    <t>FPS 009</t>
  </si>
  <si>
    <t>FPS 010</t>
  </si>
  <si>
    <t>FPS 011</t>
  </si>
  <si>
    <t>FPS 012</t>
  </si>
  <si>
    <t>FPS 013</t>
  </si>
  <si>
    <t>FPS 014</t>
  </si>
  <si>
    <t>1001 - 006092112 FITA ADESIVA DUPLA FACE TRANSPARENTE FITA DUPLA FACE VHB – 19MM*20 METROS</t>
  </si>
  <si>
    <t>FPS 015</t>
  </si>
  <si>
    <t>FPS 016</t>
  </si>
  <si>
    <t>FPS 017</t>
  </si>
  <si>
    <t>1001 - 006432001 LACRE DE SEGURANCA NUMERADA - AQUISIÇÃO DE LACRE NUMERADO PARA UTILIZAÇÃO NOS MALOTES DE ENVIO DE DOCUMENTOS. PACOTE COM 500 UNIDADES.</t>
  </si>
  <si>
    <t>FPS 018</t>
  </si>
  <si>
    <t>FPS 019</t>
  </si>
  <si>
    <t>FPS 020</t>
  </si>
  <si>
    <t>FPS 021</t>
  </si>
  <si>
    <t>1401 - 021822007 CADEIRA GIRATORIA REGULAVEL C/APOIA BRACOS</t>
  </si>
  <si>
    <t>FPS 022</t>
  </si>
  <si>
    <t>FPS 023</t>
  </si>
  <si>
    <t>1404 - 021814068 CADEIRA FIXA SEM BRACO</t>
  </si>
  <si>
    <t>FPS 024</t>
  </si>
  <si>
    <t>1404 - 022705070 CADEIRA GIRATORIA COM BRACOS ESPALDAR ALTO COM APOIO CABECA</t>
  </si>
  <si>
    <t>FPS 025</t>
  </si>
  <si>
    <t>1407 - 027570013 - SUPORTE PARA TELEVISAO PEDESTAL MOVEL</t>
  </si>
  <si>
    <t>FPS 026</t>
  </si>
  <si>
    <t>FPS 027</t>
  </si>
  <si>
    <t>1602 - 122548008 PERSIANA TIPO ROMANA - SALA DO DIRETOR: FORNECIMENTO E INSTALAÇÃO DE PERSIANA MODELO ROMANA, TIPO TELA SOLAR, TECIDO LAVÁVEL 100% POLIÉSTER</t>
  </si>
  <si>
    <t>Proteção solar total Prédio Diretoria de Saúde do Servidor</t>
  </si>
  <si>
    <t>FPS 028</t>
  </si>
  <si>
    <t>FPS 029</t>
  </si>
  <si>
    <t>1703 - 011975006 PAPEL HIGIENICO FOLHA DUPLA,COR BRANCO,ALTA ALVURA, GOFRADO, PICOTADO,COM 30M*</t>
  </si>
  <si>
    <t>FPS 030</t>
  </si>
  <si>
    <t>FPS 031</t>
  </si>
  <si>
    <t>FPS 032</t>
  </si>
  <si>
    <t>1801 - 003928400 SAPONACEO CREMOSO EMBALAGEM COM 300ML</t>
  </si>
  <si>
    <t>FPS 033</t>
  </si>
  <si>
    <t>FPS 034</t>
  </si>
  <si>
    <t>FPS 035</t>
  </si>
  <si>
    <t>FPS 036</t>
  </si>
  <si>
    <t>FPS 037</t>
  </si>
  <si>
    <t>FPS 038</t>
  </si>
  <si>
    <t>1801 - 014427002 SABAO EM PO EMBALAGEM COM 1 KG *</t>
  </si>
  <si>
    <t>FPS 039</t>
  </si>
  <si>
    <t>FPS 040</t>
  </si>
  <si>
    <t>FPS 041</t>
  </si>
  <si>
    <t>FPS 042</t>
  </si>
  <si>
    <t>1802 - 004316002 LUVA BORRACHA PARA LIMPEZA TAMANHO MEDIO *</t>
  </si>
  <si>
    <t>FPS 043</t>
  </si>
  <si>
    <t>FPS 044</t>
  </si>
  <si>
    <t>FPS 045</t>
  </si>
  <si>
    <t>FPS 046</t>
  </si>
  <si>
    <t>FPS 047</t>
  </si>
  <si>
    <t>1802 - 014532001 ESPONJA PARA LIMPEZA DUPLA FACE, COM MATERIAL ABRASIVO*</t>
  </si>
  <si>
    <t>FPS 048</t>
  </si>
  <si>
    <t>FPS 049</t>
  </si>
  <si>
    <t>FPS 050</t>
  </si>
  <si>
    <t>FPS 051</t>
  </si>
  <si>
    <t>FPS 052</t>
  </si>
  <si>
    <t>FPS 053</t>
  </si>
  <si>
    <t>FPS 054</t>
  </si>
  <si>
    <t>1903 - 103012003 AGUA MINERAL BOMBONA 20 LITROS*</t>
  </si>
  <si>
    <t>FPS 055</t>
  </si>
  <si>
    <t>2401 - 114332019 TELEVISOR LED SMART TV</t>
  </si>
  <si>
    <t>FPS 056</t>
  </si>
  <si>
    <t>2402 - 079090001 CAMERA VIDEO PARA VIDEOCONFERENCIA</t>
  </si>
  <si>
    <t>FPS 057</t>
  </si>
  <si>
    <t>2403 - 012777063 PROJETOR TIPO MULTIMÍDIA PROJETOR FULL HD</t>
  </si>
  <si>
    <t>FPS 058</t>
  </si>
  <si>
    <t>FPS 059</t>
  </si>
  <si>
    <t>FPS 060</t>
  </si>
  <si>
    <t>FPS 061</t>
  </si>
  <si>
    <t>3901 – 004227022 BEBEDOURO ELETRICO COLUNA</t>
  </si>
  <si>
    <t>FPS 062</t>
  </si>
  <si>
    <t>3901 - 018040092 REFRIGERADOR</t>
  </si>
  <si>
    <t>FPS 063</t>
  </si>
  <si>
    <t>3901 - 018040096 REFRIGERADOR FRIGOBAR</t>
  </si>
  <si>
    <t>FPS 064</t>
  </si>
  <si>
    <t>4302 - 014117005 ADESIVO SILICONE EM TUBO, INCOLOR SILICONE EM TUBO 280G INCOLOR;</t>
  </si>
  <si>
    <t>FPS 065</t>
  </si>
  <si>
    <t>FPS 066</t>
  </si>
  <si>
    <t>FPS 067</t>
  </si>
  <si>
    <t>FPS 068</t>
  </si>
  <si>
    <t>4601 - 064777004 TORNEIRA DE METAL DE PRESSAO TORNEIRA EM METAL AUTOMÁTICA(ACIONAMENTO POR PRESSÃO E DESLIGAMENTO AUTOMÁTICO) PARA LAVATÓRIO</t>
  </si>
  <si>
    <t>FPS 069</t>
  </si>
  <si>
    <t>4605 - 003743018 RALO PARA ESGOTO TIPO GRELHA, MEDINDO 15X15 TAMPO DE RALO TIPO GRELHA, QUADRADA, COM TE</t>
  </si>
  <si>
    <t>FPS 070</t>
  </si>
  <si>
    <t>4605 - 003743018 RALO PARA ESGOTO TIPO GRELHA, MEDINDO 15X15 TAMPO DE RALO TIPO GRELHA, QUADRADA, COR BRANCA, PVC, MEDINDO APROXIMADAMENTE 15X15</t>
  </si>
  <si>
    <t>FPS 071</t>
  </si>
  <si>
    <t>FPS 072</t>
  </si>
  <si>
    <t>FPS 073</t>
  </si>
  <si>
    <t>FPS 074</t>
  </si>
  <si>
    <t>FPS 075</t>
  </si>
  <si>
    <t>FPS 076</t>
  </si>
  <si>
    <t>FPS 077</t>
  </si>
  <si>
    <t>FPS 078</t>
  </si>
  <si>
    <t>FPS 079</t>
  </si>
  <si>
    <t>FPS 080</t>
  </si>
  <si>
    <t>FPS 081</t>
  </si>
  <si>
    <t>FPS 082</t>
  </si>
  <si>
    <t>FPS 083</t>
  </si>
  <si>
    <t>FPS 084</t>
  </si>
  <si>
    <t>4902 - 003549817 CONEXAO DE PLASTICO PARA INSTALACOES HIDRAULICAS-SANITARIAS LUVA SOLDA DE 25MM</t>
  </si>
  <si>
    <t>FPS 085</t>
  </si>
  <si>
    <t>4902 - 003549837 CONEXAO DE PLASTICO PARA INSTALACOES HIDRAULICAS-SANITARIAS LUVA</t>
  </si>
  <si>
    <t>FPS 086</t>
  </si>
  <si>
    <t>FPS 087</t>
  </si>
  <si>
    <t>FPS 088</t>
  </si>
  <si>
    <t>FPS 089</t>
  </si>
  <si>
    <t>FPS 090</t>
  </si>
  <si>
    <t>5407 - 001791325 CABO ELETRICO ELETRONICO CABO PP</t>
  </si>
  <si>
    <t>FPS 091</t>
  </si>
  <si>
    <t>5407 - 002496084 TOMADA ELETRICA REGUA ELETRICA PARA EXTENSÃO COM 4 TOMADAS</t>
  </si>
  <si>
    <t>FPS 092</t>
  </si>
  <si>
    <t>FPS 093</t>
  </si>
  <si>
    <t>FPS 094</t>
  </si>
  <si>
    <t>FPS 095</t>
  </si>
  <si>
    <t>SECOM - Secretaria de Estado da Comunicação</t>
  </si>
  <si>
    <t>SECOM 001</t>
  </si>
  <si>
    <t>Fornecimento de assinatura de ferramenta de pesquisa e comparação de preços praticados pela Administração Pública.</t>
  </si>
  <si>
    <t>Gerente de Adm., Finanças e Contabilidade</t>
  </si>
  <si>
    <t>Formação de pesquisa de preço em processos de contratação</t>
  </si>
  <si>
    <t>SECOM 002</t>
  </si>
  <si>
    <t>Contratação com a Editora Notícias do Dia Ltda., para fornecimento de 2 (duas) assinaturas impressas Anual + 4 (quatro) assinaturas digitais, do Jornal Notícias do DIA, com entrega diária de segunda a sábado, inclusive nos feriados, por período de 12 (doze) meses.</t>
  </si>
  <si>
    <t>Necessidade de dar acesso às informações por meio de meio de comunicação confiável</t>
  </si>
  <si>
    <t>SECOM 003</t>
  </si>
  <si>
    <t>Manutenção preventiva de ar condicionados (SEA 6218/2023)</t>
  </si>
  <si>
    <t>A manutenção adequada dos sistemas de ar condicionado é essencial para garantir o conforto térmico e a eficiência energética em edifícios.</t>
  </si>
  <si>
    <t>1º trimestre 2024</t>
  </si>
  <si>
    <t>SECOM 004</t>
  </si>
  <si>
    <t>Prestação de serviços de clipagem com monitoramento, auditoria de mídia e análise de conteúdo</t>
  </si>
  <si>
    <t>Coordenadoria de Imprensa</t>
  </si>
  <si>
    <t>O clipping diário é a ferramenta base para aferir objetivos estratégicos da SECOM, além disso, é a base para a definição de estratégias de atuação de qualquer assessoria de imprensa. O monitoramento das notícias de interesse da instituição é como um termômetro que indica o impacto da atuação do Estado sobre a sociedade.</t>
  </si>
  <si>
    <t>SECOM 005</t>
  </si>
  <si>
    <t>Prestação de serviços de agenciamento de viagens, compreendendo assessoria, cotação, reserva, emissão, cancelamento, remarcação, reembolso e fornecimento de passagens aéreas e rodoviárias, nacionais e internacionais.</t>
  </si>
  <si>
    <t>atender demandas de deslocamento.</t>
  </si>
  <si>
    <t>SECOM 006</t>
  </si>
  <si>
    <t>Aquisição de notebooks avançados para execução dos trabalhos de edição, desing e lives na Secretaria de Estado da Comunicação.</t>
  </si>
  <si>
    <t>Trata-se da necessidade de aquisição de notebooks avançados para o desempenho dos trabalhos da Secretaria de Estado da Comunicação (SECOM) com Edição, Desing e Lives.</t>
  </si>
  <si>
    <t>SECOM 007</t>
  </si>
  <si>
    <t>Contratação de empresa especializada na prestação de serviços de locação de veículos, em regime de quilometragem livre</t>
  </si>
  <si>
    <t>Trata-se da necessidade de contratação de solução para atender a demanda de deslocamento do Sr. Secretário de Estado da Comunicação e da Sra Secretária Adjunta e, também para suprir as necessidades diárias de deslocamento das equipes da SECOM, garantindo a segurança e qualidade do transporte destes profissionais.</t>
  </si>
  <si>
    <t>SECOM 008</t>
  </si>
  <si>
    <t>Contratação de serviços de publicidade, por intermédio de agência de propaganda</t>
  </si>
  <si>
    <t>Coordenadoria de Divulgação</t>
  </si>
  <si>
    <t>desenvolver e coordenar os serviços de imprensa, relações públicas, comunicação e informações relacionadas às atividades governamentais; coordenar e articular a uniformização dos diversos setores de comunicação e informações da Administração Pública Estadual e apoiar e orientar as Secretarias de Estado nos serviços de imprensa, relações públicas, comunicação e informação relacionadas às atividades governamentais.</t>
  </si>
  <si>
    <t>SECOM 009</t>
  </si>
  <si>
    <t>Contratação de empresa especializada na prestação de serviços contínuos e sob demanda, de veiculação de publicações de atos administrativos da Administração Pública Direta, Autárquica e Fundacional do Poder Executivo do Estado de Santa Catarina, em jornal de grande circulação no estado de Santa Catarina.</t>
  </si>
  <si>
    <t>Tendo em vista que a Nova Lei de Licitações e Contratos, Lei nº14.133/2021, em seu artigo 54, §1º, instituiu a obrigatoriedade de publicação do extrato dos editais de licitação em jornal diário de grande circulação e o Estado de Santa Catarina, passou a utilizar a referenciada legislação em todas suas as contratações, mostra-se urgente da contratação de empresa/editora jornalísticas para a publicação legal.</t>
  </si>
  <si>
    <t>SECOM 010</t>
  </si>
  <si>
    <t>Contratação do Centro de Informática e Automação do Estado de SC (CIASC) para desenvolvimento do Sistema de Controle de Publicidade</t>
  </si>
  <si>
    <t xml:space="preserve">O atual sistema está obsoleto e não possui possibilidade de atualização, apresentando risco no gerenciamento dos contratos de publicidade </t>
  </si>
  <si>
    <t>SECOM 011</t>
  </si>
  <si>
    <t>Contratação do Centro de Informática e Automação do Estado de SC (CIASC) para criação de painéis de gerenciamento dos serviços de publicidade.</t>
  </si>
  <si>
    <t>Todos os serviços de publicidade contratados pelo Estado de Santa Catarina são gerenciados pela Secretaria de Estado da Comunicação, por meio do Sistema de Controle de Publicidade (SCP), desenvolvido pelo CIASC a 25 anos, não sendo prevista a inclusão de relatórios gerenciais. Desde então, tem se usado planilhas de excel para o controle e gerenciamento das informações.</t>
  </si>
  <si>
    <t>SECOM 012</t>
  </si>
  <si>
    <t>Contrataçãode empresa especializada em digitalização e guarda de documentos</t>
  </si>
  <si>
    <t>Digitalização e guarda de documentos. vídeos e imagens classificados como guarda permanente.</t>
  </si>
  <si>
    <t>SECOM 013</t>
  </si>
  <si>
    <t>Cursos de capacitação e desenvolvimento profissional</t>
  </si>
  <si>
    <t>Atualização profissional</t>
  </si>
  <si>
    <t>Exercício 2024</t>
  </si>
  <si>
    <t>SECOM 014</t>
  </si>
  <si>
    <t>Aquisição de equipamentos de foto e video</t>
  </si>
  <si>
    <t>Aquisição de itens de restaram frustados ou desertos na licitação inicial, e reposição de equipamentos.</t>
  </si>
  <si>
    <t>SECOM 015</t>
  </si>
  <si>
    <t>Reforma estrutura das salas SECOM</t>
  </si>
  <si>
    <t>Adequação dos espaços em razão das mudanças de estrutura organizacional.</t>
  </si>
  <si>
    <t>2º trimestre 2024</t>
  </si>
  <si>
    <t>SED - SECRETARIA DE ESTADO DA EDUCAÇÃO</t>
  </si>
  <si>
    <t>DIGP/GEMOR 001</t>
  </si>
  <si>
    <t>Serviço de Organização e Execução de Concursos Públicos (Processo de Seleção)</t>
  </si>
  <si>
    <t>Gerência de Remuneração e Movimentação/GEMOR</t>
  </si>
  <si>
    <t>A realização de um concurso público de ingresso é uma ação que, além de contemplar o princípio constitucional da eficiência, cria condições para a consolidação dos cargos de provimento efetivo de seus servidores, oportunizando uma perspectiva de atuação dentro da carreira e proporcionando a organização coletiva dos profissionais, configurando, assim, um dos meios de se atingir a melhoria da qualidade dos serviços prestados. Constitui, assim, um recurso de significativa relevância, pois prioriza a otimização dos recursos, bem como o compromisso do Governo do Estado de manter o funcionamento do setor público em padrões de crescimento em eficiência e qualidade.</t>
  </si>
  <si>
    <t>R$ 5.000.000,00</t>
  </si>
  <si>
    <t>SED - Secretaria de Estado da Educação</t>
  </si>
  <si>
    <t>DIPE/GEPGE 001</t>
  </si>
  <si>
    <t xml:space="preserve">Contratação de empresa para a prestação de serviços de elaboração, implementação e acompanhamento do planejamento estratégico da Secretaria de Estado da Educação de Santa Catarina. </t>
  </si>
  <si>
    <t>SED - Secretaria Estadual de Educação</t>
  </si>
  <si>
    <t>GEPGE</t>
  </si>
  <si>
    <t>Atender a necessidade 
Secretaria de Estado da Educação.</t>
  </si>
  <si>
    <t>4970 unidades de serviço técnico</t>
  </si>
  <si>
    <t>R$ 550.000,00</t>
  </si>
  <si>
    <t>SED/DINE 001</t>
  </si>
  <si>
    <t>MANUTENÇÃO CIVIL - 36 REGIONAIS - 40 LOTES (ARARANGUÁ, BLUMENAU, BRAÇO DO NORTE, BRUSQUE, CAÇADOR, CAMPOS NOVOS, CANOINHAS, CHAPECÓ, CONCÓRDIA, CRICIÚMA L1, CRICIÚMA L2, CURITIBANOS, DIONÍSIO , ERQUEIRA, FLORIANÓPOLIS L1, FLORIANÓPOLIS L2, FLORIANÓPOLIS L3, IBIRAMA, ITAJAÍ, ITAPIRANGA, ITUPORANGA, JARAGUÁ DO SUL, JOAÇABA, JOINVILLE L1, JOINVILLE L2, LAGES, LAGUNA, MAFRA, MARAVILHA, PALMITOS, RIO DO SUL, SÃO BENTO DO SUL, SÃO JOAQUIM, SÃO LOURENÇO DO OESTE, SÃO MIGUEL DO OESTE, SEARA, TAIÓ, TIMBÓ, TUBARÃO, VIDEIRA, XANXERÊ).</t>
  </si>
  <si>
    <t>DIRETORIA DE INFRAESTRUTURA</t>
  </si>
  <si>
    <t>Contratação de empresa especializada em serviços de engenharia para execução de manutenção predial, contemplando os serviços de manutenção elétrica, civil, hidráulica e do sistema preventivo contra incêndio, executados nas unidades escolares pertencentes à Secretaria de Estado da Educação.</t>
  </si>
  <si>
    <t>40 LOTES * 8.000.000 = R$ 320.000.000,00 (PREVISÃO PARA UM ANO)</t>
  </si>
  <si>
    <t>SED/DINE 002</t>
  </si>
  <si>
    <t>LIMPEZA DE CAIXA D'ÁGUA E CISTERNAS - 36 REGIONAIS - 40 LOTES (ARARANGUÁ, BLUMENAU, BRAÇO DO NORTE, BRUSQUE, CAÇADOR, CAMPOS NOVOS, CANOINHAS, CHAPECÓ, CONCÓRDIA, CRICIÚMA L1, CRICIÚMA L2, CURITIBANOS, DIONÍSIO , ERQUEIRA, FLORIANÓPOLIS L1, FLORIANÓPOLIS L2, FLORIANÓPOLIS L3, IBIRAMA, ITAJAÍ, ITAPIRANGA, ITUPORANGA, JARAGUÁ DO SUL, JOAÇABA, JOINVILLE L1, JOINVILLE L2, LAGES, LAGUNA, MAFRA, MARAVILHA, PALMITOS, RIO DO SUL, SÃO BENTO DO SUL, SÃO JOAQUIM, SÃO LOURENÇO DO OESTE, SÃO MIGUEL DO OESTE, SEARA, TAIÓ, TIMBÓ, TUBARÃO, VIDEIRA, XANXERÊ).</t>
  </si>
  <si>
    <t>Contratação de serviços de limpeza e higienização dos reservatórios de água e limpeza de esgoto das unidades escolares pertencentes à Secretaria de Estado da Educação.</t>
  </si>
  <si>
    <t>R$ 32.500.000,00 (PREVISÃO PARA UM ANO) - EM MÉDIA R$ 812.500,00 POR LOTE, VISTO QUE OS VALORES NÃO SERÃO DISTRIBUÍDOS IGUALMENTE ENTRE OS LOTES.</t>
  </si>
  <si>
    <t>SED/DINE 003</t>
  </si>
  <si>
    <t>MANUTENÇÃO DE APARELHOS DE AR CONDICIONADOS - 36 REGIONAIS - 40 LOTES (ARARANGUÁ, BLUMENAU, BRAÇO DO NORTE, BRUSQUE, CAÇADOR, CAMPOS NOVOS, CANOINHAS, CHAPECÓ, CONCÓRDIA, CRICIÚMA L1, CRICIÚMA L2, CURITIBANOS, DIONÍSIO , ERQUEIRA, FLORIANÓPOLIS L1, FLORIANÓPOLIS L2, FLORIANÓPOLIS L3, IBIRAMA, ITAJAÍ, ITAPIRANGA, ITUPORANGA, JARAGUÁ DO SUL, JOAÇABA, JOINVILLE L1, JOINVILLE L2, LAGES, LAGUNA, MAFRA, MARAVILHA, PALMITOS, RIO DO SUL, SÃO BENTO DO SUL, SÃO JOAQUIM, SÃO LOURENÇO DO OESTE, SÃO MIGUEL DO OESTE, SEARA, TAIÓ, TIMBÓ, TUBARÃO, VIDEIRA, XANXERÊ).</t>
  </si>
  <si>
    <t>Solicitação de manutenção corretiva, preventiva e instalação de aparelhos de ar condicionado das escolas pertencentes à Secretaria de Estado da Educação.</t>
  </si>
  <si>
    <t>R$ 22.000.000,00 (PREVISÃO PARA UM ANO) - EM MÉDIA R$ 550.000,00 POR LOTE, VISTO QUE OS VALORES NÃO SERÃO DISTRIBUÍDOS IGUALMENTE ENTRE OS LOTES.</t>
  </si>
  <si>
    <t>SED/DINE 004</t>
  </si>
  <si>
    <t>CONTROLE DE PRAGAS - 36 REGIONAIS - 40 LOTES (ARARANGUÁ, BLUMENAU, BRAÇO DO NORTE, BRUSQUE, CAÇADOR, CAMPOS NOVOS, CANOINHAS, CHAPECÓ, CONCÓRDIA, CRICIÚMA L1, CRICIÚMA L2, CURITIBANOS, DIONÍSIO , ERQUEIRA, FLORIANÓPOLIS L1, FLORIANÓPOLIS L2, FLORIANÓPOLIS L3, IBIRAMA, ITAJAÍ, ITAPIRANGA, ITUPORANGA, JARAGUÁ DO SUL, JOAÇABA, JOINVILLE L1, JOINVILLE L2, LAGES, LAGUNA, MAFRA, MARAVILHA, PALMITOS, RIO DO SUL, SÃO BENTO DO SUL, SÃO JOAQUIM, SÃO LOURENÇO DO OESTE, SÃO MIGUEL DO OESTE, SEARA, TAIÓ, TIMBÓ, TUBARÃO, VIDEIRA, XANXERÊ).</t>
  </si>
  <si>
    <t>Contratação para execução de serviços de desinsetização , desratização e descupinização das edificações das unidades escolares pertencentes à Secretaria de Estado da Educação.</t>
  </si>
  <si>
    <t>R$ 23.000.000,00 (PREVISÃO PARA UM ANO) - EM MÉDIA R$ 575.000,00 POR LOTE, VISTO QUE OS VALORES NÃO SERÃO DISTRIBUÍDOS IGUALMENTE ENTRE OS LOTES.</t>
  </si>
  <si>
    <t>SED/DINE 005</t>
  </si>
  <si>
    <t>CAPINA E ROÇADA - 36 REGIONAIS - 40 LOTES (ARARANGUÁ, BLUMENAU, BRAÇO DO NORTE, BRUSQUE, CAÇADOR, CAMPOS NOVOS, CANOINHAS, CHAPECÓ, CONCÓRDIA, CRICIÚMA L1, CRICIÚMA L2, CURITIBANOS, DIONÍSIO , ERQUEIRA, FLORIANÓPOLIS L1, FLORIANÓPOLIS L2, FLORIANÓPOLIS L3, IBIRAMA, ITAJAÍ, ITAPIRANGA, ITUPORANGA, JARAGUÁ DO SUL, JOAÇABA, JOINVILLE L1, JOINVILLE L2, LAGES, LAGUNA, MAFRA, MARAVILHA, PALMITOS, RIO DO SUL, SÃO BENTO DO SUL, SÃO JOAQUIM, SÃO LOURENÇO DO OESTE, SÃO MIGUEL DO OESTE, SEARA, TAIÓ, TIMBÓ, TUBARÃO, VIDEIRA, XANXERÊ).</t>
  </si>
  <si>
    <t>Contratação para execução de serviços de capina, roçada e jardinagem das edificações das escolas pertencentes à Secretaria de Estado da Educação.</t>
  </si>
  <si>
    <t>R$ 48.000.000,00 (PREVISÃO PARA UM ANO) - EM MÉDIA R$ 1.200.000,00 POR LOTE, VISTO QUE OS VALORES NÃO SERÃO DISTRIBUÍDOS IGUALMENTE ENTRE OS LOTES.</t>
  </si>
  <si>
    <t>SED/DINE 006</t>
  </si>
  <si>
    <t>SONDAGEM - 36 REGIONAIS - 40 LOTES (ARARANGUÁ, BLUMENAU, BRAÇO DO NORTE, BRUSQUE, CAÇADOR, CAMPOS NOVOS, CANOINHAS, CHAPECÓ, CONCÓRDIA, CRICIÚMA L1, CRICIÚMA L2, CURITIBANOS, DIONÍSIO , ERQUEIRA, FLORIANÓPOLIS L1, FLORIANÓPOLIS L2, FLORIANÓPOLIS L3, IBIRAMA, ITAJAÍ, ITAPIRANGA, ITUPORANGA, JARAGUÁ DO SUL, JOAÇABA, JOINVILLE L1, JOINVILLE L2, LAGES, LAGUNA, MAFRA, MARAVILHA, PALMITOS, RIO DO SUL, SÃO BENTO DO SUL, SÃO JOAQUIM, SÃO LOURENÇO DO OESTE, SÃO MIGUEL DO OESTE, SEARA, TAIÓ, TIMBÓ, TUBARÃO, VIDEIRA, XANXERÊ).</t>
  </si>
  <si>
    <t>Contratação de serviços de sondagem geotécnica nas unidades escolares pertencentes à Secretaria de Estado da Educação.</t>
  </si>
  <si>
    <t>R$ 5.000.000,00 (PREVISÃO PARA UM ANO) - EM MÉDIA R$ 125.000,00 POR LOTE, VISTO QUE OS VALORES NÃO SERÃO DISTRIBUÍDOS IGUALMENTE ENTRE OS LOTES.</t>
  </si>
  <si>
    <t>SED/DINE 007</t>
  </si>
  <si>
    <t>TOPOGRAFIA - 36 REGIONAIS - 40 LOTES (ARARANGUÁ, BLUMENAU, BRAÇO DO NORTE, BRUSQUE, CAÇADOR, CAMPOS NOVOS, CANOINHAS, CHAPECÓ, CONCÓRDIA, CRICIÚMA L1, CRICIÚMA L2, CURITIBANOS, DIONÍSIO , ERQUEIRA, FLORIANÓPOLIS L1, FLORIANÓPOLIS L2, FLORIANÓPOLIS L3, IBIRAMA, ITAJAÍ, ITAPIRANGA, ITUPORANGA, JARAGUÁ DO SUL, JOAÇABA, JOINVILLE L1, JOINVILLE L2, LAGES, LAGUNA, MAFRA, MARAVILHA, PALMITOS, RIO DO SUL, SÃO BENTO DO SUL, SÃO JOAQUIM, SÃO LOURENÇO DO OESTE, SÃO MIGUEL DO OESTE, SEARA, TAIÓ, TIMBÓ, TUBARÃO, VIDEIRA, XANXERÊ).</t>
  </si>
  <si>
    <t>Contratação de empresa especializada para levantamento topográfico para escolas pertencentes à Secretaria de Estado da Educação.</t>
  </si>
  <si>
    <t>R$ 12.000.000,00 (PREVISÃO PARA UM ANO) - EM MÉDIA R$ 300.000,00 POR LOTE, VISTO QUE OS VALORES NÃO SERÃO DISTRIBUÍDOS IGUALMENTE ENTRE OS LOTES.</t>
  </si>
  <si>
    <t>SED/DINE 008</t>
  </si>
  <si>
    <t>LAYOUT ELÉTRICO - 8 REGIÕES (EXTREMO OESTE, OESTE, MEIO OESTE, PLANALTO, VALE, NORTE, SUL, LITORAL).</t>
  </si>
  <si>
    <t>Contratação de empresa especializada em serviços de engenharia para realização de Levantamento e Diagnóstico da Estrutura Física das unidades escolares pertencentes à Secretaria de Estado da Educação de Santa Catarina. Layout Arquitetônico e Laudo Técnico de Vistoria de Instalações Elétricas.</t>
  </si>
  <si>
    <t>R$ 16.000.000,00 (PREVISÃO PARA UM ANO) - EM MÉDIA R$ 2.000.000,00 POR LOTE, VISTO QUE OS VALORES NÃO SERÃO DISTRIBUÍDOS IGUALMENTE ENTRE OS LOTES.</t>
  </si>
  <si>
    <t>SED/DINE 009</t>
  </si>
  <si>
    <t>LEVANTAMENTO E DIAGNÓSTICO - 8 REGIÕES (EXTREMO OESTE, OESTE, MEIO OESTE, PLANALTO, VALE, NORTE, SUL, LITORAL).</t>
  </si>
  <si>
    <t>Contratação de empresa especializada em serviços de engenharia, para realização de Levantamento e Diagnóstico da Estrutura Física das unidades escolares pertencentes à Secretaria de Estado da Educação.</t>
  </si>
  <si>
    <t>R$ 17.000.000,00 (PREVISÃO PARA UM ANO) - EM MÉDIA R$ 425.000,00 POR LOTE, VISTO QUE OS VALORES NÃO SERÃO DISTRIBUÍDOS IGUALMENTE ENTRE OS LOTES.</t>
  </si>
  <si>
    <t>SED/DINE 010</t>
  </si>
  <si>
    <t>SALAS MODULARES - 8 REGIÕES (EXTREMO OESTE, OESTE, MEIO OESTE, PLANALTO, VALE, NORTE, SUL, LITORAL).</t>
  </si>
  <si>
    <t>Construção de salas de aula, banheiros e laboratórios nas escolas pertencentes à Secretaria de Estado da Educação.</t>
  </si>
  <si>
    <t>R$ 630.000.000,00 (PREVISÃO PARA UM ANO) - EM MÉDIA R$ 15.750,00 POR LOTE, VISTO QUE OS VALORES NÃO SERÃO DISTRIBUÍDOS IGUALMENTE ENTRE OS LOTES.</t>
  </si>
  <si>
    <t>SED/DINE 011</t>
  </si>
  <si>
    <t>ATA SEGURANÇA NAS ESCOLAS (ALAMBRADO/GRADE) - 8 LOTES (VALE, SUL, NORTE, LITORAL, OESTE, EXTREMO OESTE, MEIO-OESTE E PLANALTO) - 36 REGIONAIS - (ARARANGUÁ, BLUMENAU, BRAÇO DO NORTE, BRUSQUE, CAÇADOR, CAMPOS NOVOS, CANOINHAS, CHAPECÓ, CONCÓRDIA, CRICIÚMA, CURITIBANOS, DIONÍSIO CERQUEIRA, FLORIANÓPOLIS, IBIRAMA, ITAJAÍ, ITAPIRANGA, ITUPORANGA, JARAGUÁ DO SUL, JOAÇABA, JOINVILLE, LAGES, LAGUNA, MAFRA, MARAVILHA, PALMITOS, RIO DO SUL, SÃO BENTO DO SUL, SÃO JOAQUIM, SÃO LOURENÇO DO OESTE, SÃO MIGUEL DO OESTE, SEARA, TAIÓ, TIMBÓ, TUBARÃO, VIDEIRA, XANXERÊ).</t>
  </si>
  <si>
    <t>Contratação de empresa especializada em serviços de engenharia para execução de serviços de colocação de alambrados e grades nas unidades escolares, visando o aumento da segurança dos alunos e professores, evitando o acesso de pessoas não autorizadas ao ambiente escolar, bem como a evasão de alunos.</t>
  </si>
  <si>
    <t>R$ 209.120.000,00</t>
  </si>
  <si>
    <t>SED/DINE 012</t>
  </si>
  <si>
    <t>REGULARIZAÇÃO DE PROJETO PREVENTIVO CONTRA INCÊNDIO - 36 REGIONAIS - 40 LOTES (ARARANGUÁ, BLUMENAU, BRAÇO DO NORTE, BRUSQUE, CAÇADOR, CAMPOS NOVOS, CANOINHAS, CHAPECÓ, CONCÓRDIA, CRICIÚMA L1, CRICIÚMA L2, CURITIBANOS, DIONÍSIO , ERQUEIRA, FLORIANÓPOLIS L1, FLORIANÓPOLIS L2, FLORIANÓPOLIS L3, IBIRAMA, ITAJAÍ, ITAPIRANGA, ITUPORANGA, JARAGUÁ DO SUL, JOAÇABA, JOINVILLE L1, JOINVILLE L2, LAGES, LAGUNA, MAFRA, MARAVILHA, PALMITOS, RIO DO SUL, SÃO BENTO DO SUL, SÃO JOAQUIM, SÃO LOURENÇO DO OESTE, SÃO MIGUEL DO OESTE, SEARA, TAIÓ, TIMBÓ, TUBARÃO, VIDEIRA, XANXERÊ).</t>
  </si>
  <si>
    <t>Contratação de empresa especializada em serviços de engenharia, para execução de projetos preventivos contra incêndio nas unidades escolares, visando a regularização da unidade escolar perante ao Corpo de Bombeiros, para emissão do Alvará de Funcionamento, bem como a segurança dos corpos discente e docente.</t>
  </si>
  <si>
    <t>EM FASE DE ORÇAMENTO</t>
  </si>
  <si>
    <t>SED/DINE 013</t>
  </si>
  <si>
    <t>PLATAFÓRMA ELEVATÓRIA - 36 REGIONAIS - 40 LOTES (ARARANGUÁ, BLUMENAU, BRAÇO DO NORTE, BRUSQUE, CAÇADOR, CAMPOS NOVOS, CANOINHAS, CHAPECÓ, CONCÓRDIA, CRICIÚMA L1, CRICIÚMA L2, CURITIBANOS, DIONÍSIO , ERQUEIRA, FLORIANÓPOLIS L1, FLORIANÓPOLIS L2, FLORIANÓPOLIS L3, IBIRAMA, ITAJAÍ, ITAPIRANGA, ITUPORANGA, JARAGUÁ DO SUL, JOAÇABA, JOINVILLE L1, JOINVILLE L2, LAGES, LAGUNA, MAFRA, MARAVILHA, PALMITOS, RIO DO SUL, SÃO BENTO DO SUL, SÃO JOAQUIM, SÃO LOURENÇO DO OESTE, SÃO MIGUEL DO OESTE, SEARA, TAIÓ, TIMBÓ, TUBARÃO, VIDEIRA, XANXERÊ).</t>
  </si>
  <si>
    <t>Contratação de empresa especializada em serviços de engenharia, para instalação de Plataformas Elevatórias nas unidades escolares, visando atender a demanda de alunos portadores de necessidades especiais, propiciando a inclusão no ambiente escolar, conforme a Lei 10.098/2000, de Acessibilidade.</t>
  </si>
  <si>
    <t>SED/DINE 014</t>
  </si>
  <si>
    <t>CONTRATAÇÃO DE PROJETO ELÉTRICO DA EEB PE JOSE MAURICIO - BLUMENAU</t>
  </si>
  <si>
    <t>Levantamento e diagnóstico da infraestrutura escolar para registro, análise, estudos de reforma e ampliação, planejamento e programação de manutenções e elaboração de projetos complementares com foco nesse momento para a elaboração de projetos elétricos.</t>
  </si>
  <si>
    <t>SED/DINE 015</t>
  </si>
  <si>
    <t>CONTRATAÇÃO DE PROJETO ELÉTRICO DA EEB GOV IVO SILVEIRA - BRUSQUE</t>
  </si>
  <si>
    <t>SED/DINE 016</t>
  </si>
  <si>
    <t>CONTRATAÇÃO DE PROJETO ELÉTRICO DA EEB DOM JOAO BECKER - BRUSQUE</t>
  </si>
  <si>
    <t>SED/DINE 017</t>
  </si>
  <si>
    <t>CONTRATAÇÃO DE PROJETO ELÉTRICO DA EEB PRES JOAO GOULART - BALNEÁRIO CAMBORIÚ</t>
  </si>
  <si>
    <t>R$ 250.000,00</t>
  </si>
  <si>
    <t>SED/DINE 018</t>
  </si>
  <si>
    <t>CONTRATAÇÃO DE PROJETO ELÉTRICO DA EEB GUILHERME ANDRE DALRI - SALETE</t>
  </si>
  <si>
    <t>SED/DINE 019</t>
  </si>
  <si>
    <t>CONTRATAÇÃO DE PROJETO ELÉTRICO DA EEB JOAO GAYA - LUIZ ALVES</t>
  </si>
  <si>
    <t>SED/DINE 020</t>
  </si>
  <si>
    <t>CONTRATAÇÃO DE PROJETO ELÉTRICO DA EEB PAPA JOAO XXIII - PRESIDENTE GETÚLIO</t>
  </si>
  <si>
    <t>R$ 275.000,00</t>
  </si>
  <si>
    <t>SED/DINE 021</t>
  </si>
  <si>
    <t>CONTRATAÇÃO DE PROJETO ELÉTRICO DA EEB ALCUINO GONCALO VIEIRA - CAMBORIÚ</t>
  </si>
  <si>
    <t>SED/DINE 022</t>
  </si>
  <si>
    <t>CONTRATAÇÃO DE PROJETO ELÉTRICO DA EEB PAULO ZIMMERMANN - RIO DO SUL</t>
  </si>
  <si>
    <t>SED/DINE 023</t>
  </si>
  <si>
    <t>CONTRATAÇÃO DE PROJETO ELÉTRICO DA EEB PE LUX - BRUSQUE</t>
  </si>
  <si>
    <t>SED/DINE 024</t>
  </si>
  <si>
    <t>CONTRATAÇÃO DE PROJETO ELÉTRICO DA EEB FRANCISCO DE ARAUJO BRUSQUE - BRUSQUE</t>
  </si>
  <si>
    <t>SED/DINE 025</t>
  </si>
  <si>
    <t>CONTRATAÇÃO DE PROJETO ELÉTRICO DA EEB JOAO XXIII - BRUSQUE</t>
  </si>
  <si>
    <t>SED/DINE 026</t>
  </si>
  <si>
    <t>CONTRATAÇÃO DE PROJETO ELÉTRICO DA EEF LUIS LEDRA - RIO DO SUL</t>
  </si>
  <si>
    <t>SED/DINE 027</t>
  </si>
  <si>
    <t>CONTRATAÇÃO DE PROJETO ELÉTRICO DA EEB WILLY HERING - RIO DO SUL</t>
  </si>
  <si>
    <t>SED/DINE 028</t>
  </si>
  <si>
    <t>CONTRATAÇÃO DE PROJETO ELÉTRICO DA EEB MARIA REGINA DE OLIVEIRA - AGRONÔMICA</t>
  </si>
  <si>
    <t>SED/DINE 029</t>
  </si>
  <si>
    <t>CONTRATAÇÃO DE PROJETO ELÉTRICO DA EEB ELZA GRANZOTTO FERRAZ - JARAGUÁ DO SUL</t>
  </si>
  <si>
    <t>SED/DINE 030</t>
  </si>
  <si>
    <t>CONTRATAÇÃO DE PROJETO ELÉTRICO DA EEB ESTANISLAU SCHUMANN - BELA VISTA DO TOLDO</t>
  </si>
  <si>
    <t>SED/DINE 031</t>
  </si>
  <si>
    <t>CONTRATAÇÃO DE PROJETO ELÉTRICO DA COORDENADORIA REGIONAL DE EDUCAÇÃO - CANOINHAS</t>
  </si>
  <si>
    <t>SED/DINE 032</t>
  </si>
  <si>
    <t>CONTRATAÇÃO DE PROJETO ELÉTRICO DA EEB DR TUFI DIPPE - JOINVILLE</t>
  </si>
  <si>
    <t>SED/DINE 033</t>
  </si>
  <si>
    <t>CONTRATAÇÃO DE PROJETO ELÉTRICO DA EEB DR PAULO MEDEIROS - JOINVILLE</t>
  </si>
  <si>
    <t>SED/DINE 034</t>
  </si>
  <si>
    <t>CONTRATAÇÃO DE PROJETO ELÉTRICO DA EEB MARIA KONDER BORNHAUSEN - MASSARANDUBA</t>
  </si>
  <si>
    <t>SED/DINE 035</t>
  </si>
  <si>
    <t>CONTRATAÇÃO DE PROJETO ELÉTRICO DA EEB PROF. MANOEL DA SILVA QUADROS - CANOINHAS</t>
  </si>
  <si>
    <t>SED/DINE 036</t>
  </si>
  <si>
    <t>CONTRATAÇÃO DE PROJETO ELÉTRICO DA EEB ALDO CAMARA DA SILVA - SÃO JOSÉ</t>
  </si>
  <si>
    <t>SED/DINE 037</t>
  </si>
  <si>
    <t>CONTRATAÇÃO DE PROJETO ELÉTRICO DA EEB PROFA LAURITA DUTRA DE SOUZA - SÃO JOSÉ</t>
  </si>
  <si>
    <t>SED/DINE 038</t>
  </si>
  <si>
    <t>CONTRATAÇÃO DE PROJETO ELÉTRICO DA EEB PROF OSWALDO RODRIGUES CABRAL - SÃO JOSÉ</t>
  </si>
  <si>
    <t>SED/DINE 039</t>
  </si>
  <si>
    <t>CONTRATAÇÃO DE PROJETO ELÉTRICO DA EEF CRISTO REI - SÃO JOSÉ</t>
  </si>
  <si>
    <t>SED/DINE 040</t>
  </si>
  <si>
    <t>CONTRATAÇÃO DE PROJETO ELÉTRICO DA EEB PROF LAURA LIMA - FLORIANÓPOLIS</t>
  </si>
  <si>
    <t>SED/DINE 041</t>
  </si>
  <si>
    <t>CONTRATAÇÃO DE PROJETO ELÉTRICO DA EEB JOAQUIM JOAO CARDOSO - BIGUAÇU</t>
  </si>
  <si>
    <t>SED/DINE 042</t>
  </si>
  <si>
    <t>CONTRATAÇÃO DE PROJETO ELÉTRICO DA EEB PROF JOSE BRASILICIO - BIGUAÇU</t>
  </si>
  <si>
    <t>SED/DINE 043</t>
  </si>
  <si>
    <t>CONTRATAÇÃO DE PROJETO ELÉTRICO DA EEF DR HOMERO DE MIRANDA GOMES - SÃO JOSÉ</t>
  </si>
  <si>
    <t>SED/DINE 044</t>
  </si>
  <si>
    <t>CONTRATAÇÃO DE PROJETO ELÉTRICO DA EEB PROF MARIA DO CARMO DE SOUZA - PALHOÇA</t>
  </si>
  <si>
    <t>SED/DINE 045</t>
  </si>
  <si>
    <t>CONTRATAÇÃO DE PROJETO ELÉTRICO DA EEB NORBERTO TEODORO DE MELO - ANGELINA</t>
  </si>
  <si>
    <t>SED/DINE 046</t>
  </si>
  <si>
    <t>CONTRATAÇÃO DE PROJETO ELÉTRICO DA EEB PROF AMERICO VESPUCIO PRATES - SÃO JOSÉ</t>
  </si>
  <si>
    <t>SED/DINE 047</t>
  </si>
  <si>
    <t>CONTRATAÇÃO DE PROJETO ELÉTRICO DA EEB BELA VISTA - SÃO JOSÉ</t>
  </si>
  <si>
    <t>SED/DINE 048</t>
  </si>
  <si>
    <t>CONTRATAÇÃO DE PROJETO ELÉTRICO DA EEF SAO MIGUEL - SÃO JOSÉ</t>
  </si>
  <si>
    <t>SED/DINE 049</t>
  </si>
  <si>
    <t>CONTRATAÇÃO DE PROJETO ELÉTRICO DA EEB VALDETE LUCI MARTINS PORTO - SÃO JOSÉ</t>
  </si>
  <si>
    <t>SED/DINE 050</t>
  </si>
  <si>
    <t>CONTRATAÇÃO DE PROJETO ELÉTRICO DA CEDUP DR JORGE LACERDA
 CEJA - FLORIANÓPOLIS</t>
  </si>
  <si>
    <t>SED/DINE 051</t>
  </si>
  <si>
    <t>CONTRATAÇÃO DE PROJETO ELÉTRICO DA EEB MARILDA LENIA ARAUJO - RANCHO QUEIMADO</t>
  </si>
  <si>
    <t>SED/DINE 052</t>
  </si>
  <si>
    <t>CONTRATAÇÃO DE PROJETO ELÉTRICO DA EEF VENCESLAU BUENO - PALHOÇA</t>
  </si>
  <si>
    <t>SED/DINE 053</t>
  </si>
  <si>
    <t>CONTRATAÇÃO DE PROJETO ELÉTRICO DA EEB PROF BENONIVIO JOAO MARTINS - PALHOÇA</t>
  </si>
  <si>
    <t>SED/DINE 054</t>
  </si>
  <si>
    <t>CONTRATAÇÃO DE PROJETO ELÉTRICO DA EEB ROSINHA CAMPOS - FLORIANÓPOLIS</t>
  </si>
  <si>
    <t>SED/DINE 055</t>
  </si>
  <si>
    <t>CONTRATAÇÃO DE PROJETO ELÉTRICO DA EEB INTENDENTE JOSE FERNANDES - FLORIANÓPOLIS</t>
  </si>
  <si>
    <t>SED/DINE 056</t>
  </si>
  <si>
    <t>CONTRATAÇÃO DE PROJETO ELÉTRICO DA EEB PROF JOAQUIM SANTIAGO - SÃO JOSÉ</t>
  </si>
  <si>
    <t>SED/DINE 057</t>
  </si>
  <si>
    <t>CONTRATAÇÃO DE PROJETO ELÉTRICO DA EEB PROF MARIA DO CARMO LOPES - SÃO JOSÉ</t>
  </si>
  <si>
    <t>SED/DINE 058</t>
  </si>
  <si>
    <t>CONTRATAÇÃO DE PROJETO ELÉTRICO DA EEB FRANCISCO TOLENTINO - SÃO JOSÉ</t>
  </si>
  <si>
    <t>SED/DINE 059</t>
  </si>
  <si>
    <t>CONTRATAÇÃO DE PROJETO ELÉTRICO DA EEB JUREMA CAVALLAZZI - FLORIANÓPOLIS</t>
  </si>
  <si>
    <t>R$ 225.000,00</t>
  </si>
  <si>
    <t>SED/DINE 060</t>
  </si>
  <si>
    <t>CONTRATAÇÃO DE PROJETO ELÉTRICO DA EEB ROSA TORRES DE MIRANDA - FLORIANÓPOLIS</t>
  </si>
  <si>
    <t>SED/DINE 061</t>
  </si>
  <si>
    <t>CONTRATAÇÃO DE PROJETO ELÉTRICO DA EEB PRESIDENTE JUSCELINO KUBITSCHECK - SÃO JOSÉ</t>
  </si>
  <si>
    <t>SED/DINE 062</t>
  </si>
  <si>
    <t>CONTRATAÇÃO DE PROJETO ELÉTRICO DA EEB JOSÉ BOITEUX - FLORIANÓPOLIS</t>
  </si>
  <si>
    <t>SED/DINE 063</t>
  </si>
  <si>
    <t>CONTRATAÇÃO DE PROJETO ELÉTRICO DA EEB CEL ANTÔNIO LEHMKHUL - ÁGUAS MORNAS</t>
  </si>
  <si>
    <t>SED/DINE 064</t>
  </si>
  <si>
    <t>CONTRATAÇÃO DE PROJETO ELÉTRICO DA EEF DOM JAIME DE BARROS CÃMARA - PALHOÇA</t>
  </si>
  <si>
    <t>SED/DINE 065</t>
  </si>
  <si>
    <t>CONTRATAÇÃO DE PROJETO ELÉTRICO DA EEB PADRE VICENTE FERREIRA CORDEIRO - PALHOÇA</t>
  </si>
  <si>
    <t>SED/DINE 066</t>
  </si>
  <si>
    <t>CONTRATAÇÃO DE PROJETO ELÉTRICO DA EEB PORTO DO RIO TAVARES - FLORIANÓPOLIS</t>
  </si>
  <si>
    <t>SED/DINE 067</t>
  </si>
  <si>
    <t>CONTRATAÇÃO DE PROJETO ELÉTRICO DA EEB EDITH GAMA RAMOS - FLORIANÓPOLIS</t>
  </si>
  <si>
    <t>SED/DINE 068</t>
  </si>
  <si>
    <t>CONTRATAÇÃO DE PROJETO ELÉTRICO DA EEB EDITH GAMA RAMOS GINÁSIO DE ESPORTES SAUL OLIVEIRA - FLORIANÓPOLIS</t>
  </si>
  <si>
    <t>SED/DINE 069</t>
  </si>
  <si>
    <t>CONTRATAÇÃO DE PROJETO ELÉTRICO DA EEB TENENTE ALMACHIO - FLORIANÓPOLIS</t>
  </si>
  <si>
    <t>SED/DINE 070</t>
  </si>
  <si>
    <t>CONTRATAÇÃO DE PROJETO ELÉTRICO DA EEM VER OSCAR MANOEL - FLORIANÓPOLIS</t>
  </si>
  <si>
    <t>SED/DINE 071</t>
  </si>
  <si>
    <t>CONTRATAÇÃO DE PROJETO ELÉTRICO DA EEB DR GUILHERME JOSE MISSEN - SÃO MIGUEL DO OESTE</t>
  </si>
  <si>
    <t>SED/DINE 072</t>
  </si>
  <si>
    <t>CONTRATAÇÃO DE PROJETO ELÉTRICO DA EEB SANTA TEREZINHA - MARAVILHA</t>
  </si>
  <si>
    <t>SED/DINE 073</t>
  </si>
  <si>
    <t>CONTRATAÇÃO DE PROJETO ELÉTRICO DA EEB NS DA SALETE (Ginásio) - MARAVILHA</t>
  </si>
  <si>
    <t>SED/DINE 074</t>
  </si>
  <si>
    <t>CONTRATAÇÃO DE PROJETO ELÉTRICO DA EEB PROF SILVIO ROMERO - BOM JESUS DO OESTE</t>
  </si>
  <si>
    <t>SED/DINE 075</t>
  </si>
  <si>
    <t>CONTRATAÇÃO DE PROJETO ELÉTRICO DA EEB HELIO WASUM - SUL BRASIL</t>
  </si>
  <si>
    <t>SED/DINE 076</t>
  </si>
  <si>
    <t>CONTRATAÇÃO DE PROJETO ELÉTRICO DA EEB SANTA TEREZINHA - SANTA TEREZINHA DO PROGRESSO</t>
  </si>
  <si>
    <t>SED/DINE 077</t>
  </si>
  <si>
    <t>CONTRATAÇÃO DE PROJETO ELÉTRICO DA EEB CARLOS WERLANG (Ginásio) - SAUDADES</t>
  </si>
  <si>
    <t>SED/DINE 078</t>
  </si>
  <si>
    <t>CONTRATAÇÃO DE PROJETO ELÉTRICO DA EEB CARLOS WERLANG - SAUDADES</t>
  </si>
  <si>
    <t>SED/DINE 079</t>
  </si>
  <si>
    <t>CONTRATAÇÃO DE PROJETO ELÉTRICO DA EEF ANITA GARIBALDI - ROMELÂNDIA</t>
  </si>
  <si>
    <t>SED/DINE 080</t>
  </si>
  <si>
    <t>CONTRATAÇÃO DE PROJETO ELÉTRICO DA EEB PROF JOAO ROMARIO MOREIRA - ROMELÂNDIA</t>
  </si>
  <si>
    <t>SED/DINE 081</t>
  </si>
  <si>
    <t>CONTRATAÇÃO DE PROJETO ELÉTRICO DA EEB SAO JOAO BOSCO - SUL BRASIL</t>
  </si>
  <si>
    <t>SED/DINE 082</t>
  </si>
  <si>
    <t>CONTRATAÇÃO DE PROJETO ELÉTRICO DA EEB PROF LUIZ FELIX BARRETO - IMARUÍ</t>
  </si>
  <si>
    <t>SED/DINE 083</t>
  </si>
  <si>
    <t>CONTRATAÇÃO DE PROJETO ELÉTRICO DA EEB VISCONDE DO RIO BRANCO - IMBITUBA</t>
  </si>
  <si>
    <t>SED/DINE 084</t>
  </si>
  <si>
    <t>CONTRATAÇÃO DE PROJETO ELÉTRICO DA EEB GREGORIO MANOEL DE BEM - LAGUNA</t>
  </si>
  <si>
    <t>SED/DINE 085</t>
  </si>
  <si>
    <t>CONTRATAÇÃO DE PROJETO ELÉTRICO DA EEB DR RENATO RAMOS DA SILVA - LAGUNA</t>
  </si>
  <si>
    <t>SED/DINE 086</t>
  </si>
  <si>
    <t>CONTRATAÇÃO DE PROJETO ELÉTRICO DA EEB CEL JOSE MAURICIO DOS SANTOS - LAGUNA</t>
  </si>
  <si>
    <t>SED/DINE 087</t>
  </si>
  <si>
    <t>CONTRATAÇÃO DE PROJETO ELÉTRICO DA EEB PROF JUSTINA DA CONCEICAO SILVA - IMBITUBA</t>
  </si>
  <si>
    <t>SED/DINE 088</t>
  </si>
  <si>
    <t>CONTRATAÇÃO DE PROJETO ELÉTRICO DA EEB QUINTINO FOLHIARINI DAJORI - IÇARA</t>
  </si>
  <si>
    <t>SED/DINE 089</t>
  </si>
  <si>
    <t>CONTRATAÇÃO DE PROJETO ELÉTRICO DA EEF GERVASIO TEIXEIRA FERNANDES - BALNEÁRIO RINCÃO</t>
  </si>
  <si>
    <t>SED/DINE 090</t>
  </si>
  <si>
    <t>CONTRATAÇÃO DE PROJETO ELÉTRICO DA EEF VINCENZO DE VILLA - URUSSANGA</t>
  </si>
  <si>
    <t>SED/DINE 091</t>
  </si>
  <si>
    <t>CONTRATAÇÃO DE PROJETO ELÉTRICO DA EEB ANTONIO COLONETTI - IÇARA</t>
  </si>
  <si>
    <t>SED/DINE 092</t>
  </si>
  <si>
    <t>CONTRATAÇÃO DE PROJETO ELÉTRICO DA EEB ALICE JULIA TEIXEIRA - SANGÃO</t>
  </si>
  <si>
    <t>SED/DINE 093</t>
  </si>
  <si>
    <t>CONTRATAÇÃO DE PROJETO ELÉTRICO DA EEB LINO PESSOA - TUBARÃO</t>
  </si>
  <si>
    <t>SED/DINE 094</t>
  </si>
  <si>
    <t>CONTRATAÇÃO DE PROJETO ELÉTRICO DA EEB ENG ALVARO CATAO - IMBITUBA</t>
  </si>
  <si>
    <t>SED/DINE 095</t>
  </si>
  <si>
    <t>CONTRATAÇÃO DE PROJETO ELÉTRICO DA EEB ANDRE A DE SOUZA - IMBITUBA</t>
  </si>
  <si>
    <t>SED/DINE 096</t>
  </si>
  <si>
    <t>CONTRATAÇÃO DE PROJETO ELÉTRICO DA EEB IRMA EDVIGES - CRICIÚMA</t>
  </si>
  <si>
    <t>SED/DINE 097</t>
  </si>
  <si>
    <t>CONTRATAÇÃO DE PROJETO ELÉTRICO DA EEF PROF NEUSA BERNARDINA L MARQUES - ITÁ</t>
  </si>
  <si>
    <t>SED/DINE 098</t>
  </si>
  <si>
    <t>CONTRATAÇÃO DE PROJETO ELÉTRICO DA EEB PROF ANACLETO DAMIANI - ABELARDO LUZ</t>
  </si>
  <si>
    <t>SED/DINE 099</t>
  </si>
  <si>
    <t>CONTRATAÇÃO DE PROJETO ELÉTRICO DA EIEF. PAIOL DE BARRO - ENTRE RIOS</t>
  </si>
  <si>
    <t>R$ 125.000,00</t>
  </si>
  <si>
    <t>SED/DINE 100</t>
  </si>
  <si>
    <t>CONTRATAÇÃO DE PROJETO ELÉTRICO DA EEB PROF ZELINDO CARBONERA - MAREMA</t>
  </si>
  <si>
    <t>SED/DINE 101</t>
  </si>
  <si>
    <t>CONTRATAÇÃO DE PROJETO ELÉTRICO DA EEB SANTA TERESINHA - CURITIBANOS</t>
  </si>
  <si>
    <t>SED/DINE 102</t>
  </si>
  <si>
    <t>CONTRATAÇÃO DE PROJETO ELÉTRICO DA CEJA DE CURITIBANOS - CURITIBANOS</t>
  </si>
  <si>
    <t>SED/DINE 103</t>
  </si>
  <si>
    <t>CONTRATAÇÃO DE PROJETO ELÉTRICO DA COORDENADORIA REGIONAL DE EDUCAÇÃO - CURITIBANOS</t>
  </si>
  <si>
    <t>SED/DINE 104</t>
  </si>
  <si>
    <t>CONTRATAÇÃO DE PROJETO ELÉTRICO DA COORDENADORIA REGIONAL DE EDUCAÇÃO - CAMPOS NOVOS</t>
  </si>
  <si>
    <t>SED/DINE 105</t>
  </si>
  <si>
    <t>CONTRATAÇÃO DE PROJETO ELÉTRICO DA EEB VISCONDE DE CAIRU - LAGES</t>
  </si>
  <si>
    <t>SED/DINE 106</t>
  </si>
  <si>
    <t>CONTRATAÇÃO DE PROJETO ELÉTRICO DA CEDUP CAETANO COSTA - SÃO JOSÉ DO CERRITO</t>
  </si>
  <si>
    <t>SED/DINE 107</t>
  </si>
  <si>
    <t>CONTRATAÇÃO DE PROJETO ELÉTRICO DA EEB SILVA JARDIM - ALFREDO WAGNER</t>
  </si>
  <si>
    <t>SED/DINE 108</t>
  </si>
  <si>
    <t>CONTRATAÇÃO DE PROJETO ELÉTRICO DA CEJA DE ITUPORANGA - ITUPORANGA</t>
  </si>
  <si>
    <t>SED/DINE 109</t>
  </si>
  <si>
    <t>CONTRATAÇÃO DE PROJETO ELÉTRICO DA EEB ROBERTO MORITZ - ITUPORANGA</t>
  </si>
  <si>
    <t>SED/DINE 110</t>
  </si>
  <si>
    <t>CONTRATAÇÃO DE PROJETO ELÉTRICO DA EEF PROF RODOLFO FINK - VIDAL RAMOS</t>
  </si>
  <si>
    <t>SED/DINE 111</t>
  </si>
  <si>
    <t>CONTRATAÇÃO DE PROJETO ELÉTRICO DA EEF JOAO ALBERTO SCHMID - VIDAL RAMOS</t>
  </si>
  <si>
    <t>SED/DINE 112</t>
  </si>
  <si>
    <t>CONTRATAÇÃO DE PROJETO ELÉTRICO DA EEB PROF FLORDOARDO CABRAL - LAGES</t>
  </si>
  <si>
    <t>SED/DINE 113</t>
  </si>
  <si>
    <t>CONTRATAÇÃO DE PROJETO ELÉTRICO DA EEB VIDAL RAMOS - LAGES</t>
  </si>
  <si>
    <t>SED/DINE 114</t>
  </si>
  <si>
    <t>CONTRATAÇÃO DE PROJETO ELÉTRICO DA EEB DR FREDERICO ROLLA - ATALANTA</t>
  </si>
  <si>
    <t>SED/DINE 115</t>
  </si>
  <si>
    <t>CONTRATAÇÃO DE PROJETO ELÉTRICO DA EEB VER PAULO FRANCA - ITUPORANGA</t>
  </si>
  <si>
    <t>SED/DINE 116</t>
  </si>
  <si>
    <t>EXECUÇÃO DE REFORMA ELÉTRICA DA EEB EMILIO BAUMGART - BLUMENAU</t>
  </si>
  <si>
    <t>Execução da primeira etapa da reforma das instalações elétricas contemplando a nova entrada de energia, os novos circuitos para os condicionadores de ar e os circuitos alimentadores para os quadros de distribuição existentes, visando a segurança e conforto do público usuário da edificação.</t>
  </si>
  <si>
    <t>SED/DINE 117</t>
  </si>
  <si>
    <t>EXECUÇÃO DE REFORMA ELÉTRICA DA EEF JOSE VIEIRA CORTE - BLUMENAU</t>
  </si>
  <si>
    <t>SED/DINE 118</t>
  </si>
  <si>
    <t>EXECUÇÃO DE REFORMA ELÉTRICA DA EEB JOAO DURVAL MULLER - BLUMENAU</t>
  </si>
  <si>
    <t>SED/DINE 119</t>
  </si>
  <si>
    <t>EXECUÇÃO DE REFORMA ELÉTRICA DA EEB PROF FRANCISCA ALVES GEVAERD - BALNEÁRIO CAMBORIÚ</t>
  </si>
  <si>
    <t>SED/DINE 120</t>
  </si>
  <si>
    <t>EXECUÇÃO DE REFORMA ELÉTRICA DA EEB PROF IRENE ROMAO - NAVEGANTES</t>
  </si>
  <si>
    <t>SED/DINE 121</t>
  </si>
  <si>
    <t>EXECUÇÃO DE REFORMA ELÉTRICA DA EEB TEREZA CRISTINA - LAURENTINO</t>
  </si>
  <si>
    <t>SED/DINE 122</t>
  </si>
  <si>
    <t>EXECUÇÃO DE REFORMA ELÉTRICA DA EEB PREF GERMANO BRANDES JR - INDAIAL</t>
  </si>
  <si>
    <t>SED/DINE 123</t>
  </si>
  <si>
    <t>EXECUÇÃO DE REFORMA ELÉTRICA DA EEB FREDERICO HARDT - INDAIAL</t>
  </si>
  <si>
    <t>SED/DINE 124</t>
  </si>
  <si>
    <t>EXECUÇÃO DE REFORMA ELÉTRICA DA EEB ELISEU GUILHERME - IBIRAMA</t>
  </si>
  <si>
    <t>SED/DINE 125</t>
  </si>
  <si>
    <t>EXECUÇÃO DE REFORMA ELÉTRICA DA EEB GERTRUD AICHINGER - IBIRAMA</t>
  </si>
  <si>
    <t>SED/DINE 126</t>
  </si>
  <si>
    <t>EXECUÇÃO DE REFORMA ELÉTRICA DA EEB ELIZABETH KONDER REIS - ITAJAÍ</t>
  </si>
  <si>
    <t>SED/DINE 127</t>
  </si>
  <si>
    <t>EXECUÇÃO DE REFORMA ELÉTRICA DA EEB NEREU RAMOS - ITAJAÍ</t>
  </si>
  <si>
    <t>SED/DINE 128</t>
  </si>
  <si>
    <t>EXECUÇÃO DE REFORMA ELÉTRICA DA EEM VICTOR MEIRELLES - ITAJAÍ</t>
  </si>
  <si>
    <t>SED/DINE 129</t>
  </si>
  <si>
    <t>EXECUÇÃO DE REFORMA ELÉTRICA DA EEB TIRADENTES - PORTO BELO</t>
  </si>
  <si>
    <t>SED/DINE 130</t>
  </si>
  <si>
    <t>EXECUÇÃO DE REFORMA ELÉTRICA DA EEB DEP ABEL AVILA DOS SANTOS - ASCURRA</t>
  </si>
  <si>
    <t>SED/DINE 131</t>
  </si>
  <si>
    <t>EXECUÇÃO DE REFORMA ELÉTRICA DA EEB PROF JUVENAL CARDOSO ZANELLA - TIMBÓ</t>
  </si>
  <si>
    <t>SED/DINE 132</t>
  </si>
  <si>
    <t>EXECUÇÃO DE REFORMA ELÉTRICA DA EEB JULIA LOPES DE ALMEIDA - BLUMENAU</t>
  </si>
  <si>
    <t>SED/DINE 133</t>
  </si>
  <si>
    <t>EXECUÇÃO DE REFORMA ELÉTRICA DA EEF FRANCISCO DE PAULA SEARA - ITAJAÍ</t>
  </si>
  <si>
    <t>SED/DINE 134</t>
  </si>
  <si>
    <t>EXECUÇÃO DE REFORMA ELÉTRICA DA EEB EUCLIDES DA CUNHA - JARAGUÁ DO SUL</t>
  </si>
  <si>
    <t>SED/DINE 135</t>
  </si>
  <si>
    <t>EXECUÇÃO DE REFORMA ELÉTRICA DA EEB TENENTE ARY RAUEN - MAFRA</t>
  </si>
  <si>
    <t>SED/DINE 136</t>
  </si>
  <si>
    <t>EXECUÇÃO DE REFORMA ELÉTRICA DA EEB SAO JOAO BATISTA - ITAIÓPOLIS</t>
  </si>
  <si>
    <t>SED/DINE 137</t>
  </si>
  <si>
    <t>EXECUÇÃO DE REFORMA ELÉTRICA DA EEB ANTONIO BLASKOWSKI - ITAIÓPOLIS</t>
  </si>
  <si>
    <t>SED/DINE 138</t>
  </si>
  <si>
    <t>EXECUÇÃO DE REFORMA ELÉTRICA DA EEB AMANDUS BAUER - ITAIÓPOLIS</t>
  </si>
  <si>
    <t>SED/DINE 139</t>
  </si>
  <si>
    <t>EXECUÇÃO DE REFORMA ELÉTRICA DA EEB NEREU RAMOS - ITAPOÁ</t>
  </si>
  <si>
    <t>SED/DINE 140</t>
  </si>
  <si>
    <t>EXECUÇÃO DE REFORMA ELÉTRICA DA EEB CONSELHEIRO ASTROGILDO ODON AGUIAR - BARRA VELHA</t>
  </si>
  <si>
    <t>SED/DINE 141</t>
  </si>
  <si>
    <t>EXECUÇÃO DE REFORMA ELÉTRICA DA EEB CARMEM SEARA LEITE - GARUVA</t>
  </si>
  <si>
    <t>SED/DINE 142</t>
  </si>
  <si>
    <t>EXECUÇÃO DE REFORMA ELÉTRICA DA EEB MARLI MARIA DE SOUZA - JOINVILLE</t>
  </si>
  <si>
    <t>SED/DINE 143</t>
  </si>
  <si>
    <t>EXECUÇÃO DE REFORMA ELÉTRICA DA EEB PROF GUSTAVO AUGUSTO GONZAGA - JOINVILLE</t>
  </si>
  <si>
    <t>SED/DINE 144</t>
  </si>
  <si>
    <t>EXECUÇÃO DE REFORMA ELÉTRICA DA EEB PROF JOAO MARTINS VERAS - JOINVILLE</t>
  </si>
  <si>
    <t>SED/DINE 145</t>
  </si>
  <si>
    <t>EXECUÇÃO DE REFORMA ELÉTRICA DA EEB CELSO RAMOS FILHO - SÃO BENTO DO SUL</t>
  </si>
  <si>
    <t>SED/DINE 146</t>
  </si>
  <si>
    <t>EXECUÇÃO DE REFORMA ELÉTRICA DA EEB ORESTES GUIMARAES - SÃO BENTO DO SUL</t>
  </si>
  <si>
    <t>SED/DINE 147</t>
  </si>
  <si>
    <t>EXECUÇÃO DE REFORMA ELÉTRICA DA EEB ODIR ZANELATTO - ITAIÓPOLIS</t>
  </si>
  <si>
    <t>SED/DINE 148</t>
  </si>
  <si>
    <t>EXECUÇÃO DE REFORMA ELÉTRICA DA EEB IRMA MARIA FELICITAS - CANOINHAS</t>
  </si>
  <si>
    <t>SED/DINE 149</t>
  </si>
  <si>
    <t>EXECUÇÃO DE REFORMA ELÉTRICA DA EEB PROF HELEODORO BORGES - JARAGUÁ DO SUL</t>
  </si>
  <si>
    <t>SED/DINE 150</t>
  </si>
  <si>
    <t>EXECUÇÃO DE REFORMA ELÉTRICA DA EEB ROLAND HAROLD DORNBUSCH - JARAGUÁ DO SUL</t>
  </si>
  <si>
    <t>SED/DINE 151</t>
  </si>
  <si>
    <t>EXECUÇÃO DE REFORMA ELÉTRICA DA EEB PROF RUDOLFO MEYER - JOINVILLE</t>
  </si>
  <si>
    <t>SED/DINE 152</t>
  </si>
  <si>
    <t>EXECUÇÃO DE REFORMA ELÉTRICA DA EEF PROF OSMARINA B BETKOWSKI - SÃO BENTO DO SUL</t>
  </si>
  <si>
    <t>SED/DINE 153</t>
  </si>
  <si>
    <t>EXECUÇÃO DE REFORMA ELÉTRICA DA EEB ALDO CAMARA DA SILVA - SÃO JOSÉ</t>
  </si>
  <si>
    <t>SED/DINE 154</t>
  </si>
  <si>
    <t>EXECUÇÃO DE REFORMA ELÉTRICA DA EEB PROFA LAURITA DUTRA DE SOUZA - SÃO JOSÉ</t>
  </si>
  <si>
    <t>SED/DINE 155</t>
  </si>
  <si>
    <t>EXECUÇÃO DE REFORMA ELÉTRICA DA EEB PROF OSWALDO RODRIGUES CABRAL - SÃO JOSÉ</t>
  </si>
  <si>
    <t>SED/DINE 156</t>
  </si>
  <si>
    <t>EXECUÇÃO DE REFORMA ELÉTRICA DA EEF CRISTO REI - SÃO JOSÉ</t>
  </si>
  <si>
    <t>SED/DINE 157</t>
  </si>
  <si>
    <t>EXECUÇÃO DE REFORMA ELÉTRICA DA EEB ITAJUBA - DESCANSO</t>
  </si>
  <si>
    <t>SED/DINE 158</t>
  </si>
  <si>
    <t>EXECUÇÃO DE REFORMA ELÉTRICA DA EEB PROF JALDYR BHERING F DA SILVA - SÃO MIGUEL DO OESTE</t>
  </si>
  <si>
    <t>SED/DINE 159</t>
  </si>
  <si>
    <t>EXECUÇÃO DE REFORMA ELÉTRICA DA EEB CARDEAL ARCOVERDE - SÃO CARLOS</t>
  </si>
  <si>
    <t>SED/DINE 160</t>
  </si>
  <si>
    <t>EXECUÇÃO DE REFORMA ELÉTRICA DA EEB DR CARLOS CULMEY - SÃO CARLOS</t>
  </si>
  <si>
    <t>SED/DINE 161</t>
  </si>
  <si>
    <t>EXECUÇÃO DE REFORMA ELÉTRICA DA EEB PROF GENOVEVA DALLA COSTA - RIQUEZA</t>
  </si>
  <si>
    <t>SED/DINE 162</t>
  </si>
  <si>
    <t>EXECUÇÃO DE REFORMA ELÉTRICA DA EEB JOAO BATISTA FLECK - SAUDADES</t>
  </si>
  <si>
    <t>SED/DINE 163</t>
  </si>
  <si>
    <t>EXECUÇÃO DE REFORMA ELÉTRICA DA EEB CRISTO REI - SÃO JOÃO DO OESTE</t>
  </si>
  <si>
    <t>SED/DINE 164</t>
  </si>
  <si>
    <t>EXECUÇÃO DE REFORMA ELÉTRICA DA EEB HUMBERTO MACHADO - ITAPIRANGA</t>
  </si>
  <si>
    <t>SED/DINE 165</t>
  </si>
  <si>
    <t>EXECUÇÃO DE REFORMA ELÉTRICA DA EEB ANTENOR NASCENTES - PRINCESA</t>
  </si>
  <si>
    <t>SED/DINE 166</t>
  </si>
  <si>
    <t>EXECUÇÃO DE REFORMA ELÉTRICA DA EEB PROF MARIA DA GLORIA MATTOS - DIONÍSIO CERQUEIRA</t>
  </si>
  <si>
    <t>SED/DINE 167</t>
  </si>
  <si>
    <t>EXECUÇÃO DE REFORMA ELÉTRICA DA EEB SANTA LUCIA - NOVO HORIZONTE</t>
  </si>
  <si>
    <t>SED/DINE 168</t>
  </si>
  <si>
    <t>EXECUÇÃO DE REFORMA ELÉTRICA DA EEF TUPINAMBA - CUNHA PORÃ</t>
  </si>
  <si>
    <t>SED/DINE 169</t>
  </si>
  <si>
    <t>EXECUÇÃO DE REFORMA ELÉTRICA DA EEB SAO DONATO - SALTINHO</t>
  </si>
  <si>
    <t>SED/DINE 170</t>
  </si>
  <si>
    <t>EXECUÇÃO DE REFORMA ELÉTRICA DA EEB PROF OLGA NUNES DE ABREU - CORONEL MARTINS</t>
  </si>
  <si>
    <t>SED/DINE 171</t>
  </si>
  <si>
    <t>EXECUÇÃO DE REFORMA ELÉTRICA DA EEF OSNI MEDEIROS REGIS - SÃO JOSÉ DO CEDRO</t>
  </si>
  <si>
    <t>SED/DINE 172</t>
  </si>
  <si>
    <t>EXECUÇÃO DE REFORMA ELÉTRICA DA EEF PE REINALDO STEIN - ANCHIETA</t>
  </si>
  <si>
    <t>SED/DINE 173</t>
  </si>
  <si>
    <t>EXECUÇÃO DE REFORMA ELÉTRICA DA EEB HUMBERTO DE CAMPOS - CRICIÚMA</t>
  </si>
  <si>
    <t>SED/DINE 174</t>
  </si>
  <si>
    <t>EXECUÇÃO DE REFORMA ELÉTRICA DA EEB JOAQUIM RAMOS - CRICIÚMA</t>
  </si>
  <si>
    <t>SED/DINE 175</t>
  </si>
  <si>
    <t>EXECUÇÃO DE REFORMA ELÉTRICA DA EEB JULIETA T GONCALVES - NOVA VENEZA</t>
  </si>
  <si>
    <t>SED/DINE 176</t>
  </si>
  <si>
    <t>EXECUÇÃO DE REFORMA ELÉTRICA DA EEB JOSE ANTUNES MATTOS - ORLEANS</t>
  </si>
  <si>
    <t>SED/DINE 177</t>
  </si>
  <si>
    <t>EXECUÇÃO DE REFORMA ELÉTRICA DA EEB JOSE DO PATROCINIO - SIDERÓPOLIS</t>
  </si>
  <si>
    <t>SED/DINE 178</t>
  </si>
  <si>
    <t>EXECUÇÃO DE REFORMA ELÉTRICA DA EEB ALOYSIUS BACK - FORQUILHINHA</t>
  </si>
  <si>
    <t>SED/DINE 179</t>
  </si>
  <si>
    <t>EXECUÇÃO DE REFORMA ELÉTRICA DA EEB GOV ADERBAL RAMOS DA SILVA - TUBARÃO</t>
  </si>
  <si>
    <t>SED/DINE 180</t>
  </si>
  <si>
    <t>EXECUÇÃO DE REFORMA ELÉTRICA DA EEB JOAO TEIXEIRA NUNES - TUBARÃO</t>
  </si>
  <si>
    <t>SED/DINE 181</t>
  </si>
  <si>
    <t>EXECUÇÃO DE REFORMA ELÉTRICA DA EEF MARTINHO GHIZZO - TUBARÃO</t>
  </si>
  <si>
    <t>SED/DINE 182</t>
  </si>
  <si>
    <t>EXECUÇÃO DE REFORMA ELÉTRICA DA EEB BERNARDO SCHMITZ - SANGÃO</t>
  </si>
  <si>
    <t>SED/DINE 183</t>
  </si>
  <si>
    <t>EXECUÇÃO DE REFORMA ELÉTRICA DA EEB FRIDOLINO HULSE - SÃO MARTINHO</t>
  </si>
  <si>
    <t>SED/DINE 184</t>
  </si>
  <si>
    <t>EXECUÇÃO DE REFORMA ELÉTRICA DA EEB NS DE FATIMA - RIO FORTUNA</t>
  </si>
  <si>
    <t>SED/DINE 185</t>
  </si>
  <si>
    <t>EXECUÇÃO DE REFORMA ELÉTRICA DA EEF RODOLFO FEUSER - SÃO MARTINHO</t>
  </si>
  <si>
    <t>SED/DINE 186</t>
  </si>
  <si>
    <t>EXECUÇÃO DE REFORMA ELÉTRICA DA EEB SANTA MARTA - LAGUNA</t>
  </si>
  <si>
    <t>SED/DINE 187</t>
  </si>
  <si>
    <t>EXECUÇÃO DE REFORMA ELÉTRICA DA EEF PE ANTONIO LUIZ DIAS - ARARANGUÁ</t>
  </si>
  <si>
    <t>SED/DINE 188</t>
  </si>
  <si>
    <t>EXECUÇÃO DE REFORMA ELÉTRICA DA EEB PROF OTILIA DA SILVA BERTI - ARARANGUÁ</t>
  </si>
  <si>
    <t>SED/DINE 189</t>
  </si>
  <si>
    <t>EXECUÇÃO DE REFORMA ELÉTRICA DA EEB BULCAO VIANA - PRAIA GRANDE</t>
  </si>
  <si>
    <t>SED/DINE 190</t>
  </si>
  <si>
    <t>EXECUÇÃO DE REFORMA ELÉTRICA DA EEB PROF JULIETA AGUIAR BERTONCINI - ARARANGUÁ</t>
  </si>
  <si>
    <t>SED/DINE 191</t>
  </si>
  <si>
    <t>EXECUÇÃO DE REFORMA ELÉTRICA DA EEB PROF ISABEL FLORES HUBBE - ARARANGUÁ</t>
  </si>
  <si>
    <t>SED/DINE 192</t>
  </si>
  <si>
    <t>EXECUÇÃO DE REFORMA ELÉTRICA DA EEB OPERARIA - ARARANGUÁ</t>
  </si>
  <si>
    <t>SED/DINE 193</t>
  </si>
  <si>
    <t>EXECUÇÃO DE REFORMA ELÉTRICA DA EEB PROF EREMETA SOUZA - ARARANGUÁ</t>
  </si>
  <si>
    <t>SED/DINE 194</t>
  </si>
  <si>
    <t>EXECUÇÃO DE REFORMA ELÉTRICA DA EEF FRANCISCO MOLGERO - JACINTO MACHADO</t>
  </si>
  <si>
    <t>SED/DINE 195</t>
  </si>
  <si>
    <t>EXECUÇÃO DE REFORMA ELÉTRICA DA EEB APOLONIO IRENO CARDOSO - BALNEÁRIO ARROIO DO SILVA</t>
  </si>
  <si>
    <t>SED/DINE 196</t>
  </si>
  <si>
    <t>EXECUÇÃO DE REFORMA ELÉTRICA DA EEB JOAO ROBERTO MOREIRA - SÃO DOMINGOS</t>
  </si>
  <si>
    <t>SED/DINE 197</t>
  </si>
  <si>
    <t>EXECUÇÃO DE REFORMA ELÉTRICA DA EEB DOMINGOS MAGARINOS - CONCÓRDIA</t>
  </si>
  <si>
    <t>SED/DINE 198</t>
  </si>
  <si>
    <t>EXECUÇÃO DE REFORMA ELÉTRICA DA EEB DEODORO - CONCÓRDIA</t>
  </si>
  <si>
    <t>SED/DINE 199</t>
  </si>
  <si>
    <t>EXECUÇÃO DE REFORMA ELÉTRICA DA EEF FREYA HOFFMANN WETTENGEL - CONCÓRDIA</t>
  </si>
  <si>
    <t>SED/DINE 200</t>
  </si>
  <si>
    <t>EXECUÇÃO DE REFORMA ELÉTRICA DA EIEF FEN NO - CHAPECÓ</t>
  </si>
  <si>
    <t>SED/DINE 201</t>
  </si>
  <si>
    <t>EXECUÇÃO DE REFORMA ELÉTRICA DA EEB PROF GENI COMEL - CHAPECÓ</t>
  </si>
  <si>
    <t>SED/DINE 202</t>
  </si>
  <si>
    <t>EXECUÇÃO DE REFORMA ELÉTRICA DA EEB PROF LOURDES TONIN - PLANALTO ALEGRE</t>
  </si>
  <si>
    <t>SED/DINE 203</t>
  </si>
  <si>
    <t>EXECUÇÃO DE REFORMA ELÉTRICA DA EEB LEONOR LOPES GONZAGA
 (EEB OLGA FIN TRAVI) - GUATAMBÚ</t>
  </si>
  <si>
    <t>SED/DINE 204</t>
  </si>
  <si>
    <t>EXECUÇÃO DE REFORMA ELÉTRICA DA EEB ROSINA NARDI - SEARA</t>
  </si>
  <si>
    <t>SED/DINE 205</t>
  </si>
  <si>
    <t>EXECUÇÃO DE REFORMA ELÉTRICA DA EEB PROF CLELIA SEGANFREDO BODANESE - CHAPECÓ</t>
  </si>
  <si>
    <t>SED/DINE 206</t>
  </si>
  <si>
    <t>EXECUÇÃO DE REFORMA ELÉTRICA DA EEB GALEAZZO PAGANELLI - VARGEM BONITA</t>
  </si>
  <si>
    <t>SED/DINE 207</t>
  </si>
  <si>
    <t>EXECUÇÃO DE REFORMA ELÉTRICA DA EEB IRMAO JOAQUIM - IBICARÉ</t>
  </si>
  <si>
    <t>SED/DINE 208</t>
  </si>
  <si>
    <t>EXECUÇÃO DE REFORMA ELÉTRICA DA EEB PREF AGENOR PIOVEZAN - ERVAL VELHO</t>
  </si>
  <si>
    <t>SED/DINE 209</t>
  </si>
  <si>
    <t>EXECUÇÃO DE REFORMA ELÉTRICA DA EEB CORONEL GASPARINO ZORZI - CAMPOS NOVOS</t>
  </si>
  <si>
    <t>SED/DINE 210</t>
  </si>
  <si>
    <t>EXECUÇÃO DE REFORMA ELÉTRICA DA EEB CALMON - CALMON</t>
  </si>
  <si>
    <t>SED/DINE 211</t>
  </si>
  <si>
    <t>EXECUÇÃO DE REFORMA ELÉTRICA DA EEB DR NAYA GONZAGA SAMPAIO - CAÇADOR</t>
  </si>
  <si>
    <t>SED/DINE 212</t>
  </si>
  <si>
    <t>EXECUÇÃO DE REFORMA ELÉTRICA DA EEB VINTE E CINCO DE MAIO - FRAIBURGO</t>
  </si>
  <si>
    <t>SED/DINE 213</t>
  </si>
  <si>
    <t>EXECUÇÃO DE REFORMA ELÉTRICA DA EEB JOSEFINA CALDEIRA DE ANDRADE - VIDEIRA</t>
  </si>
  <si>
    <t>SED/DINE 214</t>
  </si>
  <si>
    <t>EXECUÇÃO DE REFORMA ELÉTRICA DA EEF BELA VISTA - FRAIBURGO</t>
  </si>
  <si>
    <t>SED/DINE 215</t>
  </si>
  <si>
    <t>EXECUÇÃO DE REFORMA ELÉTRICA DA EEB PE BRUNO POKOLM - VIDEIRA</t>
  </si>
  <si>
    <t>SED/DINE 216</t>
  </si>
  <si>
    <t>EXECUÇÃO DE REFORMA ELÉTRICA DA EEB EMB EDMUNDO DA LUZ PINTO - CURITIBANOS</t>
  </si>
  <si>
    <t>SED/DINE 217</t>
  </si>
  <si>
    <t>EXECUÇÃO DE REFORMA ELÉTRICA DA EEB DOM ORLANDO DOTTI - CAÇADOR</t>
  </si>
  <si>
    <t>SED/DINE 218</t>
  </si>
  <si>
    <t>EXECUÇÃO DE REFORMA ELÉTRICA DA EEB SAO CRISTOVAO - CAPINZAL</t>
  </si>
  <si>
    <t>SED/DINE 219</t>
  </si>
  <si>
    <t>EXECUÇÃO DE REFORMA ELÉTRICA DA EEB MARINO PISANI - MONTE CARLO</t>
  </si>
  <si>
    <t>SED/DINE 220</t>
  </si>
  <si>
    <t>EXECUÇÃO DE REFORMA ELÉTRICA DA EEB PROF. ANTÔNIA CORRÊA MENDES - CAMPOS NOVOS</t>
  </si>
  <si>
    <t>SED/DINE 221</t>
  </si>
  <si>
    <t>EXECUÇÃO DE REFORMA ELÉTRICA DA EEB DEP NELSON PEDRINI - JOAÇABA</t>
  </si>
  <si>
    <t>SED/DINE 222</t>
  </si>
  <si>
    <t>EXECUÇÃO DE REFORMA ELÉTRICA DA EEB CORA BATALHA DA SILVEIRA - LAGES</t>
  </si>
  <si>
    <t>SED/DINE 223</t>
  </si>
  <si>
    <t>EXECUÇÃO DE REFORMA ELÉTRICA DA EEF LAUDELINO DE SOUZA MEDEIROS - SÃO JOSÉ DO CERRITO</t>
  </si>
  <si>
    <t>SED/DINE 224</t>
  </si>
  <si>
    <t>EXECUÇÃO DE REFORMA ELÉTRICA DA EEB CAMPOS SALES - BOCAINA DO SUL</t>
  </si>
  <si>
    <t>SED/DINE 225</t>
  </si>
  <si>
    <t>EXECUÇÃO DE REFORMA ELÉTRICA DA EEB MANOEL PEREIRA DE MEDEIROS - URUPEMA</t>
  </si>
  <si>
    <t>SED/DINE 226</t>
  </si>
  <si>
    <t>EXECUÇÃO DE REFORMA ELÉTRICA DA EEB PROF JORGE AUGUSTO NEVES VIEIRA - LAGES</t>
  </si>
  <si>
    <t>SED/DINE 227</t>
  </si>
  <si>
    <t>EXECUÇÃO DE REFORMA ELÉTRICA DA EEB MANOEL DUTRA BESSA - URUBICI</t>
  </si>
  <si>
    <t>SED/DINE 228</t>
  </si>
  <si>
    <t>EXECUÇÃO DE REFORMA ELÉTRICA DA EEB PROF EGIDIO BARAUNA - LAGES</t>
  </si>
  <si>
    <t>SED/DINE 229</t>
  </si>
  <si>
    <t>EXECUÇÃO DE REFORMA ELÉTRICA DA EEB GEN JOSE PINTO SOMBRA - LAGES</t>
  </si>
  <si>
    <t>SED/DINE 230</t>
  </si>
  <si>
    <t>CONTRATAÇÃO DE PROJETO EXECUTIVO PARA EEB JACOB MARAN - DIONÍSIO CERQUEIRA</t>
  </si>
  <si>
    <t>PARA ATENDIMENTO ÀS NECESSIDADES PEDAGÓGICAS E DE INFRAESTRUTURA DE UMA UNIDADE ESCOLAR EXISTENTE, NOVA OU A AMPLIAR, SEJA CONSTRUÇÃO, MONTAGEM, REVITALIZAÇÃO, RECUPERAÇÃO, PRESERVAÇÃO E RESTAURAÇÃO.</t>
  </si>
  <si>
    <t>R$ 166.105,44</t>
  </si>
  <si>
    <t>SED/DINE 231</t>
  </si>
  <si>
    <t>CONTRATAÇÃO DE PROJETO EXECUTIVO PARA EEB CLAUDINO CRESTANI - PALMA SOLA</t>
  </si>
  <si>
    <t>R$ 370.053,36</t>
  </si>
  <si>
    <t>SED/DINE 232</t>
  </si>
  <si>
    <t>CONTRATAÇÃO DE PROJETO EXECUTIVO PARA EEB ANTENOR NASCENTES - PRINCESA</t>
  </si>
  <si>
    <t>R$ 209.947,68</t>
  </si>
  <si>
    <t>SED/DINE 233</t>
  </si>
  <si>
    <t>CONTRATAÇÃO DE PROJETO EXECUTIVO PARA EEF OSNI MEDEIROS REGIS - SÃO JOSÉ DO CEDRO</t>
  </si>
  <si>
    <t>R$ 73.127,52</t>
  </si>
  <si>
    <t>SED/DINE 234</t>
  </si>
  <si>
    <t>CONTRATAÇÃO DE PROJETO EXECUTIVO PARA EEF LUDGERO WIGGERS - ITAPIRANGA</t>
  </si>
  <si>
    <t>R$ 103.051,44</t>
  </si>
  <si>
    <t>SED/DINE 235</t>
  </si>
  <si>
    <t>CONTRATAÇÃO DE PROJETO EXECUTIVO PARA EEB HUMBERTO MACHADO - ITAPIRANGA</t>
  </si>
  <si>
    <t>R$ 150.876,00</t>
  </si>
  <si>
    <t>SED/DINE 236</t>
  </si>
  <si>
    <t>CONTRATAÇÃO DE PROJETO EXECUTIVO PARA CEJA DE MARAVILHA - MARAVILHA</t>
  </si>
  <si>
    <t>R$ 108.000,00</t>
  </si>
  <si>
    <t>SED/DINE 237</t>
  </si>
  <si>
    <t>CONTRATAÇÃO DE PROJETO EXECUTIVO PARA EEB DOM HELDER CAMARA - MODELO</t>
  </si>
  <si>
    <t>R$ 232.786,80</t>
  </si>
  <si>
    <t>SED/DINE 238</t>
  </si>
  <si>
    <t>CONTRATAÇÃO DE PROJETO EXECUTIVO PARA EEB SAO DONATO - SALTINHO</t>
  </si>
  <si>
    <t>R$ 155.560,32</t>
  </si>
  <si>
    <t>SED/DINE 239</t>
  </si>
  <si>
    <t>CONTRATAÇÃO DE PROJETO EXECUTIVO PARA EEB SAO JOAO BOSCO - SUL BRASIL</t>
  </si>
  <si>
    <t>R$ 46.055,52</t>
  </si>
  <si>
    <t>SED/DINE 240</t>
  </si>
  <si>
    <t>CONTRATAÇÃO DE PROJETO EXECUTIVO PARA EEB SAO LUIZ - UNIÃO DO OESTE</t>
  </si>
  <si>
    <t>R$ 269.067,60</t>
  </si>
  <si>
    <t>SED/DINE 241</t>
  </si>
  <si>
    <t>CONTRATAÇÃO DE PROJETO EXECUTIVO PARA EEB JORGE LACERDA - PALMITOS</t>
  </si>
  <si>
    <t>R$ 141.583,68</t>
  </si>
  <si>
    <t>SED/DINE 242</t>
  </si>
  <si>
    <t>CONTRATAÇÃO DE PROJETO EXECUTIVO PARA EEB PROF OLGA NUNES DE ABREU - CORONEL MARTINS</t>
  </si>
  <si>
    <t>R$ 159.815,52</t>
  </si>
  <si>
    <t>SED/DINE 243</t>
  </si>
  <si>
    <t>CONTRATAÇÃO DE PROJETO EXECUTIVO PARA EEB MARIA MADALENA DE MOURA FERRO - JUPIÁ</t>
  </si>
  <si>
    <t>R$ 151.619,76</t>
  </si>
  <si>
    <t>SED/DINE 244</t>
  </si>
  <si>
    <t>CONTRATAÇÃO DE PROJETO EXECUTIVO PARA EEB PROF FRANCISCO BRASINHA DIAS - BELMONTE</t>
  </si>
  <si>
    <t>R$ 239.668,56</t>
  </si>
  <si>
    <t>SED/DINE 245</t>
  </si>
  <si>
    <t>CONTRATAÇÃO DE PROJETO EXECUTIVO PARA EEB ITAJUBA - DESCANSO</t>
  </si>
  <si>
    <t>R$ 142.061,76</t>
  </si>
  <si>
    <t>SED/DINE 246</t>
  </si>
  <si>
    <t>CONTRATAÇÃO DE PROJETO EXECUTIVO PARA EEB EVERARDO BACKHEUSER - DESCANSO</t>
  </si>
  <si>
    <t>R$ 268.488,00</t>
  </si>
  <si>
    <t>SED/DINE 247</t>
  </si>
  <si>
    <t>CONTRATAÇÃO DE PROJETO EXECUTIVO PARA EEB JULIO VICENTE DE PELEGRIN - GUARACIABA</t>
  </si>
  <si>
    <t>R$ 134.325,36</t>
  </si>
  <si>
    <t>SED/DINE 248</t>
  </si>
  <si>
    <t>CONTRATAÇÃO DE PROJETO EXECUTIVO PARA EEB ALBERICO AZEVEDO - SÃO MIGUEL DO OESTE</t>
  </si>
  <si>
    <t>R$ 196.405,20</t>
  </si>
  <si>
    <t>SED/DINE 249</t>
  </si>
  <si>
    <t>CONTRATAÇÃO DE PROJETO EXECUTIVO PARA EEB SANTA RITA - SÃO MIGUEL DO OESTE</t>
  </si>
  <si>
    <t>R$ 153.303,84</t>
  </si>
  <si>
    <t>SED/DINE 250</t>
  </si>
  <si>
    <t>CONTRATAÇÃO DE PROJETO EXECUTIVO PARA CEJA DE SAO MIGUEL D OESTE - SÃO MIGUEL DO OESTE</t>
  </si>
  <si>
    <t>R$ 78.046,56</t>
  </si>
  <si>
    <t>SED/DINE 251</t>
  </si>
  <si>
    <t>CONTRATAÇÃO DE PROJETO EXECUTIVO PARA CEDUP GETULIO VARGAS - SÃO MIGUEL DO OESTE</t>
  </si>
  <si>
    <t>R$ 297.668,16</t>
  </si>
  <si>
    <t>SED/DINE 252</t>
  </si>
  <si>
    <t>CONTRATAÇÃO DE PROJETO EXECUTIVO PARA EEB PROF JALDYR BHERING F DA SILVA - SÃO MIGUEL DO OESTE</t>
  </si>
  <si>
    <t>R$ 284.212,08</t>
  </si>
  <si>
    <t>SED/DINE 253</t>
  </si>
  <si>
    <t>CONTRATAÇÃO DE PROJETO EXECUTIVO PARA EEB SAO MIGUEL - SÃO MIGUEL DO OESTE</t>
  </si>
  <si>
    <t>R$ 338.896,08</t>
  </si>
  <si>
    <t>SED/DINE 254</t>
  </si>
  <si>
    <t>CONTRATAÇÃO DE PROJETO EXECUTIVO PARA EEB NORBERTO TEODORO DE MELO - ANGELINA</t>
  </si>
  <si>
    <t>R$ 106.241,04</t>
  </si>
  <si>
    <t>SED/DINE 255</t>
  </si>
  <si>
    <t>CONTRATAÇÃO DE PROJETO EXECUTIVO PARA EEB PROF EMÉRITA DUARTE DA SILVA E SOUZA - BIGUAÇU</t>
  </si>
  <si>
    <t>R$ 210.691,80</t>
  </si>
  <si>
    <t>SED/DINE 256</t>
  </si>
  <si>
    <t>CONTRATAÇÃO DE PROJETO EXECUTIVO PARA EEB SIMAO JOSE HESS - FLORIANÓPOLIS</t>
  </si>
  <si>
    <t>R$ 357.508,80</t>
  </si>
  <si>
    <t>SED/DINE 257</t>
  </si>
  <si>
    <t>CONTRATAÇÃO DE PROJETO EXECUTIVO PARA EEB JOSE BOITEUX - FLORIANÓPOLIS</t>
  </si>
  <si>
    <t>R$ 230.032,08</t>
  </si>
  <si>
    <t>SED/DINE 258</t>
  </si>
  <si>
    <t>CONTRATAÇÃO DE PROJETO EXECUTIVO PARA EEB PRES ROOSEVELT - FLORIANÓPOLIS</t>
  </si>
  <si>
    <t>R$ 271.672,56</t>
  </si>
  <si>
    <t>SED/DINE 259</t>
  </si>
  <si>
    <t>CONTRATAÇÃO DE PROJETO EXECUTIVO PARA INSTITUTO ESTADUAL DE EDUCAÇÃO - FLORIANÓPOLIS</t>
  </si>
  <si>
    <t>R$ 1.812.281,03</t>
  </si>
  <si>
    <t>SED/DINE 260</t>
  </si>
  <si>
    <t>CONTRATAÇÃO DE PROJETO EXECUTIVO PARA EEB HILDA THEODORO - FLORIANÓPOLIS</t>
  </si>
  <si>
    <t>R$ 198.661,68</t>
  </si>
  <si>
    <t>SED/DINE 261</t>
  </si>
  <si>
    <t>CONTRATAÇÃO DE PROJETO EXECUTIVO PARA EEB ROSA TORRES DE MIRANDA - FLORIANÓPOLIS</t>
  </si>
  <si>
    <t>R$ 222.567,12</t>
  </si>
  <si>
    <t>SED/DINE 262</t>
  </si>
  <si>
    <t>CONTRATAÇÃO DE PROJETO EXECUTIVO PARA EEB JUREMA CAVALLAZZI - FLORIANÓPOLIS</t>
  </si>
  <si>
    <t>R$ 119.027,52</t>
  </si>
  <si>
    <t>SED/DINE 263</t>
  </si>
  <si>
    <t>CONTRATAÇÃO DE PROJETO EXECUTIVO PARA EEF BALDICERO FILOMENO - FLORIANÓPOLIS</t>
  </si>
  <si>
    <t>R$ 26.152,56</t>
  </si>
  <si>
    <t>SED/DINE 264</t>
  </si>
  <si>
    <t>CONTRATAÇÃO DE PROJETO EXECUTIVO PARA EEB TENENTE ALMACHIO - FLORIANÓPOLIS</t>
  </si>
  <si>
    <t>SED/DINE 265</t>
  </si>
  <si>
    <t>CONTRATAÇÃO DE PROJETO EXECUTIVO PARA EEB PE ANCHIETA - FLORIANÓPOLIS</t>
  </si>
  <si>
    <t>R$ 330.068,88</t>
  </si>
  <si>
    <t>SED/DINE 266</t>
  </si>
  <si>
    <t>CONTRATAÇÃO DE PROJETO EXECUTIVO PARA EEB JANUARIA TEIXEIRA DA ROCHA - FLORIANÓPOLIS</t>
  </si>
  <si>
    <t>R$ 31.606,56</t>
  </si>
  <si>
    <t>SED/DINE 267</t>
  </si>
  <si>
    <t>CONTRATAÇÃO DE PROJETO EXECUTIVO PARA EEF GEN JOSE VIEIRA DA ROSA - FLORIANÓPOLIS</t>
  </si>
  <si>
    <t>R$ 47.700,72</t>
  </si>
  <si>
    <t>SED/DINE 268</t>
  </si>
  <si>
    <t>CONTRATAÇÃO DE PROJETO EXECUTIVO PARA EEB PORTO DO RIO TAVARES - FLORIANÓPOLIS</t>
  </si>
  <si>
    <t>R$ 92.491,92</t>
  </si>
  <si>
    <t>SED/DINE 269</t>
  </si>
  <si>
    <t>CONTRATAÇÃO DE PROJETO EXECUTIVO PARA EEF SEVERO HONORATO DA COSTA - FLORIANÓPOLIS</t>
  </si>
  <si>
    <t>R$ 54.029,09</t>
  </si>
  <si>
    <t>SED/DINE 270</t>
  </si>
  <si>
    <t>CONTRATAÇÃO DE PROJETO EXECUTIVO PARA EEM VEREADOR MANOEL DA CONCEIÇÃO - FLORIANÓPOLIS</t>
  </si>
  <si>
    <t>R$ 161.027,93</t>
  </si>
  <si>
    <t>SED/DINE 271</t>
  </si>
  <si>
    <t>CONTRATAÇÃO DE PROJETO EXECUTIVO PARA SED - Secretaria de Estado da Educação - FLORIANÓPOLIS</t>
  </si>
  <si>
    <t>R$ 395.338,20</t>
  </si>
  <si>
    <t>SED/DINE 272</t>
  </si>
  <si>
    <t>CONTRATAÇÃO DE PROJETO EXECUTIVO PARA EEB DR. ADERBAL RAMOS DA SILVA - GOVERNADOR CELSO RAMOS</t>
  </si>
  <si>
    <t>R$ 178.032,24</t>
  </si>
  <si>
    <t>SED/DINE 273</t>
  </si>
  <si>
    <t>CONTRATAÇÃO DE PROJETO EXECUTIVO PARA EEB GOV IVO SILVEIRA - PALHOÇA</t>
  </si>
  <si>
    <t>R$ 277.079,04</t>
  </si>
  <si>
    <t>SED/DINE 274</t>
  </si>
  <si>
    <t>CONTRATAÇÃO DE PROJETO EXECUTIVO PARA EEB PE VICENTE F CORDEIRO - PALHOÇA</t>
  </si>
  <si>
    <t>R$ 231.809,04</t>
  </si>
  <si>
    <t>SED/DINE 275</t>
  </si>
  <si>
    <t>CONTRATAÇÃO DE PROJETO EXECUTIVO PARA EEB DOM JAIME DE BARROS CAMARA - PALHOÇA</t>
  </si>
  <si>
    <t>R$ 267.914,88</t>
  </si>
  <si>
    <t>SED/DINE 276</t>
  </si>
  <si>
    <t>CONTRATAÇÃO DE PROJETO EXECUTIVO PARA EEB JOSE MARIA CARDOSO DA VEIGA - PALHOÇA</t>
  </si>
  <si>
    <t>R$ 205.470,00</t>
  </si>
  <si>
    <t>SED/DINE 277</t>
  </si>
  <si>
    <t>CONTRATAÇÃO DE PROJETO EXECUTIVO PARA EEB JOAO SILVEIRA - PALHOÇA</t>
  </si>
  <si>
    <t>R$ 290.816,50</t>
  </si>
  <si>
    <t>SED/DINE 278</t>
  </si>
  <si>
    <t>CONTRATAÇÃO DE PROJETO EXECUTIVO PARA EEB PROF SILVEIRA DE MATOS - SANTO AMARO DA IMPERATRIZ</t>
  </si>
  <si>
    <t>R$ 150.112,08</t>
  </si>
  <si>
    <t>SED/DINE 279</t>
  </si>
  <si>
    <t>CONTRATAÇÃO DE PROJETO EXECUTIVO PARA EEB FRANCISCO TOLENTINO - SÃO JOSÉ</t>
  </si>
  <si>
    <t>R$ 224.377,92</t>
  </si>
  <si>
    <t>SED/DINE 280</t>
  </si>
  <si>
    <t>CONTRATAÇÃO DE PROJETO EXECUTIVO PARA EEB BELA VISTA - SÃO JOSÉ</t>
  </si>
  <si>
    <t>R$ 136.503,36</t>
  </si>
  <si>
    <t>SED/DINE 281</t>
  </si>
  <si>
    <t>CONTRATAÇÃO DE PROJETO EXECUTIVO PARA EEB PROF AMERICO VESPUCIO PRATES - SÃO JOSÉ</t>
  </si>
  <si>
    <t>R$ 219.906,00</t>
  </si>
  <si>
    <t>SED/DINE 282</t>
  </si>
  <si>
    <t>CONTRATAÇÃO DE PROJETO EXECUTIVO PARA EEB VALDETE LUCI MARTINS PORTO - SÃO JOSÉ</t>
  </si>
  <si>
    <t>R$ 63.015,12</t>
  </si>
  <si>
    <t>SED/DINE 283</t>
  </si>
  <si>
    <t>CONTRATAÇÃO DE PROJETO EXECUTIVO PARA EEF SAO MIGUEL - SÃO JOSÉ</t>
  </si>
  <si>
    <t>R$ 85.053,60</t>
  </si>
  <si>
    <t>SED/DINE 284</t>
  </si>
  <si>
    <t>CONTRATAÇÃO DE PROJETO EXECUTIVO PARA EEB PROFA LAURITA DUTRA DE SOUZA - SÃO JOSÉ</t>
  </si>
  <si>
    <t>R$ 222.800,40</t>
  </si>
  <si>
    <t>SED/DINE 285</t>
  </si>
  <si>
    <t>CONTRATAÇÃO DE PROJETO EXECUTIVO PARA EEF PROF MARCILIA DE OLIVEIRA - SÃO JOSÉ</t>
  </si>
  <si>
    <t>R$ 124.192,80</t>
  </si>
  <si>
    <t>SED/DINE 286</t>
  </si>
  <si>
    <t>CONTRATAÇÃO DE PROJETO EXECUTIVO PARA EEB ALDO CAMARA DA SILVA - SÃO JOSÉ</t>
  </si>
  <si>
    <t>R$ 132.579,36</t>
  </si>
  <si>
    <t>SED/DINE 287</t>
  </si>
  <si>
    <t>CONTRATAÇÃO DE PROJETO EXECUTIVO PARA EEB PROF OSWALDO RODRIGUES CABRAL - SÃO JOSÉ</t>
  </si>
  <si>
    <t>R$ 280.121,76</t>
  </si>
  <si>
    <t>SED/DINE 288</t>
  </si>
  <si>
    <t>CONTRATAÇÃO DE PROJETO EXECUTIVO PARA EEF DR HOMERO DE MIRANDA GOMES - SÃO JOSÉ</t>
  </si>
  <si>
    <t>R$ 122.969,52</t>
  </si>
  <si>
    <t>SED/DINE 289</t>
  </si>
  <si>
    <t>CONTRATAÇÃO DE PROJETO EXECUTIVO PARA EEB PRES JUSCELINO KUBITSCHEK - SÃO JOSÉ</t>
  </si>
  <si>
    <t>R$ 250.151,04</t>
  </si>
  <si>
    <t>SED/DINE 290</t>
  </si>
  <si>
    <t>CONTRATAÇÃO DE PROJETO EXECUTIVO PARA EEB PROF MARIA DO CARMO LOPES - SÃO JOSÉ</t>
  </si>
  <si>
    <t>R$ 181.289,52</t>
  </si>
  <si>
    <t>SED/DINE 291</t>
  </si>
  <si>
    <t>CONTRATAÇÃO DE PROJETO EXECUTIVO PARA EEB PROF MARIA JOSE B VIEIRA - SÃO JOSÉ</t>
  </si>
  <si>
    <t>R$ 297.136,80</t>
  </si>
  <si>
    <t>SED/DINE 292</t>
  </si>
  <si>
    <t>CONTRATAÇÃO DE PROJETO EXECUTIVO PARA EEB DR NAYA GONZAGA SAMPAIO - CAÇADOR</t>
  </si>
  <si>
    <t>R$ 134.884,80</t>
  </si>
  <si>
    <t>SED/DINE 293</t>
  </si>
  <si>
    <t>CONTRATAÇÃO DE PROJETO EXECUTIVO PARA EEF GRACIOSA COPETTI PEREIRA - CAÇADOR</t>
  </si>
  <si>
    <t>R$ 169.511,76</t>
  </si>
  <si>
    <t>SED/DINE 294</t>
  </si>
  <si>
    <t>CONTRATAÇÃO DE PROJETO EXECUTIVO PARA EEB PAULO SCHIEFFLER - CAÇADOR</t>
  </si>
  <si>
    <t>R$ 448.720,56</t>
  </si>
  <si>
    <t>SED/DINE 295</t>
  </si>
  <si>
    <t>CONTRATAÇÃO DE PROJETO EXECUTIVO PARA EEB THOMAZ PADILHA - CAÇADOR</t>
  </si>
  <si>
    <t>R$ 163.062,72</t>
  </si>
  <si>
    <t>SED/DINE 296</t>
  </si>
  <si>
    <t>CONTRATAÇÃO DE PROJETO EXECUTIVO PARA EEB IRMAO LEO - CAÇADOR</t>
  </si>
  <si>
    <t>R$ 297.797,76</t>
  </si>
  <si>
    <t>SED/DINE 297</t>
  </si>
  <si>
    <t>CONTRATAÇÃO DE PROJETO EXECUTIVO PARA EEB CALMON - CALMON</t>
  </si>
  <si>
    <t>R$ 125.871,84</t>
  </si>
  <si>
    <t>SED/DINE 298</t>
  </si>
  <si>
    <t>CONTRATAÇÃO DE PROJETO EXECUTIVO PARA EEB TRINTA DE OUTUBRO - LEBON RÉGIS</t>
  </si>
  <si>
    <t>R$ 128.931,84</t>
  </si>
  <si>
    <t>SED/DINE 299</t>
  </si>
  <si>
    <t>CONTRATAÇÃO DE PROJETO EXECUTIVO PARA EEB FREI ROGERIO - PONTE ALTA DO NORTE</t>
  </si>
  <si>
    <t>R$ 257.845,68</t>
  </si>
  <si>
    <t>SED/DINE 300</t>
  </si>
  <si>
    <t>CONTRATAÇÃO DE PROJETO EXECUTIVO PARA EEB PROF ARGEU FURTADO - SÃO CRISTOVÃO DO SUL</t>
  </si>
  <si>
    <t>R$ 167.094,00</t>
  </si>
  <si>
    <t>SED/DINE 301</t>
  </si>
  <si>
    <t>CONTRATAÇÃO DE PROJETO EXECUTIVO PARA EEB MATER DOLORUM - CAPINZAL</t>
  </si>
  <si>
    <t>R$ 418.324,32</t>
  </si>
  <si>
    <t>SED/DINE 302</t>
  </si>
  <si>
    <t>CONTRATAÇÃO DE PROJETO EXECUTIVO PARA EEB VICTOR FELIPPE RAUEN - JABORÁ</t>
  </si>
  <si>
    <t>R$ 164.325,60</t>
  </si>
  <si>
    <t>SED/DINE 303</t>
  </si>
  <si>
    <t>CONTRATAÇÃO DE PROJETO EXECUTIVO PARA EEB TERESA RAMOS - CORUPÁ</t>
  </si>
  <si>
    <t>R$ 260.762,40</t>
  </si>
  <si>
    <t>SED/DINE 304</t>
  </si>
  <si>
    <t>CONTRATAÇÃO DE PROJETO EXECUTIVO PARA EEB PROF JOSE DUARTE MAGALHAES - JARAGUÁ DO SUL</t>
  </si>
  <si>
    <t>R$ 231.840,72</t>
  </si>
  <si>
    <t>SED/DINE 305</t>
  </si>
  <si>
    <t>CONTRATAÇÃO DE PROJETO EXECUTIVO PARA EEB EUCLIDES DA CUNHA - JARAGUÁ DO SUL</t>
  </si>
  <si>
    <t>R$ 193.944,24</t>
  </si>
  <si>
    <t>SED/DINE 306</t>
  </si>
  <si>
    <t>CONTRATAÇÃO DE PROJETO EXECUTIVO PARA EEB HOLANDO MARCELLINO GONCALVES - JARAGUÁ DO SUL</t>
  </si>
  <si>
    <t>R$ 248.330,88</t>
  </si>
  <si>
    <t>SED/DINE 307</t>
  </si>
  <si>
    <t>CONTRATAÇÃO DE PROJETO EXECUTIVO PARA EEB PROF LILIA AYROSO OECHSLER - JARAGUÁ DO SUL</t>
  </si>
  <si>
    <t>R$ 253.942,92</t>
  </si>
  <si>
    <t>SED/DINE 308</t>
  </si>
  <si>
    <t>CONTRATAÇÃO DE PROJETO EXECUTIVO PARA EEB PROF JOAO ROMARIO MOREIRA - JARAGUÁ DO SUL</t>
  </si>
  <si>
    <t>R$ 201.172,32</t>
  </si>
  <si>
    <t>SED/DINE 309</t>
  </si>
  <si>
    <t>CONTRATAÇÃO DE PROJETO EXECUTIVO PARA EEB PROF VALDETE I P ZINDARS - JARAGUÁ DO SUL</t>
  </si>
  <si>
    <t>R$ 172.697,04</t>
  </si>
  <si>
    <t>SED/DINE 310</t>
  </si>
  <si>
    <t>CONTRATAÇÃO DE PROJETO EXECUTIVO PARA EEB ROLAND HAROLD DORNBUSCH - JARAGUÁ DO SUL</t>
  </si>
  <si>
    <t>R$ 223.398,94</t>
  </si>
  <si>
    <t>SED/DINE 311</t>
  </si>
  <si>
    <t>CONTRATAÇÃO DE PROJETO EXECUTIVO PARA EEB MARIA KONDER BORNHAUSEN - MASSARANDUBA</t>
  </si>
  <si>
    <t>R$ 159.305,76</t>
  </si>
  <si>
    <t>SED/DINE 312</t>
  </si>
  <si>
    <t>CONTRATAÇÃO DE PROJETO EXECUTIVO PARA EEB MIGUEL COUTO - SCHROEDER</t>
  </si>
  <si>
    <t>R$ 273.489,98</t>
  </si>
  <si>
    <t>SED/DINE 313</t>
  </si>
  <si>
    <t>CONTRATAÇÃO DE PROJETO EXECUTIVO PARA EEB PROF ELISA CLAUDIO DE AGUIAR - SCHROEDER</t>
  </si>
  <si>
    <t>R$ 158.183,50</t>
  </si>
  <si>
    <t>SED/DINE 314</t>
  </si>
  <si>
    <t>CONTRATAÇÃO DE PROJETO EXECUTIVO PARA EEB DOM GREGORIO WARMELING - BALNEÁRIO BARRA DO SUL</t>
  </si>
  <si>
    <t>R$ 232.222,75</t>
  </si>
  <si>
    <t>SED/DINE 315</t>
  </si>
  <si>
    <t>CONTRATAÇÃO DE PROJETO EXECUTIVO PARA EEB NEREU RAMOS - ITAPOÁ</t>
  </si>
  <si>
    <t>R$ 244.529,28</t>
  </si>
  <si>
    <t>SED/DINE 316</t>
  </si>
  <si>
    <t>CONTRATAÇÃO DE PROJETO EXECUTIVO PARA EEB PROF MARIA AMIN GHANEM - JOINVILLE</t>
  </si>
  <si>
    <t>R$ 159.053,76</t>
  </si>
  <si>
    <t>SED/DINE 317</t>
  </si>
  <si>
    <t>CONTRATAÇÃO DE PROJETO EXECUTIVO PARA EEB PROF RUDOLFO MEYER - JOINVILLE</t>
  </si>
  <si>
    <t>R$ 170.445,60</t>
  </si>
  <si>
    <t>SED/DINE 318</t>
  </si>
  <si>
    <t>CONTRATAÇÃO DE PROJETO EXECUTIVO PARA EEB GIOVANI PASQUALINI FARACO - JOINVILLE</t>
  </si>
  <si>
    <t>R$ 198.858,24</t>
  </si>
  <si>
    <t>SED/DINE 319</t>
  </si>
  <si>
    <t>CONTRATAÇÃO DE PROJETO EXECUTIVO PARA EEB VICTOR KONDER - SÃO FRANCISCO DO SUL</t>
  </si>
  <si>
    <t>R$ 235.156,32</t>
  </si>
  <si>
    <t>SED/DINE 320</t>
  </si>
  <si>
    <t>CONTRATAÇÃO DE PROJETO EXECUTIVO PARA EEB ODIR ZANELATTO - ITAIÓPOLIS</t>
  </si>
  <si>
    <t>R$ 198.786,24</t>
  </si>
  <si>
    <t>SED/DINE 321</t>
  </si>
  <si>
    <t>CONTRATAÇÃO DE PROJETO EXECUTIVO PARA EEB PROF GUSTAVO FRIEDRICH - MAFRA</t>
  </si>
  <si>
    <t>R$ 243.239,04</t>
  </si>
  <si>
    <t>SED/DINE 322</t>
  </si>
  <si>
    <t>CONTRATAÇÃO DE PROJETO EXECUTIVO PARA EEB TENENTE ARY RAUEN - MAFRA</t>
  </si>
  <si>
    <t>R$ 158.791,68</t>
  </si>
  <si>
    <t>SED/DINE 323</t>
  </si>
  <si>
    <t>CONTRATAÇÃO DE PROJETO EXECUTIVO PARA EEB ALINOR VIEIRA CORTE - PAPANDUVA</t>
  </si>
  <si>
    <t>R$ 472.407,12</t>
  </si>
  <si>
    <t>SED/DINE 324</t>
  </si>
  <si>
    <t>CONTRATAÇÃO DE PROJETO EXECUTIVO PARA EEF PROF OSMARINA B BETKOWSKI - SÃO BENTO DO SUL</t>
  </si>
  <si>
    <t>R$ 141.729,84</t>
  </si>
  <si>
    <t>SED/DINE 325</t>
  </si>
  <si>
    <t>CONTRATAÇÃO DE PROJETO EXECUTIVO PARA EEF ADELE FACCIN ZANUZZO - CAXAMBU DO SUL</t>
  </si>
  <si>
    <t>R$ 210.827,52</t>
  </si>
  <si>
    <t>SED/DINE 326</t>
  </si>
  <si>
    <t>CONTRATAÇÃO DE PROJETO EXECUTIVO PARA EEB PROF CLELIA SEGANFREDO BODANESE - CHAPECÓ</t>
  </si>
  <si>
    <t>R$ 141.734,16</t>
  </si>
  <si>
    <t>SED/DINE 327</t>
  </si>
  <si>
    <t>CONTRATAÇÃO DE PROJETO EXECUTIVO PARA EEB CORONEL LARA RIBAS - CHAPECÓ</t>
  </si>
  <si>
    <t>R$ 196.781,76</t>
  </si>
  <si>
    <t>SED/DINE 328</t>
  </si>
  <si>
    <t>CONTRATAÇÃO DE PROJETO EXECUTIVO PARA EEB PROF GENI COMEL - CHAPECÓ</t>
  </si>
  <si>
    <t>R$ 233.847,36</t>
  </si>
  <si>
    <t>SED/DINE 329</t>
  </si>
  <si>
    <t>CONTRATAÇÃO DE PROJETO EXECUTIVO PARA EEB PROF LIDIA GLUSTACK REMUS - CHAPECÓ</t>
  </si>
  <si>
    <t>R$ 93.085,92</t>
  </si>
  <si>
    <t>SED/DINE 330</t>
  </si>
  <si>
    <t>CONTRATAÇÃO DE PROJETO EXECUTIVO PARA EIEB SAPE TY KO - CHAPECÓ</t>
  </si>
  <si>
    <t>R$ 87.860,16</t>
  </si>
  <si>
    <t>SED/DINE 331</t>
  </si>
  <si>
    <t>CONTRATAÇÃO DE PROJETO EXECUTIVO PARA EEB PROF LOURDES TONIN - CHAPECÓ</t>
  </si>
  <si>
    <t>R$ 141.732,72</t>
  </si>
  <si>
    <t>SED/DINE 332</t>
  </si>
  <si>
    <t>CONTRATAÇÃO DE PROJETO EXECUTIVO PARA EEF ARTUR DA COSTA E SILVA - CORONEL FREITAS</t>
  </si>
  <si>
    <t>R$ 96.264,72</t>
  </si>
  <si>
    <t>SED/DINE 333</t>
  </si>
  <si>
    <t>CONTRATAÇÃO DE PROJETO EXECUTIVO PARA EEB OLGA FIN TRAVI - GUATAMBÚ</t>
  </si>
  <si>
    <t>R$ 185.097,60</t>
  </si>
  <si>
    <t>SED/DINE 334</t>
  </si>
  <si>
    <t>CONTRATAÇÃO DE PROJETO EXECUTIVO PARA EEB JOSE PIEREZAN - CONCÓRDIA</t>
  </si>
  <si>
    <t>R$ 134.330,40</t>
  </si>
  <si>
    <t>SED/DINE 335</t>
  </si>
  <si>
    <t>CONTRATAÇÃO DE PROJETO EXECUTIVO PARA EEB DOMINGOS MAGARINOS - CONCÓRDIA</t>
  </si>
  <si>
    <t>R$ 122.785,20</t>
  </si>
  <si>
    <t>SED/DINE 336</t>
  </si>
  <si>
    <t>CONTRATAÇÃO DE PROJETO EXECUTIVO PARA EEB BENJAMIM CARVALHO DE OLIVEIRA - IPUMIRIM</t>
  </si>
  <si>
    <t>R$ 212.810,40</t>
  </si>
  <si>
    <t>SED/DINE 337</t>
  </si>
  <si>
    <t>CONTRATAÇÃO DE PROJETO EXECUTIVO PARA EEB PROF LUIZ SANCHES B DA TRINDADE - XAVANTINA</t>
  </si>
  <si>
    <t>R$ 178.795,44</t>
  </si>
  <si>
    <t>SED/DINE 338</t>
  </si>
  <si>
    <t>CONTRATAÇÃO DE PROJETO EXECUTIVO PARA EEB PE ANTONIO VIEIRA - IPUAÇU</t>
  </si>
  <si>
    <t>R$ 262.639,44</t>
  </si>
  <si>
    <t>SED/DINE 339</t>
  </si>
  <si>
    <t>CONTRATAÇÃO DE PROJETO EXECUTIVO PARA EEB SILVA JARDIM - ALFREDO WAGNER</t>
  </si>
  <si>
    <t>R$ 199.283,76</t>
  </si>
  <si>
    <t>SED/DINE 340</t>
  </si>
  <si>
    <t>CONTRATAÇÃO DE PROJETO EXECUTIVO PARA EEB DR FREDERICO ROLLA - ATALANTA</t>
  </si>
  <si>
    <t>R$ 238.702,32</t>
  </si>
  <si>
    <t>SED/DINE 341</t>
  </si>
  <si>
    <t>CONTRATAÇÃO DE PROJETO EXECUTIVO PARA EEB OTILIA MULLER - CHAPADÃO DO LAGEADO</t>
  </si>
  <si>
    <t>R$ 157.100,40</t>
  </si>
  <si>
    <t>SED/DINE 342</t>
  </si>
  <si>
    <t>CONTRATAÇÃO DE PROJETO EXECUTIVO PARA EEB VER PAULO FRANCA - ITUPORANGA</t>
  </si>
  <si>
    <t>R$ 265.296,24</t>
  </si>
  <si>
    <t>SED/DINE 343</t>
  </si>
  <si>
    <t>CONTRATAÇÃO DE PROJETO EXECUTIVO PARA EEF PROF JOAO CARLOS THIESEN - ITUPORANGA</t>
  </si>
  <si>
    <t>R$ 172.899,36</t>
  </si>
  <si>
    <t>SED/DINE 344</t>
  </si>
  <si>
    <t>CONTRATAÇÃO DE PROJETO EXECUTIVO PARA CEJA DE ITUPORANGA - ITUPORANGA</t>
  </si>
  <si>
    <t>R$ 93.427,20</t>
  </si>
  <si>
    <t>SED/DINE 345</t>
  </si>
  <si>
    <t>CONTRATAÇÃO DE PROJETO EXECUTIVO PARA EEF JOAO ALBERTO SCHMID - VIDAL RAMOS</t>
  </si>
  <si>
    <t>R$ 111.450,96</t>
  </si>
  <si>
    <t>SED/DINE 346</t>
  </si>
  <si>
    <t>CONTRATAÇÃO DE PROJETO EXECUTIVO PARA EEB CAMPOS SALES - BOCAINA DO SUL</t>
  </si>
  <si>
    <t>R$ 133.164,00</t>
  </si>
  <si>
    <t>SED/DINE 347</t>
  </si>
  <si>
    <t>CONTRATAÇÃO DE PROJETO EXECUTIVO PARA EEB MAJOR OTACILIO COUTO - CAMPO BELO DO SUL</t>
  </si>
  <si>
    <t>R$ 212.508,72</t>
  </si>
  <si>
    <t>SED/DINE 348</t>
  </si>
  <si>
    <t>CONTRATAÇÃO DE PROJETO EXECUTIVO PARA EEB JOAO PAULO I - CORREIA PINTO</t>
  </si>
  <si>
    <t>R$ 223.400,16</t>
  </si>
  <si>
    <t>SED/DINE 349</t>
  </si>
  <si>
    <t>CONTRATAÇÃO DE PROJETO EXECUTIVO PARA EEB INDUSTRIAL DE LAGES - LAGES</t>
  </si>
  <si>
    <t>R$ 535.314,24</t>
  </si>
  <si>
    <t>SED/DINE 350</t>
  </si>
  <si>
    <t>CONTRATAÇÃO DE PROJETO EXECUTIVO PARA EEB ZULMIRA AUTA DA SILVA - LAGES</t>
  </si>
  <si>
    <t>R$ 202.721,76</t>
  </si>
  <si>
    <t>SED/DINE 351</t>
  </si>
  <si>
    <t>CONTRATAÇÃO DE PROJETO EXECUTIVO PARA EEB NS DO ROSARIO - LAGES</t>
  </si>
  <si>
    <t>R$ 491.755,68</t>
  </si>
  <si>
    <t>SED/DINE 352</t>
  </si>
  <si>
    <t>CONTRATAÇÃO DE PROJETO EXECUTIVO PARA EEB VISCONDE DE CAIRU - LAGES</t>
  </si>
  <si>
    <t>R$ 245.807,28</t>
  </si>
  <si>
    <t>SED/DINE 353</t>
  </si>
  <si>
    <t>CONTRATAÇÃO DE PROJETO EXECUTIVO PARA EEB VIDAL RAMOS JUNIOR - LAGES</t>
  </si>
  <si>
    <t>R$ 497.900,16</t>
  </si>
  <si>
    <t>SED/DINE 354</t>
  </si>
  <si>
    <t>CONTRATAÇÃO DE PROJETO EXECUTIVO PARA EEB PROF FLORDOARDO CABRAL - LAGES</t>
  </si>
  <si>
    <t>R$ 242.851,68</t>
  </si>
  <si>
    <t>SED/DINE 355</t>
  </si>
  <si>
    <t>CONTRATAÇÃO DE PROJETO EXECUTIVO PARA EEB LUCIA FERNANDES LOPES - LAGES</t>
  </si>
  <si>
    <t>R$ 184.864,32</t>
  </si>
  <si>
    <t>SED/DINE 356</t>
  </si>
  <si>
    <t>CONTRATAÇÃO DE PROJETO EXECUTIVO PARA EEB GODOLFIN NUNES DE SOUZA - LAGES</t>
  </si>
  <si>
    <t>R$ 297.025,92</t>
  </si>
  <si>
    <t>SED/DINE 357</t>
  </si>
  <si>
    <t>CONTRATAÇÃO DE PROJETO EXECUTIVO PARA CEJA DE LAGES - LAGES</t>
  </si>
  <si>
    <t>R$ 99.375,84</t>
  </si>
  <si>
    <t>SED/DINE 358</t>
  </si>
  <si>
    <t>CONTRATAÇÃO DE PROJETO EXECUTIVO PARA EEB PROF ILZA AMARAL DE OLIVEIRA - LAGES</t>
  </si>
  <si>
    <t>R$ 188.788,32</t>
  </si>
  <si>
    <t>SED/DINE 359</t>
  </si>
  <si>
    <t>CONTRATAÇÃO DE PROJETO EXECUTIVO PARA EEB RUBENS DE ARRUDA RAMOS - LAGES</t>
  </si>
  <si>
    <t>R$ 327.579,84</t>
  </si>
  <si>
    <t>SED/DINE 360</t>
  </si>
  <si>
    <t>CONTRATAÇÃO DE PROJETO EXECUTIVO PARA EEB PROF JORGE AUGUSTO NEVES VIEIRA - LAGES</t>
  </si>
  <si>
    <t>R$ 172.217,52</t>
  </si>
  <si>
    <t>SED/DINE 361</t>
  </si>
  <si>
    <t>CONTRATAÇÃO DE PROJETO EXECUTIVO PARA EEB CORA BATALHA DA SILVEIRA - LAGES</t>
  </si>
  <si>
    <t>R$ 234.854,64</t>
  </si>
  <si>
    <t>SED/DINE 362</t>
  </si>
  <si>
    <t>CONTRATAÇÃO DE PROJETO EXECUTIVO PARA EEB FAZENDA OLINKRAFT - OTACÍLIO COSTA</t>
  </si>
  <si>
    <t>R$ 143.154,72</t>
  </si>
  <si>
    <t>SED/DINE 363</t>
  </si>
  <si>
    <t>CONTRATAÇÃO DE PROJETO EXECUTIVO PARA EEB IRMA GERTRUDES - PONTE ALTA</t>
  </si>
  <si>
    <t>R$ 106.587,36</t>
  </si>
  <si>
    <t>SED/DINE 364</t>
  </si>
  <si>
    <t>CONTRATAÇÃO DE PROJETO EXECUTIVO PARA EEB SAO TARCISIO - PONTE ALTA</t>
  </si>
  <si>
    <t>R$ 279.813,60</t>
  </si>
  <si>
    <t>SED/DINE 365</t>
  </si>
  <si>
    <t>CONTRATAÇÃO DE PROJETO EXECUTIVO PARA EEM GOV ILDO MENEGHETTI - PASSO DE TORRES</t>
  </si>
  <si>
    <t>R$ 163.108,08</t>
  </si>
  <si>
    <t>SED/DINE 366</t>
  </si>
  <si>
    <t>CONTRATAÇÃO DE PROJETO EXECUTIVO PARA EEB BULCAO VIANA - PRAIA GRANDE</t>
  </si>
  <si>
    <t>R$ 232.922,88</t>
  </si>
  <si>
    <t>SED/DINE 367</t>
  </si>
  <si>
    <t>CONTRATAÇÃO DE PROJETO EXECUTIVO PARA EEB PROF MARIA SOLANGE LOPES DE BORBA - SÃO JOÃO DO SUL</t>
  </si>
  <si>
    <t>R$ 205.326,00</t>
  </si>
  <si>
    <t>SED/DINE 368</t>
  </si>
  <si>
    <t>CONTRATAÇÃO DE PROJETO EXECUTIVO PARA EEB PE JACOB LUIZ NEIBEL - BRAÇO DO NORTE</t>
  </si>
  <si>
    <t>R$ 92.376,00</t>
  </si>
  <si>
    <t>SED/DINE 369</t>
  </si>
  <si>
    <t>CONTRATAÇÃO DE PROJETO EXECUTIVO PARA EEB WERNER KNABBEN - BRAÇO DO NORTE</t>
  </si>
  <si>
    <t>R$ 148.944,96</t>
  </si>
  <si>
    <t>SED/DINE 370</t>
  </si>
  <si>
    <t>CONTRATAÇÃO DE PROJETO EXECUTIVO PARA EEB DR MIGUEL DE PATTA - GRÃO PARÁ</t>
  </si>
  <si>
    <t>R$ 286.130,16</t>
  </si>
  <si>
    <t>SED/DINE 371</t>
  </si>
  <si>
    <t>CONTRATAÇÃO DE PROJETO EXECUTIVO PARA EEF PE HERIBERTO BORGERT - GRÃO PARÁ</t>
  </si>
  <si>
    <t>R$ 102.911,76</t>
  </si>
  <si>
    <t>SED/DINE 372</t>
  </si>
  <si>
    <t>CONTRATAÇÃO DE PROJETO EXECUTIVO PARA EEB NS DE FATIMA - RIO FORTUNA</t>
  </si>
  <si>
    <t>R$ 275.016,24</t>
  </si>
  <si>
    <t>SED/DINE 373</t>
  </si>
  <si>
    <t>CONTRATAÇÃO DE PROJETO EXECUTIVO PARA EEB PROF ALDO CAMARA - SANTA ROSA DE LIMA</t>
  </si>
  <si>
    <t>R$ 69.793,92</t>
  </si>
  <si>
    <t>SED/DINE 374</t>
  </si>
  <si>
    <t>CONTRATAÇÃO DE PROJETO EXECUTIVO PARA EEF BOM RETIRO - SÃO LUDGERO</t>
  </si>
  <si>
    <t>R$ 71.867,52</t>
  </si>
  <si>
    <t>SED/DINE 375</t>
  </si>
  <si>
    <t>CONTRATAÇÃO DE PROJETO EXECUTIVO PARA EEB COELHO NETO - CRICIÚMA</t>
  </si>
  <si>
    <t>R$ 171.674,64</t>
  </si>
  <si>
    <t>SED/DINE 376</t>
  </si>
  <si>
    <t>CONTRATAÇÃO DE PROJETO EXECUTIVO PARA EEB PROF PEDRO DA RE - CRICIÚMA</t>
  </si>
  <si>
    <t>R$ 142.364,16</t>
  </si>
  <si>
    <t>SED/DINE 377</t>
  </si>
  <si>
    <t>CONTRATAÇÃO DE PROJETO EXECUTIVO PARA EEB HUMBERTO DE CAMPOS - CRICIÚMA</t>
  </si>
  <si>
    <t>R$ 198.867,60</t>
  </si>
  <si>
    <t>SED/DINE 378</t>
  </si>
  <si>
    <t>CONTRATAÇÃO DE PROJETO EXECUTIVO PARA EEB LUIZ TRAMONTIN - FORQUILHINHA</t>
  </si>
  <si>
    <t>R$ 137.080,08</t>
  </si>
  <si>
    <t>SED/DINE 379</t>
  </si>
  <si>
    <t>CONTRATAÇÃO DE PROJETO EXECUTIVO PARA EEB ALOYSIUS BACK - FORQUILHINHA</t>
  </si>
  <si>
    <t>R$ 137.653,20</t>
  </si>
  <si>
    <t>SED/DINE 380</t>
  </si>
  <si>
    <t>CONTRATAÇÃO DE PROJETO EXECUTIVO PARA EEF ALAIDE TABALIPA - IÇARA</t>
  </si>
  <si>
    <t>R$ 118.904,40</t>
  </si>
  <si>
    <t>SED/DINE 381</t>
  </si>
  <si>
    <t>CONTRATAÇÃO DE PROJETO EXECUTIVO PARA EEB PRINCESA ISABEL - MORRO DA FUMAÇA</t>
  </si>
  <si>
    <t>R$ 270.242,64</t>
  </si>
  <si>
    <t>SED/DINE 382</t>
  </si>
  <si>
    <t>CONTRATAÇÃO DE PROJETO EXECUTIVO PARA EEB ABILIO CESAR BORGES - NOVA VENEZA</t>
  </si>
  <si>
    <t>R$ 197.759,52</t>
  </si>
  <si>
    <t>SED/DINE 383</t>
  </si>
  <si>
    <t>CONTRATAÇÃO DE PROJETO EXECUTIVO PARA EEB TONEZA CASCAES - ORLEANS</t>
  </si>
  <si>
    <t>R$ 316.131,60</t>
  </si>
  <si>
    <t>SED/DINE 384</t>
  </si>
  <si>
    <t>CONTRATAÇÃO DE PROJETO EXECUTIVO PARA EEF LUCAS BEZ BATTI - URUSSANGA</t>
  </si>
  <si>
    <t>R$ 69.552,72</t>
  </si>
  <si>
    <t>SED/DINE 385</t>
  </si>
  <si>
    <t>CONTRATAÇÃO DE PROJETO EXECUTIVO PARA EEB BARAO DO RIO BRANCO - URUSSANGA</t>
  </si>
  <si>
    <t>R$ 150.492,24</t>
  </si>
  <si>
    <t>SED/DINE 386</t>
  </si>
  <si>
    <t>CONTRATAÇÃO DE PROJETO EXECUTIVO PARA EEB MARIA CORREA SAAD - GAROPABA</t>
  </si>
  <si>
    <t>R$ 217.388,88</t>
  </si>
  <si>
    <t>SED/DINE 387</t>
  </si>
  <si>
    <t>CONTRATAÇÃO DE PROJETO EXECUTIVO PARA EEB PROF JOSE RODRIGUES LOPES - GAROPABA</t>
  </si>
  <si>
    <t>R$ 300.321,86</t>
  </si>
  <si>
    <t>SED/DINE 388</t>
  </si>
  <si>
    <t>CONTRATAÇÃO DE PROJETO EXECUTIVO PARA EIEB TEKOA MARANGATU - IMARUÍ</t>
  </si>
  <si>
    <t>R$ 73.202,40</t>
  </si>
  <si>
    <t>SED/DINE 389</t>
  </si>
  <si>
    <t>CONTRATAÇÃO DE PROJETO EXECUTIVO PARA EEB PROF MARCILIO DIAS S THIAGO - IMBITUBA</t>
  </si>
  <si>
    <t>R$ 101.283,84</t>
  </si>
  <si>
    <t>SED/DINE 390</t>
  </si>
  <si>
    <t>CONTRATAÇÃO DE PROJETO EXECUTIVO PARA EEB SANTA MARTA - LAGUNA</t>
  </si>
  <si>
    <t>R$ 92.921,76</t>
  </si>
  <si>
    <t>SED/DINE 391</t>
  </si>
  <si>
    <t>CONTRATAÇÃO DE PROJETO EXECUTIVO PARA EEB COMENDADOR ROCHA - LAGUNA</t>
  </si>
  <si>
    <t>R$ 244.164,96</t>
  </si>
  <si>
    <t>SED/DINE 392</t>
  </si>
  <si>
    <t>CONTRATAÇÃO DE PROJETO EXECUTIVO PARA EEB SAO JOAO BATISTA - CAPIVARI DE BAIXO</t>
  </si>
  <si>
    <t>R$ 79.200,00</t>
  </si>
  <si>
    <t>SED/DINE 393</t>
  </si>
  <si>
    <t>CONTRATAÇÃO DE PROJETO EXECUTIVO PARA EEF GERALDINA MARIA TAVARES - GRAVATAL</t>
  </si>
  <si>
    <t>R$ 95.559,12</t>
  </si>
  <si>
    <t>SED/DINE 394</t>
  </si>
  <si>
    <t>CONTRATAÇÃO DE PROJETO EXECUTIVO PARA EEF PROF FERNANDO VALTER - TUBARÃO</t>
  </si>
  <si>
    <t>R$ 135.708,48</t>
  </si>
  <si>
    <t>SED/DINE 395</t>
  </si>
  <si>
    <t>CONTRATAÇÃO DE PROJETO EXECUTIVO PARA EEB GOV ADERBAL RAMOS DA SILVA - TUBARÃO</t>
  </si>
  <si>
    <t>R$ 171.183,60</t>
  </si>
  <si>
    <t>SED/DINE 396</t>
  </si>
  <si>
    <t>CONTRATAÇÃO DE PROJETO EXECUTIVO PARA EEB HERCILIO LUZ - TUBARÃO</t>
  </si>
  <si>
    <t>R$ 171.074,16</t>
  </si>
  <si>
    <t>SED/DINE 397</t>
  </si>
  <si>
    <t>CONTRATAÇÃO DE PROJETO EXECUTIVO PARA EEB JOAO TEIXEIRA NUNES - TUBARÃO</t>
  </si>
  <si>
    <t>R$ 175.387,68</t>
  </si>
  <si>
    <t>SED/DINE 398</t>
  </si>
  <si>
    <t>CONTRATAÇÃO DE PROJETO EXECUTIVO PARA EEB BERTOLDO ZIMMERMANN - TUBARÃO</t>
  </si>
  <si>
    <t>R$ 48.170,88</t>
  </si>
  <si>
    <t>SED/DINE 399</t>
  </si>
  <si>
    <t>CONTRATAÇÃO DE PROJETO EXECUTIVO PARA EEF FABIO SILVA - TUBARÃO</t>
  </si>
  <si>
    <t>R$ 171.627,84</t>
  </si>
  <si>
    <t>SED/DINE 400</t>
  </si>
  <si>
    <t>CONTRATAÇÃO DE PROJETO EXECUTIVO PARA EEB JOSE BOTEGA - TUBARÃO</t>
  </si>
  <si>
    <t>R$ 76.936,32</t>
  </si>
  <si>
    <t>SED/DINE 401</t>
  </si>
  <si>
    <t>CONTRATAÇÃO DE PROJETO EXECUTIVO PARA EEB STO ANJO DA GUARDA - TUBARÃO</t>
  </si>
  <si>
    <t>R$ 157.348,08</t>
  </si>
  <si>
    <t>SED/DINE 402</t>
  </si>
  <si>
    <t>CONTRATAÇÃO DE PROJETO EXECUTIVO PARA EEB LINO PESSOA - TUBARÃO</t>
  </si>
  <si>
    <t>R$ 147.399,84</t>
  </si>
  <si>
    <t>SED/DINE 403</t>
  </si>
  <si>
    <t>CONTRATAÇÃO DE PROJETO EXECUTIVO PARA EEB PROF CELIA COELHO CRUZ - TUBARÃO</t>
  </si>
  <si>
    <t>R$ 244.424,16</t>
  </si>
  <si>
    <t>SED/DINE 404</t>
  </si>
  <si>
    <t>CONTRATAÇÃO DE PROJETO EXECUTIVO PARA EEB MONS BERNARDO PETERS - TREZE DE MAIO</t>
  </si>
  <si>
    <t>R$ 195.983,28</t>
  </si>
  <si>
    <t>SED/DINE 405</t>
  </si>
  <si>
    <t>CONTRATAÇÃO DE PROJETO EXECUTIVO PARA EEB BERNARDO SCHMITZ - SANGÃO</t>
  </si>
  <si>
    <t>R$ 289.612,08</t>
  </si>
  <si>
    <t>SED/DINE 406</t>
  </si>
  <si>
    <t>CONTRATAÇÃO DE PROJETO EXECUTIVO PARA EEB ALICE JULIA TEIXEIRA - SANGÃO</t>
  </si>
  <si>
    <t>R$ 209.719,44</t>
  </si>
  <si>
    <t>SED/DINE 407</t>
  </si>
  <si>
    <t>CONTRATAÇÃO DE PROJETO EXECUTIVO PARA EEB PROF IZOLETE ELIZA GOUVEIA MULLER - BLUMENAU</t>
  </si>
  <si>
    <t>R$ 211.971,60</t>
  </si>
  <si>
    <t>SED/DINE 408</t>
  </si>
  <si>
    <t>CONTRATAÇÃO DE PROJETO EXECUTIVO PARA EEB JONAS R COELHO NEVES - BLUMENAU</t>
  </si>
  <si>
    <t>R$ 157.140,00</t>
  </si>
  <si>
    <t>SED/DINE 409</t>
  </si>
  <si>
    <t>CONTRATAÇÃO DE PROJETO EXECUTIVO PARA EEB BRUNO HOELTGEBAUM - BLUMENAU</t>
  </si>
  <si>
    <t>R$ 280.447,92</t>
  </si>
  <si>
    <t>SED/DINE 410</t>
  </si>
  <si>
    <t>CONTRATAÇÃO DE PROJETO EXECUTIVO PARA CEDUP HERMANN HERING - BLUMENAU</t>
  </si>
  <si>
    <t>R$ 769.906,80</t>
  </si>
  <si>
    <t>SED/DINE 411</t>
  </si>
  <si>
    <t>CONTRATAÇÃO DE PROJETO EXECUTIVO PARA EEB DR MAX TAVARES D AMARAL - BLUMENAU</t>
  </si>
  <si>
    <t>R$ 407.520,72</t>
  </si>
  <si>
    <t>SED/DINE 412</t>
  </si>
  <si>
    <t>CONTRATAÇÃO DE PROJETO EXECUTIVO PARA EEB CHRISTOPH AUGENSTEIN - BLUMENAU</t>
  </si>
  <si>
    <t>R$ 134.702,64</t>
  </si>
  <si>
    <t>SED/DINE 413</t>
  </si>
  <si>
    <t>CONTRATAÇÃO DE PROJETO EXECUTIVO PARA EEB PROF LOTHAR KRIECK - BLUMENAU</t>
  </si>
  <si>
    <t>R$ 179.504,64</t>
  </si>
  <si>
    <t>SED/DINE 414</t>
  </si>
  <si>
    <t>CONTRATAÇÃO DE PROJETO EXECUTIVO PARA CEJA DE BLUMENAU - BLUMENAU</t>
  </si>
  <si>
    <t>R$ 207.998,64</t>
  </si>
  <si>
    <t>SED/DINE 415</t>
  </si>
  <si>
    <t>CONTRATAÇÃO DE PROJETO EXECUTIVO PARA EEB JULIA LOPES DE ALMEIDA - BLUMENAU</t>
  </si>
  <si>
    <t>R$ 202.662,00</t>
  </si>
  <si>
    <t>SED/DINE 416</t>
  </si>
  <si>
    <t>CONTRATAÇÃO DE PROJETO EXECUTIVO PARA EEF JOSE VIEIRA CORTE - BLUMENAU</t>
  </si>
  <si>
    <t>R$ 169.550,64</t>
  </si>
  <si>
    <t>SED/DINE 417</t>
  </si>
  <si>
    <t>CONTRATAÇÃO DE PROJETO EXECUTIVO PARA EEB ERWIN RADTKE - BLUMENAU</t>
  </si>
  <si>
    <t>R$ 79.454,16</t>
  </si>
  <si>
    <t>SED/DINE 418</t>
  </si>
  <si>
    <t>CONTRATAÇÃO DE PROJETO EXECUTIVO PARA EEB HERMANN HAMANN - BLUMENAU</t>
  </si>
  <si>
    <t>R$ 375.876,72</t>
  </si>
  <si>
    <t>SED/DINE 419</t>
  </si>
  <si>
    <t>CONTRATAÇÃO DE PROJETO EXECUTIVO PARA EEB VICTOR HERING/EEM PROFª ELZA HENRIQUETA T. PACHECO - BLUMENAU</t>
  </si>
  <si>
    <t>R$ 226.856,16</t>
  </si>
  <si>
    <t>SED/DINE 420</t>
  </si>
  <si>
    <t>CONTRATAÇÃO DE PROJETO EXECUTIVO PARA EEB CARLOS TECHENTIN - BLUMENAU</t>
  </si>
  <si>
    <t>R$ 483.805,44</t>
  </si>
  <si>
    <t>SED/DINE 421</t>
  </si>
  <si>
    <t>CONTRATAÇÃO DE PROJETO EXECUTIVO PARA EEB EMILIO BAUMGART - BLUMENAU</t>
  </si>
  <si>
    <t>R$ 339.821,28</t>
  </si>
  <si>
    <t>SED/DINE 422</t>
  </si>
  <si>
    <t>CONTRATAÇÃO DE PROJETO EXECUTIVO PARA EEB JOAO DURVAL MULLER - BLUMENAU</t>
  </si>
  <si>
    <t>R$ 298.074,96</t>
  </si>
  <si>
    <t>SED/DINE 423</t>
  </si>
  <si>
    <t>CONTRATAÇÃO DE PROJETO EXECUTIVO PARA EEB SANTOS DUMONT - BLUMENAU</t>
  </si>
  <si>
    <t>R$ 339.813,36</t>
  </si>
  <si>
    <t>SED/DINE 424</t>
  </si>
  <si>
    <t>CONTRATAÇÃO DE PROJETO EXECUTIVO PARA EEB PE JOSE MAURICIO - BLUMENAU</t>
  </si>
  <si>
    <t>R$ 504.433,44</t>
  </si>
  <si>
    <t>SED/DINE 425</t>
  </si>
  <si>
    <t>CONTRATAÇÃO DE PROJETO EXECUTIVO PARA EEB IVO D AQUINO - GASPAR</t>
  </si>
  <si>
    <t>R$ 238.438,80</t>
  </si>
  <si>
    <t>SED/DINE 426</t>
  </si>
  <si>
    <t>CONTRATAÇÃO DE PROJETO EXECUTIVO PARA EEB FREI POLICARPO - GASPAR</t>
  </si>
  <si>
    <t>R$ 262.549,44</t>
  </si>
  <si>
    <t>SED/DINE 427</t>
  </si>
  <si>
    <t>CONTRATAÇÃO DE PROJETO EXECUTIVO PARA EEB ARNOLDO AGENOR ZIMMERMANN - GASPAR</t>
  </si>
  <si>
    <t>R$ 181.913,04</t>
  </si>
  <si>
    <t>SED/DINE 428</t>
  </si>
  <si>
    <t>CONTRATAÇÃO DE PROJETO EXECUTIVO PARA EEB JOSE BONIFACIO - POMERODE</t>
  </si>
  <si>
    <t>R$ 289.346,40</t>
  </si>
  <si>
    <t>SED/DINE 429</t>
  </si>
  <si>
    <t>CONTRATAÇÃO DE PROJETO EXECUTIVO PARA EEB PRES PRUDENTE DE MORAIS - POMERODE</t>
  </si>
  <si>
    <t>R$ 142.822,08</t>
  </si>
  <si>
    <t>SED/DINE 430</t>
  </si>
  <si>
    <t>CONTRATAÇÃO DE PROJETO EXECUTIVO PARA EEB GOV IVO SILVEIRA - BRUSQUE</t>
  </si>
  <si>
    <t>R$ 153.507,60</t>
  </si>
  <si>
    <t>SED/DINE 431</t>
  </si>
  <si>
    <t>CONTRATAÇÃO DE PROJETO EXECUTIVO PARA EEB BARTOLOMEU DA SILVA - CANELINHA</t>
  </si>
  <si>
    <t>R$ 137.975,76</t>
  </si>
  <si>
    <t>SED/DINE 432</t>
  </si>
  <si>
    <t>CONTRATAÇÃO DE PROJETO EXECUTIVO PARA EEB PROF MINERVINA LAUS - CANELINHA</t>
  </si>
  <si>
    <t>R$ 275.952,96</t>
  </si>
  <si>
    <t>SED/DINE 433</t>
  </si>
  <si>
    <t>CONTRATAÇÃO DE PROJETO EXECUTIVO PARA EIEB VANHECU PATTE - JOSÉ BOITEUX</t>
  </si>
  <si>
    <t>R$ 117.338,62</t>
  </si>
  <si>
    <t>SED/DINE 434</t>
  </si>
  <si>
    <t>CONTRATAÇÃO DE PROJETO EXECUTIVO PARA EEB REGENTE FEIJO - LONTRAS</t>
  </si>
  <si>
    <t>R$ 351.297,36</t>
  </si>
  <si>
    <t>SED/DINE 435</t>
  </si>
  <si>
    <t>CONTRATAÇÃO DE PROJETO EXECUTIVO PARA EEB VICTOR MEIRELLES - VITOR MEIRELES</t>
  </si>
  <si>
    <t>R$ 236.975,04</t>
  </si>
  <si>
    <t>SED/DINE 436</t>
  </si>
  <si>
    <t>CONTRATAÇÃO DE PROJETO EXECUTIVO PARA EEB PROF FRANCISCA ALVES GEVAERD - BALNEÁRIO CAMBORIÚ</t>
  </si>
  <si>
    <t>R$ 156.759,84</t>
  </si>
  <si>
    <t>SED/DINE 437</t>
  </si>
  <si>
    <t>CONTRATAÇÃO DE PROJETO EXECUTIVO PARA CEJA DE BALNEARIO CAMBORIU - BALNEÁRIO CAMBORIÚ</t>
  </si>
  <si>
    <t>SED/DINE 438</t>
  </si>
  <si>
    <t>CONTRATAÇÃO DE PROJETO EXECUTIVO PARA EEB HIGINO JOAO PIO - BALNEÁRIO CAMBORIÚ</t>
  </si>
  <si>
    <t>R$ 278.087,76</t>
  </si>
  <si>
    <t>SED/DINE 439</t>
  </si>
  <si>
    <t>CONTRATAÇÃO DE PROJETO EXECUTIVO PARA EEB PROF MARIA DA GLORIA PEREIRA - BALNEÁRIO CAMBORIÚ</t>
  </si>
  <si>
    <t>R$ 192.186,72</t>
  </si>
  <si>
    <t>SED/DINE 440</t>
  </si>
  <si>
    <t>CONTRATAÇÃO DE PROJETO EXECUTIVO PARA EEB PRES JOAO GOULART - BALNEÁRIO CAMBORIÚ</t>
  </si>
  <si>
    <t>R$ 388.341,36</t>
  </si>
  <si>
    <t>SED/DINE 441</t>
  </si>
  <si>
    <t>CONTRATAÇÃO DE PROJETO EXECUTIVO PARA EEB RUIZELIO CABRAL - BALNEÁRIO CAMBORIÚ</t>
  </si>
  <si>
    <t>R$ 134.642,88</t>
  </si>
  <si>
    <t>SED/DINE 442</t>
  </si>
  <si>
    <t>R$ 99.866,88</t>
  </si>
  <si>
    <t>SED/DINE 443</t>
  </si>
  <si>
    <t>CONTRATAÇÃO DE PROJETO EXECUTIVO PARA EEB ALEXANDRE GUILHERME FIGUEREDO - BALNEÁRIO PIÇARRAS</t>
  </si>
  <si>
    <t>R$ 227.221,92</t>
  </si>
  <si>
    <t>SED/DINE 444</t>
  </si>
  <si>
    <t>CONTRATAÇÃO DE PROJETO EXECUTIVO PARA EEB MARIA RITA FLOR - BOMBINHAS</t>
  </si>
  <si>
    <t>R$ 207.971,28</t>
  </si>
  <si>
    <t>SED/DINE 445</t>
  </si>
  <si>
    <t>CONTRATAÇÃO DE PROJETO EXECUTIVO PARA EEB PROF MARIO GARCIA - CAMBORIÚ</t>
  </si>
  <si>
    <t>R$ 181.752,48</t>
  </si>
  <si>
    <t>SED/DINE 446</t>
  </si>
  <si>
    <t>CONTRATAÇÃO DE PROJETO EXECUTIVO PARA EEB PROF MARIA TEREZINHA GARCIA - CAMBORIÚ</t>
  </si>
  <si>
    <t>R$ 165.244,32</t>
  </si>
  <si>
    <t>SED/DINE 447</t>
  </si>
  <si>
    <t>CONTRATAÇÃO DE PROJETO EXECUTIVO PARA EEB PROF JOSE ARANTES - CAMBORIÚ</t>
  </si>
  <si>
    <t>R$ 181.373,04</t>
  </si>
  <si>
    <t>SED/DINE 448</t>
  </si>
  <si>
    <t>CONTRATAÇÃO DE PROJETO EXECUTIVO PARA EEB PREF AMADIO DALAGO - CAMBORIÚ</t>
  </si>
  <si>
    <t>R$ 216.919,44</t>
  </si>
  <si>
    <t>SED/DINE 449</t>
  </si>
  <si>
    <t>CONTRATAÇÃO DE PROJETO EXECUTIVO PARA EEM VICTOR MEIRELLES - ITAJAÍ</t>
  </si>
  <si>
    <t>R$ 170.596,80</t>
  </si>
  <si>
    <t>SED/DINE 450</t>
  </si>
  <si>
    <t>CONTRATAÇÃO DE PROJETO EXECUTIVO PARA EEM PROF HENRIQUE DA SILVA FONTES - ITAJAÍ</t>
  </si>
  <si>
    <t>R$ 212.875,20</t>
  </si>
  <si>
    <t>SED/DINE 451</t>
  </si>
  <si>
    <t>CONTRATAÇÃO DE PROJETO EXECUTIVO PARA EEB ELIZABETH KONDER REIS - ITAJAÍ</t>
  </si>
  <si>
    <t>R$ 128.562,48</t>
  </si>
  <si>
    <t>SED/DINE 452</t>
  </si>
  <si>
    <t>CONTRATAÇÃO DE PROJETO EXECUTIVO PARA EEB XV DE JUNHO - ITAJAÍ</t>
  </si>
  <si>
    <t>R$ 117.742,32</t>
  </si>
  <si>
    <t>SED/DINE 453</t>
  </si>
  <si>
    <t>CONTRATAÇÃO DE PROJETO EXECUTIVO PARA EEB NEREU RAMOS - ITAJAÍ</t>
  </si>
  <si>
    <t>R$ 356.590,08</t>
  </si>
  <si>
    <t>SED/DINE 454</t>
  </si>
  <si>
    <t>CONTRATAÇÃO DE PROJETO EXECUTIVO PARA EEB PROF PEDRO PAULO PHILIPPI - ITAJAÍ</t>
  </si>
  <si>
    <t>R$ 234.020,88</t>
  </si>
  <si>
    <t>SED/DINE 455</t>
  </si>
  <si>
    <t>CONTRATAÇÃO DE PROJETO EXECUTIVO PARA EEB PROF IRENE ROMAO - NAVEGANTES</t>
  </si>
  <si>
    <t>R$ 141.474,24</t>
  </si>
  <si>
    <t>SED/DINE 456</t>
  </si>
  <si>
    <t>CONTRATAÇÃO DE PROJETO EXECUTIVO PARA EEB PROF JULIA MIRANDA DE SOUZA - NAVEGANTES</t>
  </si>
  <si>
    <t>R$ 246.708,00</t>
  </si>
  <si>
    <t>SED/DINE 457</t>
  </si>
  <si>
    <t>CONTRATAÇÃO DE PROJETO EXECUTIVO PARA EEB PROF EDITH PRATES GONCALVES - PENHA</t>
  </si>
  <si>
    <t>R$ 55.043,28</t>
  </si>
  <si>
    <t>SED/DINE 458</t>
  </si>
  <si>
    <t>CONTRATAÇÃO DE PROJETO EXECUTIVO PARA EEB MANOEL HENRIQUE DE ASSIS - PENHA</t>
  </si>
  <si>
    <t>R$ 282.404,88</t>
  </si>
  <si>
    <t>SED/DINE 459</t>
  </si>
  <si>
    <t>CONTRATAÇÃO DE PROJETO EXECUTIVO PARA EEB ANTONIO ROCHA ANDRADE - PENHA</t>
  </si>
  <si>
    <t>R$ 249.151,68</t>
  </si>
  <si>
    <t>SED/DINE 460</t>
  </si>
  <si>
    <t>CONTRATAÇÃO DE PROJETO EXECUTIVO PARA EEB EXPEDICIONARIO MARIO NARDELLI - RIO DO OESTE</t>
  </si>
  <si>
    <t>R$ 216.356,40</t>
  </si>
  <si>
    <t>SED/DINE 461</t>
  </si>
  <si>
    <t>CONTRATAÇÃO DE PROJETO EXECUTIVO PARA EEB PROF FREDERICO NAVARRO LINS - RIO DO SUL</t>
  </si>
  <si>
    <t>R$ 218.262,96</t>
  </si>
  <si>
    <t>SED/DINE 462</t>
  </si>
  <si>
    <t>CONTRATAÇÃO DE PROJETO EXECUTIVO PARA EEB DEP ABEL AVILA DOS SANTOS - ASCURRA</t>
  </si>
  <si>
    <t>R$ 237.475,44</t>
  </si>
  <si>
    <t>SED/DINE 463</t>
  </si>
  <si>
    <t>CONTRATAÇÃO DE PROJETO EXECUTIVO PARA EEB DOMINGOS SAVIO - ASCURRA</t>
  </si>
  <si>
    <t>R$ 242.596,80</t>
  </si>
  <si>
    <t>SED/DINE 464</t>
  </si>
  <si>
    <t>CONTRATAÇÃO DE PROJETO EXECUTIVO PARA EEF PREF MARCUS RAUH - INDAIAL</t>
  </si>
  <si>
    <t>R$ 159.793,92</t>
  </si>
  <si>
    <t>SED/DINE 465</t>
  </si>
  <si>
    <t>CONTRATAÇÃO DE PROJETO EXECUTIVO PARA EEB PREF GERMANO BRANDES JR - INDAIAL</t>
  </si>
  <si>
    <t>R$ 253.789,92</t>
  </si>
  <si>
    <t>SED/DINE 466</t>
  </si>
  <si>
    <t>MANUTENÇÃO DOS SSCI - 8 REGIONAIS: VALE, SUL, NORTE, LITORAL, OESTE, EXTREMO OESTE, MEIO-OESTE E PLANALTO</t>
  </si>
  <si>
    <t>MANUTENÇÃO DOS SISTEMAS DE SEGURANÇA CONTRA INCÊNDIO EM TODAS AS UNIDADES ESCOLARES ESTADUAIS</t>
  </si>
  <si>
    <t>R$ 25.266.312,77</t>
  </si>
  <si>
    <t>DIAD/GEAPO 001</t>
  </si>
  <si>
    <t>COMBUSTÍVEIS</t>
  </si>
  <si>
    <t>Fornecimento de aditivos, combustíveis e óleos lubrificantes, para manter os veículos automotores e equipamentos da SED em plenas condições de funcionamento.</t>
  </si>
  <si>
    <t>R$ 1.100.000,00</t>
  </si>
  <si>
    <t>DIAD/GEAPO 002</t>
  </si>
  <si>
    <t>PERSIANAS EM PVC</t>
  </si>
  <si>
    <t>Aquisição de Persianas em PVC tem por objetivo solucionar diversos problemas decorrentes da falta de persianas e/ou da necessidade de substituição das que se encontram instaladas em diversos setores da Secretaria de Estado da Educação, e que estão apresentando problemas por serem muito antigas, causando desconforto aos servidores e funcionários que diariamente convivem com o desconforto e o excesso de luminosidade.</t>
  </si>
  <si>
    <t>DIAD/GEAPO 003</t>
  </si>
  <si>
    <t>DIVISÓRIAS EUCATEX</t>
  </si>
  <si>
    <t>Contratação de empresa para fornecimento de elemento divisor visando a readequação dos ambientes de trabalho, tais como: melhor aproveitamento dos espaços físicos utilizados pelas diversas unidades instaladas nos andares que a compõem, adaptação de layout, melhoria das condições ambientais para alocar os servidores no ambiente físico existente, já considerando uma margem de crescimento nesse efetivo, bem como concluir as criações de espaços para comportar novos setores.</t>
  </si>
  <si>
    <t>R$ 1.950.000,00</t>
  </si>
  <si>
    <t>DIAD/GEAPO 004</t>
  </si>
  <si>
    <t>SERVICOS DE LIMPEZA E CONSERVACAO</t>
  </si>
  <si>
    <t>A contratação de empresa especializada em serviços terceirizados irá suprir à necessidade de mão de obra especializada assegurando a manutenção, a conservação da limpeza, à organização, o asseio, a condução de veículos, bem como a mão de obra administrativa, os quais reforçam a equipe técnica de servidores, disponibilizando suporte na execução de atividades essenciais para a prestação dos serviços realizados no Almoxarifado Central da SED, no Conselho Estadual deEducação, no Órgão Central da Secretaria de Educação do Estado de Santa Catarina</t>
  </si>
  <si>
    <t>R$ 130.000.000,00</t>
  </si>
  <si>
    <t>DIAD/GEAPO 005</t>
  </si>
  <si>
    <t>SERVICOS DE TELEFONIA</t>
  </si>
  <si>
    <t>R$ 362.567,52</t>
  </si>
  <si>
    <t>DIAD/GEAPO 006</t>
  </si>
  <si>
    <t>SERVICOS DE RECEPCIONISTA</t>
  </si>
  <si>
    <t>R$ 762.496,08</t>
  </si>
  <si>
    <t>DIAD/GEAPO 007</t>
  </si>
  <si>
    <t>SERVICOS DE GARCONS E COPEIRAS</t>
  </si>
  <si>
    <t>R$ 241.650,72</t>
  </si>
  <si>
    <t>DIAD/GEAPO 008</t>
  </si>
  <si>
    <t>SERVICOS DE AUXILIAR DE SERVICOS GERAIS</t>
  </si>
  <si>
    <t>R$ 335.568,00</t>
  </si>
  <si>
    <t>DIAD/GEAPO 009</t>
  </si>
  <si>
    <t>SERVICOS DE ZELADORIA</t>
  </si>
  <si>
    <t>R$ 1.136.800,80</t>
  </si>
  <si>
    <t>DIAD/GEAPO 010</t>
  </si>
  <si>
    <t>SERVICOS DE MOTORISTA</t>
  </si>
  <si>
    <t>R$ 711.294,00</t>
  </si>
  <si>
    <t>DIAD/GEAPO 011</t>
  </si>
  <si>
    <t>SERVICOS DE PROFISSIONAIS DE TECNOLOGIA DA INFORMAÇÃO</t>
  </si>
  <si>
    <t>R$ 2.901.306,60</t>
  </si>
  <si>
    <t>DIAD/GEAPO 012</t>
  </si>
  <si>
    <t>SERVICOS DE ASSISTENTE ADMINISTRATIVO</t>
  </si>
  <si>
    <t>R$ 6.967.068,60</t>
  </si>
  <si>
    <t>DIAD/GEAPO 013</t>
  </si>
  <si>
    <t>SERVICOS DE AUXILIAR ADMINISTRATIVO</t>
  </si>
  <si>
    <t>R$ 1.442.345,40</t>
  </si>
  <si>
    <t>DIAD/GEAPO 014</t>
  </si>
  <si>
    <t>SERVICOS DE LOCACAO DE VEICULOS</t>
  </si>
  <si>
    <t>A contratação de empresa especializada para os serviços de locação de veículos deve-se à necessidade de atender as demandas administrativas da SED em todas as Regiões do Estado, facilitando o deslocamento dos servidores da SED, garantindo a segurança e qualidade do transporte desses profissionais e mantendo a frota em circulação sempre em perfeita condições, para desta forma garantir a perfeita execução dos serviços de transporte.</t>
  </si>
  <si>
    <t>R$ 1.478.000,00</t>
  </si>
  <si>
    <t>DIAD/GEAPO 015</t>
  </si>
  <si>
    <t>SEGUROS DE VEICULOS</t>
  </si>
  <si>
    <t>A contratação dos serviços securitários visa assegurar que os veículos utilizados pela SED, e Coordenadorias Regionais de Educação para suprir as necessidades nas atividades junto às Unidades de Educação do Estado de Santa Catarina, estejam segurados contra casos de incêndio, colisão, roubo, furto, acidentes durante o transporte do veículo por meio apropriado, atos danosos praticados por terceiros, inundação, alagamento, ressaca, vendavais, granizo e queda acidental de qualquer objeto ou agente externo sobre o veículo, danos a vidro, danos causados a pneus, em caso de acidente, bem como assistência 24 horas para os respectivos veículos e seus ocupantes em todo território nacional, buscando suprir a necessidade de proteção do bem patrimonial da sed de acordo com o principio da economicidade e preservação do erário público.</t>
  </si>
  <si>
    <t>DIAD/GEAPO 016</t>
  </si>
  <si>
    <t>SERVIÇOS TRANSPORTE DE CARGA</t>
  </si>
  <si>
    <t>Essa contratação vem atender a necessidade de otimizar os serviços de transporte de materiais adquiridos pela SED, que se destinam às Unidades Escolares e Coordenadorias Regionais de Educação, do Estado de Santa Catarina, visando suprir a grande demanda desta Secretaria, possibilitando a pronta distribuição de materiasi, de modo que as demandas sejam supridas dentro do lapso temporal necessário, de forma a não comprometer seu funcionamento.</t>
  </si>
  <si>
    <t>R$ 8.600.000,00</t>
  </si>
  <si>
    <t>DIAD/GEAPO 017</t>
  </si>
  <si>
    <t>SERVIÇO DE DIGITALIZAÇÃO E GUARDA DOCUMENTOS</t>
  </si>
  <si>
    <t>A contratação de empresa especializada na prestação de serviços técnicos em gestão eletrônica de documentos e recuperação de informações e digitalização de documentos, microfilmes, jaquetas e plantas para a SED.</t>
  </si>
  <si>
    <t>DIAD/GEAPO 018</t>
  </si>
  <si>
    <t>SERVIÇO DE MECÂNICA E MANUTENÇÃO VEÍCULOS</t>
  </si>
  <si>
    <t>Contratação de empresa especializada na manutenção preventiva e corretiva dos veículos automotores da SED, visando manter a frota oficial em perfeitas condições de uso, garantindo a segurança e conforto dos servidores em deslocamento para o exercícios de suas atividades.</t>
  </si>
  <si>
    <t>R$ 950.000,00</t>
  </si>
  <si>
    <t>DIAD/GEAPO 019</t>
  </si>
  <si>
    <t>SERVIÇO DE MANUTENÇÃO GERADOR</t>
  </si>
  <si>
    <t>Serviços de manutenção preventiva e corretiva no conjunto moto gerador de energia, instalado no órgão central.</t>
  </si>
  <si>
    <t>DIAD/GEAPO 020</t>
  </si>
  <si>
    <t>SERVIÇO DE MANUTENÇÃO ELEVADORES</t>
  </si>
  <si>
    <t>Manutenção preventiva e corretiva dos elevadores do Órgão Central, UEs e Coordenadorias Regionais de Educação.</t>
  </si>
  <si>
    <t>DIAD/GEAPO 021</t>
  </si>
  <si>
    <t>FORNECIMENTO DE ENERGIA ELÉTRICA</t>
  </si>
  <si>
    <t>Contratação de empresa para fornecimento de energia elétrica para atender as Unidades Escolares, Coordenadorias Regionais e Órgão Central</t>
  </si>
  <si>
    <t>R$ 39.600.000,00</t>
  </si>
  <si>
    <t>DIAD/GEAPO 022</t>
  </si>
  <si>
    <t>FORNECIMENTO DE ÁGUA</t>
  </si>
  <si>
    <t>Contratação de empresa para fornecimento de água para atender as Unidades Escolares, Coordenadorias Regionais e Órgão Central</t>
  </si>
  <si>
    <t>R$ 26.350.000,00</t>
  </si>
  <si>
    <t>DIAD/GEAPO 023</t>
  </si>
  <si>
    <t>MANUTENÇÃO AR CONDICIONADO</t>
  </si>
  <si>
    <t>Contratação de empresa especializada em serviços de instalação, manutenção corretiva e preventiva de aparelhos de ar condicionado para o Órgão Central, Conselho Estadual  e Almoxarifado.</t>
  </si>
  <si>
    <t>R$ 95.000,00</t>
  </si>
  <si>
    <t>DIAD/GEAPO 024</t>
  </si>
  <si>
    <t>TAXA DE LIXO</t>
  </si>
  <si>
    <t>Pagamento de taxas de recolhimento de lixo</t>
  </si>
  <si>
    <t>R$ 2.450.000,00</t>
  </si>
  <si>
    <t>DIAD/GEAPO 025</t>
  </si>
  <si>
    <t>LIMPEZA DE VIDROS NA SED</t>
  </si>
  <si>
    <t>serviços de limpeza externa dos vidros para assegurar que o prédio do órgão esteja em perfeitas condições, evitando o acúmulo de sujeira nos vidros externos.</t>
  </si>
  <si>
    <t>DIAD/GEAPO 026</t>
  </si>
  <si>
    <t>LIMPEZA DE PERSIANAS</t>
  </si>
  <si>
    <t>GEAPO/CEE</t>
  </si>
  <si>
    <t>MANUTENÇÃO SED/CEE</t>
  </si>
  <si>
    <t>DIAD/GEAPO 027</t>
  </si>
  <si>
    <t>MANUTENÇÃO ELÉTRICA</t>
  </si>
  <si>
    <t>DIAD/GEAPO 028</t>
  </si>
  <si>
    <t>MANUTENÇÃO HIDRÁULICA</t>
  </si>
  <si>
    <t>DIAD/GEAPO 029</t>
  </si>
  <si>
    <t>MANUTENÇÃO PREDIAL</t>
  </si>
  <si>
    <t>DIAD/GEAPO 030</t>
  </si>
  <si>
    <t>MANUTENÇÃO REDE LÓGICA</t>
  </si>
  <si>
    <t>DIAD/GEAPO 031</t>
  </si>
  <si>
    <t>LOCAÇÃO DE IMÓVEL</t>
  </si>
  <si>
    <t>CEE</t>
  </si>
  <si>
    <t>SUPORTE A AS ATIVIDADES ADMINISTRATIVAS</t>
  </si>
  <si>
    <t>DIAD/GEAPO 032</t>
  </si>
  <si>
    <t>SUBSTITUIÇÃO DO CARPET</t>
  </si>
  <si>
    <t>DIAD/GEAPO 033</t>
  </si>
  <si>
    <t>FORNECIMENTO DE PASSAGENS AÉREAS E TERRESTRES</t>
  </si>
  <si>
    <t>AQUISIÇÃO DE PASSAGENS PARA DAR SUPORTE A AS ATIVIDADES ADMINISTRATIVAS DA SED.</t>
  </si>
  <si>
    <t>DIAD/GETIC 001</t>
  </si>
  <si>
    <t>Contratação de empresa especializada para prestação de serviços de SUSTENTAÇÃO, SUPORTE, LICENCIAMENTO, GARANTIA E BILHETAGEM dos EQUIPAMENTOS E SOFTWARES que compõem a rede de telefonia IP corporativa do Governo do Estado de Santa Catarina LISTADOS NO ANEXO I, a fim de atender as necessidades do Conselho Estadual de Educação (CEE), Instituto Estadual de Educação, Gerências de Educação (Unidades Regionais de Atendimento), Unidades Escolares da Rede estadual de Educação, Coordenadorias Regionais de Educação, Núcleos de Tecnologia Educacional, Centros de Educação Profissional, Centros de Educação de Jovens e Adultos, Unidades Escolares da Rede Pública Estadual de Santa Catarina e Secretaria de Estado da Educação (SED). Justificamos a solicitação tendo em vista a necessidade imprescindível de manutenção dos serviços de SUSTENTAÇÃO, SUPORTE, LICENCIAMENTO, GARANTIA E BILHETAGEM dos EQUIPAMENTOS E SOFTWARES que compõem a rede de telefonia IP corporativa do Governo do Estado de Santa Catarina.</t>
  </si>
  <si>
    <t>SED/DIAD/GETIC</t>
  </si>
  <si>
    <t>Justificamos a solicitação tendo em vista a necessidade imprescindível de manutenção contínua e indispensável dos serviços de SUSTENTAÇÃO, SUPORTE, LICENCIAMENTO, GARANTIA E BILHETAGEM dos EQUIPAMENTOS E SOFTWARES que compõem a rede de telefonia IP corporativa do Governo do Estado de Santa Catarina. Não ter este serviço disponível, significa que, em qualquer indisponibilidade de telefonia seja em escolas ou no órgão central, não haverá resolução. Além disso, toda e qualquer solicitação de novas linhas e equipamentos de telefones, não poderiam ser disponibilizados, inviabilizando o trabalho da Secretaria de Educação, principalmente nas condições atuais onde a comunicação remota tem sido a principal forma de interação. Compromete-se, portanto, o atendimento do cidadão em solicitações referentes aos Serviços de Educação no Estado.</t>
  </si>
  <si>
    <t>R$ 850.000,00</t>
  </si>
  <si>
    <t>DIAD/GETIC 002</t>
  </si>
  <si>
    <t>Contratação de empresa para prestação de serviços de sustentação e evolução do Sistema de Gestão Educacional de SC – SISGESC e sustentação dos sistemas legados satélites ao SISGESC-CIASC</t>
  </si>
  <si>
    <t xml:space="preserve">A Secretaria de estado da Educação (SED) está presente no Estado de Santa Catarina através de 1.340 unidades escolares, e possui um contingente laborativo de aproximadamente 40.000 professores efetivos e temporários, e cerca de 5.000 servidores em departamentos administrativos nas escolas, entre assistentes educacionais, assistentes pedagógicos e diretores, além de outros 800 servidores lotados no prédio central e nas Coordenadorias Regionais da Educação, que dão suporte operacional e gerencial aos processos de negócio da SED.
Justificamos a necessidade de continuidade de manutenção dos Sistemas, pois se tratam de serviços contínuos e específicos de Desenvolvimento de Sistemas em plataforma WEB e são imprescindíveis para o gerenciamento de todos os produtos do sistema SERIE. (SISGESC).
O Sistema de Gestão Educacional de Santa Catarina fornece ferramentas para avaliação da escola em todos os níveis do Ensino compreendendo, Fundamental, Médio, Profissionalizante, Jovens e Adultos e Magistério. Conta ainda com um conjunto de aplicativos, chamados de módulos, que permitem controlar e otimizar as ações governamentais nas diversas áreas de atuação e segmentos da SED, conforme segue:
Alunos: Acadêmico, Portal do Aluno, Novos Valores, Cadastro de Pessoas, Apóia, Transporte Escolar, Pesquisa de Satisfação sobre a Merenda Escolar, Alimentação, Indicadores, Alimentação, Obras, ENEM/ENCEJA, Certificação, NEPRE, Matrizes e Fórmulas,  Ensino Superior, Artigo 171.
Unidades Escolares: SERIE Avaliação, Calendário Escolar, Imobiliário, Mobiliário, Integração com Censo Escolar, Cadastro das APP’s, Indicadores, Unidade Escolar.
Professores e Funcionários: Portal do Professor, Recursos Humanos, Integração DH com SIGRH, Cadastro de Pessoas, Capacitação dos Servidores, Indicadores.
Exames e Concursos: Processo Seletivo ACT, Concurso de Ingresso.       
Considerando tratar se de sistema especifico desenvolvido para a Secretaria de Estado da Educação pelas especificidades do objeto contratado e considerando que Centro de Automação do Estado de Santa Catarina foi quem criou e presta serviços de sustentação e evolução do Sistema de Gestão Educacional de SC – SISGESC e sustentação dos sistemas legados satélites ao SISGESC, os referidos serviços e sistemas já fazem parte da logística de organização e funcionalidade de todos os setores da Secretaria/Órgão Central e são vinculados como ferramentas para o desenvolvimento de ações e atividades desta Gestão Educacional.
</t>
  </si>
  <si>
    <t>R$ 9.000.000,00</t>
  </si>
  <si>
    <t>DIAD/GETIC 003</t>
  </si>
  <si>
    <t>Constitui-se objeto do presente contrato a Contratação de empresa para prestação de serviços de concessão de Direito de Uso de Sistema, Manutenção de Sistemas, Suporte de sistemas, fornecimento de mão de obra especializada, Consultorias e Capacitações de Informáticas, acesso à rede de alta velocidade, visando atender as Unidades Escolares do Estado de Santa Catarina a Sede da Secretaria de Estado da Educação e do Conselho Estadual de Educação - CORPORATIVO CIASC</t>
  </si>
  <si>
    <t xml:space="preserve">A Secretaria de Estado da Educação, historicamente, mantém serviços de Cessão de Direito de Uso de Sistema, Concessão de Licença de Uso de Programa de Computador, Consultoria de Informática, Treinamento, Locação e Manutenção de Equipamentos, Assistência Técnica aos Equipamentos, Processamento de Imagem, conexão de Rede de Alta Velocidade, serviço de Acesso a Internet e Hospedagem de Equipamentos e Aplicações no Datacenter para atendimento de toda sua estrutura, firmado entre esta SED e o CIASC - Centro de Informática e Automação do Estado de Santa Catarina.
Os referidos serviços e sistemas já fazem parte da logística de organização e funcionalidade de todos os setores da Secretaria/Órgão Central e são vinculados como ferramentas para o desenvolvimento de ações e atividades desta Gestão Educacional.
Contemplando os seguintes sistemas:
a)         Consultoria – CIN;
b)         Utilização do aplicativo Controle e Divulgação de Editais via Internet;
c)         Hospedagem de aplicações no CIASC – HAS;
d)         Aplicativos para Web - WEB
e)         Hospedagem de Site – HPG;
f)          Solução de Indexação e Busca de Documentos e Registros Eletrônicos;
g)         Virtualização de Servidores - HSV
h)         Sistema Integrado de Recursos Humanos – SIGRH/FRH
i)          Sistema Integrado de Gestão Fiscal – SIGEF;
j)          Patrimônio Mobiliário – PAT;
k)        Sistema de Licitação e Compras – LIC / e-LIC; e
l)          Sistema de Materiais e Estoque – SME.
</t>
  </si>
  <si>
    <t>R$ 12.000.000,00</t>
  </si>
  <si>
    <t>DIAD/GETIC 004</t>
  </si>
  <si>
    <t>Contratação de empresa especializada para implantação em solução de controle de Ponto Eletrônico, sob demanda, contemplando a locação de equipamentos e softwares, com instalação, configuração, assistência técnica e Treinamento para utilização dos mesmos, a fim de atender as Unidades Escolares da Rede Pública Estadual, Coordenadorias Regionais de Educação, Conselho Estadual de Educação e Almoxarifado Central da Secretaria de Estado da Educação do Estado de Santa Catarina.</t>
  </si>
  <si>
    <t>SED/DIGP</t>
  </si>
  <si>
    <t xml:space="preserve">A Diretoria de Administração e Finanças buscando implantar os serviços controle de ponto eletrônico, a fim de atender o Decreto nº 1410/2017 que dispõe sobre o horário de expediente administrativo, regulamenta o controle de frequência e o banco de horas nos órgãos da Administração Direta, Autárquica e Fundacional do Poder Executivo estadual e estabelece outras providências, solicita a contratação de empresa para implantação em solução de controle de Ponto Eletrônico, contemplando a instalação, configuração, assistência técnica e Treinamento para utilização dos mesmos.
Justificamos esta solicitação considerando vários fatores, conforme descrito a seguir:
a)	Correta destinação do Orçamento do Estado, considerando o tamanho do parque a ser instalado, o montante total a ser desembolsado na opção de compra no primeiro momento é muito maior do que o valor pago mensalmente na contratação de serviço, sendo mais vantajosa a longo prazo;
b)	Considerando que os equipamentos necessitam de manutenção periódica e também a manutenção das licenças de software que no caso de aquisição, será necessário nova contratação para inclusão de um contrato de manutenção destes equipamentos e manutenção das licenças, ou seja, também será necessário após o período de 12 meses, novo contrato de manutenção, no caso da contratação estes serviços já estão inclusos no valor mensal;
c)	Os equipamentos como acontecem nos equipamento de informática, tem um período de vida útil, sendo atualizados constantemente, no caso de aquisição estes equipamento ficariam obsoletos após um período de tempo, já na contratação de serviço é de responsabilidade da empresa a atualização de hardware e software.
</t>
  </si>
  <si>
    <t>R$ 8.000.000,00</t>
  </si>
  <si>
    <t>DIAD/GETIC 005</t>
  </si>
  <si>
    <t>Contratação da empresa prestação de serviços de locação de impressoras multifuncionais para impressão, cópia e digitalização corporativa, integradas aos sistemas corporativos e a Rede de Estado, compreendendo a cessão de uso de equipamentos novos, de primeiro uso e em linha de fabricação, incluindo a prestação de serviços de manutenção preventiva e corretiva, fornecimento de peças e insumos (exceto papel), assim como serviços de gestão, controle e operacionalização da solução e, ainda, sistemas específicos para gerenciamento e bilhetagem desses serviços para atender as necessidades do Conselho Estadual de Educação (CEE), Instituto Estadual de Educação, Gerências de Educação (Unidades Regionais de Atendimento), Unidades Escolares da Rede estadual de Educação, Coordenadorias Regionais de Educação, Núcleos de Tecnologia Educacional, Centros de Educação Profissional, Centros de Educação de Jovens e Adultos, Unidades Escolares da Rede Pública Estadual de Santa Catarina e Secretaria de Estado da Educação (SED).</t>
  </si>
  <si>
    <t>Considerando a necessidade da preservação e funcionamento referente ao fornecimento de impressões, incluída a instalação, prestação de serviços de manutenção preventiva e corretiva com reposição de peças, insumos, componentes e materiais utilizados na operação e limpeza, exceto papel, treinamento dos usuários e disponibilização de softwares de gestão, o que representa uma necessidade de extrema importância, visto que as soluções visam o pleno desempenho das atividades de atendimento ao cidadão de Santa Catarina.</t>
  </si>
  <si>
    <t>DIAD/GETIC 006</t>
  </si>
  <si>
    <t>Constitui objeto do presente instrumento a contratação de empresa especializada para a prestação de Serviço Móvel Pessoal (SMP) pós-pago, com cessão de aparelhos telefônicos e modens de acesso móvel à internet 4G, em regime de comodato.</t>
  </si>
  <si>
    <t xml:space="preserve">Considerando a necessidade da preservação e funcionamento referente ao serviço de telefonia móvel, considerado essencial para o Estado, tendo em vista que permite a comunicação com servidores mesmo quando estiverem em ambiente externo ao órgão, além de permitir o acesso on-line a serviços como E-mail, Agenda e SGPe em rede externa, por meio de conexão de dados.
Visando sempre a melhoria e atualização das tecnologias utilizadas nos aparelhos telefônicos a serem fornecidos, estabelecendo-se requisitos que contemplem melhor capacidade de processamento, maior memória e sistema operacional atualizado.Evitar descontinuidade do serviço, considerando-se o término previsto para o contrato atual e contratando-se empresa especializada no serviço de telefonia móvel;
</t>
  </si>
  <si>
    <t>DIAD/GETIC 007</t>
  </si>
  <si>
    <t xml:space="preserve">Os serviços de manutenção das escolas devem ser prestados de forma continuada por serem essenciais para o atendimento do cidadão, visando o aprimoramento e eficiência do funcionamento dos sistemas, se faz necessária a contratação para prestação de serviço para projeto, intalação e reestruturação da rede lógica. 
Considerando os diversos ambientes, faz se necessario a possibilidade do pronto atendimento das demandas relacionadas a rede lógica, com agilidade, evitando transtornos e desperdícios, além de inviabilizar a utilização de algum ou de vários equipamentos conectdoas a rede.
Havendo um contrato especifico, sob responsabilidade da Secretaria de Estado da Educação de Santa Catarina, pequenos problemas poderão ser resolvidos rapidamente, evitando que se tornem geradores de grandes investimentos futuros e efetivando-se também desta forma a adequação junto às demandas pedagógicas. </t>
  </si>
  <si>
    <t>1500 unidades</t>
  </si>
  <si>
    <t>R$ 80.000.000,00</t>
  </si>
  <si>
    <t>DIAD/GETIC 008</t>
  </si>
  <si>
    <t>Contratação de armazenamento para painel Gsuit  (licença de 3 anos)</t>
  </si>
  <si>
    <t>Devido a diminuição de armazenamento de dados disponibilizados pelo Google em relação limite do storage da Educação em SC quanto aos patamares de contas  é necessária a formalização de contratação referente ao espaço de armazenamento, prevendo evitar-se problemas de funcionamento adequado das contas Gsuit que atendem aos servidores da rede pública estadual de ensino de Santa Catarina, garantindo-se o estabilidade funcional destinada as atividades necessárias ao cotidiano profissional.</t>
  </si>
  <si>
    <t>100.000 licenças</t>
  </si>
  <si>
    <t>R$ 7.500.000,00</t>
  </si>
  <si>
    <t>DIAD/GETIC 009</t>
  </si>
  <si>
    <t>Contratação de empresa especializada e qualificada na prestação serviço para manutenção preventiva e corretiva nos equipamenos de informática do parque que atende a Secretaria de Estado da Educação de Santa Catarina.</t>
  </si>
  <si>
    <t xml:space="preserve">SEA (Gerência de Planejamento de Compras Públicas - GPLAC)
</t>
  </si>
  <si>
    <t xml:space="preserve">A Diretoria de Administração, por meio de sua Gerência de Tecnologia da Informação Comunicação – GETIC, é responsável pela gestão da Tecnologia da Informação e pelo suporte ao Núcleos de Tecnologia educacionais para atendimento das unidades escolares da rede pública Estadual, no que se refere à manutenção de equipamentos do tipo microcomputador e demais equipamentos de informática, sistemas, bem como a procedimentos de instalação, operação e monitoração de componentes inseridos em ambientes tecnológicos.
Para melhor atender estas necessidades, estabelecendo limites de tempo médio de atendimento para os chamados das unidades escolares, faz-se necessário dispor de pessoal técnico especializado, para ampliar o quadro funcional do Núcleo de Tecnologia Educacional da Gerencia de Educação, no que tange a: suporte ao usuário; instalação, reinstalação e configuração de softwares; manutenção preventiva e corretiva de hardware e rede.
</t>
  </si>
  <si>
    <t>30000 unidades</t>
  </si>
  <si>
    <t>DIAD/GETIC 010</t>
  </si>
  <si>
    <t>Contratação de serviço de consultoria e diagnostico referente ao parque tecnologico da SED, CEE, regionais e unidades escolares</t>
  </si>
  <si>
    <t>Levando-se em consideração a responsabilidade da Diretoria de Administração, por meio das ações da Gerência de Tecnologia da Informação e Comunicação - GETIC, é imprensendível a constatanção quanto ao levantamento referente ao atual parque tecnológico bem como ao visar projetos e investimentos futuros, que ocorra o diagnóstico que aponte o quantitativo e qualitativo referente ao mesmo.</t>
  </si>
  <si>
    <t>1500 unidades administrativas</t>
  </si>
  <si>
    <t>DIAD/GETIC 011</t>
  </si>
  <si>
    <t>Aquisição de licenças workspace (meet), sob demanda,período de 3 anos.</t>
  </si>
  <si>
    <t>Tendo em vista a incorporação da prática das reuniões virtuais junto ao cotidiano e  organização dos trabalhos que envolvem as demandas da Secretaria de Estado da Educação de Santa Catarina, faz-se necessário o aporte e suprimento das atividades remotas de Diretorias, Gerências do Órgão Central e das Coordenadorias Regionais de Educação que integram a SED.</t>
  </si>
  <si>
    <t>100 unidades</t>
  </si>
  <si>
    <t>DIAD/GETIC 012</t>
  </si>
  <si>
    <t>Contratação de suporte técnico e pedagogico para painel google for education</t>
  </si>
  <si>
    <t xml:space="preserve">Proporcionar suporte técnico para a GETIC em relação à gestão, organização e uso das contas google que são utilizadas pela SED e formação Técnico/pedagógica aos profissionais dos NTEs, e equipe pedagógica das UEs.
1.1        Objetivos Específicos
●        Auxiliar aos administradores nas questões de atualizações e configurações do painel G suite das contas google;
●        Realizar ajustes e configurações por meio de perfil master, quando solicitados pelos administradores;
●        Desenvolver estratégias no aprimoramento do painel G suíte das contas google visando a facilitação de ações complementares ao cotidiano da gestão do painel G suíte das contas google;
●        Monitorar e zelar pelo bom funcionamento das contas google, prestando serviços de ajustes técnicos quando necessários; 
●        Assegurar e manter a equipe da GETIC informada quanto às atualizações e eventuais comprometimentos na plataforma Google em suas diversas nuances;
●        Proporcionar formações técnico/pedagógicas quanto ao uso das ferramentas e contas google conforme cronograma e público a ser definido pela SED/DIAD/GETIC.
●        Fornecer todo material em forma virtual e/ou impressa que seja necessário para o uso nas formações pedagógicas ou informações;
●        Oferecer canal informativo virtual aos servidores da SED com dicas relacionadas ao uso otimizado dos apps e extensões das contas Google. 
</t>
  </si>
  <si>
    <t>36 meses</t>
  </si>
  <si>
    <t>DIAD/GETIC 013</t>
  </si>
  <si>
    <t>Contratação de serviço de solução tecnologica para mapeamento geoinformações referentes as unidades educacionais da rede pública estadual de Santa Catarina.</t>
  </si>
  <si>
    <t>A contratação do serviço se faz necessário para atendimento das necessidades referentes a organização do zoneamento de matrículas, transporte, aferimento de localização e dados espaciais de cada unidade escolar pertencente a Secretaria de Estado da Educação de Santa Catarina.</t>
  </si>
  <si>
    <t>1500  unidades administrativas</t>
  </si>
  <si>
    <t>DIAD/GETIC 014</t>
  </si>
  <si>
    <t>Contratação de serviço para manutenção de catracas Madis - controle de acesso.</t>
  </si>
  <si>
    <t>A Diretoria de Administração, por meio de sua Gerência de Tecnologia da Informação Comunicação – GETIC, visando acompanhar a evolução tecnológica, propõe soluções objetivando manter a infraestrutura de software e hardware, possibilitando o desempenho diário de atividades de apoio à gestão escolar, vem através deste dispor sobre a necessidade manutenção dos equipamento de controle de acesso da Secretaria de Estado da Educação.</t>
  </si>
  <si>
    <t>DIAD/GETIC 015</t>
  </si>
  <si>
    <t>Contratação de serviço de TV a cabo.</t>
  </si>
  <si>
    <t>Para atendimento da Assessoria de comunicação e Gabinete do Secretario</t>
  </si>
  <si>
    <t>DIAD/GETIC 016</t>
  </si>
  <si>
    <t>BPMS Business Process Management Suite - Plataforma de mapeando, automatização, execução e monitoramento os resultados dos processos https://powerautomate.microsoft.com/pt-br/pricing/</t>
  </si>
  <si>
    <t>A implementação de um BPMS se faz necessária para alcançar os seguintes objetivos:
Eficiência Operacional:
O BPMS automatizará processos complexos, reduzindo o tempo de execução e diminuindo erros, melhorando a eficiência operacional.
Transparência e Prestação de Contas:
A implementação do BPMS permitirá o acompanhamento em tempo real dos processos, aumentando a transparência e fortalecendo a prestação de contas.
Tomada de Decisões Informadas:
O BPMS fornecerá dados relevantes para análise de desempenho, auxiliando na tomada de decisões embasadas em informações precisas.
Redução de Custos e Desperdícios:
A automação e otimização de recursos resultarão em redução de custos operacionais, permitindo melhor alocação de recursos.
Conformidade Legal e Normativa:
O BPMS assegurará que os processos estejam em conformidade com leis e regulamentos, minimizando riscos legais e promovendo a integridade institucional.</t>
  </si>
  <si>
    <t>1.000 usuários</t>
  </si>
  <si>
    <t>DIAD/GETIC 017</t>
  </si>
  <si>
    <t>Implantação de sistemas compartilhados de gestão  (termo de cooperação tecnica UDESC)</t>
  </si>
  <si>
    <t xml:space="preserve">
SEA (Gerência de Planejamento de Compras Públicas - GPLAC)</t>
  </si>
  <si>
    <t>Considerando a necessidade de otimização da gestão administrativa a GETIC busca apresentar parecerias com a finalidade de embasar, padronizar e potencializar as ferramentas e softwares disponibilizados à gestão promovida pelas diretorias, gerências, setores, coordenadorias regionais e unidades escolares que fazem parte da Secretaria de Estado da Educação de Santa Catarina.</t>
  </si>
  <si>
    <t>1 cj</t>
  </si>
  <si>
    <t>DIAD/GETIC 018</t>
  </si>
  <si>
    <t>Contratação de serviço de desenvolvimento e implementação de API de autenticação via GOVBR e SIGRH para integração e unificação de Login nos SISTEMAS Corporativos (CIASC)</t>
  </si>
  <si>
    <t>A solicitação de contratação se faz necessária para padronização de autenticação nos sistemas coorporativos bem como nas plataformas de Governo. Também visa-se atender ao Plano de Integridade e Compliance no âmbito da SED ao automatizar o processo de liberação de usuários, nas diversas soluções tecnológicas atualmente em uso, integrando ao SIGRH. A implementação da API com integração irá proporcionar otimização e agilidade no gerenciamento, inclusão e inativação de usuários.</t>
  </si>
  <si>
    <t>DIAD/GETIC 019</t>
  </si>
  <si>
    <t>O presente documento tem por objeto a contratação de empresa para a prestação de serviço de disponibilização da Plataforma BoaVista Gestão.</t>
  </si>
  <si>
    <t>SED/DIPE</t>
  </si>
  <si>
    <t>Considerando que esta ferramenta pode contribuir para o aprimoramento dos processos de disponibilização, utilização e segurança dos painéis de indicadores, visando maior efetividade dos mesmos como ferramentas de planejamento e gestão setorial, regional e escolar.</t>
  </si>
  <si>
    <t>DIAD/GETIC 020</t>
  </si>
  <si>
    <t>Contratação de empresa para prestação de serviço de utilização da Plataforma de Big Data do Estado, compreendendo os seguintes serviços:a) O processamento de consultas na plataforma, medido a partir do número de bytes lidos por consulta, para acesso a dados disponíveis na Plataforma de Big Data do Estado de SC (CIASC) e que não sejam oriundos dos sistemas da própria secretaria.</t>
  </si>
  <si>
    <t xml:space="preserve">A Secretaria de Estado da Educação de Santa Catarina, há alguns anos, tem utilizado da plataforma de Big Data e de serviços relacionados oferecidos pelo Centro de Automação do Estado de Santa Catarina para realizar análises de seus dados que auxiliem na tomada de decisões estratégicas.
Até o presente momento, todos os dados utilizados em tais análises são oriundos dos sistemas próprios da Secretaria, mantidos pelo CIASC, sendo o principal deles o Sistema de Gestão Educacional de Santa Catarina - SISGESC.
O contrato entre o CIASC e a Secretaria, e que trata dos serviços de desenvolvimento e manutenção desses sistemas, inclui o uso da Plataforma de Big Data e de serviços relacionados a ela, mas somente para dados oriundos dos sistemas cobertos pelo seu objeto.
Neste momento, no entanto, a Secretaria tem a necessidade de enriquecer suas análises com dados de outras fontes. 
</t>
  </si>
  <si>
    <t>R$ 750.000,00</t>
  </si>
  <si>
    <t>DIAD/GETIC 021</t>
  </si>
  <si>
    <t>Contratação de empresa para promoção de formação e capacitação pessoal na área de tecnologia visando a atualização da equipe que integra a GETIC e aos NTEs.</t>
  </si>
  <si>
    <t>A necessidade deste projeto justifica-se mediante: as atualizações na área tecnolígica são constantes e a formação adequada contribui para a otimização quanto ao atendimento das demandas e resoluções de questões correspondentes a responsabilidade da GETIC e Núcleos de Tecnologia Educacionais que atendem às Coordenadorias Regionais de Educação, tanto na área de sistemas, como de manuenção de equipamentos/rede, segurança de dados e infra-estrutura geral de tecnoligia.</t>
  </si>
  <si>
    <t>DIAD/GETIG 022</t>
  </si>
  <si>
    <t>Contratação Help Desk Sistemas CIASC</t>
  </si>
  <si>
    <t>GETIG</t>
  </si>
  <si>
    <t>Atender as necessidades 
do Órgão Central, Coordenadorias e Unidades Escolares.</t>
  </si>
  <si>
    <t>SED/DIPE 001</t>
  </si>
  <si>
    <t>Contratação de empresa para Sonorização completa para atender até 100 pessoas - Formação/Capacitação para atender até 100 pessoas. Serviço de sonorização com equipamentos em quantidade e especificação suficiente para a projeção de som no ambiente físico de forma cristalina, ininterrupta e sem microfonia e com potência/volume adequados às necessidades do evento, contendo basicamente de mesa de som, caixas acústicas, notebook c/ drive de DVD, cabeamento e acessórios necessários ao pleno funcionamento, incluindo 01 Operador e 01 microfone com fio e pedestal e 02 microfones sem fio. Os equipamentos deverão estar devidamente instalados e testados. CÓDIGO 50050-0-002</t>
  </si>
  <si>
    <t>Diretoria de Planejamento e Políticas Educacionais/DIPE</t>
  </si>
  <si>
    <t>A contratação desses serviços, aquisição de equipamentos e/ou materiais justifica-se pela necessidade de atender o projeto de formação continuada para o ano de 2024, previstos no planejamento da DIPE de forma a atender as metas do Plano Estadual de Educação e o Planejamento Estratégico da SED, em consonância com o Plano de Governo 2023-2026.</t>
  </si>
  <si>
    <t>R$ 131.512,13</t>
  </si>
  <si>
    <t>1/31/2024</t>
  </si>
  <si>
    <t>SED/DIPE 002</t>
  </si>
  <si>
    <t>Contratação de empresa para Sonorização completa para atender até 300 pessoas - Formação/Capacitação para atender até 300 pessoas. Serviço de sonorização com equipamentos em quantidade e especificação suficiente para a projeção de som no ambiente físico de forma cristalina, ininterrupta e sem microfonia e com potência/volume adequados às necessidades do evento, contendo basicamente de mesa de som, caixas acústicas, notebook c/ drive de DVD, cabeamento e acessórios necessários ao pleno funcionamento, incluindo 01 Operador e 01 microfone com fio e pedestal e 03 microfones sem fio. Os equipamentos deverão estar devidamente instalados e testados. CÓDIGO 50050-0-002</t>
  </si>
  <si>
    <t>R$ 65.159,82</t>
  </si>
  <si>
    <t>SED/DIPE 003</t>
  </si>
  <si>
    <t>Aluguel de auditório ou sala, com categoria turística ou superior até 100 pessoas - Espaço Físico climatizado, com mobiliário confortável e capacidade de até 100 (cem) pessoas com Fornecimento de internet 50MB de conexão full no local. CÓDIGO 50050- 0-002, para realização de formação/capacitação.</t>
  </si>
  <si>
    <t>R$ 121.611,23</t>
  </si>
  <si>
    <t>SED/DIPE 004</t>
  </si>
  <si>
    <t>Aluguel de auditório ou sala, com categoria turística ou superior até 300 pessoas. - Espaço Físico climatizado, com mobiliário confortável e capacidade de até 300 (trezentos) pessoas com Fornecimento de internet 50MB de conexão full no local. CÓDIGO 50050- 0-002, para realização de formação/capacitação.</t>
  </si>
  <si>
    <t>R$ 97.385,01</t>
  </si>
  <si>
    <t>SED/DIPE 005</t>
  </si>
  <si>
    <t>Locação de Microcomputador CORE - Aluguel de microcomputador CORE com 04 núcleos e 08 vias de 3.2 GHZ HT ou superior, disco rígido 500 GB, memória 04 GB DDR3, Monitor de vídeo LED 18 polegadas com portas de comunicação VGA, DVD e HDMI e com cabos de sinal, teclado USB ABNT2, mouse óptico, placas integradas de som, vídeo, placa de rede PCI wireless 300n, caixas de som amplificadas, software da placa mãe de instalação cabos e driver´s com sistema operacional Windows 07 ultimate full BR. Conectividade Rede Ethernet, antivírus, Sistema operacional Microsoft Windows e pacote Office. CÓDIGO 50050-0-002,  para formação/capacitação.</t>
  </si>
  <si>
    <t>Diretoria de Planejamento e Políticas Educacionais/DIPE/GEPOE</t>
  </si>
  <si>
    <t>R$ 8.881,48</t>
  </si>
  <si>
    <t>SED/DIPE 006</t>
  </si>
  <si>
    <t>Locação de notebook - Aluguel de Notebook - configurações mínimas: processador Intel Core 2 Duo ou similar, 2,8 GHz de velocidade, HD 120GB, memória RAM 2GB, leitor e gravador de CD e DVD e entradas USB e Wi-Fi. Antivírus, Sistema operacional Microsoft Windows e pacote office. CÓDIGO 50050-0- 002, para formação/capacitação.</t>
  </si>
  <si>
    <t>R$ 47.651,39</t>
  </si>
  <si>
    <t>SED/DIPE 007</t>
  </si>
  <si>
    <t>Impressão e cópia - Impressora multifuncional laser monocromática, com funções de impressão e cópia, velocidade mínima de 30 ppm, com fornecimento de toner preto para até 1.000 (mil) impressões ou cópias. Conectividade Rede Ethernet, Wi-FI e USB. CÓDIGO 50050-0-002</t>
  </si>
  <si>
    <t>R$</t>
  </si>
  <si>
    <t>SED/DIPE 008</t>
  </si>
  <si>
    <t>Impressão e cópia - Impressora multifuncional laser monocromática, com funções de impressão e cópia, velocidade mínima de 15 ppm, com fornecimento de toner colorido com 4 cores para até 1.000 (mil) impressões ou cópias. Conectividade Rede Ethernet, Wi-FI e USB. CÓDIGO 50050-0-002</t>
  </si>
  <si>
    <t>SED/DIPE 009</t>
  </si>
  <si>
    <t>Locação de Projetor multimídia -Tipo I - Aluguel de Sistema de projeção LCD resolução Nativa WXGA (1024 x 1728), resolução suportada XGA (1600 x 1200) - 3.500 Ansi Lúmens, com todos os cabos necessários; devidamente instalado e testado. CÓDIGO 50050-0-002, para formação/capacitação.</t>
  </si>
  <si>
    <t>R$ 21.090,00</t>
  </si>
  <si>
    <t>SED/DIPE 010</t>
  </si>
  <si>
    <t>Locação de Projetor multimídia -Tipo II - Aluguel de Sistema de projeção LCD resolução Nativa WXGA (1024 x 1728), resolução suportada XGA (1600 x 1200) - 5.000 Ansi Lúmens, com todos os cabos necessários; devidamente instalado e testado. CÓDIGO 50050-0-002, para formação/capacitação.</t>
  </si>
  <si>
    <t>R$ 113.980,00</t>
  </si>
  <si>
    <t>SED/DIPE 011</t>
  </si>
  <si>
    <t>Locação de Monitor - Locação TV LED - Slim 50’ . CÓDIGO 50050-0-002, para formação/capacitação.</t>
  </si>
  <si>
    <t>R$ 14.324,92</t>
  </si>
  <si>
    <t>SED/DIPE 012</t>
  </si>
  <si>
    <t>Contratação de empresa para serviço café e água - Cardápio: café, açúcar, adoçante e biscoitos.</t>
  </si>
  <si>
    <t>SED/DIPE 013</t>
  </si>
  <si>
    <t>Contratação de empresa para serviço de coquetel - Coquetel: O cardápio compõe-se basicamente de: até quinze tipos de salgados assados, entre eles, canapés, folhados, “voul au vent”, “tarteletes”, além de três tipos de mini empratados e queijos finos variados. As bebidas sugeridas compõem-se basicamente de: água mineral (com e sem gás), refrigerantes (normal e light ou zero), dois tipos de sucos de frutas naturais. Os alimentos deverão estar frescos e prontos para o consumo. As bebidas deverão estar acondicionadas em jarras e, quando preciso, refrigeradas suficientemente para seu ideal consumo, sendo então, servidos em seus característicos copos de vidro devidamente higienizados.. A reposição será ajustada de acordo com o quantitativo de convidados sem perder de vista a qualidade no serviço e os serviçais deverão estar uniformizados adequadamente para manuseio de alimentos. Compete à CONTRATADA a montagem do espaço de refeição contendo mesas forradas, louças, talheres e pessoal de apoio para o serviço reposição de Buffet, em quantidade suficiente para evitar formação de filas, considerando a quantidade de pessoas. CÓDIGO 50050-0-002</t>
  </si>
  <si>
    <t>R$ 59.037,55</t>
  </si>
  <si>
    <t>SED/DIPE 014</t>
  </si>
  <si>
    <t>Contratação de empresa para serviço de Coffee break I - Coffee break I - Cardápio: a) Café, leite, chá, suco de fruta (02 tipos); b) refrigerante - 01 (um) tipo tradicional e 01 (um) tipo diet/light/zero; c) No mínimo 6 (seis) tipos dos itens abaixo: Pão de queijo, pão da vovó, pão integral, pão de batata com presunto e queijo, rosca, broa de milho, enroladinho de queijo com orégano e tomate, enroladinho de salsicha, enroladinho de queijo e coco, religiosa de frango, mini sonhos, mini croissants de queijo, mini croissants com calabresa, mini croissants com gergelim e catupiry, mini sanduíche natural, mini bombocado, mini pudim, mini pizzas, empadinha de frango, pastel de carne, biscoitos amanteigados, frios variados fatiados, queijos variados fatiados, barquetes de legumes, bolos tipo inglês, formigueiro, laranja, chocolate; queijadinha, quibe frito, croquetes de carne, Petit Fours doces e salgados, frutas variadas fatiadas, mini canapé. Observar em sua composição, os requerimentos necessários para o fornecimento de alimentação adequada a portadores de patologias especiais, quando houver. Compete à CONTRATADA a montagem do espaço de refeição contendo mesas forradas, louças, talheres e pessoal de apoio para o serviço reposição de Buffet, em quantidade suficiente para evitar formação de filas, considerando a quantidade de pessoas. CÓDIGO 50050-0-002</t>
  </si>
  <si>
    <t>R$ 200.642,74</t>
  </si>
  <si>
    <t>SED/DIPE 015</t>
  </si>
  <si>
    <t>Contratação de empresa para serviço de Coffee break II - Coffee break II - Cardápio: a) Café, leite, suco de fruta (02 tipos); b) No mínimo 3 (três) tipos dos itens abaixo: Pão de queijo, pão de batata com presunto e queijo, enroladinho de queijo com orégano e tomate, enroladinho de salsicha, mini sonhos, mini croissants com calabresa, mini sanduíche natural, mini pizzas, empadinha de frango, pastel de carne, barquetes de legumes, bolos tipo inglês, formigueiro, laranja, chocolate; frutas variadas fatiadas. Observar em sua composição, os requerimentos necessários para o fornecimento de alimentação adequada a portadores de patologias especiais, quando houver. Compete à CONTRATADA a montagem do espaço de refeição contendo mesas forradas, louças, talheres e pessoal de apoio para o serviço reposição de Buffet, em quantidade suficiente para evitar formação de filas, considerando a quantidade de pessoas. CÓDIGO 50050-0-002</t>
  </si>
  <si>
    <t>R$ 43.777,80</t>
  </si>
  <si>
    <t>SED/DIPE 016</t>
  </si>
  <si>
    <t xml:space="preserve">Contratação de empresa para serviço de almoço e ou jantar I - Almoço e ou jantar Entrada: pão sírio ou pãezinhos integrais com pasta de berinjela ou similares
Salada: vegetais folhosos, vegetais crus e cozidos, frutas da estação – 02 (duas) opções;
Acompanhamentos: arroz branco ou com vegetais (brócolis, cenoura, vagem, etc.), feijão simples (sem farinhas ou carnes tipos charque, calabresa, bacon, etc.). Pratos principais: 2(duas) opções de carnes e 1 (uma) opção vegetariana;
Massas: 02 (duas) opções, sendo 01 (uma) vegetariana;
Guarnições: batata assada, legumes sauté, legumes cozidos.
Bebidas: água, suco de fruta, refrigerantes - 01 (um) tipo tradicional e 01 (um) tipo diet/light/zero; h Sobremesas: salada de frutas sem creme de leite
e leite condensado, gelatina sem creme de leite e leite condensado, pudim e/ou outra sobremesa similar.
Compete à CONTRATADA a montagem do espaço de refeição contendo mesas forradas, cadeiras, louças, talheres e pessoal de apoio para o serviço reposição de Buffet, em quantidade suficiente para evitar formação de filas, considerando a quantidade de pessoas. Em eventos com mais de 1 (um) dia o cardápio deve variar sua composição, ingredientes e receita. Código: 50050-0-002
</t>
  </si>
  <si>
    <t>R$ 823.230,72</t>
  </si>
  <si>
    <t>SED/DIPE 017</t>
  </si>
  <si>
    <t>Compra de água mineral 500 ml - Água Mineral, garrafa individual com 500 ml, sem gás, dentro do prazo de validade, gelada ou natural conforme solicitação. CÓDIGO 50050-0-001</t>
  </si>
  <si>
    <t>R$ 1.621,53</t>
  </si>
  <si>
    <t>SED/DIPE 018</t>
  </si>
  <si>
    <t>Compra de água mineral 20 litros - Garrafão de água mineral de 20 litros e dentro do prazo de validade. CÓDIGO 50050-0-001</t>
  </si>
  <si>
    <t>R$ 7.131,61</t>
  </si>
  <si>
    <t>SED/DIPE 019</t>
  </si>
  <si>
    <t>Locação de Bebedouro Elétrico de chão - Para garrafão de 20 litros, que produza no mínimo 1,9 litros de água gelada por hora e natural. Gabinete e torneiras confeccionados em material de alta resistência, com sistema de refrigeração através de compressor. Em bom estado de conservação. CÓDIGO 50050-0-002, para formação/capacitação.</t>
  </si>
  <si>
    <t>R$ 13.177,52</t>
  </si>
  <si>
    <t>SED/DIPE 020</t>
  </si>
  <si>
    <t>Aquisição de Copos empilháveis, feito de polipropileno - Compra Copos empilháveis feito de polipropileno, reutilizável, 100% reciclável, transparente com volume de 300 ml, livre de bisfenol A (substância cancerígena liberada pelos copos descartáveis), Fundo do copo com 54 mm, boca de copo de 75 mm, altura de 140mm, peso de 44 g, borda lisa, térmico, podendo ser levado ao micro-ondas e ao congelador.CÓDIGO 50050-0-001, para formação/capacitação.</t>
  </si>
  <si>
    <t>R$ 71.401,50</t>
  </si>
  <si>
    <t>SED/DIPE 021</t>
  </si>
  <si>
    <t>Copo descartável transparente - Copos empilháveis feito de poliestireno (PS), pacotes com 100 unidade, 200 ml - CÓDIGO 50050-0-001</t>
  </si>
  <si>
    <t>R$ 56.681,95</t>
  </si>
  <si>
    <t>SED/DIPE 022</t>
  </si>
  <si>
    <t>Diária de apartamento Single - Categoria 3 a 4 estrelas, conforme classificação da EMBRATUR, incluso café da manhã e taxa de serviço, adaptado para pessoa com deficiência quando houver.CÓDIGO 50050-0-002</t>
  </si>
  <si>
    <t>R$ 184.587,00</t>
  </si>
  <si>
    <t>SED/DIPE 023</t>
  </si>
  <si>
    <t>Diária de apartamento Duplo - Categoria 3 a 4 estrelas, conforme classificação da EMBRATUR, incluso café da manhã e taxa de serviço, adaptado para pessoa com deficiência quando houver. CÓDIGO 50050-0-002</t>
  </si>
  <si>
    <t>R$ 410.814,50</t>
  </si>
  <si>
    <t>SED/DIPE 024</t>
  </si>
  <si>
    <t>Diária de apartamento Triplo - Categoria 3 a 4 estrelas, conforme classificação da EMBRATUR, incluso café da manhã e taxa de serviço, adaptado para pessoa com deficiência quando houver. CÓDIGO 50050-0-002</t>
  </si>
  <si>
    <t>R$ 988.668,80</t>
  </si>
  <si>
    <t>SED/DIPE 025</t>
  </si>
  <si>
    <t>Aluguel de Carro Executivo Diária de 12h - Carro, tipo executivo, com motorista, com combustível, tipo sedan grande, com quatro portas, direção hidráulica, ar Condicionado, Bancos confortáveis, Cinto de segurança, documentação e inspeções em dia, sem blindagem, vidro com película, pneus e equipamentos em boas condições de segurança. Franquia de 150 km. Ficam sob responsabilidade da contratada as despesas com combustível, motorista, seguro e registros exigidos por lei, as taxas de pedágio e estacionamento se houverem. CÓDIGO 50050-0-002</t>
  </si>
  <si>
    <t>R$ 1.554,09</t>
  </si>
  <si>
    <t>SED/DIPE 026</t>
  </si>
  <si>
    <t>Aluguel de VAN Executiva Km extra - Km extra, referente a Van Executiva. CÓDIGO 50050-0- 002</t>
  </si>
  <si>
    <t>64.200 KM</t>
  </si>
  <si>
    <t>R$ 360.162,00</t>
  </si>
  <si>
    <t>SED/DIPE 027</t>
  </si>
  <si>
    <t xml:space="preserve">Aluguel de Micro ônibus executivo Diária de 12h - Micro Ônibus, tipo executivo, com motorista, com direção hidráulica e combustível, capacidade para, no mínimo, 22 passageiros, com ar condicionado, poltronas altas e reclináveis, cinto de segurança, banheiro, com película e boas condições de segurança. Franquia de 150 km. Ficam sob responsabilidade da contratada as despesas com combustível, motorista, seguro e registros exigidos por lei, as taxas de pedágio e estacionamento se houverem.
CÓDIGO 50050-0-002, para viagem de formação/capacitação.
</t>
  </si>
  <si>
    <t>Diretoria de Planejamento e Políticas Educacionais/DIPE/GAEBE</t>
  </si>
  <si>
    <t>R$ 13.798,62</t>
  </si>
  <si>
    <t>SED/DIPE 028</t>
  </si>
  <si>
    <t>Locação de Ônibus Executivo ou LD Diária de 12h - Ônibus leito, tipo executivo leito, Turismo, com motorista, direção hidráulica, combustível, ar condicionado, capacidade para, no mínimo, 42 passageiros, com ar condicionado, poltronas acolchoadas, bastante reclináveis e banheiro pressurizado, cinto de segurança, com película e boas condições de segurança. Franquia de 150 km. Ficam sob responsabilidade da contratada as despesas com combustível, motorista, seguro e registros exigidos por lei, as taxas de pedágio e estacionamento se houverem. CÓDIGO 50050-0-002, para viagem de formação/capacitação.</t>
  </si>
  <si>
    <t>R$ 18.119,40</t>
  </si>
  <si>
    <t>SED/DIPE 029</t>
  </si>
  <si>
    <t>Ônibus Executivo ou LD Km extra - Km extra, referente ao ônibus executivo. CÓDIGO 50050- 0-002</t>
  </si>
  <si>
    <t>R$ 886.000,00</t>
  </si>
  <si>
    <t>SED/DIPE 030</t>
  </si>
  <si>
    <t>Ônibus Leito ou DD Diária de 12h - Ônibus leito, tipo executivo leito, Turismo, com motorista, direção hidráulica, combustível, ar condicionado, capacidade para, no mínimo, 42 passageiros, com ar condicionado, poltronas acolchoadas, bastante reclináveis e banheiro pressurizado, cinto de segurança, com película e boas condições de segurança. Franquia de 150 km. Ficam sob responsabilidade da contratada as despesas com combustível, motorista, seguro e registros exigidos por lei, as taxas de pedágio e estacionamento se houverem. CÓDIGO 50050-0-002</t>
  </si>
  <si>
    <t>Diretoria de Planejamento e Políticas Educacionais/DIPE/</t>
  </si>
  <si>
    <t>R$ 13.938,00</t>
  </si>
  <si>
    <t>SED/DIPE 031</t>
  </si>
  <si>
    <t>Ônibus Leito ou DD Km extra - Km extra, referente ao ônibus executivo. CÓDIGO 50050- 0-002</t>
  </si>
  <si>
    <t>R$ 458.060,00</t>
  </si>
  <si>
    <t>SED/DIPE 032</t>
  </si>
  <si>
    <t>Compra de Passagem áerea nacional - Emissão e passagens aéreas voos domésticos – assessoria, reserva e emissão. A cotação de 01 (uma) Passagem é a soma do valor dos bilhetes de ida e vinda com as taxas obrigatórias de embarques.</t>
  </si>
  <si>
    <t>SED/DIPE 033</t>
  </si>
  <si>
    <t>Contratação de Formador - Contratação de Docentes/Formador (com mestrado) . O currículo deverá ser submetido à CONTRATANTE, no mínimo, com 48h de antecedência do início do evento. CÓDIGO 50050-0- 002, para formação/capacitação</t>
  </si>
  <si>
    <t>R$ 350,60</t>
  </si>
  <si>
    <t>SED/DIPE 034</t>
  </si>
  <si>
    <t>Contratação de Formador - Docentes/Formador (com doutorado). O currículo deverá ser submetido à CONTRATANTE, no mínimo, com 48h de antecedência do início do evento. CÓDIGO 50050-0- 002</t>
  </si>
  <si>
    <t>R$ 252.274,26</t>
  </si>
  <si>
    <t>SED/DIPE 035</t>
  </si>
  <si>
    <t>Contratação de Formador - Docentes/Formador (com notório saber) O currículo deverá ser submetido à CONTRATANTE, no mínimo, com 48h de antecedência do início do evento. CÓDIGO 50050-0-002</t>
  </si>
  <si>
    <t>R$ 11.150,40</t>
  </si>
  <si>
    <t>SED/DIPE 036</t>
  </si>
  <si>
    <t>Conferencista - Profissional com pós-graduação em doutorado. O currículo deverá ser submetido à CONTRATANTE, no mínimo, com 48h de antecedência do início do evento. CÓDIGO 50050- 0-002</t>
  </si>
  <si>
    <t>R$ 96.172,00</t>
  </si>
  <si>
    <t>SED/DIPE 037</t>
  </si>
  <si>
    <t>R$ 42.743,20</t>
  </si>
  <si>
    <t>SED/DIPE 038</t>
  </si>
  <si>
    <t>Mestre de Cerimônia - Profissional com experiência comprovada na condução de roteiros de eventos. Possuir desenvoltura, com conhecimento de normas do Cerimonial Público. O currículo deverá ser submetido à CONTRATANTE, no mínimo, com 48h de antecedência do início do evento. CÓDIGO 50050-0-002</t>
  </si>
  <si>
    <t>R$ 4.150,40</t>
  </si>
  <si>
    <t>SED/DIPE 039</t>
  </si>
  <si>
    <t>Formador Conteudista - Formador/ Elaborador de Conteúdo (com especialização, mestrado e doutorado) . O currículo deverá ser submetido à CONTRATANTE. CÓDIGO 50050-0-002</t>
  </si>
  <si>
    <t>R$ 10.847,20</t>
  </si>
  <si>
    <t>SED/DIPE 040</t>
  </si>
  <si>
    <t>Bloco de anotações - Blocos de anotação com capa, contendo 20 folhas de 0,20 x 0,15. CÓDIGO 50050-0-001</t>
  </si>
  <si>
    <t>R$ 9.411,84</t>
  </si>
  <si>
    <t>SED/DIPE 041</t>
  </si>
  <si>
    <t>Caneta esferográfica - O produto poderá ser cilíndrico ou sextavado, outro formato anatômico em polietileno cristal transparente, com tampa removível anti asfixiante, haste para fixação em bolso, ponta metálica e esfera de tungstênio. CÓDIGO 50050-0-001</t>
  </si>
  <si>
    <t>R$ 9.197,00</t>
  </si>
  <si>
    <t>SED/DIPE 042</t>
  </si>
  <si>
    <t>Crachá - Crachá em formato A6 – 10,5 cm x 14,8 cm, papel couchê fosco 180g/m², impressão 4/0 cores, sustentado por cordão, para identificação dos participantes do evento, conforme conteúdo e arte final a ser fornecida pela CONTRATANTE - CÓDIGO 50050-0-001</t>
  </si>
  <si>
    <t>R$ 22.997,70</t>
  </si>
  <si>
    <t>SED/DIPE 043</t>
  </si>
  <si>
    <t>Papel Sulfite A4 - Gramatura: 75g/m2: Pacote c/500 folhas (resma). Formatos: A4 (210x297 mm). Folhas Brancas. CÓDIGO 50050-0-001</t>
  </si>
  <si>
    <t>R$ 551,28</t>
  </si>
  <si>
    <t>SED/DIPE 044</t>
  </si>
  <si>
    <t>Locação de Flip-char - Cavalete Flip-chart com quadro branco magnético. Possui sistema de fixação de folhas e apoio para marcador. Com apagador e altura total de 1,70 metros. CÓDIGO 50050-0- 002</t>
  </si>
  <si>
    <t>R$ 10.453,50</t>
  </si>
  <si>
    <t>SED/DIPE 045</t>
  </si>
  <si>
    <t>Compra de Papel para flip chart - Bloco para Flip-chart, com 15 folhas. CÓDIGO 50050-0- 001</t>
  </si>
  <si>
    <t>R$ 2.206,50</t>
  </si>
  <si>
    <t>SED/DIPE 046</t>
  </si>
  <si>
    <t>Caneta para Flip chart e quadro branco - Caneta para Flip Chart e para quadro branco em 4 cores CÓDIGO 50050-0-001</t>
  </si>
  <si>
    <t>R$ 2.130,22</t>
  </si>
  <si>
    <t>SED/DIPE 047</t>
  </si>
  <si>
    <t>Aquisição de pasta - Compra de Pasta eventos, material PVC cristal, comprimento 38 cm, altura 27 cm, características adicionais com impressão e zíper plástico para fechamento, tipo impressão policromia com a logomarca do evento. CÓDIGO 50050-0-001, para Caneta para Flip Chart e para quadro branco em 4 cores CÓDIGO 50050-0-001, para  Fornecimento  aos cursistas</t>
  </si>
  <si>
    <t>R$ 26.868,08</t>
  </si>
  <si>
    <t>SED/DIPE 048</t>
  </si>
  <si>
    <t>Alugual  de Púlpito - Púlpito em madeira ou acrílico com suporte para microfone e para água. CÓDIGO 50050-0-002</t>
  </si>
  <si>
    <t>R$ 464,58</t>
  </si>
  <si>
    <t>SED/DIPE 049</t>
  </si>
  <si>
    <t>Certificado - Fornecimento de Certificado com Impressão em papel sustentável offset 180g, formato 21 x 29,7cm, 4/0 cores, conforme conteúdo e arte final a ser fornecida pela CONTRATANTE. CÓDIGO 50050-0-001</t>
  </si>
  <si>
    <t>R$ 6.842,50</t>
  </si>
  <si>
    <t>SED/DIPE 050</t>
  </si>
  <si>
    <t>Impressão gráfica - Confecção de material gráfico, incluindo o Projeto Gráfico, Diagramação, Edição de Imagens e Tabelas, Criação de Capas, Elaboração de Ficha Catalográfica e Arte final (frente e verso), com papel couchê fosco 170 gr, medindo 29,7cm x 21cm, lâmina em 4x4 cores. Conforme formato e conteúdo fornecido pela CONTRATANTE. CÓDIGO 50050-0-001</t>
  </si>
  <si>
    <t>R$ 353.190,00</t>
  </si>
  <si>
    <t>SED/DIPE 051</t>
  </si>
  <si>
    <t>Camiseta - Confecção de Camiseta Malha Cardada fio 30.1 100% algodão manga curta, com a logomarca do evento (policromia), bordado na altura do peito e na manga direita bordado a logomarca padrão do Governo do Estado de Santa Catarina, tamanhos GG, G, M, P e Baby Look As cores serão definidas pela contratante. CÓDIGO 50050-0- 001</t>
  </si>
  <si>
    <t>R$ 929,20</t>
  </si>
  <si>
    <t>SED/DIPE 052</t>
  </si>
  <si>
    <t>Banner - Impressão de banner em lona vinílica e impressão digital quatro cores, com túnel superior e inferior, bastões, ponteiras e corda, com conteúdo e arte final a ser fornecida pela CONTRATANTE. CÓDIGO 50050-0-002</t>
  </si>
  <si>
    <t>R$ 828,00</t>
  </si>
  <si>
    <t>SED/DIPE 053</t>
  </si>
  <si>
    <t>Confecção de banner A0 - Impressão de banner tamanho A0 em lona vinílica e impressão digital quatro cores, com túnel superior e inferior, bastões, ponteiras e corda, com conteúdo e arte final a ser fornecida pela CONTRATANTE. CÓDIGO 50050-0-002</t>
  </si>
  <si>
    <t>R$ 2.701,01</t>
  </si>
  <si>
    <t>SED/DIPE 054</t>
  </si>
  <si>
    <t>Confecção de Banner para Estrutura em Box Truss ou Metalon - Impressão de banner em lona vinílica e impressão digital quatro cores, com ou sem ilhós para fixação em box truss ou metalon, com conteúdo, dimensões (tamanhos) e arte final a ser fornecida pela CONTRATANTE. CÓDIGO 50050-0-002</t>
  </si>
  <si>
    <t>R$ 208,29</t>
  </si>
  <si>
    <t>SED/DIPE 055</t>
  </si>
  <si>
    <t>Suporte para Banner - Sustentação dos banners em diversos formatos e medidas devidamente instalados e retirados no final do evento . CÓDIGO 50050-0-002</t>
  </si>
  <si>
    <t>R$ 92,91</t>
  </si>
  <si>
    <t>SED/DIPE 056</t>
  </si>
  <si>
    <t>Cadeiras para palco - Locação de Cadeiras de madeira, ferro ou acrílico, para posicionar no palco dos eventos, em diversos formatos a serem definidos, conforme característica do evento, pela contratante. CÓDIGO 50050-0-001</t>
  </si>
  <si>
    <t>R$ 170,30</t>
  </si>
  <si>
    <t>SED/DIPE 057</t>
  </si>
  <si>
    <t>Mesa para palco - Mesa de madeira, ferro ou acrílico, para posicionar no palco dos eventos, em diversos formatos a serem definidos, conforme característica do evento, pela contratante CÓDIGO 50050-0-001</t>
  </si>
  <si>
    <t>R$ 110,98</t>
  </si>
  <si>
    <t>SED/DIPE 058</t>
  </si>
  <si>
    <t>Decoração tipo 1 - Arranjo baixo para mesa diretiva. CÓDIGO 50050-0-002</t>
  </si>
  <si>
    <t>R$ 5.226,75</t>
  </si>
  <si>
    <t>SED/DIPE 059</t>
  </si>
  <si>
    <t>Decoração tipo 2 - Arranjo para chão, do tipo jardineira. CÓDIGO 50050-0- 002</t>
  </si>
  <si>
    <t>R$ 263,27</t>
  </si>
  <si>
    <t>SED/DIPE 060</t>
  </si>
  <si>
    <t>Decoração tipo 4 - Arranjo para mesa de buffet/lanche. CÓDIGO 50050-0- 002</t>
  </si>
  <si>
    <t>R$ 247,78</t>
  </si>
  <si>
    <t>SED/DIPE 061</t>
  </si>
  <si>
    <t>Decoração tipo 5 - Planta ornamental em vaso CÓDIGO 50050-0-002</t>
  </si>
  <si>
    <t>R$ 129,05</t>
  </si>
  <si>
    <t>SED/DIPE 062</t>
  </si>
  <si>
    <t>Decoração tipo 6 - Malha ou tecido para cenografia e decoração. CÓDIGO 50050-0-002</t>
  </si>
  <si>
    <t>R$ 123,89</t>
  </si>
  <si>
    <t>SED/DIPE 063</t>
  </si>
  <si>
    <t>Decoração tipo 7 - Locação de iluminação cênica. CÓDIGO 50050-0-002</t>
  </si>
  <si>
    <t>R$ 92,92</t>
  </si>
  <si>
    <t>SED/DIPE 064</t>
  </si>
  <si>
    <t>Sacolas Ecológicas - Sacola Ecológica, algodão Cru, Tamanho aproximado de 40x40 Lisa, customizada, com alça de aproximadamente 65 cm. CÓDIGO 50050-0-001</t>
  </si>
  <si>
    <t>R$ 17.282,50</t>
  </si>
  <si>
    <t>SED/DIAD/GECOC 001</t>
  </si>
  <si>
    <t>Formação de servidores para atuarem como agentes de contratação nos Processos Licitatórios da SED.</t>
  </si>
  <si>
    <t>Diretoria de Administração/DIAD/GECOC</t>
  </si>
  <si>
    <t>A  contratação  de  especialistas,  detentores de  notório  saber  em  Licitações,  faz-se  necessário, uma vez que a nova lei de licitações, Lei Federal 14.133 de 01 de abril de 2021, está em vigor e deve  ser  utilizada  em  todos  processos  licitatórios  do  Estado  de  Santa  Catarina  desde 01/07/2023, conforme determinação da Secretaria de Estado da Administração. O curso  com aproximadamente 16h aula e disponibilizados para o público interno da SED.</t>
  </si>
  <si>
    <t>SED/DIAD/GECOC 002</t>
  </si>
  <si>
    <t>Formação de servidores para atuarem na Gestão e Fiscalização de Contratos Administrativos.</t>
  </si>
  <si>
    <t>A  contratação  de  especialistas,  detentores de  notório  saber  em Gestão e Fiscalização de Contratos Públicos,  faz-se  necessário, uma vez que a nova lei de licitações, Lei Federal 14.133 de 01 de abril de 2021, está em vigor e deve  ser  utilizada  em  todos  processos  licitatórios  do  Estado  de  Santa  Catarina  desde 01/07/2023, conforme determinação da Secretaria de Estado da Administração. O curso  com aproximadamente 16h aula e disponibilizados para o público interno da SED.</t>
  </si>
  <si>
    <t>SED/DINE 467</t>
  </si>
  <si>
    <t>REFORMA E AMPLIAÇÃO EEB PROF CLAUDETE MARIA H DOMINGOS, DE PALHOÇA</t>
  </si>
  <si>
    <t>SED/DINE 468</t>
  </si>
  <si>
    <t>EXECUÇÃO DA COBERTURA METÁLICA DA EEB GOV PEDRO IVO FIGUEIREDO DE CAMPOS, DE PALHOÇA</t>
  </si>
  <si>
    <t>R$ 330.000,00</t>
  </si>
  <si>
    <t>SED/DINE 469</t>
  </si>
  <si>
    <t>REGULARIZAÇÃO DE PASSARELA DA EEB FRANCISCO MAZZOLA, DE NOVA TRENTO</t>
  </si>
  <si>
    <t>SED/DINE 470</t>
  </si>
  <si>
    <t>CONSTRUÇÃO DE QUADRA COBERTA DA EEB MARINA VIEIRA LEAL, DE GASPAR</t>
  </si>
  <si>
    <t>R$ 425.000,00</t>
  </si>
  <si>
    <t>SED/DINE 471</t>
  </si>
  <si>
    <t>CONSTRUÇÃO DE QUADRA COBERTA DA EEB PROF GRACINDA AUGUSTA MACHADO, DE IMBITUBA</t>
  </si>
  <si>
    <t>R$ 855.900,00</t>
  </si>
  <si>
    <t>SED/DINE 472</t>
  </si>
  <si>
    <t>CONSTRUÇÃO DE QUADRA COBERTA DA EEB JOSE ANTUNES MATTOS, ORLEANS</t>
  </si>
  <si>
    <t>R$ 374.000,00</t>
  </si>
  <si>
    <t>SED/DINE 473</t>
  </si>
  <si>
    <t>CONTRATAÇÃO DE PROJETOS E EXECUÇÃO DA REFORMA DA EEB AMERICA DUTRA MACHADO, FLORIANÓPOLIS</t>
  </si>
  <si>
    <t>R$ 730.000,00</t>
  </si>
  <si>
    <t>SED/DINE 474</t>
  </si>
  <si>
    <t>CONTRATAÇÃO DE EMPRESA PARA INSTALAR ELEVADOR NO CEDUP DARIO GERALDO SALLES, JOINVILLE</t>
  </si>
  <si>
    <t>SED/DINE 475</t>
  </si>
  <si>
    <t>CONSTRUÇÃO DE QUADRA COBERTA DA EEB DR ADERBAL RAMOS DA SILVA, GOVERNADOR CELSO RAMOS</t>
  </si>
  <si>
    <t>R$ 143.141,62</t>
  </si>
  <si>
    <t>SED/DINE 476</t>
  </si>
  <si>
    <t>CONSTRUÇÃO DE QUADRA COBERTA DA EEB MARINO PISANI, MONTE CARLO</t>
  </si>
  <si>
    <t>R$ 2.800.000,00</t>
  </si>
  <si>
    <t>SED/DINE 477</t>
  </si>
  <si>
    <t>REFORMA DO COMPLEXO ESPORTIVO ROZENDO VASCONCELOS DE LIMA DO IEE, FLORIANÓPOLIS</t>
  </si>
  <si>
    <t>SED/DINE 478</t>
  </si>
  <si>
    <t>REFORMA NAS INSTALAÇÕES ELÉTRICAS E CONSTRUÇÃO DA SUBESTAÇÃO PARA A ENTRADA DE ENERGIA DA EEB PROF. MARCÍLIO DIAS SÃO THIAGO, IMBITUBA</t>
  </si>
  <si>
    <t>R$ 192.748,38</t>
  </si>
  <si>
    <t>SED/DINE 479</t>
  </si>
  <si>
    <t>REFORMA DA EEB PROF GENI COMEL, CHAPECÓ</t>
  </si>
  <si>
    <t>SED/DINE 480</t>
  </si>
  <si>
    <t>REFORMA E AMPLIAÇÃO DA EEB GOVERNADOR IRINEU BORNHAUSEN, LUIZ ALVES</t>
  </si>
  <si>
    <t>SED/DINE 481</t>
  </si>
  <si>
    <t>REFORMA E AMPLIAÇÃO DA EIEF PIRA RUPA, PALHOÇA</t>
  </si>
  <si>
    <t>SED/DINE 482</t>
  </si>
  <si>
    <t>REFORMA DA COBERTURA DA EEB ZELIA SCHARF, CHAPECÓ</t>
  </si>
  <si>
    <t>SED/DINE 483</t>
  </si>
  <si>
    <t>REFORMA E AMPLIAÇÃO DA EEM JACO ANDERLE, FLORIANÓPOLIS</t>
  </si>
  <si>
    <t>R$ 4.000.000,00</t>
  </si>
  <si>
    <t>SED/DINE 484</t>
  </si>
  <si>
    <t>CONSTRUÇÃO DE NOVA ESCOLA DA EIEF VILA NOVA, ABELARDO LUZ</t>
  </si>
  <si>
    <t>R$ 725.000,00</t>
  </si>
  <si>
    <t>SED/DINE 485</t>
  </si>
  <si>
    <t>CONSTRUÇÃO DE QUADRA COBERTA DA EEB ALDO CAMARA DA SILVA, SÃO JOSÉ</t>
  </si>
  <si>
    <t>R$ 4.200.000,00</t>
  </si>
  <si>
    <t>SED/DINE 486</t>
  </si>
  <si>
    <t>CONSTRUÇÃO DE QUADRA COBERTA DA EEB IRMA GERTRUDES, PONTE ALTA</t>
  </si>
  <si>
    <t>R$ 2.704.825,60</t>
  </si>
  <si>
    <t>SED/DINE 487</t>
  </si>
  <si>
    <t>CONTRATAÇÃO DE PROJETO E EXECUÇÃO DA REFORMA, AMPLIAÇÃO E REGULARIZAÇÃO DA EEB NOSSA SENHORA DA SALETE, MARAVILHA</t>
  </si>
  <si>
    <t>R$ 7.000.000,00</t>
  </si>
  <si>
    <t>SED/DINE 488</t>
  </si>
  <si>
    <t>REFORMA NAS INSTALAÇÕES ELÉTRICAS E CONSTRUÇÃO DA SUBESTAÇÃO PARA A ENTRADA DE ENERGIA DA EEB GOV BORNHAUSEN, ARROIO TRINTA</t>
  </si>
  <si>
    <t>R$ 252.412,65</t>
  </si>
  <si>
    <t>SED/DINE 489</t>
  </si>
  <si>
    <t>CONSTRUÇÃO DE QUADRA COBERTA DA EEB VINTE E CINCO DE MAIO, FRAIBURGO</t>
  </si>
  <si>
    <t>R$ 3.477.336,28</t>
  </si>
  <si>
    <t>SED/DINE 490</t>
  </si>
  <si>
    <t>REFORMA E AMPLIAÇÃO DA EEB ANISIO VICENTE DE FREITAS - SANTO AMARO DA IMPERATRIZ</t>
  </si>
  <si>
    <t>R$ 2.700.000,00</t>
  </si>
  <si>
    <t>SED/DINE 491</t>
  </si>
  <si>
    <t>REFORMA E AMPLIAÇÃO DA EEB PERO VAZ DE CAMINHA, FLORIANÓPOLIS</t>
  </si>
  <si>
    <t>R$ 2.750.402,54</t>
  </si>
  <si>
    <t>SED/DINE 492</t>
  </si>
  <si>
    <t>CONSTRUÇÃO DE QUADRA POLIESPORTIVA DA EEB PROF MARIA AMIN GHANEM - JOINVILLE</t>
  </si>
  <si>
    <t>R$ 2.535.968,93</t>
  </si>
  <si>
    <t>SED/DINE 493</t>
  </si>
  <si>
    <t>CONSTRUÇÃO DE QUADRA POLIESPORTIVA DA EEB PROFº TERCÍLIO BASTOS - MAJOR GERCINO</t>
  </si>
  <si>
    <t>R$ 2.250.000,00</t>
  </si>
  <si>
    <t>SED/DINE 494</t>
  </si>
  <si>
    <t>CONSTRUÇÃO DE QUADRA POLIESPORTIVA DA EEB PROFª FRANCISCA M. O. BURIGO - COCAL DO SUL</t>
  </si>
  <si>
    <t>SED/DINE 495</t>
  </si>
  <si>
    <t>CONSTRUÇÃO DE QUADRA POLIESPORTIVA DA EEF ALAIDE TABALIPA - IÇARA</t>
  </si>
  <si>
    <t>R$ 2.760.000,00</t>
  </si>
  <si>
    <t>SED/DINE 496</t>
  </si>
  <si>
    <t>CONSTRUÇÃO DE QUADRA POLIESPORTIVA DA EEB CAMPOS SALES - BOCAINA DO SUL</t>
  </si>
  <si>
    <t>R$ 2.560.000,00</t>
  </si>
  <si>
    <t>SED/DINE 497</t>
  </si>
  <si>
    <t>REFORMA E AMPLIAÇÃO DA E.E.B PROF. JOÃO BOOS - GUABIRUBA</t>
  </si>
  <si>
    <t>R$ 6.460.000,00</t>
  </si>
  <si>
    <t>SED/DINE 498</t>
  </si>
  <si>
    <t>CONSTRUÇÃO DE QUADRA POLIESPORTIVA DA EEB SAMUEL SANDRINI - ORLEANS</t>
  </si>
  <si>
    <t>SED/DINE 499</t>
  </si>
  <si>
    <t>CONSTRUÇÃO DE QUADRA POLIESPORTIVA DA EEB PROF GERTRUDES BENTA COSTA - JOINVILLE</t>
  </si>
  <si>
    <t>R$ 3.900.000,00</t>
  </si>
  <si>
    <t>SED/DINE 500</t>
  </si>
  <si>
    <t>CONSTRUÇÃO DE QUADRA POLIESPORTIVA DA EEB PROF. JOÃO ROCHA - JOINVILLE</t>
  </si>
  <si>
    <t>SED/DINE 501</t>
  </si>
  <si>
    <t>CONSTRUÇÃO DE QUADRA POLIESPORTIVA DA EEB ENG ANNES GUALBERTO - BRAÇO DO NORTE</t>
  </si>
  <si>
    <t>R$ 4.700.000,00</t>
  </si>
  <si>
    <t>SED/DINE 502</t>
  </si>
  <si>
    <t>CONSTRUÇÃO DE QUADRA POLIESPORTIVA DA EEB RUBENS ARRUDA RAMOS - CRICIÚMA</t>
  </si>
  <si>
    <t>R$ 4.100.000,00</t>
  </si>
  <si>
    <t>SED/DINE 503</t>
  </si>
  <si>
    <t>CONSTRUÇÃO DE QUADRA POLIESPORTIVA DA EEF PREF OSNY PEREIRA - JAGUARUNA</t>
  </si>
  <si>
    <t>SED/DINE 504</t>
  </si>
  <si>
    <t>CONSTRUÇÃO DE QUADRA POLIESPORTIVA DA EEB DE MUQUEM - FLORIANÓPOLIS</t>
  </si>
  <si>
    <t>SED/DINE 505</t>
  </si>
  <si>
    <t>CONSTRUÇÃO DE QUADRA POLIESPORTIVA DA EEF DIMER PIZZETTI - Içara</t>
  </si>
  <si>
    <t>SED/DINE 506</t>
  </si>
  <si>
    <t>contratação de empresa especializada em obras de engenharia para reforma da cobertura DA EEB VITORIO ROMAN - VARGEM BONITA</t>
  </si>
  <si>
    <t>R$ 3.087.740,91</t>
  </si>
  <si>
    <t>SED/DINE 507</t>
  </si>
  <si>
    <t>CONSTRUÇÃO DE QUADRA POLIESPORTIVA DA EEB SANTA CATARINA - SÃO FRANCISCO DO SUL</t>
  </si>
  <si>
    <t>R$ 4.400.000,00</t>
  </si>
  <si>
    <t>SED/DINE 508</t>
  </si>
  <si>
    <t>CONSTRUÇÃO DE QUADRA POLIESPORTIVA DA EEB DOMINGOS BARBOSA CABRAL - PESCARIA BRAVA</t>
  </si>
  <si>
    <t>SED/DINE 509</t>
  </si>
  <si>
    <t>REFORMA E AMPLIAÇÃO DA EEB GOV. PEDRO IVO FIGUEIREDO DE CAMPOS - PALHOÇA</t>
  </si>
  <si>
    <t>R$ 1.746.186,50</t>
  </si>
  <si>
    <t>SED/DINE 510</t>
  </si>
  <si>
    <t>CONSTRUÇÃO DE QUADRA POLIESPORTIVA DA EEM ENG ANNES GUALBERTO - JOINVILLE</t>
  </si>
  <si>
    <t>SED/DINE 511</t>
  </si>
  <si>
    <t>CONSTRUÇÃO DE QUADRA POLIESPORTIVA DA EEB PROFESSOR ARNO HUBBE - TUBARÃO</t>
  </si>
  <si>
    <t>SED/DINE 512</t>
  </si>
  <si>
    <t>CONSTRUÇÃO DE QUADRA POLIESPORTIVA DA EEF ALTAIR SILVA - ABELARDO LUZ</t>
  </si>
  <si>
    <t>SED/DINE 513</t>
  </si>
  <si>
    <t>CONSTRUÇÃO DE QUADRA POLIESPORTIVA DA EEB FRANCISCO TOLENTINO - SÃO JOSÉ</t>
  </si>
  <si>
    <t>SED/DINE 514</t>
  </si>
  <si>
    <t>CONSTRUÇÃO DA COBERTURA DE QUADRA DA EEB PROF ISABEL FLORES HUBBE - ARARANGUÁ</t>
  </si>
  <si>
    <t>SED/DINE 515</t>
  </si>
  <si>
    <t>EIEB LAKLANÔ - JOSÉ BOITEUX</t>
  </si>
  <si>
    <t>R$ 8.662.871,40</t>
  </si>
  <si>
    <t>SED/DINE 516</t>
  </si>
  <si>
    <t>DEMOLIÇÃO EDIFICAÇÃO EXISTENTE - EIEK LAKLANÔ</t>
  </si>
  <si>
    <t>SED/DINE 517</t>
  </si>
  <si>
    <t>REALIZAÇÃO DE PERFURAÇÃO DE POÇO ARTESIANO DA EEB FERNANDO JOSE CARDOSO - GRAVATAL</t>
  </si>
  <si>
    <t>SED/DINE 518</t>
  </si>
  <si>
    <t>CONSTRUÇÃO DE QUADRA COBERTA DA EEB PROF LAURA LIMA - FLORIANÓPOLIS</t>
  </si>
  <si>
    <t>R$ 2.900.000,00</t>
  </si>
  <si>
    <t>SED/DINE 519</t>
  </si>
  <si>
    <t>CONSTRUÇÃO DE QUADRA COBERTA DA EEB VALERIO GOMES - ILHOTA</t>
  </si>
  <si>
    <t>R$ 3.550.000,00</t>
  </si>
  <si>
    <t>SED/DINE 520</t>
  </si>
  <si>
    <t>CONSTRUÇÃO DE QUADRA COBERTA DA EEB VICTOR KONDER - SÃO FRANCISCO DO SUL</t>
  </si>
  <si>
    <t>R$ 3.100.000,00</t>
  </si>
  <si>
    <t>SED/DINE 521</t>
  </si>
  <si>
    <t>CONSTRUÇÃO DE QUADRA COBERTA DA EEB PROF TANIA MARA FARIA E SILVA LOCKS (BIGUAÇU) - BIGUAÇU</t>
  </si>
  <si>
    <t>SED/DINE 522</t>
  </si>
  <si>
    <t>CONSTRUÇÃO DE QUADRA COBERTA DA EEF GERALDINA MARIA TAVARES - GRAVATAL</t>
  </si>
  <si>
    <t>SED/DINE 523</t>
  </si>
  <si>
    <t>CONSTRUÇÃO DE QUADRA COBERTA DA EEB PROF BENONIVIO JOAO MARTINS - PALHOÇA</t>
  </si>
  <si>
    <t>SED/DINE 524</t>
  </si>
  <si>
    <t>SED/DINE 525</t>
  </si>
  <si>
    <t>CONTRATAÇÃO DE PROJETO EXECUTIVO PARA REGULARIZAÇÃO, REFORMA E AMPLIAÇÃO PARA EEB HENRIQUE FONTES</t>
  </si>
  <si>
    <t>R$ 50.100,51</t>
  </si>
  <si>
    <t>SED/DINE 526</t>
  </si>
  <si>
    <t>CONTRATAÇÃO DE PROJETO EXECUTIVO PARA REGULARIZAÇÃO, REFORMA E AMPLIAÇÃO PARA EEF SENADOR FRANCISCO BENJAMIN GALLOTTI</t>
  </si>
  <si>
    <t>R$ 65.999,07</t>
  </si>
  <si>
    <t>SED/DINE 527</t>
  </si>
  <si>
    <t>CONTRATAÇÃO DE PROJETO EXECUTIVO PARA REGULARIZAÇÃO, REFORMA E AMPLIAÇÃO PARA EEB GIOVANI PASQUALINI FARACO</t>
  </si>
  <si>
    <t>R$ 72.655,71</t>
  </si>
  <si>
    <t>SED/DINE 528</t>
  </si>
  <si>
    <t>CONTRATAÇÃO DE PROJETO EXECUTIVO PARA REGULARIZAÇÃO, REFORMA E AMPLIAÇÃO PARA EEB MARIA CORREA SAAD</t>
  </si>
  <si>
    <t>R$ 50.898,40</t>
  </si>
  <si>
    <t>SED/DINE 529</t>
  </si>
  <si>
    <t>CONTRATAÇÃO DE PROJETO EXECUTIVO PARA REGULARIZAÇÃO, REFORMA E AMPLIAÇÃO PARA EEB FRANCISCO MANFROI</t>
  </si>
  <si>
    <t>R$ 46.499,70</t>
  </si>
  <si>
    <t>SED/DINE 530</t>
  </si>
  <si>
    <t>CONTRATAÇÃO DE PROJETO EXECUTIVO PARA REGULARIZAÇÃO, REFORMA E AMPLIAÇÃO PARA CEDUP JORGE LACERDA</t>
  </si>
  <si>
    <t>R$ 31.000,00</t>
  </si>
  <si>
    <t>SED/DINE 531</t>
  </si>
  <si>
    <t>CONTRATAÇÃO DE PROJETO EXECUTIVO PARA REGULARIZAÇÃO, REFORMA E AMPLIAÇÃO PARA EEB ARGEU FURTADO</t>
  </si>
  <si>
    <t>R$ 33.999,29</t>
  </si>
  <si>
    <t>SED/DINE 532</t>
  </si>
  <si>
    <t>CONTRATAÇÃO DE PROJETO EXECUTIVO PARA REGULARIZAÇÃO, REFORMA E AMPLIAÇÃO PARA EEF IMACULADA CONCEIÇÃO</t>
  </si>
  <si>
    <t>R$ 38.303,68</t>
  </si>
  <si>
    <t>SED/DINE 533</t>
  </si>
  <si>
    <t>CONTRATAÇÃO DE PROJETO EXECUTIVO PARA REGULARIZAÇÃO, REFORMA E AMPLIAÇÃO PARA EEB BARTOLOMEU DA SILVA</t>
  </si>
  <si>
    <t>R$ 80.024,44</t>
  </si>
  <si>
    <t>SED/DINE 534</t>
  </si>
  <si>
    <t>CONTRATAÇÃO DE PROJETO EXECUTIVO PARA REGULARIZAÇÃO, REFORMA E AMPLIAÇÃO PARA EEB FREI LUCINIO KORTE</t>
  </si>
  <si>
    <t>R$ 40.898,56</t>
  </si>
  <si>
    <t>SED/DINE 535</t>
  </si>
  <si>
    <t>CONTRATAÇÃO DE PROJETO EXECUTIVO PARA REGULARIZAÇÃO, REFORMA E AMPLIAÇÃO PARA EEB SÃO JOÃO</t>
  </si>
  <si>
    <t>R$ 73.999,92</t>
  </si>
  <si>
    <t>SED/DINE 536</t>
  </si>
  <si>
    <t>CONTRATAÇÃO DE PROJETO EXECUTIVO PARA REGULARIZAÇÃO, REFORMA E AMPLIAÇÃO PARA EEB MAURA DE SENNA PEREIRA</t>
  </si>
  <si>
    <t>R$ 67.961,12</t>
  </si>
  <si>
    <t>SED/DINE 537</t>
  </si>
  <si>
    <t>CONTRATAÇÃO DE EMPRESA ESPECIALIZADA PARA ELABORAÇÃO DE PROJETOS DE ENGENHARIA E ARQUITETURA PARA REGULARIZAÇÃO, READEQUAÇÃO E REFORMA DO PRÉDIO DO CEDUP - DIOMÍCIO FREITAS - TUBARÃO/SC.</t>
  </si>
  <si>
    <t>R$ 1.319.349,60</t>
  </si>
  <si>
    <t>SED/DINE 538</t>
  </si>
  <si>
    <t>SOLICITAÇÃO DE REFORMA E AMPLIAÇÃO DO ESPAÇO FÍSICO DO CEDUP HERMANN HERING, LOCALIZADO EM BLUMENAU.</t>
  </si>
  <si>
    <t>R$ 373.086,00</t>
  </si>
  <si>
    <t>SED/DINE 539</t>
  </si>
  <si>
    <t>SOLICITAÇÃO DE CONTRATAÇÃO DE PROJETOS (ARQUITETÔNICO, HIDROSSANITÁRIO, ELÉTRICO, PREVENTIVO CONTRA INCÊNDIO, REDE LÓGICA E TELEFONIA) PARA REGULARIZAÇÃO E REFORMA DA EEB ADOLFO JOSÉ MARTINS, LOCALIZADA EM BOM JARDIM DA SERRA.</t>
  </si>
  <si>
    <t>R$ 123.935,76</t>
  </si>
  <si>
    <t>SED/DINE 540</t>
  </si>
  <si>
    <t>SOLICITAÇÃO DE REFORMA E AMPLIAÇÃO DA EEB ALTAMIRO GUIMARÃES, LOCALIZADA NO MUNICÍPIO DE ANTÔNIO CARLOS.</t>
  </si>
  <si>
    <t>R$ 336.024,00</t>
  </si>
  <si>
    <t>SED/DINE 541</t>
  </si>
  <si>
    <t>SOLICITAÇÃO DE CONTRATAÇÃO DE PROJETOS (ARQUITETÔNICO, HIDROSSANITÁRIO, PREVENTIVO CONTRA INCÊNDIO, ELÉTRICO, REDE LÓGICA E TELEFONIA) PARA REGULARIZAÇÃO E REFORMA DA ESCOLA EEB CELSO RAMOS FILHO LOCALIZADA NO MUNICÍPIO DE SÃO BENTO DO SUL.</t>
  </si>
  <si>
    <t>R$ 219.384,00</t>
  </si>
  <si>
    <t>SED/DINE 542</t>
  </si>
  <si>
    <t>SOLICITAÇÃO DE REFORMA E AMPLIAÇÃO DO ESPAÇO FÍSICO DA EEB CEL ERNESTO BERTASO, CHAPECÓ.</t>
  </si>
  <si>
    <t>R$ 186.717,60</t>
  </si>
  <si>
    <t>SED/DINE 543</t>
  </si>
  <si>
    <t>SOLICITAÇÃO DE CONTRATAÇÃO DE EMPRESA ESPECIALIZADA EM SERVIÇOS DE ENGENHARIA PARA CONSTRUÇÃO DE QUADRA POLIESPORTIVA COBERTA NA EEB DOGELLO GOSS, LOCALIZADA NO MUNICÍPIO DE CONCÓRDIA/SC - CRE CONCÓRDIA.</t>
  </si>
  <si>
    <t>SED/DINE 544</t>
  </si>
  <si>
    <t>SOLICITAÇÃO DE CONSTRUÇÃO DE BANHEIROS E DUAS SALAS DE AULA NA EEB JORGE LACERDA DE PALMITOS</t>
  </si>
  <si>
    <t>R$ 95.184,00</t>
  </si>
  <si>
    <t>SED/DINE 545</t>
  </si>
  <si>
    <t>INFORMAÇÕES A RESPEITO DA NECESSIDADE DE SE AMPLIAR O ESPAÇO FÍSICO DA EEB EMILIANO RAMOS, DO MUNICÍPIO DE CAPÃO ALTO.</t>
  </si>
  <si>
    <t>R$ 105.834,24</t>
  </si>
  <si>
    <t>SED/DINE 546</t>
  </si>
  <si>
    <t>SOLICITAÇÃO DE CONTRATAÇÃO DE EMPRESA ESPECIALIZADA EM SERVIÇOS DE ENGENHARIA PARA CONSTRUÇÃO DE QUADRA POLIESPORTIVA NA EEB ENG. ANNES GUALBERTO, LOCALIZADA NO MUNICÍPIO DE JOINVILLE/SC - CRE JOINVILLE.</t>
  </si>
  <si>
    <t>SED/DINE 547</t>
  </si>
  <si>
    <t>Solicita ampliação da EEB.Erich Gruetzmacher pertencente a Coordenadoria Regional de Educação de Jaraguá do Sul.</t>
  </si>
  <si>
    <t>R$ 161.933,76</t>
  </si>
  <si>
    <t>SED/DINE 548</t>
  </si>
  <si>
    <t>SOLICITAMOS DESTA DIRETORIA ELABORAÇÕES DE PROJETOS PARA DUAS QUADRAS COBERTAS E POSTERIORMENTE AS CONSTRUÇÕES DESTAS A FIM DE ATENDER AS NECESSIDADES DA EEB GOVERNADOR LACERDA.</t>
  </si>
  <si>
    <t>SED/DINE 549</t>
  </si>
  <si>
    <t>INFORMAÇÕES A RESPEITO DA NECESSIDADE DE SE AMPLIAR O ESPAÇO FÍSICO DA EEB HILDA THEODORO, LOCALIZADA EM FLORIANÓPOLIS - CONTRATAÇÃO DE ADEQUAÇÃO DOS PROJETOS</t>
  </si>
  <si>
    <t>R$ 128.349,36</t>
  </si>
  <si>
    <t>SED/DINE 550</t>
  </si>
  <si>
    <t>SOLICITAÇÃO DE PROJETOS PARA REGULARIZAÇÃO DA EEB INTENDENTE JOSÉ FERNANDES, LOCALIZADA EM FLORIANÓPOLIS, QUANTO ÀS EXIGÊNCIAS DO CORPO DE BOMBEIROS, DA VIGILÂNCIA SANITÁRIA CONFORME RECOMENDAÇÃO DO MPSC. OBSERVAÇÃO: AGUARDAR A COMPRA DO TERRENO AO LADO PARA CONSTRUÇÃO DE UMA NOVA ESCOLA.</t>
  </si>
  <si>
    <t>R$ 186.624,00</t>
  </si>
  <si>
    <t>SED/DINE 551</t>
  </si>
  <si>
    <t>SOLICITA CONSTRUÇÃO DE QUADRA DE ESPORTES , PARA ATENDER AS DEMANDAS E EVITAR TRANSTORNO DE DESLOCAMENTO.</t>
  </si>
  <si>
    <t>SED/DINE 552</t>
  </si>
  <si>
    <t>PROJETO PARA IMPLANTAÇÃO DE GINÁSIO DE ESPORTES NA EEB. IRMÃ IRENE EM SANTA CECÍLIA - SC PERTENCENTE A REDE DE ENSINO DA ADR/GERED DE CURITIBANOS.</t>
  </si>
  <si>
    <t>SED/DINE 553</t>
  </si>
  <si>
    <t>SOLICITAÇÃO DE CONTRATAÇÃO DE EMPRESA ESPECIALIZADA EM SERVIÇOS DE ENGENHARIA PARA CONSTRUÇÃO DE QUADRA POLIESPORTIVA COBERTA NA EEB JACINTO MACHADO, LOCALIZADA NO MUNICÍPIO DE JACINTO MACHADO/SC - CRE ARARANGUÁ.</t>
  </si>
  <si>
    <t>R$ 533.000,00</t>
  </si>
  <si>
    <t>SED/DINE 554</t>
  </si>
  <si>
    <t>CONSTRUÇÃO DE QUADRA COBERTA EEB JOÃO XXIII ADR AMRAVILHA</t>
  </si>
  <si>
    <t>SED/DINE 555</t>
  </si>
  <si>
    <t>SOLICITAÇÃO DE QUADRA COBERTA
PARA A EEB JOSÉ BOTEGA</t>
  </si>
  <si>
    <t>SED/DINE 556</t>
  </si>
  <si>
    <t>APURAR AS CONDIÇÕES ESTRUTURAIS DO GINÁSIO E DA QUADRA DE ESPORTES; SOLICITAMOS PARECER CONFORME ORIENTAÇÃO RECEBIDA PARA ENCAMINHAR A COJUR/SED SOLICITAÇÕES DO MPSC ATRAVÉS DE PROCESSO SGPE."CRIADO PROCESSO ESPECIFICO PARA LEVANTAMENTO DE SERVIÇOS INICIAIS PARA IMPLANTAÇÃO DE BEACH TENNIS, ENCAMINHADO PARA CRNOR. SED 138054/2022"</t>
  </si>
  <si>
    <t>SED/DINE 557</t>
  </si>
  <si>
    <t>CONTRATAÇÃO DE PROJETO EXECUTIVO DE ARQUITETURA E ENGENHARIA PARA REFORMA E REGULARIZAÇÃO OU REFORMA E AMPLIAÇÃO DA ESCOLA EDUCAÇÃO BÁSICA OURO VERDE, LOCALIZADA NO MUNICÍPIO DE GUARACIABA.</t>
  </si>
  <si>
    <t>R$ 113.132,88</t>
  </si>
  <si>
    <t>SED/DINE 558</t>
  </si>
  <si>
    <t>PROJETO DE RECUPERAÇÃO DAS MARQUISES E INFILTRAÇÕES DO GINÁSIO DA EEB EUGÊNIO MARCHETTI, CONFORME O CT-00236/2022.</t>
  </si>
  <si>
    <t>R$ 311.597,28</t>
  </si>
  <si>
    <t>SED/DINE 559</t>
  </si>
  <si>
    <t>SOLICITAÇÃO DE PROJETOS E EXECUÇÃO DE SERVIÇOS PARA CONSTRUÇÃO DE QUADRA COBERTA. - EEB PROF JOAO
MARTINS VERAS</t>
  </si>
  <si>
    <t>SED/DINE 560</t>
  </si>
  <si>
    <t>SOLICITAÇÃO DE CONSTRUÇÃO DE QUADRA COBERTA NA EEB PROFESSOR JOSÉ BRASILÍCIO, MUNICÍPIO DE BIGUAÇU.</t>
  </si>
  <si>
    <t>SED/DINE 561</t>
  </si>
  <si>
    <t>SOLICITAÇÃO DE CONTRATAÇÃO DE EMPRESA ESPECIALIZADA PARA REFORMA E AMPLIAÇÃO DA EEB PROFª JULIETA PAVAN SIMÕES.</t>
  </si>
  <si>
    <t>SED/DINE 562</t>
  </si>
  <si>
    <t>OBRA PARA O PÁTIO DA ÁREA COBERTA DA ESCOLA EEB PROFESSORA MARIA ANGÉLICA CALAZANZ</t>
  </si>
  <si>
    <t>R$ 152.446,32</t>
  </si>
  <si>
    <t>SED/DINE 563</t>
  </si>
  <si>
    <t>SOLICITAÇÃO DE PROJETOS PARA ADEQUAÇÃO AS NORMAS DE ACESSIBILIDADE CBMSC E DEMAIS NORMAS DA EEB PROF MARIA TEREZINHA GARCIA</t>
  </si>
  <si>
    <t>R$ 81.633,60</t>
  </si>
  <si>
    <t>SED/DINE 564</t>
  </si>
  <si>
    <t>CRE 23 - Solicitação de recurso para cobertura de quadra poliesportiva EEB Prof Nicola Baptista - São Francisco do Sul</t>
  </si>
  <si>
    <t>SED/DINE 565</t>
  </si>
  <si>
    <t>ELABORAÇÃO DE PROJETOS ARQUITETÔNICO E
COMPLEMENTARES PARA EEB ROSINHA CAMPOS.</t>
  </si>
  <si>
    <t>R$ 122.958,00</t>
  </si>
  <si>
    <t>SED/DINE 566</t>
  </si>
  <si>
    <t>SOLICITAÇÃO DA QUADRA COBERTA</t>
  </si>
  <si>
    <t>SED/DINE 567</t>
  </si>
  <si>
    <t>SOLICITAÇÃO DE CONSTRUÇÃO DE QUADRA COBERTA PARA A EEB. SILVA ALVARENGA, PERTENCENTE A ESTA COORDENADORIA
REGIONAL DE EDUCAÇÃO - CRICIÚMA.</t>
  </si>
  <si>
    <t>SED/DINE 568</t>
  </si>
  <si>
    <t>CONSTRUÇÃO DE QUADRA COBERTA E QUADRA DE AREIA EEB TANCREDO NEVES</t>
  </si>
  <si>
    <t>SED/DINE 569</t>
  </si>
  <si>
    <t>SOLICITAÇÃO DE PROJETOS E EXECUÇÃO DE SERVIÇO PARA CONSTRUÇÃO DE QUADRA COBERTA.</t>
  </si>
  <si>
    <t>SED/DINE 570</t>
  </si>
  <si>
    <t>SOLICITAÇÃO DE INFORMAÇÕES A RESPERITO DA NECESSIDADE DE AMPLIAÇÃO DO ESPAÇO FÍSICO DA EEF DEPUTADO MASSOLINI, LOCALIZADA EM XAVANTINA</t>
  </si>
  <si>
    <t>R$ 182.075,04</t>
  </si>
  <si>
    <t>SED/DINE 571</t>
  </si>
  <si>
    <t>SOLICITAÇÃO DE PROJETOS E EXECUÇÃO DE SERVIÇOS PARA CONSTRUÇÃO DE QUADRA COBERTA - EEF GERVASIO TEIXEIRA FERNANDES</t>
  </si>
  <si>
    <t>SED/DINE 572</t>
  </si>
  <si>
    <t>SOLICITAÇÃO DE COBERTURA DE QUADRA POLIESPORTIVA NA EEF PATRULHEIRO JUCEMAR PAES, EM ARARANGUÁ/SC.</t>
  </si>
  <si>
    <t>SED/DINE 573</t>
  </si>
  <si>
    <t>SOLICITAÇÃO DE QUADRA COBERTA EEF PROFESSOR FERNANDO VALTER</t>
  </si>
  <si>
    <t>SED/DINE 574</t>
  </si>
  <si>
    <t>SOLICITAÇÃO DE ADEQUAÇÃO DOS PROJETOS AS NORMAS VIGENTES DA EEB VEREADOR OSCAR MANOEL DA CONCEIÇÃO CONFORME DETERMINAÇÃO DO TCE E MPSC</t>
  </si>
  <si>
    <t>R$ 328.362,48</t>
  </si>
  <si>
    <t>SED/DINE 575</t>
  </si>
  <si>
    <t>SOLICITAÇÃO SAPÊ TY KÓ SED 170952/22 AMPLIAÇÃO</t>
  </si>
  <si>
    <t>SED/DINE 576</t>
  </si>
  <si>
    <t>EEB Alda Hulse</t>
  </si>
  <si>
    <t>SED/DINE 577</t>
  </si>
  <si>
    <t>EEB Gama Rosa</t>
  </si>
  <si>
    <t>NÃO SE APLICA</t>
  </si>
  <si>
    <t>SED/DINE 578</t>
  </si>
  <si>
    <t>EEB Cardeal ArcoVerde</t>
  </si>
  <si>
    <t>SED/DINE 579</t>
  </si>
  <si>
    <t>EEB São Bento</t>
  </si>
  <si>
    <t>SED/DINE 580</t>
  </si>
  <si>
    <t>EEB BOM PASTOR</t>
  </si>
  <si>
    <t>SED/DINE 581</t>
  </si>
  <si>
    <t>EEB HERIBERTO HULSE</t>
  </si>
  <si>
    <t>SED/DINE 582</t>
  </si>
  <si>
    <t>EEB DEP. ALTIR WEBBER DE MELO</t>
  </si>
  <si>
    <t>SED/DINE 583</t>
  </si>
  <si>
    <t>EEB SAO BERNARDINO</t>
  </si>
  <si>
    <t>SED/DINE 584</t>
  </si>
  <si>
    <t>EEB DEP. VALÉRIO GOMES</t>
  </si>
  <si>
    <t>SED/DINE 585</t>
  </si>
  <si>
    <t>EEB JOSE CESARIO BRASIL</t>
  </si>
  <si>
    <t>SED/DINE 586</t>
  </si>
  <si>
    <t>EEB BERTINO SILVA</t>
  </si>
  <si>
    <t>SED/DINE 587</t>
  </si>
  <si>
    <t>EEB SAO TIAGO</t>
  </si>
  <si>
    <t>SED/DINE 588</t>
  </si>
  <si>
    <t>EEB FAZENDA TRIÂNGULO</t>
  </si>
  <si>
    <t>R$ 6.500.000,00</t>
  </si>
  <si>
    <t>SED/DINE 589</t>
  </si>
  <si>
    <t>EEB FREDERICO SANTOS</t>
  </si>
  <si>
    <t>SED/DINE 590</t>
  </si>
  <si>
    <t>EEB PROF CLAURINICE VIEIRA CALDEIRA</t>
  </si>
  <si>
    <t>SED/DINE 591</t>
  </si>
  <si>
    <t>EEB PROF GERTRUDES BENTA COSTA</t>
  </si>
  <si>
    <t>SED/DINE 592</t>
  </si>
  <si>
    <t>EEB IRINEU BORNHAUSEN</t>
  </si>
  <si>
    <t>SED/DINE 593</t>
  </si>
  <si>
    <t>EIEB  Cacique  Vanhkre</t>
  </si>
  <si>
    <t>R$ 6.965.769,12</t>
  </si>
  <si>
    <t>SED/DINE 594</t>
  </si>
  <si>
    <t>EIEB LAKLANO,</t>
  </si>
  <si>
    <t>R$ 8.662.871,41</t>
  </si>
  <si>
    <t>SED/DINE 595</t>
  </si>
  <si>
    <t>EEB PROF JOAO BOOS</t>
  </si>
  <si>
    <t>R$ 6.459.485,86</t>
  </si>
  <si>
    <t>SED/DINE 596</t>
  </si>
  <si>
    <t>EEB CECILIA BERTHA HILDEGARD CARDOSO</t>
  </si>
  <si>
    <t>R$ 3.865.120,63</t>
  </si>
  <si>
    <t>SED/DINE 597</t>
  </si>
  <si>
    <t>Escola a ser construída em Camboriú</t>
  </si>
  <si>
    <t>DIEN/GESUE 001</t>
  </si>
  <si>
    <t>Formação em Educação Alimentar e Nutricional com foco na Horta Pedagógica</t>
  </si>
  <si>
    <t>GEALI</t>
  </si>
  <si>
    <t>Capacitar gestores e professores sobre o PNAE; inclusão de EAN no Projeto POlítico Pedagógico das Unidades Escolares, tendo a Horta Pedagógica como ferramenta de EAN.</t>
  </si>
  <si>
    <t>A definir</t>
  </si>
  <si>
    <t>DIEN/GESUE 002</t>
  </si>
  <si>
    <t>Diagramação, impressao e encadernação</t>
  </si>
  <si>
    <t>GEREF</t>
  </si>
  <si>
    <t>Diagramação, impressao e encadernação do Currículo, da Política e de Educação da Educação em Tempo Integral, assim como os Almanaques EJA</t>
  </si>
  <si>
    <t>DIEN/GESUE 003</t>
  </si>
  <si>
    <t>Consultor para Política de Educação e Alfabetização em Tempo Integral</t>
  </si>
  <si>
    <t>160 horas</t>
  </si>
  <si>
    <t>DIEN/GESUE 004</t>
  </si>
  <si>
    <t>Serviço de Transporte Escolar (Km rodado)</t>
  </si>
  <si>
    <t>Gerência de Articulação e Ofertas Educacionais</t>
  </si>
  <si>
    <t>Serviço de Transporte Escolar (Km rodado) para os alunos da rede Estadual de Ensino</t>
  </si>
  <si>
    <t>2000000 Km</t>
  </si>
  <si>
    <t>DIEN/GESUE 005</t>
  </si>
  <si>
    <t>Serviço de Transporte Escolar (passe)</t>
  </si>
  <si>
    <t>Serviço de Transporte Escolar (passe) para os alunos da rede Estadual de Ensino</t>
  </si>
  <si>
    <t>8000000 Passe Escolar</t>
  </si>
  <si>
    <t>DIEN/GESUE 006</t>
  </si>
  <si>
    <t>Lanches e refeições salgadas - estimativa de refeição servida ( terceirizada)</t>
  </si>
  <si>
    <t>Lanches e refeições salgadas - estimativa de refeição servida ( terceirizada) para os alunos da rede Estadual de Ensino</t>
  </si>
  <si>
    <t>DIEN/GESUE 007</t>
  </si>
  <si>
    <t>Almoços - estimativa de refeição servida ( terceirizada)</t>
  </si>
  <si>
    <t>Almoços - estimativa de refeição servida ( terceirizada)para os alunos da rede Estadual de Ensino</t>
  </si>
  <si>
    <t>DIEN/GESUE 008</t>
  </si>
  <si>
    <t>Desjejum - estimativa de refeição servida ( terceirizada)</t>
  </si>
  <si>
    <t>Desjejum - estimativa de refeição servida ( terceirizada)para os alunos da rede Estadual de Ensino</t>
  </si>
  <si>
    <t>DIEN/GESUE 009</t>
  </si>
  <si>
    <t>Contratação de serviço para instalação de kit lousa digital</t>
  </si>
  <si>
    <t>Contratação de serviço para instalação de kit lousa digital nas Unidades Escolares da Rede Estadual de Ensino</t>
  </si>
  <si>
    <t>DIEN/GESUE 010</t>
  </si>
  <si>
    <t>Aquisição de licenças de acesso para utilização do Sistema Banco de Preços</t>
  </si>
  <si>
    <t>GESUE</t>
  </si>
  <si>
    <t>Aquisição de licenças para realizar os orçamentos para os processos licitatórios da SED</t>
  </si>
  <si>
    <t>5 licenças</t>
  </si>
  <si>
    <t>DIEN/GESUE 011</t>
  </si>
  <si>
    <t>Contratação de empresa especializada no fornecimento de assinatura digital mensal de jornal em atendimento ao Programa Jornal e Educação, com produção jornalística conectada com temas da BNCC, provas de Enem e preparação para vestibular, voltado à comunidade escolar (docentes e discentes) da Rede Estadual de Ensino de Santa Catarina</t>
  </si>
  <si>
    <t>DIEN</t>
  </si>
  <si>
    <t>60.000 assinaturas</t>
  </si>
  <si>
    <t>DIEN/GESUE 012</t>
  </si>
  <si>
    <t>Contratação de empresa especializada no fornecimento de assinatura mensal da Revista digital, para os estudantes do 8º e 9º ano do Ensino Fundamental e do Ensino Médio da Rede Estadual de Ensino, visando atender o Programa Leitura de Jornais e Revistas em Sala de Aula, como atividade multidisciplinar,</t>
  </si>
  <si>
    <t>298.914 assinaturas</t>
  </si>
  <si>
    <t>DIEN/GESUE 013</t>
  </si>
  <si>
    <t>Mobiliário para as Secretarias</t>
  </si>
  <si>
    <t>Aquisição de mobiliário para atender as necessidades das secretarias das Unidades Escolares</t>
  </si>
  <si>
    <t>34.000 unidades no total. São vários itens de mobilia</t>
  </si>
  <si>
    <t>DIEN/GESUE 014</t>
  </si>
  <si>
    <t>Ar condicionado</t>
  </si>
  <si>
    <t>Aquisição de ar condicionado para atender as necessidades das Unidades Escolares da Rede Estadual de Ensino</t>
  </si>
  <si>
    <t>10.090 unidades no total. São vários modelos e tamanhos.</t>
  </si>
  <si>
    <t>DIEN/GESUE 015</t>
  </si>
  <si>
    <t>Gás para as escolas</t>
  </si>
  <si>
    <t>Aquisição de gás de cozinha para atender as necessidades das Unidades Escolares da Rede Estadual de Ensino que utilizam o sistema de Auto Gestão</t>
  </si>
  <si>
    <t>6.900 no total. São 4.350 do P13 e 2.550 do P20</t>
  </si>
  <si>
    <t>DIEN/GESUE 016</t>
  </si>
  <si>
    <t>CT 218 /2023 - Emergencial limpeza das escolas de Palhoça a partir de 08/08/2023</t>
  </si>
  <si>
    <t>Atender a necessidade Limpeza Escolar nas escolas de Palhoça de forma emergencial.</t>
  </si>
  <si>
    <t>24 Unidades Escolares</t>
  </si>
  <si>
    <t>R$ 3.607.071,24</t>
  </si>
  <si>
    <t>DIEN/GESUE 017</t>
  </si>
  <si>
    <t>CT 051/2019 - Processo de licitação para prestação de serviços de limpeza- Florianópolis</t>
  </si>
  <si>
    <t>Atender a necessidade Limpeza Escolar nas escolas das escolas da Grande Florianópolis</t>
  </si>
  <si>
    <t>37 Unidades Escolares</t>
  </si>
  <si>
    <t>R$ 1.816.556,01</t>
  </si>
  <si>
    <t>DIEN/GESUE 018</t>
  </si>
  <si>
    <t>CT 430/2021 - Processo de licitação para prestação de serviços de limpeza lote 01 Região da Grande Florianopolis, lote 03 Região do Oeste Catarinense e lotes 05 e 06 Região Norte Catarinense</t>
  </si>
  <si>
    <t>Atender a necessidade Limpeza Escolar nas escolas das escolas das regiões da Grande Florianópolis, região Oeste e Norte Catarinense - Lotes 01, 03, 05 e 06 respectivamente</t>
  </si>
  <si>
    <t>326 Unidades Escolares</t>
  </si>
  <si>
    <t>R$ 45.193.592,16</t>
  </si>
  <si>
    <t>DIEN/GESUE 019</t>
  </si>
  <si>
    <t>CT 431/2021 Processo de licitação para prestação de serviços de limpeza lote 02 Região do Oeste Catarinense</t>
  </si>
  <si>
    <t>Atender a necessidade Limpeza Escolar nas escolas das escolas da Região Oeste Catarinense - Lote 02</t>
  </si>
  <si>
    <t>116 Unidades Escolares</t>
  </si>
  <si>
    <t>R$ 17.545.880,28</t>
  </si>
  <si>
    <t>DIEN/GESUE 020</t>
  </si>
  <si>
    <t>CT 432/2021 - Processo de licitação para prestação de serviços de limpeza lote 04 Região do Oeste Catarinense</t>
  </si>
  <si>
    <t>Atender a necessidade Limpeza Escolar nas escolas das escolas da Região Oeste Catarinense - Lote 04</t>
  </si>
  <si>
    <t>63 Unidades Escolares</t>
  </si>
  <si>
    <t>R$ 6.922.458,12</t>
  </si>
  <si>
    <t>DIEN/GESUE 021</t>
  </si>
  <si>
    <t>CT 433/2021 - Processo de licitação para prestação de serviços de limpeza lote 01 Região Serrana, Lote 03,04,05 Região do Vale do Itajaí e Lote 06 Região Sul Catarinense</t>
  </si>
  <si>
    <t>Atender a necessidade Limpeza Escolar nas escolas das escolas da Região Serrana, Vale do Itajaí e Sul Catarinense - Lotes 01, 03, 04, 05 e 06</t>
  </si>
  <si>
    <t>331 Unidades Escolares</t>
  </si>
  <si>
    <t>R$ 45.309.512,40</t>
  </si>
  <si>
    <t>DIEN/GESUE 022</t>
  </si>
  <si>
    <t>CT 434/2021 - Processo de licitação para prestação de serviços de limpeza lote 01 Região Serrana, lote 03 ,04 e 05 Região Sul Catarinense</t>
  </si>
  <si>
    <t>Atender a necessidade Limpeza Escolar nas escolas das escolas da Região Serrana (Lote 01) e Sul Catarinense (Lote 03, 04 e 05)</t>
  </si>
  <si>
    <t>155 Unidades Escolares</t>
  </si>
  <si>
    <t>R$ 29.129.670,48</t>
  </si>
  <si>
    <t>DIEN/GESUE 023</t>
  </si>
  <si>
    <t>CT 147/2023 -  Contratação de empresa especializada na prestação de
serviços continuados – de vigilância orgânica – desarmada para atender às necessidades da
Secretaria de Estado da Educação - LOTE 01</t>
  </si>
  <si>
    <t>Atender a necessidade das escolas de prestação de
serviços continuados – de vigilância orgânica – desarmada para atender às necessidades da
Secretaria de Estado da Educação - LOTE 01</t>
  </si>
  <si>
    <t>93 Unidades Escolares +
5 Unidades Administrativas</t>
  </si>
  <si>
    <t>R$ 41.279.999,28</t>
  </si>
  <si>
    <t>DIEN/GESUE 024</t>
  </si>
  <si>
    <t>CT 148/2023 -  Contratação de empresa especializada na prestação de
serviços continuados – de vigilância orgânica – desarmada para atender às necessidades da
Secretaria de Estado da Educação - LOTE 02</t>
  </si>
  <si>
    <t>Atender a necessidade das escolas na prestação de
serviços continuados – de vigilância orgânica – desarmada para atender às necessidades da
Secretaria de Estado da Educação - LOTE 02</t>
  </si>
  <si>
    <t>87 Unidades Escolares +
2 Unidades Administrativas</t>
  </si>
  <si>
    <t>R$ 26.039.998,56</t>
  </si>
  <si>
    <t>DIEN/GESUE 025</t>
  </si>
  <si>
    <t>CT 149/2023 -  Contratação de empresa especializada na prestação de
serviços continuados – de vigilância orgânica – desarmada para atender às necessidades da
Secretaria de Estado da Educação - LOTE 03</t>
  </si>
  <si>
    <t>Atender a necessidade das escolas na prestação de
serviços continuados – de vigilância orgânica – desarmada para atender às necessidades da
Secretaria de Estado da Educação - LOTE 03</t>
  </si>
  <si>
    <t>73 Unidades Escolares +
3 Unidades Administrativas</t>
  </si>
  <si>
    <t>R$ 24.024.000,00</t>
  </si>
  <si>
    <t>DIEN/GESUE 026</t>
  </si>
  <si>
    <t>CT 150/2023 -  Contratação de empresa especializada na prestação de
serviços continuados – de vigilância orgânica – desarmada para atender às necessidades da
Secretaria de Estado da Educação - LOTE 04</t>
  </si>
  <si>
    <t>Atender a necessidade das escolas na prestação de
serviços continuados – de vigilância orgânica – desarmada para atender às necessidades da
Secretaria de Estado da Educação - LOTE 04</t>
  </si>
  <si>
    <t>49 Unidades Escolares +
1 Unidades Administrativas</t>
  </si>
  <si>
    <t>R$ 15.551.997,36</t>
  </si>
  <si>
    <t>DIEN/GESUE 027</t>
  </si>
  <si>
    <t>CT 151/2023 -  Contratação de empresa especializada na prestação de
serviços continuados – de vigilância orgânica – desarmada para atender às necessidades da
Secretaria de Estado da Educação - LOTE 05</t>
  </si>
  <si>
    <t>Atender a necessidade das escolas na prestação de
serviços continuados – de vigilância orgânica – desarmada para atender às necessidades da
Secretaria de Estado da Educação - LOTE 05</t>
  </si>
  <si>
    <t>123 Unidades Escolares +
3 Unidades Administrativas</t>
  </si>
  <si>
    <t>R$ 36.335.988,96</t>
  </si>
  <si>
    <t>DIEN/GESUE 028</t>
  </si>
  <si>
    <t>CT 152/2023 -  Contratação de empresa especializada na prestação de
serviços continuados – de vigilância orgânica – desarmada para atender às necessidades da
Secretaria de Estado da Educação - LOTE 06</t>
  </si>
  <si>
    <t>Atender a necessidade das escolas na prestação de
serviços continuados – de vigilância orgânica – desarmada para atender às necessidades da
Secretaria de Estado da Educação - LOTE 06</t>
  </si>
  <si>
    <t>131 Unidades Escolares +
5 Unidades Administrativas</t>
  </si>
  <si>
    <t>R$ 31.486.800,00</t>
  </si>
  <si>
    <t>DIEN/GESUE 029</t>
  </si>
  <si>
    <t>CT 349/2022 - Contratação de empresa especializada na prestação de serviços continuados de cozinheiro (grupo-classe 0107), zelador (grupo-classe 0114), técnico em agropecuária (grupo-classe 0206) e coordenador de internato masculino (grupo-classe 0206), Visando atender os Centros de Educação Profissional Agro técnicos que funcionam em regime de Internato, LOTE 01</t>
  </si>
  <si>
    <t>Atender a necessidade das escolas na prestação de serviços continuados de cozinheiro (grupo-classe 0107), zelador (grupo-classe 0114), técnico em agropecuária (grupo-classe 0206) e coordenador de internato masculino (grupo-classe 0206), Visando atender os Centros de Educação Profissional Agro técnicos que funcionam em regime de Internato, LOTE 01</t>
  </si>
  <si>
    <t>05 CEDUPs</t>
  </si>
  <si>
    <t>R$ 2.260.487,52</t>
  </si>
  <si>
    <t>DIEN/GESUE 030</t>
  </si>
  <si>
    <t>CT 350/2022 - Contratação de empresa especializada na prestação de serviços continuados de cozinheiro (grupo-classe 0107), zelador (grupo-classe 0114), técnico em agropecuária (grupo-classe 0206) e coordenador de internato masculino (grupo-classe 0206), Visando atender os Centros de Educação Profissional Agro técnicos que funcionam em regime de Internato, LOTE 02</t>
  </si>
  <si>
    <t>Atender a necessidade das escolas na prestação de serviços continuados de cozinheiro (grupo-classe 0107), zelador (grupo-classe 0114), técnico em agropecuária (grupo-classe 0206) e coordenador de internato masculino (grupo-classe 0206), Visando atender os Centros de Educação Profissional Agro técnicos que funcionam em regime de Internato, LOTE 02</t>
  </si>
  <si>
    <t>R$ 1.774.972,20</t>
  </si>
  <si>
    <t>DIEN/GESUE 031</t>
  </si>
  <si>
    <t>CT 351/2022 -  Contratação de empresa especializada na prestação de serviços continuados de cozinheiro (grupo-classe 0107), zelador (grupo-classe 0114), técnico em agropecuária (grupo-classe 0206) e coordenador de internato masculino (grupo-classe 0206), Visando atender os Centros de Educação Profissional Agro técnicos que funcionam em regime de Internato, LOTE 03</t>
  </si>
  <si>
    <t>Atender a necessidade das escolas na prestação de serviços continuados de cozinheiro (grupo-classe 0107), zelador (grupo-classe 0114), técnico em agropecuária (grupo-classe 0206) e coordenador de internato masculino (grupo-classe 0206), Visando atender os Centros de Educação Profissional Agro técnicos que funcionam em regime de Internato, LOTE 03</t>
  </si>
  <si>
    <t>R$ 1.063.035,60</t>
  </si>
  <si>
    <t>DIEN/GESUE 032</t>
  </si>
  <si>
    <t>Evento IV Encontro da Agricultura Familiar no âmbito do PNAE com foco no mapeamento da Produção Agrícola</t>
  </si>
  <si>
    <t>Instrumentalizar o agricultor familiar no preenchimento do formulário da produção agrícola e sazonalidade para o fornecimento da Alimentação Escolar.</t>
  </si>
  <si>
    <t>DIEN/GESUE 033</t>
  </si>
  <si>
    <t>Evento I Seminário de Práticas Exitosas de EAN nas Escolas Estaduais</t>
  </si>
  <si>
    <t>Instrumentalizar gestores e professores das Unidades Escolares a respeito das diretrizes do PNAE com foco nas atividades de EAN na alimentação escolar.</t>
  </si>
  <si>
    <t>DIEN/GESUE 034</t>
  </si>
  <si>
    <t>Formação da equipe técnica do PNAE/SC - Integradores e Nutricionistas</t>
  </si>
  <si>
    <t>Capacitar os Nutricionistas e Integradores sobre PNAE/SC, Resolução FNDE nº 06/2020, ações de EAN e rotinas de trabalho na alimentação escolar/SED.</t>
  </si>
  <si>
    <t>DIEN/GESUE 035</t>
  </si>
  <si>
    <t>Formação em EAN e rotinas da alimentação escolar para as escolas de Auto Gestão.</t>
  </si>
  <si>
    <t>Orientar cozinheiros (as) de Unidades Escolares de Autogestão a respeito das diretrizes do PNAE com foco nas atividades de EAN na alimentação escolar.</t>
  </si>
  <si>
    <t>DIEN/GESUE 036</t>
  </si>
  <si>
    <t>Contratação de empresa para manutenção e assistência técnica das impressoras 3D e cortadoras laser dos Laboratórios Maker.</t>
  </si>
  <si>
    <t>GEMP/COTED</t>
  </si>
  <si>
    <t>Manutenção das impressoras 3D e cortadoras laser distribuídas às escolas contempladas com Laboratórios Maker para a continuidade das atividades do projeto.</t>
  </si>
  <si>
    <t>sob demanda
(125 cortadoras
laser e 590
impressoras 3D)</t>
  </si>
  <si>
    <t>DIEN/GESUE 037</t>
  </si>
  <si>
    <t>Contratação de empresa para manutenção e assistência técnica de canetas e estojos para a lousa digital TAW.</t>
  </si>
  <si>
    <t>Manutenção das impressoras 3D e cortadoras laser distribuídas às escolas contempladas com Laboratórios Maker para a continuidade das atividades do projeto</t>
  </si>
  <si>
    <t>sob demanda
(6.000 lousas
digitais)</t>
  </si>
  <si>
    <t>DIEN/GESUE 038</t>
  </si>
  <si>
    <t xml:space="preserve">Aquisição de licença de software e/ou aplicativo de comunicação aumentativa e/ou alternativa (educação especial) </t>
  </si>
  <si>
    <t>Acessibilidade para alunos com necessidades especiais nos Laboratórios de Tecnologias Educacionais (Informática).</t>
  </si>
  <si>
    <t>DIEN/GESUE 039</t>
  </si>
  <si>
    <t>Aquisição de licença de software e/ou aplicativo de leitores de tela (ex: NVDA, Jaws, Orca, Virtual Vision).</t>
  </si>
  <si>
    <t>DIEN/GESUE 040</t>
  </si>
  <si>
    <t>Contratação de seguro de acidentes pessoais coletivo</t>
  </si>
  <si>
    <t>GEMP/COEST</t>
  </si>
  <si>
    <t>Apólice de seguro obrigatório para a realização de estágio de estudantes da Rede Estadual.</t>
  </si>
  <si>
    <t>sob demanda
(8.000 vidas)</t>
  </si>
  <si>
    <t>Secretaria de Estado da Fazenda</t>
  </si>
  <si>
    <t>SEF 001</t>
  </si>
  <si>
    <t>Curso / capacitação dos servidores que atuam nas licitações públicas</t>
  </si>
  <si>
    <t>Secretaria de Estado da Fazenda - SEF</t>
  </si>
  <si>
    <t>Comissão Permanente de Licitação - DIAF/CPL</t>
  </si>
  <si>
    <t>Aprimoramento de conhecimento pertinente à Nova Lei de Licitações e Contratos e respectivos regulamentos</t>
  </si>
  <si>
    <t>SEF 002</t>
  </si>
  <si>
    <t>Aquisição de viaturas para instrumentalizar a central de fiscalização de mercadorias em trânsito.</t>
  </si>
  <si>
    <t>Gerência de Fiscalização - DIAT/GEFIS</t>
  </si>
  <si>
    <t>O objeto da contratação, que trata da aquisição de veículos, faz parte do projeto de reestruturação da Fiscalização de Mercadorias em Trânsito, ramificação do trabalho de fiscalização tributária da Secretaria de Estado da Fazenda.</t>
  </si>
  <si>
    <t>SEF 003</t>
  </si>
  <si>
    <t>Aquisição de divisórias para conclusão do novo layout da DIAT e Gerências Regionais.</t>
  </si>
  <si>
    <t>Gerência de Apoio Operacional - DIAF/GEAPO</t>
  </si>
  <si>
    <t>A contratação objetiva a conclusão dos novos layouts da Diretoria de Administração Tributária -DIAT e das Gerências Regionais de Araranguá, Mafra, Curitibanos e São Miguel do Oeste, que se faz necessária devido à:
  a) Reorganização estrutural, com a criação de novas gerências: GETTD, GEIPVA, GEITCMD e GECOB;
  b) Ingresso de novos auditores fiscais (AFREs) em 2022;
  c) Ingresso de novos analistas fiscais (AREs) em 2022;
  d) Implantação do NUPROJ/SEF e NUPROC/SEF com designação de bolsistas alocados na DIAT (bloco V –Centro Administrativo do Governo); e
  e) Cessão de espaço para a Consultoria Jurídica -COJUR e Grupo Gestor do Governo -GGG (bloco V do Centro Administrativo do Governo).</t>
  </si>
  <si>
    <t>R$ 215.000,00</t>
  </si>
  <si>
    <t>SEF 004</t>
  </si>
  <si>
    <t>Serviços de manutenção
  preventiva e corretiva, incluindo o fornecimento de peças, componentes, acessórios, a elaboração e
  execução do Plano de Manutenção, Operação e Controle – PMOC em conformidade com os
  normativos vigentes, bem como os serviços eventuais de instalação e desinstalação de aparelhos
  condicionadores de ar, a fim de atender às necessidades desta Secretaria.</t>
  </si>
  <si>
    <t>a) Compete à SEF conservar o patrimônio público sob sua guarda, incluindo, portanto, os serviços de manutenção preventiva e corretiva, a fim de preservar os bens, evitando prejuízos ao erário;
  b) A Lei nº 13.589/2.018 determina que todos os edifícios de uso público e coletivo que abarquem ambientes climatizados artificialmente possuam Plano de Manutenção, Operação e Controle – PMOC dos respectivos sistemas de climatização, visando à eliminação ou à minimização de potenciais riscos à saúde dos ocupantes;
  c) A Portaria nº 3.523/1.998 do Ministério da Saúde, com orientação técnica dada pela Resolução-RE nº 9/2.003 da Anvisa, impõe aos proprietários e administradores de prédios públicos condições mínimas para os sistemas de refrigeração artificial, determinando critérios rígidos de manutenção, operação e controle, sob pena de graves sanções;
  d) Eventuais problemas nos sistemas de climatização aumentariam os riscos à saúde dos servidores e do público em geral, afetando a produtividade e a qualidade do serviço público;
  e) Os serviços em tela são de natureza continuada, imperiosos ao adequado funcionamento da infraestrutura administrativa, cuja descontinuidade ocasionaria prejuízos às atividades desta Secretaria;</t>
  </si>
  <si>
    <t>31/01/2024 (serviço contínuo)</t>
  </si>
  <si>
    <t>SEF 005</t>
  </si>
  <si>
    <t>Serviços de desenvolvimento, de manutenção e de
  sustentação de software com práticas ágeis para o Sistema de Administração Tributária – SAT,
  atrelados à entrega de produtos, de acordo com especificações e padrões de desempenho e
  qualidade pré-definidos, com estimativa máxima de 154 horas mensais por lote contratado.</t>
  </si>
  <si>
    <t>Gerência de Sistemas de Administração Tributária - DIAT/GESIT</t>
  </si>
  <si>
    <t>A presente demanda diz respeito a serviços de desenvolvimento, manutenção e sustentação de subsistemas do Sistema de Administração Tributária – SAT e está intrinsecamente associada ao aperfeiçoamento da Administração Tributária.
  Com a vigência de diversos contratos de prestação de serviços chegando próximo ao fim, de modo a não permitir mais renovações, somada às novas necessidades da Secretaria de Estado da Fazenda – SEF/SC – no tocante ao desenvolvimento de novas aplicações, bem como a anutenção e continuidade das existentes, torna-se essencial a realização da presente contratação, para que não haja solução de descontinuidade na prestação dos serviços e consequente prejuízos à Administração.</t>
  </si>
  <si>
    <t>R$ 13.800.000,00</t>
  </si>
  <si>
    <t>SEF 006</t>
  </si>
  <si>
    <t>Renovação da atualização da subscrição do software AnalyticsClient for ACL Robotics Professional.</t>
  </si>
  <si>
    <t>As ferramentas informatizadas utilizadas na auditoria podem ser classificadas de três maneiras: generalistas, especializadas ou de utilidade geral. Dentre todas as técnicas computadorizadas de auditoria, o software generalista é o mais largamente usado. Aprofundando nos softwares generalistas, um dos mais comuns é o ACL (Audit Command Language, ou, em português, Linguagem de Auditoria por Comandos), desenvolvido no Canadá, em uso pelos grupos especialistas da Secretaria de Fazenda a mais de 9 (nove) anos. O Audit Command Language (ACL) é um software que auxilia auditores fiscais na realização de testes em arquivos de dados. É uma das ferramentas mais modernas das disponíveis no mercado. Desenvolvido especificamente para fins de auditoria, permite a análise de dados emdiferentes arquivos ou formatos (como por exemplo: Excel, Access, arquivos de texto e outros) e com tamanho ilimitado, sem afetar a velocidade de processamento. Com a utilização do software ACL é possível, por exemplo, totalizar um arquivo, selecionar uma amostra, extrair, ordenar e sumarizar dados, obter estatísticas do arquivo, avaliar resultados estatísticos amostrais e executar técnicas de revisão analítica, descobrir quantas transações ou itens da população satisfazem certos critérios, verificar a existência de lacunas em sequências de processamento, verificar a ocorrência de duplicidade, fazer cálculos aritméticos, preparar relatórios especiais, analisar dados para validar um arquivo, analisar arquivos de dados em busca de padrões incomuns de números, entre outros. Como o ACL é utilizado para dados não estruturados, os grupos especialistas da Secretaria de Fazenda usam a ferramenta para extrair dados dos computadores apreendidos em operações fiscais, por exemplo. Existem muitos sistemas complexos desenvolvidos pelos auditores fiscais da SEF na ferramenta ACL que são amplamente utilizados nas operações de varejo. A substituição do ACL geraria alto impacto no aprendizado de uma nova abordagem, ou seja, todo setor precisaria ser recapacitado, além da necessidade de reprogramação e validação de todos os algoritmos e esquemas existentes, o que repercutiria diretamente na eficácia dos processos de fiscalização já consolidados, inviabilizando a atividade. São utilizadas 33 licenças ao total, que além dos auditores fiscais da Diretoria de Administração tributária, também são utilizadas 3 licenças pela Controladoria.</t>
  </si>
  <si>
    <t>R$ 140.000,00</t>
  </si>
  <si>
    <t>SEF 007</t>
  </si>
  <si>
    <t>Serviços de seguro total para os veículos da frota oficial desta Secretaria de Estado da Fazenda.</t>
  </si>
  <si>
    <t>Trata-se de contratação imprescindível que visa resguardar o patrimônio e o erário público em caso de acidentes, roubos, avarias e demais sinistros que podem gerar a perda parcial ou total dos bens, além de oferecer assistência aos passageiros.</t>
  </si>
  <si>
    <t>SEF 008</t>
  </si>
  <si>
    <t>Contratação de serviço de reforma do Galpão 01 - Arquivo</t>
  </si>
  <si>
    <t>Necessidade de armazenamento de acervos documentais públicos das empresas liquidas e em liquidação</t>
  </si>
  <si>
    <t>R$ 800.000,00</t>
  </si>
  <si>
    <t>SEF 009</t>
  </si>
  <si>
    <t>Contratação de serviço de reforma do Galpão 02 - Deposito de materiais apreendidos</t>
  </si>
  <si>
    <t>Necessidade de reformar o telhado e o hidrosanitário para garantir uma infraestrutura adequada e segura</t>
  </si>
  <si>
    <t>SEF 010</t>
  </si>
  <si>
    <t>Contratação de serviço de reforma para o Prédio Sede (térreo, 1 andar e restauro fachadas e cobertura)</t>
  </si>
  <si>
    <t>Para atender as necessidades da 1º Gerencia Regional de Florianópolis</t>
  </si>
  <si>
    <t>R$ 11.000.000,00</t>
  </si>
  <si>
    <t>SEF 011</t>
  </si>
  <si>
    <t>Contratação de serviço de reforma para Gerência de Tubarão</t>
  </si>
  <si>
    <t>Reforma da edificação que está com problemas estruturais e infiltrações e outros</t>
  </si>
  <si>
    <t>SEF 012</t>
  </si>
  <si>
    <t>Contratação de Empresa para Fornecimento e Instalação de Estantes de Estrutura Metálica no Galpão 01 - Arquivo</t>
  </si>
  <si>
    <t>Para armazenamento de acervos documentais públicos das empresas liquidas e em liquidação</t>
  </si>
  <si>
    <t>SEF 013</t>
  </si>
  <si>
    <t>Contratação de bolsistas</t>
  </si>
  <si>
    <t>Diretoria de Contabilidade e de Informações Fiscais - DCIF</t>
  </si>
  <si>
    <t>Desenvolvimento de soluções inovadoras para Balanço Cidadão e Painéis da Gestão Fiscal</t>
  </si>
  <si>
    <t>R$ 529.200,00</t>
  </si>
  <si>
    <t>SEF 014</t>
  </si>
  <si>
    <t>Capacitações dos servidores (PDS 2024)</t>
  </si>
  <si>
    <t>Fomentar o desenvolvimento e atualização dos servidores da diretoria</t>
  </si>
  <si>
    <t>R$ 559.090,00</t>
  </si>
  <si>
    <t>SEF 015</t>
  </si>
  <si>
    <t>Consultoria para aprimoramento do Sistema de Informações de Custos</t>
  </si>
  <si>
    <t>Consultoria para impulsionar e aprimorar o sistema de informações de custo visando o atendimento da NBC T SP 34</t>
  </si>
  <si>
    <t>R$ 288.000,00</t>
  </si>
  <si>
    <t>SEF 016</t>
  </si>
  <si>
    <t>Consultoria para desenvolvimento do Portal de Custos SC</t>
  </si>
  <si>
    <t>Consultoria para desenvolver o Portal Custos SC</t>
  </si>
  <si>
    <t>R$ 57.600,00</t>
  </si>
  <si>
    <t>SEF 017</t>
  </si>
  <si>
    <t>Consultoria para análise de riscos do SIGEF</t>
  </si>
  <si>
    <t>Consultoria para análise de riscos do SIGEF visando a melhoria dos controles</t>
  </si>
  <si>
    <t>SEF 018</t>
  </si>
  <si>
    <t>Contratação de serviços terceirizados de desenvolvimento de software</t>
  </si>
  <si>
    <t>GESIT</t>
  </si>
  <si>
    <t>Necessidade de aumento de mão de obra para manutenção e aperfeiçoamento do SAT</t>
  </si>
  <si>
    <t>R$ 13.000.000,00</t>
  </si>
  <si>
    <t>SEF 019</t>
  </si>
  <si>
    <t>Licença ReSharper</t>
  </si>
  <si>
    <t>Trata-se de solução para análise da qualidade de código no Visual Studio (.NET) com o objetivo de maximizar a melhoria contínua no código fonte do Sistema de Administração Tributária, entregando código mais seguro, conciso, padronizado e alinhado as melhores práticas da engenharia e desenvolvimento de software.</t>
  </si>
  <si>
    <t>R$ 235.000,00</t>
  </si>
  <si>
    <t>SEF 020</t>
  </si>
  <si>
    <t>Solução de Big Data</t>
  </si>
  <si>
    <t>Ampliar e modernizar a infraestrutura tecnológica desta Secretaria da Fazenda dando continuidade na utilização de serviços de Big Data, mantendo-se com a utlização dessa solução, a integridade, a disponibilidade, a segurança e o desempenho no processamento e acesso às informações estratégicas para a melhoria contínua da arrecadação e fiscalização do Estado de Santa Catarina.</t>
  </si>
  <si>
    <t>R$ 22.053.001,15</t>
  </si>
  <si>
    <t>SEF 021</t>
  </si>
  <si>
    <t>Solução de Nuvem Privada e Créditos Universais Sob Demanda</t>
  </si>
  <si>
    <t>Trata-se de solução crítica de banco de dados para manter em funcionamento sistemas que são essenciais para a Secretaria de Estado de Fazenda (SAT e SIGEF). Sem esses sistemas, a SEF não poderá manter os serviços já disponibilizados por estes canais aos cidadãos catarinenses, além de incorrer em riscos relacionados ao controle da arrecadação de tributos estadual e outras áreas como o planejamento, orçamento e controle da dívida pública.</t>
  </si>
  <si>
    <t>R$ 105.082.565,07</t>
  </si>
  <si>
    <t>SEF 022</t>
  </si>
  <si>
    <t>Servidores, Storage e Licenciamento</t>
  </si>
  <si>
    <t>GETEC</t>
  </si>
  <si>
    <t>Aquisição de novos servidores e storage para o ambiente de infraestrutura da SEF, tendo em vista o término da vida útil dos equipamentos atualmente existentes somado ao crescimento constante das necessidades da Secretaria.</t>
  </si>
  <si>
    <t>SEF 023</t>
  </si>
  <si>
    <t>Ferramentas de Segurança da Informação</t>
  </si>
  <si>
    <t>Aquisição de ferramentas de segurança da informação para mitigar riscos e vulnerabilidades no ambiente.</t>
  </si>
  <si>
    <t>SEF 024</t>
  </si>
  <si>
    <t>Contratação de serviços terceirizados de Gestão de Infraestrutura e Segurança</t>
  </si>
  <si>
    <t>Prestação de serviço de gestão de infraestrutura e de segurança, tendo em vista o crescimento das demandas tecnológicas em relação à mão de obra atualmente existente.</t>
  </si>
  <si>
    <t>SEF 025</t>
  </si>
  <si>
    <t>Garantias de servidores e Storages</t>
  </si>
  <si>
    <t>SEF 026</t>
  </si>
  <si>
    <t>Aquisição de software IBM MQ</t>
  </si>
  <si>
    <t>Software de gerenciamento de filas necessário para funcionamento do processo de recepção de informações de Declaração de Importação de Mercadorias enviadas pela Receita Federal. O software atual encontra-se sem suporte e garantia e está desatualizado.</t>
  </si>
  <si>
    <t>R$ 455.916,87</t>
  </si>
  <si>
    <t>SEF 027</t>
  </si>
  <si>
    <t>Equipamentos de redes/neworking</t>
  </si>
  <si>
    <t>Aquisição de equipamentos de novos redes para o ambiente tecnológico da SEF, tendo em vista que os atuais são antigos e muitos fora de garantia e suporte.</t>
  </si>
  <si>
    <t>SEF 028</t>
  </si>
  <si>
    <t>Contratação de Base de Dados de CPF e CNPJ Nacionais
  b-Cadastros - Cadastro Compartilhado da Receita Federal</t>
  </si>
  <si>
    <t>Melhorar a fiscalização de tributos por meio de cruzamentos massivos de dados, além de obter uma diminuição drástica nas consultas do INFONCONV que possuem um potencial de economia de aproximadamente 80% em relação ao desembolsado atualmente.</t>
  </si>
  <si>
    <t>R$ 56.124,60</t>
  </si>
  <si>
    <t>SEF 029</t>
  </si>
  <si>
    <t>Solução de orquestração de containers</t>
  </si>
  <si>
    <t>A fim de melhorar escalabilidade, garantir o isolamento de erros e dividir a responsabilidade dos módulos, o SAT será segmentado em serviços independentes. A solução de orquestração de containers é uma ferramenta que permitirá a automação do ambiente que executará os serviços do SAT. Essa é uma arquitetura muito adotada pelo mercado e está em linha com as boas práticas aceitas atualmente.</t>
  </si>
  <si>
    <t>PROFISCO 001</t>
  </si>
  <si>
    <t>(Profisco) Solução de Monitoramento de aplicação e sistemas</t>
  </si>
  <si>
    <t>Aquisição de solução de TI para aperfeiçoar o monitoramento dos principais sistemas da SEF.</t>
  </si>
  <si>
    <t>PROFISCO 002</t>
  </si>
  <si>
    <t>(Profisco) Consultoria Imparcial de TIC</t>
  </si>
  <si>
    <t>Consultor Individual para otimizar processos e atividades na área em questão.</t>
  </si>
  <si>
    <t>R$ 1.080.000,00</t>
  </si>
  <si>
    <t>PROFISCO 003</t>
  </si>
  <si>
    <t>(Profisco) Consultor Individual de Segurança da Informação</t>
  </si>
  <si>
    <t>PROFISCO 004</t>
  </si>
  <si>
    <t>(Profisco) Consultor Individual de Arquitetura de Sistemas</t>
  </si>
  <si>
    <t>PROFISCO 005</t>
  </si>
  <si>
    <t>(Profisco) Consultor Individual de Infraestrutura</t>
  </si>
  <si>
    <t>PROFISCO 006</t>
  </si>
  <si>
    <t>(Profisco) Consultor Individual para Engenharia de Infraestrutura de BigData (Senior)</t>
  </si>
  <si>
    <t>PROFISCO 007</t>
  </si>
  <si>
    <t>(Profisco) Consultor Individual para Engenharia de Infraestrutura de BigData (Pleno)</t>
  </si>
  <si>
    <t>PROFISCO 008</t>
  </si>
  <si>
    <t>(Profisco) Consultor Individual para Melhorias no processo de Devops</t>
  </si>
  <si>
    <t>PROFISCO 009</t>
  </si>
  <si>
    <t>(Profisco) Consultor Individual para PDTI e PETIC sintético</t>
  </si>
  <si>
    <t>PROFISCO 010</t>
  </si>
  <si>
    <t>(Profisco) Capacitações em Tecnologia da Informação</t>
  </si>
  <si>
    <t>PROFISCO 011</t>
  </si>
  <si>
    <t>(Profisco) Implantação de monitoramento 24x7 para o SAT</t>
  </si>
  <si>
    <t>Contratação de Prestação de Serviço de Monitoramento 24x7 para o SAT.</t>
  </si>
  <si>
    <t>PROFISCO 012</t>
  </si>
  <si>
    <t>(Profisco) Solução de Backup (Appliance)</t>
  </si>
  <si>
    <t>Aquisição de solução de backup (Appliance)</t>
  </si>
  <si>
    <t>PROFISCO 013</t>
  </si>
  <si>
    <t>(Profisco) Solução de Object Storage</t>
  </si>
  <si>
    <t>Aquisição de solução de object storage visando o aperfeiçoamento do armazenamento dos dados dos sistemas institucionais, tendo em vista o custo e a velocidade necessária para cada caso.</t>
  </si>
  <si>
    <t>SEF 030</t>
  </si>
  <si>
    <t>Créditos para Serviços em Nuvem</t>
  </si>
  <si>
    <t>Aquisição de Créditos para Serviços em Nuvem para diversas demandas da Secretaria.</t>
  </si>
  <si>
    <t>SEF 031</t>
  </si>
  <si>
    <t>Aquisição do Google Colab (plataforma da Google que fornece aluguel de máquinas potentes).</t>
  </si>
  <si>
    <t>DIAT</t>
  </si>
  <si>
    <t>São computadores centenas de vezes mais potentes que as máquinas que temos. 
  Plataforma é essencial para treinar a IA. Sem ela, um computador normal levaria 2-3 meses. Com esse recurso, apenas 7 horas são suficientes. Valor R$ 258,00/mês.</t>
  </si>
  <si>
    <t>R$ 61.920,00</t>
  </si>
  <si>
    <t>SEF 032</t>
  </si>
  <si>
    <t>Licença de Software para quebra de senhas ( Passware )</t>
  </si>
  <si>
    <t>Para antender as demandas da Unidade de Inteligência Fiscal na descriptografia de arquivos apreendidos em diligências fiscais</t>
  </si>
  <si>
    <t>R$ 26.162,18</t>
  </si>
  <si>
    <t>SEF 033</t>
  </si>
  <si>
    <t>sistema de call-center com discagem automatizada, gravação das conversas, registro de tempo de duração e histórico</t>
  </si>
  <si>
    <t>Para instalação da central de cobrança administrativa</t>
  </si>
  <si>
    <t>SEF 034</t>
  </si>
  <si>
    <t>Assinatura da Plataforma Fórum de Conhecimento Jurídico</t>
  </si>
  <si>
    <t>Para subsídio a pareceres</t>
  </si>
  <si>
    <t>SEF 035</t>
  </si>
  <si>
    <t>Construção do Plataforma de Educação Fiscal</t>
  </si>
  <si>
    <t>SEF 036</t>
  </si>
  <si>
    <t>Impressão de livros e material de conteúdo</t>
  </si>
  <si>
    <t>Aquisição de novo material Pedagógico para o desenvolvimento, na prática pedagógica, do Programa de Educação Fiscal de Santa Catarina EDUCAFISC/SC. Impresso e virtual. ( para atender aos alunos das escolas estaduais, municpais, federais e particulares)</t>
  </si>
  <si>
    <t>SEF 037</t>
  </si>
  <si>
    <t>API para acesso a sites de consultas cadastrais (SERASA/INFORME CADASTRAL, ETC)</t>
  </si>
  <si>
    <t>Uma das grandes dificuldades de procedimentos de fiscalização do ITCMD é cientificar contribuintes pessoas físicas, especialmente aqueles domiciliados em outras UFs. O acesso a serviços de consulta cadastrais iria agilizar o tempo das fiscalizações e reduzir o número de procedimentos que tramitam à revelia dos contribuintes</t>
  </si>
  <si>
    <t>R$ 36.000,00</t>
  </si>
  <si>
    <t>SEF 038</t>
  </si>
  <si>
    <t>Kits de câmeras com OCR, para duas viaturas</t>
  </si>
  <si>
    <t>Suporte para realização de fiscalizações de trânsito</t>
  </si>
  <si>
    <t>R$ 176.689,44</t>
  </si>
  <si>
    <t>SEF 039</t>
  </si>
  <si>
    <t>Duplicador Forense de evidências digitais (Falcon Neo2)</t>
  </si>
  <si>
    <t>Equipamentos forenses para clonagem de HDs em operações de fiscalização</t>
  </si>
  <si>
    <t>R$ 390.322,38</t>
  </si>
  <si>
    <t>SEF 040</t>
  </si>
  <si>
    <t>Aquisiçao de unidades de SSDs de 10Tb ou 20Tb</t>
  </si>
  <si>
    <t>Utlização para cruzamento massivo de dados</t>
  </si>
  <si>
    <t>R$ 54.000,00</t>
  </si>
  <si>
    <t>SEF 041</t>
  </si>
  <si>
    <t>Aquisição de HD externo 2 Tb, 4TB, 8 TB 16TB</t>
  </si>
  <si>
    <t>HD externo - back-up de segurança</t>
  </si>
  <si>
    <t>SEF 042</t>
  </si>
  <si>
    <t>Aquisição de equipamentos para estúdio de conteúdo e podcast para a DIAT e Educação Fiscal</t>
  </si>
  <si>
    <t>Para gravar cursos e palestras</t>
  </si>
  <si>
    <t>SEF 043</t>
  </si>
  <si>
    <t>Aquisição de Microcomputador estação de trabalho avançada</t>
  </si>
  <si>
    <t>Atualizar parque tecnológico</t>
  </si>
  <si>
    <t>SEF 044</t>
  </si>
  <si>
    <t>Aquisição de Microcomputador estação de trabalho básica</t>
  </si>
  <si>
    <t>R$ 8.550.000,00</t>
  </si>
  <si>
    <t>SEF 045</t>
  </si>
  <si>
    <t>Aquisição de notebook avancado</t>
  </si>
  <si>
    <t>SEF 046</t>
  </si>
  <si>
    <t>Aquisição de notebook básico</t>
  </si>
  <si>
    <t>SEF 047</t>
  </si>
  <si>
    <t>Aquisição de monitor 27 polegadas</t>
  </si>
  <si>
    <t>R$ 1.440.000,00</t>
  </si>
  <si>
    <t>SEF 048</t>
  </si>
  <si>
    <t>Aquisição de ar condicionados para SEF (Capital e Regionais), com serviços de instalação e desinstalação</t>
  </si>
  <si>
    <t>Necessidade de substituir equipamentos defeituosos e instalar novos nas unidades fazendárias do interior e Capital</t>
  </si>
  <si>
    <t>SEF 049</t>
  </si>
  <si>
    <t>Contratação de serviços de Manutenção dos aparelhos condicionadores de ar das Gerências Regionais com instalação, desinstalação e fornecimento de peças</t>
  </si>
  <si>
    <t>Necessidade de manter a conservação e manutenção das unidades fazendárias.</t>
  </si>
  <si>
    <t>SEF 050</t>
  </si>
  <si>
    <t>Fornecimento luminárias de emergência e serviços carga de extintor de incêndio, testes de alarme de incêndio, sistema hidráulico de incêndio, sistema de proteção contra descargas elétricas e outros (Capital e Regionais)</t>
  </si>
  <si>
    <t>Necessidade de manter a conservação e manutenção dos sistemas de emergência das unidades fazendárias.</t>
  </si>
  <si>
    <t>SEF 051</t>
  </si>
  <si>
    <t>Contratação de serviços de confecção de carimbos e cartões de visitas</t>
  </si>
  <si>
    <t>SEF 052</t>
  </si>
  <si>
    <t>Contratação de serviços técnicos para fornecimento e instalação de sistema de linha de vida e pontos de ancoragem para trabalhos em altura na edificação da Secretaria de Estado da Fazenda, no Bloco V</t>
  </si>
  <si>
    <t>Necessidade de manter a seguranaça dos servidores e funcionários durante a prestação de serviços em altura no Bloco V do Centro Admnistrativo</t>
  </si>
  <si>
    <t>SEF 053</t>
  </si>
  <si>
    <t>Contratação de serviços de Controle de Pragas e Vetores, Desinsetização e Desratização com fornecimento de mão-de-obra e matéria-prima</t>
  </si>
  <si>
    <t>Necessidade de manter a conservação das unidades fazendárias.</t>
  </si>
  <si>
    <t>SEF 054</t>
  </si>
  <si>
    <t>Contratação de serviços de limpeza caixa d’agua, cisterna, fossa para Capital e Regionais</t>
  </si>
  <si>
    <t>SEF 055</t>
  </si>
  <si>
    <t>Serviço de conversão digital de microfilmes e microfichas e repositório arquivístico</t>
  </si>
  <si>
    <t>Atender a guarda e divulgação de informações referentes àsfichas financeiras de servidores, cópias de processos administrativos, processos de aposentadorias, movimento de caixa do Tesouro do Estado e boletins orçamentários da SEF, entre outros documentos, atendendo a solicitações de órgãos diversos.</t>
  </si>
  <si>
    <t>R$ 654.612,20</t>
  </si>
  <si>
    <t>SEF 056</t>
  </si>
  <si>
    <t>Serviço de digitalização e guarda provisória de processos físicos diversos</t>
  </si>
  <si>
    <t>Necessidade de digitalização e indexação de grande volume de processos físicos que serão destinados ao arquivo, para consultas diversas</t>
  </si>
  <si>
    <t>SEF 057</t>
  </si>
  <si>
    <t>Obras e serviços de reformas de edificações em geral</t>
  </si>
  <si>
    <t>Necessidade de reforma no âmbito das unidades no âmbito da SEF</t>
  </si>
  <si>
    <t>SEF 058</t>
  </si>
  <si>
    <t>Serviços de pintura em geral</t>
  </si>
  <si>
    <t>SEF 059</t>
  </si>
  <si>
    <t>Serviços de impermeabilização</t>
  </si>
  <si>
    <t>Necessidade de corrigir problemas de infitração nas unidades fazendárias</t>
  </si>
  <si>
    <t>SEF 060</t>
  </si>
  <si>
    <t>Projetos de obras civis</t>
  </si>
  <si>
    <t>Necessida de contratação de empresa em elaboração de projetos de obras civis.</t>
  </si>
  <si>
    <t>SEF 061</t>
  </si>
  <si>
    <t>Serviços de manutenção predial</t>
  </si>
  <si>
    <t>R$ 3.800.000,00</t>
  </si>
  <si>
    <t>SEF 062</t>
  </si>
  <si>
    <t>Serviços de assessoria, desenvolvimento e treinamento</t>
  </si>
  <si>
    <t>Necessidade de capacitação dos servidores</t>
  </si>
  <si>
    <t>SEF 063</t>
  </si>
  <si>
    <t>Serviços de promoção de eventos e sonorização</t>
  </si>
  <si>
    <t>Necessidade de contratação de serviços de empresas especializadas em eventos</t>
  </si>
  <si>
    <t>SEF 064</t>
  </si>
  <si>
    <t>Seguro contra incêndio</t>
  </si>
  <si>
    <t>Necessidade de manter o patrimônio das unidades fazendárias devidamente
 protegido</t>
  </si>
  <si>
    <t>SEF 065</t>
  </si>
  <si>
    <t>contratação de serviços de impressão corporativa, conhecido como outsourcing de impressão, que inclui cópia e digitalização, juntamente com o fornecimento de scanner e etiquetas de impressão</t>
  </si>
  <si>
    <t>Serviços de impressão, digitalização SEF</t>
  </si>
  <si>
    <t>R$ 268.000,00</t>
  </si>
  <si>
    <t>SEF 066</t>
  </si>
  <si>
    <t>Contratação de serviço de reforma para o Prédio Sede (4° e 5° andares e ático)</t>
  </si>
  <si>
    <t>SEF 067</t>
  </si>
  <si>
    <t>Aquisição de novos veículos</t>
  </si>
  <si>
    <t>Necessidade de renovação da frota, que em sua maioria conta com mais de 10 anos de uso e alto custo de manutenção</t>
  </si>
  <si>
    <t>SEF 068</t>
  </si>
  <si>
    <t>aquisição de sinalização e segurança</t>
  </si>
  <si>
    <t>SEF 069</t>
  </si>
  <si>
    <t>Aquisição de material de almoxarifado, escritório e informática</t>
  </si>
  <si>
    <t>Necessidade de aquisição de material comum para atendimento de intercorrências diversas</t>
  </si>
  <si>
    <t>SEF 070</t>
  </si>
  <si>
    <t>Aquisição de material de limpeza e saneantes</t>
  </si>
  <si>
    <t>SEF 071</t>
  </si>
  <si>
    <t>Aquisição de serviços gráficos</t>
  </si>
  <si>
    <t>Necessidade de contratação de serviço de impressoes gráficas</t>
  </si>
  <si>
    <t>SEF 072</t>
  </si>
  <si>
    <t>Necessidade de aquisição de mobiliário para atendimento a demandas diversas</t>
  </si>
  <si>
    <t>SEF 073</t>
  </si>
  <si>
    <t>Aquisição de material de manutenções prediais</t>
  </si>
  <si>
    <t>Necessidade de aquisição de material comum para manutenção predial corriqueira</t>
  </si>
  <si>
    <t>SEF 074</t>
  </si>
  <si>
    <t>Aquisição de serviços de assinatura</t>
  </si>
  <si>
    <t>Assinatura de jornais e revistas</t>
  </si>
  <si>
    <t>SEF 075</t>
  </si>
  <si>
    <t>Aquisição de bandeiras</t>
  </si>
  <si>
    <t>Aquisição de bandeiras oficiais de Santa Catarina e do Brasil</t>
  </si>
  <si>
    <t>SEF 076</t>
  </si>
  <si>
    <t>Fornecimento de bebedouros, refrigeradores e micro-ondas</t>
  </si>
  <si>
    <t>Fornecimento de bebedouros para Capital e Interior</t>
  </si>
  <si>
    <t>SEF 077</t>
  </si>
  <si>
    <t>Prestação de Serviços Bancários</t>
  </si>
  <si>
    <t>DITE</t>
  </si>
  <si>
    <t>R$ 13.845.000,00</t>
  </si>
  <si>
    <t>SEF 078</t>
  </si>
  <si>
    <t>Aquisição de aparelhos televisores</t>
  </si>
  <si>
    <t>SEF 079</t>
  </si>
  <si>
    <t>Aquisição de estantes de aço</t>
  </si>
  <si>
    <t>Aquisição de estantes de aço para guarda de caixas de arquivo a serem utilizados no galpão da SEF</t>
  </si>
  <si>
    <t>R$ 132.000,00</t>
  </si>
  <si>
    <t>SEF 080</t>
  </si>
  <si>
    <t>Locação de veículos</t>
  </si>
  <si>
    <t>Locação de veículo de representação</t>
  </si>
  <si>
    <t>SEF 081</t>
  </si>
  <si>
    <t>Locação de Imóvel - GERFE de São Miguel do Oeste</t>
  </si>
  <si>
    <t>SEF 082</t>
  </si>
  <si>
    <t>Locação de Imóvel - GERFE de Rio do Sul</t>
  </si>
  <si>
    <t>SEF 083</t>
  </si>
  <si>
    <t>Locação de Imóvel - GERFE de Curitibanos</t>
  </si>
  <si>
    <t>SEF 084</t>
  </si>
  <si>
    <t>Locação de Imóvel - GERFE de Chapecó</t>
  </si>
  <si>
    <t>SEF 085</t>
  </si>
  <si>
    <t>Locação de Imóvel - GERFE de Araranguá</t>
  </si>
  <si>
    <t>SEF 086</t>
  </si>
  <si>
    <t>Locação de Imóvel - GERFE de Lages</t>
  </si>
  <si>
    <t>SEF 087</t>
  </si>
  <si>
    <t>Locação de Imóvel - GERFE de Criciúma</t>
  </si>
  <si>
    <t>SEF 088</t>
  </si>
  <si>
    <t>Locação de Imóvel - GERFE de Mafra</t>
  </si>
  <si>
    <t>SEF 089</t>
  </si>
  <si>
    <t>Locação de Imóvel - GERFE de Caçador</t>
  </si>
  <si>
    <t>SEF 090</t>
  </si>
  <si>
    <t>Locação de Imóvel - GERFE de Itajaí</t>
  </si>
  <si>
    <t>SEF 091</t>
  </si>
  <si>
    <t>Locação de Imóvel - GERFE de Joinville</t>
  </si>
  <si>
    <t>SEF 092</t>
  </si>
  <si>
    <t>Locação de Imóvel - GERFE de Joaçaba</t>
  </si>
  <si>
    <t>SEF 093</t>
  </si>
  <si>
    <t>Locação de Imóvel - GERFE de Florianópolis</t>
  </si>
  <si>
    <t>SEF 094</t>
  </si>
  <si>
    <t>Contratação   de ferramenta   de   gestão   ClickUp,   versão Business</t>
  </si>
  <si>
    <t>SEMAE-Secretaria de Estado do Meio Ambiente e Economia Verde-330001</t>
  </si>
  <si>
    <t>SEMAE001</t>
  </si>
  <si>
    <t>Contratação de Serviços Terceirizados</t>
  </si>
  <si>
    <t>Gerencia de Apoio Operacional</t>
  </si>
  <si>
    <t>Suprir a necessidade Nas demandas adm.</t>
  </si>
  <si>
    <t>SEMAE002</t>
  </si>
  <si>
    <t>Suprir a necessidade de fornecimento de água mineral</t>
  </si>
  <si>
    <t>SEMAE003</t>
  </si>
  <si>
    <t>Suprir Demanda de serviços Gráficos</t>
  </si>
  <si>
    <t>SEMAE004</t>
  </si>
  <si>
    <t>Fornecimento - Aluguel Impressoras</t>
  </si>
  <si>
    <t>Suprir Demanda de serviços ADM</t>
  </si>
  <si>
    <t>SEMAE005</t>
  </si>
  <si>
    <t>Fornecimento - Serviço de Correios</t>
  </si>
  <si>
    <t>25.000.00</t>
  </si>
  <si>
    <t>SEMAE006</t>
  </si>
  <si>
    <t>SEMAE007</t>
  </si>
  <si>
    <t>SEMAE008</t>
  </si>
  <si>
    <t>Fornecimento -Passagens</t>
  </si>
  <si>
    <t>SEMAE009</t>
  </si>
  <si>
    <t>Fornecimento -Manutenção de Ar Condicionado</t>
  </si>
  <si>
    <t>SEMAE010</t>
  </si>
  <si>
    <t>SEMAE011</t>
  </si>
  <si>
    <t>SEMAE012</t>
  </si>
  <si>
    <t>SEMAE013</t>
  </si>
  <si>
    <t>SEMAE014</t>
  </si>
  <si>
    <t>SEMAE015</t>
  </si>
  <si>
    <t>1,000,00</t>
  </si>
  <si>
    <t>SEMAE017</t>
  </si>
  <si>
    <t>SEMAE018</t>
  </si>
  <si>
    <t>10,000,00</t>
  </si>
  <si>
    <t>SEMAE019</t>
  </si>
  <si>
    <t>50,000,00</t>
  </si>
  <si>
    <t>SEMAE020</t>
  </si>
  <si>
    <t>SEMAE021</t>
  </si>
  <si>
    <t>SEMAE022</t>
  </si>
  <si>
    <t>SEMAE023</t>
  </si>
  <si>
    <t>SEMAE024</t>
  </si>
  <si>
    <t>SEMAE025</t>
  </si>
  <si>
    <t>SEMAE026</t>
  </si>
  <si>
    <t>SEMAE027</t>
  </si>
  <si>
    <t>SEMAE028</t>
  </si>
  <si>
    <t>SEMAE029</t>
  </si>
  <si>
    <t>SEMAE030</t>
  </si>
  <si>
    <t>SEMAE031</t>
  </si>
  <si>
    <t>15,000,00</t>
  </si>
  <si>
    <t>SEMAE032</t>
  </si>
  <si>
    <t>3,000,00</t>
  </si>
  <si>
    <t>SEMAE033</t>
  </si>
  <si>
    <t>SEMAE034</t>
  </si>
  <si>
    <t>SEMAE035</t>
  </si>
  <si>
    <t>SEMAE036</t>
  </si>
  <si>
    <t>5,000,00</t>
  </si>
  <si>
    <t>SEPLAN - Secretaria de Estado do Planejamento</t>
  </si>
  <si>
    <t>SEPLAN 001</t>
  </si>
  <si>
    <t>Gerência de Administração, Finanças e Contabilidade</t>
  </si>
  <si>
    <t>Suprir a necessidade de fornecimento de água mineral para a SEPLAN</t>
  </si>
  <si>
    <t>Início do exercício</t>
  </si>
  <si>
    <t>SEPLAN 002</t>
  </si>
  <si>
    <t>Registro de Preços para a compra de material de expediente</t>
  </si>
  <si>
    <t>Suprir a necessidade de material de expediente e escritório para a SEPLAN</t>
  </si>
  <si>
    <t>SEPLAN 003</t>
  </si>
  <si>
    <t>Registro de Preços para a compra de materiais gráficos</t>
  </si>
  <si>
    <t>Suprir a necessidade de materiais gráficos (envelopes) para a SEPLAN</t>
  </si>
  <si>
    <t>SEPLAN 004</t>
  </si>
  <si>
    <t>Registro de Preços para a compra de material de limpeza</t>
  </si>
  <si>
    <t>Suprir a necessidade de materiais de limpeza para a SEPLAN</t>
  </si>
  <si>
    <t>SEPLAN 005</t>
  </si>
  <si>
    <t>Registro de Preços para a almoxarifado virtual</t>
  </si>
  <si>
    <t>Aquisição de serviço referente ao almoxarifado virtual que vai agilizar o processo de aquisição de materiiais de escritório</t>
  </si>
  <si>
    <t>Não há prazo</t>
  </si>
  <si>
    <t>SEPLAN 006</t>
  </si>
  <si>
    <t>Aquisição de condicionadores de ar de 18000 Btus</t>
  </si>
  <si>
    <t>GEAFC e GABSA</t>
  </si>
  <si>
    <t>Aquisição de ar condicionado para reposição de ar que não funciona e locais que não possuem ar condicionado</t>
  </si>
  <si>
    <t>R$ 14.821,55</t>
  </si>
  <si>
    <t>SEPLAN 007</t>
  </si>
  <si>
    <t>Aquisição de condicionadores de ar de 30000 Btus</t>
  </si>
  <si>
    <t>GEAFC e EPROJ</t>
  </si>
  <si>
    <t>R$ 13.526,70</t>
  </si>
  <si>
    <t>SEPLAN 008</t>
  </si>
  <si>
    <t>Ar Condicionado 12000 btus</t>
  </si>
  <si>
    <t>EPROJ</t>
  </si>
  <si>
    <t>R$ 1.967,42</t>
  </si>
  <si>
    <t>imediato</t>
  </si>
  <si>
    <t>SEPLAN 009</t>
  </si>
  <si>
    <t>Assinatura Canva Pro (ano)</t>
  </si>
  <si>
    <t>SEPLAN (GEAFC)</t>
  </si>
  <si>
    <t>Não temos um programa de edição de imagens e vídeo, utilizamos os programas gratuitos oferecidos de forma online. O Canva Pro é uma versão paga do Canva, de fácil manuseio e pode ser compartilhada pela equipe de pelo menos 3 pessoas facilitando o trabalho.</t>
  </si>
  <si>
    <t>R$ 289,90</t>
  </si>
  <si>
    <t>SEPLAN 010</t>
  </si>
  <si>
    <t>Atualização e Complementação Cartográfica</t>
  </si>
  <si>
    <t>DIDT</t>
  </si>
  <si>
    <t>Atendimento as demandas de Cartografia das Secretarias do Estado de Santa Catarina</t>
  </si>
  <si>
    <t>SEPLAN 011</t>
  </si>
  <si>
    <t>Avança SC: Estratégia Catarinense de Desenvolvimento (2025-2035)</t>
  </si>
  <si>
    <t>DIPP</t>
  </si>
  <si>
    <t>O Avança SC contribuirá para o cumprimento de uma das principais competências da Seplan/SC: planejar, acompanhar, analisar, orientar revisar periodicamente o processo de planejamento estratégico estadual</t>
  </si>
  <si>
    <t>R$ 1.466.666,67</t>
  </si>
  <si>
    <t>junho de 2024</t>
  </si>
  <si>
    <t>SEPLAN 012</t>
  </si>
  <si>
    <t>Biblioteca Estadual de Gestão de Projetos</t>
  </si>
  <si>
    <t>Não há atualmente um acervo de livros na temática de gerenciamento de projetos disponível aos servidores do Estado de Santa Catarina. Como o tema de gerenciamento de projetos é recente no Estado, torna-se necessário a disponibilização de conhecimento explícito aos profissionais para que possam melhorar o desempenho dos projetos e processos dos Órgãos através de boas práticas e assim entregar mais valor ao cidadão catarinense.</t>
  </si>
  <si>
    <t>R$ 12.005,18</t>
  </si>
  <si>
    <t>SEPLAN 013</t>
  </si>
  <si>
    <t>Cadeira</t>
  </si>
  <si>
    <t>EPROC, DIDT e DIPP</t>
  </si>
  <si>
    <t>Atendimento à demanda da SEPLAN – recebimento de bolsistas para desenvolvimento de trabalhos</t>
  </si>
  <si>
    <t>R$ 18.250,00</t>
  </si>
  <si>
    <t>SEPLAN 014</t>
  </si>
  <si>
    <t>Computadores</t>
  </si>
  <si>
    <t>DIPP e DIDT</t>
  </si>
  <si>
    <t>Necessidade de computadores para instrumentalizar a equipe.</t>
  </si>
  <si>
    <t>R$ 111.565,00</t>
  </si>
  <si>
    <t>SEPLAN 015</t>
  </si>
  <si>
    <t>Computadores (processamento de imagens)</t>
  </si>
  <si>
    <t>Atendimento a Gerência de Cartografia e Bolsistas</t>
  </si>
  <si>
    <t>R$ 148.262,00</t>
  </si>
  <si>
    <t>SEPLAN 016</t>
  </si>
  <si>
    <t>Contratação de empresa para aquisição de passagens aéreas e terrestre</t>
  </si>
  <si>
    <t>GEAFC</t>
  </si>
  <si>
    <t>Contratação de empresa para aquisição de passagens aéreas, visto que este ano o contrato perde a vigência e já foi prorrogado.</t>
  </si>
  <si>
    <t>SEPLAN 017</t>
  </si>
  <si>
    <t>Contratação de serviços terceirizados para a SEPLAN</t>
  </si>
  <si>
    <t>Visando a estruturação, manutenção e conservação da SEPLAN, solicita-se a contratação de empresa de mão de obra terceirizada, a fim de desempenhar as funções acessórias e complementares desta Secretaria, as quais também são essenciais para a eficiência dos serviços prestados</t>
  </si>
  <si>
    <t>R$ 493.432,80</t>
  </si>
  <si>
    <t>SEPLAN 018</t>
  </si>
  <si>
    <t>Contratação do Google Wokspace para a SEPLAN</t>
  </si>
  <si>
    <t>Contratação do Espaço de Trabalho Google para que a SEPLAN possua suas contas na google</t>
  </si>
  <si>
    <t>R$ 95.039,82</t>
  </si>
  <si>
    <t>SEPLAN 019</t>
  </si>
  <si>
    <t>Cortina (m2)</t>
  </si>
  <si>
    <t>Necessidade de adequação do novo espaço fisíco</t>
  </si>
  <si>
    <t>SEPLAN 020</t>
  </si>
  <si>
    <t>Gaveteiro</t>
  </si>
  <si>
    <t>EPROC</t>
  </si>
  <si>
    <t>Atendimento à demanda do Escritório de Processos – recebimento de bolsistas para desenvolvimento de trabalhos</t>
  </si>
  <si>
    <t>R$ 1.600,00</t>
  </si>
  <si>
    <t>SEPLAN 021</t>
  </si>
  <si>
    <t>HD externo portátil</t>
  </si>
  <si>
    <t>Material ideial para o arquivo ideal de fotos e documentos.</t>
  </si>
  <si>
    <t>R$ 350,00</t>
  </si>
  <si>
    <t>SEPLAN 022</t>
  </si>
  <si>
    <t>Kit mouse e teclado</t>
  </si>
  <si>
    <t>R$ 1.200,00</t>
  </si>
  <si>
    <t>SEPLAN 023</t>
  </si>
  <si>
    <t>Licença ArcGIS Enterprise</t>
  </si>
  <si>
    <t>Atendimento a Gerência de Cartografia e Planejamento Urbano</t>
  </si>
  <si>
    <t>SEPLAN 024</t>
  </si>
  <si>
    <t>Licença da Microsoft (Office 365 e Power BI)</t>
  </si>
  <si>
    <t>DIPP, EPROJ, GABSA e GABS</t>
  </si>
  <si>
    <t>Necessidade para desenvolvimento das atividades da equipe</t>
  </si>
  <si>
    <t>R$ 106.020,00</t>
  </si>
  <si>
    <t>setembro de 2024</t>
  </si>
  <si>
    <t>SEPLAN 025</t>
  </si>
  <si>
    <t>Livro Comentários à Lei de Licitações e Contratações Administrativas, 2º ed. Editora Revista dos Tribunais. Autor: Marçal Justen Filho. Edição de 2023.</t>
  </si>
  <si>
    <t>Com a edição da Nova Lei de Licitações e Contratos Administrativos - Lei n. 14.133/2021 e o final da vigência da Lei n. 8.666/1993 em dezembro de 2023, faz-se necessária a utilização de doutriana atualizada sobre o tema. A obra organizada em comentários artigo por artigo facilita a pesquisa de questões específicas e de auxiliar na elucidação de dúvidas que surgem no dia a dia dos projetos públicos que envolvem licitações e contratos administrativos.</t>
  </si>
  <si>
    <t>R$ 499,68</t>
  </si>
  <si>
    <t>SEPLAN 026</t>
  </si>
  <si>
    <t>Locação de Veículos</t>
  </si>
  <si>
    <t>Locação de veículos institucionais para atender as demandas da SEPLAN</t>
  </si>
  <si>
    <t>R$ 41.128,00</t>
  </si>
  <si>
    <t>SEPLAN 027</t>
  </si>
  <si>
    <t>Manutenção de ar condicionado – corretiva</t>
  </si>
  <si>
    <t>Aquisição de serviços de manutenção corretiva de condicionadores de ar da SEPLAN</t>
  </si>
  <si>
    <t>R$ 2.631,15</t>
  </si>
  <si>
    <t>SEPLAN 028</t>
  </si>
  <si>
    <t>Mesa de Reunião</t>
  </si>
  <si>
    <t>GABSA</t>
  </si>
  <si>
    <t>Necessidade de adequação do novo espaço fisíco (Sala de reunião central)</t>
  </si>
  <si>
    <t>SEPLAN 029</t>
  </si>
  <si>
    <t>Mesa estação (4 postos)</t>
  </si>
  <si>
    <t>SEPLAN 030</t>
  </si>
  <si>
    <t>Mesas - retas</t>
  </si>
  <si>
    <t>DIDT e DIPP</t>
  </si>
  <si>
    <t>Acomodação da equipe técnica</t>
  </si>
  <si>
    <t>R$ 27.495,00</t>
  </si>
  <si>
    <t>julho de 2024</t>
  </si>
  <si>
    <t>SEPLAN 031</t>
  </si>
  <si>
    <t>Microfone lapela sem fio</t>
  </si>
  <si>
    <t>Este microfone é importante para gravação de entrevistas, depoimentos ou vídeos de divulgação.</t>
  </si>
  <si>
    <t>R$ 300,00</t>
  </si>
  <si>
    <t>SEPLAN 032</t>
  </si>
  <si>
    <t>Monitor 24"</t>
  </si>
  <si>
    <t>EPROJ, DIDT, DIPP</t>
  </si>
  <si>
    <t>Necessidade de novos bolsistas</t>
  </si>
  <si>
    <t>R$ 28.200,00</t>
  </si>
  <si>
    <t>SEPLAN 033</t>
  </si>
  <si>
    <t>Monitor 27”</t>
  </si>
  <si>
    <t>DIDT, EPROC</t>
  </si>
  <si>
    <t>R$ 42.000,00</t>
  </si>
  <si>
    <t>SEPLAN 034</t>
  </si>
  <si>
    <t>Notebook</t>
  </si>
  <si>
    <t>EPROJ e EPROC</t>
  </si>
  <si>
    <t>Atendimento à demanda do Escritório de Processos e Projetos – recebimento de bolsistas para desenvolvimento de trabalhos</t>
  </si>
  <si>
    <t>R$ 71.500,00</t>
  </si>
  <si>
    <t>SEPLAN 035</t>
  </si>
  <si>
    <t>Pendrive 128 GB</t>
  </si>
  <si>
    <t>R$ 100,00</t>
  </si>
  <si>
    <t>SEPLAN 036</t>
  </si>
  <si>
    <t>Plortter Multifuncional</t>
  </si>
  <si>
    <t>Atendimento a Gerência de Cartografia</t>
  </si>
  <si>
    <t>R$ 25.673,80</t>
  </si>
  <si>
    <t>SEPLAN 037</t>
  </si>
  <si>
    <t>Software, serviço e manutenção</t>
  </si>
  <si>
    <t>Atendimento a Gerência de Cartografia no que tange aos limites municipais e Estadual</t>
  </si>
  <si>
    <t>SEPLAN 038</t>
  </si>
  <si>
    <t>Suporte de Monitor</t>
  </si>
  <si>
    <t>Atendimento à demanda do Escritório de Processos e DIDT – recebimento de bolsistas para desenvolvimento de trabalhos</t>
  </si>
  <si>
    <t>R$ 9.860,00</t>
  </si>
  <si>
    <t>Televisor 55"</t>
  </si>
  <si>
    <t>Video Wall</t>
  </si>
  <si>
    <t>Atendimento a demanda da Diretoria de Desenvolvimento Territorial, Gerência de Cartografia e Planejamento Urbano</t>
  </si>
  <si>
    <t>R$ 107.998,80</t>
  </si>
  <si>
    <t>SES - Fundo Estadual de Saúde</t>
  </si>
  <si>
    <t>SES 010</t>
  </si>
  <si>
    <t>MATERIAIS DE ESCRITORIO,ESCOLAR E DE TREINAMENTO</t>
  </si>
  <si>
    <t>SES</t>
  </si>
  <si>
    <t>Suprir a necessidade de fornecimento de material de escritório para todas as unidades da SES</t>
  </si>
  <si>
    <t>R$ 3.107.716,42</t>
  </si>
  <si>
    <t>SES 011</t>
  </si>
  <si>
    <t>FORMULARIOS E IMPRESSOS</t>
  </si>
  <si>
    <t>Suprir a necessidade de fornecimento de formularios e impressos para as unidades da SES</t>
  </si>
  <si>
    <t>R$ 1.478.532,80</t>
  </si>
  <si>
    <t>SES 012</t>
  </si>
  <si>
    <t>DOCUMENTOS E PUBLICACOES</t>
  </si>
  <si>
    <t>Suprir a necessidade de fornecimento de documentos e publicacoes para as unidades da SES</t>
  </si>
  <si>
    <t>R$ 204.835,30</t>
  </si>
  <si>
    <t>SES 013</t>
  </si>
  <si>
    <t>EQUIPAMENTOS, PROGRAMAS E SUPRIMENTOS DE INFORMATICA</t>
  </si>
  <si>
    <t>Suprir a necessidade de fornecimento de equipamentos, programas e suprimentos de informatica para as unidades da SES</t>
  </si>
  <si>
    <t>R$ 33.414.960,45</t>
  </si>
  <si>
    <t>SES 014</t>
  </si>
  <si>
    <t>MOBILIARIO</t>
  </si>
  <si>
    <t>Suprir a necessidade de fornecimento de mobiliario para as unidades da SES</t>
  </si>
  <si>
    <t>R$ 23.271.448,86</t>
  </si>
  <si>
    <t>SES 015</t>
  </si>
  <si>
    <t>COZINHAS E REFEITORIOS</t>
  </si>
  <si>
    <t>Suprir a necessidade de fornecimento de alimentação</t>
  </si>
  <si>
    <t>R$ 607.961,15</t>
  </si>
  <si>
    <t>SES 016</t>
  </si>
  <si>
    <t>ARTIGOS DE USO DOMESTICO</t>
  </si>
  <si>
    <t>Suprir a necessidade de fornecimento de artigos de uso domestico para as unidades da SES</t>
  </si>
  <si>
    <t>R$ 1.970.339,32</t>
  </si>
  <si>
    <t>SES 017</t>
  </si>
  <si>
    <t>HIGIENE PESSOAL</t>
  </si>
  <si>
    <t>Suprir a necessidade de fornecimento de higiene pessoal para as unidades da SES</t>
  </si>
  <si>
    <t>R$ 8.632.223,84</t>
  </si>
  <si>
    <t>SES 018</t>
  </si>
  <si>
    <t>CONSERVACAO E LIMPEZA</t>
  </si>
  <si>
    <t>Suprir a necessidade de fornecimento de conservacao e limpeza para as unidades da SES</t>
  </si>
  <si>
    <t>R$ 1.650.087,62</t>
  </si>
  <si>
    <t>SES 019</t>
  </si>
  <si>
    <t>GENEROS ALIMENTICIOS</t>
  </si>
  <si>
    <t>Suprir a necessidade de fornecimento de generos alimenticios para as unidades da SES</t>
  </si>
  <si>
    <t>R$ 65.706.632,57</t>
  </si>
  <si>
    <t>SES 020</t>
  </si>
  <si>
    <t>VESTUARIO, CALCADOS E COMPLEMENTOS</t>
  </si>
  <si>
    <t>Suprir a necessidade de fornecimento de vestuario, calcados e complementos para as unidades da SES</t>
  </si>
  <si>
    <t>R$ 715.139,86</t>
  </si>
  <si>
    <t>SES 021</t>
  </si>
  <si>
    <t>RECREACAO, DESPORTO E MATERIAL ARTISTICO</t>
  </si>
  <si>
    <t>Suprir a necessidade de fornecimento de recreacao, desporto e material artistico para as unidades da SES</t>
  </si>
  <si>
    <t>R$ 74.716,45</t>
  </si>
  <si>
    <t>SES 022</t>
  </si>
  <si>
    <t>CONDECORACOES, BANDEIRAS E GALHARDETES</t>
  </si>
  <si>
    <t>Suprir a necessidade de fornecimento de condecoracoes, bandeiras e galhardetes para as unidades da SES</t>
  </si>
  <si>
    <t>R$ 61.251,40</t>
  </si>
  <si>
    <t>SES 023</t>
  </si>
  <si>
    <t>MECANOGRAFIA, TIPOGRAFIA E GRAFICA</t>
  </si>
  <si>
    <t>Suprir a necessidade de fornecimento de mecanografia, tipografia e grafica para as unidades da SES</t>
  </si>
  <si>
    <t>R$ 3.765,56</t>
  </si>
  <si>
    <t>SES 024</t>
  </si>
  <si>
    <t>Suprir a necessidade de fornecimento de fotografia, cinematografia e fonografia para as unidades da SES</t>
  </si>
  <si>
    <t>R$ 519.899,83</t>
  </si>
  <si>
    <t>SES 025</t>
  </si>
  <si>
    <t>ACONDICIONADORES E EMBALAGENS</t>
  </si>
  <si>
    <t>Suprir a necessidade de fornecimento de acondicionadores e embalagens para as unidades da SES</t>
  </si>
  <si>
    <t>R$ 6.107.512,83</t>
  </si>
  <si>
    <t>SES 026</t>
  </si>
  <si>
    <t>OFICINAS DE MANUTENCAO</t>
  </si>
  <si>
    <t>Suprir a necessidade de fornecimento de oficinas de manutencao para as unidades da SES</t>
  </si>
  <si>
    <t>R$ 96.960,54</t>
  </si>
  <si>
    <t>SES 027</t>
  </si>
  <si>
    <t>ILUMINACAO</t>
  </si>
  <si>
    <t>Suprir a necessidade de fornecimento de iluminacao para as unidades da SES</t>
  </si>
  <si>
    <t>R$ 324.224,77</t>
  </si>
  <si>
    <t>SES 028</t>
  </si>
  <si>
    <t>Suprir a necessidade de fornecimento de ferramentas para as unidades da SES</t>
  </si>
  <si>
    <t>R$ 117.714,87</t>
  </si>
  <si>
    <t>SES 030</t>
  </si>
  <si>
    <t>VEICULOS RODOVIARIOS</t>
  </si>
  <si>
    <t>Suprir a necessidade de fornecimento de veiculos rodoviarios para as unidades da SES</t>
  </si>
  <si>
    <t>R$ 15.987.692,92</t>
  </si>
  <si>
    <t>SES 031</t>
  </si>
  <si>
    <t>TERRAPLENAGEM, PAVIMENTACAO E PERFURACAO</t>
  </si>
  <si>
    <t>Suprir a necessidade de fornecimento de terraplenagem, pavimentacao e perfuracao para as unidades da SES</t>
  </si>
  <si>
    <t>R$ -</t>
  </si>
  <si>
    <t>SES 032</t>
  </si>
  <si>
    <t>MOVIMENTACAO DE CARGAS</t>
  </si>
  <si>
    <t>Suprir a necessidade de fornecimento de movimentacao de cargas para as unidades da SES</t>
  </si>
  <si>
    <t>R$ 41.647,20</t>
  </si>
  <si>
    <t>SES 036</t>
  </si>
  <si>
    <t>COMBUSTIVEIS E LUBRIFICANTES NAO VEICULARES</t>
  </si>
  <si>
    <t>Suprir a necessidade de fornecimento de combustiveis e lubrificantes nao veiculares para as unidades da SES</t>
  </si>
  <si>
    <t>R$ 3.083.367,78</t>
  </si>
  <si>
    <t>SES 038</t>
  </si>
  <si>
    <t>MOTORES, BOMBAS, MOTO-BOMBAS E COMPRESSORES</t>
  </si>
  <si>
    <t>Suprir a necessidade de fornecimento de motores, bombas, moto-bombas e compressores para as unidades da SES</t>
  </si>
  <si>
    <t>R$ 470.059,61</t>
  </si>
  <si>
    <t>SES 039</t>
  </si>
  <si>
    <t>CONDICIONAMENTO E REFRIGERACAO</t>
  </si>
  <si>
    <t>Suprir a necessidade de fornecimento de condicionamento e refrigeracao para as unidades da SES</t>
  </si>
  <si>
    <t>R$ 10.233.355,45</t>
  </si>
  <si>
    <t>SES 040</t>
  </si>
  <si>
    <t>FORNOS, CALDEIRAS E EQUIPAMENTOS PARA SECAGEM</t>
  </si>
  <si>
    <t>Suprir a necessidade de fornecimento de fornos, caldeiras e equipamentos para secagem para as unidades da SES</t>
  </si>
  <si>
    <t>R$ 32.736,00</t>
  </si>
  <si>
    <t>SES 041</t>
  </si>
  <si>
    <t>TELECOMUNICACOES</t>
  </si>
  <si>
    <t>Suprir a necessidade de fornecimento de telecomunicacoes para as unidades da SES</t>
  </si>
  <si>
    <t>R$ 89.848,52</t>
  </si>
  <si>
    <t>SES 042</t>
  </si>
  <si>
    <t>EQUIPAMENTOS E ARTIGOS PARA COSTURA, ESTOFAMENTOS E CALCADOS</t>
  </si>
  <si>
    <t>Suprir a necessidade de fornecimento de equipamentos e artigos para costura, estofamentos e calcados para as unidades da SES</t>
  </si>
  <si>
    <t>R$ 110.930,30</t>
  </si>
  <si>
    <t>SES 043</t>
  </si>
  <si>
    <t>RETENTORES, ADESIVOS E MATERIAIS PARA VEDACAO</t>
  </si>
  <si>
    <t>Suprir a necessidade de fornecimento de retentores, adesivos e materiais para vedacao para as unidades da SES</t>
  </si>
  <si>
    <t>R$ 26.685,19</t>
  </si>
  <si>
    <t>SES 044</t>
  </si>
  <si>
    <t>CABOS, CORRENTES E CORDOALHAS</t>
  </si>
  <si>
    <t>Suprir a necessidade de fornecimento de cabos, correntes e cordoalhas para as unidades da SES</t>
  </si>
  <si>
    <t>R$ 3.520,62</t>
  </si>
  <si>
    <t>SES 045</t>
  </si>
  <si>
    <t>MATERIAIS PARA CONSTRUCAO CIVIL</t>
  </si>
  <si>
    <t>Suprir a necessidade de fornecimento de materiais para construcao civil para as unidades da SES</t>
  </si>
  <si>
    <t>R$ 285.314.916,13</t>
  </si>
  <si>
    <t>SES 046</t>
  </si>
  <si>
    <t>EQUIPAMENTOS E APARELHOS HIDRAULICO-SANITARIOS</t>
  </si>
  <si>
    <t>Suprir a necessidade de fornecimento de equipamentos e aparelhos hidraulico-sanitarios para as unidades da SES</t>
  </si>
  <si>
    <t>R$ 1.536.273,40</t>
  </si>
  <si>
    <t>SES 047</t>
  </si>
  <si>
    <t>DISPOSITIVOS DE FIXACAO, TELAS E ARAMES</t>
  </si>
  <si>
    <t>Suprir a necessidade de fornecimento de dispositivos de fixacao, telas e arames para as unidades da SES</t>
  </si>
  <si>
    <t>R$ 1.245.677,28</t>
  </si>
  <si>
    <t>SES 048</t>
  </si>
  <si>
    <t>ESTRUTURAS E EDIFICACOES</t>
  </si>
  <si>
    <t>Suprir a necessidade de fornecimento de estruturas e edificacoes para as unidades da SES</t>
  </si>
  <si>
    <t>R$ 84.354,01</t>
  </si>
  <si>
    <t>SES 049</t>
  </si>
  <si>
    <t>TUBOS, MANGUEIRAS E CONEXOES</t>
  </si>
  <si>
    <t>Suprir a necessidade de fornecimento de tubos, mangueiras e conexoes para as unidades da SES</t>
  </si>
  <si>
    <t>R$ 550.538,57</t>
  </si>
  <si>
    <t>SES 050</t>
  </si>
  <si>
    <t>MATERIAL DE PINTURA E PRESERVACAO</t>
  </si>
  <si>
    <t>Suprir a necessidade de fornecimento de material de pintura e preservacao para as unidades da SES</t>
  </si>
  <si>
    <t>R$ 486.115,21</t>
  </si>
  <si>
    <t>SES 051</t>
  </si>
  <si>
    <t>MATERIAIS METALICOS PARA TRANSFORMACAO</t>
  </si>
  <si>
    <t>Suprir a necessidade de fornecimento de materiais metalicos para transformacao para as unidades da SES</t>
  </si>
  <si>
    <t>R$ 158.330,32</t>
  </si>
  <si>
    <t>SES 052</t>
  </si>
  <si>
    <t>MATERIAIS NAO-METALICOS PARA TRANSFORMACAO</t>
  </si>
  <si>
    <t>Suprir a necessidade de fornecimento de materiais nao-metalicos para transformacao para as unidades da SES</t>
  </si>
  <si>
    <t>R$ 143.773,80</t>
  </si>
  <si>
    <t>SES 054</t>
  </si>
  <si>
    <t>TRANSMISSAO E DISTRIBUICAO DE ENERGIA ELETRICA</t>
  </si>
  <si>
    <t>Suprir a necessidade de fornecimento de transmissao e distribuicao de energia eletrica para as unidades da SES</t>
  </si>
  <si>
    <t>R$ 1.143.032,87</t>
  </si>
  <si>
    <t>SES 055</t>
  </si>
  <si>
    <t>GERACAO DE ENERGIA ELETRICA</t>
  </si>
  <si>
    <t>Suprir a necessidade de fornecimento de geracao de energia eletrica para as unidades da SES</t>
  </si>
  <si>
    <t>R$ 404.832,89</t>
  </si>
  <si>
    <t>SES 056</t>
  </si>
  <si>
    <t>MATERIAIS E COMPONENTES ELETRICOS E ELETRONICOS</t>
  </si>
  <si>
    <t>Suprir a necessidade de fornecimento de materiais e componentes eletricos e eletronicos para as unidades da SES</t>
  </si>
  <si>
    <t>R$ 7.935.601,48</t>
  </si>
  <si>
    <t>SES 057</t>
  </si>
  <si>
    <t>SINALIZACAO, CONTROLE E ALARMA</t>
  </si>
  <si>
    <t>Suprir a necessidade de fornecimento de sinalizacao, controle e alarma para as unidades da SES</t>
  </si>
  <si>
    <t>R$ 827.132,56</t>
  </si>
  <si>
    <t>SES 058</t>
  </si>
  <si>
    <t>SEGURANCA, BUSCA E SALVAMENTO</t>
  </si>
  <si>
    <t>Suprir a necessidade de fornecimento de seguranca, busca e salvamento para as unidades da SES</t>
  </si>
  <si>
    <t>R$ 378.522,26</t>
  </si>
  <si>
    <t>SES 059</t>
  </si>
  <si>
    <t>ARMAS,MUNICOES,PROD.PIROTECNICOS E UTENS.P/USO POLICIAL</t>
  </si>
  <si>
    <t>Suprir a necessidade de fornecimento de armas,municoes,prod.pirotecnicos e utens.p/uso policial para as unidades da SES</t>
  </si>
  <si>
    <t>R$ 960,00</t>
  </si>
  <si>
    <t>SES 060</t>
  </si>
  <si>
    <t>BALANCAS</t>
  </si>
  <si>
    <t>Suprir a necessidade de fornecimento de balancas para as unidades da SES</t>
  </si>
  <si>
    <t>R$ 38.468,45</t>
  </si>
  <si>
    <t>SES 061</t>
  </si>
  <si>
    <t>LABORATORIO, EQUIPAMENTOS E INSTRUMENTACAO</t>
  </si>
  <si>
    <t>Suprir a necessidade de fornecimento de laboratorio, equipamentos e instrumentacao para as unidades da SES</t>
  </si>
  <si>
    <t>R$ 28.672.056,18</t>
  </si>
  <si>
    <t>SES 062</t>
  </si>
  <si>
    <t>PRODUTOS E COMPONENTES QUIMICOS E BIOLOGICOS</t>
  </si>
  <si>
    <t>Suprir a necessidade de fornecimento de produtos e componentes quimicos e biologicos para as unidades da SES</t>
  </si>
  <si>
    <t>R$ 14.061.403,90</t>
  </si>
  <si>
    <t>SES 063</t>
  </si>
  <si>
    <t>AGROPECUARIA,APICULTURA E PESCA</t>
  </si>
  <si>
    <t>Suprir a necessidade de fornecimento de agropecuaria,apicultura e pesca para as unidades da SES</t>
  </si>
  <si>
    <t>R$ 8.404.598,07</t>
  </si>
  <si>
    <t>SES 065</t>
  </si>
  <si>
    <t>MEDICAMENTOS</t>
  </si>
  <si>
    <t>Suprir a necessidade de fornecimento de medicamentos para as unidades da SES</t>
  </si>
  <si>
    <t>R$ 1.309.070.465,94</t>
  </si>
  <si>
    <t>SES 066</t>
  </si>
  <si>
    <t>MATERIAIS DE USO EM ENFERMARIA E CIRURGIA</t>
  </si>
  <si>
    <t>Suprir a necessidade de fornecimento de materiais de uso em enfermaria e cirurgia para as unidades da SES</t>
  </si>
  <si>
    <t>R$ 518.673.513,01</t>
  </si>
  <si>
    <t>SES 067</t>
  </si>
  <si>
    <t>EQUIPAMENTOS,INSTRUMENTAIS E MATERIAIS DE USO MEDICO</t>
  </si>
  <si>
    <t>Suprir a necessidade de fornecimento de equipamentos,instrumentais e materiais de uso medico para as unidades da SES</t>
  </si>
  <si>
    <t>R$ 331.000.721,03</t>
  </si>
  <si>
    <t>SES 068</t>
  </si>
  <si>
    <t>EQUIPAMENTOS, INSTRUMENTOS E MATERIAIS ODONTOLOGICOS</t>
  </si>
  <si>
    <t>Suprir a necessidade de fornecimento de equipamentos, instrumentos e materiais odontologicos para as unidades da SES</t>
  </si>
  <si>
    <t>R$ 315.449,75</t>
  </si>
  <si>
    <t>SES 071</t>
  </si>
  <si>
    <t>MISCELANIA</t>
  </si>
  <si>
    <t>Suprir a necessidade de fornecimento de miscelania para as unidades da SES</t>
  </si>
  <si>
    <t>R$ 540,80</t>
  </si>
  <si>
    <t>SES 072</t>
  </si>
  <si>
    <t>PECAS E ACESSORIOS PARA VEICULOS LEVES - GVE</t>
  </si>
  <si>
    <t>Suprir a necessidade de fornecimento de pecas e acessorios para veiculos leves - gve para as unidades da SES</t>
  </si>
  <si>
    <t>R$ 124.855,24</t>
  </si>
  <si>
    <t>SES 073</t>
  </si>
  <si>
    <t>PECAS E ACESSORIOS PARA VEICULOS PESADOS - GVE</t>
  </si>
  <si>
    <t>Suprir a necessidade de fornecimento de pecas e acessorios para veiculos pesados - gve para as unidades da SES</t>
  </si>
  <si>
    <t>R$ 3.952,20</t>
  </si>
  <si>
    <t>SES 077</t>
  </si>
  <si>
    <t>MATERIAIS PARA SERVICOS E MANUTENCAO - GVE</t>
  </si>
  <si>
    <t>Suprir a necessidade de fornecimento de materiais para servicos e manutencao - gve para as unidades da SES</t>
  </si>
  <si>
    <t>R$ 24,72</t>
  </si>
  <si>
    <t>SES 078</t>
  </si>
  <si>
    <t>COMBUSTIVEIS, OLEOS, LUBRIFICANTES E ADITIVOS - GVE</t>
  </si>
  <si>
    <t>Suprir a necessidade de fornecimento de combustiveis, oleos, lubrificantes e aditivos - gve para as unidades da SES</t>
  </si>
  <si>
    <t>R$ 1.207.079,23</t>
  </si>
  <si>
    <t>SES 079</t>
  </si>
  <si>
    <t>PNEUS E CAMARAS DE AR - GVE</t>
  </si>
  <si>
    <t>Suprir a necessidade de fornecimento de pneus e camaras de ar - gve para as unidades da SES</t>
  </si>
  <si>
    <t>R$ 61.161,52</t>
  </si>
  <si>
    <t>SES 001</t>
  </si>
  <si>
    <t>Servente 8 horas diurnas de 2ª a 6ª feira</t>
  </si>
  <si>
    <t>GEJOI</t>
  </si>
  <si>
    <t>Necessidade de Servente 8 horas diurnas de 2ª a 6ª feira</t>
  </si>
  <si>
    <t>Frequencia de fornecimento diário</t>
  </si>
  <si>
    <t>Orbenk - Serviço terceirizado: 01 posto de Serviços Gerais 6 horas</t>
  </si>
  <si>
    <t>GETUB</t>
  </si>
  <si>
    <t>Necessidade de Orbenk - Serviço terceirizado: 01 posto de Serviços Gerais 6 horas</t>
  </si>
  <si>
    <t>R$ 14.226,76</t>
  </si>
  <si>
    <t>Servente 08 horas diurnas</t>
  </si>
  <si>
    <t>MCD</t>
  </si>
  <si>
    <t>Necessidade de Servente 08 horas diurnas</t>
  </si>
  <si>
    <t>R$ 288.550,20</t>
  </si>
  <si>
    <t>Servente 08 h</t>
  </si>
  <si>
    <t>HRHDS</t>
  </si>
  <si>
    <t>Necessidade de Servente 08 h</t>
  </si>
  <si>
    <t>R$ 483.706,56</t>
  </si>
  <si>
    <t>DIVS</t>
  </si>
  <si>
    <t>ORBENK ADMINISTRACAO E SERVICOS LTDA / 03 DIGITADORES 06 HORAS E 01 SERVENTE 06 HORAS</t>
  </si>
  <si>
    <t>GEARA</t>
  </si>
  <si>
    <t>Necessidade de ORBENK ADMINISTRACAO E SERVICOS LTDA / 03 DIGITADORES 06 HORAS E 01 SERVENTE 06 HORAS</t>
  </si>
  <si>
    <t>sem valor</t>
  </si>
  <si>
    <t>Servente 06 h</t>
  </si>
  <si>
    <t>GEBLU</t>
  </si>
  <si>
    <t>Necessidade de Servente 06 h</t>
  </si>
  <si>
    <t>Orbenk - Zeladoria</t>
  </si>
  <si>
    <t>GELAG</t>
  </si>
  <si>
    <t>Necessidade de Orbenk - Zeladoria</t>
  </si>
  <si>
    <t>R$ 64.786,41</t>
  </si>
  <si>
    <t>Servicos de Limpeza e Conservacao - Servente 06 h</t>
  </si>
  <si>
    <t>GEVID</t>
  </si>
  <si>
    <t>Necessidade de Servicos de Limpeza e Conservacao - Servente 06 h</t>
  </si>
  <si>
    <t>R$ 50.160,00</t>
  </si>
  <si>
    <t>GEMAF</t>
  </si>
  <si>
    <t>R$ 45.011,40</t>
  </si>
  <si>
    <t>Servente, posto 12x36 diurno área hospitalar c/ insalubridad</t>
  </si>
  <si>
    <t>Necessidade de Servente, posto 12x36 diurno área hospitalar c/ insalubridad</t>
  </si>
  <si>
    <t>SERVIÇO DE APOIO ADMINISTRATIVO ORBENK</t>
  </si>
  <si>
    <t>HRHMG</t>
  </si>
  <si>
    <t>Necessidade de SERVIÇO DE APOIO ADMINISTRATIVO ORBENK</t>
  </si>
  <si>
    <t>Servente 12 h, Servente, área hospitalar,</t>
  </si>
  <si>
    <t>HDWC</t>
  </si>
  <si>
    <t>Necessidade de Servente 12 h, Servente, área hospitalar,</t>
  </si>
  <si>
    <t>R$ 1.295.807,04</t>
  </si>
  <si>
    <t>Servente,  área  hospitalar,  posto de 12 horas diurnas</t>
  </si>
  <si>
    <t>Necessidade de Servente,  área  hospitalar,  posto de 12 horas diurnas</t>
  </si>
  <si>
    <t>R$ 2.303.662,92</t>
  </si>
  <si>
    <t>Serviços Terceirizados Funcionários - Servente 12 h - noturno</t>
  </si>
  <si>
    <t>HNR</t>
  </si>
  <si>
    <t>Necessidade de Serviços Terceirizados Funcionários - Servente 12 h - noturno</t>
  </si>
  <si>
    <t>R$ 577.960,56</t>
  </si>
  <si>
    <t>Serviços Terceirizados Funcionários - Servente 12 h diurno</t>
  </si>
  <si>
    <t>Necessidade de Serviços Terceirizados Funcionários - Servente 12 h diurno</t>
  </si>
  <si>
    <t>R$ 2.264.592,96</t>
  </si>
  <si>
    <t>Servente 12h</t>
  </si>
  <si>
    <t>Necessidade de Servente 12h</t>
  </si>
  <si>
    <t>R$ 5.285.218,80</t>
  </si>
  <si>
    <t>Servente 12 h</t>
  </si>
  <si>
    <t>MDV</t>
  </si>
  <si>
    <t>Necessidade de Servente 12 h</t>
  </si>
  <si>
    <t>R$ 3.814.171,68</t>
  </si>
  <si>
    <t>GECRI</t>
  </si>
  <si>
    <t>R$ 563.403,96</t>
  </si>
  <si>
    <t>R$ 2.102.447,76</t>
  </si>
  <si>
    <t>Limpeza e conservação - m²</t>
  </si>
  <si>
    <t>DIVE</t>
  </si>
  <si>
    <t>Necessidade de Limpeza e conservação - m²</t>
  </si>
  <si>
    <t>R$ 10.200,00</t>
  </si>
  <si>
    <t>Limpeza e conservação</t>
  </si>
  <si>
    <t>GEFLO</t>
  </si>
  <si>
    <t>Necessidade de Limpeza e conservação</t>
  </si>
  <si>
    <t>R$ 8.400,00</t>
  </si>
  <si>
    <t>GEITA</t>
  </si>
  <si>
    <t>Serviços de Jardinagem e limpeza externa</t>
  </si>
  <si>
    <t>Necessidade de Serviços de Jardinagem e limpeza externa</t>
  </si>
  <si>
    <t>Serviço de limpeza externa</t>
  </si>
  <si>
    <t>GESMO</t>
  </si>
  <si>
    <t>Necessidade de Serviço de limpeza externa</t>
  </si>
  <si>
    <t>R$ 24.000,00</t>
  </si>
  <si>
    <t>GEJOA</t>
  </si>
  <si>
    <t>R$ 31.320,00</t>
  </si>
  <si>
    <t>R$ 40.248,00</t>
  </si>
  <si>
    <t>Limpeza de cobertura - m²</t>
  </si>
  <si>
    <t>Necessidade de Limpeza de cobertura - m²</t>
  </si>
  <si>
    <t>HIJG</t>
  </si>
  <si>
    <t>R$ 462.346,67</t>
  </si>
  <si>
    <t>Recepcionista 6h</t>
  </si>
  <si>
    <t>Necessidade de Recepcionista 6h</t>
  </si>
  <si>
    <t>R$ 26.396,00</t>
  </si>
  <si>
    <t>GERSA CONCÓRDIA</t>
  </si>
  <si>
    <t>Recepcionista 12h,</t>
  </si>
  <si>
    <t>Necessidade de Recepcionista 12h,</t>
  </si>
  <si>
    <t>R$ 385.437,60</t>
  </si>
  <si>
    <t>Recepcionista 12h</t>
  </si>
  <si>
    <t>Necessidade de Recepcionista 12h</t>
  </si>
  <si>
    <t>Recepcionista</t>
  </si>
  <si>
    <t>Necessidade de Recepcionista</t>
  </si>
  <si>
    <t>R$ 137.573,28</t>
  </si>
  <si>
    <t>Serviços Terceirizados Funcionários - Recepcionista 12h</t>
  </si>
  <si>
    <t>Necessidade de Serviços Terceirizados Funcionários - Recepcionista 12h</t>
  </si>
  <si>
    <t>R$ 308.350,08</t>
  </si>
  <si>
    <t>Recepcionista 12 h</t>
  </si>
  <si>
    <t>Necessidade de Recepcionista 12 h</t>
  </si>
  <si>
    <t>R$ 637.632,96</t>
  </si>
  <si>
    <t>R$ 1.005.467,04</t>
  </si>
  <si>
    <t>DIAF</t>
  </si>
  <si>
    <t>R$ 6.500,00</t>
  </si>
  <si>
    <t>GETRA</t>
  </si>
  <si>
    <t>R$ 660,00</t>
  </si>
  <si>
    <t>R$ 5.508,51</t>
  </si>
  <si>
    <t>R$ 137.025,84</t>
  </si>
  <si>
    <t>Copeiro 12h</t>
  </si>
  <si>
    <t>Necessidade de Copeiro 12h</t>
  </si>
  <si>
    <t>R$ 1.402.798,18</t>
  </si>
  <si>
    <t>R$ 427.200,00</t>
  </si>
  <si>
    <t>HGCR</t>
  </si>
  <si>
    <t>R$ 98.679,96</t>
  </si>
  <si>
    <t>R$ 226.683,36</t>
  </si>
  <si>
    <t>Reforma dos quartos de internação do setor de Ortopedia</t>
  </si>
  <si>
    <t>Necessidade de Reforma dos quartos de internação do setor de Ortopedia</t>
  </si>
  <si>
    <t>R$ 1.246.135,18</t>
  </si>
  <si>
    <t>Copeiro 12h Copeira/lactarista- 12 h diurno - 1 posto</t>
  </si>
  <si>
    <t>Necessidade de Copeiro 12h Copeira/lactarista- 12 h diurno - 1 posto</t>
  </si>
  <si>
    <t>R$ 96.000,00</t>
  </si>
  <si>
    <t>HGMTR</t>
  </si>
  <si>
    <t>R$ 405.411,00</t>
  </si>
  <si>
    <t>R$ 981.084,59</t>
  </si>
  <si>
    <t>HST</t>
  </si>
  <si>
    <t>R$ 107.132,76</t>
  </si>
  <si>
    <t>Copeiro 12h/lactarista 12h</t>
  </si>
  <si>
    <t>IPQ</t>
  </si>
  <si>
    <t>Necessidade de Copeiro 12h/lactarista 12h</t>
  </si>
  <si>
    <t>R$ 226.240,67</t>
  </si>
  <si>
    <t>R$ 245.447,40</t>
  </si>
  <si>
    <t>DIGITADOR</t>
  </si>
  <si>
    <t>Necessidade de Atualmente contamos com 5 digitadores e devido nosso aumento de demanda de trabalho e falta de funcionários efetivos é necessário a contratação de mais um digitador.</t>
  </si>
  <si>
    <t>R$ 28.032,84</t>
  </si>
  <si>
    <t>Digitador 6h</t>
  </si>
  <si>
    <t>Necessidade de Digitador 6h</t>
  </si>
  <si>
    <t>Orbenk - Digitação</t>
  </si>
  <si>
    <t>Necessidade de Orbenk - Digitação</t>
  </si>
  <si>
    <t>R$ 72.147,27</t>
  </si>
  <si>
    <t>R$ 4.262.231,04</t>
  </si>
  <si>
    <t>Serviços Teiceirizados de limpeza e conservação (digitador, servente e zelador)</t>
  </si>
  <si>
    <t>ESPSC</t>
  </si>
  <si>
    <t>Necessidade de Serviços Teiceirizados de limpeza e conservação (digitador, servente e zelador)</t>
  </si>
  <si>
    <t>R$ 224.719,75</t>
  </si>
  <si>
    <t>Digitador - 06h</t>
  </si>
  <si>
    <t>Necessidade de Digitador - 06h</t>
  </si>
  <si>
    <t>R$ 54.123,12</t>
  </si>
  <si>
    <t>Zelador</t>
  </si>
  <si>
    <t>Necessidade de Zelador</t>
  </si>
  <si>
    <t>R$ 69.276,96</t>
  </si>
  <si>
    <t>Zelador 8h</t>
  </si>
  <si>
    <t>Necessidade de Zelador 8h</t>
  </si>
  <si>
    <t>Zelador 8 h</t>
  </si>
  <si>
    <t>Necessidade de Zelador 8 h</t>
  </si>
  <si>
    <t>R$ 133.273,68</t>
  </si>
  <si>
    <t>Zelador 08hr</t>
  </si>
  <si>
    <t>Necessidade de Zelador 08hr</t>
  </si>
  <si>
    <t>R$ 19.200,00</t>
  </si>
  <si>
    <t>R$ 168.260,88</t>
  </si>
  <si>
    <t>R$ 85.000,00</t>
  </si>
  <si>
    <t>Zelador 08horas</t>
  </si>
  <si>
    <t>Necessidade de Zelador 08horas</t>
  </si>
  <si>
    <t>Serviços Terceirizados Funcionários - Zelador 12h</t>
  </si>
  <si>
    <t>Necessidade de Serviços Terceirizados Funcionários - Zelador 12h</t>
  </si>
  <si>
    <t>R$ 355.250,88</t>
  </si>
  <si>
    <t>Zelador 12h</t>
  </si>
  <si>
    <t>Necessidade de Zelador 12h</t>
  </si>
  <si>
    <t>Serviços de Esterilização de Instrumento</t>
  </si>
  <si>
    <t>Necessidade de Serviços de Esterilização de Instrumento</t>
  </si>
  <si>
    <t>R$ 598.500,00</t>
  </si>
  <si>
    <t>Serviços de Esterilização de Instrumento (Esterimax)</t>
  </si>
  <si>
    <t>ICSC</t>
  </si>
  <si>
    <t>Necessidade de Serviços de Esterilização de Instrumento (Esterimax)</t>
  </si>
  <si>
    <t>R$ 912.000,00</t>
  </si>
  <si>
    <t>MDCK</t>
  </si>
  <si>
    <t>R$ 114.000,00</t>
  </si>
  <si>
    <t>R$ 456.000,00</t>
  </si>
  <si>
    <t>Serviços de Esterilização de Equipamento Cirurgico</t>
  </si>
  <si>
    <t>Necessidade de Serviços de Esterilização de Equipamento Cirurgico</t>
  </si>
  <si>
    <t>R$ 342.000,00</t>
  </si>
  <si>
    <t>R$ 1.138.735,68</t>
  </si>
  <si>
    <t>R$ 1.767.000,00</t>
  </si>
  <si>
    <t>R$ 216.996,12</t>
  </si>
  <si>
    <t>R$ 450.153,85</t>
  </si>
  <si>
    <t>R$ 112.538,46</t>
  </si>
  <si>
    <t>R$ 256.158,00</t>
  </si>
  <si>
    <t>Jardineiro 8h</t>
  </si>
  <si>
    <t>Necessidade de Jardineiro 8h</t>
  </si>
  <si>
    <t>R$ 46.844,22</t>
  </si>
  <si>
    <t>Serviços Terceirizados Funcionários - Jardineiro 8h</t>
  </si>
  <si>
    <t>Necessidade de Serviços Terceirizados Funcionários - Jardineiro 8h</t>
  </si>
  <si>
    <t>R$ 187.376,88</t>
  </si>
  <si>
    <t>Instalação, Manutenção e Desinstalação - Equip. Refrigeração</t>
  </si>
  <si>
    <t>Necessidade de Instalação, Manutenção e Desinstalação - Equip. Refrigeração</t>
  </si>
  <si>
    <t>R$ 71.082,84</t>
  </si>
  <si>
    <t>Jardineiro</t>
  </si>
  <si>
    <t>Necessidade de Jardineiro</t>
  </si>
  <si>
    <t>R$ 26.398,00</t>
  </si>
  <si>
    <t>R$ 5.900,00</t>
  </si>
  <si>
    <t>GECHA</t>
  </si>
  <si>
    <t>R$ 93.688,44</t>
  </si>
  <si>
    <t>Tecnico de Informatica 8h</t>
  </si>
  <si>
    <t>Necessidade de Tecnico de Informatica 8h</t>
  </si>
  <si>
    <t>R$ 86.438,40</t>
  </si>
  <si>
    <t>DITIG</t>
  </si>
  <si>
    <t>R$ 727.024,05</t>
  </si>
  <si>
    <t>R$ 735.973,80</t>
  </si>
  <si>
    <t>R$ 3.321.191,25</t>
  </si>
  <si>
    <t>R$ 3.797.236,95</t>
  </si>
  <si>
    <t>R$ 4.630.777,50</t>
  </si>
  <si>
    <t>R$ 120.000,00</t>
  </si>
  <si>
    <t>TÉCNICO DE INFORMÁTICA 6HS</t>
  </si>
  <si>
    <t>Necessidade de TÉCNICO DE INFORMÁTICA 6HS</t>
  </si>
  <si>
    <t>R$ 8.916,25</t>
  </si>
  <si>
    <t>Técnico de Informatica</t>
  </si>
  <si>
    <t>Necessidade de Técnico de Informatica</t>
  </si>
  <si>
    <t>R$ 242.370,00</t>
  </si>
  <si>
    <t>R$ 245.340,00</t>
  </si>
  <si>
    <t>R$ 486.900,00</t>
  </si>
  <si>
    <t>Motorista 8h</t>
  </si>
  <si>
    <t>Necessidade de Motorista 8h</t>
  </si>
  <si>
    <t>R$ 103.774,79</t>
  </si>
  <si>
    <t>Motorista 8 h</t>
  </si>
  <si>
    <t>Necessidade de Motorista 8 h</t>
  </si>
  <si>
    <t>R$ 66.272,04</t>
  </si>
  <si>
    <t>Motorista 12 h</t>
  </si>
  <si>
    <t>Necessidade de Motorista 12 h</t>
  </si>
  <si>
    <t>R$ 640.371,84</t>
  </si>
  <si>
    <t>R$ 79.826,76</t>
  </si>
  <si>
    <t>Motorista 12h</t>
  </si>
  <si>
    <t>Necessidade de Motorista 12h</t>
  </si>
  <si>
    <t>R$ 79.565,88</t>
  </si>
  <si>
    <t>R$ 74.542,16</t>
  </si>
  <si>
    <t>R$ 657.970,25</t>
  </si>
  <si>
    <t>GERSL</t>
  </si>
  <si>
    <t>Apoio Administrativo,Técnico,Operacional</t>
  </si>
  <si>
    <t>Necessidade de Apoio Administrativo,Técnico,OperacionalConforme processo 72735/2022</t>
  </si>
  <si>
    <t>R$ 362.916,24</t>
  </si>
  <si>
    <t>Digitador</t>
  </si>
  <si>
    <t>Necessidade de Digitador</t>
  </si>
  <si>
    <t>R$ 27.748,95</t>
  </si>
  <si>
    <t>Telefonista</t>
  </si>
  <si>
    <t>Necessidade de Telefonista</t>
  </si>
  <si>
    <t>R$ 136.709,04</t>
  </si>
  <si>
    <t>R$ 175.471,68</t>
  </si>
  <si>
    <t>Serviços Terceirizados Funcionários - Digitador 6h</t>
  </si>
  <si>
    <t>Necessidade de Serviços Terceirizados Funcionários - Digitador 6h</t>
  </si>
  <si>
    <t>R$ 242.716,68</t>
  </si>
  <si>
    <t>Apoio Administrativo,Técnico,Operacional - por serviço - Telefonista e Secretária</t>
  </si>
  <si>
    <t>Necessidade de Apoio Administrativo,Técnico,Operacional - por serviço - Telefonista e Secretária</t>
  </si>
  <si>
    <t>R$ 466.515,60</t>
  </si>
  <si>
    <t>Apoio Administrativo,Técnico,Operacional - por serviço</t>
  </si>
  <si>
    <t>Necessidade de Apoio Administrativo,Técnico,Operacional - por serviço</t>
  </si>
  <si>
    <t>R$ 681.267,60</t>
  </si>
  <si>
    <t>Apoio Administrativo,Técnico,Operacional - por serviço</t>
  </si>
  <si>
    <t>Necessidade de Apoio Administrativo,Técnico,Operacional - por serviço</t>
  </si>
  <si>
    <t>R$ 66.597,36</t>
  </si>
  <si>
    <t>Vigilância - por serviço,</t>
  </si>
  <si>
    <t>Necessidade de Vigilância - por serviço,Contrato 854/2018 encerra-se em 22/12/2024 sem excepcionalidade. Calculado o periodo de 23 a 31/12/2024 connforme requisições do PSES 51786/2023</t>
  </si>
  <si>
    <t>R$ 9.704,14</t>
  </si>
  <si>
    <t>Necessidade de Vigilância - por serviço,Contrato 854/2018 encerra-se em 22/12/2024 sem excepcionalidade. Calculado o periodo de 23 a 31/12/2024 connforme requisições do PSES 51786/2024</t>
  </si>
  <si>
    <t>R$ 4.433,77</t>
  </si>
  <si>
    <t>Vigilância - por serviço</t>
  </si>
  <si>
    <t>Necessidade de Vigilância - por serviço</t>
  </si>
  <si>
    <t>Serviço de vigilância</t>
  </si>
  <si>
    <t>Necessidade de Serviço de vigilância</t>
  </si>
  <si>
    <t>R$ 1.935.012,00</t>
  </si>
  <si>
    <t>R$ 1.523.551,44</t>
  </si>
  <si>
    <t>Serventes, digitadores e motorista</t>
  </si>
  <si>
    <t>CCR</t>
  </si>
  <si>
    <t>Necessidade de Serventes, digitadores e motorista</t>
  </si>
  <si>
    <t>Frequencia de fornecimento mensal</t>
  </si>
  <si>
    <t>R$ 471.110,28</t>
  </si>
  <si>
    <t>SES 0013</t>
  </si>
  <si>
    <t>Fornecimento e instalação de 01 NOBREAK 20 KVA (trifásico 380/220V), autonomia de 1 hora, sala técnica - AVC - 6º andar</t>
  </si>
  <si>
    <t>Necessidade de Fornecimento e instalação de 01 NOBREAK 20 KVA (trifásico 380/220V), autonomia de 1 hora, sala técnica - AVC - 6º andar</t>
  </si>
  <si>
    <t>Fornecimento e instalação de 01 NOBREAK 40 KVA (trifásico 380/220V), autonomia de 1 hora, sala técnica centro cirurgico - 3º andar</t>
  </si>
  <si>
    <t>Necessidade de Fornecimento e instalação de 01 NOBREAK 40 KVA (trifásico 380/220V), autonomia de 1 hora, sala técnica centro cirurgico - 3º andar</t>
  </si>
  <si>
    <t>R$ 182.000,00</t>
  </si>
  <si>
    <t>Serviço de monitoramento  on line de temperatura dos equipamentos de refrigeração.</t>
  </si>
  <si>
    <t>LACEN</t>
  </si>
  <si>
    <t>Necessidade de Serviço de monitoramento  on line de temperatura dos equipamentos de refrigeração.</t>
  </si>
  <si>
    <t>R$ 12.000,00/mês</t>
  </si>
  <si>
    <t>SES 002</t>
  </si>
  <si>
    <t>Telefonia Fixa (despesa)</t>
  </si>
  <si>
    <t>Necessidade de Telefonia Fixa (despesa)</t>
  </si>
  <si>
    <t>R$ 570.000,00</t>
  </si>
  <si>
    <t>R$ 79.536,00</t>
  </si>
  <si>
    <t>R$ 247.420,00</t>
  </si>
  <si>
    <t>R$ 825,54</t>
  </si>
  <si>
    <t>R$ 24.374,09</t>
  </si>
  <si>
    <t>R$ 27.138,49</t>
  </si>
  <si>
    <t>R$ 9.903,41</t>
  </si>
  <si>
    <t>R$ 48.414,16</t>
  </si>
  <si>
    <t>Energia Elétrica (despesa)</t>
  </si>
  <si>
    <t>Necessidade de Energia Elétrica (despesa)</t>
  </si>
  <si>
    <t>Frequencia de fornecimento diária</t>
  </si>
  <si>
    <t>R$ 18.000.000,00</t>
  </si>
  <si>
    <t>Água (despesa)</t>
  </si>
  <si>
    <t>Necessidade de Água (despesa)</t>
  </si>
  <si>
    <t>R$ 480.000,00</t>
  </si>
  <si>
    <t>R$ 1.700.000,00</t>
  </si>
  <si>
    <t>R$ 9.500.000,00</t>
  </si>
  <si>
    <t>R$ 2.397,77</t>
  </si>
  <si>
    <t>R$ 545.893,08</t>
  </si>
  <si>
    <t>Agua</t>
  </si>
  <si>
    <t>Necessidade de Agua</t>
  </si>
  <si>
    <t>R$ 518.783,04</t>
  </si>
  <si>
    <t>Despachante</t>
  </si>
  <si>
    <t>DLIC</t>
  </si>
  <si>
    <t>Necessidade de Despachante</t>
  </si>
  <si>
    <t>R$ 118.200,00</t>
  </si>
  <si>
    <t>Lavanderia</t>
  </si>
  <si>
    <t>Necessidade de Lavanderia</t>
  </si>
  <si>
    <t>R$ 4.053.600,00</t>
  </si>
  <si>
    <t>R$ 86.702,00</t>
  </si>
  <si>
    <t>R$ 3.659.364,00</t>
  </si>
  <si>
    <t>R$ 8.100.000,00</t>
  </si>
  <si>
    <t>R$ 2.934.529,23</t>
  </si>
  <si>
    <t>R$ 1.080.960,00</t>
  </si>
  <si>
    <t>R$ 865.380,83</t>
  </si>
  <si>
    <t>R$ 2.364.600,00</t>
  </si>
  <si>
    <t>R$ 1.975.282,35</t>
  </si>
  <si>
    <t>R$ 1.910.867,04</t>
  </si>
  <si>
    <t>Locação equipamentos diversos</t>
  </si>
  <si>
    <t>Necessidade de Locação equipamentos diversos</t>
  </si>
  <si>
    <t>R$ 1.800,00</t>
  </si>
  <si>
    <t>Dosímetros</t>
  </si>
  <si>
    <t>Necessidade de Dosímetros</t>
  </si>
  <si>
    <t>R$ 1.440,00</t>
  </si>
  <si>
    <t>R$ 18.240,00</t>
  </si>
  <si>
    <t>Locação equipamentos diversos (SAPRA)- dosímetro</t>
  </si>
  <si>
    <t>Necessidade de Locação equipamentos diversos (SAPRA)- dosímetro</t>
  </si>
  <si>
    <t>R$ 226,44</t>
  </si>
  <si>
    <t>Manutenção Equipamentos Hospitalares (Ensaio de desempenho de bisturis elétricos)</t>
  </si>
  <si>
    <t>Necessidade de Manutenção Equipamentos Hospitalares (Ensaio de desempenho de bisturis elétricos)</t>
  </si>
  <si>
    <t>Manutenção Equipamentos Hospitalares -  Ensaios de desempenho e segurança elétrica em bisturis elétricos</t>
  </si>
  <si>
    <t>Necessidade de Manutenção Equipamentos Hospitalares -  Ensaios de desempenho e segurança elétrica em bisturis elétricos</t>
  </si>
  <si>
    <t>R$ 9.270,78</t>
  </si>
  <si>
    <t>Manutenção Equipamentos Hospitalares -  Ensaios de desempenho e segurança elétrica em equipamentos médico hospitalares</t>
  </si>
  <si>
    <t>Necessidade de Manutenção Equipamentos Hospitalares -  Ensaios de desempenho e segurança elétrica em equipamentos médico hospitalares</t>
  </si>
  <si>
    <t>R$ 252.945,90</t>
  </si>
  <si>
    <t>Manutenção Equipamentos Hospitalares</t>
  </si>
  <si>
    <t>Necessidade de Manutenção Equipamentos Hospitalares</t>
  </si>
  <si>
    <t>R$ 55.200,00</t>
  </si>
  <si>
    <t>R$ 12.720,00</t>
  </si>
  <si>
    <t>R$ 158.981,16</t>
  </si>
  <si>
    <t>R$ 237.600,00</t>
  </si>
  <si>
    <t>R$ 344.284,08</t>
  </si>
  <si>
    <t>R$ 368.484,00</t>
  </si>
  <si>
    <t>R$ 20.304,00</t>
  </si>
  <si>
    <t>R$ 19.320,00</t>
  </si>
  <si>
    <t>Manutenção Equipamentos Hospitalares (Mesas cirúrgicas)</t>
  </si>
  <si>
    <t>Necessidade de Manutenção Equipamentos Hospitalares (Mesas cirúrgicas)</t>
  </si>
  <si>
    <t>R$ 93.332,40</t>
  </si>
  <si>
    <t>Manutenção Equipamentos Hospitalares - Equipamento de raio x</t>
  </si>
  <si>
    <t>Necessidade de Manutenção Equipamentos Hospitalares - Equipamento de raio x</t>
  </si>
  <si>
    <t>R$ 96.420,00</t>
  </si>
  <si>
    <t>R$ 79.848,00</t>
  </si>
  <si>
    <t>R$ 34.644,00</t>
  </si>
  <si>
    <t>Manutenção Equipamentos Hospitalares (RX Shimadzu)</t>
  </si>
  <si>
    <t>Necessidade de Manutenção Equipamentos Hospitalares (RX Shimadzu)</t>
  </si>
  <si>
    <t>R$ 163.520,00</t>
  </si>
  <si>
    <t>Manutenção Equipamentos Hospitalares (Aparelhos de hemodiálise e sistema de osmose reversa)</t>
  </si>
  <si>
    <t>Necessidade de Manutenção Equipamentos Hospitalares (Aparelhos de hemodiálise e sistema de osmose reversa)</t>
  </si>
  <si>
    <t>R$ 228.216,00</t>
  </si>
  <si>
    <t>Manutenção Equipamentos Hospitalares (Ventiladores pulmonares UTI Neonatal)</t>
  </si>
  <si>
    <t>Necessidade de Manutenção Equipamentos Hospitalares (Ventiladores pulmonares UTI Neonatal)</t>
  </si>
  <si>
    <t>R$ 85.104,00</t>
  </si>
  <si>
    <t>R$ 31.200,00</t>
  </si>
  <si>
    <t>R$ 443.597,88</t>
  </si>
  <si>
    <t>Recuperação do muro de divisa</t>
  </si>
  <si>
    <t>Necessidade de Recuperação do muro de divisa</t>
  </si>
  <si>
    <t>Susbtituição dos telhados da UTI, Centro Cirurgico e Maternidade</t>
  </si>
  <si>
    <t>Necessidade de Susbtituição dos telhados da UTI, Centro Cirurgico e Maternidade</t>
  </si>
  <si>
    <t>R$ 371.631,28</t>
  </si>
  <si>
    <t>R$ 47.573,40</t>
  </si>
  <si>
    <t>R$ 16.191,00</t>
  </si>
  <si>
    <t>R$ 34.200,00</t>
  </si>
  <si>
    <t>R$ 32.472,00</t>
  </si>
  <si>
    <t>CENTRAIS DE AR COMPRIMIDO</t>
  </si>
  <si>
    <t>GEMAN</t>
  </si>
  <si>
    <t>Necessidade de CENTRAIS DE AR COMPRIMIDO</t>
  </si>
  <si>
    <t>R$ 1.332.905,25</t>
  </si>
  <si>
    <t>R$ 205.200,00</t>
  </si>
  <si>
    <t>R$ 112.320,00</t>
  </si>
  <si>
    <t>R$ 213.600,00</t>
  </si>
  <si>
    <t>R$ 149.040,00</t>
  </si>
  <si>
    <t>Manutenção Equipamentos Hospitalares (Tomógrafo Philips)</t>
  </si>
  <si>
    <t>Necessidade de Manutenção Equipamentos Hospitalares (Tomógrafo Philips)</t>
  </si>
  <si>
    <t>R$ 273.458,65</t>
  </si>
  <si>
    <t>R$ 380.000,00</t>
  </si>
  <si>
    <t>R$ 9.784,59</t>
  </si>
  <si>
    <t>R$ 13.288,44</t>
  </si>
  <si>
    <t>R$ 29.353,77</t>
  </si>
  <si>
    <t>R$ 57.120,00</t>
  </si>
  <si>
    <t>R$ 648,10</t>
  </si>
  <si>
    <t>Manutenção Equipamentos Hospitalares Kompetenz</t>
  </si>
  <si>
    <t>Necessidade de Manutenção Equipamentos Hospitalares Kompetenz</t>
  </si>
  <si>
    <t>R$ 11.448,00</t>
  </si>
  <si>
    <t>R$ 14.040,00</t>
  </si>
  <si>
    <t>R$ 146.531,16</t>
  </si>
  <si>
    <t>R$ 22.800,00</t>
  </si>
  <si>
    <t>R$ 27.600,00</t>
  </si>
  <si>
    <t>R$ 39.900,00</t>
  </si>
  <si>
    <t>R$ 30.300,00</t>
  </si>
  <si>
    <t>R$ 33.000,00</t>
  </si>
  <si>
    <t>Reforma elétrica interna - Setor angiografia - quadro elétrico, tomadas e iluminação.</t>
  </si>
  <si>
    <t>Necessidade de Necessidade de melhoria nas instalações elétricas, não conforme com a NBR13534, NBR 5410 e NR10</t>
  </si>
  <si>
    <t>Frequencia de fornecimento único</t>
  </si>
  <si>
    <t>Reforma elétrica interna com substituições de tomadas - réguas - centro cirurgico 3º andar</t>
  </si>
  <si>
    <t>Reforma elétrica interna do AVC 6º andar.</t>
  </si>
  <si>
    <t>R$ 177.000,00</t>
  </si>
  <si>
    <t>Reforma elétrica interna do pavimento térreo do HGCR.</t>
  </si>
  <si>
    <t>Reforma elétrica interna do quarto andar do HGCR</t>
  </si>
  <si>
    <t>Reforma elétrica interna do sétimo andar norte do HGCR</t>
  </si>
  <si>
    <t>Reforma elétrica interna do sexto andar sul do HGCR</t>
  </si>
  <si>
    <t>Reforma elétrica interna do segundo andar do HGCR</t>
  </si>
  <si>
    <t>Reforma elétrica interna do quinto andar do HGCR</t>
  </si>
  <si>
    <t>Reforma elétrica interna do primeiro andar do HGCR</t>
  </si>
  <si>
    <t>Reforma elétrica otorrinolaringologia 1º Andar</t>
  </si>
  <si>
    <t>Necessidade de Reforma elétrica otorrinolaringologia 1º Andar</t>
  </si>
  <si>
    <t>Reforma com substituições de Tomadas elétricas - Réguas -Unidade de terapia intensiva - UTI - 3º andar</t>
  </si>
  <si>
    <t>Necessidade de Reforma com substituições de Tomadas elétricas - Réguas -Unidade de terapia intensiva - UTI - 3º andar</t>
  </si>
  <si>
    <t>Oxigenoterapia</t>
  </si>
  <si>
    <t>Necessidade de Oxigenoterapia</t>
  </si>
  <si>
    <t>Frequencia de fornecimento semanal</t>
  </si>
  <si>
    <t>R$ 11.517.688,72</t>
  </si>
  <si>
    <t>Alimentação</t>
  </si>
  <si>
    <t>Necessidade de Alimentação</t>
  </si>
  <si>
    <t>R$ 3.832.140,00</t>
  </si>
  <si>
    <t>Resíduos hospitalares</t>
  </si>
  <si>
    <t>Necessidade de Resíduos hospitalares</t>
  </si>
  <si>
    <t>R$ 1.505.520,00</t>
  </si>
  <si>
    <t>R$ 616.896,00</t>
  </si>
  <si>
    <t>R$ 3.282.020,00</t>
  </si>
  <si>
    <t>R$ 7.344,00</t>
  </si>
  <si>
    <t>R$ 65.000,00</t>
  </si>
  <si>
    <t>R$ 2.948.880,00</t>
  </si>
  <si>
    <t>R$ 1.266.840,00</t>
  </si>
  <si>
    <t>R$ 265.192,00</t>
  </si>
  <si>
    <t>GEBER</t>
  </si>
  <si>
    <t>R$ 29.376,00</t>
  </si>
  <si>
    <t>GEJUD</t>
  </si>
  <si>
    <t>R$ 11.250,39</t>
  </si>
  <si>
    <t>GERAP</t>
  </si>
  <si>
    <t>R$ 80.224,00</t>
  </si>
  <si>
    <t>R$ 2.335.162,44</t>
  </si>
  <si>
    <t>R$ 807.840,00</t>
  </si>
  <si>
    <t>R$ 75.735,00</t>
  </si>
  <si>
    <t>R$ 298.534,00</t>
  </si>
  <si>
    <t>R$ 31.875,05</t>
  </si>
  <si>
    <t>R$ 220.320,00</t>
  </si>
  <si>
    <t>Serviços de Apoio ao Diagnóstico e Tratamento (outros exames, procedimento médic</t>
  </si>
  <si>
    <t>Necessidade de Serviços de Apoio ao Diagnóstico e Tratamento (outros exames, procedimento médic</t>
  </si>
  <si>
    <t>R$ 103.211,95</t>
  </si>
  <si>
    <t>R$ 43.800,00</t>
  </si>
  <si>
    <t>R$ 60.795,00</t>
  </si>
  <si>
    <t>R$ 150.325,00</t>
  </si>
  <si>
    <t>R$ 89.504,64</t>
  </si>
  <si>
    <t>R$ 84.448,32</t>
  </si>
  <si>
    <t>R$ 66.837,00</t>
  </si>
  <si>
    <t>R$ 402.096,00</t>
  </si>
  <si>
    <t>R$ 49.591,08</t>
  </si>
  <si>
    <t>R$ 502.259,40</t>
  </si>
  <si>
    <t>R$ 401.022,00</t>
  </si>
  <si>
    <t>R$ 427.740,00</t>
  </si>
  <si>
    <t>R$ 882.336,00</t>
  </si>
  <si>
    <t>R$ 887.922,00</t>
  </si>
  <si>
    <t>Assessoria técnica e consultoria</t>
  </si>
  <si>
    <t>Necessidade de Assessoria técnica e consultoria</t>
  </si>
  <si>
    <t>Serviços de Exames de Anatomia patológica e citopatologia</t>
  </si>
  <si>
    <t>Necessidade de Serviços de Exames de Anatomia patológica e citopatologia</t>
  </si>
  <si>
    <t>R$ 140.371,20</t>
  </si>
  <si>
    <t>Serviços de Nutrição Parenteral</t>
  </si>
  <si>
    <t>Necessidade de Serviços de Nutrição Parenteral</t>
  </si>
  <si>
    <t>R$ 1.251.384,00</t>
  </si>
  <si>
    <t>R$ 717.888,00</t>
  </si>
  <si>
    <t>R$ 331.797,84</t>
  </si>
  <si>
    <t>R$ 720.000,00</t>
  </si>
  <si>
    <t>Serviços Terceirizados Administrativos, Técnicos e Operacionais</t>
  </si>
  <si>
    <t>DIRH</t>
  </si>
  <si>
    <t>Necessidade de Serviços Terceirizados Administrativos, Técnicos e Operacionais</t>
  </si>
  <si>
    <t>R$ 14.061.095,04</t>
  </si>
  <si>
    <t>Serviços terceirizados limpeza, jardinagem e recepção</t>
  </si>
  <si>
    <t>Necessidade de Serviços terceirizados limpeza, jardinagem e recepção</t>
  </si>
  <si>
    <t>R$ 2.381.624,16</t>
  </si>
  <si>
    <t>ServiçosTerceirizados Técnicos, Administrativos e Operacionais</t>
  </si>
  <si>
    <t>SUR</t>
  </si>
  <si>
    <t>Necessidade de ServiçosTerceirizados Técnicos, Administrativos e Operacionais</t>
  </si>
  <si>
    <t>R$ 138.543,49</t>
  </si>
  <si>
    <t>Serviços Terceirizados de copa e cozinha</t>
  </si>
  <si>
    <t>Necessidade de Serviços Terceirizados de copa e cozinha</t>
  </si>
  <si>
    <t>R$ 528.901,68</t>
  </si>
  <si>
    <t>Serviços Terceirizados de limpeza e conservação</t>
  </si>
  <si>
    <t>Necessidade de Serviços Terceirizados de limpeza e conservação</t>
  </si>
  <si>
    <t>Frequencia de fornecimento diáro</t>
  </si>
  <si>
    <t>R$ 29.760,00</t>
  </si>
  <si>
    <t>Prestação de serviços de auxiliar de serviços gerais e digitador</t>
  </si>
  <si>
    <t>Necessidade de Prestação de serviços de auxiliar de serviços gerais e digitador</t>
  </si>
  <si>
    <t>R$ 124.307,40</t>
  </si>
  <si>
    <t>R$ 60.910,44</t>
  </si>
  <si>
    <t>R$ 40.699.975,08</t>
  </si>
  <si>
    <t>Serviços terceirizados de limpeza e conservação</t>
  </si>
  <si>
    <t>Necessidade de Serviços terceirizados de limpeza e conservação</t>
  </si>
  <si>
    <t>R$ 1.371.583,32</t>
  </si>
  <si>
    <t>Serviços Terceirizados de Vigilância por Quantidade</t>
  </si>
  <si>
    <t>Necessidade de Serviços Terceirizados de Vigilância por Quantidade</t>
  </si>
  <si>
    <t>R$ 2.082.442,68</t>
  </si>
  <si>
    <t>Serviço tercerizado de vigilância - alarme</t>
  </si>
  <si>
    <t>Necessidade de Serviço tercerizado de vigilância - alarme</t>
  </si>
  <si>
    <t>R$ 631.000,00</t>
  </si>
  <si>
    <t>R$ 1.218.021,12</t>
  </si>
  <si>
    <t>R$ 1.161.007,20</t>
  </si>
  <si>
    <t>R$ 2.194.353,12</t>
  </si>
  <si>
    <t>R$ 597.000,00</t>
  </si>
  <si>
    <t>R$ 3.063.718,32</t>
  </si>
  <si>
    <t>R$ 298.000,00</t>
  </si>
  <si>
    <t>Serviços Terceirizados de Vigilância</t>
  </si>
  <si>
    <t>Necessidade de Serviços Terceirizados de Vigilância</t>
  </si>
  <si>
    <t>R$ 602.263,80</t>
  </si>
  <si>
    <t>R$ 146.759,04</t>
  </si>
  <si>
    <t>R$ 900.000,00</t>
  </si>
  <si>
    <t>R$ 536.982,72</t>
  </si>
  <si>
    <t>R$ 743.011,27</t>
  </si>
  <si>
    <t>R$ 419.346,06</t>
  </si>
  <si>
    <t>R$ 333.480,00</t>
  </si>
  <si>
    <t>GEPAT</t>
  </si>
  <si>
    <t>R$ 393.534,96</t>
  </si>
  <si>
    <t>R$ 215.976,96</t>
  </si>
  <si>
    <t>R$ 2.297.556,24</t>
  </si>
  <si>
    <t>R$ 1.570.000,00</t>
  </si>
  <si>
    <t>R$ 887.617,08</t>
  </si>
  <si>
    <t>R$ 1.551.082,08</t>
  </si>
  <si>
    <t>R$ 1.337.004,60</t>
  </si>
  <si>
    <t>R$ 393.688,00</t>
  </si>
  <si>
    <t>R$ 639.448,92</t>
  </si>
  <si>
    <t>Tecnologia da Informação</t>
  </si>
  <si>
    <t>Necessidade de Tecnologia da Informação</t>
  </si>
  <si>
    <t>R$ 130.000,00</t>
  </si>
  <si>
    <t>Serviços Técnicos Profissionais</t>
  </si>
  <si>
    <t>Necessidade de Serviços Técnicos Profissionais</t>
  </si>
  <si>
    <t>Publicidade e Propaganda</t>
  </si>
  <si>
    <t>Necessidade de Publicidade e Propaganda</t>
  </si>
  <si>
    <t>R$ 882.400,00</t>
  </si>
  <si>
    <t>Manutenção equipamentos diversos</t>
  </si>
  <si>
    <t>Necessidade de Manutenção equipamentos diversos</t>
  </si>
  <si>
    <t>R$ 111.000,00</t>
  </si>
  <si>
    <t>Adiantamentos para serviços de terceiros</t>
  </si>
  <si>
    <t>Necessidade de Adiantamentos para serviços de terceiros</t>
  </si>
  <si>
    <t>Análises Técnicas (água, radiotivas, alimentos, controle de qualidade, locação</t>
  </si>
  <si>
    <t>Necessidade de Análises Técnicas (água, radiotivas, alimentos, controle de qualidade, locação</t>
  </si>
  <si>
    <t>R$ 5.926,00</t>
  </si>
  <si>
    <t>R$ 196.019,14</t>
  </si>
  <si>
    <t>R$ 3.555,60</t>
  </si>
  <si>
    <t>R$ 9.879,70</t>
  </si>
  <si>
    <t>R$ 5.037,10</t>
  </si>
  <si>
    <t>R$ 7.703,80</t>
  </si>
  <si>
    <t>R$ 14.932,58</t>
  </si>
  <si>
    <t>R$ 2.963,00</t>
  </si>
  <si>
    <t>Análises Técnicas (água) Aquavita</t>
  </si>
  <si>
    <t>Necessidade de Análises Técnicas (água) Aquavita</t>
  </si>
  <si>
    <t>R$ 24.000,30</t>
  </si>
  <si>
    <t>R$ 8.000,10</t>
  </si>
  <si>
    <t>R$ 4.700,00</t>
  </si>
  <si>
    <t>R$ 13.185,00</t>
  </si>
  <si>
    <t>Serviços de Exames de Análises Clínicas</t>
  </si>
  <si>
    <t>Necessidade de Serviços de Exames de Análises Clínicas</t>
  </si>
  <si>
    <t>R$ 310.527,36</t>
  </si>
  <si>
    <t>R$ 44.962,40</t>
  </si>
  <si>
    <t>Transporte de materiais</t>
  </si>
  <si>
    <t>Necessidade de Transporte de materiais</t>
  </si>
  <si>
    <t>R$ 97.200,00</t>
  </si>
  <si>
    <t>Serviços Terceirizados  de Zeladoria</t>
  </si>
  <si>
    <t>GEJRL</t>
  </si>
  <si>
    <t>Necessidade de Serviços Terceirizados  de Zeladoria</t>
  </si>
  <si>
    <t>Serviços Terceirizados de zeladoria</t>
  </si>
  <si>
    <t>Necessidade de Serviços Terceirizados de zeladoria</t>
  </si>
  <si>
    <t>R$ 484.939,56</t>
  </si>
  <si>
    <t>Manutenção de equipamentos gerais</t>
  </si>
  <si>
    <t>Necessidade de Manutenção de equipamentos gerais</t>
  </si>
  <si>
    <t>R$ 18.641,80</t>
  </si>
  <si>
    <t>R$ 14.400,00</t>
  </si>
  <si>
    <t>Manutenção gerador</t>
  </si>
  <si>
    <t>Necessidade de Manutenção gerador</t>
  </si>
  <si>
    <t>Serviços de manutenção preventiva e corretiva do sistema de ponto VW</t>
  </si>
  <si>
    <t>Necessidade de Serviços de manutenção preventiva e corretiva do sistema de ponto VW</t>
  </si>
  <si>
    <t>R$ 2.677,00</t>
  </si>
  <si>
    <t>R$ 19.848,00</t>
  </si>
  <si>
    <t>R$ 960.000,00</t>
  </si>
  <si>
    <t>R$ 32.676,00</t>
  </si>
  <si>
    <t>Reforma de revestimento de fachada e substituição de esquadrias das fachadas</t>
  </si>
  <si>
    <t>Necessidade de Reforma de revestimento de fachada e substituição de esquadrias das fachadas</t>
  </si>
  <si>
    <t>R$ 105.600,00</t>
  </si>
  <si>
    <t>Conclusão das obras de converção do Hospital Dia em UTI</t>
  </si>
  <si>
    <t>Necessidade de Conclusão das obras de converção do Hospital Dia em UTI</t>
  </si>
  <si>
    <t>R$ 103.600,00</t>
  </si>
  <si>
    <t>Manutenção Preventiva e Corretiva dos Sistema de Vácuo nas unidades SES</t>
  </si>
  <si>
    <t>Necessidade de Manutenção Preventiva e Corretiva dos Sistema de Vácuo nas unidades SES</t>
  </si>
  <si>
    <t>R$ 140.400,00</t>
  </si>
  <si>
    <t>R$ 15.156,00</t>
  </si>
  <si>
    <t>R$ 399.999,96</t>
  </si>
  <si>
    <t>R$ 12.130,32</t>
  </si>
  <si>
    <t>R$ 10.176,00</t>
  </si>
  <si>
    <t>Manutenção de equipamentos gerais (Consesc)</t>
  </si>
  <si>
    <t>Necessidade de Manutenção de equipamentos gerais (Consesc)</t>
  </si>
  <si>
    <t>R$ 30.894,96</t>
  </si>
  <si>
    <t>R$ 27.000,00</t>
  </si>
  <si>
    <t>R$ 12.800,00</t>
  </si>
  <si>
    <t>R$ 13.320,00</t>
  </si>
  <si>
    <t>Limpeza de caixas de gordura e fossa séptica.</t>
  </si>
  <si>
    <t>Necessidade de Limpeza de caixas de gordura e fossa séptica.</t>
  </si>
  <si>
    <t>Frequencia de fornecimento semestral</t>
  </si>
  <si>
    <t>R$ 20.295,00</t>
  </si>
  <si>
    <t>Limpeza de caixa de gordura e fossa séptica</t>
  </si>
  <si>
    <t>Necessidade de Limpeza de caixa de gordura e fossa séptica</t>
  </si>
  <si>
    <t>R$ 3.400,00</t>
  </si>
  <si>
    <t>R$ 11.785,99</t>
  </si>
  <si>
    <t>R$ 66.081,50</t>
  </si>
  <si>
    <t>Limpeza de caixa d´água e cisterna</t>
  </si>
  <si>
    <t>Necessidade de Limpeza de caixa d´água e cisterna</t>
  </si>
  <si>
    <t>Desinsetização</t>
  </si>
  <si>
    <t>Necessidade de Desinsetização</t>
  </si>
  <si>
    <t>R$ 7.840,53</t>
  </si>
  <si>
    <t>R$ 21.600,00</t>
  </si>
  <si>
    <t>Desratização</t>
  </si>
  <si>
    <t>Necessidade de Desratização</t>
  </si>
  <si>
    <t>R$ 20.300,00</t>
  </si>
  <si>
    <t>Serviços de aplicação de gel nos locais de pouso das aves.</t>
  </si>
  <si>
    <t>Necessidade de Serviços de aplicação de gel nos locais de pouso das aves.</t>
  </si>
  <si>
    <t>R$ 4.565,46</t>
  </si>
  <si>
    <t>R$ 2.880,00</t>
  </si>
  <si>
    <t>Locação de enxoval</t>
  </si>
  <si>
    <t>Necessidade de Locação de enxoval</t>
  </si>
  <si>
    <t>R$ 320.406,12</t>
  </si>
  <si>
    <t>R$ 84.543,24</t>
  </si>
  <si>
    <t>R$ 231.000,00</t>
  </si>
  <si>
    <t>R$ 214.017,69</t>
  </si>
  <si>
    <t>R$ 200.947,49</t>
  </si>
  <si>
    <t>Serviço de internação psiquiátrica ou domiciliar.</t>
  </si>
  <si>
    <t>GEUTI</t>
  </si>
  <si>
    <t>Necessidade de Serviço de internação psiquiátrica ou domiciliar.</t>
  </si>
  <si>
    <t>R$ 146.000,00</t>
  </si>
  <si>
    <t>R$ 27.594,71</t>
  </si>
  <si>
    <t>R$ 42.580,00</t>
  </si>
  <si>
    <t>R$ 47.450,00</t>
  </si>
  <si>
    <t>R$ 76.943,16</t>
  </si>
  <si>
    <t>R$ 80.887,65</t>
  </si>
  <si>
    <t>R$ 110.562,99</t>
  </si>
  <si>
    <t>R$ 195.574,30</t>
  </si>
  <si>
    <t>Serviço de Fisioterapia.</t>
  </si>
  <si>
    <t>Necessidade de Serviço de Fisioterapia.</t>
  </si>
  <si>
    <t>R$ 21.872,07</t>
  </si>
  <si>
    <t>Serviço de fonoterapia</t>
  </si>
  <si>
    <t>Necessidade de Serviço de fonoterapia</t>
  </si>
  <si>
    <t>R$ 15.354,90</t>
  </si>
  <si>
    <t>Serviços de gerenciamento para fornecimento de combustíveis</t>
  </si>
  <si>
    <t>Necessidade de Serviços de gerenciamento para fornecimento de combustíveis</t>
  </si>
  <si>
    <t>R$ 3.759.500,00</t>
  </si>
  <si>
    <t>R$ 240.000,00</t>
  </si>
  <si>
    <t>Manutenção ou Conservação de Rede Elétrica</t>
  </si>
  <si>
    <t>Necessidade de Manutenção ou Conservação de Rede Elétrica</t>
  </si>
  <si>
    <t>R$ 81.000,00</t>
  </si>
  <si>
    <t>Conjunto de bombas , Sistema de Bombeamento</t>
  </si>
  <si>
    <t>Necessidade de Conjunto de bombas , Sistema de Bombeamento</t>
  </si>
  <si>
    <t>R$ 48.864,57</t>
  </si>
  <si>
    <t>Instalação e/ou manutenção de sistema de aquecimento de água,</t>
  </si>
  <si>
    <t>Necessidade de Instalação e/ou manutenção de sistema de aquecimento de água,</t>
  </si>
  <si>
    <t>R$ 105.000,00</t>
  </si>
  <si>
    <t>Serviço de manutenção predial - manutenção do auditório do LACEN</t>
  </si>
  <si>
    <t>Necessidade de Serviço de manutenção predial - manutenção do auditório do LACEN</t>
  </si>
  <si>
    <t>Serviço de consultoria e assessoria de comunicação social e de risco</t>
  </si>
  <si>
    <t>Necessidade de Serviço de consultoria e assessoria de comunicação social e de risco</t>
  </si>
  <si>
    <t>R$ 24.066,67/mês</t>
  </si>
  <si>
    <t>Central de Alarme de Incêndio, CENTRAL DE ALARME DE INCÊNDIO</t>
  </si>
  <si>
    <t>Necessidade de Central de Alarme de Incêndio, CENTRAL DE ALARME DE INCÊNDIO</t>
  </si>
  <si>
    <t>R$ 4.892,41</t>
  </si>
  <si>
    <t>Lavagem de Rouparia</t>
  </si>
  <si>
    <t>Necessidade de Lavagem de Rouparia</t>
  </si>
  <si>
    <t>R$ 1.600.560,00</t>
  </si>
  <si>
    <t>R$ 9.722.441,52</t>
  </si>
  <si>
    <t>R$ 2.800.980,00</t>
  </si>
  <si>
    <t>R$ 889.200,00</t>
  </si>
  <si>
    <t>Fornecimentos de alimentação para eventos</t>
  </si>
  <si>
    <t>Necessidade de Fornecimentos de alimentação para eventos</t>
  </si>
  <si>
    <t>Fornecimento de Alimentação para Eventos.</t>
  </si>
  <si>
    <t>Necessidade de Fornecimento de Alimentação para Eventos.</t>
  </si>
  <si>
    <t>R$ 8.900,00</t>
  </si>
  <si>
    <t>Fornecimento de Alimentação para Eventos</t>
  </si>
  <si>
    <t>Necessidade de Fornecimento de Alimentação para Eventos</t>
  </si>
  <si>
    <t>SUG</t>
  </si>
  <si>
    <t>R$ 203.200,00</t>
  </si>
  <si>
    <t>DAPS</t>
  </si>
  <si>
    <t>R$ 23.333,00</t>
  </si>
  <si>
    <t>Fornecimento de alimentação para eventos</t>
  </si>
  <si>
    <t>Necessidade de Fornecimento de alimentação para eventos</t>
  </si>
  <si>
    <t>R$ 9.600,00</t>
  </si>
  <si>
    <t>R$ 23.925,00</t>
  </si>
  <si>
    <t>R$ 30.495,50</t>
  </si>
  <si>
    <t>R$ 238.391,80</t>
  </si>
  <si>
    <t>SECES</t>
  </si>
  <si>
    <t>Fornecimento de Refeições</t>
  </si>
  <si>
    <t>Necessidade de Fornecimento de Refeições</t>
  </si>
  <si>
    <t>R$ 19.084.672,66</t>
  </si>
  <si>
    <t>R$ 136.103,04</t>
  </si>
  <si>
    <t>R$ 3.752.844,00</t>
  </si>
  <si>
    <t>Serviço de Fornecimento de Refeiçoes -</t>
  </si>
  <si>
    <t>Necessidade de Serviço de Fornecimento de Refeiçoes -</t>
  </si>
  <si>
    <t>R$ 4.720.152,00</t>
  </si>
  <si>
    <t>R$ 7.330.578,00</t>
  </si>
  <si>
    <t>R$ 10.401.588,00</t>
  </si>
  <si>
    <t>R$ 9.746.475,72</t>
  </si>
  <si>
    <t>R$ 4.949.952,61</t>
  </si>
  <si>
    <t>R$ 3.363.965,64</t>
  </si>
  <si>
    <t>R$ 7.299.828,00</t>
  </si>
  <si>
    <t>R$ 3.645.582,00</t>
  </si>
  <si>
    <t>Elaboração de Projeto - Consultoria</t>
  </si>
  <si>
    <t>Necessidade de Elaboração de Projeto - Consultoria</t>
  </si>
  <si>
    <t>R$ 2.761.130,00</t>
  </si>
  <si>
    <t>Contratação de empresa de engenharia e/ou arquitetura para elaboração de projetos, memoriais descritivos, relatórios, estudos e pareceres técnicos necessários para reforma e ampliação da
Portaria/Recepção do Bloco I.</t>
  </si>
  <si>
    <t>R$ 60.888,89</t>
  </si>
  <si>
    <t>Contratação de empresa especializada para realização de consultoria para elaboração de projeto e estudos técnicos para implantação de sistema de geração de energia solar fotovoltaica.</t>
  </si>
  <si>
    <t>R$ 68.736,46</t>
  </si>
  <si>
    <t>Elaboração de Projeto - Consultoria - SETOR CCA</t>
  </si>
  <si>
    <t>Necessidade de  Elaboração de Projeto - Consultoria - SETOR CCA</t>
  </si>
  <si>
    <t>Elaboração de Projeto - Consultoria - EMERGÊNCIA</t>
  </si>
  <si>
    <t>Necessidade de Elaboração de Projeto - Consultoria - EMERGÊNCIA</t>
  </si>
  <si>
    <t>Elaboração de Projeto - Consultoria - INFECTOLOGIA</t>
  </si>
  <si>
    <t>Necessidade de Elaboração de Projeto - Consultoria - INFECTOLOGIA</t>
  </si>
  <si>
    <t>Elaboração de Projeto - Consultoria - SETOR G</t>
  </si>
  <si>
    <t>Necessidade de Elaboração de Projeto - Consultoria - SETOR G</t>
  </si>
  <si>
    <t>Elaboração de projeto elétrico  do setor do pronto socorro</t>
  </si>
  <si>
    <t>Necessidade de instalações elétricas obsoleto,necessita novos projetos em conformidade com as normas vigentes</t>
  </si>
  <si>
    <t>GEROP</t>
  </si>
  <si>
    <t>R$ 9.599,25</t>
  </si>
  <si>
    <t>Serviço de consultoria de comunicação</t>
  </si>
  <si>
    <t>Necessidade de Serviço de consultoria de comunicação</t>
  </si>
  <si>
    <t>Serviço de consultoria</t>
  </si>
  <si>
    <t>Necessidade de Serviço de consultoria</t>
  </si>
  <si>
    <t>R$ 6.343.188,48</t>
  </si>
  <si>
    <t>Serviço de Consultoria Especializada de apoio à gestão e melhoria de processos - sem histórico decontratações pela SES</t>
  </si>
  <si>
    <t>Necessidade de  Serviço de Consultoria Especializada de apoio à gestão e melhoria de processos - sem histórico decontratações pela SES</t>
  </si>
  <si>
    <t>Consultoria especializada na prestação de serviços de apoio à gestão e melhoria</t>
  </si>
  <si>
    <t>Necessidade de Consultoria especializada na prestação de serviços de apoio à gestão e melhoria</t>
  </si>
  <si>
    <t>Laudo técnico</t>
  </si>
  <si>
    <t>Necessidade de Laudo técnico</t>
  </si>
  <si>
    <t>R$ 51.716,67</t>
  </si>
  <si>
    <t>laudo técnico</t>
  </si>
  <si>
    <t>Necessidade de Avaliação de cargas elétricas para possiveis novas construção ou aquisição de novos equipamentos</t>
  </si>
  <si>
    <t>Realização de laudos técnicos - Serviços de auditoria, consultoria e projetos, inspeção técnica</t>
  </si>
  <si>
    <t>Necessidade de Realização de laudos técnicos - Serviços de auditoria, consultoria e projetos, inspeção técnica</t>
  </si>
  <si>
    <t>R$ 3.870,00</t>
  </si>
  <si>
    <t>Laudo Tecnico</t>
  </si>
  <si>
    <t>Necessidade de Laudo Tecnico</t>
  </si>
  <si>
    <t>Certificação</t>
  </si>
  <si>
    <t>Necessidade de Certificação</t>
  </si>
  <si>
    <t>Necessidade de TI - Projeto de rede com certificação de pontos</t>
  </si>
  <si>
    <t>R$ 651.570,00</t>
  </si>
  <si>
    <t>Serviço de Pesquisa e avaliações</t>
  </si>
  <si>
    <t>Necessidade de Serviço de Pesquisa e avaliações</t>
  </si>
  <si>
    <t>Manutenção de software: Manutenção corretiva de sistemas de gestão de saúde</t>
  </si>
  <si>
    <t>Necessidade de Manutenção de software: Manutenção corretiva de sistemas de gestão de saúde</t>
  </si>
  <si>
    <t>R$ 514.000,00</t>
  </si>
  <si>
    <t>SUE</t>
  </si>
  <si>
    <t>R$ 283.585,11</t>
  </si>
  <si>
    <t>R$ 571.032,00</t>
  </si>
  <si>
    <t>R$ 963.616,50</t>
  </si>
  <si>
    <t>R$ 2.791.464,19</t>
  </si>
  <si>
    <t>R$ 9.309.428,44</t>
  </si>
  <si>
    <t>Engenharia</t>
  </si>
  <si>
    <t>Necessidade de Engenharia</t>
  </si>
  <si>
    <t>R$ 11.737,44</t>
  </si>
  <si>
    <t>Serviços de Auditoria, Consultoria e Projetos</t>
  </si>
  <si>
    <t>Necessidade de Serviços de Auditoria, Consultoria e Projetos</t>
  </si>
  <si>
    <t>R$ 31.595,31</t>
  </si>
  <si>
    <t>R$ 62.246,19</t>
  </si>
  <si>
    <t>R$ 108.222,17</t>
  </si>
  <si>
    <t>R$ 210.812,52</t>
  </si>
  <si>
    <t>R$ 28.064,60</t>
  </si>
  <si>
    <t>Tecnologia da Informação contratação de empresa especializada na prestação de serviços de SUSTENTAÇÃO, SUPORTE, LICENCIAMENTO, GARANTIA E BILHETAGEM dos EQUIPAMENTOS E SOFTWARES que compõem a rede de telefonia IP corporativa do Governo do Estado de Santa Catarina</t>
  </si>
  <si>
    <t>Necessidade de Tecnologia da Informação contratação de empresa especializada na prestação de serviços de SUSTENTAÇÃO, SUPORTE, LICENCIAMENTO, GARANTIA E BILHETAGEM dos EQUIPAMENTOS E SOFTWARES que compõem a rede de telefonia IP corporativa do Governo do Estado de Santa Catarina</t>
  </si>
  <si>
    <t>Suporte Técnico da rede VOIP 50 ramais</t>
  </si>
  <si>
    <t>Necessidade de Suporte Técnico da rede VOIP 50 ramais</t>
  </si>
  <si>
    <t>R$ 7.440,00</t>
  </si>
  <si>
    <t>Serviço de suporte de software (telefonia voip)</t>
  </si>
  <si>
    <t>Necessidade de Serviço de suporte de software (telefonia voip)</t>
  </si>
  <si>
    <t>R$ 2.083,20</t>
  </si>
  <si>
    <t>Telefonia VOIP</t>
  </si>
  <si>
    <t>Necessidade de Telefonia VOIP</t>
  </si>
  <si>
    <t>Tecnologia da
Informação contratação
de empresa
especializada na
prestação de serviços
de SUSTENTAÇÃO,
SUPORTE,
LICENCIAMENTO,
GARANTIA E
BILHETAGEM dos
EQUIPAMENTOS E
SOFTWARES que
compõem a rede de
telefonia IP corporativa
do Governo do Estado
de Santa Catarina</t>
  </si>
  <si>
    <t>Necessidade de Tecnologia da
Informação contratação
de empresa
especializada na
prestação de serviços
de SUSTENTAÇÃO,
SUPORTE,
LICENCIAMENTO,
GARANTIA E
BILHETAGEM dos
EQUIPAMENTOS E
SOFTWARES que
compõem a rede de
telefonia IP corporativa
do Governo do Estado
de Santa Catarina</t>
  </si>
  <si>
    <t>R$ 565.000,00</t>
  </si>
  <si>
    <t>R$ 563.766,00</t>
  </si>
  <si>
    <t>R$ 523.182,00</t>
  </si>
  <si>
    <t>Tecnologia da Informação  contratação de empresa especializada na  prestação de serviços de SUSTENTAÇÃO,  SUPORTE, LICENCIAMENTO, GARANTIA E  BILHETAGEM dos EQUIPAMENTOS E  SOFTWARES que compõem a rede de  telefonia IP corporativa do Governo do Estado  de Santa Catarina</t>
  </si>
  <si>
    <t>Necessidade de Tecnologia da Informação  contratação de empresa especializada na  prestação de serviços de SUSTENTAÇÃO,  SUPORTE, LICENCIAMENTO, GARANTIA E  BILHETAGEM dos EQUIPAMENTOS E  SOFTWARES que compõem a rede de  telefonia IP corporativa do Governo do Estado  de Santa Catarina</t>
  </si>
  <si>
    <t>R$ 150,00</t>
  </si>
  <si>
    <t>Tecnologia da informação</t>
  </si>
  <si>
    <t>Necessidade de Tecnologia da informação</t>
  </si>
  <si>
    <t>R$ 14.518,08</t>
  </si>
  <si>
    <t>Revisão técnica especializada e modernização</t>
  </si>
  <si>
    <t>Necessidade de Revisão técnica especializada e modernização</t>
  </si>
  <si>
    <t>Logística - por serviço</t>
  </si>
  <si>
    <t>DLOG</t>
  </si>
  <si>
    <t>Necessidade de Logística - por serviço</t>
  </si>
  <si>
    <t>R$ 10.326.751,32</t>
  </si>
  <si>
    <t>Projetista</t>
  </si>
  <si>
    <t>Necessidade de Projetista</t>
  </si>
  <si>
    <t>Serviço de detetização</t>
  </si>
  <si>
    <t>Necessidade de Serviço de detetização</t>
  </si>
  <si>
    <t>R$ 2.176,00</t>
  </si>
  <si>
    <t>Dedetização e Desratização</t>
  </si>
  <si>
    <t>GEXAN</t>
  </si>
  <si>
    <t>Necessidade de Dedetização e Desratização</t>
  </si>
  <si>
    <t>R$ 2.980,00</t>
  </si>
  <si>
    <t>Serviço de Desinsetização e Desratização</t>
  </si>
  <si>
    <t>Necessidade de Serviço de Desinsetização e Desratização</t>
  </si>
  <si>
    <t>Dedetização e desratização</t>
  </si>
  <si>
    <t>Necessidade de Dedetização e desratização</t>
  </si>
  <si>
    <t>R$ 1.300,00</t>
  </si>
  <si>
    <t>R$ 3.600,00</t>
  </si>
  <si>
    <t>R$ 10.800,00</t>
  </si>
  <si>
    <t>R$ 15.324,00</t>
  </si>
  <si>
    <t>R$ 1.960,00</t>
  </si>
  <si>
    <t>R$ 17.400,00</t>
  </si>
  <si>
    <t>R$ 8.250,00</t>
  </si>
  <si>
    <t>R$ 5.200,00</t>
  </si>
  <si>
    <t>R$ 2.280,00</t>
  </si>
  <si>
    <t>R$ 19.980,00</t>
  </si>
  <si>
    <t>R$ 6.600,00</t>
  </si>
  <si>
    <t>R$ 6.468,12</t>
  </si>
  <si>
    <t>Desinsetização/Desratização</t>
  </si>
  <si>
    <t>Necessidade de Desinsetização/Desratização</t>
  </si>
  <si>
    <t>R$ 19.494,96</t>
  </si>
  <si>
    <t>R$ 4.519,62</t>
  </si>
  <si>
    <t>R$ 1.028,24</t>
  </si>
  <si>
    <t>R$ 8.280,00</t>
  </si>
  <si>
    <t>R$ 41.580,92</t>
  </si>
  <si>
    <t>R$ 9.384,00</t>
  </si>
  <si>
    <t>R$ 2.340,00</t>
  </si>
  <si>
    <t>R$ 18.079,92</t>
  </si>
  <si>
    <t>R$ 6.769,92</t>
  </si>
  <si>
    <t>R$ 2.116,98</t>
  </si>
  <si>
    <t>R$ 3.900,00</t>
  </si>
  <si>
    <t>Desratização e Desinsetização</t>
  </si>
  <si>
    <t>Necessidade de Desratização e Desinsetização</t>
  </si>
  <si>
    <t>R$ 14.832,84</t>
  </si>
  <si>
    <t>R$ 11.079,84</t>
  </si>
  <si>
    <t>R$ 5.331,84</t>
  </si>
  <si>
    <t>R$ 9.185,40</t>
  </si>
  <si>
    <t>R$ 11.400,00</t>
  </si>
  <si>
    <t>R$ 1.970,76</t>
  </si>
  <si>
    <t>R$ 8.670,00</t>
  </si>
  <si>
    <t>R$ 39.499,62</t>
  </si>
  <si>
    <t>R$ 13.000,80</t>
  </si>
  <si>
    <t>R$ 1.797,00</t>
  </si>
  <si>
    <t>Descupinização - m²</t>
  </si>
  <si>
    <t>Necessidade de Descupinização - m²</t>
  </si>
  <si>
    <t>Aplicação de repelente para aves</t>
  </si>
  <si>
    <t>Necessidade de Aplicação de repelente para aves</t>
  </si>
  <si>
    <t>R$ 18.720,00</t>
  </si>
  <si>
    <t>Aplicação de Repelentes para aves</t>
  </si>
  <si>
    <t>Necessidade de Aplicação de Repelentes para aves</t>
  </si>
  <si>
    <t>R$ 5.453,28</t>
  </si>
  <si>
    <t>Hospedagem de Servidor Publico</t>
  </si>
  <si>
    <t>Necessidade de Hospedagem de Servidor Publico</t>
  </si>
  <si>
    <t>Hospedagem de Convidado - Diária</t>
  </si>
  <si>
    <t>Necessidade de Hospedagem de Convidado - Diária</t>
  </si>
  <si>
    <t>R$ 36.652,00</t>
  </si>
  <si>
    <t>R$ 20.712,00</t>
  </si>
  <si>
    <t>R$ 233.257,20</t>
  </si>
  <si>
    <t>Serviço de Reserva de Hospedagem</t>
  </si>
  <si>
    <t>Necessidade de Serviço de Reserva de Hospedagem</t>
  </si>
  <si>
    <t>Produção e Impressão de Material Gráfico</t>
  </si>
  <si>
    <t>Necessidade de Produção e Impressão de Material Gráfico</t>
  </si>
  <si>
    <t>Necessidade de Para eventual necessidade</t>
  </si>
  <si>
    <t>Produção e Impressao de Embalagens</t>
  </si>
  <si>
    <t>Necessidade de Produção e Impressao de Embalagens</t>
  </si>
  <si>
    <t>Confecção de Cracha´para servidores que realizam atividades EXternas.</t>
  </si>
  <si>
    <t>Necessidade de Confecção de Cracha´para servidores que realizam atividades EXternas.</t>
  </si>
  <si>
    <t>Publicação de impressos oficiais</t>
  </si>
  <si>
    <t>Necessidade de Publicação de impressos oficiais</t>
  </si>
  <si>
    <t>Publicações e Impressos Oficiais</t>
  </si>
  <si>
    <t>Necessidade de Publicações e Impressos Oficiais</t>
  </si>
  <si>
    <t>Impressão</t>
  </si>
  <si>
    <t>Necessidade de Impressão</t>
  </si>
  <si>
    <t>Design Grafico</t>
  </si>
  <si>
    <t>Necessidade de Design Grafico</t>
  </si>
  <si>
    <t>Desenvolvimento e Produção de Arte Final</t>
  </si>
  <si>
    <t>Necessidade de Desenvolvimento e Produção de Arte Final</t>
  </si>
  <si>
    <t>Servicos de Impressao Grafica - Gravação</t>
  </si>
  <si>
    <t>Necessidade de Servicos de Impressao Grafica - Gravação</t>
  </si>
  <si>
    <t>Gravação</t>
  </si>
  <si>
    <t>Necessidade de Gravação</t>
  </si>
  <si>
    <t>Fotolito</t>
  </si>
  <si>
    <t>Necessidade de Fotolito</t>
  </si>
  <si>
    <t>Serviço de Encadernação</t>
  </si>
  <si>
    <t>Necessidade de Serviço de Encadernação</t>
  </si>
  <si>
    <t>Exame Laboratorial - unidade: Audiometria; Eletrocardiograma; Eletroencefalograma; Raio-X de Tórax; Espirometria; Acuidade visual; Chumbo; Ácido Hipúrico; Ácido Metil-hipúrico.</t>
  </si>
  <si>
    <t>Necessidade de Exame Laboratorial - unidade: Audiometria; Eletrocardiograma; Eletroencefalograma; Raio-X de Tórax; Espirometria; Acuidade visual; Chumbo; Ácido Hipúrico; Ácido Metil-hipúrico.</t>
  </si>
  <si>
    <t>R$ 19.054,00</t>
  </si>
  <si>
    <t>Exame Laboratorial - unidade</t>
  </si>
  <si>
    <t>Necessidade de Exame Laboratorial - unidade</t>
  </si>
  <si>
    <t>R$ 51.379,68</t>
  </si>
  <si>
    <t>Analise Laboratorial - alimentos (Fórmula infantil   reconstituída, módulo de nutrição para   nutrição enteral reconstituído, nutrição enteral   em pó reconstituída, leite integral em pó   reconstituído, leite “in natura” pasteurizado,   água utilizada para reconstituir as fórmulas,   leite e módulos)</t>
  </si>
  <si>
    <t>Necessidade de Analise Laboratorial - alimentos (Fórmula infantil   reconstituída, módulo de nutrição para   nutrição enteral reconstituído, nutrição enteral   em pó reconstituída, leite integral em pó   reconstituído, leite “in natura” pasteurizado,   água utilizada para reconstituir as fórmulas,   leite e módulos)</t>
  </si>
  <si>
    <t>R$ 897.690,24</t>
  </si>
  <si>
    <t>Análise laboratorial</t>
  </si>
  <si>
    <t>Necessidade de Análise laboratorial Lactário</t>
  </si>
  <si>
    <t>R$ 126.651,36</t>
  </si>
  <si>
    <t>Contratação de Análises Microbiológicas de Alimentos e Água - Lactário SES</t>
  </si>
  <si>
    <t>Necessidade de Contratação de Análises Microbiológicas de Alimentos e Água - Lactário SES</t>
  </si>
  <si>
    <t>R$ 402.180,48</t>
  </si>
  <si>
    <t>Análise laboratorial de fórmula infantil e dietas enterais</t>
  </si>
  <si>
    <t>Necessidade de Análise laboratorial de fórmula infantil e dietas enterais</t>
  </si>
  <si>
    <t>R$ 103.265,28</t>
  </si>
  <si>
    <t>Serviço de análise de alimentos - fórmula infantil</t>
  </si>
  <si>
    <t>Necessidade de Serviço de análise de alimentos - fórmula infantil</t>
  </si>
  <si>
    <t>R$ 39.150,00</t>
  </si>
  <si>
    <t>Necessidade de Análise laboratorial</t>
  </si>
  <si>
    <t>R$ 250.560,00</t>
  </si>
  <si>
    <t>Analise Laboratorial</t>
  </si>
  <si>
    <t>Necessidade de Analise Laboratorial</t>
  </si>
  <si>
    <t>R$ 92.505,60</t>
  </si>
  <si>
    <t>Análise Laboratorial - Fórmulas Enterais</t>
  </si>
  <si>
    <t>Necessidade de Análise Laboratorial - Fórmulas Enterais</t>
  </si>
  <si>
    <t>R$ 141.084,00</t>
  </si>
  <si>
    <t>R$ 27.035,00</t>
  </si>
  <si>
    <t>Exame Anatomopatológico</t>
  </si>
  <si>
    <t>Necessidade de Exame Anatomopatológico</t>
  </si>
  <si>
    <t>R$ 650.000,00</t>
  </si>
  <si>
    <t>Exame Patologico</t>
  </si>
  <si>
    <t>Necessidade de Exame Patologico</t>
  </si>
  <si>
    <t>R$ 274.813,32</t>
  </si>
  <si>
    <t>R$ 83.796,00</t>
  </si>
  <si>
    <t>R$ 861.858,72</t>
  </si>
  <si>
    <t>Diagnostico por Imagem</t>
  </si>
  <si>
    <t>Necessidade de Diagnostico por Imagem</t>
  </si>
  <si>
    <t>R$ 559.740,00</t>
  </si>
  <si>
    <t>Diagnóstico por imagem</t>
  </si>
  <si>
    <t>Necessidade de Diagnóstico por imagem</t>
  </si>
  <si>
    <t>R$ 596.000,00</t>
  </si>
  <si>
    <t>Diagnostico por Imagem - tomografia</t>
  </si>
  <si>
    <t>Necessidade de Diagnostico por Imagem - tomografia</t>
  </si>
  <si>
    <t>Diagnostico por Imagem - Ressonância Coração</t>
  </si>
  <si>
    <t>Necessidade de Diagnostico por Imagem - Ressonância Coração</t>
  </si>
  <si>
    <t>R$ 234.000,00</t>
  </si>
  <si>
    <t>Diagnostico por Imagem - Ressonância</t>
  </si>
  <si>
    <t>Necessidade de Diagnostico por Imagem - Ressonância</t>
  </si>
  <si>
    <t>R$ 1.232.220,00</t>
  </si>
  <si>
    <t>R$ 780.000,00</t>
  </si>
  <si>
    <t>R$ 62.592,00</t>
  </si>
  <si>
    <t>R$ 28.266,52</t>
  </si>
  <si>
    <t>R$ 731.850,00</t>
  </si>
  <si>
    <t>R$ 725.222,40</t>
  </si>
  <si>
    <t>R$ 15.360,00</t>
  </si>
  <si>
    <t>R$ 101.830,00</t>
  </si>
  <si>
    <t>R$ 3.238.158,12</t>
  </si>
  <si>
    <t>R$ 117.700,00</t>
  </si>
  <si>
    <t>R$ 164.187,69</t>
  </si>
  <si>
    <t>R$ 221.799,60</t>
  </si>
  <si>
    <t>R$ 654.540,00</t>
  </si>
  <si>
    <t>R$ 14.112,00</t>
  </si>
  <si>
    <t>Diagnostico por Imagem (São Sebastião)</t>
  </si>
  <si>
    <t>Necessidade de Diagnostico por Imagem (São Sebastião)</t>
  </si>
  <si>
    <t>R$ 294.112,00</t>
  </si>
  <si>
    <t>Diagnostico por Imagem (Clínica Imagem)</t>
  </si>
  <si>
    <t>Necessidade de Diagnostico por Imagem (Clínica Imagem)</t>
  </si>
  <si>
    <t>R$ 320.472,00</t>
  </si>
  <si>
    <t>R$ 27.364,62</t>
  </si>
  <si>
    <t>R$ 25.128,00</t>
  </si>
  <si>
    <t>R$ 29.395,00</t>
  </si>
  <si>
    <t>Exame de ressonância magnética</t>
  </si>
  <si>
    <t>Necessidade de Exame de ressonância magnética</t>
  </si>
  <si>
    <t>R$ 169.980,00</t>
  </si>
  <si>
    <t>Serviço de Telerradiologia (laudos de exames à distância)</t>
  </si>
  <si>
    <t>Necessidade de Serviço de Telerradiologia (laudos de exames à distância)</t>
  </si>
  <si>
    <t>R$ 517.920,00</t>
  </si>
  <si>
    <t>R$ 1.218.420,00</t>
  </si>
  <si>
    <t>Analise Clinica</t>
  </si>
  <si>
    <t>Necessidade de Analise Clinica</t>
  </si>
  <si>
    <t>R$ 937.308,96</t>
  </si>
  <si>
    <t>R$ 74.203,20</t>
  </si>
  <si>
    <t>R$ 1.029.908,88</t>
  </si>
  <si>
    <t>Análise Clínica</t>
  </si>
  <si>
    <t>Necessidade de Análise Clínica</t>
  </si>
  <si>
    <t>R$ 485.040,00</t>
  </si>
  <si>
    <t>R$ 308.782,68</t>
  </si>
  <si>
    <t>R$ 1.468.605,60</t>
  </si>
  <si>
    <t>R$ 497.759,40</t>
  </si>
  <si>
    <t>Analise Clinica (Diagnóstico Laboratório)</t>
  </si>
  <si>
    <t>Necessidade de Analise Clinica (Diagnóstico Laboratório)</t>
  </si>
  <si>
    <t>R$ 2.966.570,16</t>
  </si>
  <si>
    <t>R$ 8.807.013,84</t>
  </si>
  <si>
    <t>R$ 8.805.813,84</t>
  </si>
  <si>
    <t>R$ 5.967.480,12</t>
  </si>
  <si>
    <t>R$ 2.715.319,68</t>
  </si>
  <si>
    <t>R$ 1.972.566,18</t>
  </si>
  <si>
    <t>R$ 2.355.900,00</t>
  </si>
  <si>
    <t>R$ 1.090.273,72</t>
  </si>
  <si>
    <t>R$ 933.187,68</t>
  </si>
  <si>
    <t>R$ 213.281,00</t>
  </si>
  <si>
    <t>R$ 1.388.265,48</t>
  </si>
  <si>
    <t>Serviço de Mudança</t>
  </si>
  <si>
    <t>Necessidade de Serviço de Mudança</t>
  </si>
  <si>
    <t>Transporte e Mudanças</t>
  </si>
  <si>
    <t>Necessidade de Transporte e Mudanças</t>
  </si>
  <si>
    <t>R$ 10.453,33</t>
  </si>
  <si>
    <t>Serviço de transporte e mudança.</t>
  </si>
  <si>
    <t>Necessidade de Serviço de transporte e mudança.</t>
  </si>
  <si>
    <t>Transporte e mudança - por Km Rodado</t>
  </si>
  <si>
    <t>Necessidade de Transporte e mudança - por Km Rodado</t>
  </si>
  <si>
    <t>R$ 1.400.000,00</t>
  </si>
  <si>
    <t>Transporte de Cargas</t>
  </si>
  <si>
    <t>Necessidade de Transporte de Cargas</t>
  </si>
  <si>
    <t>R$ 4.468,80</t>
  </si>
  <si>
    <t>Transporte de Cargas - Km rodado</t>
  </si>
  <si>
    <t>COGED</t>
  </si>
  <si>
    <t>Necessidade de Transporte de Cargas - Km rodado</t>
  </si>
  <si>
    <t>R$ 3.910,20</t>
  </si>
  <si>
    <t>Serviço de transporte de imunobiológicos</t>
  </si>
  <si>
    <t>Necessidade de Serviço de transporte de imunobiológicos</t>
  </si>
  <si>
    <t>Transporte - veículo com capacidade de até 3.000kg</t>
  </si>
  <si>
    <t>Necessidade de Transporte - veículo com capacidade de até 3.000kg</t>
  </si>
  <si>
    <t>R$ 282.240,00</t>
  </si>
  <si>
    <t>Transporte - caminhão refrigerado com controle de temperatura de 2ºC até 8ºC, Km rodado</t>
  </si>
  <si>
    <t>Necessidade de Transporte - caminhão refrigerado com controle de temperatura de 2ºC até 8ºC, Km rodado</t>
  </si>
  <si>
    <t>Transporte - caminhão refrigerado com controle de temperatura de 2ºC até 8ºC</t>
  </si>
  <si>
    <t>Necessidade de Transporte - caminhão refrigerado com controle de temperatura de 2ºC até 8ºC</t>
  </si>
  <si>
    <t>R$ 940.800,00</t>
  </si>
  <si>
    <t>Reforma e modernização Centro Cirurgico</t>
  </si>
  <si>
    <t>Necessidade de Reforma e modernização Centro Cirurgico</t>
  </si>
  <si>
    <t>R$ 1.127.988,52</t>
  </si>
  <si>
    <t>Transporte - caminhão climatizado com controle de temperatura de até 25ºC</t>
  </si>
  <si>
    <t>Necessidade de Transporte - caminhão climatizado com controle de temperatura de até 25ºC</t>
  </si>
  <si>
    <t>R$ 1.176.000,00</t>
  </si>
  <si>
    <t>Logística - Serviço por quantidade</t>
  </si>
  <si>
    <t>Necessidade de Logística - Serviço por quantidade</t>
  </si>
  <si>
    <t>Serviço de Postais</t>
  </si>
  <si>
    <t>Necessidade de Serviço de Postais</t>
  </si>
  <si>
    <t>Serviço de Encomendas</t>
  </si>
  <si>
    <t>Necessidade de Serviço de Encomendas</t>
  </si>
  <si>
    <t>Transporte de Cargas em Geral</t>
  </si>
  <si>
    <t>Necessidade de Transporte de Cargas em Geral</t>
  </si>
  <si>
    <t>R$ 178.729,20</t>
  </si>
  <si>
    <t>Transporte de Passageiros</t>
  </si>
  <si>
    <t>Necessidade de Transporte de Passageiros</t>
  </si>
  <si>
    <t>Serviço - Deslocamento técnico</t>
  </si>
  <si>
    <t>Necessidade de Serviço - Deslocamento técnico</t>
  </si>
  <si>
    <t>Curso de Aperfeiçoamento Profissional</t>
  </si>
  <si>
    <t>Necessidade de Curso de Aperfeiçoamento Profissional</t>
  </si>
  <si>
    <t>Curso de formação profissional</t>
  </si>
  <si>
    <t>Necessidade de Curso de formação profissional</t>
  </si>
  <si>
    <t>Curso de Formação Profissional</t>
  </si>
  <si>
    <t>Necessidade de Curso de Formação Profissional</t>
  </si>
  <si>
    <t>Curso de Especialização Profissional</t>
  </si>
  <si>
    <t>Necessidade de Curso de Especialização Profissional</t>
  </si>
  <si>
    <t>Congressos e Conferencias</t>
  </si>
  <si>
    <t>Necessidade de Congressos e Conferencias</t>
  </si>
  <si>
    <t>Desenvolver atividades relacionadas aações de Planejamento, Desenvolvimento e Avaliação (PDA),bem como soluções em  tecnologia dainformação em Serviços de Saúdedirecionados a efetividade da SaúdeDigital.</t>
  </si>
  <si>
    <t>GERAM</t>
  </si>
  <si>
    <t>Necessidade de Desenvolver atividades relacionadas aações de Planejamento, Desenvolvimento e Avaliação (PDA),bem como soluções em  tecnologia dainformação em Serviços de Saúdedirecionados a efetividade da SaúdeDigital.</t>
  </si>
  <si>
    <t>R$ 3.600.000,00</t>
  </si>
  <si>
    <t>Desenvolvimento e Manutenção de Software</t>
  </si>
  <si>
    <t>Necessidade de Manutenção corretiva, análise e modelagem de dados, desenvolvimento e implantação de melhorias em Sistema Hospitalar. Serviço a ser contratado pela SES via processo licitatório SES 248832/2023 para todas as unidades de saúde.</t>
  </si>
  <si>
    <t>desenvolvimento e manutenção de software manutenção corretiva e suporte técnico ao usuário, evolução, análise e montagem de dados sob demanda. Evolução e desenvolvimento sobre melhorias sob demanda</t>
  </si>
  <si>
    <t>Necessidade de desenvolvimento e manutenção de software manutenção corretiva e suporte técnico ao usuário, evolução, análise e montagem de dados sob demanda. Evolução e desenvolvimento sobre melhorias sob demanda</t>
  </si>
  <si>
    <t>Manutenção corretiva e suporte continuado de sistemas de gestão de saúde (SGS Hospitalar)</t>
  </si>
  <si>
    <t>Necessidade de Manutenção corretiva e suporte continuado de sistemas de gestão de saúde (SGS Hospitalar)</t>
  </si>
  <si>
    <t>Desenvolvimento e manutenção de software. Manutenção corretiva e suporte técnico ao usuário. Evolução análise e modelagem de dados sob demanda. Evolução desenvolvimento e implantação de melhorias sob demanda.</t>
  </si>
  <si>
    <t>Necessidade de Desenvolvimento e manutenção de software. Manutenção corretiva e suporte técnico ao usuário. Evolução análise e modelagem de dados sob demanda. Evolução desenvolvimento e implantação de melhorias sob demanda.</t>
  </si>
  <si>
    <t>R$ 9.889.452,24</t>
  </si>
  <si>
    <t>Desenvolvimento e manutenção de software</t>
  </si>
  <si>
    <t>Necessidade de Novo contrato manutenção sistema de rastreabilidade CME em andamento + Contratação de empresa especializada para o software de gestão hospitalar (PSES 248832/2023) + Contrato Telemedicina (PSES 164606/2022)</t>
  </si>
  <si>
    <t>R$ 10.200.000,00</t>
  </si>
  <si>
    <t>Necessidade de Desenvolvimento e manutenção de software</t>
  </si>
  <si>
    <t>Licença de Software</t>
  </si>
  <si>
    <t>Necessidade de Assinatura anual do AutoCad para a Engenharia da VISA</t>
  </si>
  <si>
    <t>Necessidade de Licença de Software</t>
  </si>
  <si>
    <t>Necessidade de  Licença de Software</t>
  </si>
  <si>
    <t>licença de software - por unidade</t>
  </si>
  <si>
    <t>Necessidade de licença de software - por unidade</t>
  </si>
  <si>
    <t>Licença de Software - por Unidade</t>
  </si>
  <si>
    <t>Necessidade de Licença de Software - por Unidade</t>
  </si>
  <si>
    <t>Necessidade de TI - Necessidade de licenciamento de software</t>
  </si>
  <si>
    <t>Serviço de Implantação, Treinamento e Configuração de Sistemas - por serviço</t>
  </si>
  <si>
    <t>Necessidade de Eventual necessidade de implantação de sistemas</t>
  </si>
  <si>
    <t>Necessidade de Serviço de Implantação, Treinamento e Configuração de Sistemas - por serviço</t>
  </si>
  <si>
    <t>Serviço de Suporte Técnico - serviço</t>
  </si>
  <si>
    <t>Necessidade de Serviço de Suporte Técnico - serviço</t>
  </si>
  <si>
    <t>R$ 393.000,00</t>
  </si>
  <si>
    <t>Serviço de Suporte Técnico</t>
  </si>
  <si>
    <t>Necessidade de Manutenção SGS Hospitalar</t>
  </si>
  <si>
    <t>Implantação, Treinamento e Configuração de Sistemas - Global</t>
  </si>
  <si>
    <t>Necessidade de Implantação, Treinamento e Configuração de Sistemas - Global</t>
  </si>
  <si>
    <t>Contrato de implantação manutenção e suporte de sistema de rastreabilidade do CME - RASTRO</t>
  </si>
  <si>
    <t>Necessidade de Contrato de implantação manutenção e suporte de sistema de rastreabilidade do CME - RASTRO</t>
  </si>
  <si>
    <t>R$ 208.603,80</t>
  </si>
  <si>
    <t>Serviço técnico continuado de uso, sustentação e suporte de sistemas corporativo</t>
  </si>
  <si>
    <t>Necessidade de Serviço técnico continuado de uso, sustentação e suporte de sistemas corporativo</t>
  </si>
  <si>
    <t>Contrato de implantação, manutenção e suporte sistema de rastreabilidade do CME (RASTRO)</t>
  </si>
  <si>
    <t>Necessidade de Contrato de implantação, manutenção e suporte sistema de rastreabilidade do CME (RASTRO)</t>
  </si>
  <si>
    <t>R$ 208.603,60</t>
  </si>
  <si>
    <t>R$ 70.865,00</t>
  </si>
  <si>
    <t>R$ 4.606.160,00</t>
  </si>
  <si>
    <t>Certificação Digital</t>
  </si>
  <si>
    <t>Necessidade de Certificação Digital</t>
  </si>
  <si>
    <t>previsão de contratação e validação de assinatura digital em sistema interno</t>
  </si>
  <si>
    <t>Necessidade de previsão de contratação e validação de assinatura digital em sistema interno</t>
  </si>
  <si>
    <t>Prestação de Serviços em Geral - Certificação Digital, unidade</t>
  </si>
  <si>
    <t>Necessidade de Prestação de Serviços em Geral - Certificação Digital, unidade</t>
  </si>
  <si>
    <t>Necessidade de TI - Assinatura digital a ser implantada via SES - sistema hospitalar</t>
  </si>
  <si>
    <t>GABS</t>
  </si>
  <si>
    <t>R$ 260,00</t>
  </si>
  <si>
    <t>R$ 662,00</t>
  </si>
  <si>
    <t>GECOT</t>
  </si>
  <si>
    <t>Passagem Aerea Nacional</t>
  </si>
  <si>
    <t>Necessidade de Passagem Aerea Nacional</t>
  </si>
  <si>
    <t>Projeto para recuperação estrutural</t>
  </si>
  <si>
    <t>Necessidade de Projeto para recuperação estrutural</t>
  </si>
  <si>
    <t>R$ 216.382,12</t>
  </si>
  <si>
    <t>NCI</t>
  </si>
  <si>
    <t>SUH</t>
  </si>
  <si>
    <t>R$ 67.000,00</t>
  </si>
  <si>
    <t>R$ 13.120.000,00</t>
  </si>
  <si>
    <t>R$ 3.193,00</t>
  </si>
  <si>
    <t>R$ 76.320,00</t>
  </si>
  <si>
    <t>Passagem Terrestre</t>
  </si>
  <si>
    <t>Necessidade de Passagem Terrestre</t>
  </si>
  <si>
    <t>R$ 2.012.000,00</t>
  </si>
  <si>
    <t>R$ 786,53</t>
  </si>
  <si>
    <t>R$ 48.000,00</t>
  </si>
  <si>
    <t>Promoção de Eventos e Sonorizacao</t>
  </si>
  <si>
    <t>Necessidade de Promoção de Eventos e Sonorizacao</t>
  </si>
  <si>
    <t>R$ 2.650,00</t>
  </si>
  <si>
    <t>R$ 750,00</t>
  </si>
  <si>
    <t>R$ 3.787,00</t>
  </si>
  <si>
    <t>Organização de eventos</t>
  </si>
  <si>
    <t>Necessidade de Organização de eventos</t>
  </si>
  <si>
    <t>R$ 1.500,00</t>
  </si>
  <si>
    <t>R$ 6.588,75</t>
  </si>
  <si>
    <t>Serviço de Suporte Especializado para Eventos</t>
  </si>
  <si>
    <t>Necessidade de Serviço de Suporte Especializado para Eventos</t>
  </si>
  <si>
    <t>Retirada de Resíduos hospitalares</t>
  </si>
  <si>
    <t>Necessidade de Retirada de Resíduos hospitalares</t>
  </si>
  <si>
    <t>Transporte de Residuos Solidos e/ou Líquidos</t>
  </si>
  <si>
    <t>Necessidade de Transporte de Residuos Solidos e/ou Líquidos</t>
  </si>
  <si>
    <t>R$ 415.524,00</t>
  </si>
  <si>
    <t>Coleta, transporte e destinação final de resíduos sólidos e/ou Líquidos</t>
  </si>
  <si>
    <t>Necessidade de Coleta, transporte e destinação final de resíduos sólidos e/ou Líquidos</t>
  </si>
  <si>
    <t>Coleta, transporte e destinação final de  resíduos sólidos e/ou Líquidos (Por Serviço).</t>
  </si>
  <si>
    <t>Necessidade de Coleta, transporte e destinação final de  resíduos sólidos e/ou Líquidos (Por Serviço).</t>
  </si>
  <si>
    <t>R$ 16.800,00</t>
  </si>
  <si>
    <t>Coleta, transporte e destinação final de resíduos sólidos e/ou Líquidos (Por Serviço)</t>
  </si>
  <si>
    <t>Necessidade de Coleta, transporte e destinação final de resíduos sólidos e/ou Líquidos (Por Serviço)</t>
  </si>
  <si>
    <t>R$ 32.490,00</t>
  </si>
  <si>
    <t>R$ 327.060,00</t>
  </si>
  <si>
    <t>R$ 341,64</t>
  </si>
  <si>
    <t>Coleta, transporte e destinação final de  resíduos sólidos e/ou Líquidos (Por Serviço)</t>
  </si>
  <si>
    <t>Necessidade de Coleta, transporte e destinação final de  resíduos sólidos e/ou Líquidos (Por Serviço)</t>
  </si>
  <si>
    <t>R$ 22.080,00</t>
  </si>
  <si>
    <t>R$ 351.658,00</t>
  </si>
  <si>
    <t>R$ 12.276,00</t>
  </si>
  <si>
    <t>Coleta, transporte e destinação final de resíduos sólidos</t>
  </si>
  <si>
    <t>Necessidade de Coleta, transporte e destinação final de resíduos sólidos</t>
  </si>
  <si>
    <t>Serviço de coleta de Resíduos Sólidos</t>
  </si>
  <si>
    <t>Necessidade de Serviço de coleta de Resíduos Sólidos</t>
  </si>
  <si>
    <t>Coleta transporte destinação final resíduos solidos</t>
  </si>
  <si>
    <t>Necessidade de Coleta transporte destinação final resíduos solidos</t>
  </si>
  <si>
    <t>R$ 2.674,10</t>
  </si>
  <si>
    <t>Serviço de Locação  Caçamba  para retirada de entulho, com capacidade de 7m3</t>
  </si>
  <si>
    <t>Necessidade de Serviço de Locação  Caçamba  para retirada de entulho, com capacidade de 7m3</t>
  </si>
  <si>
    <t>R$ 16.320,00</t>
  </si>
  <si>
    <t>Confecção de Carimbo</t>
  </si>
  <si>
    <t>Necessidade de Confecção de Carimbo</t>
  </si>
  <si>
    <t>R$ 800,00</t>
  </si>
  <si>
    <t>Coleta, transporte e destinação final de resíduos sólidos e/ou Líquidos - m³</t>
  </si>
  <si>
    <t>Necessidade de Coleta, transporte e destinação final de resíduos sólidos e/ou Líquidos - m³</t>
  </si>
  <si>
    <t>R$ 4.314,48</t>
  </si>
  <si>
    <t>Coleta, transporte, incineração e destinação final de inseticidas</t>
  </si>
  <si>
    <t>Necessidade de Coleta, transporte, incineração e destinação final de inseticidas</t>
  </si>
  <si>
    <t>Serviço de Transporte de Materiais Radioativos</t>
  </si>
  <si>
    <t>Necessidade de Serviço de Transporte de Materiais Radioativos</t>
  </si>
  <si>
    <t>R$ 252.885,84</t>
  </si>
  <si>
    <t>Instalação de Cobertura de Piso</t>
  </si>
  <si>
    <t>Necessidade de Instalação de Cobertura de Piso</t>
  </si>
  <si>
    <t>Manutenção de Cobertura de Piso</t>
  </si>
  <si>
    <t>Necessidade de Manutenção de Cobertura de Piso</t>
  </si>
  <si>
    <t>Instalação. desinstalação, conserto e manutenção de piso e contra piso</t>
  </si>
  <si>
    <t>Necessidade de Instalação. desinstalação, conserto e manutenção de piso e contra piso</t>
  </si>
  <si>
    <t>Instalação. desinstalação, conserto e manutenção de persianas</t>
  </si>
  <si>
    <t>Necessidade de Instalação. desinstalação, conserto e manutenção de persianas</t>
  </si>
  <si>
    <t>Instalação. desinstalação, conserto e manutenção divisórias</t>
  </si>
  <si>
    <t>Necessidade de Instalação. desinstalação, conserto e manutenção divisórias</t>
  </si>
  <si>
    <t>Instalação e desinstalação de Elemento Divisor (divisórias)</t>
  </si>
  <si>
    <t>Necessidade de Instalação e desinstalação de Elemento Divisor (divisórias)</t>
  </si>
  <si>
    <t>Instalação e desinstalação de Elemento Divisor</t>
  </si>
  <si>
    <t>Necessidade de Instalação e desinstalação de Elemento Divisor</t>
  </si>
  <si>
    <t>Manutenção de Cobertura de Piso - m²</t>
  </si>
  <si>
    <t>Necessidade de Manutenção de Cobertura de Piso - m²</t>
  </si>
  <si>
    <t>Fornecimento de divisoria</t>
  </si>
  <si>
    <t>Necessidade de Fornecimento de divisoria</t>
  </si>
  <si>
    <t>R$ 10.400,00</t>
  </si>
  <si>
    <t>Instalação de Mobiliario para Ambiente</t>
  </si>
  <si>
    <t>Necessidade de Instalação de Mobiliario para Ambiente</t>
  </si>
  <si>
    <t>Instalação de Elementos Decorativos para Ambiente</t>
  </si>
  <si>
    <t>Necessidade de Instalação de Elementos Decorativos para Ambiente</t>
  </si>
  <si>
    <t>Cópia Reprográfica Colorida</t>
  </si>
  <si>
    <t>Necessidade de Necessidade eventual de cópia colorida</t>
  </si>
  <si>
    <t>Necessidade de Cópia Reprográfica Colorida</t>
  </si>
  <si>
    <t>Cópia Reprográfica Preta</t>
  </si>
  <si>
    <t>Necessidade de Necessidade eventual de cópia em grande volume</t>
  </si>
  <si>
    <t>Necessidade de Cópia Reprográfica Preta</t>
  </si>
  <si>
    <t>Cópia Reprográfica Etiqueta</t>
  </si>
  <si>
    <t>Necessidade de Necessidade eventual de impressão de etiqueta para psicobox ou outros</t>
  </si>
  <si>
    <t>Necessidade de Cópia Reprográfica Etiqueta</t>
  </si>
  <si>
    <t>Manutenção de Mobiliário - unidade</t>
  </si>
  <si>
    <t>Necessidade de Manutenção de Mobiliário - unidade</t>
  </si>
  <si>
    <t>Manutenção de Estofaria - unidade</t>
  </si>
  <si>
    <t>Necessidade de Manutenção de Estofaria - unidade</t>
  </si>
  <si>
    <t>R$ 3.200,00</t>
  </si>
  <si>
    <t>Confecção e/ou Montagem de móveis sob medida</t>
  </si>
  <si>
    <t>Necessidade de Confecção e/ou Montagem de móveis sob medida</t>
  </si>
  <si>
    <t>confecção ou montagem móveis</t>
  </si>
  <si>
    <t>Necessidade de confecção ou montagem móveis</t>
  </si>
  <si>
    <t>R$ 47.495,00</t>
  </si>
  <si>
    <t>R$ 94.612,00</t>
  </si>
  <si>
    <t>Confecção e/ou Montagem de móveis sob  medida</t>
  </si>
  <si>
    <t>Necessidade de Confecção e/ou Montagem de móveis sob  medida</t>
  </si>
  <si>
    <t>Confecção e/ou Montagem de móveis sob  medida MOVEIS INOX BLH</t>
  </si>
  <si>
    <t>Necessidade de Confecção e/ou Montagem de móveis sob  medida MOVEIS INOX BLH</t>
  </si>
  <si>
    <t>R$ 638.993,21</t>
  </si>
  <si>
    <t>R$ 24.500,00</t>
  </si>
  <si>
    <t>Produção de Adesivos, Faixas, Placas e Paineis para Comunicação Visual</t>
  </si>
  <si>
    <t>Necessidade de Produção de Adesivos, Faixas, Placas e Paineis para Comunicação Visual</t>
  </si>
  <si>
    <t>Produção de Adesivos, Faixas, Placas e Painéis para Comunicação Visual (Unidade)</t>
  </si>
  <si>
    <t>Necessidade de Produção de Adesivos, Faixas, Placas e Painéis para Comunicação Visual (Unidade)</t>
  </si>
  <si>
    <t>12ª GERSA</t>
  </si>
  <si>
    <t>R$ 17.500,00</t>
  </si>
  <si>
    <t>Instalação de Acces Point</t>
  </si>
  <si>
    <t>Necessidade de Instalação de Acces Point</t>
  </si>
  <si>
    <t>R$ 10.446.425,27</t>
  </si>
  <si>
    <t>Serviço de Pontos de Rede, Logica, Eletrica, Videoconferencia</t>
  </si>
  <si>
    <t>Necessidade de Serviço de Pontos de Rede, Logica, Eletrica, Videoconferencia</t>
  </si>
  <si>
    <t>Necessidade de TI - Necessidade de expansão de pontos de rede</t>
  </si>
  <si>
    <t>Instalação de Controle Eletrônico de Ponto e Acesso</t>
  </si>
  <si>
    <t>Necessidade de Instalação de Controle Eletrônico de Ponto e Acesso</t>
  </si>
  <si>
    <t>Necessidade de Instalação de liberação dos acessos por meio da Central de Alarme</t>
  </si>
  <si>
    <t>Serviço de manutenção e assistência portas Unidade de Isolamento e CTI Geral/Cardio (Leitores de cracha)</t>
  </si>
  <si>
    <t>Necessidade de Serviço de manutenção e assistência portas Unidade de Isolamento e CTI Geral/Cardio (Leitores de cracha)</t>
  </si>
  <si>
    <t>Manutenção do Ponto Eletrônico</t>
  </si>
  <si>
    <t>Necessidade de Manutenção do Ponto Eletrônico</t>
  </si>
  <si>
    <t>Instalação de controle eletrônico de Ponto e Acesso</t>
  </si>
  <si>
    <t>Necessidade de Instalação de controle eletrônico de Ponto e Acesso</t>
  </si>
  <si>
    <t>Solda e Metalurgia em Geral</t>
  </si>
  <si>
    <t>Necessidade de Solda e Metalurgia em Geral</t>
  </si>
  <si>
    <t>Filmagem</t>
  </si>
  <si>
    <t>Necessidade de Filmagem</t>
  </si>
  <si>
    <t>Serviço de transmissão ao vivo e captação de imagens de eventos</t>
  </si>
  <si>
    <t>Necessidade de Serviço de transmissão ao vivo e captação de imagens de eventos</t>
  </si>
  <si>
    <t>Produção em Serralheria - Serviços de Serralheria em Geral</t>
  </si>
  <si>
    <t>Necessidade de Produção em Serralheria - Serviços de Serralheria em Geral</t>
  </si>
  <si>
    <t>Manutenção em Serralheria</t>
  </si>
  <si>
    <t>Necessidade de Manutenção em Serralheria</t>
  </si>
  <si>
    <t>Manutenção em estruturas metálicas</t>
  </si>
  <si>
    <t>Necessidade de Armários metálicos para as Farmácias Satélites da Unidade</t>
  </si>
  <si>
    <t>Colocação de Vidros em Geral</t>
  </si>
  <si>
    <t>Necessidade de Colocação de Vidros em Geral</t>
  </si>
  <si>
    <t>R$ 8.952,00</t>
  </si>
  <si>
    <t>Colocação de vidros em geral</t>
  </si>
  <si>
    <t>Necessidade de Colocação de vidros em geral</t>
  </si>
  <si>
    <t>Fornecimento e instalação de vidro</t>
  </si>
  <si>
    <t>Necessidade de Fornecimento e instalação de vidro</t>
  </si>
  <si>
    <t>Fornecimento e instalação de porta</t>
  </si>
  <si>
    <t>Necessidade de Fornecimento e instalação de porta</t>
  </si>
  <si>
    <t>R$ 15.300,00</t>
  </si>
  <si>
    <t>Fornecimento e instalação de porta, porta de vidro</t>
  </si>
  <si>
    <t>Necessidade de Fornecimento e instalação de porta, porta de vidro</t>
  </si>
  <si>
    <t>R$ 50.900,00</t>
  </si>
  <si>
    <t>R$ 14.000,00</t>
  </si>
  <si>
    <t>R$ 2.200,00</t>
  </si>
  <si>
    <t>Confecção de Plastificação</t>
  </si>
  <si>
    <t>Necessidade de Confecção de Plastificação</t>
  </si>
  <si>
    <t>Serviço de rede de fibra óptica - por serviço</t>
  </si>
  <si>
    <t>Necessidade de Serviço de rede de fibra óptica - por serviço</t>
  </si>
  <si>
    <t>Serviço de Vigilância Eletrônica e CFTV</t>
  </si>
  <si>
    <t>Necessidade de Serviço de Vigilância Eletrônica e CFTV</t>
  </si>
  <si>
    <t>Serviço de Vigilância Eletrônica</t>
  </si>
  <si>
    <t>Necessidade de Serviço de Vigilância Eletrônica</t>
  </si>
  <si>
    <t>R$ 3.207.183,56</t>
  </si>
  <si>
    <t>Serviços de Vigilância Eletrônica - Monitoramento Remoto de Alarmes</t>
  </si>
  <si>
    <t>Necessidade de Serviços de Vigilância Eletrônica - Monitoramento Remoto de Alarmes</t>
  </si>
  <si>
    <t>sistema de alarme</t>
  </si>
  <si>
    <t>Necessidade de sistema de alarme</t>
  </si>
  <si>
    <t>Contratação de Serviços de Vigilância Eletrônica</t>
  </si>
  <si>
    <t>Necessidade de Contratação de Serviços de Vigilância Eletrônica</t>
  </si>
  <si>
    <t>Monitoramento Remoto de Alarmes</t>
  </si>
  <si>
    <t>Necessidade de Monitoramento Remoto de Alarmes</t>
  </si>
  <si>
    <t>Assistência Médica, Ambulatorial, Hospitalar e Diagnóstico</t>
  </si>
  <si>
    <t>Necessidade de Assistência Médica, Ambulatorial, Hospitalar e Diagnóstico</t>
  </si>
  <si>
    <t>R$ 668.370,00</t>
  </si>
  <si>
    <t>R$ 792.000,00</t>
  </si>
  <si>
    <t>R$ 12.480,00</t>
  </si>
  <si>
    <t>Exames de Eletroneuromiografia e Eletroencefalograma</t>
  </si>
  <si>
    <t>Necessidade de Exames de Eletroneuromiografia e Eletroencefalograma</t>
  </si>
  <si>
    <t>R$ 2.937.540,00</t>
  </si>
  <si>
    <t>R$ 252.953,70</t>
  </si>
  <si>
    <t>R$ 289,32</t>
  </si>
  <si>
    <t>R$ 3.791,00</t>
  </si>
  <si>
    <t>R$ 9.270,00</t>
  </si>
  <si>
    <t>R$ 10.641,65</t>
  </si>
  <si>
    <t>R$ 11.354,82</t>
  </si>
  <si>
    <t>R$ 13.394,95</t>
  </si>
  <si>
    <t>R$ 14.250,00</t>
  </si>
  <si>
    <t>R$ 15.920,52</t>
  </si>
  <si>
    <t>R$ 16.533,60</t>
  </si>
  <si>
    <t>R$ 20.052,50</t>
  </si>
  <si>
    <t>R$ 26.444,30</t>
  </si>
  <si>
    <t>R$ 26.989,62</t>
  </si>
  <si>
    <t>R$ 31.432,78</t>
  </si>
  <si>
    <t>R$ 32.959,39</t>
  </si>
  <si>
    <t>R$ 50.768,18</t>
  </si>
  <si>
    <t>R$ 5.360.613,00</t>
  </si>
  <si>
    <t>Internação Hospitalar</t>
  </si>
  <si>
    <t>Necessidade de Internação Hospitalar</t>
  </si>
  <si>
    <t>Procedimento Cirúrgico - Serviço de exame de Colangiopacreatografia retrógada Endoscópica (CPRE)</t>
  </si>
  <si>
    <t>Necessidade de Procedimento Cirúrgico - Serviço de exame de Colangiopacreatografia retrógada Endoscópica (CPRE)</t>
  </si>
  <si>
    <t>R$ 644.396,40</t>
  </si>
  <si>
    <t>Procedimento Cirúrgico - Hemodinâmica</t>
  </si>
  <si>
    <t>Necessidade de Procedimento Cirúrgico - Hemodinâmica</t>
  </si>
  <si>
    <t>R$ 35.796.440,00</t>
  </si>
  <si>
    <t>Reforma dos setores Centro Obstétrico  e Uti Neonatal</t>
  </si>
  <si>
    <t>Necessidade de Reforma dos setores Centro Obstétrico  e Uti Neonatal</t>
  </si>
  <si>
    <t>R$ 134.784,31</t>
  </si>
  <si>
    <t>Fisioterapia</t>
  </si>
  <si>
    <t>Necessidade de Fisioterapia</t>
  </si>
  <si>
    <t>R$ 543,12</t>
  </si>
  <si>
    <t>R$ 677,32</t>
  </si>
  <si>
    <t>R$ 1.979,66</t>
  </si>
  <si>
    <t>R$ 2.851,20</t>
  </si>
  <si>
    <t>R$ 3.789,77</t>
  </si>
  <si>
    <t>R$ 3.842,50</t>
  </si>
  <si>
    <t>R$ 5.250,00</t>
  </si>
  <si>
    <t>R$ 5.354,03</t>
  </si>
  <si>
    <t>R$ 5.383,75</t>
  </si>
  <si>
    <t>R$ 5.385,33</t>
  </si>
  <si>
    <t>R$ 5.447,95</t>
  </si>
  <si>
    <t>R$ 6.189,59</t>
  </si>
  <si>
    <t>R$ 6.220,24</t>
  </si>
  <si>
    <t>R$ 6.638,93</t>
  </si>
  <si>
    <t>R$ 7.140,00</t>
  </si>
  <si>
    <t>R$ 7.514,86</t>
  </si>
  <si>
    <t>R$ 8.582,28</t>
  </si>
  <si>
    <t>R$ 8.890,00</t>
  </si>
  <si>
    <t>R$ 9.110,57</t>
  </si>
  <si>
    <t>R$ 9.275,63</t>
  </si>
  <si>
    <t>R$ 9.580,00</t>
  </si>
  <si>
    <t>R$ 9.979,32</t>
  </si>
  <si>
    <t>R$ 10.114,15</t>
  </si>
  <si>
    <t>R$ 10.481,40</t>
  </si>
  <si>
    <t>R$ 10.660,00</t>
  </si>
  <si>
    <t>R$ 10.843,75</t>
  </si>
  <si>
    <t>R$ 11.549,68</t>
  </si>
  <si>
    <t>R$ 11.697,71</t>
  </si>
  <si>
    <t>R$ 11.805,54</t>
  </si>
  <si>
    <t>R$ 11.837,99</t>
  </si>
  <si>
    <t>R$ 11.880,00</t>
  </si>
  <si>
    <t>R$ 12.508,85</t>
  </si>
  <si>
    <t>R$ 12.653,05</t>
  </si>
  <si>
    <t>R$ 12.939,70</t>
  </si>
  <si>
    <t>R$ 13.093,54</t>
  </si>
  <si>
    <t>R$ 13.604,83</t>
  </si>
  <si>
    <t>R$ 13.740,99</t>
  </si>
  <si>
    <t>R$ 13.976,65</t>
  </si>
  <si>
    <t>FISIOTERAPIA</t>
  </si>
  <si>
    <t>Necessidade de FISIOTERAPIA</t>
  </si>
  <si>
    <t>R$ 14.057,68</t>
  </si>
  <si>
    <t>R$ 14.246,00</t>
  </si>
  <si>
    <t>R$ 14.260,00</t>
  </si>
  <si>
    <t>R$ 14.600,00</t>
  </si>
  <si>
    <t>R$ 14.610,03</t>
  </si>
  <si>
    <t>R$ 14.724,63</t>
  </si>
  <si>
    <t>R$ 14.860,56</t>
  </si>
  <si>
    <t>R$ 16.014,71</t>
  </si>
  <si>
    <t>R$ 16.433,64</t>
  </si>
  <si>
    <t>R$ 16.637,26</t>
  </si>
  <si>
    <t>R$ 16.773,15</t>
  </si>
  <si>
    <t>R$ 16.785,34</t>
  </si>
  <si>
    <t>R$ 16.835,00</t>
  </si>
  <si>
    <t>R$ 16.912,50</t>
  </si>
  <si>
    <t>R$ 17.066,86</t>
  </si>
  <si>
    <t>R$ 17.771,88</t>
  </si>
  <si>
    <t>R$ 18.117,27</t>
  </si>
  <si>
    <t>R$ 18.683,55</t>
  </si>
  <si>
    <t>FISIOTERAPIA MOTORA E RESPIRATÓRIA DOMICILIAR</t>
  </si>
  <si>
    <t>Necessidade de FISIOTERAPIA MOTORA E RESPIRATÓRIA DOMICILIAR</t>
  </si>
  <si>
    <t>R$ 19.188,00</t>
  </si>
  <si>
    <t>R$ 19.919,43</t>
  </si>
  <si>
    <t>R$ 20.152,32</t>
  </si>
  <si>
    <t>R$ 21.273,75</t>
  </si>
  <si>
    <t>R$ 21.429,88</t>
  </si>
  <si>
    <t>R$ 21.693,30</t>
  </si>
  <si>
    <t>R$ 21.846,08</t>
  </si>
  <si>
    <t>R$ 22.528,22</t>
  </si>
  <si>
    <t>R$ 22.715,00</t>
  </si>
  <si>
    <t>R$ 22.827,48</t>
  </si>
  <si>
    <t>R$ 23.359,70</t>
  </si>
  <si>
    <t>R$ 23.587,80</t>
  </si>
  <si>
    <t>R$ 23.620,86</t>
  </si>
  <si>
    <t>R$ 23.958,90</t>
  </si>
  <si>
    <t>R$ 24.204,63</t>
  </si>
  <si>
    <t>R$ 24.362,01</t>
  </si>
  <si>
    <t>R$ 25.176,61</t>
  </si>
  <si>
    <t>R$ 25.256,65</t>
  </si>
  <si>
    <t>FISIOTERAPIA PELO MÉTODO THERASUIT E ETCC - Manutenção</t>
  </si>
  <si>
    <t>Necessidade de FISIOTERAPIA PELO MÉTODO THERASUIT E ETCC - Manutenção</t>
  </si>
  <si>
    <t>R$ 25.347,00</t>
  </si>
  <si>
    <t>R$ 25.419,72</t>
  </si>
  <si>
    <t>R$ 25.442,00</t>
  </si>
  <si>
    <t>R$ 26.605,55</t>
  </si>
  <si>
    <t>R$ 26.760,09</t>
  </si>
  <si>
    <t>R$ 26.804,56</t>
  </si>
  <si>
    <t>R$ 27.998,36</t>
  </si>
  <si>
    <t>R$ 28.281,28</t>
  </si>
  <si>
    <t>R$ 28.460,92</t>
  </si>
  <si>
    <t>R$ 29.201,84</t>
  </si>
  <si>
    <t>R$ 29.206,52</t>
  </si>
  <si>
    <t>R$ 29.315,75</t>
  </si>
  <si>
    <t>R$ 30.110,39</t>
  </si>
  <si>
    <t>R$ 30.211,94</t>
  </si>
  <si>
    <t>R$ 30.800,00</t>
  </si>
  <si>
    <t>R$ 31.053,75</t>
  </si>
  <si>
    <t>R$ 31.325,00</t>
  </si>
  <si>
    <t>R$ 31.955,00</t>
  </si>
  <si>
    <t>R$ 32.749,52</t>
  </si>
  <si>
    <t>R$ 32.913,11</t>
  </si>
  <si>
    <t>R$ 34.380,07</t>
  </si>
  <si>
    <t>R$ 34.500,00</t>
  </si>
  <si>
    <t>R$ 34.836,47</t>
  </si>
  <si>
    <t>R$ 34.860,00</t>
  </si>
  <si>
    <t>R$ 36.493,44</t>
  </si>
  <si>
    <t>R$ 37.304,36</t>
  </si>
  <si>
    <t>R$ 37.610,00</t>
  </si>
  <si>
    <t>R$ 38.008,26</t>
  </si>
  <si>
    <t>R$ 38.448,35</t>
  </si>
  <si>
    <t>R$ 38.500,00</t>
  </si>
  <si>
    <t>R$ 40.113,84</t>
  </si>
  <si>
    <t>R$ 41.073,45</t>
  </si>
  <si>
    <t>R$ 42.027,29</t>
  </si>
  <si>
    <t>R$ 42.128,13</t>
  </si>
  <si>
    <t>R$ 42.968,57</t>
  </si>
  <si>
    <t>R$ 46.327,66</t>
  </si>
  <si>
    <t>R$ 46.994,15</t>
  </si>
  <si>
    <t>R$ 47.075,00</t>
  </si>
  <si>
    <t>R$ 47.537,20</t>
  </si>
  <si>
    <t>R$ 48.125,00</t>
  </si>
  <si>
    <t>R$ 48.330,00</t>
  </si>
  <si>
    <t>R$ 48.587,50</t>
  </si>
  <si>
    <t>R$ 49.913,65</t>
  </si>
  <si>
    <t>R$ 50.680,95</t>
  </si>
  <si>
    <t>R$ 53.906,25</t>
  </si>
  <si>
    <t>R$ 54.297,03</t>
  </si>
  <si>
    <t>R$ 59.345,00</t>
  </si>
  <si>
    <t>R$ 60.431,05</t>
  </si>
  <si>
    <t>R$ 61.600,00</t>
  </si>
  <si>
    <t>R$ 62.307,68</t>
  </si>
  <si>
    <t>R$ 62.790,00</t>
  </si>
  <si>
    <t>R$ 66.936,09</t>
  </si>
  <si>
    <t>R$ 69.998,94</t>
  </si>
  <si>
    <t>R$ 70.066,14</t>
  </si>
  <si>
    <t>R$ 71.329,25</t>
  </si>
  <si>
    <t>R$ 82.060,00</t>
  </si>
  <si>
    <t>R$ 82.282,53</t>
  </si>
  <si>
    <t>R$ 84.583,63</t>
  </si>
  <si>
    <t>R$ 87.570,43</t>
  </si>
  <si>
    <t>R$ 90.675,70</t>
  </si>
  <si>
    <t>R$ 93.310,55</t>
  </si>
  <si>
    <t>R$ 93.330,19</t>
  </si>
  <si>
    <t>R$ 96.277,50</t>
  </si>
  <si>
    <t>R$ 96.432,46</t>
  </si>
  <si>
    <t>R$ 97.447,35</t>
  </si>
  <si>
    <t>R$ 97.520,29</t>
  </si>
  <si>
    <t>R$ 99.223,25</t>
  </si>
  <si>
    <t>R$ 100.335,60</t>
  </si>
  <si>
    <t>R$ 116.694,16</t>
  </si>
  <si>
    <t>FISIOTERAPIA PELO MÉTODO THERASUIT E ETCC - intensivo</t>
  </si>
  <si>
    <t>Necessidade de FISIOTERAPIA PELO MÉTODO THERASUIT E ETCC - intensivo</t>
  </si>
  <si>
    <t>R$ 120.704,40</t>
  </si>
  <si>
    <t>R$ 128.114,21</t>
  </si>
  <si>
    <t>R$ 130.668,03</t>
  </si>
  <si>
    <t>R$ 134.400,00</t>
  </si>
  <si>
    <t>R$ 142.991,16</t>
  </si>
  <si>
    <t>R$ 154.944,97</t>
  </si>
  <si>
    <t>R$ 167.811,19</t>
  </si>
  <si>
    <t>R$ 170.023,36</t>
  </si>
  <si>
    <t>R$ 184.377,55</t>
  </si>
  <si>
    <t>R$ 208.010,61</t>
  </si>
  <si>
    <t>R$ 246.116,72</t>
  </si>
  <si>
    <t>Fonoaudiologia</t>
  </si>
  <si>
    <t>Necessidade de Fonoaudiologia</t>
  </si>
  <si>
    <t>R$ 851,69</t>
  </si>
  <si>
    <t>R$ 1.228,43</t>
  </si>
  <si>
    <t>R$ 1.551,54</t>
  </si>
  <si>
    <t>R$ 1.832,52</t>
  </si>
  <si>
    <t>R$ 2.762,37</t>
  </si>
  <si>
    <t>R$ 4.429,23</t>
  </si>
  <si>
    <t>R$ 4.780,00</t>
  </si>
  <si>
    <t>R$ 5.674,31</t>
  </si>
  <si>
    <t>R$ 5.772,64</t>
  </si>
  <si>
    <t>R$ 5.910,45</t>
  </si>
  <si>
    <t>R$ 6.627,99</t>
  </si>
  <si>
    <t>R$ 6.843,75</t>
  </si>
  <si>
    <t>R$ 6.939,68</t>
  </si>
  <si>
    <t>R$ 7.095,87</t>
  </si>
  <si>
    <t>R$ 7.143,38</t>
  </si>
  <si>
    <t>R$ 7.392,00</t>
  </si>
  <si>
    <t>R$ 8.603,91</t>
  </si>
  <si>
    <t>FONOAUDIOLOGIA</t>
  </si>
  <si>
    <t>Necessidade de FONOAUDIOLOGIA</t>
  </si>
  <si>
    <t>R$ 9.026,68</t>
  </si>
  <si>
    <t>R$ 9.267,05</t>
  </si>
  <si>
    <t>R$ 9.535,20</t>
  </si>
  <si>
    <t>R$ 9.701,04</t>
  </si>
  <si>
    <t>R$ 9.792,49</t>
  </si>
  <si>
    <t>R$ 10.150,19</t>
  </si>
  <si>
    <t>R$ 10.167,42</t>
  </si>
  <si>
    <t>R$ 10.600,31</t>
  </si>
  <si>
    <t>R$ 10.670,00</t>
  </si>
  <si>
    <t>R$ 10.823,31</t>
  </si>
  <si>
    <t>R$ 11.543,98</t>
  </si>
  <si>
    <t>R$ 11.787,87</t>
  </si>
  <si>
    <t>R$ 12.020,67</t>
  </si>
  <si>
    <t>R$ 12.311,65</t>
  </si>
  <si>
    <t>R$ 12.685,00</t>
  </si>
  <si>
    <t>R$ 12.900,64</t>
  </si>
  <si>
    <t>R$ 12.936,11</t>
  </si>
  <si>
    <t>R$ 14.121,12</t>
  </si>
  <si>
    <t>R$ 14.170,24</t>
  </si>
  <si>
    <t>R$ 14.232,47</t>
  </si>
  <si>
    <t>R$ 14.489,63</t>
  </si>
  <si>
    <t>R$ 14.508,75</t>
  </si>
  <si>
    <t>R$ 14.534,28</t>
  </si>
  <si>
    <t>R$ 15.068,30</t>
  </si>
  <si>
    <t>R$ 15.455,00</t>
  </si>
  <si>
    <t>R$ 15.806,86</t>
  </si>
  <si>
    <t>R$ 15.912,00</t>
  </si>
  <si>
    <t>R$ 16.569,65</t>
  </si>
  <si>
    <t>R$ 16.758,71</t>
  </si>
  <si>
    <t>R$ 16.792,54</t>
  </si>
  <si>
    <t>R$ 17.089,57</t>
  </si>
  <si>
    <t>R$ 17.415,35</t>
  </si>
  <si>
    <t>R$ 17.568,46</t>
  </si>
  <si>
    <t>R$ 17.620,24</t>
  </si>
  <si>
    <t>R$ 18.039,83</t>
  </si>
  <si>
    <t>R$ 18.078,45</t>
  </si>
  <si>
    <t>R$ 18.285,00</t>
  </si>
  <si>
    <t>R$ 18.489,63</t>
  </si>
  <si>
    <t>R$ 18.581,69</t>
  </si>
  <si>
    <t>R$ 18.600,89</t>
  </si>
  <si>
    <t>R$ 18.680,70</t>
  </si>
  <si>
    <t>R$ 19.552,03</t>
  </si>
  <si>
    <t>R$ 19.563,50</t>
  </si>
  <si>
    <t>R$ 19.646,36</t>
  </si>
  <si>
    <t>R$ 20.592,45</t>
  </si>
  <si>
    <t>R$ 20.783,24</t>
  </si>
  <si>
    <t>R$ 21.888,08</t>
  </si>
  <si>
    <t>R$ 21.942,00</t>
  </si>
  <si>
    <t>R$ 24.638,24</t>
  </si>
  <si>
    <t>R$ 25.850,63</t>
  </si>
  <si>
    <t>R$ 26.021,95</t>
  </si>
  <si>
    <t>R$ 26.361,93</t>
  </si>
  <si>
    <t>R$ 26.390,18</t>
  </si>
  <si>
    <t>R$ 27.115,48</t>
  </si>
  <si>
    <t>FONOAUDIOLOGIA PELO MÉTODO ABA/DENVER</t>
  </si>
  <si>
    <t>Necessidade de FONOAUDIOLOGIA PELO MÉTODO ABA/DENVER</t>
  </si>
  <si>
    <t>R$ 27.312,48</t>
  </si>
  <si>
    <t>R$ 28.158,23</t>
  </si>
  <si>
    <t>R$ 28.178,72</t>
  </si>
  <si>
    <t>R$ 28.936,50</t>
  </si>
  <si>
    <t>R$ 29.492,28</t>
  </si>
  <si>
    <t>R$ 29.787,41</t>
  </si>
  <si>
    <t>R$ 29.811,65</t>
  </si>
  <si>
    <t>R$ 30.224,28</t>
  </si>
  <si>
    <t>R$ 30.726,79</t>
  </si>
  <si>
    <t>R$ 32.250,00</t>
  </si>
  <si>
    <t>R$ 33.497,32</t>
  </si>
  <si>
    <t>R$ 36.226,00</t>
  </si>
  <si>
    <t>R$ 41.154,34</t>
  </si>
  <si>
    <t>R$ 41.244,65</t>
  </si>
  <si>
    <t>R$ 48.133,66</t>
  </si>
  <si>
    <t>R$ 49.273,82</t>
  </si>
  <si>
    <t>R$ 54.665,63</t>
  </si>
  <si>
    <t>R$ 54.763,52</t>
  </si>
  <si>
    <t>R$ 56.337,80</t>
  </si>
  <si>
    <t>R$ 57.765,89</t>
  </si>
  <si>
    <t>FONOAUDIOLOGIA PELO MÉTODO BOBATH E PROMPT</t>
  </si>
  <si>
    <t>Necessidade de FONOAUDIOLOGIA PELO MÉTODO BOBATH E PROMPT</t>
  </si>
  <si>
    <t>R$ 61.250,80</t>
  </si>
  <si>
    <t>R$ 72.032,36</t>
  </si>
  <si>
    <t>R$ 74.831,15</t>
  </si>
  <si>
    <t>Nutrição Parental</t>
  </si>
  <si>
    <t>Necessidade de Nutrição Parental</t>
  </si>
  <si>
    <t>R$ 760.356,00</t>
  </si>
  <si>
    <t>R$ 265.650,00</t>
  </si>
  <si>
    <t>R$ 531.300,00</t>
  </si>
  <si>
    <t>R$ 2.791.336,32</t>
  </si>
  <si>
    <t>Assistência Odontológica</t>
  </si>
  <si>
    <t>Necessidade de Assistência Odontológica</t>
  </si>
  <si>
    <t>Avaliação Psicológica</t>
  </si>
  <si>
    <t>Necessidade de Avaliação Psicológica</t>
  </si>
  <si>
    <t>R$ 1.269,72</t>
  </si>
  <si>
    <t>R$ 4.044,00</t>
  </si>
  <si>
    <t>R$ 4.904,15</t>
  </si>
  <si>
    <t>R$ 7.146,32</t>
  </si>
  <si>
    <t>R$ 9.622,56</t>
  </si>
  <si>
    <t>R$ 10.318,00</t>
  </si>
  <si>
    <t>R$ 13.936,36</t>
  </si>
  <si>
    <t>R$ 32.749,50</t>
  </si>
  <si>
    <t>Contratação de manunteção da EEE</t>
  </si>
  <si>
    <t>Necessidade de Contratação de manunteção da EEE</t>
  </si>
  <si>
    <t>R$ 141.812,19</t>
  </si>
  <si>
    <t>Internação Psiquiátrica</t>
  </si>
  <si>
    <t>Necessidade de Internação Psiquiátrica</t>
  </si>
  <si>
    <t>R$ 8.576,39</t>
  </si>
  <si>
    <t>R$ 12.567,15</t>
  </si>
  <si>
    <t>R$ 58.798,80</t>
  </si>
  <si>
    <t>R$ 52.918,92</t>
  </si>
  <si>
    <t>R$ 97.330,90</t>
  </si>
  <si>
    <t>R$ 117.263,55</t>
  </si>
  <si>
    <t>R$ 125.998,00</t>
  </si>
  <si>
    <t>R$ 140.400,90</t>
  </si>
  <si>
    <t>Projeção de contratações Internação Psiquiátrica em andamento/estimados</t>
  </si>
  <si>
    <t>Necessidade de Projeção de contratações Internação Psiquiátrica em andamento/estimados</t>
  </si>
  <si>
    <t>R$ 51.100,00</t>
  </si>
  <si>
    <t>R$ 69.350,00</t>
  </si>
  <si>
    <t>R$ 118.015,45</t>
  </si>
  <si>
    <t>Internação Domiciliar</t>
  </si>
  <si>
    <t>Necessidade de Internação Domiciliar</t>
  </si>
  <si>
    <t>R$ 2.507,48</t>
  </si>
  <si>
    <t>R$ 131.586,15</t>
  </si>
  <si>
    <t>R$ 145.996,35</t>
  </si>
  <si>
    <t>R$ 155.719,95</t>
  </si>
  <si>
    <t>R$ 157.650,80</t>
  </si>
  <si>
    <t>R$ 177.021,35</t>
  </si>
  <si>
    <t>R$ 189.800,00</t>
  </si>
  <si>
    <t>R$ 228.125,00</t>
  </si>
  <si>
    <t>R$ 325.507,00</t>
  </si>
  <si>
    <t>R$ 1.112.520,00</t>
  </si>
  <si>
    <t>Projeção de contratações Home Care em andamento/estimados</t>
  </si>
  <si>
    <t>Necessidade de Projeção de contratações Home Care em andamento/estimados</t>
  </si>
  <si>
    <t>Assistência Hospitalar Serviço de Operacionalização de Assistência Médica, Ambulatorial, Hospitalar e Diagnostico</t>
  </si>
  <si>
    <t>Necessidade de Assistência Hospitalar Serviço de Operacionalização de Assistência Médica, Ambulatorial, Hospitalar e Diagnostico</t>
  </si>
  <si>
    <t>Assistência Hospitalar</t>
  </si>
  <si>
    <t>Necessidade de Assistência Hospitalar</t>
  </si>
  <si>
    <t>R$ 3.853.872,00</t>
  </si>
  <si>
    <t>TERAPIA OCUPACIONAL</t>
  </si>
  <si>
    <t>Necessidade de Cumprimento de decisão judicial</t>
  </si>
  <si>
    <t>R$ 7.592,00</t>
  </si>
  <si>
    <t>R$ 9.360,00</t>
  </si>
  <si>
    <t>R$ 16.348,80</t>
  </si>
  <si>
    <t>R$ 17.045,60</t>
  </si>
  <si>
    <t>TERAPIA OCUPACIONAL PELO MÉTODO ABA/DENVER</t>
  </si>
  <si>
    <t>R$ 34.259,16</t>
  </si>
  <si>
    <t>TERAPIA OCUPACIONAL PELO MÉTODO ABA</t>
  </si>
  <si>
    <t>R$ 203,14</t>
  </si>
  <si>
    <t>TERAPIA OCUPACIONAL PELO MÉTODO BOBATH E ABA</t>
  </si>
  <si>
    <t>R$ 52.000,00</t>
  </si>
  <si>
    <t>Terapia Ocupacional</t>
  </si>
  <si>
    <t>Necessidade de Terapia Ocupacional</t>
  </si>
  <si>
    <t>R$ 1.160,12</t>
  </si>
  <si>
    <t>R$ 1.728,95</t>
  </si>
  <si>
    <t>R$ 2.124,00</t>
  </si>
  <si>
    <t>R$ 4.220,00</t>
  </si>
  <si>
    <t>R$ 4.349,19</t>
  </si>
  <si>
    <t>R$ 5.033,20</t>
  </si>
  <si>
    <t>R$ 5.232,80</t>
  </si>
  <si>
    <t>R$ 5.411,56</t>
  </si>
  <si>
    <t>R$ 5.695,00</t>
  </si>
  <si>
    <t>R$ 5.992,03</t>
  </si>
  <si>
    <t>R$ 6.120,34</t>
  </si>
  <si>
    <t>R$ 6.251,74</t>
  </si>
  <si>
    <t>R$ 6.935,00</t>
  </si>
  <si>
    <t>R$ 7.829,83</t>
  </si>
  <si>
    <t>R$ 7.863,88</t>
  </si>
  <si>
    <t>R$ 7.963,84</t>
  </si>
  <si>
    <t>R$ 9.100,00</t>
  </si>
  <si>
    <t>R$ 9.444,71</t>
  </si>
  <si>
    <t>R$ 10.062,00</t>
  </si>
  <si>
    <t>R$ 10.155,66</t>
  </si>
  <si>
    <t>R$ 10.268,12</t>
  </si>
  <si>
    <t>R$ 11.093,50</t>
  </si>
  <si>
    <t>R$ 11.205,00</t>
  </si>
  <si>
    <t>R$ 11.720,06</t>
  </si>
  <si>
    <t>R$ 12.680,93</t>
  </si>
  <si>
    <t>R$ 13.394,00</t>
  </si>
  <si>
    <t>R$ 13.836,53</t>
  </si>
  <si>
    <t>R$ 13.871,86</t>
  </si>
  <si>
    <t>R$ 14.297,50</t>
  </si>
  <si>
    <t>R$ 14.389,37</t>
  </si>
  <si>
    <t>R$ 15.199,88</t>
  </si>
  <si>
    <t>R$ 16.994,02</t>
  </si>
  <si>
    <t>R$ 17.566,80</t>
  </si>
  <si>
    <t>R$ 17.610,00</t>
  </si>
  <si>
    <t>R$ 18.695,10</t>
  </si>
  <si>
    <t>R$ 19.509,75</t>
  </si>
  <si>
    <t>R$ 20.002,67</t>
  </si>
  <si>
    <t>R$ 20.949,41</t>
  </si>
  <si>
    <t>R$ 21.629,52</t>
  </si>
  <si>
    <t>R$ 22.312,50</t>
  </si>
  <si>
    <t>R$ 22.747,74</t>
  </si>
  <si>
    <t>R$ 22.919,52</t>
  </si>
  <si>
    <t>R$ 23.356,85</t>
  </si>
  <si>
    <t>R$ 23.391,67</t>
  </si>
  <si>
    <t>R$ 23.725,78</t>
  </si>
  <si>
    <t>R$ 23.766,15</t>
  </si>
  <si>
    <t>R$ 24.101,39</t>
  </si>
  <si>
    <t>R$ 24.291,46</t>
  </si>
  <si>
    <t>R$ 26.717,85</t>
  </si>
  <si>
    <t>R$ 26.912,46</t>
  </si>
  <si>
    <t>R$ 27.111,98</t>
  </si>
  <si>
    <t>R$ 28.107,85</t>
  </si>
  <si>
    <t>R$ 28.660,87</t>
  </si>
  <si>
    <t>R$ 29.319,67</t>
  </si>
  <si>
    <t>R$ 30.450,00</t>
  </si>
  <si>
    <t>R$ 30.761,07</t>
  </si>
  <si>
    <t>R$ 31.175,00</t>
  </si>
  <si>
    <t>R$ 31.309,31</t>
  </si>
  <si>
    <t>R$ 32.850,00</t>
  </si>
  <si>
    <t>R$ 33.420,70</t>
  </si>
  <si>
    <t>R$ 33.574,58</t>
  </si>
  <si>
    <t>R$ 35.282,83</t>
  </si>
  <si>
    <t>R$ 41.016,28</t>
  </si>
  <si>
    <t>R$ 45.045,00</t>
  </si>
  <si>
    <t>R$ 56.981,00</t>
  </si>
  <si>
    <t>PSICOLOGIA</t>
  </si>
  <si>
    <t>R$ 6.921,20</t>
  </si>
  <si>
    <t>R$ 7.397,52</t>
  </si>
  <si>
    <t>PSICOMOTRICIDADE</t>
  </si>
  <si>
    <t>R$ 23.382,84</t>
  </si>
  <si>
    <t>PSICOLOGIA - TERAPIA COMPORTAMENTAL PELO MÉTODO ABA / DENVER</t>
  </si>
  <si>
    <t>R$ 75.519,60</t>
  </si>
  <si>
    <t>Terapia de apoio e reabilitação</t>
  </si>
  <si>
    <t>Necessidade de Terapia de apoio e reabilitação</t>
  </si>
  <si>
    <t>R$ 1.062,50</t>
  </si>
  <si>
    <t>R$ 1.837,50</t>
  </si>
  <si>
    <t>R$ 3.358,72</t>
  </si>
  <si>
    <t>R$ 3.675,00</t>
  </si>
  <si>
    <t>R$ 3.840,00</t>
  </si>
  <si>
    <t>R$ 4.455,00</t>
  </si>
  <si>
    <t>R$ 4.620,00</t>
  </si>
  <si>
    <t>R$ 4.705,33</t>
  </si>
  <si>
    <t>R$ 4.741,90</t>
  </si>
  <si>
    <t>R$ 4.746,70</t>
  </si>
  <si>
    <t>R$ 5.086,95</t>
  </si>
  <si>
    <t>R$ 5.223,06</t>
  </si>
  <si>
    <t>R$ 6.748,64</t>
  </si>
  <si>
    <t>R$ 6.999,72</t>
  </si>
  <si>
    <t>R$ 7.169,96</t>
  </si>
  <si>
    <t>R$ 7.328,71</t>
  </si>
  <si>
    <t>R$ 7.840,25</t>
  </si>
  <si>
    <t>R$ 8.260,00</t>
  </si>
  <si>
    <t>R$ 8.295,00</t>
  </si>
  <si>
    <t>R$ 8.724,38</t>
  </si>
  <si>
    <t>R$ 9.146,34</t>
  </si>
  <si>
    <t>R$ 9.344,79</t>
  </si>
  <si>
    <t>R$ 9.350,00</t>
  </si>
  <si>
    <t>R$ 9.373,94</t>
  </si>
  <si>
    <t>R$ 9.429,80</t>
  </si>
  <si>
    <t>R$ 9.855,85</t>
  </si>
  <si>
    <t>R$ 9.933,00</t>
  </si>
  <si>
    <t>R$ 10.071,20</t>
  </si>
  <si>
    <t>R$ 10.508,72</t>
  </si>
  <si>
    <t>R$ 11.550,00</t>
  </si>
  <si>
    <t>R$ 11.646,86</t>
  </si>
  <si>
    <t>R$ 12.171,40</t>
  </si>
  <si>
    <t>R$ 12.177,07</t>
  </si>
  <si>
    <t>R$ 12.252,05</t>
  </si>
  <si>
    <t>R$ 12.447,05</t>
  </si>
  <si>
    <t>R$ 12.481,83</t>
  </si>
  <si>
    <t>R$ 12.891,09</t>
  </si>
  <si>
    <t>R$ 12.903,17</t>
  </si>
  <si>
    <t>R$ 13.104,00</t>
  </si>
  <si>
    <t>R$ 13.362,42</t>
  </si>
  <si>
    <t>R$ 13.526,24</t>
  </si>
  <si>
    <t>R$ 15.090,00</t>
  </si>
  <si>
    <t>R$ 15.157,20</t>
  </si>
  <si>
    <t>R$ 15.458,46</t>
  </si>
  <si>
    <t>R$ 15.750,00</t>
  </si>
  <si>
    <t>R$ 15.849,00</t>
  </si>
  <si>
    <t>R$ 15.875,89</t>
  </si>
  <si>
    <t>R$ 16.605,00</t>
  </si>
  <si>
    <t>R$ 16.716,18</t>
  </si>
  <si>
    <t>R$ 16.920,46</t>
  </si>
  <si>
    <t>R$ 17.496,25</t>
  </si>
  <si>
    <t>R$ 18.128,93</t>
  </si>
  <si>
    <t>R$ 18.360,00</t>
  </si>
  <si>
    <t>R$ 18.545,60</t>
  </si>
  <si>
    <t>R$ 18.692,32</t>
  </si>
  <si>
    <t>R$ 18.693,05</t>
  </si>
  <si>
    <t>R$ 19.005,30</t>
  </si>
  <si>
    <t>R$ 20.543,52</t>
  </si>
  <si>
    <t>R$ 20.576,00</t>
  </si>
  <si>
    <t>R$ 20.970,54</t>
  </si>
  <si>
    <t>R$ 21.875,00</t>
  </si>
  <si>
    <t>R$ 22.240,00</t>
  </si>
  <si>
    <t>R$ 23.519,58</t>
  </si>
  <si>
    <t>R$ 23.625,00</t>
  </si>
  <si>
    <t>R$ 23.999,73</t>
  </si>
  <si>
    <t>R$ 24.695,00</t>
  </si>
  <si>
    <t>R$ 25.651,70</t>
  </si>
  <si>
    <t>R$ 27.591,91</t>
  </si>
  <si>
    <t>R$ 28.116,57</t>
  </si>
  <si>
    <t>R$ 30.415,74</t>
  </si>
  <si>
    <t>R$ 31.225,11</t>
  </si>
  <si>
    <t>R$ 31.335,91</t>
  </si>
  <si>
    <t>R$ 31.570,07</t>
  </si>
  <si>
    <t>R$ 32.956,16</t>
  </si>
  <si>
    <t>R$ 33.686,28</t>
  </si>
  <si>
    <t>R$ 34.122,00</t>
  </si>
  <si>
    <t>R$ 34.887,75</t>
  </si>
  <si>
    <t>R$ 35.355,51</t>
  </si>
  <si>
    <t>R$ 37.031,25</t>
  </si>
  <si>
    <t>R$ 39.750,00</t>
  </si>
  <si>
    <t>R$ 42.990,19</t>
  </si>
  <si>
    <t>R$ 43.830,00</t>
  </si>
  <si>
    <t>R$ 46.142,58</t>
  </si>
  <si>
    <t>R$ 50.881,23</t>
  </si>
  <si>
    <t>R$ 53.659,42</t>
  </si>
  <si>
    <t>R$ 57.528,87</t>
  </si>
  <si>
    <t>R$ 62.264,16</t>
  </si>
  <si>
    <t>R$ 73.036,50</t>
  </si>
  <si>
    <t>R$ 80.120,16</t>
  </si>
  <si>
    <t>R$ 80.163,54</t>
  </si>
  <si>
    <t>R$ 100.294,02</t>
  </si>
  <si>
    <t>R$ 100.576,85</t>
  </si>
  <si>
    <t>R$ 166.268,40</t>
  </si>
  <si>
    <t>R$ 193.863,46</t>
  </si>
  <si>
    <t>serviço de proteção radiológica</t>
  </si>
  <si>
    <t>Necessidade de serviço de proteção radiológica</t>
  </si>
  <si>
    <t>Manipulação de medicamentos</t>
  </si>
  <si>
    <t>Necessidade de Manipulação de medicamentos</t>
  </si>
  <si>
    <t>R$ 2.500,00</t>
  </si>
  <si>
    <t>Dosimetria (medição de radiação),</t>
  </si>
  <si>
    <t>Necessidade de Dosimetria (medição de radiação),</t>
  </si>
  <si>
    <t>R$ 7.080,00</t>
  </si>
  <si>
    <t>Dosimetria (medição de radiação)</t>
  </si>
  <si>
    <t>Necessidade de Dosimetria (medição de radiação)</t>
  </si>
  <si>
    <t>Serviço de medição de dosímetros</t>
  </si>
  <si>
    <t>Necessidade de Serviço de medição de dosímetros</t>
  </si>
  <si>
    <t>R$ 966,00</t>
  </si>
  <si>
    <t>Serviço de Avaliação anestésica</t>
  </si>
  <si>
    <t>Necessidade de Serviço de Avaliação anestésica</t>
  </si>
  <si>
    <t>Serviço de anestesiologia em cirurgias de pequeno porte</t>
  </si>
  <si>
    <t>Necessidade de Serviço de anestesiologia em cirurgias de pequeno porte</t>
  </si>
  <si>
    <t>Serviço de anestesiologia em cirurgias de médio porte</t>
  </si>
  <si>
    <t>Necessidade de Serviço de anestesiologia em cirurgias de médio porte</t>
  </si>
  <si>
    <t>Serviço de anestesiologia em cirurgias de grande porte</t>
  </si>
  <si>
    <t>Necessidade de Serviço de anestesiologia em cirurgias de grande porte</t>
  </si>
  <si>
    <t>Fracionamento de medicamento</t>
  </si>
  <si>
    <t>Necessidade de Fracionamento de medicamento</t>
  </si>
  <si>
    <t>Monitoramento por Cftv, Monitoramento por CFTV</t>
  </si>
  <si>
    <t>Necessidade de Monitoramento por Cftv, Monitoramento por CFTV</t>
  </si>
  <si>
    <t>R$ 434.889,00</t>
  </si>
  <si>
    <t>Vigilância - por serviço, Posto de Vigilância 24h ininterruptas de seg a seg</t>
  </si>
  <si>
    <t>Necessidade de Vigilância - por serviço, Posto de Vigilância 24h ininterruptas de seg a seg</t>
  </si>
  <si>
    <t>R$ 3.096.019,20</t>
  </si>
  <si>
    <t>Vigilância - por serviço, Posto de Vigilância 12 h ininterruptas de seg a seg</t>
  </si>
  <si>
    <t>Necessidade de Vigilância - por serviço, Posto de Vigilância 12 h ininterruptas de seg a seg</t>
  </si>
  <si>
    <t>R$ 354.701,52</t>
  </si>
  <si>
    <t>Monitoramento por Cftv</t>
  </si>
  <si>
    <t>Necessidade de Monitoramento por Cftv</t>
  </si>
  <si>
    <t>Monitoramento por Cftv, Quantidade: 42 pontos mensais.</t>
  </si>
  <si>
    <t>Necessidade de Monitoramento por Cftv, Quantidade: 42 pontos mensais.</t>
  </si>
  <si>
    <t>R$ 7.025,13</t>
  </si>
  <si>
    <t>R$ 187.336,80</t>
  </si>
  <si>
    <t>R$ 510.000,00</t>
  </si>
  <si>
    <t>Manutenção Preventiva e Corretiva de Sistemas de Segurança por CFTV</t>
  </si>
  <si>
    <t>Necessidade de Manutenção Preventiva e Corretiva de Sistemas de Segurança por CFTV</t>
  </si>
  <si>
    <t>R$ 1.148.106,96</t>
  </si>
  <si>
    <t>Serviços Terceirizados de segurança</t>
  </si>
  <si>
    <t>Necessidade de Serviços Terceirizados de segurança</t>
  </si>
  <si>
    <t>R$ 23.940,00</t>
  </si>
  <si>
    <t>Manutenção Preventiva e Corretiva de Sistemas de Segurança por Cftv</t>
  </si>
  <si>
    <t>Necessidade de Manutenção Preventiva e Corretiva de Sistemas de Segurança por Cftv</t>
  </si>
  <si>
    <t>Seguros de Veículos - Veículo automotor</t>
  </si>
  <si>
    <t>Necessidade de Seguros de Veículos - Veículo automotor</t>
  </si>
  <si>
    <t>Serviço de Instalação de CFTV</t>
  </si>
  <si>
    <t>Necessidade de Serviço de Instalação de CFTV</t>
  </si>
  <si>
    <t>Servico de Instalacao de Equipamentos e/ou Sistema de Alarme</t>
  </si>
  <si>
    <t>Necessidade de Servico de Instalacao de Equipamentos e/ou Sistema de Alarme</t>
  </si>
  <si>
    <t>R$ 21.300,00</t>
  </si>
  <si>
    <t>Manutenção - Aparelho Eletrodomestico</t>
  </si>
  <si>
    <t>Necessidade de Manutenção - Aparelho Eletrodomestico</t>
  </si>
  <si>
    <t>Equipamento Eletrico</t>
  </si>
  <si>
    <t>Necessidade de Equipamento Eletrico</t>
  </si>
  <si>
    <t>Manutenção em Equipamento Elétrico/Eletrônico</t>
  </si>
  <si>
    <t>Necessidade de Manutenção em Equipamento Elétrico/Eletrônico</t>
  </si>
  <si>
    <t>R$ 90.108,50</t>
  </si>
  <si>
    <t>R$ 7.007,09</t>
  </si>
  <si>
    <t>R$ 308.971,32</t>
  </si>
  <si>
    <t>R$ 96.512,78</t>
  </si>
  <si>
    <t>R$ 329.802,96</t>
  </si>
  <si>
    <t>R$ 73.589,40</t>
  </si>
  <si>
    <t>R$ 12.795,55</t>
  </si>
  <si>
    <t>R$ 58.080,00</t>
  </si>
  <si>
    <t>Instalação de Equipamento Elétrico/Eletrônico</t>
  </si>
  <si>
    <t>Necessidade de Instalação de Equipamento Elétrico/Eletrônico</t>
  </si>
  <si>
    <t>Telefonia Movel</t>
  </si>
  <si>
    <t>Necessidade de Telefonia Movel</t>
  </si>
  <si>
    <t>Telefonia móvel - Dados</t>
  </si>
  <si>
    <t>Necessidade de Telefonia móvel - Dados</t>
  </si>
  <si>
    <t>Serviço de Guincho de Automóvel - Km rodado</t>
  </si>
  <si>
    <t>Necessidade de Serviço de Guincho de Automóvel - Km rodado</t>
  </si>
  <si>
    <t>Serviço de Guincho de Automóvel - por Serviço</t>
  </si>
  <si>
    <t>Necessidade de Serviço de Guincho de Automóvel - por Serviço</t>
  </si>
  <si>
    <t>Serviço de Estacionamento - por mês</t>
  </si>
  <si>
    <t>Necessidade de Serviço de Estacionamento - por mês</t>
  </si>
  <si>
    <t>Serviço de transferência de legado de documentos SES</t>
  </si>
  <si>
    <t>Necessidade de Serviço de transferência de legado de documentos SES</t>
  </si>
  <si>
    <t>R$ 163.968,67</t>
  </si>
  <si>
    <t>Guarda de documentos</t>
  </si>
  <si>
    <t>Necessidade de Guarda de documentos</t>
  </si>
  <si>
    <t>Caixa para arquivo</t>
  </si>
  <si>
    <t>Necessidade de Caixa para arquivo</t>
  </si>
  <si>
    <t>R$ 2.448,00</t>
  </si>
  <si>
    <t>R$ 157.529,78</t>
  </si>
  <si>
    <t>R$ 1.580.232,66</t>
  </si>
  <si>
    <t>Guarda de Documentos</t>
  </si>
  <si>
    <t>Necessidade de Guarda de Documentos</t>
  </si>
  <si>
    <t>R$ 32.662,20</t>
  </si>
  <si>
    <t>Organização documental</t>
  </si>
  <si>
    <t>Necessidade de Organização documental</t>
  </si>
  <si>
    <t>Guarda de documentos - DIGITALIZAÇÃO DE DOCUMENTOS</t>
  </si>
  <si>
    <t>Necessidade de Guarda de documentos - DIGITALIZAÇÃO DE DOCUMENTOS</t>
  </si>
  <si>
    <t>Serviço de limpeza de fossas sépticas</t>
  </si>
  <si>
    <t>Necessidade de Serviço de limpeza de fossas sépticas</t>
  </si>
  <si>
    <t>R$ 1.656,00/mês</t>
  </si>
  <si>
    <t>Limpeza e Controle de Qualidade de Fossas Septicas e Caixa de Gordura</t>
  </si>
  <si>
    <t>Necessidade de Limpeza e Controle de Qualidade de Fossas Septicas e Caixa de Gordura</t>
  </si>
  <si>
    <t>R$ 72.355,00</t>
  </si>
  <si>
    <t>Transporte, Incineração, Autoclavação e/ou Destinação Final Resíduos Hospitalar</t>
  </si>
  <si>
    <t>Necessidade de Transporte, Incineração, Autoclavação e/ou Destinação Final Resíduos Hospitalar</t>
  </si>
  <si>
    <t>R$ 159.390,00</t>
  </si>
  <si>
    <t>R$ 3.540,00</t>
  </si>
  <si>
    <t>R$ 4.275,00</t>
  </si>
  <si>
    <t>Avaliação da Qualidade do Ar</t>
  </si>
  <si>
    <t>Necessidade de Avaliação da Qualidade do Ar</t>
  </si>
  <si>
    <t>Analise da Qualidade de Agua., COLETA semanal</t>
  </si>
  <si>
    <t>Necessidade de Analise da Qualidade de Agua., COLETA semanal</t>
  </si>
  <si>
    <t>R$ 5.322,24</t>
  </si>
  <si>
    <t>Analise da Qualidade de Agua</t>
  </si>
  <si>
    <t>Necessidade de Analise da Qualidade de Agua</t>
  </si>
  <si>
    <t>R$ 78.019,68</t>
  </si>
  <si>
    <t>R$ 47.767,68</t>
  </si>
  <si>
    <t>Analise da Qualidade de Agua Lactário</t>
  </si>
  <si>
    <t>Necessidade de Analise da Qualidade de Agua Lactário</t>
  </si>
  <si>
    <t>R$ 5.337,24</t>
  </si>
  <si>
    <t>Serviço de análise da qualidade da água</t>
  </si>
  <si>
    <t>Necessidade de Serviço de análise da qualidade da água</t>
  </si>
  <si>
    <t>R$ 12.977,64</t>
  </si>
  <si>
    <t>R$ 79.977,60</t>
  </si>
  <si>
    <t>Análise da Qualidade da àgua</t>
  </si>
  <si>
    <t>Necessidade de Análise da Qualidade da àgua</t>
  </si>
  <si>
    <t>R$ 4.789,85</t>
  </si>
  <si>
    <t>R$ 14.959,98</t>
  </si>
  <si>
    <t>Serviço de vistoria</t>
  </si>
  <si>
    <t>Necessidade de Serviço de vistoria</t>
  </si>
  <si>
    <t>Instalação e
programação de central
telefônica</t>
  </si>
  <si>
    <t>Necessidade de Instalação e
programação de central
telefônica</t>
  </si>
  <si>
    <t>Instalação e programação de central telefônica</t>
  </si>
  <si>
    <t>Instalação e Programação da Central telefônica e serviços para rede lógica.</t>
  </si>
  <si>
    <t>Necessidade de Instalação e Programação da Central telefônica e serviços para rede lógica.</t>
  </si>
  <si>
    <t>Necessidade de Instalação e programação de central telefônica</t>
  </si>
  <si>
    <t>Fornecimento de extintores e serviços de manutenção de mangueiras de incênciio e recarga de extintores</t>
  </si>
  <si>
    <t>Necessidade de Fornecimento de extintores e serviços de manutenção de mangueiras de incênciio e recarga de extintores</t>
  </si>
  <si>
    <t>Serviço de Instalação de gás e extintores</t>
  </si>
  <si>
    <t>Necessidade de Serviço de Instalação de gás e extintores</t>
  </si>
  <si>
    <t>Serviço de palestrante - hora</t>
  </si>
  <si>
    <t>Necessidade de Serviço de palestrante - hora</t>
  </si>
  <si>
    <t>R$ 34.165,50</t>
  </si>
  <si>
    <t>R$ 115.492,48</t>
  </si>
  <si>
    <t>Veiculares e de motocicletas - Serviços de pintura de faixas, placas e painéis</t>
  </si>
  <si>
    <t>Necessidade de Veiculares e de motocicletas - Serviços de pintura de faixas, placas e painéis</t>
  </si>
  <si>
    <t>Serviço de treinamento</t>
  </si>
  <si>
    <t>Necessidade de Serviço de treinamento</t>
  </si>
  <si>
    <t>Manutenção em Cardiotocógrafos</t>
  </si>
  <si>
    <t>Necessidade de Manutenção em Cardiotocógrafos</t>
  </si>
  <si>
    <t>Manutenção em Monitores Multiparâmetros</t>
  </si>
  <si>
    <t>Necessidade de Manutenção em Monitores Multiparâmetros</t>
  </si>
  <si>
    <t>Manutenção em aparelho de Ultrassom Philips Patrimônio 325213</t>
  </si>
  <si>
    <t>Necessidade de Manutenção em aparelho de Ultrassom Philips Patrimônio 325213</t>
  </si>
  <si>
    <t>Plotagem - Serviços de Impressão Gráfica</t>
  </si>
  <si>
    <t>Necessidade de Plotagem - Serviços de Impressão Gráfica</t>
  </si>
  <si>
    <t>Plotagem - Servicos de Impressao Gráfica</t>
  </si>
  <si>
    <t>Necessidade de Plotagem - Servicos de Impressao Gráfica</t>
  </si>
  <si>
    <t>R$ 3.642,39</t>
  </si>
  <si>
    <t>R$ 1.125,00</t>
  </si>
  <si>
    <t>Impressão em Preto e Branco, Impressões P&amp;B</t>
  </si>
  <si>
    <t>Necessidade de Impressão em Preto e Branco, Impressões P&amp;B</t>
  </si>
  <si>
    <t>R$ 21.000,00</t>
  </si>
  <si>
    <t>Impressão em Preto e Branco</t>
  </si>
  <si>
    <t>Necessidade de Impressão em Preto e Branco</t>
  </si>
  <si>
    <t>R$ 144.000,00</t>
  </si>
  <si>
    <t>R$ 320.000,00</t>
  </si>
  <si>
    <t>R$ 7.560,00</t>
  </si>
  <si>
    <t>R$ 2.215,68</t>
  </si>
  <si>
    <t>Impressão em preto e branco</t>
  </si>
  <si>
    <t>Necessidade de Impressão em preto e branco</t>
  </si>
  <si>
    <t>Impressão em Preto e</t>
  </si>
  <si>
    <t>Necessidade de Impressão em Preto e</t>
  </si>
  <si>
    <t>R$ 7.550,00</t>
  </si>
  <si>
    <t>Impressão colorida</t>
  </si>
  <si>
    <t>Necessidade de Impressão colorida</t>
  </si>
  <si>
    <t>Construção de sala de espera da emergencia clínica</t>
  </si>
  <si>
    <t>Necessidade de Construção de sala de espera da emergencia clínica</t>
  </si>
  <si>
    <t>R$ 1.383.991,54</t>
  </si>
  <si>
    <t>R$ 158.400,00</t>
  </si>
  <si>
    <t>R$ 1.334.640,00</t>
  </si>
  <si>
    <t>R$ 2.374.499,64</t>
  </si>
  <si>
    <t>R$ 28.800,00</t>
  </si>
  <si>
    <t>Impressão PB</t>
  </si>
  <si>
    <t>Necessidade de Impressão PB</t>
  </si>
  <si>
    <t>R$ 15.400,00</t>
  </si>
  <si>
    <t>Impressão em Cores, impressões coloridas</t>
  </si>
  <si>
    <t>Necessidade de Impressão em Cores, impressões coloridas</t>
  </si>
  <si>
    <t>Impressão em Cores</t>
  </si>
  <si>
    <t>Necessidade de Impressão em Cores</t>
  </si>
  <si>
    <t>R$ 1.512,00</t>
  </si>
  <si>
    <t>Necessidade de TI - Previsto no contrato DITIG 056/2023</t>
  </si>
  <si>
    <t>R$ 222.420,00</t>
  </si>
  <si>
    <t>Impressão Colorida</t>
  </si>
  <si>
    <t>Necessidade de Impressão Colorida</t>
  </si>
  <si>
    <t>R$ 4.800,00</t>
  </si>
  <si>
    <t>Impressão em cores, Impressões coloridas</t>
  </si>
  <si>
    <t>Necessidade de Impressão em cores, Impressões coloridas</t>
  </si>
  <si>
    <t>Impressão de etiqueta 105 x 139 mm x 1 coluna</t>
  </si>
  <si>
    <t>Necessidade de Impressão de etiqueta 105 x 139 mm x 1 coluna</t>
  </si>
  <si>
    <t>Impressão de etiqueta branca 105 x 139 mm x 1 coluna</t>
  </si>
  <si>
    <t>Necessidade de Impressão de etiqueta branca 105 x 139 mm x 1 coluna</t>
  </si>
  <si>
    <t>R$ 5.040,00</t>
  </si>
  <si>
    <t>R$ 44.550,00</t>
  </si>
  <si>
    <t>Impressão térmica de etiqueta 66 x 30 mm x 1 coluna, Etiquetas tipo 2</t>
  </si>
  <si>
    <t>Necessidade de Impressão térmica de etiqueta 66 x 30 mm x 1 coluna, Etiquetas tipo 2</t>
  </si>
  <si>
    <t>R$ 1.350,00</t>
  </si>
  <si>
    <t>Impressão térmica de etiqueta 66 x 30 mm x 1 coluna</t>
  </si>
  <si>
    <t>Necessidade de Impressão térmica de etiqueta 66 x 30 mm x 1 coluna</t>
  </si>
  <si>
    <t>R$ 720,00</t>
  </si>
  <si>
    <t>R$ 12.500,00</t>
  </si>
  <si>
    <t>Impressão térmica de etiqueta 66 x 30 mm x 1 coluna branca</t>
  </si>
  <si>
    <t>Necessidade de Impressão térmica de etiqueta 66 x 30 mm x 1 coluna branca</t>
  </si>
  <si>
    <t>R$ 630,00</t>
  </si>
  <si>
    <t>Impressão térmica de etiqueta 66x30mm</t>
  </si>
  <si>
    <t>Necessidade de Impressão térmica de etiqueta 66x30mm</t>
  </si>
  <si>
    <t>Impressão térmica de</t>
  </si>
  <si>
    <t>Necessidade de Impressão térmica de</t>
  </si>
  <si>
    <t>R$ 420,00</t>
  </si>
  <si>
    <t>R$ 28.275,00</t>
  </si>
  <si>
    <t>Impressão térmica de etiqueta 105 x 139mm Branca</t>
  </si>
  <si>
    <t>Necessidade de Impressão térmica de etiqueta 105 x 139mm Branca</t>
  </si>
  <si>
    <t>R$ 1.080,00</t>
  </si>
  <si>
    <t>R$ 2.040,00</t>
  </si>
  <si>
    <t>Impressão térmica de etiqueta vermelha 32 x 18 mm x 3 colunas, Etiquetas tipo 1</t>
  </si>
  <si>
    <t>Necessidade de Impressão térmica de etiqueta vermelha 32 x 18 mm x 3 colunas, Etiquetas tipo 1</t>
  </si>
  <si>
    <t>Impressão térmica de etiqueta vermelha 32 x 18 mm x 3 colunas</t>
  </si>
  <si>
    <t>Necessidade de Impressão térmica de etiqueta vermelha 32 x 18 mm x 3 colunas</t>
  </si>
  <si>
    <t>R$ 7.200,00</t>
  </si>
  <si>
    <t>R$ 3.780,00</t>
  </si>
  <si>
    <t>R$ 5.400,00</t>
  </si>
  <si>
    <t>Impressão térmica de etiqueta vermelha 32x18mm x 3 colunas</t>
  </si>
  <si>
    <t>Necessidade de Impressão térmica de etiqueta vermelha 32x18mm x 3 colunas</t>
  </si>
  <si>
    <t>R$ 93.750,00</t>
  </si>
  <si>
    <t>Impressão térmica de etiqueta 32 x 18 mm x 3 colunas</t>
  </si>
  <si>
    <t>Necessidade de Impressão térmica de etiqueta 32 x 18 mm x 3 colunas</t>
  </si>
  <si>
    <t>Impressão térmica de etiqueta 34 x 23 mm x 3 colunas, Etiquetas tipo 3</t>
  </si>
  <si>
    <t>Necessidade de Impressão térmica de etiqueta 34 x 23 mm x 3 colunas, Etiquetas tipo 3</t>
  </si>
  <si>
    <t>Impressão térmica de etiqueta 34 x 23 mm x 3 colunas</t>
  </si>
  <si>
    <t>Necessidade de Impressão térmica de etiqueta 34 x 23 mm x 3 colunas</t>
  </si>
  <si>
    <t>Impressão térmica de etiqueta branca 34 x 23 mm x 3 colunas</t>
  </si>
  <si>
    <t>Necessidade de Impressão térmica de etiqueta branca 34 x 23 mm x 3 colunas</t>
  </si>
  <si>
    <t>R$ 11.340,00</t>
  </si>
  <si>
    <t>R$ 7.800,00</t>
  </si>
  <si>
    <t>Impressão térmica de etiqueta 32x18mm x 3 colunas</t>
  </si>
  <si>
    <t>Necessidade de Impressão térmica de etiqueta 32x18mm x 3 colunas</t>
  </si>
  <si>
    <t>R$ 208.800,00</t>
  </si>
  <si>
    <t>R$ 480,00</t>
  </si>
  <si>
    <t>Contratação Tratamento de suporte de oxigenação por membrana extracorpórea</t>
  </si>
  <si>
    <t>Necessidade de Contratação Tratamento de suporte de oxigenação por membrana extracorpórea</t>
  </si>
  <si>
    <t>Telefonia Fixa</t>
  </si>
  <si>
    <t>Necessidade de Telefonia Fixa</t>
  </si>
  <si>
    <t>R$ 11.500,00</t>
  </si>
  <si>
    <t>Manutenção e/ou conservação de jardins</t>
  </si>
  <si>
    <t>Necessidade de Manutenção e/ou conservação de jardins</t>
  </si>
  <si>
    <t>R$ 13.800,00</t>
  </si>
  <si>
    <t>Poda de Árvores - 04 anual</t>
  </si>
  <si>
    <t>Necessidade de Poda de Árvores - 04 anual</t>
  </si>
  <si>
    <t>R$ 10.649,00</t>
  </si>
  <si>
    <t>Manutenção e conservação de jardim</t>
  </si>
  <si>
    <t>Necessidade de Manutenção e conservação de jardim</t>
  </si>
  <si>
    <t>Locação de software</t>
  </si>
  <si>
    <t>Necessidade de Locação de software</t>
  </si>
  <si>
    <t>Serviços Médicos e Odontológicos</t>
  </si>
  <si>
    <t>Necessidade de Atendimento de demandas pontuais para serviços médicos específicos (cirurgião de acesso)</t>
  </si>
  <si>
    <t>R$ 4.666,67</t>
  </si>
  <si>
    <t>Serviço de papa entulho</t>
  </si>
  <si>
    <t>Necessidade de Serviço de papa entulho</t>
  </si>
  <si>
    <t>R$ 576.000,00</t>
  </si>
  <si>
    <t>Serviço de Jardinagem</t>
  </si>
  <si>
    <t>Necessidade de Serviço de Jardinagem</t>
  </si>
  <si>
    <t>R$ 95.040,00</t>
  </si>
  <si>
    <t>Serviços Técnicos Profissionais - por serviço</t>
  </si>
  <si>
    <t>Necessidade de Serviços Técnicos Profissionais - por serviço</t>
  </si>
  <si>
    <t>Publicação em Veículo de Comunicação</t>
  </si>
  <si>
    <t>Necessidade de Publicação em Veículo de Comunicação</t>
  </si>
  <si>
    <t>Contratação de empresa especializada para realização de reforma geral das fachadas e coberturas do bloco 01</t>
  </si>
  <si>
    <t>R$ 791.842,82</t>
  </si>
  <si>
    <t>Manutenção Sistema de IT Médico de destinados à ambientes UTI</t>
  </si>
  <si>
    <t>Necessidade de Manutenção Sistema de IT Médico de destinados à ambientes UTI</t>
  </si>
  <si>
    <t>Serviço de conservação e manutenção predial</t>
  </si>
  <si>
    <t>Necessidade de Serviço de conservação e manutenção predialConforme PSES 229072/2022 e dado continuidade no 3666/2024 para manutenção predial do HDWC</t>
  </si>
  <si>
    <t>R$ 415.384,80</t>
  </si>
  <si>
    <t>SGS HOSPITALAR
Desenvolvimento e manutenção de software, Manutenção corretiva e suporte técnico ao usuário</t>
  </si>
  <si>
    <t>Necessidade de SGS HOSPITALAR
Desenvolvimento e manutenção de software, Manutenção corretiva e suporte técnico ao usuário</t>
  </si>
  <si>
    <t>R$ 84.869,30</t>
  </si>
  <si>
    <t>SGS HOSPITALAR
Desenvolvimento e manutenção de software, Evolução: análise e modelagem de dados (sob demanda)</t>
  </si>
  <si>
    <t>Necessidade de SGS HOSPITALAR
Desenvolvimento e manutenção de software, Evolução: análise e modelagem de dados (sob demanda)</t>
  </si>
  <si>
    <t>R$ 258,00/hora</t>
  </si>
  <si>
    <t>SGS HOSPITALAR
Desenvolvimento e manutenção de software, Evolução: desenvolvimento e implantação de melhorias (sob demanda)</t>
  </si>
  <si>
    <t>Necessidade de SGS HOSPITALAR
Desenvolvimento e manutenção de software, Evolução: desenvolvimento e implantação de melhorias (sob demanda)</t>
  </si>
  <si>
    <t>R$ 262,92/hora</t>
  </si>
  <si>
    <t>Serviço de suporte técnico - manutenção de software - Micromed - SGS</t>
  </si>
  <si>
    <t>Necessidade de Serviço de suporte técnico - manutenção de software - Micromed - SGS</t>
  </si>
  <si>
    <t>R$ 4.716.000,00 / Global</t>
  </si>
  <si>
    <t>manutenção predial</t>
  </si>
  <si>
    <t>Necessidade de manutenção predial</t>
  </si>
  <si>
    <t>R$ 464.758,95</t>
  </si>
  <si>
    <t>Serviço de Abastecimento para veículos</t>
  </si>
  <si>
    <t>Necessidade de Serviço de Abastecimento para veículos</t>
  </si>
  <si>
    <t>manutenção de hemodiálise e osmose</t>
  </si>
  <si>
    <t>Necessidade de manutenção de hemodiálise e osmose</t>
  </si>
  <si>
    <t>R$ 190.000,00</t>
  </si>
  <si>
    <t>INFRAESTRUTURA DE REDE, CFTV E AUTOMAÇÃO</t>
  </si>
  <si>
    <t>Necessidade de INFRAESTRUTURA DE REDE, CFTV E AUTOMAÇÃO</t>
  </si>
  <si>
    <t>Impressão térmica de etiqueta amarela 32 x 18 mm x 3 colunas</t>
  </si>
  <si>
    <t>Necessidade de Impressão térmica de etiqueta amarela 32 x 18 mm x 3 colunas</t>
  </si>
  <si>
    <t>Impressão térmica de etiqueta azul 32 x 18 mm x 3 colunas</t>
  </si>
  <si>
    <t>Necessidade de Impressão térmica de etiqueta azul 32 x 18 mm x 3 colunas</t>
  </si>
  <si>
    <t>Impressão térmica de etiqueta laranja 32 x 18 mm x 3 colunas</t>
  </si>
  <si>
    <t>Necessidade de Impressão térmica de etiqueta laranja 32 x 18 mm x 3 colunas</t>
  </si>
  <si>
    <t>Impressão térmica de etiqueta verde 32 x 18 mm x 3 colunas</t>
  </si>
  <si>
    <t>Necessidade de Impressão térmica de etiqueta verde 32 x 18 mm x 3 colunas</t>
  </si>
  <si>
    <t>Impressão térmica de etiqueta 100 x 40 mm x 1 coluna</t>
  </si>
  <si>
    <t>Necessidade de Impressão térmica de etiqueta 100 x 40 mm x 1 coluna</t>
  </si>
  <si>
    <t>Projeto de Climatização</t>
  </si>
  <si>
    <t>Necessidade de Projeto de Climatização</t>
  </si>
  <si>
    <t>Execução de obra - Gases Medicinais</t>
  </si>
  <si>
    <t>Necessidade de Execução de obra - Gases Medicinais</t>
  </si>
  <si>
    <t>R$ 1.050.000,00</t>
  </si>
  <si>
    <t>Ribbon Cera 110mm x 74M</t>
  </si>
  <si>
    <t>Necessidade de Ribbon Cera 110mm x 74M</t>
  </si>
  <si>
    <t>Manutenção em Equipamento Hospitalar</t>
  </si>
  <si>
    <t>Necessidade de Manutenção em Equipamento Hospitalar</t>
  </si>
  <si>
    <t>R$ 225.947,52</t>
  </si>
  <si>
    <t>Serviços     de     recuperação     e reformas das edificações</t>
  </si>
  <si>
    <t>Necessidade de Serviços     de     recuperação     e reformas das edificações</t>
  </si>
  <si>
    <t>R$ 897.312,31</t>
  </si>
  <si>
    <t>Projetos executivos de engenharia para   a   reforma   da   central   de material           esterelizado           e armazenagem   geral   de   roupa   - CME</t>
  </si>
  <si>
    <t>Necessidade de Projetos executivos de engenharia para   a   reforma   da   central   de material           esterelizado           e armazenagem   geral   de   roupa   - CME</t>
  </si>
  <si>
    <t>R$ 32.802,05</t>
  </si>
  <si>
    <t>Substituição   da   rede   gases   da UTI/CC</t>
  </si>
  <si>
    <t>Necessidade de Substituição   da   rede   gases   da UTI/CC</t>
  </si>
  <si>
    <t>R$ 187.260,00</t>
  </si>
  <si>
    <t>Reforma do Centro Obstétrico</t>
  </si>
  <si>
    <t>Necessidade de Reforma do Centro Obstétrico</t>
  </si>
  <si>
    <t>R$ 48.347,71</t>
  </si>
  <si>
    <t>Recuperação  da  Edificação,  sala de    emergência.    da    cobertura, esquadrias internas e externas</t>
  </si>
  <si>
    <t>Necessidade de Recuperação  da  Edificação,  sala de    emergência.    da    cobertura, esquadrias internas e externas</t>
  </si>
  <si>
    <t>R$ 159.329,73</t>
  </si>
  <si>
    <t>Projeto      de      engenharia      de ampliação   de   área   fisica:   Nova UTI  com  20  leitos,  Reforma  do CME e diversas adequações</t>
  </si>
  <si>
    <t>Necessidade de Projeto      de      engenharia      de ampliação   de   área   fisica:   Nova UTI  com  20  leitos,  Reforma  do CME e diversas adequações</t>
  </si>
  <si>
    <t>R$ 1.293.705,62</t>
  </si>
  <si>
    <t>Adequação da rede elétrica geral</t>
  </si>
  <si>
    <t>Necessidade de Adequação da rede elétrica geral</t>
  </si>
  <si>
    <t>R$ 3.445.740,10</t>
  </si>
  <si>
    <t>Reforma   depósito   de   residuos sólidos</t>
  </si>
  <si>
    <t>Necessidade de Reforma   depósito   de   residuos sólidos</t>
  </si>
  <si>
    <t>R$ 79.671,83</t>
  </si>
  <si>
    <t>Projeto executivo e aquisição de Kit modular (com sanitário e fraldári</t>
  </si>
  <si>
    <t>Necessidade de Projeto executivo e aquisição de Kit modular (com sanitário e fraldári</t>
  </si>
  <si>
    <t>R$ 735.225,00</t>
  </si>
  <si>
    <t>SES 003</t>
  </si>
  <si>
    <t>Locação imóveis</t>
  </si>
  <si>
    <t>Necessidade de Locação imóveis</t>
  </si>
  <si>
    <t>R$ 55.191,20</t>
  </si>
  <si>
    <t>R$ 8.470,00</t>
  </si>
  <si>
    <t>Andaime</t>
  </si>
  <si>
    <t>Necessidade de Andaime</t>
  </si>
  <si>
    <t>Locações em Geral - Andaime - m²</t>
  </si>
  <si>
    <t>Necessidade de Locações em Geral - Andaime - m²</t>
  </si>
  <si>
    <t>Gerador - Locação em geral</t>
  </si>
  <si>
    <t>Necessidade de Gerador - Locação em geral</t>
  </si>
  <si>
    <t>R$ 15.399,00</t>
  </si>
  <si>
    <t>Equipamento Laboratorial</t>
  </si>
  <si>
    <t>Necessidade de Equipamento Laboratorial</t>
  </si>
  <si>
    <t>Projeto recuperação e modernização instalações hidrossanitárias</t>
  </si>
  <si>
    <t>Necessidade de Projeto recuperação e modernização instalações hidrossanitárias</t>
  </si>
  <si>
    <t>R$ 432.880,00</t>
  </si>
  <si>
    <t>R$ 102.000,00</t>
  </si>
  <si>
    <t>R$ 431.999,28</t>
  </si>
  <si>
    <t>LOCAÇÃO DE CONCENTRADOR DE OXIGÊNIO, COM FLUXO DE 10L/MIN ESTACIONARIO</t>
  </si>
  <si>
    <t>R$ 7.300,00</t>
  </si>
  <si>
    <t>LOCAÇÃO DE APARELHO COUGH ASSIST</t>
  </si>
  <si>
    <t>Locação de Equipamento/Aparelho Medico-Hospitalar</t>
  </si>
  <si>
    <t>Necessidade de Locação de Equipamento/Aparelho Medico-Hospitalar</t>
  </si>
  <si>
    <t>R$ 266.577,77</t>
  </si>
  <si>
    <t>R$ 492.825,30</t>
  </si>
  <si>
    <t>Necessidade de Locação tomógrafo contrato 164/2023</t>
  </si>
  <si>
    <t>R$ 903.420,00</t>
  </si>
  <si>
    <t>Reforma de quartos de internação do 3º e 4º pavimento</t>
  </si>
  <si>
    <t>Necessidade de Reforma de quartos de internação do 3º e 4º pavimento</t>
  </si>
  <si>
    <t>R$ 958.652,94</t>
  </si>
  <si>
    <t>R$ 687.261,60</t>
  </si>
  <si>
    <t xml:space="preserve">Locação equipamento médico hospitalar Equipamento para monitorização Hemodinâmica Avançada - Débito Cardíaco Minimamente Invasivo e
Oximetria Regional de Oxigênio.
</t>
  </si>
  <si>
    <t xml:space="preserve">Necessidade de Locação equipamento médico hospitalar Equipamento para monitorização Hemodinâmica Avançada - Débito Cardíaco Minimamente Invasivo e
Oximetria Regional de Oxigênio.
</t>
  </si>
  <si>
    <t xml:space="preserve">Locação equipamento médico hospitalarEquipamento para monitorização Hemodinâmica Avançada - Débito Cardíaco Minimamente Invasivo,
Oximetria Tissular/Regional de Oxigênio e Débito Cardíaco Contínuo Invasivo.
</t>
  </si>
  <si>
    <t xml:space="preserve">Necessidade de Locação equipamento médico hospitalarEquipamento para monitorização Hemodinâmica Avançada - Débito Cardíaco Minimamente Invasivo,
Oximetria Tissular/Regional de Oxigênio e Débito Cardíaco Contínuo Invasivo.
</t>
  </si>
  <si>
    <t>R$ 11.359,72</t>
  </si>
  <si>
    <t>R$ 11.620,75</t>
  </si>
  <si>
    <t>R$ 17.760,64</t>
  </si>
  <si>
    <t>R$ 18.585,00</t>
  </si>
  <si>
    <t>R$ 19.053,56</t>
  </si>
  <si>
    <t>R$ 22.059,36</t>
  </si>
  <si>
    <t>R$ 22.155,42</t>
  </si>
  <si>
    <t>R$ 25.218,18</t>
  </si>
  <si>
    <t>R$ 26.583,07</t>
  </si>
  <si>
    <t>R$ 28.884,38</t>
  </si>
  <si>
    <t>R$ 32.523,75</t>
  </si>
  <si>
    <t>Equipamento/Aparelho Medico-Hospitalar</t>
  </si>
  <si>
    <t>Necessidade de Equipamento/Aparelho Medico-Hospitalar</t>
  </si>
  <si>
    <t>R$ 168.000,00</t>
  </si>
  <si>
    <t>Serviço de fornecimento de central de gases medicinais</t>
  </si>
  <si>
    <t>Necessidade de Serviço de fornecimento de central de gases medicinais</t>
  </si>
  <si>
    <t>R$ 546.329,34</t>
  </si>
  <si>
    <t>Locação de central de suprimento de ar medicinal</t>
  </si>
  <si>
    <t>Necessidade de Locação de central de suprimento de ar medicinal</t>
  </si>
  <si>
    <t>R$ 435.165,00</t>
  </si>
  <si>
    <t>R$ 124.800,00</t>
  </si>
  <si>
    <t>Locação de cilindro nitrogênio medicinal</t>
  </si>
  <si>
    <t>Necessidade de Locação de cilindro nitrogênio medicinal</t>
  </si>
  <si>
    <t>R$ 1.990,08</t>
  </si>
  <si>
    <t>R$ 93,41</t>
  </si>
  <si>
    <t>R$ 1.071,36</t>
  </si>
  <si>
    <t>R$ 600,00</t>
  </si>
  <si>
    <t>R$ 267,84</t>
  </si>
  <si>
    <t>Locação de sistema de óxido nítrico</t>
  </si>
  <si>
    <t>Necessidade de Locação de sistema de óxido nítrico</t>
  </si>
  <si>
    <t>R$ 8.577,01</t>
  </si>
  <si>
    <t>R$ 16.396,32</t>
  </si>
  <si>
    <t>R$ 41.895,72</t>
  </si>
  <si>
    <t>R$ 41.520,00</t>
  </si>
  <si>
    <t>R$ 13.965,24</t>
  </si>
  <si>
    <t>Locação de sistema de óxido nítrico/gas medicinal</t>
  </si>
  <si>
    <t>Necessidade de Locação de sistema de óxido nítrico/gas medicinal</t>
  </si>
  <si>
    <t>R$ 181.650,00</t>
  </si>
  <si>
    <t>R$ 27.928,80</t>
  </si>
  <si>
    <t>Locação de cilindro gás carbônico medicinal</t>
  </si>
  <si>
    <t>Necessidade de Locação de cilindro gás carbônico medicinal</t>
  </si>
  <si>
    <t>R$ 4.477,68</t>
  </si>
  <si>
    <t>R$ 535,68</t>
  </si>
  <si>
    <t>R$ 357,12</t>
  </si>
  <si>
    <t>R$ 653,84</t>
  </si>
  <si>
    <t>R$ 178,56</t>
  </si>
  <si>
    <t>R$ 89,28</t>
  </si>
  <si>
    <t>Locação de cilindro óxido nitroso medicinal</t>
  </si>
  <si>
    <t>Necessidade de Locação de cilindro óxido nitroso medicinal</t>
  </si>
  <si>
    <t>R$ 3.571,20</t>
  </si>
  <si>
    <t>R$ 2.985,12</t>
  </si>
  <si>
    <t>Locação de cilindro de óxido nitroso medicinal</t>
  </si>
  <si>
    <t>Necessidade de Locação de cilindro de óxido nitroso medicinal</t>
  </si>
  <si>
    <t>Locação de cilindro oxido nitroso medicinal 02 cilindros de 14kg</t>
  </si>
  <si>
    <t>Necessidade de Locação de cilindro oxido nitroso medicinal 02 cilindros de 14kg</t>
  </si>
  <si>
    <t>R$ 180,00</t>
  </si>
  <si>
    <t>Locação de cilindro óxido nítrico medicinal</t>
  </si>
  <si>
    <t>Necessidade de Locação de cilindro óxido nítrico medicinal</t>
  </si>
  <si>
    <t>R$ 186,81</t>
  </si>
  <si>
    <t>R$ 446,40</t>
  </si>
  <si>
    <t>Locação de cilindros oxigênio medicinal</t>
  </si>
  <si>
    <t>Necessidade de Locação de cilindros oxigênio medicinal</t>
  </si>
  <si>
    <t>R$ 28.158,00</t>
  </si>
  <si>
    <t>R$ 14.079,00</t>
  </si>
  <si>
    <t>R$ 26.914,32</t>
  </si>
  <si>
    <t>R$ 3.950,04</t>
  </si>
  <si>
    <t>R$ 11.582,31</t>
  </si>
  <si>
    <t>R$ 1.160,64</t>
  </si>
  <si>
    <t>R$ 4.332,00</t>
  </si>
  <si>
    <t>R$ 1.980,00</t>
  </si>
  <si>
    <t>Oxigênio gasoso medicinal</t>
  </si>
  <si>
    <t>Necessidade de Oxigênio gasoso medicinal</t>
  </si>
  <si>
    <t>R$ 649,80</t>
  </si>
  <si>
    <t>R$ 3.898,80</t>
  </si>
  <si>
    <t>Locação de cilindros medicinal/ Fornecimento gás medicinal</t>
  </si>
  <si>
    <t>Necessidade de Locação de cilindros medicinal/ Fornecimento gás medicinal</t>
  </si>
  <si>
    <t>Locação de cilindro de Oxigênio medicinal</t>
  </si>
  <si>
    <t>Necessidade de Locação de cilindro de Oxigênio medicinal</t>
  </si>
  <si>
    <t>R$ 2.700,00</t>
  </si>
  <si>
    <t>R$ 4.149,18</t>
  </si>
  <si>
    <t>R$ 1.562,40</t>
  </si>
  <si>
    <t>R$ 2.321,28</t>
  </si>
  <si>
    <t>Locação de tanque criogênico estacionário</t>
  </si>
  <si>
    <t>Necessidade de Locação de tanque criogênico estacionário</t>
  </si>
  <si>
    <t>R$ 8.541,96</t>
  </si>
  <si>
    <t>R$ 36.182,88</t>
  </si>
  <si>
    <t>R$ 4.667,27</t>
  </si>
  <si>
    <t>R$ 4.461,12</t>
  </si>
  <si>
    <t>R$ 6.030,48</t>
  </si>
  <si>
    <t>R$ 8.442,72</t>
  </si>
  <si>
    <t>R$ 502,24</t>
  </si>
  <si>
    <t>Locação de cilindro de ar comprimido medicinal</t>
  </si>
  <si>
    <t>Necessidade de Locação de cilindro de ar comprimido medicinal</t>
  </si>
  <si>
    <t>R$ 714,24</t>
  </si>
  <si>
    <t>R$ 995,04</t>
  </si>
  <si>
    <t>R$ 8.570,88</t>
  </si>
  <si>
    <t>R$ 280,22</t>
  </si>
  <si>
    <t>Locação de leito de UTI</t>
  </si>
  <si>
    <t>Necessidade de Locação de leito de UTI</t>
  </si>
  <si>
    <t>Locação de Veiculos - Locacao Mensal</t>
  </si>
  <si>
    <t>Necessidade de Locação de Veiculos - Locacao Mensal</t>
  </si>
  <si>
    <t>Locação de veiculos</t>
  </si>
  <si>
    <t>Necessidade de Locação de veiculos</t>
  </si>
  <si>
    <t>R$ 29.966,50</t>
  </si>
  <si>
    <t>Locação de Aeronaves - Locação por quilometragem</t>
  </si>
  <si>
    <t>Necessidade de Locação de Aeronaves - Locação por quilometragem</t>
  </si>
  <si>
    <t>R$ 1.917.827,00</t>
  </si>
  <si>
    <t>R$ 1.585.927,00</t>
  </si>
  <si>
    <t>Locação de Equipamentos - Locação Mensal</t>
  </si>
  <si>
    <t>Necessidade de Locação de Equipamentos - Locação Mensal</t>
  </si>
  <si>
    <t>Locação de Equipamentos -Locação por Hora</t>
  </si>
  <si>
    <t>Necessidade de Locação de Equipamentos -Locação por Hora</t>
  </si>
  <si>
    <t>Serviço de Locação de Enxoval</t>
  </si>
  <si>
    <t>Necessidade de Serviço de Locação de Enxoval</t>
  </si>
  <si>
    <t>R$ 187.200,00</t>
  </si>
  <si>
    <t>R$ 950.986,80</t>
  </si>
  <si>
    <t>R$ 258.552,00</t>
  </si>
  <si>
    <t>Serviços de Locação de Imóveis - Edificio</t>
  </si>
  <si>
    <t>Necessidade de Serviços de Locação de Imóveis - Edificio</t>
  </si>
  <si>
    <t>R$ 205.000,00</t>
  </si>
  <si>
    <t>Serviços de Locação de Imóveis - Casa</t>
  </si>
  <si>
    <t>Necessidade de Serviços de Locação de Imóveis - Casa</t>
  </si>
  <si>
    <t>R$ 90.240,00</t>
  </si>
  <si>
    <t>Sala</t>
  </si>
  <si>
    <t>Necessidade de Sala</t>
  </si>
  <si>
    <t>R$ 62.327,60</t>
  </si>
  <si>
    <t>Sala (Aluguel do prédio sede da Gerência)</t>
  </si>
  <si>
    <t>Necessidade de Sala (Aluguel do prédio sede da Gerência)</t>
  </si>
  <si>
    <t>R$ 262.000,00</t>
  </si>
  <si>
    <t>Locação de Equipamento Periférico de Informática</t>
  </si>
  <si>
    <t>Necessidade de Locação de Equipamento Periférico de Informática</t>
  </si>
  <si>
    <t>Locação de Datashow</t>
  </si>
  <si>
    <t>Necessidade de Locação de Datashow</t>
  </si>
  <si>
    <t>R$ 1.250,00</t>
  </si>
  <si>
    <t>R$ 1.400,00</t>
  </si>
  <si>
    <t>R$ 5.570,25</t>
  </si>
  <si>
    <t>Serviço de locação - Computador</t>
  </si>
  <si>
    <t>Necessidade de Serviço de locação - Computador</t>
  </si>
  <si>
    <t>R$ 880,00</t>
  </si>
  <si>
    <t>R$ 2.030,07</t>
  </si>
  <si>
    <t>Locação de impressora, A4, preta, branca, Locação de equipamento tipo 2</t>
  </si>
  <si>
    <t>Necessidade de Locação de impressora, A4, preta, branca, Locação de equipamento tipo 2</t>
  </si>
  <si>
    <t>R$ 16.500,00</t>
  </si>
  <si>
    <t>Locação de impressora, A4, preta, branca</t>
  </si>
  <si>
    <t>Necessidade de Locação de impressora, A4, preta, branca</t>
  </si>
  <si>
    <t>R$ 35.990,40</t>
  </si>
  <si>
    <t>Serviços de impressão e digitalização</t>
  </si>
  <si>
    <t>Necessidade de Serviços de impressão e digitalização</t>
  </si>
  <si>
    <t>R$ 9.450,00</t>
  </si>
  <si>
    <t>Locação de impressora,</t>
  </si>
  <si>
    <t>Necessidade de Locação de impressora,</t>
  </si>
  <si>
    <t>R$ 28.193,52</t>
  </si>
  <si>
    <t>R$ 64.200,00</t>
  </si>
  <si>
    <t>R$ 541.200,00</t>
  </si>
  <si>
    <t>R$ 2.155,20</t>
  </si>
  <si>
    <t>Locação de impressora, A4, preta, branca tipo 2</t>
  </si>
  <si>
    <t>Necessidade de Locação de impressora, A4, preta, branca tipo 2</t>
  </si>
  <si>
    <t>contrato de fornecimento e manutenção de nobreak para servidor</t>
  </si>
  <si>
    <t>Necessidade de contrato de fornecimento e manutenção de nobreak para servidor</t>
  </si>
  <si>
    <t>Locação de No Break</t>
  </si>
  <si>
    <t>Contrato de fornecimento e manutenção de nobreak para a sala do servidor</t>
  </si>
  <si>
    <t>Necessidade de Contrato de fornecimento e manutenção de nobreak para a sala do servidor</t>
  </si>
  <si>
    <t>Contrato de fornecimento e manutenção de nobreak para a sala técnica da UTI2</t>
  </si>
  <si>
    <t>Necessidade de Contrato de fornecimento e manutenção de nobreak para a sala técnica da UTI2</t>
  </si>
  <si>
    <t>R$ 230.000,00</t>
  </si>
  <si>
    <t>Necessidade de Locação de No Break</t>
  </si>
  <si>
    <t>Locação de impressora, A4, preta, branca e colorida</t>
  </si>
  <si>
    <t>Locação de impressora</t>
  </si>
  <si>
    <t>Necessidade de Locação de impressora</t>
  </si>
  <si>
    <t>Necessidade de Locação de impressora, A4, preta, branca e colorida</t>
  </si>
  <si>
    <t>R$ 4.948,80</t>
  </si>
  <si>
    <t>Locação de impressora multifuncional, A4, preta, branca, Locação de equipamento tipo 3</t>
  </si>
  <si>
    <t>Necessidade de Locação de impressora multifuncional, A4, preta, branca, Locação de equipamento tipo 3</t>
  </si>
  <si>
    <t>R$ 6.735,00</t>
  </si>
  <si>
    <t>Locação de impressora multifuncional, A4, preta e branca e Impressão em Preto e Branco</t>
  </si>
  <si>
    <t>Necessidade de Locação de impressora multifuncional, A4, preta e branca e Impressão em Preto e Branco</t>
  </si>
  <si>
    <t>R$ 13.577,76</t>
  </si>
  <si>
    <t>Locação de impressora multifuncional, A4, preta e branca</t>
  </si>
  <si>
    <t>Necessidade de Locação de impressora multifuncional, A4, preta e branca</t>
  </si>
  <si>
    <t>R$ 3.232,80</t>
  </si>
  <si>
    <t>Serviços de Impressão , Cópia e Digitalização</t>
  </si>
  <si>
    <t>Necessidade de Serviços de Impressão , Cópia e Digitalização</t>
  </si>
  <si>
    <t>Locação de impressora
multifuncional, A4,
preta e branca</t>
  </si>
  <si>
    <t>Necessidade de Locação de impressora
multifuncional, A4,
preta e branca</t>
  </si>
  <si>
    <t>R$ 5.388,00</t>
  </si>
  <si>
    <t>ROMARCK GERADORES - COMÉRCIO E SERVIÇOS LTDA</t>
  </si>
  <si>
    <t>Necessidade de ROMARCK GERADORES - COMÉRCIO E SERVIÇOS LTDA</t>
  </si>
  <si>
    <t>R$ 308.193,60</t>
  </si>
  <si>
    <t>Locação de copiadoras, manutenção e cópias</t>
  </si>
  <si>
    <t>Necessidade de Locação de copiadoras, manutenção e cópias</t>
  </si>
  <si>
    <t>R$ 5.023,44</t>
  </si>
  <si>
    <t>R$ 450,00</t>
  </si>
  <si>
    <t>Locação de impressora multifuncional, A4, preta e branca tipo 3</t>
  </si>
  <si>
    <t>Necessidade de Locação de impressora multifuncional, A4, preta e branca tipo 3</t>
  </si>
  <si>
    <t>R$ 7.543,20</t>
  </si>
  <si>
    <t>Locação de impressora multifuncional P/B</t>
  </si>
  <si>
    <t>Necessidade de Locação de impressora multifuncional P/B</t>
  </si>
  <si>
    <t>Locação de impressoras Tipo 3</t>
  </si>
  <si>
    <t>Necessidade de Locação de impressoras Tipo 3</t>
  </si>
  <si>
    <t>R$ 18.312,20</t>
  </si>
  <si>
    <t>Locação de impressoramultifuncional, A4,preta e branca</t>
  </si>
  <si>
    <t>Necessidade de Locação de impressoramultifuncional, A4,preta e branca</t>
  </si>
  <si>
    <t>R$ 6.465,60</t>
  </si>
  <si>
    <t>Locação de impressora multifuncional, A4, preta, branca e colorida, Locação de equipamento tipo 4</t>
  </si>
  <si>
    <t>Necessidade de Locação de impressora multifuncional, A4, preta, branca e colorida, Locação de equipamento tipo 4</t>
  </si>
  <si>
    <t>R$ 3.750,00</t>
  </si>
  <si>
    <t>Locação de impressora multifuncional, A4, preta, branca e colorida</t>
  </si>
  <si>
    <t>Necessidade de Locação de impressora multifuncional, A4, preta, branca e colorida</t>
  </si>
  <si>
    <t>Locação de impressora, A4, colorida</t>
  </si>
  <si>
    <t>Necessidade de Locação de impressora, A4, colorida</t>
  </si>
  <si>
    <t>R$ 3.150,00</t>
  </si>
  <si>
    <t>R$ 94.875,00</t>
  </si>
  <si>
    <t>Locação de impressora multifuncional tipo 4</t>
  </si>
  <si>
    <t>Necessidade de Locação de impressora multifuncional tipo 4</t>
  </si>
  <si>
    <t>Locação de impressora multifuncional P/B/C</t>
  </si>
  <si>
    <t>Necessidade de Locação de impressora multifuncional P/B/C</t>
  </si>
  <si>
    <t>Locação de impressora Tipo 4</t>
  </si>
  <si>
    <t>Necessidade de Locação de impressora Tipo 4</t>
  </si>
  <si>
    <t>Locação de impressoramultifuncional, A4,preta, branca e colorida</t>
  </si>
  <si>
    <t>Necessidade de Locação de impressoramultifuncional, A4,preta, branca e colorida</t>
  </si>
  <si>
    <t>Locação de impressora multifuncional, A3, preta, branca e colorida</t>
  </si>
  <si>
    <t>Necessidade de Locação de impressora multifuncional, A3, preta, branca e colorida</t>
  </si>
  <si>
    <t>R$ 32.098,50</t>
  </si>
  <si>
    <t>IMPRESSORA multifuncional, preta, branca e colorida</t>
  </si>
  <si>
    <t>Necessidade de IMPRESSORA multifuncional, preta, branca e colorida</t>
  </si>
  <si>
    <t>Locação de scanner A4, preta, branca e colorida</t>
  </si>
  <si>
    <t>Necessidade de Locação de scanner A4, preta, branca e colorida</t>
  </si>
  <si>
    <t>R$ 6.480,00</t>
  </si>
  <si>
    <t>R$ 2.160,00</t>
  </si>
  <si>
    <t>Locação de scanner A4,</t>
  </si>
  <si>
    <t>Necessidade de Locação de scanner A4,</t>
  </si>
  <si>
    <t>R$ 68.310,00</t>
  </si>
  <si>
    <t>Locação de Scanner P/B/C</t>
  </si>
  <si>
    <t>Necessidade de Locação de Scanner P/B/C</t>
  </si>
  <si>
    <t>Locação de impressora de etiquetas 100 mm, Locação equipamento tipo 6</t>
  </si>
  <si>
    <t>Necessidade de Locação de impressora de etiquetas 100 mm, Locação equipamento tipo 6</t>
  </si>
  <si>
    <t>R$ 3.114,00</t>
  </si>
  <si>
    <t>Locação de impressora de etiquetas 100 mm</t>
  </si>
  <si>
    <t>Necessidade de Locação de impressora de etiquetas 100 mm</t>
  </si>
  <si>
    <t>R$ 7.473,60</t>
  </si>
  <si>
    <t>R$ 5.231,52</t>
  </si>
  <si>
    <t>R$ 4.982,40</t>
  </si>
  <si>
    <t>Locação de impressora para pulseira de identificação</t>
  </si>
  <si>
    <t>Necessidade de Locação de impressora para pulseira de identificação</t>
  </si>
  <si>
    <t>Locação de impressora de etiquetas 100 mm tipo 6</t>
  </si>
  <si>
    <t>Necessidade de Locação de impressora de etiquetas 100 mm tipo 6</t>
  </si>
  <si>
    <t>R$ 4.359,00</t>
  </si>
  <si>
    <t>R$ 1.245,60</t>
  </si>
  <si>
    <t>Locação de scanner</t>
  </si>
  <si>
    <t>Necessidade de Locação de scanner</t>
  </si>
  <si>
    <t>R$ 117.319,95</t>
  </si>
  <si>
    <t>Locação de impressora de etiquetas 100 mm  tipo6</t>
  </si>
  <si>
    <t>Necessidade de Locação de impressora de etiquetas 100 mm  tipo6</t>
  </si>
  <si>
    <t>R$ 6.228,00</t>
  </si>
  <si>
    <t>Locação de impressoras termicas Tipo 6</t>
  </si>
  <si>
    <t>Necessidade de Locação de impressoras termicas Tipo 6</t>
  </si>
  <si>
    <t>R$ 1.868,40</t>
  </si>
  <si>
    <t>R$ 4.360,00</t>
  </si>
  <si>
    <t>Locação de Estrutura física para evento</t>
  </si>
  <si>
    <t>Necessidade de Locação de Estrutura física para evento</t>
  </si>
  <si>
    <t>R$ 122.650,00</t>
  </si>
  <si>
    <t>Auditorio</t>
  </si>
  <si>
    <t>Necessidade de Auditorio</t>
  </si>
  <si>
    <t>Auditório</t>
  </si>
  <si>
    <t>Necessidade de Auditório</t>
  </si>
  <si>
    <t>Espaço para evento</t>
  </si>
  <si>
    <t>Necessidade de Espaço para evento</t>
  </si>
  <si>
    <t>R$ 2.600,00</t>
  </si>
  <si>
    <t>R$ 48.906,08</t>
  </si>
  <si>
    <t>Mobiliario em Geral</t>
  </si>
  <si>
    <t>Necessidade de Mobiliario em Geral</t>
  </si>
  <si>
    <t>Locação de Mobiliario para Evento - Cadeira</t>
  </si>
  <si>
    <t>Necessidade de Locação de Mobiliario para Evento - Cadeira</t>
  </si>
  <si>
    <t>Cobertura (Tenda)</t>
  </si>
  <si>
    <t>Necessidade de Cobertura (Tenda)</t>
  </si>
  <si>
    <t>R$ 6.800,00</t>
  </si>
  <si>
    <t>Locação de Mobiliario para Evento - Cobertura (Tenda)</t>
  </si>
  <si>
    <t>Necessidade de Locação de Mobiliario para Evento - Cobertura (Tenda)</t>
  </si>
  <si>
    <t>Revestimentos</t>
  </si>
  <si>
    <t>Necessidade de Revestimentos</t>
  </si>
  <si>
    <t>Serviços de locação de estruturas para realizacao de eventos - Locação de equipamentos</t>
  </si>
  <si>
    <t>Necessidade de Serviços de locação de estruturas para realizacao de eventos - Locação de equipamentos</t>
  </si>
  <si>
    <t>Locação de Equipamentos</t>
  </si>
  <si>
    <t>Necessidade de Locação de Equipamentos</t>
  </si>
  <si>
    <t>Suporte para banner</t>
  </si>
  <si>
    <t>Necessidade de Suporte para banner</t>
  </si>
  <si>
    <t>Locação Equipamentos Audiovisuais para evento</t>
  </si>
  <si>
    <t>Necessidade de Locação Equipamentos Audiovisuais para evento</t>
  </si>
  <si>
    <t>Sonorizacao</t>
  </si>
  <si>
    <t>Necessidade de Locação de sonorização para palestras e eventos</t>
  </si>
  <si>
    <t>Necessidade de Sonorizacao</t>
  </si>
  <si>
    <t>R$ 16.250,00</t>
  </si>
  <si>
    <t>R$ 3.250,00</t>
  </si>
  <si>
    <t>R$ 33.787,00</t>
  </si>
  <si>
    <t>Serviços de locação de estruturas para realizacao de eventos - Projetor multimídia, unidade</t>
  </si>
  <si>
    <t>Necessidade de Serviços de locação de estruturas para realizacao de eventos - Projetor multimídia, unidade</t>
  </si>
  <si>
    <t>Projetor multimídia</t>
  </si>
  <si>
    <t>Necessidade de Projetor multimídia</t>
  </si>
  <si>
    <t>Serviço de Locação de Máquinas e Equipamentos</t>
  </si>
  <si>
    <t>Necessidade de Serviço de Locação de Máquinas e Equipamentos</t>
  </si>
  <si>
    <t>SES 004</t>
  </si>
  <si>
    <t>Manutenção em Equipamento Laboratorial (Horas Mão de Obra)</t>
  </si>
  <si>
    <t>Necessidade de Manutenção em Equipamento Laboratorial (Horas Mão de Obra)</t>
  </si>
  <si>
    <t>R$ 126.418,32</t>
  </si>
  <si>
    <t>Manutenção em Equipamento Laboratorial - mensal</t>
  </si>
  <si>
    <t>Necessidade de Manutenção em Equipamento Laboratorial - mensal</t>
  </si>
  <si>
    <t>R$ 18.960,00</t>
  </si>
  <si>
    <t>R$ 60.189,84</t>
  </si>
  <si>
    <t>Instalação de Equipamento Medico</t>
  </si>
  <si>
    <t>Necessidade de Instalação de Equipamento Medico</t>
  </si>
  <si>
    <t>Instalação de Equipamento Medico, SERVIÇO DE INSTALAÇÃO DE EQUIPAMENTO IT MÉDICO PARA O CENTRO CIRÚRGICO</t>
  </si>
  <si>
    <t>Necessidade de Instalação de Equipamento Medico, SERVIÇO DE INSTALAÇÃO DE EQUIPAMENTO IT MÉDICO PARA O CENTRO CIRÚRGICO</t>
  </si>
  <si>
    <t>Instalação de Equipamento Hospitalar,</t>
  </si>
  <si>
    <t>Necessidade de Instalação de Equipamento Hospitalar,</t>
  </si>
  <si>
    <t>Instalação de Equipamento Hospitalar - Central de Campainhas para chamada de Enfermagem</t>
  </si>
  <si>
    <t>Necessidade de Instalação de Equipamento Hospitalar - Central de Campainhas para chamada de Enfermagem</t>
  </si>
  <si>
    <t>Fornecimento e instalação de Sistema de Campainhas e Sinalização para Chamada de Enfermagem,</t>
  </si>
  <si>
    <t>Necessidade de Fornecimento e instalação de Sistema de Campainhas e Sinalização para Chamada de Enfermagem,</t>
  </si>
  <si>
    <t>R$ 312.525,00</t>
  </si>
  <si>
    <t>Instalação de Equipamento Hospitalar</t>
  </si>
  <si>
    <t>Necessidade de Instalação de Equipamento Hospitalar</t>
  </si>
  <si>
    <t>Desinstalação de Equipamento Hospitalar</t>
  </si>
  <si>
    <t>Necessidade de Desinstalação de Equipamento Hospitalar</t>
  </si>
  <si>
    <t>Manutenção em Mobiliario de Escritorio</t>
  </si>
  <si>
    <t>Necessidade de Manutenção em Mobiliario de Escritorio</t>
  </si>
  <si>
    <t>Manutenção de Ar Condicionado</t>
  </si>
  <si>
    <t>Necessidade de Manutenção de Ar Condicionado</t>
  </si>
  <si>
    <t>Manutenção em Equipamento de Refrigeracao</t>
  </si>
  <si>
    <t>Necessidade de Manutenção em Equipamento de Refrigeracao</t>
  </si>
  <si>
    <t>R$ 11.458,80</t>
  </si>
  <si>
    <t>R$ 24.804,00</t>
  </si>
  <si>
    <t>R$ 74.599,79</t>
  </si>
  <si>
    <t>R$ 33.105,84</t>
  </si>
  <si>
    <t>Contratação de serviços de manutenção preventiva e corretiva com substituição de peças (inclusive às com desgaste temporal) em refrigeradores</t>
  </si>
  <si>
    <t>Necessidade de Contratação de serviços de manutenção preventiva e corretiva com substituição de peças (inclusive às com desgaste temporal) em refrigeradores</t>
  </si>
  <si>
    <t>R$ 707.551,94</t>
  </si>
  <si>
    <t>Nova passagem da rede adutora</t>
  </si>
  <si>
    <t>Necessidade de Nova passagem da rede adutora</t>
  </si>
  <si>
    <t>LS REFRIGERAÇÃO</t>
  </si>
  <si>
    <t>Necessidade de LS REFRIGERAÇÃO</t>
  </si>
  <si>
    <t>SISTEMAS DE CLIMATIZAÇÃO VRF</t>
  </si>
  <si>
    <t>Necessidade de SISTEMAS DE CLIMATIZAÇÃO VRF</t>
  </si>
  <si>
    <t>R$ 281.832,00</t>
  </si>
  <si>
    <t>R$ 12.084,00</t>
  </si>
  <si>
    <t>Manutenção em Equipamento de Refrigeracao - Camara fria</t>
  </si>
  <si>
    <t>Necessidade de Manutenção em Equipamento de Refrigeracao - Camara fria</t>
  </si>
  <si>
    <t>R$ 1.900.000,00</t>
  </si>
  <si>
    <t>R$ 21.792,00</t>
  </si>
  <si>
    <t>Manutenção das Câmaras Frias</t>
  </si>
  <si>
    <t>Necessidade de Manutenção das Câmaras Frias</t>
  </si>
  <si>
    <t>R$ 6.036,00</t>
  </si>
  <si>
    <t>R$ 3.816,00</t>
  </si>
  <si>
    <t>R$ 1.001,70</t>
  </si>
  <si>
    <t>Manutenção em Equipamento de Refrigeracao (VRF)</t>
  </si>
  <si>
    <t>Necessidade de Manutenção em Equipamento de Refrigeracao (VRF)</t>
  </si>
  <si>
    <t>R$ 8.268,00</t>
  </si>
  <si>
    <t>R$ 20.372,76</t>
  </si>
  <si>
    <t>manutenção de ar condicionado split e janela</t>
  </si>
  <si>
    <t>Necessidade de manutenção de ar condicionado split e janela</t>
  </si>
  <si>
    <t>R$ 177.265,80</t>
  </si>
  <si>
    <t>R$ 90.268,80</t>
  </si>
  <si>
    <t>Manutenção de Ar Condicionado (unidade) Serviços de Manutenção de Equipamentos de Refrigeração.</t>
  </si>
  <si>
    <t>Necessidade de Manutenção de Ar Condicionado (unidade) Serviços de Manutenção de Equipamentos de Refrigeração.</t>
  </si>
  <si>
    <t>Manutenção de Ar</t>
  </si>
  <si>
    <t>Necessidade de Manutenção de Ar</t>
  </si>
  <si>
    <t>R$ 195.366,00</t>
  </si>
  <si>
    <t>manutenção ar condicionado</t>
  </si>
  <si>
    <t>Necessidade de manutenção ar condicionado</t>
  </si>
  <si>
    <t>Serviço de manutenção de aparelhos de ar condicionado split e janela</t>
  </si>
  <si>
    <t>Necessidade de Serviço de manutenção de aparelhos de ar condicionado split e janela</t>
  </si>
  <si>
    <t>R$ 3.838,44</t>
  </si>
  <si>
    <t>Manutenção de ar condicionado</t>
  </si>
  <si>
    <t>Necessidade de Manutenção de ar condicionado</t>
  </si>
  <si>
    <t>R$ 25.539,00</t>
  </si>
  <si>
    <t>R$ 8.112,48</t>
  </si>
  <si>
    <t>Manutenção de Ar Condicionado (unidade)  Serviços de Manutenção de Equipamentos de Refrigeração</t>
  </si>
  <si>
    <t>Necessidade de Manutenção de Ar Condicionado (unidade)  Serviços de Manutenção de Equipamentos de Refrigeração</t>
  </si>
  <si>
    <t>R$ 247.927,55</t>
  </si>
  <si>
    <t>Manutenção preventiva e corretiva com substituição de peças e controle da qualidade do ar nos ambientes climatizados, em equipamentos de ar condicionado central</t>
  </si>
  <si>
    <t>Necessidade de Manutenção preventiva e corretiva com substituição de peças e controle da qualidade do ar nos ambientes climatizados, em equipamentos de ar condicionado central</t>
  </si>
  <si>
    <t>R$ 1.599.656,19</t>
  </si>
  <si>
    <t>R$ 386.316,96</t>
  </si>
  <si>
    <t>R$ 619.980,00</t>
  </si>
  <si>
    <t>R$ 1.816.999,20</t>
  </si>
  <si>
    <t>MANUTENÇÃO AR CONDICIONADO - JANELA SPLIT</t>
  </si>
  <si>
    <t>Necessidade de MANUTENÇÃO AR CONDICIONADO - JANELA SPLIT</t>
  </si>
  <si>
    <t>R$ 6.882.706,32</t>
  </si>
  <si>
    <t>R$ 47.988,36</t>
  </si>
  <si>
    <t>R$ 222.073,29</t>
  </si>
  <si>
    <t>R$ 945.800,28</t>
  </si>
  <si>
    <t>R$ 268.138,92</t>
  </si>
  <si>
    <t>R$ 617.228,16</t>
  </si>
  <si>
    <t>R$ 973.888,68</t>
  </si>
  <si>
    <t>R$ 22.286,75</t>
  </si>
  <si>
    <t>R$ 34.708,92</t>
  </si>
  <si>
    <t>R$ 147.568,68</t>
  </si>
  <si>
    <t>Manutenção de peças de centrais de ar condicionado</t>
  </si>
  <si>
    <t>Necessidade de Manutenção de peças de centrais de ar condicionado</t>
  </si>
  <si>
    <t>R$ 549.367,32</t>
  </si>
  <si>
    <t>R$ 21.185,39</t>
  </si>
  <si>
    <t>R$ 33.147,24</t>
  </si>
  <si>
    <t>Manutenção de ar condicionado (split e janela)</t>
  </si>
  <si>
    <t>Necessidade de Manutenção de ar condicionado (split e janela)</t>
  </si>
  <si>
    <t>R$ 14.103,83</t>
  </si>
  <si>
    <t>Manutenção de ar condicionado (dutados)</t>
  </si>
  <si>
    <t>Necessidade de Manutenção de ar condicionado (dutados)</t>
  </si>
  <si>
    <t>Manutenção de ar Condicionado</t>
  </si>
  <si>
    <t>Necessidade de Manutenção de ar Condicionado</t>
  </si>
  <si>
    <t>R$ 74.804,88</t>
  </si>
  <si>
    <t>R$ 63.009,72</t>
  </si>
  <si>
    <t>Manutenção de ar condicionado central</t>
  </si>
  <si>
    <t>Necessidade de Manutenção de ar condicionado central</t>
  </si>
  <si>
    <t>R$ 18.281,52</t>
  </si>
  <si>
    <t>R$ 70.574,76</t>
  </si>
  <si>
    <t>Serviços de Manutenção de Equipamentos de Refrigeração - Manutenção de Câmaras Frias</t>
  </si>
  <si>
    <t>Necessidade de Serviços de Manutenção de Equipamentos de Refrigeração - Manutenção de Câmaras Frias</t>
  </si>
  <si>
    <t>Serviços de Manutenção de Equipamentos de Refrigeração - Manutenção de Câmaras Frias, Recalibração do controlador de temperatura, através de calibrador mestre certificado via RBC (Rede Brasileira de Calibração). Revisão do sistema eletrônico, refrigeração e estrutural do equipamento</t>
  </si>
  <si>
    <t>Necessidade de Serviços de Manutenção de Equipamentos de Refrigeração - Manutenção de Câmaras Frias, Recalibração do controlador de temperatura, através de calibrador mestre certificado via RBC (Rede Brasileira de Calibração). Revisão do sistema eletrônico, refrigeração e estrutural do equipamento</t>
  </si>
  <si>
    <t>R$ 1.380,00</t>
  </si>
  <si>
    <t>Manutenção de Câmaras Frias</t>
  </si>
  <si>
    <t>Necessidade de Manutenção de Câmaras Frias</t>
  </si>
  <si>
    <t>R$ 20.974,80</t>
  </si>
  <si>
    <t>Manutenção de Camaras frias</t>
  </si>
  <si>
    <t>Necessidade de Manutenção de Camaras frias</t>
  </si>
  <si>
    <t>Manutenção de Câmaras Frias - UDAF</t>
  </si>
  <si>
    <t>Necessidade de Manutenção de Câmaras Frias - UDAF</t>
  </si>
  <si>
    <t>R$ 16.300,00</t>
  </si>
  <si>
    <t>R$ 19.900,00</t>
  </si>
  <si>
    <t>Manutenção de Câmaras Frias de Rede de Vacinação</t>
  </si>
  <si>
    <t>Necessidade de Manutenção de Câmaras Frias de Rede de Vacinação</t>
  </si>
  <si>
    <t>Manutenção camara fria DIAF</t>
  </si>
  <si>
    <t>Necessidade de Manutenção camara fria DIAF</t>
  </si>
  <si>
    <t>R$ 14.006,28</t>
  </si>
  <si>
    <t>manutenção Câmaras fria DIVE Kompetenz Climatização</t>
  </si>
  <si>
    <t>Necessidade de manutenção Câmaras fria DIVE Kompetenz Climatização</t>
  </si>
  <si>
    <t>Manutenão camara fria UDAF</t>
  </si>
  <si>
    <t>Necessidade de Manutenão camara fria UDAF</t>
  </si>
  <si>
    <t>Manutenção camara fria UDVE</t>
  </si>
  <si>
    <t>Necessidade de Manutenção camara fria UDVE</t>
  </si>
  <si>
    <t>R$ 16.344,00</t>
  </si>
  <si>
    <t>R$ 24.300,00</t>
  </si>
  <si>
    <t>Serviço de Instalação de Ar Condicionado</t>
  </si>
  <si>
    <t>Necessidade de Serviço de Instalação de Ar Condicionado</t>
  </si>
  <si>
    <t>Instalação de Aparelhos de Ar Condicionado</t>
  </si>
  <si>
    <t>Necessidade de Instalação de Aparelhos de Ar Condicionado</t>
  </si>
  <si>
    <t>Instalação de Ar Condicionado</t>
  </si>
  <si>
    <t>Necessidade de Instalação de Ar Condicionado</t>
  </si>
  <si>
    <t>R$ 1.676,31</t>
  </si>
  <si>
    <t>R$ 2.089,16</t>
  </si>
  <si>
    <t>R$ 28.339,51</t>
  </si>
  <si>
    <t>Serviços de Manutenção de Equipamentos de Refrigeração</t>
  </si>
  <si>
    <t>Necessidade de Instalação de condicionadoreds de ar Split baseado no PSES 188516/2022</t>
  </si>
  <si>
    <t>R$ 64.000,00</t>
  </si>
  <si>
    <t>Serviços de Manutenção de Equipamentos de Refrigeração - Instalação de Ar Condicionado (unidade)</t>
  </si>
  <si>
    <t>Necessidade de Serviços de Manutenção de Equipamentos de Refrigeração - Instalação de Ar Condicionado (unidade)</t>
  </si>
  <si>
    <t>R$ 145.000,00</t>
  </si>
  <si>
    <t>R$ 12.600,00</t>
  </si>
  <si>
    <t>Desinstalação e transferência dos aparelhos de ar condicionado</t>
  </si>
  <si>
    <t>Necessidade de Desinstalação e transferência dos aparelhos de ar condicionado</t>
  </si>
  <si>
    <t>Remanejamento de Ar Condicionado</t>
  </si>
  <si>
    <t>Necessidade de Remanejamento de Ar Condicionado</t>
  </si>
  <si>
    <t>Instalação de componentes de Ar Condicionado</t>
  </si>
  <si>
    <t>Necessidade de Instalação de componentes de Ar Condicionado</t>
  </si>
  <si>
    <t>Manutenção em sistema de climatização</t>
  </si>
  <si>
    <t>Necessidade de Manutenção em sistema de climatização</t>
  </si>
  <si>
    <t>R$ 93.801,36</t>
  </si>
  <si>
    <t>Manutenção em sistema de climatização - mensal</t>
  </si>
  <si>
    <t>Necessidade de Manutenção em sistema de climatização - mensal</t>
  </si>
  <si>
    <t>Desinstalação de aparelhos de Ar Condicionado</t>
  </si>
  <si>
    <t>Necessidade de Desinstalação de aparelhos de Ar Condicionado</t>
  </si>
  <si>
    <t>Desinstalação de ar condicionado. - unidade</t>
  </si>
  <si>
    <t>Necessidade de Desinstalação de ar condicionado. - unidade</t>
  </si>
  <si>
    <t>R$ 408,36</t>
  </si>
  <si>
    <t>R$ 6.942,12</t>
  </si>
  <si>
    <t>Desinstalação de ar condicionado</t>
  </si>
  <si>
    <t>Necessidade de  Desinstalação de ar condicionado</t>
  </si>
  <si>
    <t>Instalação de Equipamento de Climatização</t>
  </si>
  <si>
    <t>Necessidade de Instalação de unidades de climatizadores existentes que no momento não estão em uso mas necessitam ser instaladas</t>
  </si>
  <si>
    <t>Instalação de Equipamento de Climatização - por serviço</t>
  </si>
  <si>
    <t>Necessidade de Instalação de Equipamento de Climatização - por serviço</t>
  </si>
  <si>
    <t>Necessidade de Instalação de Equipamento de Climatização</t>
  </si>
  <si>
    <t>R$ 36.800,00</t>
  </si>
  <si>
    <t>Desinstalação de Equipamento de Climatização</t>
  </si>
  <si>
    <t>Necessidade de Aquisição do sistema de ar central priorizado no PAC de acordo com o PSES 41712/2024</t>
  </si>
  <si>
    <t>Necessidade de Desinstalação de Equipamento de Climatização</t>
  </si>
  <si>
    <t>R$ 18.400,00</t>
  </si>
  <si>
    <t>Desinstalação de Equipamento de Climatização - por serviço</t>
  </si>
  <si>
    <t>Necessidade de Desinstalação de Equipamento de Climatização - por serviço</t>
  </si>
  <si>
    <t>instalação e desinstalação ar condicionado</t>
  </si>
  <si>
    <t>Necessidade de instalação e desinstalação ar condicionado</t>
  </si>
  <si>
    <t>R$ 3.500,00</t>
  </si>
  <si>
    <t>Manutenção de refrigeradores de medicação</t>
  </si>
  <si>
    <t>Necessidade de Manutenção de refrigeradores de medicação</t>
  </si>
  <si>
    <t>R$ 954,00</t>
  </si>
  <si>
    <t>Instalação de televisores</t>
  </si>
  <si>
    <t>Necessidade de Instalação de televisores</t>
  </si>
  <si>
    <t>Manutenção em Equipamento de Sonorizacao</t>
  </si>
  <si>
    <t>Necessidade de Manutenção em Equipamento de Sonorizacao</t>
  </si>
  <si>
    <t>Equipamento Elétrico (Horas Mão de Obra) Serviços de Manutenção de Maquinas e Equipamentos em Geral</t>
  </si>
  <si>
    <t>Necessidade de Manutenção emergencial no gerador</t>
  </si>
  <si>
    <t>Necessidade de Equipamento Elétrico (Horas Mão de Obra) Serviços de Manutenção de Maquinas e Equipamentos em Geral</t>
  </si>
  <si>
    <t>Manutenção em Equipamentos de laboratório (por serviço)</t>
  </si>
  <si>
    <t>Necessidade de Manutenção em Equipamentos de laboratório (por serviço)</t>
  </si>
  <si>
    <t>R$ 355.422,35</t>
  </si>
  <si>
    <t>R$ 49.200,00</t>
  </si>
  <si>
    <t>R$ 57.934,68</t>
  </si>
  <si>
    <t>R$ 53.248,92</t>
  </si>
  <si>
    <t>R$ 76.899,96</t>
  </si>
  <si>
    <t>Equipamento Elétrico (Mensal) Serviços de Manutenção de Maquinas e Equipamentos em Geral</t>
  </si>
  <si>
    <t>Necessidade de Manutenção peródica mensal no gerador</t>
  </si>
  <si>
    <t>Manutenção GERADOR</t>
  </si>
  <si>
    <t>Necessidade de Manutenção GERADOR</t>
  </si>
  <si>
    <t>R$ 14.909,90</t>
  </si>
  <si>
    <t>Necessidade de Equipamento Elétrico (Mensal) Serviços de Manutenção de Maquinas e Equipamentos em Geral</t>
  </si>
  <si>
    <t>R$ 210.000,00</t>
  </si>
  <si>
    <t>Serviço de Manutenção - Maquinas e Equipamentos em Geral</t>
  </si>
  <si>
    <t>Necessidade de Serviço de Manutenção - Maquinas e Equipamentos em Geral</t>
  </si>
  <si>
    <t>CONTRATAÇÃO DE SERVIÇO DE MANUTENÇÃO EQUIPAMENTOS DE CONTROLE DE PONTO BIOMÉTRICO</t>
  </si>
  <si>
    <t>Necessidade de CONTRATAÇÃO DE SERVIÇO DE MANUTENÇÃO EQUIPAMENTOS DE CONTROLE DE PONTO BIOMÉTRICO</t>
  </si>
  <si>
    <t>R$ 17.035,00</t>
  </si>
  <si>
    <t>Serviço de Mnutenção - Maquinas e Equipamentos em Geral</t>
  </si>
  <si>
    <t>Necessidade de Serviço de Mnutenção - Maquinas e Equipamentos em Geral</t>
  </si>
  <si>
    <t>Serviço - Substituição da Rede de Tubulação, Conexões e Acessórios</t>
  </si>
  <si>
    <t>Necessidade de Serviço - Substituição da Rede de Tubulação, Conexões e Acessórios</t>
  </si>
  <si>
    <t>Reforma Hidráulica</t>
  </si>
  <si>
    <t>Necessidade de Reforma Hidráulica</t>
  </si>
  <si>
    <t>Reforma hidraulica</t>
  </si>
  <si>
    <t>Necessidade de Reforma hidraulica</t>
  </si>
  <si>
    <t>Limpeza da Caixa de água</t>
  </si>
  <si>
    <t>Necessidade de Limpeza da Caixa de água</t>
  </si>
  <si>
    <t>Serviço de limpeza de caixa d'água</t>
  </si>
  <si>
    <t>Necessidade de Serviço de limpeza de caixa d'água</t>
  </si>
  <si>
    <t>R$ 3.475,00</t>
  </si>
  <si>
    <t>R$ 11.967,60</t>
  </si>
  <si>
    <t>R$ 4.300,00</t>
  </si>
  <si>
    <t>R$ 900,00</t>
  </si>
  <si>
    <t>R$ 2.300,00</t>
  </si>
  <si>
    <t>R$ 13.074,00</t>
  </si>
  <si>
    <t>R$ 3.781,58</t>
  </si>
  <si>
    <t>Limpeza de Caixa D´água</t>
  </si>
  <si>
    <t>Necessidade de Limpeza de Caixa D´água</t>
  </si>
  <si>
    <t>R$ 7.342,80</t>
  </si>
  <si>
    <t>R$ 2.497,11</t>
  </si>
  <si>
    <t>R$ 238,22</t>
  </si>
  <si>
    <t>R$ 2.321,70</t>
  </si>
  <si>
    <t>R$ 1.319,14</t>
  </si>
  <si>
    <t>R$ 7.609,04</t>
  </si>
  <si>
    <t>R$ 13.788,76</t>
  </si>
  <si>
    <t>R$ 16.102,23</t>
  </si>
  <si>
    <t>Serviço de limpeza de caixa d'água (TJ Soluções )</t>
  </si>
  <si>
    <t>Necessidade de Serviço de limpeza de caixa d'água (TJ Soluções )</t>
  </si>
  <si>
    <t>R$ 952,88</t>
  </si>
  <si>
    <t>R$ 2.186,00</t>
  </si>
  <si>
    <t>R$ 7.268,72</t>
  </si>
  <si>
    <t>R$ 2.495,22</t>
  </si>
  <si>
    <t>Serviço de subsituição de areia do filtro da piscina</t>
  </si>
  <si>
    <t>Necessidade de Serviço de subsituição de areia do filtro da piscina</t>
  </si>
  <si>
    <t>Manutencao de rede hidraulica</t>
  </si>
  <si>
    <t>Necessidade de Manutencao de rede hidraulica</t>
  </si>
  <si>
    <t>Manutenção de rede hidráulica</t>
  </si>
  <si>
    <t>Necessidade de Manutenção de rede hidráulica</t>
  </si>
  <si>
    <t>Instalação e manutenção de sistema de aquecimento de água. Desinstalação de 02 Boilers</t>
  </si>
  <si>
    <t>Necessidade de Instalação e manutenção de sistema de aquecimento de água. Desinstalação de 02 Boilers</t>
  </si>
  <si>
    <t>R$ 12.900,00</t>
  </si>
  <si>
    <t>Instalação e manutenção de sistema de aquecimento de água. Instalação de 02 Boiler de baixa pressão,</t>
  </si>
  <si>
    <t>Necessidade de Instalação e manutenção de sistema de aquecimento de água. Instalação de 02 Boiler de baixa pressão,</t>
  </si>
  <si>
    <t>R$ 57.722,50</t>
  </si>
  <si>
    <t>Instalação e manutenção de sistema de aquecimento de água</t>
  </si>
  <si>
    <t>Necessidade de Instalação e manutenção de sistema de aquecimento de água</t>
  </si>
  <si>
    <t>R$ 155.525,76</t>
  </si>
  <si>
    <t>Contratação de empresa especializada para adequação e modernização do sistema de aquecimento de água e sua distribuição
na ala antiga</t>
  </si>
  <si>
    <t>R$ 1.799.610,49</t>
  </si>
  <si>
    <t>R$ 719.473,44</t>
  </si>
  <si>
    <t>R$ 369.413,34</t>
  </si>
  <si>
    <t>AQUECEDORES DE PASSAGEM</t>
  </si>
  <si>
    <t>Necessidade de AQUECEDORES DE PASSAGEM</t>
  </si>
  <si>
    <t>R$ 1.048.800,00</t>
  </si>
  <si>
    <t>Central de oxigênio, ar</t>
  </si>
  <si>
    <t>Necessidade de Central de oxigênio, ar</t>
  </si>
  <si>
    <t>Instalação e/ou manutenção de sistema de aquecimento de água</t>
  </si>
  <si>
    <t>Necessidade de Instalação e/ou manutenção de sistema de aquecimento de água</t>
  </si>
  <si>
    <t>R$ 248.400,00</t>
  </si>
  <si>
    <t>R$ 141.800,00</t>
  </si>
  <si>
    <t>Locação central ar comprimido</t>
  </si>
  <si>
    <t>Necessidade de Locação central ar comprimido</t>
  </si>
  <si>
    <t>Esgotamento e Limpeza de Fossa Septica</t>
  </si>
  <si>
    <t>Necessidade de Esgotamento e Limpeza de Fossa Septica</t>
  </si>
  <si>
    <t>Esgotamento e limpeza de fossa séptica</t>
  </si>
  <si>
    <t>Necessidade de Esgotamento e limpeza de fossa séptica</t>
  </si>
  <si>
    <t>Instalação de calhas, rufos e condutores</t>
  </si>
  <si>
    <t>Necessidade de Instalação de calhas, rufos e condutores</t>
  </si>
  <si>
    <t>Serviços de manutenção predial - Instalação de calhas, rufos e condutores</t>
  </si>
  <si>
    <t>Necessidade de Serviços de manutenção predial - Instalação de calhas, rufos e condutores</t>
  </si>
  <si>
    <t>Instalação de calhas, rufos e conduores - unidade</t>
  </si>
  <si>
    <t>Necessidade de Instalação de calhas, rufos e conduores - unidade</t>
  </si>
  <si>
    <t>Instalação de calhas, rufos e conduores- m</t>
  </si>
  <si>
    <t>Necessidade de Instalação de calhas, rufos e conduores- m</t>
  </si>
  <si>
    <t>Manutenção de Forro</t>
  </si>
  <si>
    <t>Necessidade de Manutenção de Forro</t>
  </si>
  <si>
    <t>Reforma de Telhado</t>
  </si>
  <si>
    <t>Necessidade de Reforma de Telhado</t>
  </si>
  <si>
    <t>Serviços de manutenção predial - Reforma de Telhado</t>
  </si>
  <si>
    <t>Necessidade de Serviços de manutenção predial - Reforma de Telhado</t>
  </si>
  <si>
    <t>Manutenção de Calhas e Rufos - m</t>
  </si>
  <si>
    <t>Necessidade de Manutenção de Calhas e Rufos - m</t>
  </si>
  <si>
    <t>Manutenção de Forro - m²</t>
  </si>
  <si>
    <t>Necessidade de Manutenção de Forro - m²</t>
  </si>
  <si>
    <t>Manutência de Forro - metro quadrado</t>
  </si>
  <si>
    <t>Necessidade de Manutência de Forro - metro quadrado</t>
  </si>
  <si>
    <t>Reforma de Telhado - m²</t>
  </si>
  <si>
    <t>Necessidade de Reforma de Telhado - m²</t>
  </si>
  <si>
    <t>Reforma de Telhado - unidade</t>
  </si>
  <si>
    <t>Necessidade de Reforma de Telhado - unidade</t>
  </si>
  <si>
    <t>Serviço de pintura de bem imóvel</t>
  </si>
  <si>
    <t>Necessidade de Serviço de pintura de bem imóvel</t>
  </si>
  <si>
    <t>Serviço de pintura de bem imóvel (Por Serviço) Serviços de manutenção predial</t>
  </si>
  <si>
    <t>Necessidade de Serviço de pintura de bem imóvel (Por Serviço) Serviços de manutenção predial</t>
  </si>
  <si>
    <t>Sanitização e Desinfecção de Ambiente</t>
  </si>
  <si>
    <t>Necessidade de Sanitização e Desinfecção de Ambiente</t>
  </si>
  <si>
    <t>Manutenção de Divisória</t>
  </si>
  <si>
    <t>Necessidade de Manutenção de Divisória</t>
  </si>
  <si>
    <t>Impermeabilização Asfáltica - m</t>
  </si>
  <si>
    <t>Necessidade de Impermeabilização Asfáltica - m</t>
  </si>
  <si>
    <t>Limpeza final - m²</t>
  </si>
  <si>
    <t>Necessidade de Limpeza final - m²</t>
  </si>
  <si>
    <t>Recarfa de extintor ´gua pressurizada, 10 Litros</t>
  </si>
  <si>
    <t>Necessidade de Recarfa de extintor ´gua pressurizada, 10 Litros</t>
  </si>
  <si>
    <t>R$ 174,00</t>
  </si>
  <si>
    <t>Recarga de extintor CO2 4Kg</t>
  </si>
  <si>
    <t>Necessidade de Recarga de extintor CO2 4Kg</t>
  </si>
  <si>
    <t>Recarga de extintor PQSP 04 Kg</t>
  </si>
  <si>
    <t>Necessidade de Recarga de extintor PQSP 04 Kg</t>
  </si>
  <si>
    <t>Serviço de recarga de extintores de incêndio</t>
  </si>
  <si>
    <t>Necessidade de Serviço de recarga de extintores de incêndio</t>
  </si>
  <si>
    <t>Serviço de recarga de extintor</t>
  </si>
  <si>
    <t>Necessidade de Serviço de recarga de extintor</t>
  </si>
  <si>
    <t>R$ 158,00</t>
  </si>
  <si>
    <t>R$ 1.270,00</t>
  </si>
  <si>
    <t>Recarga de extintor PQSP 06 Kg</t>
  </si>
  <si>
    <t>Necessidade de Recarga de extintor PQSP 06 Kg</t>
  </si>
  <si>
    <t>R$ 88,00</t>
  </si>
  <si>
    <t>Recarga de extintor PQSP 08 Kg</t>
  </si>
  <si>
    <t>Necessidade de Recarga de extintor PQSP 08 Kg</t>
  </si>
  <si>
    <t>R$ 125,20</t>
  </si>
  <si>
    <t>Recarga de extintor CO2 06 kg</t>
  </si>
  <si>
    <t>Necessidade de Recarga de extintor CO2 06 kg</t>
  </si>
  <si>
    <t>R$ 280,00</t>
  </si>
  <si>
    <t>Recarga de extintor água pressurizada, 10 litros</t>
  </si>
  <si>
    <t>Necessidade de Recarga de extintor água pressurizada, 10 litros</t>
  </si>
  <si>
    <t>R$ 406,00</t>
  </si>
  <si>
    <t>R$ 837,00</t>
  </si>
  <si>
    <t>Recarga de extintores de incêndio</t>
  </si>
  <si>
    <t>Necessidade de Recarga de extintores de incêndio</t>
  </si>
  <si>
    <t>R$ 2.112,50</t>
  </si>
  <si>
    <t>Recarga de extintor CO2 4Kg.</t>
  </si>
  <si>
    <t>Necessidade de Recarga de extintor CO2 4Kg.</t>
  </si>
  <si>
    <t>R$ 210,00</t>
  </si>
  <si>
    <t>Recarga de Extintor PQSP 04 Kg</t>
  </si>
  <si>
    <t>Necessidade de Recarga de Extintor PQSP 04 Kg</t>
  </si>
  <si>
    <t>R$ 1.809,00</t>
  </si>
  <si>
    <t>Manutenção em Equipamento de Informatica</t>
  </si>
  <si>
    <t>Necessidade de Manutenção em Equipamento de Informatica</t>
  </si>
  <si>
    <t>Manutenção em Equipamento de Telefonia</t>
  </si>
  <si>
    <t>Necessidade de Manutenção em Equipamento de Telefonia</t>
  </si>
  <si>
    <t>R$ 9.439,32</t>
  </si>
  <si>
    <t>Serviço de manutenção central telefônica analógica</t>
  </si>
  <si>
    <t>Necessidade de Serviço de manutenção central telefônica analógica</t>
  </si>
  <si>
    <t>R$ 18.878,64</t>
  </si>
  <si>
    <t>Serviços de Manutenção de veículos e equipamentos a combustão</t>
  </si>
  <si>
    <t>Necessidade de Serviços de Manutenção de veículos e equipamentos a combustão</t>
  </si>
  <si>
    <t>R$ 2.129.850,00</t>
  </si>
  <si>
    <t>Serviços de manutenção de veículos</t>
  </si>
  <si>
    <t>Necessidade de Serviços de manutenção de veículos</t>
  </si>
  <si>
    <t>Servicos de Manutencao de Elevadores-Fornecimento de peças</t>
  </si>
  <si>
    <t>Necessidade de Servicos de Manutencao de Elevadores-Fornecimento de peças</t>
  </si>
  <si>
    <t>Serviços de manutenção de elevadores de pessoas - unidade</t>
  </si>
  <si>
    <t>Necessidade de Serviços de manutenção de elevadores de pessoas - unidade</t>
  </si>
  <si>
    <t>R$ 140.094,60</t>
  </si>
  <si>
    <t>R$ 42.312,48</t>
  </si>
  <si>
    <t>Serviços de manutenção de elevadores de pessoas</t>
  </si>
  <si>
    <t>Necessidade de Serviços de manutenção de elevadores de pessoas</t>
  </si>
  <si>
    <t>R$ 389.484,48</t>
  </si>
  <si>
    <t>serviços de manutenção dos elevadores do Edifício Halley</t>
  </si>
  <si>
    <t>Necessidade de serviços de manutenção dos elevadores do Edifício Halley</t>
  </si>
  <si>
    <t>R$ 63.400,00</t>
  </si>
  <si>
    <t>Manutenção de elevadores</t>
  </si>
  <si>
    <t>Necessidade de Manutenção de elevadores</t>
  </si>
  <si>
    <t>R$ 43.560,00</t>
  </si>
  <si>
    <t>Manutenção de elevadores de pessoas</t>
  </si>
  <si>
    <t>Necessidade de Manutenção de elevadores de pessoas</t>
  </si>
  <si>
    <t>Manutenção Preventiva e Corretiva de elevador</t>
  </si>
  <si>
    <t>Necessidade de Manutenção Preventiva e Corretiva de elevador</t>
  </si>
  <si>
    <t>R$ 46.894,92</t>
  </si>
  <si>
    <t>Manutenção ou Conservação de Rede Elétrica (Horas Mão de Obra) Serviços de Manutenção Elétrica</t>
  </si>
  <si>
    <t>Necessidade de Manutenção ou Conservação de Rede Elétrica (Horas Mão de Obra) Serviços de Manutenção Elétrica</t>
  </si>
  <si>
    <t>Manutenção ou Conservação de Rede Elétrica (Horas Mão de Obra)</t>
  </si>
  <si>
    <t>Necessidade de Manutenção ou Conservação de Rede Elétrica (Horas Mão de Obra)</t>
  </si>
  <si>
    <t>R$ 38.000,00</t>
  </si>
  <si>
    <t>Manutencao ou Conservacao de Iluminacao</t>
  </si>
  <si>
    <t>Necessidade de Manutencao ou Conservacao de Iluminacao</t>
  </si>
  <si>
    <t>Manutencao de Equipamento de Geracao/Transformacao de Energi</t>
  </si>
  <si>
    <t>Necessidade de Manutencao de Equipamento de Geracao/Transformacao de Energi</t>
  </si>
  <si>
    <t>Manutenção de Equipamento de Geração/Transformação de Energia (hora) Serviços de Manutenção Elétrica</t>
  </si>
  <si>
    <t>Necessidade de  Manutenção de Equipamento de Geração/Transformação de Energia (hora) Serviços de Manutenção Elétrica</t>
  </si>
  <si>
    <t>Manutencao de Equipamento de Geracao/Transformacao de Energia</t>
  </si>
  <si>
    <t>Necessidade de Manutencao de Equipamento de Geracao/Transformacao de Energia</t>
  </si>
  <si>
    <t>Fornecimento de material</t>
  </si>
  <si>
    <t>Necessidade de Fornecimento de material</t>
  </si>
  <si>
    <t>Serviços de Manutenção Elétrica - Fornecimento de material</t>
  </si>
  <si>
    <t>Necessidade de Serviços de Manutenção Elétrica - Fornecimento de material</t>
  </si>
  <si>
    <t>Ampliação de Gerador  para UDAF</t>
  </si>
  <si>
    <t>Necessidade de Ampliação de Gerador  para UDAF</t>
  </si>
  <si>
    <t>Serviço de projeto elétrico</t>
  </si>
  <si>
    <t>Necessidade de Serviço de projeto elétrico</t>
  </si>
  <si>
    <t>R$ 106.571,35</t>
  </si>
  <si>
    <t>Necessidade de Para serviços elétricos</t>
  </si>
  <si>
    <t>R$ 23.000,00</t>
  </si>
  <si>
    <t>R$ 63.503,94</t>
  </si>
  <si>
    <t>Manutenção de Grupo Gerador</t>
  </si>
  <si>
    <t>Necessidade de Manutenção de Grupo Gerador</t>
  </si>
  <si>
    <t>R$ 28.090,80</t>
  </si>
  <si>
    <t>Manutenção de Equipamento de Geração/Transformação de Energia (mês) Serviços de Manutenção Elétrica</t>
  </si>
  <si>
    <t>Necessidade de Manutenção de Equipamento de Geração/Transformação de Energia (mês) Serviços de Manutenção Elétrica</t>
  </si>
  <si>
    <t>R$ 24.224,88</t>
  </si>
  <si>
    <t>R$ 23.995,20</t>
  </si>
  <si>
    <t>NOBREAKS E ESTAB TENSÃO</t>
  </si>
  <si>
    <t>Necessidade de NOBREAKS E ESTAB TENSÃO</t>
  </si>
  <si>
    <t>R$ 63.546,00</t>
  </si>
  <si>
    <t>R$ 91.530,00</t>
  </si>
  <si>
    <t>Gerador</t>
  </si>
  <si>
    <t>Necessidade de Gerador</t>
  </si>
  <si>
    <t>R$ 336.489,48</t>
  </si>
  <si>
    <t>Contrato de manutenção corretiva/preventiva novo gerador 750KVA</t>
  </si>
  <si>
    <t>Necessidade de Contrato de manutenção corretiva/preventiva novo gerador 750KVA</t>
  </si>
  <si>
    <t>R$ 6.587,20</t>
  </si>
  <si>
    <t>R$ 17.520,00</t>
  </si>
  <si>
    <t>Manutenção do Gerador</t>
  </si>
  <si>
    <t>Necessidade de Manutenção do Gerador</t>
  </si>
  <si>
    <t>Manutenção de Equipamento de  Geração/Transformação de Energia (mês)  Serviços de Manutenção Elétrica</t>
  </si>
  <si>
    <t>Necessidade de Manutenção de Equipamento de  Geração/Transformação de Energia (mês)  Serviços de Manutenção Elétrica</t>
  </si>
  <si>
    <t>R$ 19.999,92</t>
  </si>
  <si>
    <t>R$ 10.499,96</t>
  </si>
  <si>
    <t>R$ 24.364,44</t>
  </si>
  <si>
    <t>R$ 9.999,96</t>
  </si>
  <si>
    <t>R$ 12.999,96</t>
  </si>
  <si>
    <t>R$ 21.250,44</t>
  </si>
  <si>
    <t>R$ 198.864,12</t>
  </si>
  <si>
    <t>Manutenção de Equipamento de Geração/Transformação de Energia (por serviço) Serviços de Manutenção Elétrica</t>
  </si>
  <si>
    <t>Necessidade de Manutenção de Equipamento de Geração/Transformação de Energia (por serviço) Serviços de Manutenção Elétrica</t>
  </si>
  <si>
    <t>R$ 18.030,72</t>
  </si>
  <si>
    <t>R$ 11.439,96</t>
  </si>
  <si>
    <t>R$ 12.285,00</t>
  </si>
  <si>
    <t>R$ 10.833,30</t>
  </si>
  <si>
    <t>Serviço de manutenção elétrica</t>
  </si>
  <si>
    <t>Necessidade de Serviço de manutenção elétrica</t>
  </si>
  <si>
    <t>Manutenção ou Conservação de Rede Elétrica (por serviço) Serviços de Manutenção Elétrica.</t>
  </si>
  <si>
    <t>Necessidade de Manutenção ou Conservação de Rede Elétrica (por serviço) Serviços de Manutenção Elétrica.</t>
  </si>
  <si>
    <t>R$ 31.560,00</t>
  </si>
  <si>
    <t>R$ 251.167,92</t>
  </si>
  <si>
    <t>R$ 209.678,28</t>
  </si>
  <si>
    <t>R$ 1.170,33</t>
  </si>
  <si>
    <t>R$ 90.457,76</t>
  </si>
  <si>
    <t>R$ 66.528,00</t>
  </si>
  <si>
    <t>Manutenção ou Conservação de Rede Elétrica (mês) Serviços de Manutenção Elétrica</t>
  </si>
  <si>
    <t>Necessidade de Manutenção ou Conservação de Rede Elétrica (mês) Serviços de Manutenção Elétrica</t>
  </si>
  <si>
    <t>R$ 1.483.464,00</t>
  </si>
  <si>
    <t>Manutenção da central elétrica</t>
  </si>
  <si>
    <t>Necessidade de Manutenção da central elétrica</t>
  </si>
  <si>
    <t>R$ 29.964,00</t>
  </si>
  <si>
    <t>R$ 122.850,00</t>
  </si>
  <si>
    <t>Manutenção da Subestação</t>
  </si>
  <si>
    <t>Necessidade de Manutenção da Subestação</t>
  </si>
  <si>
    <t>R$ 52.200,00</t>
  </si>
  <si>
    <t>Manutenção ou conservação de rede elétrica (subestação)</t>
  </si>
  <si>
    <t>Necessidade de Manutenção ou conservação de rede elétrica (subestação)</t>
  </si>
  <si>
    <t>Manutenção em equipamento elétrico/Eletrônico (nobreak)</t>
  </si>
  <si>
    <t>Necessidade de Manutenção em equipamento elétrico/Eletrônico (nobreak)</t>
  </si>
  <si>
    <t>R$ 136.088,88</t>
  </si>
  <si>
    <t>Manutenção ou conservação de Rede Eletrica</t>
  </si>
  <si>
    <t>Necessidade de Manutenção ou conservação de Rede Eletrica</t>
  </si>
  <si>
    <t>R$ 53.280,00</t>
  </si>
  <si>
    <t>R$ 28.303,92</t>
  </si>
  <si>
    <t>Manutenção ou conservação da rede elétrica  (Subestação)</t>
  </si>
  <si>
    <t>Necessidade de Manutenção ou conservação da rede elétrica  (Subestação)</t>
  </si>
  <si>
    <t>R$ 42.480,00</t>
  </si>
  <si>
    <t>Serviço de Manutenção Elétrica - Fornecimento de material</t>
  </si>
  <si>
    <t>Necessidade de Serviço de Manutenção Elétrica - Fornecimento de material</t>
  </si>
  <si>
    <t>Serviço de Manutenção Elétrica - Fornecimento de material -</t>
  </si>
  <si>
    <t>Necessidade de Serviço de Manutenção Elétrica - Fornecimento de material -</t>
  </si>
  <si>
    <t>Manutenção de 4 paineis elétricos com substituições de 50 disjuntores + 02 disjuntores geral da subestação do prédio principal</t>
  </si>
  <si>
    <t>Manutenção com substituições de 40 quadros elétricos de distribuição secundários localizados dentro da unidade hospitalar HGCRR$ 100.000,00</t>
  </si>
  <si>
    <t>Manutenção com transferência de carga elétrica da subestação prédio principal para subestação prédio anexo</t>
  </si>
  <si>
    <t>Necessidade de Manutenção com transferência de carga elétrica da subestação prédio principal para subestação prédio anexo</t>
  </si>
  <si>
    <t>R$ 208.216,26</t>
  </si>
  <si>
    <t>Reforma com novo quadro elétrico AVC _ 6º andar norte</t>
  </si>
  <si>
    <t>Necessidade de Reforma com novo quadro elétrico AVC _ 6º andar norte</t>
  </si>
  <si>
    <t>R$ 39.568,92</t>
  </si>
  <si>
    <t>Serviço de Manutenção Elétrica - Fornecimento de material - unidade</t>
  </si>
  <si>
    <t>Necessidade de Serviço de Manutenção Elétrica - Fornecimento de material - unidade</t>
  </si>
  <si>
    <t>Manutenção ou Conservação de Rede Elétrica - m</t>
  </si>
  <si>
    <t>Necessidade de Manutenção ou Conservação de Rede Elétrica - m</t>
  </si>
  <si>
    <t>R$ 5.263,04</t>
  </si>
  <si>
    <t>Kit Geometria/Balanceamento/Alinhamento - Por Servico</t>
  </si>
  <si>
    <t>Necessidade de Kit Geometria/Balanceamento/Alinhamento - Por Servico</t>
  </si>
  <si>
    <t>Serviço de Conserto em Pneu e Câmara</t>
  </si>
  <si>
    <t>Necessidade de Serviço de Conserto em Pneu e Câmara</t>
  </si>
  <si>
    <t>Servico de Equipamento Eletrico e Eletronico - Mao de Obra/Hora</t>
  </si>
  <si>
    <t>Necessidade de Servico de Equipamento Eletrico e Eletronico - Mao de Obra/Hora</t>
  </si>
  <si>
    <t>Servico de Equipamento Eletrico e Eletronico - Por Servico</t>
  </si>
  <si>
    <t>Necessidade de Servico de Equipamento Eletrico e Eletronico - Por Servico</t>
  </si>
  <si>
    <t>Servicos de Manutencao de Veiculos e Equipamentos a Combustao - Servico de Freio e Roda - Por Servico</t>
  </si>
  <si>
    <t>Necessidade de Servicos de Manutencao de Veiculos e Equipamentos a Combustao - Servico de Freio e Roda - Por Servico</t>
  </si>
  <si>
    <t>Servico de Freio e Roda - Por Servico</t>
  </si>
  <si>
    <t>Necessidade de Servico de Freio e Roda - Por Servico</t>
  </si>
  <si>
    <t>Serviços de Manutenção de Veículos e Equipamentos a Combustão - Serviço de mecânica de motor, por serviço</t>
  </si>
  <si>
    <t>Necessidade de Serviços de Manutenção de Veículos e Equipamentos a Combustão - Serviço de mecânica de motor, por serviço</t>
  </si>
  <si>
    <t>Serviço de mecânica de motor, por serviço</t>
  </si>
  <si>
    <t>Necessidade de Serviço de mecânica de motor, por serviço</t>
  </si>
  <si>
    <t>Serviços de Manutenção de Veículos e Equipamentos a Combustão - Serviço de Sistema de Combustível e Injeção Eletrônica - Por Serviço</t>
  </si>
  <si>
    <t>Necessidade de Serviços de Manutenção de Veículos e Equipamentos a Combustão - Serviço de Sistema de Combustível e Injeção Eletrônica - Por Serviço</t>
  </si>
  <si>
    <t>serviço de troca de peças automotivas</t>
  </si>
  <si>
    <t>Necessidade de serviço de troca de peças automotivas</t>
  </si>
  <si>
    <t>serviço manutenção em automóveis</t>
  </si>
  <si>
    <t>Necessidade de serviço manutenção em automóveis</t>
  </si>
  <si>
    <t>combustível</t>
  </si>
  <si>
    <t>Necessidade de combustível</t>
  </si>
  <si>
    <t>Serviço de Sistema de Combustivel e Injeção Eletrônica - Por Serviço</t>
  </si>
  <si>
    <t>Necessidade de Serviço de Sistema de Combustivel e Injeção Eletrônica - Por Serviço</t>
  </si>
  <si>
    <t>Serviço de Instalação de Equipamento em Veiculo e /ou Equipamento</t>
  </si>
  <si>
    <t>Necessidade de Serviço de Instalação de Equipamento em Veiculo e /ou Equipamento</t>
  </si>
  <si>
    <t>Serviço de Transformação de Veiculo e/ou Equipamento</t>
  </si>
  <si>
    <t>Necessidade de Serviço de Transformação de Veiculo e/ou Equipamento</t>
  </si>
  <si>
    <t>R$ 760.000,00</t>
  </si>
  <si>
    <t>Serviço de ficação de adesivo para veículo</t>
  </si>
  <si>
    <t>Necessidade de Serviço de ficação de adesivo para veículo</t>
  </si>
  <si>
    <t>Servico de Lavacao Parcial de veículos - Por Servico</t>
  </si>
  <si>
    <t>Necessidade de Servico de Lavacao Parcial de veículos - Por Servico</t>
  </si>
  <si>
    <t>Serviço de Chaveiro</t>
  </si>
  <si>
    <t>Necessidade de Serviço de Chaveiro</t>
  </si>
  <si>
    <t>R$ 49.000,00</t>
  </si>
  <si>
    <t>Água e saneamento</t>
  </si>
  <si>
    <t>Necessidade de Água e saneamento</t>
  </si>
  <si>
    <t>Fornecimento de água</t>
  </si>
  <si>
    <t>Necessidade de Fornecimento de água</t>
  </si>
  <si>
    <t>Necessidade de Fornecimento de energia elétrica</t>
  </si>
  <si>
    <t>Luz</t>
  </si>
  <si>
    <t>Necessidade de Luz</t>
  </si>
  <si>
    <t>R$ 722.984,40</t>
  </si>
  <si>
    <t>Conservação e Manutenção Predial</t>
  </si>
  <si>
    <t>Necessidade de Conservação e Manutenção Predial</t>
  </si>
  <si>
    <t>Conservação e manutenção predial</t>
  </si>
  <si>
    <t>Necessidade de Conservação e manutenção predial</t>
  </si>
  <si>
    <t>R$ 87.000,00</t>
  </si>
  <si>
    <t>R$ 223.912,62</t>
  </si>
  <si>
    <t>R$ 290.740,79</t>
  </si>
  <si>
    <t>Manutenção na Placa de Identificação da GERSA</t>
  </si>
  <si>
    <t>Necessidade de Manutenção na Placa de Identificação da GERSA</t>
  </si>
  <si>
    <t>R$ 4.900,00</t>
  </si>
  <si>
    <t>Contratação de empresa especializada para reforma interna do prédio das unidades de internação</t>
  </si>
  <si>
    <t>R$ 1.314.754,26</t>
  </si>
  <si>
    <t>Contratação de empresa para fornecimento de material e mão de obra especializada para execução de reforma e adequação da sala de ressonância magnética para sediar Serviço de Endoscopia Digestiva e
Respiratória (SEDIR)</t>
  </si>
  <si>
    <t>R$ 260.648,32</t>
  </si>
  <si>
    <t>Contratação dos serviços (materiais, mão de obra e equipamentos)
para a complementação dos Sistemas de Instalações de Prevenção e Combate a Incêndio (PPCI)</t>
  </si>
  <si>
    <t>R$ 444.309,48</t>
  </si>
  <si>
    <t>Contratação de empresa especializada para ampliação e reforma da Unidade de Assistência de Alta Complexidade em Oncologia -
UNACON</t>
  </si>
  <si>
    <t>R$ 364.097,17</t>
  </si>
  <si>
    <t>Ampliação da radioterapia - Bunker</t>
  </si>
  <si>
    <t>R$ 3.138.731,11</t>
  </si>
  <si>
    <t>Contratação de empresa para reforma do ambulatório geral e de auto risco da bloco 01</t>
  </si>
  <si>
    <t>Contratatação de empresa especializada para impermeabilização da cobertura e pintura das fachadas do bloco 02</t>
  </si>
  <si>
    <t>R$ 700.000,00</t>
  </si>
  <si>
    <t>Contratatação de empresa especializada para realização de reformas e manutenção predial em geral</t>
  </si>
  <si>
    <t>R$ 84.994,65</t>
  </si>
  <si>
    <t>R$ 84.000,00</t>
  </si>
  <si>
    <t>Conservação e manutenção predial (Por Serviço) Servicos de manutencao predial.</t>
  </si>
  <si>
    <t>Necessidade de Conservação e manutenção predial (Por Serviço) Servicos de manutencao predial.</t>
  </si>
  <si>
    <t>R$ 530.000,00</t>
  </si>
  <si>
    <t>R$ 1.940.123,17</t>
  </si>
  <si>
    <t>R$ 10.040,00</t>
  </si>
  <si>
    <t>“AMPLIAÇÃO DO SISTEMA DE ABASTECIMENTO DE ÁGUA POTÁVEL DO HOSPITAL REGIONAL HANS DIETER</t>
  </si>
  <si>
    <t>Necessidade de “AMPLIAÇÃO DO SISTEMA DE ABASTECIMENTO DE ÁGUA POTÁVEL DO HOSPITAL REGIONAL HANS DIETER</t>
  </si>
  <si>
    <t>R$ 3.637.454,52</t>
  </si>
  <si>
    <t>Reforma da Ala Psiquiátrica Conservação e manutenção predial (Por Serviço)  Servicos de manutencao predial.</t>
  </si>
  <si>
    <t>Necessidade de Reforma da Ala Psiquiátrica Conservação e manutenção predial (Por Serviço)  Servicos de manutencao predial.</t>
  </si>
  <si>
    <t>R$ 3.867.334,03</t>
  </si>
  <si>
    <t>R$ 1.379.118,39</t>
  </si>
  <si>
    <t>R$ 2.288.152,52</t>
  </si>
  <si>
    <t>R$ 1.064.287,14</t>
  </si>
  <si>
    <t>Necessidade de Reforma "Casa das Irmãs"</t>
  </si>
  <si>
    <t>Necessidade de Reforma da clínica médica 1, 2, 3, 5 e 7</t>
  </si>
  <si>
    <t>Necessidade de Reforma da clínica médica 8, fisioterapia e psiquiatria 1 e 2</t>
  </si>
  <si>
    <t>Necessidade de Reforma da guarita 1 - Entrada do hospital c/ controle de acesso</t>
  </si>
  <si>
    <t>Necessidade de Reforma do SAME e recepção (guarita e sala de espera)</t>
  </si>
  <si>
    <t>Necessidade de Reforma e adaptação das casas para acolher os serviços técnicos. Casas 23, 24,25, 26, 27, 28, 29 e 30.</t>
  </si>
  <si>
    <t>Necessidade de Reforma e adequação do prédio do memorial, história do HST.</t>
  </si>
  <si>
    <t>R$ 220.000,00</t>
  </si>
  <si>
    <t>Necessidade de Reforma e ampliação central de resíduos sólidos</t>
  </si>
  <si>
    <t>Necessidade de Reforma e ampliação da central de residuos sólidos</t>
  </si>
  <si>
    <t>Necessidade de Serviço de Alimentação da iluminação das enfermarias no gerador do HST</t>
  </si>
  <si>
    <t>Aguarda ETP da GEOMA</t>
  </si>
  <si>
    <t>R$ 23.016,57</t>
  </si>
  <si>
    <t>R$ 44.036,08</t>
  </si>
  <si>
    <t>Obra de reforma para a execução do preventivo de incêndio aprovado no Corpo de Bombeiros/SC do Hospital Nereu Ramos.</t>
  </si>
  <si>
    <t>Necessidade de Obra de reforma para a execução do preventivo de incêndio aprovado no Corpo de Bombeiros/SC do Hospital Nereu Ramos.</t>
  </si>
  <si>
    <t>R$ 1.040.977,57</t>
  </si>
  <si>
    <t>R$ 40.664,11</t>
  </si>
  <si>
    <t>retirada e instalação de caixa d'água UTI</t>
  </si>
  <si>
    <t>Necessidade de retirada e instalação de caixa d'água UTI</t>
  </si>
  <si>
    <t>R$ 52.029,00</t>
  </si>
  <si>
    <t>Serviços de manutenção predial - Conservação e manutenção predial (piso e pintura)</t>
  </si>
  <si>
    <t>Necessidade de Serviços de manutenção predial - Conservação e manutenção predial (piso e pintura)</t>
  </si>
  <si>
    <t>Manutenção Predial</t>
  </si>
  <si>
    <t>Necessidade de Manutenção Predial</t>
  </si>
  <si>
    <t>R$ 32.142,00</t>
  </si>
  <si>
    <t>Conservação e manutenção predial (Por Serviço)</t>
  </si>
  <si>
    <t>Necessidade de Conservação e manutenção predial (Por Serviço)</t>
  </si>
  <si>
    <t>R$ 1.775.671,92</t>
  </si>
  <si>
    <t>Conservação e manutenção predial - revitalização fachada</t>
  </si>
  <si>
    <t>Necessidade de Conservação e manutenção predial - revitalização fachada</t>
  </si>
  <si>
    <t>Conservação e manutenção predial (nova subestação energia)</t>
  </si>
  <si>
    <t>Necessidade de Conservação e manutenção predial (nova subestação energia)</t>
  </si>
  <si>
    <t>R$ 4.069.530,94</t>
  </si>
  <si>
    <t>Serviços de manutenção predial - Fornecimento de material por serviço</t>
  </si>
  <si>
    <t>Necessidade de Serviços de manutenção predial - Fornecimento de material por serviço</t>
  </si>
  <si>
    <t>R$ 12.420,00</t>
  </si>
  <si>
    <t>Serviços de manutenção predial - Fornecimento de material - por serviço</t>
  </si>
  <si>
    <t>Necessidade de Serviços de manutenção predial - Fornecimento de material - por serviço</t>
  </si>
  <si>
    <t>R$ 9.583,00</t>
  </si>
  <si>
    <t>R$ 228.385,22</t>
  </si>
  <si>
    <t>R$ 4.630,16</t>
  </si>
  <si>
    <t>Serviços de manutenção predial - Fornecimento de material</t>
  </si>
  <si>
    <t>Necessidade de Serviços de manutenção predial - Fornecimento de material</t>
  </si>
  <si>
    <t>Projeto Preventivo contra incêndio</t>
  </si>
  <si>
    <t>Necessidade de Projeto Preventivo contra incêndio</t>
  </si>
  <si>
    <t>Projeto de prevenção de incêndio</t>
  </si>
  <si>
    <t>Necessidade de Projeto de prevenção de incêndio</t>
  </si>
  <si>
    <t>SERVIÇO DE MANUTENÇÃO PREDIAL</t>
  </si>
  <si>
    <t>Necessidade de SERVIÇO DE MANUTENÇÃO PREDIAL</t>
  </si>
  <si>
    <t>EXECUÇÃO DO PREVENTIVO DE INCENDIO DO  BLOCO I DO HGMTR. FONTE: 1.500.100.000/ SF</t>
  </si>
  <si>
    <t>R$ 2.254.149,15</t>
  </si>
  <si>
    <t>Contratação de empresa especializada em serviços de engenharia para execução de Manutenção Predial nos espaços junto as Unidades vinculadas a SES</t>
  </si>
  <si>
    <t>Necessidade de Contratação de empresa especializada em serviços de engenharia para execução de Manutenção Predial nos espaços junto as Unidades vinculadas a SES</t>
  </si>
  <si>
    <t>R$ 15.474.326,28</t>
  </si>
  <si>
    <t>Serviço de manutenção predial</t>
  </si>
  <si>
    <t>Necessidade de Serviço de manutenção predial</t>
  </si>
  <si>
    <t>Contratação de empresa especializada em serviços de engenharia para execução de Manutenção Predial a fim de cumprir as metas e ações de benfeitorias e humanização dos espaços do Hospital Regional Hans Dieter Schmidt, tendo como referência o Sistema Nacional de Pesquisa de Custos e índices da Construção Civil (Tabela SINAPI/SC) ou Tabela de Composição de Preços para Orçamentos (TCPO), para fornecimento de forma constante e/ou eventual, conforme necessidade desta unidade. Área (m2) 20.884,61</t>
  </si>
  <si>
    <t>Necessidade de Contratação de empresa especializada em serviços de engenharia para execução de Manutenção Predial a fim de cumprir as metas e ações de benfeitorias e humanização dos espaços do Hospital Regional Hans Dieter Schmidt, tendo como referência o Sistema Nacional de Pesquisa de Custos e índices da Construção Civil (Tabela SINAPI/SC) ou Tabela de Composição de Preços para Orçamentos (TCPO), para fornecimento de forma constante e/ou eventual, conforme necessidade desta unidade. Área (m2) 20.884,61</t>
  </si>
  <si>
    <t>R$ 1.649.286,84</t>
  </si>
  <si>
    <t>Conservação e manutenção predial (Mão de Obra/Hora) Servicos de manutencao predial</t>
  </si>
  <si>
    <t>Necessidade de Conservação e manutenção predial (Mão de Obra/Hora) Servicos de manutencao predial</t>
  </si>
  <si>
    <t>R$ 467.870,04</t>
  </si>
  <si>
    <t>Conservação e manutenção predial (mão de obra/hora) Reforma Garagem</t>
  </si>
  <si>
    <t>Necessidade de Conservação e manutenção predial (mão de obra/hora) Reforma Garagem</t>
  </si>
  <si>
    <t>R$ 311.559,58</t>
  </si>
  <si>
    <t>Necessidade de Serviços de manutenção predial</t>
  </si>
  <si>
    <t>R$ 47.320,00</t>
  </si>
  <si>
    <t>Fornecimento e instalação de vidros</t>
  </si>
  <si>
    <t>Necessidade de Fornecimento e instalação de vidros</t>
  </si>
  <si>
    <t>Conservação e manutenção predial (mão de obra/hora) Banheiros 3º andar</t>
  </si>
  <si>
    <t>Necessidade de Conservação e manutenção predial (mão de obra/hora) Banheiros 3º andar</t>
  </si>
  <si>
    <t>Serviço de Manutenção Predial - Fornecimento de Material - unidade</t>
  </si>
  <si>
    <t>Necessidade de Serviço de Manutenção Predial - Fornecimento de Material - unidade</t>
  </si>
  <si>
    <t xml:space="preserve">Serviço de Manutenção Predial - 
 Fornecimento de Material </t>
  </si>
  <si>
    <t xml:space="preserve">Necessidade de Serviço de Manutenção Predial - 
 Fornecimento de Material </t>
  </si>
  <si>
    <t>R$ 1.685.747,41</t>
  </si>
  <si>
    <t>Serviço de Manutenção Predial - Fornecimento de Material - Kg</t>
  </si>
  <si>
    <t>Necessidade de Serviço de Manutenção Predial - Fornecimento de Material - Kg</t>
  </si>
  <si>
    <t>Manutenção em sistema de Exaustão e/ou ventilação</t>
  </si>
  <si>
    <t>Necessidade de Manutenção em sistema de Exaustão e/ou ventilação</t>
  </si>
  <si>
    <t>Serviço de confecção e instalação de telas</t>
  </si>
  <si>
    <t>Necessidade de Serviço de confecção e instalação de telas</t>
  </si>
  <si>
    <t>Instalação de grades em janela</t>
  </si>
  <si>
    <t>Necessidade de Instalação de grades em janela</t>
  </si>
  <si>
    <t>Manutenção preventiva e corretiva das portas de acionamento automático</t>
  </si>
  <si>
    <t>Necessidade de Manutenção preventiva e corretiva das portas de acionamento automático</t>
  </si>
  <si>
    <t>Manutenção de Portão</t>
  </si>
  <si>
    <t>Necessidade de Manutenção de Portão</t>
  </si>
  <si>
    <t>Instalação de película em vidro - por metro quadrado</t>
  </si>
  <si>
    <t>Necessidade de Instalação de película em vidro - por metro quadrado</t>
  </si>
  <si>
    <t>Instalação de Película de Vidro - por m²</t>
  </si>
  <si>
    <t>Necessidade de Instalação de Película de Vidro - por m²</t>
  </si>
  <si>
    <t>R$ 12.980,00</t>
  </si>
  <si>
    <t>Levantamento topográfico - serviço</t>
  </si>
  <si>
    <t>Necessidade de Levantamento topográfico - serviço</t>
  </si>
  <si>
    <t>R$ 58.680,00</t>
  </si>
  <si>
    <t>R$ 1.260,66</t>
  </si>
  <si>
    <t>R$ 58.800,00</t>
  </si>
  <si>
    <t>Necessidade de Manutenção em Equipamento Hospitalarcontrato 371/202202 Equipamentos remanejados para HIJG (Ventilador Voyare)</t>
  </si>
  <si>
    <t>R$ 91.740,00</t>
  </si>
  <si>
    <t>Necessidade de Manutenção em Equipamento HospitalarContrato 560/2022 Não prorrogado PSES 142322/2023  (autoclave Baumer)</t>
  </si>
  <si>
    <t>R$ 5.035,82</t>
  </si>
  <si>
    <t>Necessidade de Manutenção em Equipamento HospitalarContrato Mesas 401/2023 cirurgicas, eram valores estimados pelo antigo contrato</t>
  </si>
  <si>
    <t>R$ 23.019,48</t>
  </si>
  <si>
    <t>Necessidade de Manutenção em Equipamento HospitalarEnsaios de desempenho e ensaios de segurança foram elevados os quantitativos PSES 156530/2021 em andamento</t>
  </si>
  <si>
    <t>R$ 157.680,00</t>
  </si>
  <si>
    <t>Necessidade de Manutenção em Equipamento HospitalarArco em C Philips</t>
  </si>
  <si>
    <t>R$ 41.646,84</t>
  </si>
  <si>
    <t>R$ 11.988,60</t>
  </si>
  <si>
    <t>R$ 33.780,00</t>
  </si>
  <si>
    <t>R$ 68.524,32</t>
  </si>
  <si>
    <t>R$ 324.120,00</t>
  </si>
  <si>
    <t>R$ 57.110,00</t>
  </si>
  <si>
    <t>Necessidade de Manutenção em Equipamento HospitalarAutoclave Sercon Qualimedic</t>
  </si>
  <si>
    <t>Necessidade de Manutenção em Equipamento HospitalarCarestream</t>
  </si>
  <si>
    <t>R$ 23.833,20</t>
  </si>
  <si>
    <t>Necessidade de Manutenção em Equipamento HospitalarContrato manutenção 2 perfuratrizes elétricas</t>
  </si>
  <si>
    <t>Necessidade de Manutenção em Equipamento HospitalarContrato manutenção ultrassom Philips</t>
  </si>
  <si>
    <t>Necessidade de Manutenção em Equipamento HospitalarContrato manutenção ventilador de transporte oxymag</t>
  </si>
  <si>
    <t>R$ 26.244,00</t>
  </si>
  <si>
    <t>Necessidade de Manutenção em Equipamento HospitalarCSE desfibriladores</t>
  </si>
  <si>
    <t>R$ 44.880,00</t>
  </si>
  <si>
    <t>Manutenção de balanças</t>
  </si>
  <si>
    <t>Necessidade de Manutenção de balanças</t>
  </si>
  <si>
    <t>R$ 16.951,00</t>
  </si>
  <si>
    <t>R$ 20.088,69</t>
  </si>
  <si>
    <t>Necessidade de Manutenção em Equipamento HospitalarFanem</t>
  </si>
  <si>
    <t>R$ 15.055,20</t>
  </si>
  <si>
    <t>R$ 10.859,16</t>
  </si>
  <si>
    <t>Necessidade de Manutenção em Equipamento HospitalarHemodiálise New service</t>
  </si>
  <si>
    <t>R$ 41.411,76</t>
  </si>
  <si>
    <t>Necessidade de Manutenção em Equipamento HospitalarHera medical Termo</t>
  </si>
  <si>
    <t>R$ 91.200,00</t>
  </si>
  <si>
    <t>Necessidade de Manutenção em Equipamento HospitalarIntersul monitores</t>
  </si>
  <si>
    <t>R$ 24.222,00</t>
  </si>
  <si>
    <t>Necessidade de Manutenção em Equipamento HospitalarLavadora ultrassonica Hera Medical</t>
  </si>
  <si>
    <t>Manutenção em Equipamento Hospitalar corretiva</t>
  </si>
  <si>
    <t>Necessidade de Manutenção em Equipamento Hospitalar corretiva</t>
  </si>
  <si>
    <t>R$ 289.000,00</t>
  </si>
  <si>
    <t>Manutenção em Equipamento Hospitalar (Tomógrafo GE)</t>
  </si>
  <si>
    <t>Necessidade de Manutenção em Equipamento Hospitalar (Tomógrafo GE)</t>
  </si>
  <si>
    <t>Manutenção em Equipamento Hospitalar - Contrato de manutenção corretiva/preventiva em aspiradores cirúrgicos marca Fanem</t>
  </si>
  <si>
    <t>Necessidade de Manutenção em Equipamento Hospitalar - Contrato de manutenção corretiva/preventiva em aspiradores cirúrgicos marca Fanem</t>
  </si>
  <si>
    <t>R$ 24.189,84</t>
  </si>
  <si>
    <t>Manutenção em Equipamento Hospitalar - Contrato de manutenção corretiva/preventiva em aparelho de arco em C marca Philips</t>
  </si>
  <si>
    <t>Necessidade de Manutenção em Equipamento Hospitalar - Contrato de manutenção corretiva/preventiva em aparelho de arco em C marca Philips</t>
  </si>
  <si>
    <t>R$ 43.262,71</t>
  </si>
  <si>
    <t>R$ 85.800,00</t>
  </si>
  <si>
    <t>Manutenção corretiva/preventiva em uma autoclave e duas termodesinfectoras marca Ortosíntese (garantia encerra em 11/2024)</t>
  </si>
  <si>
    <t>Necessidade de Manutenção corretiva/preventiva em uma autoclave e duas termodesinfectoras marca Ortosíntese (garantia encerra em 11/2024)</t>
  </si>
  <si>
    <t>R$ 10.700,00</t>
  </si>
  <si>
    <t>Manutenção em Equipamento Hospitalar - Contrato de manutenção corretiva/preventiva em ventiladores pulmonares marca Viasys</t>
  </si>
  <si>
    <t>Necessidade de Manutenção em Equipamento Hospitalar - Contrato de manutenção corretiva/preventiva em ventiladores pulmonares marca Viasys</t>
  </si>
  <si>
    <t>R$ 38.400,00</t>
  </si>
  <si>
    <t>Manutenção em Equipamento Hospitalar - Contrato de manutenção corretiva/preventiva em ventiladores pulmonares marca GE</t>
  </si>
  <si>
    <t>Necessidade de Manutenção em Equipamento Hospitalar - Contrato de manutenção corretiva/preventiva em ventiladores pulmonares marca GE</t>
  </si>
  <si>
    <t>R$ 32.544,00</t>
  </si>
  <si>
    <t>Serviços de proteção radiológica e controle de qualidade em radiodiagnóstico, ultrassonografia, ressonância magnética</t>
  </si>
  <si>
    <t>Necessidade de Inclusão de ultrassom portátil, ultrassom estacionário, arco em C, hemodinâmica Siemens (previsão)</t>
  </si>
  <si>
    <t>R$ 123.046,56</t>
  </si>
  <si>
    <t>R$ 15.450,00</t>
  </si>
  <si>
    <t>Manutenção em Equipamento Hospitalar - Contrato de manutenção corretiva/preventiva em equipamentos da marca Nihon Kohden</t>
  </si>
  <si>
    <t>Necessidade de Manutenção em Equipamento Hospitalar - Contrato de manutenção corretiva/preventiva em equipamentos da marca Nihon Kohden</t>
  </si>
  <si>
    <t>R$ 595.748,88</t>
  </si>
  <si>
    <t>Necessidade de Manutenção em Equipamento HospitalarMindray</t>
  </si>
  <si>
    <t>R$ 105.507,00</t>
  </si>
  <si>
    <t>R$ 297.966,96</t>
  </si>
  <si>
    <t>Manutenção corretiva/preventiva em secadoras de traqueias marca Engemed</t>
  </si>
  <si>
    <t>Necessidade de Manutenção corretiva/preventiva em secadoras de traqueias marca Engemed</t>
  </si>
  <si>
    <t>Manutenção corretiva/preventiva em aparelho de Camas Elétricas marca Arjo</t>
  </si>
  <si>
    <t>Necessidade de Manutenção corretiva/preventiva em aparelho de Camas Elétricas marca Arjo</t>
  </si>
  <si>
    <t>R$ 95.760,00</t>
  </si>
  <si>
    <t>Manutenção corretiva/preventiva em aparelho de RX fixo digital marca VMI</t>
  </si>
  <si>
    <t>Necessidade de Manutenção corretiva/preventiva em aparelho de RX fixo digital marca VMI</t>
  </si>
  <si>
    <t>R$ 97.800,00</t>
  </si>
  <si>
    <t>Manutenção corretiva/preventiva em aparelhos de Arco em C marca GE</t>
  </si>
  <si>
    <t>Necessidade de Manutenção corretiva/preventiva em aparelhos de Arco em C marca GE</t>
  </si>
  <si>
    <t>Manutenção corretiva/preventiva em aparelhos de RX móveis digitais marca GE</t>
  </si>
  <si>
    <t>Necessidade de Manutenção corretiva/preventiva em aparelhos de RX móveis digitais marca GE</t>
  </si>
  <si>
    <t>R$ 232.920,00</t>
  </si>
  <si>
    <t>Manutenção corretiva/preventiva em lavadora ultrassônica marca Steris</t>
  </si>
  <si>
    <t>Necessidade de Manutenção corretiva/preventiva em lavadora ultrassônica marca Steris</t>
  </si>
  <si>
    <t>Manutenção corretiva/preventiva em sistema de hemodinâmica de sala híbrida Siemens (considerar dois meses em 2024)</t>
  </si>
  <si>
    <t>Necessidade de Manutenção corretiva/preventiva em sistema de hemodinâmica de sala híbrida Siemens (considerar dois meses em 2024)</t>
  </si>
  <si>
    <t>R$ 62.460,00</t>
  </si>
  <si>
    <t>Manutenção corretiva/preventiva em sistemas de endoscopia flexível da marca Fujinon</t>
  </si>
  <si>
    <t>Necessidade de Manutenção corretiva/preventiva em sistemas de endoscopia flexível da marca Fujinon</t>
  </si>
  <si>
    <t>Manutenção em Equipamento Hospitalar - Diversos</t>
  </si>
  <si>
    <t>Necessidade de Manutenção em Equipamento Hospitalar - Diversos</t>
  </si>
  <si>
    <t>Manutenção em Equipamento Hospitalar (Equipamentos UTI Neo e CO)</t>
  </si>
  <si>
    <t>Necessidade de Manutenção em Equipamento Hospitalar (Equipamentos UTI Neo e CO)</t>
  </si>
  <si>
    <t>R$ 233.738,16</t>
  </si>
  <si>
    <t>R$ 1.900,00</t>
  </si>
  <si>
    <t>Manutenção em Equipamento Hospitalar., Ensaio de segurança elétrica</t>
  </si>
  <si>
    <t>Necessidade de Manutenção em Equipamento Hospitalar., Ensaio de segurança elétrica</t>
  </si>
  <si>
    <t>R$ 4.320,00</t>
  </si>
  <si>
    <t>Manutenção em Equipamento Hospitalar., Ensaio de desempenho</t>
  </si>
  <si>
    <t>Necessidade de Manutenção em Equipamento Hospitalar., Ensaio de desempenho</t>
  </si>
  <si>
    <t>R$ 5.520,00</t>
  </si>
  <si>
    <t>R$ 3.154,93</t>
  </si>
  <si>
    <t>R$ 35.118,00</t>
  </si>
  <si>
    <t>R$ 27.240,00</t>
  </si>
  <si>
    <t>Substituição de portas dos setores de internação</t>
  </si>
  <si>
    <t>Necessidade de Substituição de portas dos setores de internação</t>
  </si>
  <si>
    <t>R$ 9.315,00</t>
  </si>
  <si>
    <t>R$ 53.995,06</t>
  </si>
  <si>
    <t>R$ 247.307,04</t>
  </si>
  <si>
    <t>R$ 360,00</t>
  </si>
  <si>
    <t>FILTROS BACTERIOLÓGICOS</t>
  </si>
  <si>
    <t>Necessidade de FILTROS BACTERIOLÓGICOS</t>
  </si>
  <si>
    <t>R$ 442.944,00</t>
  </si>
  <si>
    <t>R$ 145.908,38</t>
  </si>
  <si>
    <t>R$ 10.199,88</t>
  </si>
  <si>
    <t>R$ 8.190,00</t>
  </si>
  <si>
    <t>R$ 13.124,34</t>
  </si>
  <si>
    <t>R$ 2.896,00</t>
  </si>
  <si>
    <t>R$ 3.920,50</t>
  </si>
  <si>
    <t>R$ 19.344,17</t>
  </si>
  <si>
    <t>R$ 6.400,00</t>
  </si>
  <si>
    <t>R$ 26.854,14</t>
  </si>
  <si>
    <t>Serviço instalação painel GM</t>
  </si>
  <si>
    <t>Necessidade de Serviço instalação painel GM</t>
  </si>
  <si>
    <t>R$ 7.160,00</t>
  </si>
  <si>
    <t>R$ 34.000,00</t>
  </si>
  <si>
    <t>R$ 335.280,00</t>
  </si>
  <si>
    <t>R$ 8.220,00</t>
  </si>
  <si>
    <t>Manutenção em Equipamento Hospitalar (Cabine de Segurança Biológica)</t>
  </si>
  <si>
    <t>Necessidade de Manutenção em Equipamento Hospitalar (Cabine de Segurança Biológica)</t>
  </si>
  <si>
    <t>R$ 17.760,00</t>
  </si>
  <si>
    <t>Manutenção em Equipamento Hospitalar (Termodesinfectora)</t>
  </si>
  <si>
    <t>Necessidade de Manutenção em Equipamento Hospitalar (Termodesinfectora)</t>
  </si>
  <si>
    <t>R$ 38.135,64</t>
  </si>
  <si>
    <t>Manutenção em Equipamento Hospitalar (Autoclaves)</t>
  </si>
  <si>
    <t>Necessidade de Manutenção em Equipamento Hospitalar (Autoclaves)</t>
  </si>
  <si>
    <t>R$ 73.391,40</t>
  </si>
  <si>
    <t>Manutenção em Equipamento Hospitalar (Aparelhos de Anestesia)</t>
  </si>
  <si>
    <t>Necessidade de Manutenção em Equipamento Hospitalar (Aparelhos de Anestesia)</t>
  </si>
  <si>
    <t>R$ 247.553,16</t>
  </si>
  <si>
    <t>Manutenção em Equipamento Hospitalar (Camas UTI's)</t>
  </si>
  <si>
    <t>Necessidade de Manutenção em Equipamento Hospitalar (Camas UTI's)</t>
  </si>
  <si>
    <t>R$ 9.734,88</t>
  </si>
  <si>
    <t>R$ 82.285,20</t>
  </si>
  <si>
    <t>R$ 50.400,00</t>
  </si>
  <si>
    <t>R$ 85.421,04</t>
  </si>
  <si>
    <t>R$ 223.999,20</t>
  </si>
  <si>
    <t>R$ 3.095,57</t>
  </si>
  <si>
    <t>Manutenção em Equipamento Hospitalar (RAD SERVIÇOS)</t>
  </si>
  <si>
    <t>Necessidade de Manutenção em Equipamento Hospitalar (RAD SERVIÇOS)</t>
  </si>
  <si>
    <t>R$ 10.819,68</t>
  </si>
  <si>
    <t>Manutenção de Instrumentais Cirúrgicos</t>
  </si>
  <si>
    <t>Necessidade de Manutenção de Instrumentais Cirúrgicos</t>
  </si>
  <si>
    <t>R$ 26.746,40</t>
  </si>
  <si>
    <t>R$ 94.249,00</t>
  </si>
  <si>
    <t>R$ 122.083,32</t>
  </si>
  <si>
    <t>R$ 264.780,00</t>
  </si>
  <si>
    <t>R$ 308.089,44</t>
  </si>
  <si>
    <t>R$ 552.902,72</t>
  </si>
  <si>
    <t>Manutenção do RX</t>
  </si>
  <si>
    <t>Necessidade de Manutenção do RX</t>
  </si>
  <si>
    <t>R$ 1.803,24</t>
  </si>
  <si>
    <t>R$ 15.402,96</t>
  </si>
  <si>
    <t>R$ 15.687,60</t>
  </si>
  <si>
    <t>R$ 26.100,00</t>
  </si>
  <si>
    <t>R$ 76.234,20</t>
  </si>
  <si>
    <t>R$ 199.800,00</t>
  </si>
  <si>
    <t>R$ 269.115,12</t>
  </si>
  <si>
    <t>R$ 14.284,08</t>
  </si>
  <si>
    <t>R$ 16.680,00</t>
  </si>
  <si>
    <t>R$ 23.910,00</t>
  </si>
  <si>
    <t>R$ 43.450,00</t>
  </si>
  <si>
    <t>R$ 157.000,00</t>
  </si>
  <si>
    <t>R$ 20.632,56</t>
  </si>
  <si>
    <t>R$ 33.600,00</t>
  </si>
  <si>
    <t>R$ 36.379,70</t>
  </si>
  <si>
    <t>R$ 47.400,00</t>
  </si>
  <si>
    <t>R$ 137.511,72</t>
  </si>
  <si>
    <t>R$ 58.982,40</t>
  </si>
  <si>
    <t>R$ 16.818,00</t>
  </si>
  <si>
    <t>Manutenção corretiva de instrumentais de videocirurgia e videolaparoscopia de especialidades diversas</t>
  </si>
  <si>
    <t>Necessidade de Manutenção corretiva de instrumentais de videocirurgia e videolaparoscopia de especialidades diversas</t>
  </si>
  <si>
    <t>R$ 7.592.256,00</t>
  </si>
  <si>
    <t>R$ 84.090,00</t>
  </si>
  <si>
    <t>R$ 60.544,80</t>
  </si>
  <si>
    <t>R$ 270.000,00</t>
  </si>
  <si>
    <t>R$ 10.986,30</t>
  </si>
  <si>
    <t>R$ 63.900,00</t>
  </si>
  <si>
    <t>R$ 42.243,60</t>
  </si>
  <si>
    <t>Manutenção em Equipamento de Combate a Incêndio</t>
  </si>
  <si>
    <t>Necessidade de Manutenção em Equipamento de Combate a Incêndio</t>
  </si>
  <si>
    <t>STOP FIRE PROJETOS E SOLUÇÕES CONTRA INCÊNDIO EIRELI EPP</t>
  </si>
  <si>
    <t>Necessidade de STOP FIRE PROJETOS E SOLUÇÕES CONTRA INCÊNDIO EIRELI EPP</t>
  </si>
  <si>
    <t>Mangueira para combate a incendio com engate rápido 15 metros x 1.1/2</t>
  </si>
  <si>
    <t>Necessidade de Mangueira para combate a incendio com engate rápido 15 metros x 1.1/2</t>
  </si>
  <si>
    <t>R$ 3.570,00</t>
  </si>
  <si>
    <t>Serviço de Recarga de Extintores</t>
  </si>
  <si>
    <t>Necessidade de Serviço de Recarga de Extintores</t>
  </si>
  <si>
    <t>Serviço de Recarga de Extintores de Incêndio</t>
  </si>
  <si>
    <t>Necessidade de Serviço de Recarga de Extintores de Incêndio</t>
  </si>
  <si>
    <t>Empresa para aquisição de extintores, serviços de manutenção de mangueiras de incêndio e recarga de extintores - Recarga de 03 extintores PQSP 04 Kg</t>
  </si>
  <si>
    <t>Necessidade de Empresa para aquisição de extintores, serviços de manutenção de mangueiras de incêndio e recarga de extintores - Recarga de 03 extintores PQSP 04 Kg</t>
  </si>
  <si>
    <t>R$ 4.753,36</t>
  </si>
  <si>
    <t>R$ 120,00</t>
  </si>
  <si>
    <t>Serviço de Teste de Mangueira Teste hidrostático em mangueiras de hidrantes tipo 2 de 1 1/2' com 15 metros.</t>
  </si>
  <si>
    <t>Necessidade de Serviço de Teste de Mangueira Teste hidrostático em mangueiras de hidrantes tipo 2 de 1 1/2' com 15 metros.</t>
  </si>
  <si>
    <t>R$ 364,00</t>
  </si>
  <si>
    <t>Serviço de Teste de Mangueira</t>
  </si>
  <si>
    <t>Necessidade de Serviço de Teste de Mangueira</t>
  </si>
  <si>
    <t>R$ 11.498,00</t>
  </si>
  <si>
    <t>Serviço de Teste Hidrostático Mangueira</t>
  </si>
  <si>
    <t>Necessidade de Serviço de Teste Hidrostático Mangueira</t>
  </si>
  <si>
    <t>R$ 3.693,60</t>
  </si>
  <si>
    <t>R$ 226,50</t>
  </si>
  <si>
    <t>R$ 75,00</t>
  </si>
  <si>
    <t>R$ 90,00</t>
  </si>
  <si>
    <t>R$ 889,35</t>
  </si>
  <si>
    <t>Serviço de Teste de Mangueira / Manutenção</t>
  </si>
  <si>
    <t>Necessidade de Serviço de Teste de Mangueira / Manutenção</t>
  </si>
  <si>
    <t>R$ 310.816,00</t>
  </si>
  <si>
    <t>R$ 696,00</t>
  </si>
  <si>
    <t>R$ 216,00</t>
  </si>
  <si>
    <t>Serviço de Teste de Mangueira e Recarga de extintores</t>
  </si>
  <si>
    <t>Necessidade de Serviço de Teste de Mangueira e Recarga de extintores</t>
  </si>
  <si>
    <t>R$ 2.458,00</t>
  </si>
  <si>
    <t>R$ 80,00</t>
  </si>
  <si>
    <t>R$ 690,00</t>
  </si>
  <si>
    <t>Manutenção em equipamento de combate a incêndio</t>
  </si>
  <si>
    <t>Necessidade de Manutenção em equipamento de combate a incêndio</t>
  </si>
  <si>
    <t>R$ 5.207,00</t>
  </si>
  <si>
    <t>Manutenção em Equipamento de Combate aIncêndio</t>
  </si>
  <si>
    <t>Necessidade de Manutenção em Equipamento de Combate aIncêndio Pses 280018/2023 em andamento para recarga de extintores</t>
  </si>
  <si>
    <t>Serviço de Teste Hidrostático Extintores</t>
  </si>
  <si>
    <t>Necessidade de Serviço de Teste Hidrostático Extintores</t>
  </si>
  <si>
    <t>R$ 5.367,50</t>
  </si>
  <si>
    <t>Manutenção em Equipamento de Combate a Incêndio - unidade</t>
  </si>
  <si>
    <t>Necessidade de Manutenção em Equipamento de Combate a Incêndio - unidade</t>
  </si>
  <si>
    <t>Servico de Lavacao Completa de Veiculo Leve com Cera - Por Servico</t>
  </si>
  <si>
    <t>Necessidade de Servico de Lavacao Completa de Veiculo Leve com Cera - Por ServicoManter condições de higiene e conservação</t>
  </si>
  <si>
    <t>Necessidade de Servico de Lavacao Completa de Veiculo Leve com Cera - Por Servico</t>
  </si>
  <si>
    <t>Construção Central de Resíduos</t>
  </si>
  <si>
    <t>Necessidade de Construção Central de Resíduos</t>
  </si>
  <si>
    <t>R$ 1.256.101,29</t>
  </si>
  <si>
    <t>Reforma dos setores Centro Obstétrico e Uti Neonatal</t>
  </si>
  <si>
    <t>Necessidade de Reforma dos setores Centro Obstétrico e Uti Neonatal</t>
  </si>
  <si>
    <t>Servicos de manutencao predial - Instalação de infraestrutura</t>
  </si>
  <si>
    <t>Necessidade de Servicos de manutencao predial - Instalação de infraestrutura</t>
  </si>
  <si>
    <t>Manutenção de veículos e equipamentos a combustão</t>
  </si>
  <si>
    <t>Necessidade de Manutenção de veículos e equipamentos a combustãoManutenções Gerais</t>
  </si>
  <si>
    <t>Necessidade de Manutenção de veículos e equipamentos a combustão</t>
  </si>
  <si>
    <t>matutenção de veiculos</t>
  </si>
  <si>
    <t>Necessidade de matutenção de veiculos</t>
  </si>
  <si>
    <t>SES 005</t>
  </si>
  <si>
    <t>Digitador / auxiliar administrativo</t>
  </si>
  <si>
    <t>Necessidade de Digitador / auxiliar administrativo</t>
  </si>
  <si>
    <t>R$ 2.707,55</t>
  </si>
  <si>
    <t>Seguros de veículos</t>
  </si>
  <si>
    <t>Necessidade de Seguros de veículos</t>
  </si>
  <si>
    <t>R$ 1.989,60</t>
  </si>
  <si>
    <t>R$ 232.800,00</t>
  </si>
  <si>
    <t>Seguros contra Incêndio - Prédio</t>
  </si>
  <si>
    <t>Necessidade de Seguros contra Incêndio - Prédio</t>
  </si>
  <si>
    <t>Serviço de Correios</t>
  </si>
  <si>
    <t>Necessidade de Serviço de Correios</t>
  </si>
  <si>
    <t>Coleta e Entrega de Correspondencia</t>
  </si>
  <si>
    <t>Necessidade de Coleta e Entrega de Correspondencia</t>
  </si>
  <si>
    <t>SES 007</t>
  </si>
  <si>
    <t>Obras e Serviços de Reformas de Edificações em Geral</t>
  </si>
  <si>
    <t>Necessidade de Obras e Serviços de Reformas de Edificações em Geral</t>
  </si>
  <si>
    <t>Obras e Serviços de Reformas de Edificações em Geral por serviço</t>
  </si>
  <si>
    <t>Necessidade de Obras e Serviços de Reformas de Edificações em Geral por serviço</t>
  </si>
  <si>
    <t>Necessidade de contratação de empresa de engenharia para reforma e ampliação da Ala Cardiológica do Hospital Regional Hans Dieter Schmidt - processo SES00094391/2023</t>
  </si>
  <si>
    <t>R$ 9.189.239,90</t>
  </si>
  <si>
    <t>Necessidade de Contratação de empresa de engenharia para reforma e ampliação da Ala Cardiológica do Hospital Regional Hans Dieter Schmidt processoSES00159016/2023</t>
  </si>
  <si>
    <t>R$ 169.543,93</t>
  </si>
  <si>
    <t>Contratação  de  empresa  para  aconstrução do abrigo externo de resíduos do Hospital e MaternidadeTereza Ramos - HMTR, conformeprojetos e memoriais descritivos.</t>
  </si>
  <si>
    <t>R$ 1.012.325,26</t>
  </si>
  <si>
    <t>Contratação de obra e serviços de engenharia para a implantação de
sistemas de chamada de enfermagem, sonorização e controle de acesso para o bloco novo do EAS.</t>
  </si>
  <si>
    <t>R$ 545.194,02</t>
  </si>
  <si>
    <t>Contratação de empresa para fornecimento e instalação de telas do tipo mosquiteiro nas janelas do Hospital e Maternidade Tereza Ramos</t>
  </si>
  <si>
    <t>R$ 98.240,80</t>
  </si>
  <si>
    <t>R$ 91.067.824,56</t>
  </si>
  <si>
    <t>R$ 147.000,00</t>
  </si>
  <si>
    <t>Instalação de Linhas de vida no IPq</t>
  </si>
  <si>
    <t>Necessidade de Instalação de Linhas de vida no IPq</t>
  </si>
  <si>
    <t>Obras e Serviços de Reformas de Edificações em Geral Por serviço</t>
  </si>
  <si>
    <t>Necessidade de Obras e Serviços de Reformas de Edificações em Geral Por serviço</t>
  </si>
  <si>
    <t>R$ 243.303,00</t>
  </si>
  <si>
    <t>R$ 377.223,00</t>
  </si>
  <si>
    <t>Reforma geral interna do primeiro andar do HGCR</t>
  </si>
  <si>
    <t>Necessidade de Necessidade de melhoria nas instalações físicas, referente aos processos instruídos no Decreto 80/2023, não iniciados/finalizados</t>
  </si>
  <si>
    <t>R$ 4.070.372,85</t>
  </si>
  <si>
    <t>Elaboração de projetos básico, executivos e construção/ampliação de salas de espera da Emergência daMaternidade Carmela Dutra –MCD</t>
  </si>
  <si>
    <t>Necessidade de Elaboração de projetos básico, executivos e construção/ampliação de salas de espera da Emergência daMaternidade Carmela Dutra –MCD</t>
  </si>
  <si>
    <t>Manutenção e instalação de central de gas.</t>
  </si>
  <si>
    <t>Necessidade de Manutenção e instalação de central de gas.</t>
  </si>
  <si>
    <t>R$ 612.000,00</t>
  </si>
  <si>
    <t>Execução de estação de tratamento de esgoto</t>
  </si>
  <si>
    <t>Necessidade de Execução de estação de tratamento de esgotoAtendimento a notificação da CASAN e demais justificativas constantes no PSES 142105/2023</t>
  </si>
  <si>
    <t>Necessidade de Execução de estação de tratamento de esgoto</t>
  </si>
  <si>
    <t>SETUR - Secretaria de Estado doTurismo</t>
  </si>
  <si>
    <t>SETUR 001</t>
  </si>
  <si>
    <t xml:space="preserve">Contratação de empresa especializada na prestação de serviços para desentupimento de tubulação hidraulica e hidrosanitária </t>
  </si>
  <si>
    <t>SETUR</t>
  </si>
  <si>
    <t>Necessidade de manutenção corretiva em tubulação hidrosanitário.</t>
  </si>
  <si>
    <t>Conforme demanda</t>
  </si>
  <si>
    <t>SETUR 002</t>
  </si>
  <si>
    <t>Aquisição e manutenção de portão Eletrônico e periféricos</t>
  </si>
  <si>
    <t>Necessidade de substituição devido ao longo tempo de uso</t>
  </si>
  <si>
    <t>SETUR 003</t>
  </si>
  <si>
    <t>Prestação de Serviços mão obra terceirizada</t>
  </si>
  <si>
    <t>Licitação necessária devido a iniciativa da Empresa ter solicitado o término do contrato.</t>
  </si>
  <si>
    <t>SETUR 004</t>
  </si>
  <si>
    <t>Fornecimento e instalação de divisórias para a Sede da SETUR</t>
  </si>
  <si>
    <t xml:space="preserve">Ampliação das instalações físicas bem como o quadro de servidores, com a nova estrutura organizacional devido  a reforma administrativa. </t>
  </si>
  <si>
    <t>SETUR 005</t>
  </si>
  <si>
    <t xml:space="preserve">Sistema de controle de acesso </t>
  </si>
  <si>
    <t xml:space="preserve">Necessidade de identificação e controle dos servidores  e publico em geral </t>
  </si>
  <si>
    <t>SETUR 006</t>
  </si>
  <si>
    <t>Locação de 4 Veículos de serviço para uso dos servidores da SETUR</t>
  </si>
  <si>
    <t>Necessidade de renovação da frota</t>
  </si>
  <si>
    <t>4 veículos</t>
  </si>
  <si>
    <t>SETUR 007</t>
  </si>
  <si>
    <t>Aquisição e Manutenção dos aparelhos de ar condicionado da sede da SETUR</t>
  </si>
  <si>
    <t>SETUR 008</t>
  </si>
  <si>
    <t>Serviços de equipe de suporte de eventos no Centro de Eventos Luiz Henrique da Silveira incluindo hidráulica. elétrica. sistema de climatização e zeladoria.</t>
  </si>
  <si>
    <t>Necessidade para atender durante a realização de eventos no CELHS</t>
  </si>
  <si>
    <t>Conforme demanda de eventos</t>
  </si>
  <si>
    <t>SETUR 009</t>
  </si>
  <si>
    <t>Fornecimento e instalação de Persianas para a Sede da SETUR</t>
  </si>
  <si>
    <t>SETUR 010</t>
  </si>
  <si>
    <t>Limpeza de Caixa dágua</t>
  </si>
  <si>
    <t>Manutenção preventiva</t>
  </si>
  <si>
    <t>SETUR 011</t>
  </si>
  <si>
    <t>Reforma da Sede</t>
  </si>
  <si>
    <t>Gerência de Infraestrutura</t>
  </si>
  <si>
    <t>SETUR 012</t>
  </si>
  <si>
    <t>Aquisição de Pelicula</t>
  </si>
  <si>
    <t>Para proteção solar</t>
  </si>
  <si>
    <t>SETUR 013</t>
  </si>
  <si>
    <t>Aquisição de esquadrias e portas de vidros</t>
  </si>
  <si>
    <t>SETUR 014</t>
  </si>
  <si>
    <t>Aquisição de mobiliários em geral</t>
  </si>
  <si>
    <t>SETUR 015</t>
  </si>
  <si>
    <t>Recarga de extintores</t>
  </si>
  <si>
    <t>SETUR 016</t>
  </si>
  <si>
    <t>Aquisição de eletrodomesticos e eletroeletronicos</t>
  </si>
  <si>
    <t>Necessidade de reposição de material de uso contínuo</t>
  </si>
  <si>
    <t>SETUR 017</t>
  </si>
  <si>
    <t>Aquisição de bombonas de agua mineral 20 litros</t>
  </si>
  <si>
    <t>SETUR 018</t>
  </si>
  <si>
    <t>Aquisição de materiais de expediente</t>
  </si>
  <si>
    <t>SETUR 019</t>
  </si>
  <si>
    <t>Aquisição de materiais de higiene e limpeza</t>
  </si>
  <si>
    <t>SETUR 020</t>
  </si>
  <si>
    <t>Aquisição de materiais de uso doméstico</t>
  </si>
  <si>
    <t>SETUR 021</t>
  </si>
  <si>
    <t>Aquisição de condecorações, bandeiras e mastro</t>
  </si>
  <si>
    <t>SETUR 022</t>
  </si>
  <si>
    <t>Aquisição de materiais elétricos, hidraulicos e estruturais (reparos em geral)</t>
  </si>
  <si>
    <t>SETUR 023</t>
  </si>
  <si>
    <t>Aquisição de materiais para cozinha e refeitórios</t>
  </si>
  <si>
    <t>SETUR 024</t>
  </si>
  <si>
    <t>Aquisição de materiais de jardinagem</t>
  </si>
  <si>
    <t>SETUR 025</t>
  </si>
  <si>
    <t>Aquisição de materiais de segurança</t>
  </si>
  <si>
    <t>SETUR 026</t>
  </si>
  <si>
    <t>Aquisição de materiais de fotografia, cinematografia e fonografia</t>
  </si>
  <si>
    <t>SETUR 027</t>
  </si>
  <si>
    <t>Aquisição de motores e bombas</t>
  </si>
  <si>
    <t>SETUR 028</t>
  </si>
  <si>
    <t>Aquisição de materiais para construção  civil</t>
  </si>
  <si>
    <t>SETUR 029</t>
  </si>
  <si>
    <t>Aquisição de materiais para pintura e preservação</t>
  </si>
  <si>
    <t>SETUR 030</t>
  </si>
  <si>
    <t>Aquisição de materiais para geração de energia elétrica (pilhas)</t>
  </si>
  <si>
    <t>SETUR 031</t>
  </si>
  <si>
    <t>Aquisição de materiais de sinalização, controle,  alarme</t>
  </si>
  <si>
    <t>SETUR 032</t>
  </si>
  <si>
    <t>Aquisição de periféricos, como teclados, mouse e mousepads</t>
  </si>
  <si>
    <t>Reposição devido a problemas diversos.</t>
  </si>
  <si>
    <t>R$ 1000,00</t>
  </si>
  <si>
    <t>SETUR 033</t>
  </si>
  <si>
    <t>ACESSORIOS PARA NOTEBOOK</t>
  </si>
  <si>
    <t>Cabo de segurança e mochila</t>
  </si>
  <si>
    <t>SETUR 034</t>
  </si>
  <si>
    <t>ADAPTADOR/CONVERSOR ADPTADOR PARA HDMI</t>
  </si>
  <si>
    <t>Instalação de dois monitores nas maquinas</t>
  </si>
  <si>
    <t>SETUR 035</t>
  </si>
  <si>
    <t>APRESENTADOR MULTIMIDIA WIRELESS</t>
  </si>
  <si>
    <t>Auxiliar nas apresentações no auditorio</t>
  </si>
  <si>
    <t>R$ 400,00</t>
  </si>
  <si>
    <t>SETUR 036</t>
  </si>
  <si>
    <t>CABO DE REDE</t>
  </si>
  <si>
    <t>Manutenção da rede</t>
  </si>
  <si>
    <t>R$ 3500,00</t>
  </si>
  <si>
    <t>SETUR 037</t>
  </si>
  <si>
    <t>CAIXA DE SOM MULTIMIDIA</t>
  </si>
  <si>
    <t>Auxilio para reuniões e videos</t>
  </si>
  <si>
    <t>SETUR 038</t>
  </si>
  <si>
    <t>CARTÕES DE MEMÓRIA E PENDRIVES</t>
  </si>
  <si>
    <t>Armazenamento de dados diversos</t>
  </si>
  <si>
    <t>R$ 2000,00</t>
  </si>
  <si>
    <t>SETUR 039</t>
  </si>
  <si>
    <t>EQUIPAMENTOS E PECAS PARA INFORMATICA</t>
  </si>
  <si>
    <t>Manutenção das máquinas</t>
  </si>
  <si>
    <t>SETUR 040</t>
  </si>
  <si>
    <t>LIMPA CONTATO</t>
  </si>
  <si>
    <t>SETUR 041</t>
  </si>
  <si>
    <t>MICROCOMPUTADOR ESTAÇÃO DE TRABALHO</t>
  </si>
  <si>
    <t>Reposição de máquinas</t>
  </si>
  <si>
    <t>SETUR 042</t>
  </si>
  <si>
    <t>MONITORES</t>
  </si>
  <si>
    <t>Reposição</t>
  </si>
  <si>
    <t>SETUR 043</t>
  </si>
  <si>
    <t>NOTEBOOK</t>
  </si>
  <si>
    <t>SETUR - Secretaria de Turismo de SC</t>
  </si>
  <si>
    <t>SETUR 044</t>
  </si>
  <si>
    <t>Participação em eventos do mercado nacional com a finalidade de promover destinso, protudo e servios turísticos catarinenses.</t>
  </si>
  <si>
    <t>GEPROM</t>
  </si>
  <si>
    <t>O objetivo é apresentar ao mercado turístico os destinos, produtos e serviços turísticos de Santa Catarina de forma a estimular a venda desses nos mercados emissores nacionais.</t>
  </si>
  <si>
    <t>26 eventos</t>
  </si>
  <si>
    <t>SETUR 045</t>
  </si>
  <si>
    <t>Participação em eventos do mercado internacional com a finalidade de promover destinso, protudo e servios turísticos catarinenses.</t>
  </si>
  <si>
    <t>O objetivo é apresentar ao mercado turístico os destinos, produtos e serviços turísticos de Santa Catarina de forma a estimular a venda desses nos mercados emissores internacionais.</t>
  </si>
  <si>
    <t>4 eventos</t>
  </si>
  <si>
    <t>SETUR 046</t>
  </si>
  <si>
    <t xml:space="preserve">Realização de capacitações para agentes e operadores em mercados emissores naiconais </t>
  </si>
  <si>
    <t>O objetivo é capacitar agentes e operadores para que possam apresentar os destinos, produtos e serviços turísticos de Santa Catarina de forma a estimular a venda desses produtos nos mercados emissores nacionais.</t>
  </si>
  <si>
    <t>20 capacitações</t>
  </si>
  <si>
    <t>SETUR 047</t>
  </si>
  <si>
    <t>Realização de capacitações para agentes e operadores em mercados emissores internacionais.</t>
  </si>
  <si>
    <t>O objetivo é capacitar agentes e operadores para que possam apresentar os destinos, produtos e serviços turísticos de Santa Catarina de forma a estimular a venda desses produtos nos mercados emissores internacionais.</t>
  </si>
  <si>
    <t>10 capacitações</t>
  </si>
  <si>
    <t>SETUR 048</t>
  </si>
  <si>
    <r>
      <rPr>
        <rFont val="Arial"/>
        <color theme="1"/>
        <sz val="9.0"/>
      </rPr>
      <t xml:space="preserve">Realização de famtours que são viagens de familiarização, onde agentes de viagens e operadores são convidados a conhecer os produtos e serviços turísticos de Santa Catarina </t>
    </r>
    <r>
      <rPr>
        <rFont val="Arial"/>
        <i/>
        <color theme="1"/>
        <sz val="9.0"/>
      </rPr>
      <t>in loco</t>
    </r>
    <r>
      <rPr>
        <rFont val="Arial"/>
        <color theme="1"/>
        <sz val="9.0"/>
      </rPr>
      <t>.</t>
    </r>
  </si>
  <si>
    <t>O objetivo é proporcionar aos agentes e operadores uma experiência nos destinos, produtos e serviços turísticos de Santa Catarina, de forma a estimular as vendas, conferindo maior propriedade e domínio àqueles que comercializam esses produtos.</t>
  </si>
  <si>
    <t>6  famtours</t>
  </si>
  <si>
    <t>SETUR 049</t>
  </si>
  <si>
    <t>Realização de presstrip para promover e fornecer informações aos profissionais de mídia</t>
  </si>
  <si>
    <t>O objetivo é gerar cobertura de mídia positiva e promover os destinos catarinenses para um público amplo por meio das publicações e conteúdos criados pelos participantes do presstrip.</t>
  </si>
  <si>
    <t>10  presstrip</t>
  </si>
  <si>
    <t>SETUR 050</t>
  </si>
  <si>
    <t>Apoiar a realização de eventos para gerar fluxos turísticos e fortalecer o reconhecimento de Santa Catarina com destino turistico.</t>
  </si>
  <si>
    <t>Apoiar a realização de eventos em Santa Catarina é uma ação estratégica para impulsionar o turismo e fortalecer o reconhecimento do estado como um destino turístico. Isso gera fluxos turísticos, aumenta a visibilidade do destino e contribui para o desenvolvimento econômico local. Além disso, demonstra o compromisso de Santa Catarina com o setor de eventos e cria oportunidades de negócios.</t>
  </si>
  <si>
    <t>20  patrocinios</t>
  </si>
  <si>
    <t>SETUR 051</t>
  </si>
  <si>
    <t>Capacitação servidores</t>
  </si>
  <si>
    <t>Capacitação dos servidores envolvidos em processos de licitações e contratos</t>
  </si>
  <si>
    <t xml:space="preserve">4 turmas </t>
  </si>
  <si>
    <t>SICOS - SECRETARIA DE ESTADO DA INDÚSTRIA, DO COMÉRCIO E DO SERVIÇO</t>
  </si>
  <si>
    <t>SICOS 001</t>
  </si>
  <si>
    <t>Aquisição  equipamentos, programas e suprimento informática (grupo 13), materiais e equipamentos de telecomunicações ( grupo 41),  materiais e equipamentos de geração de energia elétrica (grupo 55) e  materiais e  componentes  elétricos  e  eletrônicos (grupo 56).</t>
  </si>
  <si>
    <t>Renovação, modernização e ampliação do parque de máquinas, da rede lógica e de internet da SICOS.</t>
  </si>
  <si>
    <t>SICOS 002</t>
  </si>
  <si>
    <t>Contratação de serviços de agenciamento de viagens, compreendendo assessoria, cotação, reserva, emissão, cancelamento, remarcação, reembolso e fornecimento de passagens aéreas e rodoviárias, nacionais  e internacionais, e demais serviços necessários e  correlatos</t>
  </si>
  <si>
    <t>Atender demanda com aquisição de passagens aéreas nacionais, internacionais e terrestres necessárias ao desenvolvimento de atividades da SICOS.</t>
  </si>
  <si>
    <t>SICOS 003</t>
  </si>
  <si>
    <t>Contratação de serviços de terceirizados para a SICOS</t>
  </si>
  <si>
    <t>Necessidade de aumento de mão de obra para melhor atendimento das demandas da SICOS, devido a falta de pessal necessário e suficiente em seu quadro de pessoal</t>
  </si>
  <si>
    <t>SICOS 004</t>
  </si>
  <si>
    <t>Contratação de serviços de terceirizados para a DIER - Diretoria de Emprego e Renda/SINE</t>
  </si>
  <si>
    <t>Diretoria de Emprego e Renda</t>
  </si>
  <si>
    <t>Necessidade de aumento de mão de obra para melhor atendimento das demandas da DIER, devido a falta de pessal necessário e suficiente em seu quadro de pessoal</t>
  </si>
  <si>
    <t>SICOS 005</t>
  </si>
  <si>
    <t>Contratação de serviços de terceirizados para a Diretoria de Relações e Defesa do Consumidor - PROCON</t>
  </si>
  <si>
    <t>Diretoria de Relações e Defesa do consumidor - PROCON</t>
  </si>
  <si>
    <t>Necessidade de aumento de mão de obra para melhor atendimento das demandas do PROCON, devido a falta de pessal necessário e suficiente em seu quadro de pessoal</t>
  </si>
  <si>
    <t>SICOS 006</t>
  </si>
  <si>
    <t>Contratação de gerenciamento do abastecimento de combustíveis, óleos lubrificantes, filtros de óleo e aditivos, com extração de dados da frota deveículos automotores, embarcações e equipamentos dos órgãos e entidades da administração pública do Estado de Santa Catarina</t>
  </si>
  <si>
    <t>Suprir necessidade de fornecimento de aditivos, combustíveis e óleos lubrificantes dos veículos utilizados pela sicos</t>
  </si>
  <si>
    <t>SICOS 007</t>
  </si>
  <si>
    <t>Contratação  de  empresa  especializada  na  prestação  de  serviços  de  locação  de impressoras  multifuncionais  para  impressão,  cópia  e  digitalização  corporativa,  integradas  a sistemas  corporativos  e  à  rede  de  Estado,  compreendendo  a  cessão  de  direito  de  uso  de equipamentos novos, de primeiro uso e em linha de fabricação, incluindo a prestação de serviços de manutenção preventiva e corretiva, fornecimento de peças e consumíveis necessários (exceto papel), assim como serviços  de  gestão,  controle  e  operacionalização  da  solução  e,  ainda,  sistemas  específicos  para  gerenciamento  e  bilhetagem  desses  serviços  para  atendimento  aos órgãos/entidades da Administração Direta e Indireta do Estado de Santa Catarina</t>
  </si>
  <si>
    <t>Atender demanda com impressões, digitalização e cópias de documentos para a SICOS e todas as diretorias</t>
  </si>
  <si>
    <t>SICOS 008</t>
  </si>
  <si>
    <t>Registro de Preços para contratação de serviços de manutenção preventiva, corretiva, instalação e desinstalação  de  aparelhos de ar condicionado,incluindo o fornecimento de peças e insumos, para atender os órgãos situados na região da Grande Florianópolis</t>
  </si>
  <si>
    <t>Suprir demanda com serviços de manutenção preventiva, corretiva, instalação e desinstalação  de  aparelhos de ar condicionado,incluindo o fornecimento de peças e insumos, a fim de garantir a climatização dos vários ambientes da SICOS, bem como a qualidade do ar no interior da edificação e a prevenção dos riscos à saúde dos usuários de ambientes climatizados.</t>
  </si>
  <si>
    <t>SICOS 009</t>
  </si>
  <si>
    <t>Registro de Preços para contratação de empresas para realização de manutenção da rede elétrica e rede de dados da sede da SICOS, SINE e PROCON</t>
  </si>
  <si>
    <t>efetuar manutenção e reparar demandas elétricas e na rede de dados conforme solicitação da SICOS e das diretorias</t>
  </si>
  <si>
    <t>SICOS 010</t>
  </si>
  <si>
    <t>Registro de Preços para aquisição de materiais para manutenção da rede elétrica e rede de dados da SICOS, SINE e PROCON</t>
  </si>
  <si>
    <t>SICOS 011</t>
  </si>
  <si>
    <t>Licitação para retomada da obra do Centro de Inovação de Brusque</t>
  </si>
  <si>
    <t>SICOS</t>
  </si>
  <si>
    <t>COORDENADORIA DE PRESTAÇÃO DE CONTAS / GEAFC</t>
  </si>
  <si>
    <t>Concluir a obra remanescente da SDE</t>
  </si>
  <si>
    <t>SICOS 012</t>
  </si>
  <si>
    <t>Locação de veículos de serviço para uso da SICOS</t>
  </si>
  <si>
    <t>SICOS 013</t>
  </si>
  <si>
    <t>Aquisição de 4 stand em feiras de artesanato e Economia solidária</t>
  </si>
  <si>
    <t>Setor de Artesanato - DIER</t>
  </si>
  <si>
    <t>Participação em feiras e eventos para divulgação dos trabalhos de artesãos de Santa Catarina</t>
  </si>
  <si>
    <t>SICOS 014</t>
  </si>
  <si>
    <t>Curso de avaliação de artesanato</t>
  </si>
  <si>
    <t>Contratação de instituição de ensino ou profissional habilitado para ministrar curso de avaliação de artesanato, técnicas artesanais, identidade cultural e outros temas relacionados com artesanato e economia solidária</t>
  </si>
  <si>
    <t>SICOS 015</t>
  </si>
  <si>
    <t>Realização da Feira Estadual de Artesanato e Economia Solidária</t>
  </si>
  <si>
    <t>Fomentar o artesanato Catarinense e valorizar o trabalho do artesão no estado</t>
  </si>
  <si>
    <t>SICOS 016</t>
  </si>
  <si>
    <t>Curso de qualificação e capacitação da MPE, MEI e EPP</t>
  </si>
  <si>
    <t>DIRCOS - Diretoria de Comércio e Serviços</t>
  </si>
  <si>
    <t>Programa de desenvlolvimento de MPE, MEI e EPP</t>
  </si>
  <si>
    <t>SICOS 017</t>
  </si>
  <si>
    <t>Qualificação Profissional de trabalhadores em vulnerabilidade social / SINE</t>
  </si>
  <si>
    <t>Desenvolvimento de ações de capacitação Profissional de trabalhadores em vulnerabilidade social / SINE</t>
  </si>
  <si>
    <t>SICOS 018</t>
  </si>
  <si>
    <t>Capacitação de servidores da SICOS</t>
  </si>
  <si>
    <t>Proporcionar treinamento periódico visando o aperfeiçoamento profissional e tecnico dos agentes públicos</t>
  </si>
  <si>
    <t>SICOS 019</t>
  </si>
  <si>
    <t>Locação de imóveis para o SINE, postos a serem alterados de endereço e a criação da CASA DO TRABALHADOR em Florianópolis</t>
  </si>
  <si>
    <t xml:space="preserve">Melhoras as condições atuais dos postos de atendimento do sine no estado e criar um espaço único de atendimento no município de Florianópolis que atenda ao trabalhador </t>
  </si>
  <si>
    <t>SICOS 020</t>
  </si>
  <si>
    <t>Aquisição de pequenos mobiliários e eletrodométicos para os postos do SINE</t>
  </si>
  <si>
    <t>mobiliar e adquirir bens móveis que dê melhores condições de atendimento aos postos do SINE no estado de Santa Catarina</t>
  </si>
  <si>
    <t>SICOS 021</t>
  </si>
  <si>
    <t>Peça teatral de conscientização CECOP</t>
  </si>
  <si>
    <t>CECOP - Conselho de Combate a Pirataria</t>
  </si>
  <si>
    <t xml:space="preserve">Ações de conscientização junto a escolas </t>
  </si>
  <si>
    <t>SICOS 022</t>
  </si>
  <si>
    <t>Cursos de formação/ Campanhas/ Oficinas</t>
  </si>
  <si>
    <t xml:space="preserve">Ações de responsabilidade do CECOP visando a mobilização junto a escolas </t>
  </si>
  <si>
    <t>SICOS 023</t>
  </si>
  <si>
    <t>Plataforma digital</t>
  </si>
  <si>
    <t>Caráter informativo para população relacionado aos serviços do combate a pirataria</t>
  </si>
  <si>
    <t>SICOS 024</t>
  </si>
  <si>
    <t>Aquisição de materiais e utensilios para expediente e limpeza</t>
  </si>
  <si>
    <t>Aquisição de material da LBM para atendimento da SICOS, SINE e PROCON</t>
  </si>
  <si>
    <t>SICOS 025</t>
  </si>
  <si>
    <t xml:space="preserve">Aquisição de material SANEANTE </t>
  </si>
  <si>
    <t>SICOS 026</t>
  </si>
  <si>
    <t>Aquisição de material de Higiene e Limpeza</t>
  </si>
  <si>
    <t>SICOS 027</t>
  </si>
  <si>
    <t>Aquisição de material de Expediente</t>
  </si>
  <si>
    <t>SICOS 028</t>
  </si>
  <si>
    <t>Aquisição de água Mineral 20L</t>
  </si>
  <si>
    <t>SICOS 029</t>
  </si>
  <si>
    <t>Aquisição de materiais Gráficos</t>
  </si>
  <si>
    <t>SICOS 030</t>
  </si>
  <si>
    <t xml:space="preserve">Aquisição de software </t>
  </si>
  <si>
    <t>Aquisição de softwares (windows)</t>
  </si>
  <si>
    <t>SICOS 031</t>
  </si>
  <si>
    <t>Aquisição de softwares (office)</t>
  </si>
  <si>
    <t>SICOS 032</t>
  </si>
  <si>
    <t>Aquisição de certificados digitais</t>
  </si>
  <si>
    <t xml:space="preserve">Aquisição de certificados digitais </t>
  </si>
  <si>
    <t>Secretaria de Estado da Infraestrutura e Mobilidade</t>
  </si>
  <si>
    <t>SIE 001</t>
  </si>
  <si>
    <t>SOLICITAÇÃO DE BOMBONAS DE AGUA</t>
  </si>
  <si>
    <t>Solicitação grande para atendera sede da SIE</t>
  </si>
  <si>
    <t>SUBVENÇÃO DOS SERVIÇOS DE NAVEGAÇÃO INTERIOR DE TRAVESSIA NO RIO ITAJAI-AÇU, PARA ASSEGURAR A GRATUIDADE AOS MORADORES DOS MUNICIPIOS DE ITAJAI E NAVEGANTES.</t>
  </si>
  <si>
    <t>Gerencia de Administração e Finanças</t>
  </si>
  <si>
    <t xml:space="preserve">
Quantitativo informado na planilha </t>
  </si>
  <si>
    <t>SIE 002</t>
  </si>
  <si>
    <t xml:space="preserve">LOCAÇÃO DE IMOVEL </t>
  </si>
  <si>
    <t xml:space="preserve">Contrato de Locação de Imóvel </t>
  </si>
  <si>
    <t>SIE 003</t>
  </si>
  <si>
    <t>Contratação dos serviços coorporativos com o CIASC</t>
  </si>
  <si>
    <t>Diretoria de Inovação e Padronização</t>
  </si>
  <si>
    <t>Acesso as sistemas coorporativos de Governo, infraestrutura de servidores</t>
  </si>
  <si>
    <t>Quantidades variáveis de acordo com o sistema</t>
  </si>
  <si>
    <t>R$ 80.000,00 mensais</t>
  </si>
  <si>
    <t>SIE 004</t>
  </si>
  <si>
    <t>Contratação nuvem oracle  CIASC</t>
  </si>
  <si>
    <t>Acesso a licença do Oracle para o SICOP</t>
  </si>
  <si>
    <t>SIE 005</t>
  </si>
  <si>
    <t>Tablet 12,9 polegadas para fiscalizações em BIM</t>
  </si>
  <si>
    <t>Para as fiscalizações é necessário acessar o CDE</t>
  </si>
  <si>
    <t>R$ 132.990,00</t>
  </si>
  <si>
    <t>SIE/CRSUL</t>
  </si>
  <si>
    <t>SIE 006</t>
  </si>
  <si>
    <t>SIE 00010815/2023 - SOLICITAÇÃO DE RECURSOS FINANCEIROS PARA INSTALAÇÃO DE REDEINTERNA DE ESGOTO PARA LIGAÇÃO NA REDE DE ESGOTO DA CASANEXTERN E MUDANÇA DE CAVALETE DE RELÓGIO DA AGUA</t>
  </si>
  <si>
    <t>Obras Civis</t>
  </si>
  <si>
    <t>LIGAÇÃO NA REDE DE ESGOTO DA CASANEXTERN E MUDANÇA DE CAVALETE DE RELÓGIO DA AGUA</t>
  </si>
  <si>
    <t>SIE 007</t>
  </si>
  <si>
    <t>SIE 00003618/2022 - Emissão pelo Corpo de Bombeiros Militar de Auto de Fiscalização,após vistoria, solicitando a apresentação do Relatório Preventivo Contra Incêndio- RPCI da edificação onde atualmente funciona a Coordenadoria Regional Sul daSIE - CRSUL, em Criciúma/SC</t>
  </si>
  <si>
    <t>Relatório Preventivo Contra Incêndio- RPCI da edificação onde atualmente funciona a Coordenadoria Regional Sul daSIE - CRSUL, em Criciúma/SC</t>
  </si>
  <si>
    <t>SIE/CRVAL</t>
  </si>
  <si>
    <t>SIE 008</t>
  </si>
  <si>
    <t>PMF, Asfalto frio saca 25kg</t>
  </si>
  <si>
    <t>DIOP</t>
  </si>
  <si>
    <t>Manutenção emergencial de buracos em rodovias</t>
  </si>
  <si>
    <t>SIE 009</t>
  </si>
  <si>
    <t xml:space="preserve">Cones, canalizadores e Placas para sinalização provisoria </t>
  </si>
  <si>
    <t>Sinalização emrgencial e temporaria</t>
  </si>
  <si>
    <t>SIE 010</t>
  </si>
  <si>
    <t xml:space="preserve">Projetos de reforma da Coordenadoria </t>
  </si>
  <si>
    <t xml:space="preserve">Atualmente a sede da Coordenadoria de encontra em precárias condições de uso. Com infiltrações no telhado, calhas deterioradas, pintura degradada, forro caindo, pisos soltos, rede elétrica e logica em precárias condições, mobiliário com cupins, rede hidráulica apresentando vazamentos frequentes, esquadrias quebradas e com cupins, pátio com buracos, sem nenhum sistema de prevenção e acessibilidade. </t>
  </si>
  <si>
    <t>SIE 011</t>
  </si>
  <si>
    <t xml:space="preserve">Reforma e melhoria da Coordenadoria </t>
  </si>
  <si>
    <t>Atualmente a sede da Coordenadoria de encontra em precárias condições de uso. Com infiltrações no telhado, calhas deterioradas, pintura degradada, forro caindo, pisos soltos, rede elétrica e logica em precárias condições, mobiliário com cupins, rede hidráulica apresentando vazamentos frequentes, esquadrias quebradas e com cupins, pátio com buracos, sem nenhum sistema de prevenção e acessibilidade.</t>
  </si>
  <si>
    <t>SIE 012</t>
  </si>
  <si>
    <t>Mobiliario para Coordenadoria</t>
  </si>
  <si>
    <t xml:space="preserve">Apos reforma sera necessaria a instalação de mobiliario novo, devido aos atuais estarem degradados. </t>
  </si>
  <si>
    <t>SIE/CROES</t>
  </si>
  <si>
    <t>SIE 013</t>
  </si>
  <si>
    <t xml:space="preserve">Projetos de reforma/nova sede da Coordenadoria </t>
  </si>
  <si>
    <t>Atualmente a sede da Coordenadoria está em condições precárias. O escritório era uma residencia do tempo do DER e passou a ser a coordenadoria a alguns anos. Não possui acessibilidade. As instalações de elétrica e lógica são precárias com várias extensões e cabos pelo chão apresentando bastante instabilidade principalmente em dias de chuva.  Existem infiltrações no telhado, calhas totalmente deterioradas, pintura degradada, iluminação deficiente, falta de espaço para arquivos e depósitos, mobiliário antigo e degradado, entre outras situações.</t>
  </si>
  <si>
    <t>SIE 014</t>
  </si>
  <si>
    <t>Ata de preço para manutenção do escritório da Coordenadoria</t>
  </si>
  <si>
    <t>Seria necessário algumas pequenas manutenções para o tempo destionado ao projeto de reforma e sua aprovação. Atualmente a coordenadoria precisa de manutenções imediatas, o local precisa de reparos no telhado, calhas, banheiros, fiação, iluminação, pintura.</t>
  </si>
  <si>
    <t>SIE 015</t>
  </si>
  <si>
    <t>Licitação para contratação de mão de obra terceirizada</t>
  </si>
  <si>
    <t>SEA DGLC</t>
  </si>
  <si>
    <t>Necessidade de substituição aos contratos vigentes.</t>
  </si>
  <si>
    <t>170 postos</t>
  </si>
  <si>
    <t>R$ 13.800.075,84 
 valores atuais, sem contar os 
 reajustes do montante
 B/2023, Montante A e B/2024.</t>
  </si>
  <si>
    <t>20/10/2024
 nesta 
 data deveremos ter a condição de emitir a ordem de serviço para a vencedora e dar o aviso prévio para as prestadoras dos serviços</t>
  </si>
  <si>
    <t>SIE 016</t>
  </si>
  <si>
    <t>SIE 017</t>
  </si>
  <si>
    <t>SIE 018</t>
  </si>
  <si>
    <t>R$ 266.000,00</t>
  </si>
  <si>
    <t>SIE 019</t>
  </si>
  <si>
    <t>Renovação das Licenças de softwares para BIM</t>
  </si>
  <si>
    <t>Para a continuidade das ações com BIM algumas licenças precisarão ser renovadas</t>
  </si>
  <si>
    <t>SIE 020</t>
  </si>
  <si>
    <t>Renovação do CDE - Possivelmente QiCloud</t>
  </si>
  <si>
    <t>Para as fiscalizações em BIM é obrigatório haver um CDE</t>
  </si>
  <si>
    <t>SIE 021</t>
  </si>
  <si>
    <t>Manutenção Anual e Suporte Técnico das licenças do Software ArcGIS Desktop e ArcGIS Online. Vencimento da manutenção atual: 23/03/2024</t>
  </si>
  <si>
    <t>É essencial esta renovação para a atividades da GECAR</t>
  </si>
  <si>
    <t xml:space="preserve"> R$ 30.000,00</t>
  </si>
  <si>
    <t>SIE 022</t>
  </si>
  <si>
    <t>02 (dois) Nobreaks/UPS On-Line Dupla Conversão 10Kva/10,0KW, mofofásico, tensão de entrada 220VAC, tensão de saída 120VAC transformador interno isolador, com 16 baterias estacionaria 12v 40Ah(C20) para cada nobreak, (montadas em gabinete tipo estante fechada), ligados em paralelo redundante ativo com sistema de monitoramento via placa de gerenciamento remoto SNMP, com adequação elétrica e infraestrutura para ativação do equipamento para a operação</t>
  </si>
  <si>
    <t xml:space="preserve">Atualização dos Nobreaks do datacenter </t>
  </si>
  <si>
    <t>SIE 023</t>
  </si>
  <si>
    <t>Equipamento especializado em cópia de segurança robotizada em fita magnética, padrão LTO-7 ultrium, com fita de limpeza, instalação e configuração.</t>
  </si>
  <si>
    <t>Equipamento da SIE queimou. Necessária substituição imediata</t>
  </si>
  <si>
    <t>SIE 024</t>
  </si>
  <si>
    <t>Expansora para Storage HPE Primera C630 com 12 (doze) SSD de 1.92TB SAS com instalação, configuração e repasse de conhecimento</t>
  </si>
  <si>
    <t>Para a continuidade da expansão do datacenter</t>
  </si>
  <si>
    <t>R$ 296.000,00</t>
  </si>
  <si>
    <t>SIE 025</t>
  </si>
  <si>
    <t xml:space="preserve"> Televisores de Led Smart 50” 4K</t>
  </si>
  <si>
    <t>Adequações da infraestrutura das salas de reunião, novo auditório e salas do térreo</t>
  </si>
  <si>
    <t>R$ 53.000,00</t>
  </si>
  <si>
    <t>SIE 026</t>
  </si>
  <si>
    <t>Câmera de Vídeo Conferência FULL HD a 60fps com 02 (dois) microfones de montagem em mesa</t>
  </si>
  <si>
    <t>R$ 21.400,00</t>
  </si>
  <si>
    <t>SIE 027</t>
  </si>
  <si>
    <t>Câmeras de Vídeo FULL HD a 30fps com 01 (um) microfone de montagem em mesa</t>
  </si>
  <si>
    <t>SIE 028</t>
  </si>
  <si>
    <t>02 (dois) Projetores Multimídia Full HD</t>
  </si>
  <si>
    <t>SIE 029</t>
  </si>
  <si>
    <t>Access Points</t>
  </si>
  <si>
    <t>Necessidade recorrente de melhorar a infraestrutura de wifi para as coordenadorias e escritórios regionais</t>
  </si>
  <si>
    <t>SIE 030</t>
  </si>
  <si>
    <t>Licenças para o controle dos Access Points</t>
  </si>
  <si>
    <t>SIE 031</t>
  </si>
  <si>
    <t>SSDs - Equipamento para substituição e desempenho</t>
  </si>
  <si>
    <t>Necessiade constante de melhorias e substituições</t>
  </si>
  <si>
    <t>SIE 032</t>
  </si>
  <si>
    <t xml:space="preserve"> Licenças de Backups do Veem</t>
  </si>
  <si>
    <t>Licenças para melhorar a performance dos backups do datacenter</t>
  </si>
  <si>
    <t>SIE 033</t>
  </si>
  <si>
    <t xml:space="preserve"> Switchs Gerenciáveis</t>
  </si>
  <si>
    <t>Continuidade da melhoria na infraestrutura de rede</t>
  </si>
  <si>
    <t>SIE 034</t>
  </si>
  <si>
    <t>Aquisição dos computadores para substituir os estragados</t>
  </si>
  <si>
    <t>SIE 035</t>
  </si>
  <si>
    <t>ÁGUA - CENTRALIZADA GPLAC</t>
  </si>
  <si>
    <t>GEAPO GERÊNCIA DE APOIO OPERACIONAL</t>
  </si>
  <si>
    <t>Suprir a necessidade de consumo de água Secretaria de Estado da Infraestrutura e Mobilidade</t>
  </si>
  <si>
    <t>informado na Planilha de Materiais</t>
  </si>
  <si>
    <t>R$ 25.254,00</t>
  </si>
  <si>
    <t>SIE 036</t>
  </si>
  <si>
    <t>Para atender as necessidade da  Secretaria de Estado da Infraestrutura e Mobilidade</t>
  </si>
  <si>
    <t>R$ 184.864,80</t>
  </si>
  <si>
    <t>SIE 037</t>
  </si>
  <si>
    <t>R$  308.512,80</t>
  </si>
  <si>
    <t>SIE 038</t>
  </si>
  <si>
    <t>SANEANTES - CENTRALIZADA GPLAC</t>
  </si>
  <si>
    <t>R$  99.028,80</t>
  </si>
  <si>
    <t>SIE 039</t>
  </si>
  <si>
    <t>SERVIÇOS GRÁFICOS - CENTRALIZADA GPLAC</t>
  </si>
  <si>
    <t>R$  76.624,50</t>
  </si>
  <si>
    <t>SIE 040</t>
  </si>
  <si>
    <t>SIE 041</t>
  </si>
  <si>
    <t>SIE 042</t>
  </si>
  <si>
    <t>GRUPO 16  ARTIGOS DE USO DOMÉSTICO - CENTRALIZADA GPLAC</t>
  </si>
  <si>
    <t>R$ 2.152,80</t>
  </si>
  <si>
    <t>SIE 043</t>
  </si>
  <si>
    <t>SIE 045</t>
  </si>
  <si>
    <t>R$ 434,70</t>
  </si>
  <si>
    <t>SIE 046</t>
  </si>
  <si>
    <t>GRUPO 46 - EQUIPAMENTOS E APARELHOS HIDRÁULICO-SANITÁRIOS - CENTRALIZADA GPLAC</t>
  </si>
  <si>
    <t>R$ 74.968,50</t>
  </si>
  <si>
    <t>SIE 047</t>
  </si>
  <si>
    <t>R$ 15.452,90</t>
  </si>
  <si>
    <t>SIE 048</t>
  </si>
  <si>
    <t>SIE 049</t>
  </si>
  <si>
    <t>R$ 199.168,50</t>
  </si>
  <si>
    <t>SIE 050</t>
  </si>
  <si>
    <t>R$  6.900,00</t>
  </si>
  <si>
    <t>SIE 051</t>
  </si>
  <si>
    <t>R$  2.152,80</t>
  </si>
  <si>
    <t>SIE 052</t>
  </si>
  <si>
    <t>R$  2.842,80</t>
  </si>
  <si>
    <t>SIE 053</t>
  </si>
  <si>
    <t>R$  171.444,30</t>
  </si>
  <si>
    <t>SIE 054</t>
  </si>
  <si>
    <t>R$  13.800,00</t>
  </si>
  <si>
    <t>SIE 055</t>
  </si>
  <si>
    <t>GRUPO 23  -  MECANOGRAFIA, TIPOGRAFIA E GRÁFICA</t>
  </si>
  <si>
    <t>R$  276,00</t>
  </si>
  <si>
    <t>SIE 056</t>
  </si>
  <si>
    <t>GRUPO 24 - TIPOGRAFIA E GRÁFICA</t>
  </si>
  <si>
    <t>R$  828,00</t>
  </si>
  <si>
    <t>SIE 057</t>
  </si>
  <si>
    <t xml:space="preserve">GRUPO 28 - FERRAMENTAS </t>
  </si>
  <si>
    <t>R$  345,00</t>
  </si>
  <si>
    <t>SIE 058</t>
  </si>
  <si>
    <t>R$  20.506,80</t>
  </si>
  <si>
    <t>SIE 059</t>
  </si>
  <si>
    <t>GRUPO 31- TERRAPLENAGEM, PAVIMENTAÇÃO E PERFURAÇÃO</t>
  </si>
  <si>
    <t>R$  414,00</t>
  </si>
  <si>
    <t>SIE 060</t>
  </si>
  <si>
    <t>SIE 061</t>
  </si>
  <si>
    <t>R$  1.069,50</t>
  </si>
  <si>
    <t>SIE 062</t>
  </si>
  <si>
    <t>GRUPO 39- CONDICIONAMENTO E REFRIGERAÇÃO</t>
  </si>
  <si>
    <t>SIE 063</t>
  </si>
  <si>
    <t>GRUPO 41- TELECOMUNICAÇÕES</t>
  </si>
  <si>
    <t>R$  69,00</t>
  </si>
  <si>
    <t>SIE 064</t>
  </si>
  <si>
    <t>GRUPO 41- RETENTORES, ADESIVOS E MATERIAIS PARA VEDAÇÃO</t>
  </si>
  <si>
    <t>R$  317,40</t>
  </si>
  <si>
    <t>SIE 065</t>
  </si>
  <si>
    <t>R$  372,60</t>
  </si>
  <si>
    <t>SIE 066</t>
  </si>
  <si>
    <t>GRUPO 44- CABOS, CORRENTES E CORDOALHAS</t>
  </si>
  <si>
    <t>R$  138,00</t>
  </si>
  <si>
    <t>GRUPO 45- MATERIAIS PARA CONSTRUÇÃO CIVIL</t>
  </si>
  <si>
    <t>R$  1.552,50</t>
  </si>
  <si>
    <t>SIE 067</t>
  </si>
  <si>
    <t>R$  3.795,50</t>
  </si>
  <si>
    <t>SIE 068</t>
  </si>
  <si>
    <t>R$  10701,9</t>
  </si>
  <si>
    <t>SIE 069</t>
  </si>
  <si>
    <t>GRUPO 48 - - ESTRUTURAS E EDIFICAÇÕES</t>
  </si>
  <si>
    <t>R$  7.590,00</t>
  </si>
  <si>
    <t>SIE 070</t>
  </si>
  <si>
    <t>GRUPO 49- TUBOS, MAGUEIRAS E CONEXÕES</t>
  </si>
  <si>
    <t>R$  176.950,50</t>
  </si>
  <si>
    <t>SIE 071</t>
  </si>
  <si>
    <t>GRUPO 50-  MATERIAL PINTURA E PRESERVAÇÃO</t>
  </si>
  <si>
    <t>R$  13.834,50</t>
  </si>
  <si>
    <t>SIE 072</t>
  </si>
  <si>
    <t>GRUPO 51- MATERIAIS METÁLICOS PARA TRANSFORMAÇÃO</t>
  </si>
  <si>
    <t>R$  12.351,00</t>
  </si>
  <si>
    <t>SIE 073</t>
  </si>
  <si>
    <t>GRUPO 54- TRANSMISSÃO E DISTRIBUIÇÃO DE ENERGIA ELÉTRICA</t>
  </si>
  <si>
    <t>R$  12.937,50</t>
  </si>
  <si>
    <t>SIE 074</t>
  </si>
  <si>
    <t>GRUPO 55- GERAÇÃO DE ENERGIA ELÉTRICA</t>
  </si>
  <si>
    <t>R$  207,00</t>
  </si>
  <si>
    <t>SIE 075</t>
  </si>
  <si>
    <t>GRUPO 56- MATERIAIS E COMPONENTES ELÉTRICOS E ELETRÔNICOS</t>
  </si>
  <si>
    <t>SIE 076</t>
  </si>
  <si>
    <t>GRUPO 57- MATERIAIS E COMPONENTES ELÉTRICOS E ELETRÔNICOS</t>
  </si>
  <si>
    <t>R$  34.693,20</t>
  </si>
  <si>
    <t>SIE 077</t>
  </si>
  <si>
    <t>GRUPO 57- SINALIZAÇÃO, CONTROLE E ALARME</t>
  </si>
  <si>
    <t>R$  21.390,00</t>
  </si>
  <si>
    <t>SIE 078</t>
  </si>
  <si>
    <t>GRUPO 58- SEGURANÇA, BUSCA E SALVAMENTO</t>
  </si>
  <si>
    <t>R$  27.324,00</t>
  </si>
  <si>
    <t>SIE 079</t>
  </si>
  <si>
    <t>SPAF - Secretaria de Estado de Portos, Aeroportos e Ferrovias</t>
  </si>
  <si>
    <t>Aquisição de computadores para atender às necessidades da SPAF</t>
  </si>
  <si>
    <t>SPAF/GEAFC</t>
  </si>
  <si>
    <t>Tendo em vista que a recém-criada Secretaria possui patrimônio reduzido e advindo de itens não utilizados pela antiga SIE, faz-se necessária a composição de equipamentos novos de informática, gerando ganhos para a pasta na agilidade do desempenho de funções considerando o estado atual das máquinas em utilização</t>
  </si>
  <si>
    <t>Suprir a necessidade de fornecimento de água mineral na pasta</t>
  </si>
  <si>
    <t>SPAF 002</t>
  </si>
  <si>
    <t>Necessidade de contratação de mão de obra para manutenção das atividades meio na pasta, em substituição ao contrato emergencial</t>
  </si>
  <si>
    <t>72 (6 cargos mensais)</t>
  </si>
  <si>
    <t>R$ 1.265.623,68</t>
  </si>
  <si>
    <t>SPAF 003</t>
  </si>
  <si>
    <t>SEA (GECEN)</t>
  </si>
  <si>
    <t>Necessidade de agilidade na cotação e emissão de passagens para atender a necessidade de deslocamento por parte dos representantes da pasta em reuniões, congressos, entre outros, em ambito nacional e internacional que necessitem do deslocamento citado</t>
  </si>
  <si>
    <t>Informado SPAF 39/2023</t>
  </si>
  <si>
    <t>SPAF 004</t>
  </si>
  <si>
    <t>REGISTRO DE PREÇOS para futura e eventual contratação de serviços continuados de outsourcing para operação de almoxarifado virtual, sob demanda, visando o suprimento de materiais de consumo, via sistema web, disponibilizado pela CONTRATADA, para atender as necessidades do Órgão Gerenciador e Órgãos Participantes (grupo-classe0206)</t>
  </si>
  <si>
    <t>Necessidade de aquisição de materiais básicos de maneira integrada e eficiente para uso da Secretaria</t>
  </si>
  <si>
    <t>Informado SPAF 195/2023</t>
  </si>
  <si>
    <t>R$ 31.267,93</t>
  </si>
  <si>
    <t>SPAF 005</t>
  </si>
  <si>
    <t>Contratação de empresa especializada em consultoria técnica de engenharia, para apoio da Diretoria de Integração de Modais</t>
  </si>
  <si>
    <t>SPAF/DIMOD</t>
  </si>
  <si>
    <t>A contratação visa atender as necessidades de apoio técnico de engenharia especializada em obras de infraestrutura de transportes, tendo em vista o número reduzido de servidores efetivos na pasta</t>
  </si>
  <si>
    <t>84 (7 cargos mensais)</t>
  </si>
  <si>
    <t>SPAF 006</t>
  </si>
  <si>
    <t>Aquisição de equipamentos, programas e suplementos de informatica e telecomunicações para suprir as necessidades de recem criada SPAF</t>
  </si>
  <si>
    <t>Com a recente criação da SPAF, faz se necessário a compra de acessórios de informática, para a operacionalização completa da secretaria</t>
  </si>
  <si>
    <t>SPAF 007</t>
  </si>
  <si>
    <t>Compra de mobiliário em geral (cadeiras, mesas, armários e afins)</t>
  </si>
  <si>
    <t>Com a recente criação da SPAF, faz se necessário a compra de móveis para a completa operacionalização da Secretaria, já que a mesma não possui patrimônio próprio do tipo</t>
  </si>
  <si>
    <t>SPAF 008</t>
  </si>
  <si>
    <t>Contratação de empresa especializada para a admistração, operação e manutenção dos aeroportos de responsábilidade do Estado de Santa Catarina</t>
  </si>
  <si>
    <t>Para a admistração dos Aeroportos outorgados diretamente ao Estado - Jaguaruna e Correia Pinto</t>
  </si>
  <si>
    <t>24 (2 Aeroportos Regionais x 12 meses)</t>
  </si>
  <si>
    <t>SPAF 009</t>
  </si>
  <si>
    <t>Aquisição de Materiais de Limpeza para uso na Sede da SPAF</t>
  </si>
  <si>
    <t>Para atender a necessidade de manutenção dos serviços de limpeza e conservação da pasta</t>
  </si>
  <si>
    <t>SPAF 010</t>
  </si>
  <si>
    <t>Aquisição de Material Elétrico/Eletrônico para uso/manutenção na Sede da SPAF</t>
  </si>
  <si>
    <t>Para composição de almoxarifado da SPAF, visando atender a necessidade de manutenções gerais, conforme a necessidade.</t>
  </si>
  <si>
    <t>SPAF 011</t>
  </si>
  <si>
    <t>Aquisição de Condecorações, Bandeiras e Galhardetes, para a Sede da SPAF e Aeroportos Administrados pelo Estado</t>
  </si>
  <si>
    <t>Sinalização e Padronização de Portos e Aeroportos</t>
  </si>
  <si>
    <t>SPAF 012</t>
  </si>
  <si>
    <t>Aquisição de materiais de Iluminação para uso nos aeroportos administrados pelo Estado</t>
  </si>
  <si>
    <t>SPAF 013</t>
  </si>
  <si>
    <t>Aquisição de Equipamentos e Aparelhos Hidráulico-Sanitários para a manutenção da Sede da SPAF</t>
  </si>
  <si>
    <t>Para composição de almoxarifado da SPAF, conforme a necessidade de manutenções gerais.</t>
  </si>
  <si>
    <t>SPAF 014</t>
  </si>
  <si>
    <t>Aquisição de materiais de equipamentos de Cozinhas e Refeitórios</t>
  </si>
  <si>
    <t>Compra necessária para composição de patrimônio e utilização na Sede da SPAF, tendo em vista que a recém criada pasta não possui equipamento próprio do tipo</t>
  </si>
  <si>
    <t>SPAF 015</t>
  </si>
  <si>
    <t>Aquisição de materiais de Ferramentas em Geral para a realização de manutenção da Sede da Secretaria</t>
  </si>
  <si>
    <t>Itens necessários para a realização de manutenções na Sede da SPAF, tendo em vista que a pasta não possui tais materiais no momento</t>
  </si>
  <si>
    <t>SPAF 016</t>
  </si>
  <si>
    <t>Aquisição de materiais de Material de Escritório</t>
  </si>
  <si>
    <t>Para composição de almoxarifado da SPAF, para uso conforme a necessidade dadas as atribuições da pasta</t>
  </si>
  <si>
    <t>SPAF 017</t>
  </si>
  <si>
    <t>Contratação de Serviços Gráficos para uso em apresentações, reuniões e eventos no âmbito das atribuições da SPAF</t>
  </si>
  <si>
    <t>Para atender as necessidades envolvendo apresentações, reuniões e demais eventos envolvendo os modais de transportes em âmbito estadual, nacional e internacional e que envolvam a participação de servidores e/ou setores da pasta</t>
  </si>
  <si>
    <t>SPAF 018</t>
  </si>
  <si>
    <t>Aquisição de equipamentos de condicionamento e Refrigeração</t>
  </si>
  <si>
    <t>SPAF 019</t>
  </si>
  <si>
    <t>Aquisição de equipamentos de Forno, Caldeiras e Equipamentos para Secagem</t>
  </si>
  <si>
    <t>R$ 850,00</t>
  </si>
  <si>
    <t>SPAF 020</t>
  </si>
  <si>
    <t>Aquisição de Materiais de relativos à conservação para a manutenção da Sede da SPAF</t>
  </si>
  <si>
    <t>SPAF 021</t>
  </si>
  <si>
    <t>Aquisição de materiais de Sinalização, Controle e Alarme para a segurança e segurança patrimonial da SPAF</t>
  </si>
  <si>
    <t>Para atender as demandas da SPAF relativas à segurança humana, operacional e patrimonial</t>
  </si>
  <si>
    <t>SPAF 022</t>
  </si>
  <si>
    <t>Aquisição de equipamentos de Segurança, Busca e Salvamento</t>
  </si>
  <si>
    <t>Para atender as demandas da SPAF e infraestrutura de modais relativas à segurança humana, operacional e patrimonial</t>
  </si>
  <si>
    <t>SSP - Secretaria de Segurança Pública de Santa Catarina</t>
  </si>
  <si>
    <t>SSP 001</t>
  </si>
  <si>
    <t>Aquisição de AGUA MINERAL BOMBONA 20 LITROS</t>
  </si>
  <si>
    <t>Suprir a necessidade de fornecimento de água mineral para atendimentos das demandas da secretaria</t>
  </si>
  <si>
    <t>Informado no PCA Materiais</t>
  </si>
  <si>
    <t>SSP 002</t>
  </si>
  <si>
    <t>Aquisição de Material de Escritório</t>
  </si>
  <si>
    <t>Permitir o andamento das atividades administrativas presenciais da SSP</t>
  </si>
  <si>
    <t>SSP 003</t>
  </si>
  <si>
    <t>Aquisição de Material de Higiene e Limpeza</t>
  </si>
  <si>
    <t>Zelar pela conservação e asseio do bem público</t>
  </si>
  <si>
    <t>SSP 004</t>
  </si>
  <si>
    <t xml:space="preserve">Aquisição de Saneantes </t>
  </si>
  <si>
    <t>Produtos usados na conservação de 
ambiantes</t>
  </si>
  <si>
    <t>SSP 007</t>
  </si>
  <si>
    <t>Aquisição de Material Mobiliário</t>
  </si>
  <si>
    <t>Proporcionar um ambiente de trabalho adequado e confortavel</t>
  </si>
  <si>
    <t>SSP 008</t>
  </si>
  <si>
    <t xml:space="preserve">Aquisição de Artigos de uso Doméstico </t>
  </si>
  <si>
    <t>Garantir o conforto e a praticidade no ambiente residencial</t>
  </si>
  <si>
    <t>SSP 009</t>
  </si>
  <si>
    <t>Aquisição de Material Condecorações, Bandeiras e Galhardetes</t>
  </si>
  <si>
    <t xml:space="preserve">Representação institucional e valorização da identidade da empresa. </t>
  </si>
  <si>
    <t>SSP 010</t>
  </si>
  <si>
    <t>Aquisição de Material de Iluminação</t>
  </si>
  <si>
    <t>Garantir um ambiente de trabalho adequado, seguro e produtivo para os colaboradores</t>
  </si>
  <si>
    <t>SSP 011</t>
  </si>
  <si>
    <t>Aquisição de Equipamentos e Aparelhos Hidráulico-Sanitários</t>
  </si>
  <si>
    <t xml:space="preserve">Garantir o bom funcionamento dos sistemas de água e esgoto de um ambiente </t>
  </si>
  <si>
    <t>SSP 012</t>
  </si>
  <si>
    <t>Aquisição de Materiais de Escritório, Escolar e de Treinamento</t>
  </si>
  <si>
    <t>Garantir um ambiente de trabalho adequado, produtivo e funcional</t>
  </si>
  <si>
    <t>SSP 014</t>
  </si>
  <si>
    <t>Aquisição de Material de Cozinhas e Refeitórios</t>
  </si>
  <si>
    <t>Garantir um ambiente adequado e funcional para os colaboradores</t>
  </si>
  <si>
    <t>SSP 015</t>
  </si>
  <si>
    <t>Aquisição de Material de Conservação e Limpeza</t>
  </si>
  <si>
    <t>Manter um ambiente de trabalho limpo, organizado e seguro</t>
  </si>
  <si>
    <t>SSP 016</t>
  </si>
  <si>
    <t>Aquisição de Gêneros Alimentícios</t>
  </si>
  <si>
    <t>Garantir a alimentação adequada e saudável</t>
  </si>
  <si>
    <t>Indefinido</t>
  </si>
  <si>
    <t>SSP 017</t>
  </si>
  <si>
    <t>Aquisição de Material de Mecanografia, Tipografia e Gráfica</t>
  </si>
  <si>
    <t>Garantir a produção de documentos impressos, materiais de comunicação visual e peças gráficas de qualidade</t>
  </si>
  <si>
    <t>SSP 018</t>
  </si>
  <si>
    <t>Aquisição de Material de Fotografia, Cinematografia e Fonografia</t>
  </si>
  <si>
    <t>Produzir conteúdos visuais e sonoros de qualidade, com o objetivo de promover seus produtos, serviços e marcas de forma atrativa e impactante</t>
  </si>
  <si>
    <t>SSP 019</t>
  </si>
  <si>
    <t>Aquisição de Material de Acondicionadores e Embalagens</t>
  </si>
  <si>
    <t>Garantir a proteção, conservação e apresentação adequada de produtos</t>
  </si>
  <si>
    <t>SSP 020</t>
  </si>
  <si>
    <t xml:space="preserve">Aquisição de Material de Oficinas de Manutenção </t>
  </si>
  <si>
    <t xml:space="preserve">Garantir a qualidade e eficiência dos serviços de manutenção de equipamentos, máquinas e instalações </t>
  </si>
  <si>
    <t>SSP 021</t>
  </si>
  <si>
    <t xml:space="preserve"> Garantir a segurança, conforto e eficiência energética nos ambientes</t>
  </si>
  <si>
    <t>SSP 022</t>
  </si>
  <si>
    <t>Aquisição de Material de Ferramentas</t>
  </si>
  <si>
    <t xml:space="preserve">Garantir a eficiência, segurança e qualidade nos processos de manutenção, reparo e produção </t>
  </si>
  <si>
    <t>SSP 023</t>
  </si>
  <si>
    <t>Aquisição de Material de Condicionamento e Refrigeração</t>
  </si>
  <si>
    <t>Garantir o conforto térmico, a qualidade do ar e a conservação de produtos</t>
  </si>
  <si>
    <t>SSP 024</t>
  </si>
  <si>
    <t>Aquisição de Fornos, Caldeiras e Equipamentos para Secagem</t>
  </si>
  <si>
    <t>Garantir a eficiência e a qualidade dos processos produtivos que envolvam o aquecimento, secagem e cozimento de materiais</t>
  </si>
  <si>
    <t>SSP 025</t>
  </si>
  <si>
    <t>Aquisição de Material de Dispositivos de Fixação, Telas e Arames</t>
  </si>
  <si>
    <t>Garantir a segurança, organização e eficiência, em diferentes áreas</t>
  </si>
  <si>
    <t>SSP 026</t>
  </si>
  <si>
    <t>Aquisição de Material de Estruturas e Edificações</t>
  </si>
  <si>
    <t>Garantir a segurança, funcionalidade e durabilidade de construções e instalações</t>
  </si>
  <si>
    <t>SSP 027</t>
  </si>
  <si>
    <t>Aquisição de Material de Transmissão e Distribuição de Energia Elétrica</t>
  </si>
  <si>
    <t>Garantir o funcionamento seguro e eficiente do sistema elétrico</t>
  </si>
  <si>
    <t>SSP 028</t>
  </si>
  <si>
    <t>Aquisição de Material de Geração de Energia Elétrica</t>
  </si>
  <si>
    <t>Garantir um fornecimento contínuo e confiável de energia elétrica para suas operações</t>
  </si>
  <si>
    <t>SSP 029</t>
  </si>
  <si>
    <t xml:space="preserve">Aquisição de Materias e Componentes Elétricos e Eletrônicos </t>
  </si>
  <si>
    <t xml:space="preserve">Garantir o funcionamento adequado e seguro dos sistemas elétricos e eletrônicos </t>
  </si>
  <si>
    <t>SSP 030</t>
  </si>
  <si>
    <t>Aquisição de Material de Sinalização, Controle e Alarme</t>
  </si>
  <si>
    <t>Garantir a segurança, a organização e a eficiência das operações</t>
  </si>
  <si>
    <t>SSP 031</t>
  </si>
  <si>
    <t>Aquisição de Material de Agropecuária, Apicultura e Pesca</t>
  </si>
  <si>
    <t>Garantindo o bom desempenho das atividades agrícolas, pecuárias, apícolas e pesqueiras</t>
  </si>
  <si>
    <t>SSP 032</t>
  </si>
  <si>
    <t>Aquisição de Material de Miscelania</t>
  </si>
  <si>
    <t xml:space="preserve">Garantir a disponibilidade de diversos itens e produtos essenciais para o funcionamento adequado das operações. </t>
  </si>
  <si>
    <t>Valor estimado da contratação</t>
  </si>
  <si>
    <t>Aquisição de materiais de escritorio,escolar e de treinamento (artigos e utensilios de escritorio) - CBMSC 017</t>
  </si>
  <si>
    <t>Suprir a necessidade de fornecimento de artigos e utensilios de escritorio para o CBMSC</t>
  </si>
  <si>
    <t>Aquisição de materiais de escritorio,escolar e de treinamento (papelaria de escritorio) - CBMSC 018</t>
  </si>
  <si>
    <t>Adquirir materiais de escritório e escolar para treinamentos no CBMSC</t>
  </si>
  <si>
    <t>Aquisição de documentos e publicacoes (obras,normas e desenhos tecnicos) - CBMSC 019</t>
  </si>
  <si>
    <t>Aquisição de documentos e Normas Técnicas para o CBMSC</t>
  </si>
  <si>
    <t>Aquisição de materiais de escritorio,escolar e de treinamento e formulários e impressos (equipamentos de escritorio) - CBMSC 020</t>
  </si>
  <si>
    <t>Aquisição de formularios e impressos (formularios padronizados/personalizados ou adaptados e equipamentos de escritório) - CBMSC 021</t>
  </si>
  <si>
    <t>Aquisição de equipamentos, programas e suprimentos de informatica (programas e sistemas-aplicativos) - CBMSC 025</t>
  </si>
  <si>
    <t xml:space="preserve">Adquirir equipamentos de informática, programas e suprimentos para a manutenção dos equipamentos de TI </t>
  </si>
  <si>
    <t>Aquisição de equipamentos, programas e suprimentos de informatica (programas e sistemas-aplicativos) - CBMSC 026</t>
  </si>
  <si>
    <t xml:space="preserve">Equipamentos de informática, programas e suprimentos para a manutenção dos equipamentos de TI </t>
  </si>
  <si>
    <t>Aquisição de equipamentos, programas e suprimentos de informatica (programas e sistemas-aplicativos) - CBMSC 029</t>
  </si>
  <si>
    <t>Aquisição de equipamentos, programas e suprimentos de informatica (programas e sistemas-aplicativos) - CBMSC 030</t>
  </si>
  <si>
    <t>Aquisição de equipamentos, programas e suprimentos de informatica (programas e sistemas-aplicativos) - CBMSC 031</t>
  </si>
  <si>
    <t>Aquisição de equipamentos, programas e suprimentos de informatica (programas e sistemas-aplicativos) - CBMSC 032</t>
  </si>
  <si>
    <t>Aquisição de equipamentos, programas e suprimentos de informatica (programas e sistemas-aplicativos) - CBMSC 033</t>
  </si>
  <si>
    <t>Aquisição de equipamentos, programas e suprimentos de informatica (programas e sistemas-aplicativos) - CBMSC 036</t>
  </si>
  <si>
    <t>Aquisição de equipamentos, programas e suprimentos de informatica (programas e sistemas-aplicativos) - CBMSC 037</t>
  </si>
  <si>
    <t>Aquisição de equipamentos, programas e suprimentos de informatica (programas e sistemas-aplicativos) - CBMSC 038</t>
  </si>
  <si>
    <t>Aquisição de equipamentos, programas e suprimentos de informatica (programas e sistemas-aplicativos) - CBMSC 039</t>
  </si>
  <si>
    <t>Aquisição de mobiliario (mobiliario - diversos) - CBMSC 043</t>
  </si>
  <si>
    <t>mobiliário para o CBMSC</t>
  </si>
  <si>
    <t>Aquisição de cozinhas e refeitorios (equipamentos para cozinha e refeitorio e cozinha industrial, refeitório e cozinhas - jogos, utensílios manuais e serviço de mesa ) - CBMSC 044</t>
  </si>
  <si>
    <t>Aquisição de equipamentos para cozinha, refeitorio e serviço de mesa para o CBMSC</t>
  </si>
  <si>
    <t>Aquisição de artigos de uso domestico (artigos de uso domestico - diversos) - CBMSC 045</t>
  </si>
  <si>
    <t>Aquisição de artigos de uso domésticos para o CBMSC</t>
  </si>
  <si>
    <t>Aquisição de conservacao e limpeza (equipamentos de conservacao e limpeza-industrial/hospitalar) - CBMSC 046</t>
  </si>
  <si>
    <t>Materiais de limpeza para o CBMSC</t>
  </si>
  <si>
    <t>Aquisição de vestuario, calcados e complementos (complementos e vestuário - diversos) - CBMSC 048</t>
  </si>
  <si>
    <t>Aquisição de uniformes para o CBMSC</t>
  </si>
  <si>
    <t>Aquisição de mecanografia, tipografia e grafica (materiais, componentes e acessorios) - CBMSC 052</t>
  </si>
  <si>
    <t>Materiais para o laboratório do fogo do CBMSC</t>
  </si>
  <si>
    <t>Aquisição de fotografia, cinematografia e fonografia (equipamentos de geracao e reproducaco de som e imagem) - CBMSC 053</t>
  </si>
  <si>
    <t>Materiais de fotografia, cinema e som para o CBMSC</t>
  </si>
  <si>
    <t>Aquisição de fotografia, cinematografia e fonografia (cameras fotograficas,filmograficas e acessorios) - CBMSC 054</t>
  </si>
  <si>
    <t>Aquisição de fotografia, cinematografia e fonografia (equipamentos de geracao e reproducaco de som e imagem) - CBMSC 055</t>
  </si>
  <si>
    <t>Aquisição de acondicionadores e embalagens (sacos, bolsas e envelopes) - CBMSC 056</t>
  </si>
  <si>
    <t>Aquisição de sacos, bolsas e envelopes para o CBMSC</t>
  </si>
  <si>
    <t>Aquisição de acondicionadores e embalagens (cilindros para gases e liquidos) - CBMSC 057</t>
  </si>
  <si>
    <t>Aquisição de cilindros para gases e liquidos para o CBMSC</t>
  </si>
  <si>
    <t>Aquisição de oficinas de manutencao (equipamentos de carpintaria e marcenaria) - CBMSC 058</t>
  </si>
  <si>
    <t>Equipamentos de carpintaria e marcenaria para o CBMSC</t>
  </si>
  <si>
    <t>Aquisição de iluminacao (aparelhos de iluminacao eletrica de uso geral, lãmpadas elétricas e acessórios e luminação em geral) - CBMSC 059</t>
  </si>
  <si>
    <t>Equipamentos de iluminacao eletrica de uso geral, lâmpadas e acessórios e luminação em geral para o CBMSC</t>
  </si>
  <si>
    <t>Aquisição de ferramentas (componentes e acessorios-diversos) - CBMSC 060</t>
  </si>
  <si>
    <t>Aquisição de ferramentas para o CBMSC</t>
  </si>
  <si>
    <t>Aquisição de movimentacao de cargas (transportadores manuais) - CBMSC 065</t>
  </si>
  <si>
    <t>Contratação de serviços de movimentação de cargas</t>
  </si>
  <si>
    <t>Aquisição de aeronaves e equipamentos aereos (componentes e acessorios de aeronaves) - CBMSC 067</t>
  </si>
  <si>
    <t>Equipamentos para as aeronaves do CBMSC</t>
  </si>
  <si>
    <t>Aquisição de combustiveis e lubrificantes nao veiculares (combustiveis e lubrificantes - diversos) - CBMSC 069</t>
  </si>
  <si>
    <t>Combustível para a frota do CBMSC</t>
  </si>
  <si>
    <t>Aquisição de telecomunicacoes (telecomunicacoes - diversos) - CBMSC 075</t>
  </si>
  <si>
    <t>Equipamentos de Telecomunicações para o CBMSC</t>
  </si>
  <si>
    <t>Aquisição de dispositivos de fixacao, telas e arames (dispositivos de fixacao - diversos, materiais hidráulico- sanitários, materiais para construção civil, materiais para vedação e tubos, mangueiras e conexões) - CBMSC 076</t>
  </si>
  <si>
    <t>Aquisição de materiais de construção para o CBMSC</t>
  </si>
  <si>
    <t>Aquisição de material de pintura e preservacao (tintas, vernizes e correlatos e utensílios para pintura) - CBMSC 077</t>
  </si>
  <si>
    <t>Tintas para pinturas das edificações do CBMSC</t>
  </si>
  <si>
    <t>Aquisição de materiais nao-metalicos para transformacao (plasticos) - CBMSC 078</t>
  </si>
  <si>
    <t>Suprir a ncessidade de materiais não-metálicos para transformação pro CEBM</t>
  </si>
  <si>
    <t>Aquisição de materiais e componentes eletricos e eletronicos (conectores e terminais eletricos - diversos filtros de redes, materiais para isolamento elétrico, tomadas bocais e soquetes, condutores elétricos, disjuntores, baixa, média e alta tensão, eletrodutos e condutores elétricos e materiais diversos ) - CBMSC 079</t>
  </si>
  <si>
    <t xml:space="preserve">Aquisição de materiais elétricos </t>
  </si>
  <si>
    <t>Aquisição de transmissao e distribuicao de energia eletrica (condutores eletricos) - CBMSC 080</t>
  </si>
  <si>
    <t>Materiais elétricos</t>
  </si>
  <si>
    <t>Aquisição de geracao de energia eletrica (pilhas secas e baterias) - CBMSC 081</t>
  </si>
  <si>
    <t>Aquisição de pilhas e baterias para o CBMSC</t>
  </si>
  <si>
    <t>Aquisição de sinalizacao, controle e alarme (sinalizacao visual) - CBMSC 083</t>
  </si>
  <si>
    <t xml:space="preserve">Sinalização visual para viaturas </t>
  </si>
  <si>
    <t>Aquisição de armas,municoes,prod.pirotecnicos e utens.p/uso policial (manutencao de armas) - CBMSC 088</t>
  </si>
  <si>
    <t>Aquisição de material bélico</t>
  </si>
  <si>
    <t>Aquisição de laboratorio, equipamentos e instrumentacao (nstrumentos e equip. de desenho, topografia e cartografia) - CBMSC 093</t>
  </si>
  <si>
    <t>equipamentos para laboratório do fogo</t>
  </si>
  <si>
    <t>Aquisição de agropecuaria,apicultura e pesca (fertilizantes e produtos de combate a pragas) - CBMSC 098</t>
  </si>
  <si>
    <t>Aquisição de materiais para dedetização</t>
  </si>
  <si>
    <t>Aquisição de agropecuaria,apicultura e pesca (fertilizantes e produtos de combate a pragas) - CBMSC 099</t>
  </si>
  <si>
    <t>Aquisição de equipamentos,instrumentais e materiais de uso medico (equipamentos e componentes de uso medico/hospitalar) - CBMSC 101</t>
  </si>
  <si>
    <t>Materiais para ASU (ambulância Auto Socorro de Urgência) do CBMSC</t>
  </si>
  <si>
    <t>Aquisição de miscelania (miscelania) - CBMSC 102</t>
  </si>
  <si>
    <t>materiais para o Projeto Bombeiro Mirim</t>
  </si>
  <si>
    <t>Aquisição de miscelania (miscelania) - CBMSC 103</t>
  </si>
  <si>
    <t>Contratação de serviços de prestacao de servicos em geral (servicos de lavanderia industrial) - CBMSC 108</t>
  </si>
  <si>
    <t>Serviços de lavanderia para lavação das roupas de combate a incêndio</t>
  </si>
  <si>
    <t>Contratação de serviços de prestacao de servicos em geral (servicos de auditoria, consultoria e projetos) - CBMSC 110</t>
  </si>
  <si>
    <t>Consultoria em Projetos</t>
  </si>
  <si>
    <t>Contratação de serviços de prestacao de servicos em geral (servicos de dedetizacao e desratizacao) - CBMSC 114</t>
  </si>
  <si>
    <t>Serviços de detetização</t>
  </si>
  <si>
    <t>Contratação de serviços de prestacao de servicos em geral (servicos de impressao grafica) - CBMSC 115</t>
  </si>
  <si>
    <t>Impressão gráfica</t>
  </si>
  <si>
    <t>Contratação de serviços de prestacao de servicos em geral (servicos de atividades educacional/profissionalizante) - CBMSC 117</t>
  </si>
  <si>
    <t>restação de serviço de atividades educacional para a Diretoria de Ensino</t>
  </si>
  <si>
    <t>Contratação de serviços de prestacao de servicos em geral (servicos de atividades educacional/profissionalizante) - CBMSC 118</t>
  </si>
  <si>
    <t>Curso de aperfeiçoamento profissional</t>
  </si>
  <si>
    <t>Contratação de serviços de prestacao de servicos em geral (servicos de reforma em mobiliarios e estofaria em geral) - CBMSC 125</t>
  </si>
  <si>
    <t>Reforma de mobiliário</t>
  </si>
  <si>
    <t>Contratação de serviços de prestacao de servicos em geral (servicos de pesquisas de publicacoes e informacoes) - CBMSC 126</t>
  </si>
  <si>
    <t>Publicação em Jornais DOE e Grande Circulação</t>
  </si>
  <si>
    <t>Contratação de serviços de prestacao de servicos em geral (servicos de telecomunicacoes) - CBMSC 128</t>
  </si>
  <si>
    <t>Manutenção das linhas telefônicas</t>
  </si>
  <si>
    <t>Contratação de serviços de locacoes em geral (servicos de locacao de maquinas em geral) - CBMSC 129</t>
  </si>
  <si>
    <t>Uso de máquinas duante a instrução de resgate veicular (mobilização das carcaças usadas)</t>
  </si>
  <si>
    <t>Contratação de serviços de manutencao em geral (servicos de manut.de equipamentos hospitalares e odontologic) - CBMSC 130</t>
  </si>
  <si>
    <t>Suprir a ncessidade de materiais hospitalares para o CEBM</t>
  </si>
  <si>
    <t>Contratação de serviços de manutencao em geral (servicos de manutencao de equipamento de refrigeração) - CBMSC 133</t>
  </si>
  <si>
    <t>OBM em Joinville</t>
  </si>
  <si>
    <t>Manutenção de refrigeradores</t>
  </si>
  <si>
    <t>Contratação de serviços de manutencao em geral (servicos de manutencao de veiculos e equipamentos a combustao) - CBMSC 134</t>
  </si>
  <si>
    <t>manutenção de veículos</t>
  </si>
  <si>
    <t>Contratação de serviços de consultoria de estudos e projetos,servicos diversos (projeto de instalacoes) - CBMSC 136</t>
  </si>
  <si>
    <t>Contração de Escritório de Projetos para Construção Civil</t>
  </si>
  <si>
    <t>Contratação de serviços de formularios e impressos (formularios padronizados/personalizados ou adaptados) - CBMSC 140</t>
  </si>
  <si>
    <t>Materiais impressos, formulários e afins</t>
  </si>
  <si>
    <t>Contratação de serviços de formularios e impressos (formularios padronizados/personalizados ou adaptados) - CBMSC 141</t>
  </si>
  <si>
    <t>Contratação de sociedade seguradora que opere com o ramo de seguro de acidentes pessoais coletivo, 24 horas e em qualquer parte do globo terrestre (morte acidental, invalidez permanente, total ou parcial, por acidente, despesas médicas, hospitalares e odontológicas – DMHO) e assistência funeral - CBMSC 143</t>
  </si>
  <si>
    <t>AISA</t>
  </si>
  <si>
    <t>Contratação de empresa especializada para a prestação do serviço de locação de dois nobreaks para o data center do Centro de Processamento de Dados - CBMSC 145</t>
  </si>
  <si>
    <t>Locação de Nobreak para Data Center</t>
  </si>
  <si>
    <t>Contratação de serviço de manutenção preventiva (revisão de veículos na garantia)</t>
  </si>
  <si>
    <t>Manutenção da Frota</t>
  </si>
  <si>
    <t>Contratação de empresa para fornecimento do Curso de Atualização de Instrutor de Trânsito à Diretoria de Instrução e Ensino</t>
  </si>
  <si>
    <t>DIE</t>
  </si>
  <si>
    <t>Prestacao de servicos em geral (servicos de reforma em mobiliarios e estofaria em geral).- CBMSC 178</t>
  </si>
  <si>
    <t>Serviço de manutenção de mobiliário e estofaria em geral (capa de aeronave,maca estanque, bolsa de oxigênio, bolsa altura, kit resgate,bolsa capacete, porta material banco, bolsa limpeza)</t>
  </si>
  <si>
    <t>Curso Nova Lei de Licitações</t>
  </si>
  <si>
    <t>Gabinete Contralora-Geral Adjunta</t>
  </si>
  <si>
    <t>Capacitação dos servidores envolvidos em processos de auditoria de licitações e contratos</t>
  </si>
  <si>
    <t>1 turma</t>
  </si>
  <si>
    <t>Curso Power BI</t>
  </si>
  <si>
    <t>Necessidade de capacitação para todos os servidores da CGE</t>
  </si>
  <si>
    <t>2 turma</t>
  </si>
  <si>
    <t>Curso ISO 37002</t>
  </si>
  <si>
    <t>Ampliar as discussões acerca  da formação de profissionais capazes de conduzir de forma eficaz e ampla a gestão de denúncias (desde a contextualização das partes interessadas até a definição dos controles e métodos de monitoramento) é fundamental à qualquer organização que deseje gerar resultados de forma segura e confiável</t>
  </si>
  <si>
    <t>Curso in company de PAD e PAR</t>
  </si>
  <si>
    <t>Necessidade de capacitar os novos auditores que irão atuar na Corregedoria-Geral do Estado</t>
  </si>
  <si>
    <t>R$ 9.759,00</t>
  </si>
  <si>
    <t>Curso FRAUD</t>
  </si>
  <si>
    <t>a participação no curso de Fraud do IIA Brasil permitirá aos Auditores do Estado se manterem atualizados em relação às tendências, tecnologias e melhores práticas em prevenção e detecção de fraudes, fortalecendo a capacidade da CGE/SC em lidar com as complexidades do ambiente governamental</t>
  </si>
  <si>
    <t>GOV Seminar - realizado pela PMI/SC</t>
  </si>
  <si>
    <t>Necessidade de capacitação dos servidores da CGE na área de projetos</t>
  </si>
  <si>
    <t>R$ 920,00</t>
  </si>
  <si>
    <t>Encontro Nacional de Obras Públicas - ENOP</t>
  </si>
  <si>
    <t>Necessidade de capacitação dos servidores que atuam na Auditoria de Licitaçõe se Contratos</t>
  </si>
  <si>
    <t>R$ 3.490,00</t>
  </si>
  <si>
    <t>Curso on line de Capacitação e Certificação em Ouvidoria</t>
  </si>
  <si>
    <t>A participação no evento abordará assuntos de extrema importância na geração de ideias e de construção de iniciativas inovadoras, além do compartilhamento de experiências, com vistas ao aprimoramento na gestão de ouvidoria.</t>
  </si>
  <si>
    <t>R$ 5.892,00</t>
  </si>
  <si>
    <t>Curso Certificação Tradius - Implementador e Auditor Líder de Sistemas de Gestão Antissuborno</t>
  </si>
  <si>
    <t>Formação de Implementador e Auditor Líder de Sistemas de Gestão Antissuborno e Compliance ISO 37001 e ISO 37301 O propósito do treinamento é fornecer informações sobre os requisitos das normas de referência, bem como, esclarecer dúvidas sobre sua correta interpretação, e debater aspectos sobre a adequada interpretação e implementação dos requisitos, além da realização das auditorias para avaliação da eficácia do sistema de gestão.</t>
  </si>
  <si>
    <t>R$ 3.867,00</t>
  </si>
  <si>
    <t>WeGov - Treinamento para Gestão Pública</t>
  </si>
  <si>
    <t>Capacitação para equipe da ASCOM com foco em comunicação, tecnologia e redes sociais.</t>
  </si>
  <si>
    <t>Curso de Regime Previdênciário do Servidor Público: Cálculo de Aposentadoria e Pensões</t>
  </si>
  <si>
    <t>Capacitação para servidores que trabalham na auditoria da folha de pagamento do estado</t>
  </si>
  <si>
    <t>R$ 3.290,00</t>
  </si>
  <si>
    <t>Congresso Brasileiro de Ouvidores</t>
  </si>
  <si>
    <t>Capacitação para adquirir conhecimento no aprimoramento das atividades de Ouvidoria que atuam na Rede de Ouvidores</t>
  </si>
  <si>
    <t>Summit Cidades</t>
  </si>
  <si>
    <t>Considerando a escala e proporção de alcance que o Summit Cidades possui, a participação dos colaboradores que atuam nas áreas da Ouvidoria com os temas de Transparência e Governo Aberto, é essencial para o aproveitamento desta projeção.
Atualização sobre os temas de transparência, inovação e participação social, bem como formação de networking para projetos em andamento e projetos futuros</t>
  </si>
  <si>
    <t>R$ 1.108,00</t>
  </si>
  <si>
    <t>Congresso de Auditoria IIA Brasil</t>
  </si>
  <si>
    <t>O congresso reune grandes nomes que levará aos congressistas a uma viagem no tempo mostrando a evolução da Auditoria Interna. Trazendo insights de como as tecnologias podem facilitar a transformação de dados em informações, que contribuirão para a geração de indicadores e futuras tomadas de decisões. Destacam-se as discussões em procedimentos de auditoria pública capitaneadas no Brasil pelo Instituto de Auditores Internos (IIA Brasil), um dos cinco maiores institutos de Auditoria Interna em atuação no mundo dentre os afiliados do The IIA (The Institute of Internal Auditors) e órgão responsável pelo principal congresso nacional na área de auditoria interna</t>
  </si>
  <si>
    <t>R$ 2.800,00</t>
  </si>
  <si>
    <t>Curso de sensibilização pertinente à LGDP 
(Lei Geral de Proteção de Dados)</t>
  </si>
  <si>
    <t>Buscando adequar esta controladoria a LGPD, necessário se faz a contratação de Empresa especializada objetivando informar e treinar todo quadro de servidores lotados nessa Controladoria, para tanto, entendemos que a Empresa Data Privacy BR se encontra habilitada para tal finalidade.</t>
  </si>
  <si>
    <t>R$ 4.990,00</t>
  </si>
  <si>
    <t>Curso de Reajuste e Reequilíbrio Econômico nas Obras Públicas</t>
  </si>
  <si>
    <t>Objetivo de atender as necessidades da Auditoria-Geral do Estado, para atender demanda da Controladoria-Geral do Estado</t>
  </si>
  <si>
    <t>R$ 2.590,00</t>
  </si>
  <si>
    <t>Prêmio Honestidade nas Escolas</t>
  </si>
  <si>
    <t>Capacitação dos professores da rede estadual de ensino, ofertada através do Prêmio Honestidade nas Escolas da Rede Estadual de Ensino de Santa Catarina</t>
  </si>
  <si>
    <t>Certificação CP3P</t>
  </si>
  <si>
    <t>Certificação de Auditores desta Controladoria-Geral do Estado no Programa Internacional de Certificação Profissional em PPP – CP3P Level Foundation - certificação do 1º nível do CP3P-F</t>
  </si>
  <si>
    <t>R$ 20.700,00</t>
  </si>
  <si>
    <t>Curso Modelo 3 Linhas</t>
  </si>
  <si>
    <t>Apresentar os conceitos e desafios da implantação do Modelo das Três Linhas para melhoria da gestão de riscos das organizações, capacitar, promover e fortalecer o ofício de auditoria desta Controladoria-Geral do Estado e, ainda, disseminar o conhecimento entre os pares da Controladoria-Geral. O Curso Modelo das Três Linhas é uma parte importante do gerenciamento de riscos e controle das organizações e vivemos um momento em que a gestão requer mudanças, aprimoramento e conhecimentos técnicos, reputamos importante para os agentes públicos que estão à frente dessa missão.</t>
  </si>
  <si>
    <t>R$ 6.930,00</t>
  </si>
  <si>
    <t>Curso Gestão de Riscos Organizacionais com foco na ISO 31000</t>
  </si>
  <si>
    <t>Capacitação dos servidores em gestão de riscos, ferramenta central de governança, compliace e integridade</t>
  </si>
  <si>
    <t>R$ 5.150,00</t>
  </si>
  <si>
    <t>Congresso Internacional de Contabilidade, Custos e Qualidade do Gasto do Setor Público</t>
  </si>
  <si>
    <t>A capacitação dos servidores é importante para o diálogo entre estado, governo e sociedade na busca de estratágias e soluções para a melhoria da qualidade nos gastos públicos, nas áreas de contabilidade, finanças, orçamento, controles e governança</t>
  </si>
  <si>
    <t xml:space="preserve">Programa Internacional de Certificação Profissional em PPP - CP3P </t>
  </si>
  <si>
    <t>Capacitação dos servidores para desenvolver e manter habilidades e capacidades para identificar, avaliar e adquirir PPPs</t>
  </si>
  <si>
    <t>Contratação para aquisição de licença de software Adobe Creative para uso dos servidores da CGE</t>
  </si>
  <si>
    <t>Necessidade de uso pelo setor administrativo e áreas fins desta Controladoria</t>
  </si>
  <si>
    <t>R$ 8.380,00</t>
  </si>
  <si>
    <t>Contratação para aquisição de licença de software AutoCad para uso dos servidores da CGE</t>
  </si>
  <si>
    <t>R$ 5.240,00</t>
  </si>
  <si>
    <t>Duplo enquadramento</t>
  </si>
  <si>
    <t>Licença de Banco de Preços</t>
  </si>
  <si>
    <t>Necessidade de uso pelo setor administrativo desta Controladoria e principalmente pelos Auditores do Estado lotados na Auditoria-Geral do Estado</t>
  </si>
  <si>
    <t>Fornecimento de 2 assinaturas digitais do Jornal Notícias do Dia</t>
  </si>
  <si>
    <t>Necessidade de uso do setor ASCOM para as informações veiculadas no jornal</t>
  </si>
  <si>
    <t>R$ 179,00</t>
  </si>
  <si>
    <t>Contratação de certificados digitais - tipo A3 e A1</t>
  </si>
  <si>
    <t>Despesa referente a aquisição de certificados digitais para os servidores da CGE</t>
  </si>
  <si>
    <t>Capacitação da área de Tecnologia</t>
  </si>
  <si>
    <t>DITI</t>
  </si>
  <si>
    <t>Capacitação dos servidores envolvidos em Informática</t>
  </si>
  <si>
    <t>Capacitação na área de gestão terceirizados e contratos</t>
  </si>
  <si>
    <t xml:space="preserve">Capacitação dos servidores </t>
  </si>
  <si>
    <t>Capacitação em Gerenciamento/Gestão</t>
  </si>
  <si>
    <t>Curso Licitação/Contratos</t>
  </si>
  <si>
    <t>GELIC</t>
  </si>
  <si>
    <t>Aquisição de certificados digitais - tipo A3 e A1</t>
  </si>
  <si>
    <t>Despesa referente a aquisição de certificados digitais para servidores da FAPESC</t>
  </si>
  <si>
    <t>Licença de uso - Banco de Preços</t>
  </si>
  <si>
    <t>Auxiliar no balizamento de preços dos serviços e bens a serem contratados/adquiridos pela FAPESC</t>
  </si>
  <si>
    <t>Licenças de uso - Adobe Creative Cloud for Teams</t>
  </si>
  <si>
    <t>Assessoria de Comunicação - ASCOM/FAPESC</t>
  </si>
  <si>
    <t>Continuidade nos serviços desenvolvidos pela Assessoria de Comunicação da FAPESC com a produção de peças visuais gráficas e para internet</t>
  </si>
  <si>
    <t>Contratação de Laudo Estrutural para os consolos e estruturas ligadas a eles (vigas e pilares) existentes na garagem da edificação ocupada pela FAPESC</t>
  </si>
  <si>
    <t>Subsidiar a elaboração do Termo de Referência para posterior contratação dos serviços necessários para recuperação e/ou reforço dos consolos localizados na garagem da edificação ocupada pela FAPESC</t>
  </si>
  <si>
    <t>Contratação de empresa especializada em reparos em geral vedação e possíveis reparos nos ralos do prédio da FAPESC</t>
  </si>
  <si>
    <t>Solucionar problemas de infiltração no prédio da FAPESC (nos ralos da edificação, para águas pluviais e de lavagem)</t>
  </si>
  <si>
    <t>Contratação de empresa especializada elaboração de projeto de reforma da sede da FAPESC</t>
  </si>
  <si>
    <t>Elaboração de projeto para subsidiar a elaboração do Termo de Referência para posterior instrução de processo licitatório para contratação de empresa para execução da reforma da sede da FAPESC</t>
  </si>
  <si>
    <t>R$ 114.416,65</t>
  </si>
  <si>
    <t>Contratação de empresa especializada na prestação de serviços de manutenção preventiva e corretiva, bem como instalação e desinstalação de aparelhos de climatização, com fornecimento de peças, componentes e acessórios</t>
  </si>
  <si>
    <t>Atender demandas da FAPESC com serviços de manutenção preventiva e corretiva, instalação e desinstalação de aparelhos de climatização, com fornecimento de peças, componentes e acessórios, até a realização de novo processo licitatório pela GECEN/SEA</t>
  </si>
  <si>
    <t>R$ 59.906,02</t>
  </si>
  <si>
    <t>Contratação dos Serviços de Lavação para Veículos Oficiais da FAPESC</t>
  </si>
  <si>
    <t>Zelar pela conservação dos veículos, com a devida higienização dos mesmos, proporcionando condições condignas de uso para os passageiros que os utilizam</t>
  </si>
  <si>
    <t>R$ 6.240,00</t>
  </si>
  <si>
    <t>Contratação de empresa especializada na prestação de serviços de organização, planejamento, promoção e execução de eventos</t>
  </si>
  <si>
    <t>Atender necessidade de contratação de empresa especializada na prestação de serviços de organização e gerenciamento de eventos, a fim de suprir a demanda de serviços complementares e imprescindíveis para a realização de eventos da FAPESC</t>
  </si>
  <si>
    <t>Aquisição de troféus e placas de homenagem para atender demandas da FAPESC</t>
  </si>
  <si>
    <t>Atender demanda com aquisição de troféus e placas para homenagear os premiados dos Editais de Chamadas Públicas da Fapesc</t>
  </si>
  <si>
    <t>Contratação de empresa especializada em serviços gráficos para impressão de revistas e folders</t>
  </si>
  <si>
    <t>Divulgar o ecossistema de Ciência, Tecnologia e Inovação, dando notoriedade a cases de sucessos e que possam incentivar novos inovadores e pesquisadores catarinenses, em conformidade com o Programa de Divulgação Científica no Estado de Santa Catarina</t>
  </si>
  <si>
    <t>Aquisição de materiais gráficos e de sinalização visual e afins</t>
  </si>
  <si>
    <t>Atender demandas de com materiais não contemplados em Atas de Registro de Preços, necessários para a realização das atividades da FAPESC</t>
  </si>
  <si>
    <t>Serviço de manutenção de extintores e equipamentos de emergência</t>
  </si>
  <si>
    <t>Manutenção nos equipamentos de segurança das casas pertencentes a FCC</t>
  </si>
  <si>
    <t>Aquisição de uniformes para os profissionais que trabalham nos teatros e na Escolinha de Artes da FCC</t>
  </si>
  <si>
    <t>Como forma de identificação dos profissionais</t>
  </si>
  <si>
    <t>Serviço de manutenção nas varas dos teatros</t>
  </si>
  <si>
    <t>Necessidade contínua de manutenção nas varas cênicas ou de iluminação dos teatros</t>
  </si>
  <si>
    <t>Serviço de consertos de materiais elétricos e eletrônicos de todas as casas da FCC</t>
  </si>
  <si>
    <t>Gerar economicidade evitando nova compra</t>
  </si>
  <si>
    <t>Serviço de consertos e manutenção de móveis de todas as casas da FCC</t>
  </si>
  <si>
    <t>Aquisição de baterias para parafusadeira utilizada nos serviços de manutenção e na marcenaria.</t>
  </si>
  <si>
    <t>CENET</t>
  </si>
  <si>
    <t>Aquisição de baterias para parafusadeira utilizada nos serviços de manutenção e na marcenaria da FCEE.</t>
  </si>
  <si>
    <t>R$ 187,49</t>
  </si>
  <si>
    <t>Dispensa de Licitação</t>
  </si>
  <si>
    <t>Contratação de Sistema de Pesquisa de Preços para 4 Usuários, pelo período de 12 meses</t>
  </si>
  <si>
    <t>SECOP</t>
  </si>
  <si>
    <t>Em decorrência das exigências estabelecidas pela IN SEA 16 – 2022, quanto ao uso de sistemas de pesquisas de preços para processos de compras, e considerando que as ferramentas oferecidas pelo setor público não atendem as necessidades demandadas, é fundamental a contratação anual de empresa para a prestação do serviço. Destaca-se ainda que esse serviço irá tornar o processo de pesquisa de preços mais eficiente.</t>
  </si>
  <si>
    <t>R$ 9.899,99</t>
  </si>
  <si>
    <t>Aquisição de insumos para impressão de Carteira de Passe Livre e Carteira de Identificação da Pessoa com Transtorno do Espectro Autista (CIPTEA). de todo o Estado de Santa Catarina – SC, para os primeiros meses de 2024, garantindo o serviço de concessão da gratuitidade no transporte rodoviário intermunicipal de passageiros e dos serviços de navegação interior de travessias no Estado de Santa Catarina, às pessoas com deficiência e a Carteira de Identificação da Pessoa com Transtorno do Espectro Autista (CIPTEA).</t>
  </si>
  <si>
    <t>R$ 19.145,00</t>
  </si>
  <si>
    <t>Aquisição e/ou renovação dos certificados digitais em nome da presidente da FCEE Jeane Rauh Probst Leite emitidos pela Infraestrutura de Chaves Públicas Brasileira (ICP-Brasil) com vigência de 12 meses a partir de 03/02/2024</t>
  </si>
  <si>
    <t>GABP</t>
  </si>
  <si>
    <t>Em atenção ao disposto no Art. 2º do Decreto Estadual 1650 de 2021, que dispõe sobre a ESTADO DE SANTA CATARINAFUNDAÇÃO CATARINENSE DE EDUCAÇÃO ESPECIALSETOR DE LICITAÇÃORua Paulino Pedro Hermes, 2785, Bairro Nossa Senhora do Rosário – São José/SCmanutenção da regularidade dos órgãos e das entidades da Administração Pública Estadual e estabelece outras providências, é necessária a contratação dos certificados digitais emitidos pela Infraestrutura de Chaves Públicas Brasileira (ICP-Brasil) vinculados a presidente da FCEE.</t>
  </si>
  <si>
    <t>R$ 313,00</t>
  </si>
  <si>
    <t>Aquisição de buchas plásticas e óleo lubrificante, para atender a necessidade de manutenção da Fundação Catarinense de Educação Especial</t>
  </si>
  <si>
    <t>Materiais necessários para manutenção no campus da FCEE.</t>
  </si>
  <si>
    <t>R$ 470,00</t>
  </si>
  <si>
    <t>Aquisição de materiais para atendimento fonoaudiólogo.</t>
  </si>
  <si>
    <t>CENER</t>
  </si>
  <si>
    <t>Materiais necessários nas terapias fonoaudiológicas realizadas no Centro de Reabilitação.</t>
  </si>
  <si>
    <t>R$ 1.586,58</t>
  </si>
  <si>
    <t>Aquisição de Protetores Solares e Repelentes Corporais a serem utilizados nos atendimentos oferecidos pela Equoterapia.</t>
  </si>
  <si>
    <t>GEPCA</t>
  </si>
  <si>
    <t>Faz-se necessário o uso de protetor solar pelos servidores nos atendimentos da Equoterapia, visto que estes realizam seus atendimentos ao ar livre, expondo-se aos raios solares. Igualmente o uso de repelente é necessário para prevenir os trabalhadores contra picadas de mosquitos como o do Aedes aegypti (dengue) e zika vírus.</t>
  </si>
  <si>
    <t>R$ 409,05</t>
  </si>
  <si>
    <t>Aquisição de material de utensílio de escritório, o qual é utilizado para produção de materiais pedagógicos, cartões para a comunicação alternativa em aulas práticas de cursos oferecidos pela instituição, entre outras demandas que são importantes para o atendimento dos educandos.</t>
  </si>
  <si>
    <t>Os Centros de Atendimento da Fundação Catarinense de Educação Especial - FCEE solicitaram o material de utensílio de escritório, o qual será utilizado para a preparação de materiais pedagógicos, cartões para a comunicação alternativa em aulas práticas de cursos oferecidos pela instituição entre outras demandas, as quais são importantes para o atendimento dos educandos.</t>
  </si>
  <si>
    <t>R$ 11.450,40</t>
  </si>
  <si>
    <t>Aquisição de cestos plásticos organizadores para o Núcleo de Atendimento Educacional Especializado (NAEE) e para o Centro Especializado em Transtorno do Espectro Autista (CETEA).</t>
  </si>
  <si>
    <t>NAEE</t>
  </si>
  <si>
    <t>Os cestos têm por finalidade armazenar e organizar materiais utilizados nos atendimentos aos educandos. O quantitativo foi definido com base na demanda regular do Núcleo e do Centro de Atendimento.</t>
  </si>
  <si>
    <t>R$ 2.475,00</t>
  </si>
  <si>
    <t>Aquisição de fornos micro-ondas a serem utilizados na cozinha da GECAE.</t>
  </si>
  <si>
    <t>A aquisição faz-se necessária visto que os aparelhos utilizados atualmente estão enferrujados e sem potência.</t>
  </si>
  <si>
    <t>R$ 1.356,00</t>
  </si>
  <si>
    <t>Aquisição de adesivos e plotagem dos veículos oficiais de propriedade da Fundação Catarinense de Educação Especial - FCEE, para identificação visual,</t>
  </si>
  <si>
    <t>SEPON</t>
  </si>
  <si>
    <t>Faz-se necessária a contratação de serviço de plotagem para os veículos da FCEE, sendo a plotagem de 17 veículos com a identificação visual da Fundação Catarinense de Educação Especial e 04 veículos, também, com a identificação visual da Secretaria do Estado de Infraestrutura do Estado de Santa Catarina - SIE, conforme Instrução Normativa 02/1995.</t>
  </si>
  <si>
    <t>R$ 1.295,04</t>
  </si>
  <si>
    <t>O objeto da presente dispensa eletrônica é a compra de crachás a fim de atender a determinação da presidência, para a correta identificação dos servidores da Fundação Catarinense de Educação Especial – FCEE.</t>
  </si>
  <si>
    <t>É determinação da presidência da FCEE que todos os servidores devem utilizar crachá durante o expediente, desta forma, todo o público atendido pela FCEE poderá identificar nossos servidores. Além disso, alguns servidores que prestam serviços externos relatam ter dificuldade para realizar o trabalho em outros locais, pois não estão devidamente identificados pelo crachá institucional.</t>
  </si>
  <si>
    <t>R$ 2.462,40</t>
  </si>
  <si>
    <t>Contratação de serviço de coffee break para 200 pessoas para atender o evento promovido pela FCEE no dia 21/03/2024 às 10h no Teatro Hermelinda Izabel Merize - Centro Multiuso de São José em São José/SC</t>
  </si>
  <si>
    <t>O evento de lançamento do programa Gente Especial está sendo organizado pela equipe do Governador do Estado em conjunto com a Fundação Catarinense de Educação Especial e simboliza momento histórico para a política de educação especial de Santa Catarina. O evento irá contar com a presença do Governador do Estado, secretários de Estado da Casa Civil e da Fazenda, e representantes das 245 instituições especializadas conveniadas, que farão deslocamentos de diversas partes do estado. _x0001_Dada a importância e magnitude do evento, consideramos importante o oferecimento de um coffee break básico para recepcionar principalmente profissionais e educandos das instituições parceiras da FCEE que virão para prestigiar o lançamento do programa. O programa Gente Especial visa regularizar os repasses para as instituições especializadas em educação especial de Santa Catarina através de um novo decreto do Governador. A iniciativa visa reduzir as burocracias, através da criação de um único termo de fomento com 5 anos de duração que inclua os repasses atualmente chamados de MRD e Fundo Social/Acolher. No total, serão beneficiadas 245 instituições, entre Apaes, Amas, associações de surdos, de síndrome de down, de pessoas com deficiência visual, entre outras, que atendem cerca de 29 mil educandos.</t>
  </si>
  <si>
    <t>R$ 3.960,00</t>
  </si>
  <si>
    <t>Contratação de serviço de coffee break para 50 pessoas para atender o evento promovido pela FCEE no dia 25/03/2024 no auditório da FCEE</t>
  </si>
  <si>
    <t>A Saúde Ocupacional vai promover um evento a fim de promover a saúde dos servidores. Temática alusiva ao mês das mulheres. Que será no período da tarde, no dia 25/03/2024. No auditório da FCEE.</t>
  </si>
  <si>
    <t>R$ 1.682,30</t>
  </si>
  <si>
    <t xml:space="preserve">FESPORTE </t>
  </si>
  <si>
    <t>RECARGA PQSP 4 KG BC de 12 extintores</t>
  </si>
  <si>
    <t>GERENCIA OPERACIONAL</t>
  </si>
  <si>
    <t>Suprir a necessidade de RECARGA PQSP 4 KG BC de 12 extintores</t>
  </si>
  <si>
    <t>Encadernaçao de boletins das etapas regionais e estaduais dos Jogos da Fesporte</t>
  </si>
  <si>
    <t>GERENCIA RENDIMENNTO</t>
  </si>
  <si>
    <t>Suprir a necessidade de Encadernaçao de boletins das etapas regionais e estaduais dos Jogos da Fesporte</t>
  </si>
  <si>
    <t>R$ 1560,00</t>
  </si>
  <si>
    <t>Renovação de assinatura de Jornal A Noticia</t>
  </si>
  <si>
    <t>Suprir a necessidade de renovação de assinatura de Jornal A Noticia</t>
  </si>
  <si>
    <t>Aquisição de 10 recargas de GLT 13 KG ENVASADO</t>
  </si>
  <si>
    <t>Suprir a necessidade de fornecimento de recarga de gás para os funcionários desta fundação.</t>
  </si>
  <si>
    <t>R$ 1590,00</t>
  </si>
  <si>
    <t>Contrataçao de serviço de controle roedores, pragas e vetores nas dependencias da Fesporte</t>
  </si>
  <si>
    <t>Suprir a necessidade de contratação de dedetização e desratização para comtrolar o aprecimento de roedores, pragas e vetores nas dependencias da Fesporte.</t>
  </si>
  <si>
    <t>Contrataçao de Fisioterapeuta para os JEJS E PARALIMPIADAS</t>
  </si>
  <si>
    <t>Suprir a nessidade de contratação de Fisioterapeuta para os JEJS E PARALIMPIADAS</t>
  </si>
  <si>
    <t>Contratação de RCO para a Sprinte</t>
  </si>
  <si>
    <t>Faz-se  necessário  à  contratação  deste  seguro    para    veículos    de  passageiros,    destinado    a    danos    corporais    e    materiais    causados    a  passageiros.  Faz-se  necessário  à renovação e contratação deste seguro para que os veículos da frota permanente da Fesporte possam realizar suas    viagens    de    eventos    esportivos,  deslocamento  de  servidores,  e  serviços  de  entregas  e  retiradas  de documentos</t>
  </si>
  <si>
    <t>R$ 1.161,00</t>
  </si>
  <si>
    <t>Suprir a necessidade de renovação de licenças de softwares para utilização pela ASCOM/ FESPORTE</t>
  </si>
  <si>
    <t>Fornecimento de assinaturas impressas e de acesso digital de jornais e periódicos para o Gabinete da Vice-Governadora</t>
  </si>
  <si>
    <t>Acesso a portais de notícias com conteúdos exclusívos e recebimento de periódico para manutenção de informações e notíciários no Estado, Brasil e no mundo.</t>
  </si>
  <si>
    <t>3 assinaturas</t>
  </si>
  <si>
    <t>Aquisição de 01 (token) unidades de Certificado Digital e-CNPJ modelo A3 com token (validade 3  anos), 02  (dois)  unidades  de  Certificado  Digital  e-CPF  modelo  A3  (válido  3  ano),  e  1  (uma)  unidade  de Certificado Digital e-CNPJ –padrão A1 – instalação na máquina (validade 1 ano).</t>
  </si>
  <si>
    <t>Acesso ao portal de notícias e recebimento de periódico para manutenção de informações e notíciários no Estado</t>
  </si>
  <si>
    <t>4 certificados</t>
  </si>
  <si>
    <t>Fornecimento de 2 freezer vertical para a residência oficial da Vice-Governança</t>
  </si>
  <si>
    <t>Administração da Residência Oficial</t>
  </si>
  <si>
    <t>Necessidade de substituição de equipamentos por conta do final da sua vida útil, os quais apresentam mal funcionamento recorrente</t>
  </si>
  <si>
    <t>2 freezer</t>
  </si>
  <si>
    <t>Fornecimento de películas jateadas/listradas para instalação nas dependências do GVG</t>
  </si>
  <si>
    <t>Necessidade de implementação de maior resguardo e sigilo das dependências e informações nas salas que estão expostas ao trânsito de visitantes nos órgãos que dividem as instalações com o GVG</t>
  </si>
  <si>
    <t>30 m2</t>
  </si>
  <si>
    <t>Aquisição de camêra digital profissional para coordenadoria de comunicação da Vice-Governadoria.</t>
  </si>
  <si>
    <t>Necessidade de uso de equipmanetos que reproduzam maior qualidade gráfica e tecnológica para as imagens coletadas, bem como transmissão de arquivos e comunicação modernas para assessoria de comunicação e imprensa da Vice-Governadora.</t>
  </si>
  <si>
    <t>Aquisição de materiais para manutenção de unidade de conservação estadual</t>
  </si>
  <si>
    <t>DBIO</t>
  </si>
  <si>
    <t>As dez unidades de conservação necessitam de materiais para conservação das estruturas e atendimento de ações causadas por fatores externos não previsíveis</t>
  </si>
  <si>
    <t>Manutenção dos prédios do IMA</t>
  </si>
  <si>
    <t>Necessidade de aquisição de bens e serviços para manutenção do prédio da sede e das regionais do IMA</t>
  </si>
  <si>
    <t>ASSCOM</t>
  </si>
  <si>
    <t xml:space="preserve">Serviços Gráficos referentes a materiais de comunicação visualinstitucional do IMA </t>
  </si>
  <si>
    <t>Realização de eventos</t>
  </si>
  <si>
    <t>Necessidade de aquisição de bens e serviços para realização de eventos, como educação ambiental e workshops</t>
  </si>
  <si>
    <t>Cursos e reciclagens NR10/ABNT</t>
  </si>
  <si>
    <t>GEMET</t>
  </si>
  <si>
    <t>Cursos necessários para a garantia da segurança dos servidores durante o desempenho de suas funções técnicas em campo</t>
  </si>
  <si>
    <t>Cursos e reciclagens NR33/ABNT</t>
  </si>
  <si>
    <t>Cursos e reciclagens NR35/ABNT</t>
  </si>
  <si>
    <t>Cursos e reciclagens NR36/ABNT</t>
  </si>
  <si>
    <t>Capacitação dos servidores do Instituto em diversas áreas e membros dos conselhos.</t>
  </si>
  <si>
    <t>Seguro da Frota</t>
  </si>
  <si>
    <t>É essencial que haja uma cobertura contínua para proteger o patrimônio (veúculos e passageiros) na ocorrênc ia de sinistros como batidas ocorridas ou causadas por terceiros, roubos e demais sinistros.</t>
  </si>
  <si>
    <t>Seguro de Imóveis</t>
  </si>
  <si>
    <t>É essencial que haja uma cobertura contínua para proteger o patrimônio e garantir a continuidade das atividades do Instituto.</t>
  </si>
  <si>
    <t>Manutenção Extintores e Portaas Corta Fogo</t>
  </si>
  <si>
    <t>Manutenções Extintores e Portas Corta Fogo dos imóveis de propriedade do IPREV, afim de dar segurança aos servidores e visitantes.</t>
  </si>
  <si>
    <t>Aquisição de Mobiliário</t>
  </si>
  <si>
    <t>Aquisição de mesas, armários, cadeiras e afins por DL em rzão do valor, afim de suprir necessidades de cada setor.</t>
  </si>
  <si>
    <t>Aquisição de Material Hidraulico</t>
  </si>
  <si>
    <t>Aquisição de material hidraulico para pequenas manutenções ou de urgência onde não temos como prever a ocorrências.</t>
  </si>
  <si>
    <t>Aquisição de Material Elétrico</t>
  </si>
  <si>
    <t>Aquisição de material elétrico para pequenas manutenções ou de urgência onde não temos como prever a ocorrências.</t>
  </si>
  <si>
    <t>Aquisição de Material de Manuteção e Conservação de Imóveis - DIVERSOS</t>
  </si>
  <si>
    <t>Aquisição de materiais diversos como tintas, areia, cimento, cola, parafusos, fechadoras, vedantes eetc, para pequenas manutenções ou de urgência que não possam ser previstas.</t>
  </si>
  <si>
    <t>Serviços de Manutenção e Conservação de Bens Imóveis Diversos</t>
  </si>
  <si>
    <t>Serviços de reparos em geral, limpeza de fossas e caixas dàgua, cisternas, motobombas, para garantir a qualidade do ambiente de trabalho.</t>
  </si>
  <si>
    <t>Serviço de lavação e higienização de Veículos</t>
  </si>
  <si>
    <t>Suprir as necessidades de lavação e higienização dos veículos de serviço da autarquia.</t>
  </si>
  <si>
    <t>Programa de Controle Médico de Saúde Ocupacional</t>
  </si>
  <si>
    <t>CIPA</t>
  </si>
  <si>
    <t>Visa atender a Lei 14.609/2009 que instituiu o Programa Estadual de Saúde Ocupacional, bem como suprir a necessida de prevenção, rastreamento e diagnóstico precoce dos agravos à saúde relacionados à atividade laboral.</t>
  </si>
  <si>
    <t>Contratação de empresa especializada para o serviço de dedetização e desratização do edifício sede da Jucesc</t>
  </si>
  <si>
    <t>Atender a necessidade de dedetização e desratização semestral no prédio sede da Jucesc</t>
  </si>
  <si>
    <t>Limpeza e manutenção da caixa d’água e da cisterna do prédio sede da Jucesc</t>
  </si>
  <si>
    <t>Atender a necessidade de limpeza e manutenção periódica</t>
  </si>
  <si>
    <t>Contratação de empresa especializada para o serviço de manutenção e limpeza das persianas do edifício sede da Jucesc</t>
  </si>
  <si>
    <t>Contratação do serviço de seguro predial anual (2023/2024) parao edifício sede da Jucesc</t>
  </si>
  <si>
    <t>O seguro anual é necessário para a preservação do patrimônio do estado</t>
  </si>
  <si>
    <t>Contratação de empresa especializada para o serviço de manutenção periódica (anual) da subestação de energia elétrica (transformador 225 kva) do edifício sede da Jucesc</t>
  </si>
  <si>
    <t>Atender a necessidade de manutenção periódica anual</t>
  </si>
  <si>
    <t>Contratação de empresa especializada para o serviço de manutenção dos extintores e testes das mangueiras de incêndio para o edifício sede da Jucesc</t>
  </si>
  <si>
    <t>Contratação de empresa especializada no serviço periódico de manutenção preventiva e corretiva dos 2 (dois) elevadores do edifício sede da Junta Comercial do Estado.</t>
  </si>
  <si>
    <t xml:space="preserve">Aquisição de materiais e equipamentos para a criação de um estúdio de gravação e transmissão, a ser utilizado para treinamento na modalidade à distância aos servidores da Jucesc, bem como para reuniões e workshops aos usuários do serviços prestados pela autarquia. </t>
  </si>
  <si>
    <t>Suprir as necessidades de treinamento e aperfeiçoamento.</t>
  </si>
  <si>
    <t>CONTRATAÇÃO DE SERVIÇO PARA FORNECIMENTO DE CURSO DE FORMAÇÃO DE PILOTO</t>
  </si>
  <si>
    <t>PORTA TORNIQUETE</t>
  </si>
  <si>
    <t>FILTRO DE LINHA 6 TOMADAS</t>
  </si>
  <si>
    <t>EQUIPAMENTOS PARA USO POLICIAL - DIVERSOS KIT ARROMBAMENTO</t>
  </si>
  <si>
    <t>PROJETO DE RADIOCOMUNICAÇÃO DA PCSC- RÁDIO COMUNICADOR VEICULAR PARA AS AERONAVES</t>
  </si>
  <si>
    <t>FILTRO PAPEL PARA CAFE TAMANHO 103, CAIXA COM 30 UNIDADES</t>
  </si>
  <si>
    <t>CÃES DE TRABALHO PARA USO POLICIAL CÃO DE FARO - NOC CHAPECÓ</t>
  </si>
  <si>
    <t>CÃES DE TRABALHO PARA USO POLICIAL CÃO DE FARO - NOC XANXERÊ</t>
  </si>
  <si>
    <t>CÃES DE TRABALHO PARA USO POLICIAL CÃO DE FARO - NOC CONCÓRDIA</t>
  </si>
  <si>
    <t>CÃES DE TRABALHO PARA USO POLICIAL CÃO DE FARO - NOC DEIC</t>
  </si>
  <si>
    <t>CÃES DE TRABALHO PARA USO POLICIAL CÃO DE FARO - NOC JOINVILLE</t>
  </si>
  <si>
    <t>CÃES DE TRABALHO PARA USO POLICIAL CÃO DE FARO - NOC CRICIÚMA</t>
  </si>
  <si>
    <t>CÃES DE TRABALHO PARA USO POLICIAL CÃO DE FARO - NOC LAGES</t>
  </si>
  <si>
    <t>SIMULADOR PNEUMOTORAX</t>
  </si>
  <si>
    <t>A aquisição do simulador pneumotórax é fundamental para a Polícia Civil de Santa Catarina visando aprimorar e qualificar o treinamento de seus agentes no atendimento de emergências médicas em situações de trauma. A necessidade é evidente, pois a simulação de pneumotórax é uma ocorrência comum em casos de ferimentos por arma branca ou de fogo, acidentes automobilísticos e agressões físicas, demandando uma resposta rápida e eficiente por parte dos profissionais de segurança pública. A urgência dessa aquisição reside na crescente demanda por capacitação em situações de emergência, especialmente em ambientes urbanos dinâmicos. A introdução desse simulador proporcionará um treinamento realista, promovendo uma resposta mais precisa e rápida por parte dos agentes, impactando diretamente na eficiência do trabalho e na qualidade do atendimento prestado à população. Os benefícios diretos incluem uma maior confiança e habilidade dos agentes em lidar com situações de trauma, resultando em potencial salvamento de vidas e fortalecimento da segurança pública de Santa Catarina.</t>
  </si>
  <si>
    <t>TREINAMENTO UFED FOUNDATIONS 32H(MÍNIMO DE 6 ALUNOS POR TURMA, MÁXIMO 10 ALUNOS) - UNIDADE</t>
  </si>
  <si>
    <t>BOLSA APH / MOCHILA DE PRIMEIROS SOCORROS MODULAR TÁTICA</t>
  </si>
  <si>
    <t>CANALETA PARA FIACAO 50 X 50 X 2000 MM</t>
  </si>
  <si>
    <t>APOIO PE ERGONOMICO</t>
  </si>
  <si>
    <t>MICROFONE PARA CÂMERA</t>
  </si>
  <si>
    <t>PUXADA ALTA REMADA BAIXA</t>
  </si>
  <si>
    <t>CART CBC 12/70 CH-SG HI-IMPACT "A"</t>
  </si>
  <si>
    <t>AGUA SANITARIA COM NO MINIMO 2GR% IONS CLORO ATIVO EMBALAGEM 1 LITRO *</t>
  </si>
  <si>
    <t>ENVELOPES DE PLÁSTICO TRANSPAREN DE 440 X 900 MM</t>
  </si>
  <si>
    <t>A aquisição de materiais de escritório é preciso para a manutenção diária das atividades da Polícia Civil. Esses insumos são essenciais para o cumprimento de tarefas administrativas, contribuindo diretamente para metas institucionais. A urgência é fundamental na manutenção da eficiência operacional. Antecipamos um impacto positivo na qualidade do trabalho, refletindo em benefícios diretos, como agilidade em processos.</t>
  </si>
  <si>
    <t>REFLETOR DE LUZ REFLETOR LED 200W, 6500K, IP66</t>
  </si>
  <si>
    <t>A demanda por materiais para manutenção é essencial para garantir a operacionalidade contínua dos equipamentos, promovendo a eficiência operacional da Polícia Civil de Santa Catarina. Sua urgência reside na prevenção de falhas, impactando diretamente na qualidade do trabalho e no cumprimento das metas institucionais. A proposta de aquisição reflete o comprometimento com a responsabilidade pública, garantindo benefícios diretos à instituição e, por conseguinte, à sociedade.</t>
  </si>
  <si>
    <t>KIT ARROMBAMENTO</t>
  </si>
  <si>
    <t>AGUA MINERAL SEM GAS 500ML</t>
  </si>
  <si>
    <t>CAPACETE BALÍSTICO</t>
  </si>
  <si>
    <t>MUN CBC 9MMLUGER +P EXPO 147GR BONDED A MUN CBC 9MMLUGER +P EXPO 147GR BONDED A</t>
  </si>
  <si>
    <t>MUN CBC 9MM LUGER+P EXPO 147GR BONDED A</t>
  </si>
  <si>
    <t>COMPUTADORES PARA UNIDADES DO SAER-SUL E SAER-FRON</t>
  </si>
  <si>
    <t>TROFÉUS/PLACAS/MEDALHAS</t>
  </si>
  <si>
    <t>CONTAINER PARA ALOJAMENTO DE POLICIAIS</t>
  </si>
  <si>
    <t xml:space="preserve">REFORMA DPCO CAPIVARI DE BAIXO </t>
  </si>
  <si>
    <t>DVD - VIRGEM MIDIA DVD+R</t>
  </si>
  <si>
    <t>IMPRESSO MCP MODELO 029 - ENVELOPE SACO C/TIMBRE DO ESTADO-TAM MÉDIO</t>
  </si>
  <si>
    <t>CONECTOR RJ-45 FÊMEA - CATEGORIA 5E</t>
  </si>
  <si>
    <t>IMPRESSO MCP MODELO 030 - ENVELOPE SACO C/TIMBRE DO ESTADO-TAM GRAN</t>
  </si>
  <si>
    <t>ADAPTAÇÕES PARA CAMINHONETE 4X4 DESCARACTERIZADA PARA O TRANSPORTE DE CÃES</t>
  </si>
  <si>
    <t>MÁSCARA PROTETORA CIRÚRGICA, DESCARTÁVEL COM ELÁSTICO</t>
  </si>
  <si>
    <t>KIT BARRAS PARA MUSCULAÇÃO 1,80 1,50 1,20 W, H 2 DE 40</t>
  </si>
  <si>
    <t>POWER HACK TREINO LIVRE NACIONAL</t>
  </si>
  <si>
    <t>CAPACITAÇÃO VIRTUALIZAÇÃO</t>
  </si>
  <si>
    <t>CAPACITAÇÃO DE ROTEAMENTO INTERNO E EXTERNO</t>
  </si>
  <si>
    <t>CAPACITAÇÃO LINUX DATA CENTER</t>
  </si>
  <si>
    <t>CAPACITAÇÃO DEV OPS</t>
  </si>
  <si>
    <t>BANDAGEM ELÁSTICA 4'' (CONTROL WRAP)</t>
  </si>
  <si>
    <t>NOTEBOOKS PARA LABORATÓRIO DE INFORMÁTICA DA ACADEPOL</t>
  </si>
  <si>
    <t>BRAÇO ARTIFICIAL</t>
  </si>
  <si>
    <t>FITA ADESIVA PARA EMPACOTAMENTO, PAPEL,PARDA,MED.32MMX50M*</t>
  </si>
  <si>
    <t>JAQUETAS COR PRETA, CONFECCIONADA EM NYLON, COM MEMBRANA DE PU (IMPERMEÁVEL, COSTURA E ZÍPERES SELADOS, NOVE BOLSOS, CAPUZ EMBUTIDO NA GOLA, AJUSTE DE CINTURA, REGULADORES DE PULSO EM TECIDO ADERENTE, ABERTURAS LATERAIS DE ACESSO TÁTICO, TECIDO ADERENTE PARA APLICAÇÃO DE PATCHES DE IDENTIFICAÇÃO NOS BRAÇOS E ZÍPER INTERNO FRONTA</t>
  </si>
  <si>
    <t>BELICHE SOLTEIRO EM MADEIRA MACIÇA</t>
  </si>
  <si>
    <t>TESTE PSICOMÉTRICO FUNÇÕES EXECUTIVAS</t>
  </si>
  <si>
    <t>BOLSO APH PARA COLETE TÁTICO MODULAR</t>
  </si>
  <si>
    <t>AQUISIÇÃO  DE  PLATAFORMA  (RAMPA)  ELEVATÓRIA,  ELETRO-HIDRÁULICA, COM CAPACIDADE MÍNIMA DE 2.000KG,  DEVIDAMENTE INSTALADA   NO   CAMINHÃO   FORD      CARGO      815,      PARA      ATENDER      AS  NECESSIDADES  DO  ALMOXARIFADO  DA  POLÍCIA  CIVI</t>
  </si>
  <si>
    <t>MESA REFEITÓRIO 6 LUGARES</t>
  </si>
  <si>
    <t>CORTINA DE AR 1,2 METROS</t>
  </si>
  <si>
    <t>KIT TESTE PSICOMÉTRICO: FUNÇÕES EXECUTIVAS</t>
  </si>
  <si>
    <t>MUN CBC .40 S&amp;W ETPP 180 GR A MUN CBC .40 S&amp;W ETPP 180 GR A</t>
  </si>
  <si>
    <t>MUN CBC 40SW ETPP 180GR A</t>
  </si>
  <si>
    <t>CONTRATAÇÃO DE CURSO DE ATIRADOR DE PRECISÃO PARA CORE</t>
  </si>
  <si>
    <t>COLCHÕES PARA BELICHE</t>
  </si>
  <si>
    <t>DESINFETANTE PARA CANIL 1L</t>
  </si>
  <si>
    <t>MESA PARA REUNIAO OVAL</t>
  </si>
  <si>
    <t>CÂNULA NASOFARÍNGEA</t>
  </si>
  <si>
    <t>GRAMPEADOR PARA PAPEIS TAMANHO MEDIO,PARA GRAMPOS 26/6*</t>
  </si>
  <si>
    <t>MUN CBC 9MM LUGER TREINA EOOG124GR NTA A</t>
  </si>
  <si>
    <t>RACK METALICO 09U</t>
  </si>
  <si>
    <t>MÁQUINA DE LAVAR E SECAR ROUPAS</t>
  </si>
  <si>
    <t>LAMPADA ELETRICA LAMPADA BULBO DE LED - 40W</t>
  </si>
  <si>
    <t>ASSENTO SANITARIO (TAMPA) ALMOFADADO OVAL BRANCO</t>
  </si>
  <si>
    <t>MESA REFEITORIO 4 LUGARES</t>
  </si>
  <si>
    <t>MOCHILA</t>
  </si>
  <si>
    <t>MATERIAIS DIVERSOS PARA CONDECORACOES PORTA CERTIFICADO</t>
  </si>
  <si>
    <t>ABRACADEIRA EM NYLON</t>
  </si>
  <si>
    <t>A aquisição de itens para manutenção e adequação da infraestrutura tecnológica visa assegurar a operacionalidade contínua dos sistemas críticos. Contribuindo para metas de eficiência operacional, a urgência reflete a necessidade imediata de prevenir falhas. O impacto esperado é garantir a estabilidade dos serviços, elevando a eficiência e qualidade do trabalho. Benefícios diretos incluem a redução de paralisações e a manutenção da segurança dos dados, enquanto benefícios indiretos abrangem a continuidade dos serviços e a promoção de uma imagem institucional confiável. Essa aquisição está alinhada com a responsabilidade da Polícia Civil de Santa Catarina em utilizar recursos públicos para fortalecer suas capacidades operacionais em benefício da sociedade.</t>
  </si>
  <si>
    <t>RASTREADORES</t>
  </si>
  <si>
    <t>CADEADO METALICO 50MM HASTE NORMAL - CHAVE TETRA</t>
  </si>
  <si>
    <t>A aquisição deste item de segurança é necessária para as operações e trabalhos admnistrativos da Polícia Civil de Santa Catarina, promovendo uma proteção eficaz de agentes e cidadãos. Sua implementação imediata é contundente para atender às demandas emergentes, aumentando a eficiência das atividades operacionais. O impacto direto melhorará a segurança pública, refletindo no cumprimento de metas e no aprimoramento das políticas institucionais, beneficiando a sociedade como um todo.</t>
  </si>
  <si>
    <t>POWER RACK PARDE 2.4 MT-RS1 PRETO FOSCO TEXTURIZADO ROPE STORE</t>
  </si>
  <si>
    <t>BANDEIRA SANTA CATARINA</t>
  </si>
  <si>
    <t>A aquisição de bandeiras, flâmulas e insígnias é essencial para fortalecer a identidade e o orgulho institucional da Polícia Civil de Santa Catarina. Esses símbolos representam a honra, tradição e comprometimento dos agentes com o serviço público e a segurança da comunidade. A urgência dessa aquisição reside na necessidade imediata de promover a identificação visual da instituição em eventos oficiais, cerimônias e operações, reforçando a coesão e o espírito de equipe entre os membros da polícia. A aquisição desses itens contribuirá diretamente para o cumprimento das metas institucionais, fortalecendo a imagem da Polícia Civil e aumentando o reconhecimento público de seu trabalho. O impacto esperado é uma maior visibilidade e prestígio da instituição, além do estímulo ao sentimento de pertencimento por parte dos agentes. Os benefícios diretos incluem a promoção da unidade e coesão dentro da corporação, enquanto os indiretos se refletem em uma maior confiança e respeito da comunidade pela polícia.</t>
  </si>
  <si>
    <t>CONE DE SINALIZAÇÃO VIÁRIA</t>
  </si>
  <si>
    <t>COLETE MODULAR (TAM/DESERT)</t>
  </si>
  <si>
    <t>PISO EMBORRACHADO EM PLACAS ANTIDERRAPANTE PARA PRÁTICA ESPORTIVA 1MX1M</t>
  </si>
  <si>
    <t>CAFETEIRA ELETRICA TIPO INDUSTRIAL</t>
  </si>
  <si>
    <t>CARTAO VISITA</t>
  </si>
  <si>
    <t>A aquisição de materiais de identidade  visual institucional visa fortalecer a imagem da Polícia Civil de Santa Catarina, alinhando-se às diretrizes e valores da instituição. Os materiais aceleram a comunicação e contribuem para a eficiência operacional. A urgência corre da necessidade de consolidar uma identidade coesa. Antecipa-se um impacto positivo na eficiência e qualidade do trabalho, refletindo em benefícios diretos, como contrapartida, e indiretos, como aprimoramento dos serviços prestados à sociedade.</t>
  </si>
  <si>
    <t>FOGAO A GAS DOMESTICO 4 BOCAS,ACENDIMENTO AUTOMATICO,AUTOLIMPANTE,FORNO,COR BRANCA</t>
  </si>
  <si>
    <t>TROFEU</t>
  </si>
  <si>
    <t>CALÇAS MULTICAM (INVICTUS - WAR)</t>
  </si>
  <si>
    <t>BALCÃO PARA COZINHA COM PIA E CUBA INOX, COM 2 PORTAS E 3 GAVETAS</t>
  </si>
  <si>
    <t>ESPELHO USO GERAL PARA BANHEIRO</t>
  </si>
  <si>
    <t>MUNIÇÃO CBC CBC.308WIN HPBT 168GR SNIPER CM A</t>
  </si>
  <si>
    <t>MUN CBC .308 WIN HBPT 168 GR</t>
  </si>
  <si>
    <t>EQUIPAMENTOS DE ABERTURA TÁTICA PARA A CORE EQUIPAMENTO DE ABERTURA TÁTICA (BRECHA) KIT DE MATERIAL EXPLOSIVO COMPOSTO POR: 02 UNIDADES (500M CADA) DE CORDEL DETONANTE NITROPENTA (NP) 10, 02 UNIDADES (750M CADA) DE CORDEL DETONANTE NITROPENTA (NP) 05, 02 UNIDADES (1.000M CADA) DE CORDEL DETONANTE NITROPENTA (NP) 03, 01 UNIDADE (1.000M) DE CARRETEL DE ESTOPIM HIDRÁULICO, 01 UNIDADE DE CARRETEL DE TUBO DE CHOQUE (25KG), 01 CAIXA DE EMULSÃO ENCARTUCHADA 1X8”, 02 CAIXAS DE ESPOLETA N08 (100 UNIDADES CADA), 200 UNIDADES DE TUBO DE CHOQUE COM ESPOLETA ALMOGADA, 00 MILISSEGUNDOS DE RETARDO, MEDINDO 12 METROS DE COMPRIMENTO E 100 UNIDADES DE ESTOPIM HIDRÁULICO COM ESPOLETA ALMOGADA, MEDINDO 2,10 M</t>
  </si>
  <si>
    <t>ARMARIO EM MADEIRA COM 02 PORTAS ABRIR,C/ 3 PRATELEIRAS,1 DIVISAO INTERNA</t>
  </si>
  <si>
    <t>ANILHAS DE FERRO FUNDIDO COM REVESTIMENTO EMBORRACHADO EM PVC PESO DE 20 KG FURO STANDARD 33 MM</t>
  </si>
  <si>
    <t>AQUISIÇÃO DE MATERIAIS COMPLEMENTARES PARA A MODERNIZAÇÃO DA SALA EAD MODERNIZAÇÃO DA SALA EAD</t>
  </si>
  <si>
    <t>CAMISETA PERSONALIZADA</t>
  </si>
  <si>
    <t>BARRA OLÍMPICA 2,2M</t>
  </si>
  <si>
    <t>ARMARIO/ESTANTE ACO MULTIUSO COM 10 PORTAS</t>
  </si>
  <si>
    <t>BANDEIRA DO BRASIL,COM 03 PANOS,TECIDO SINTETICO</t>
  </si>
  <si>
    <t>BANCO REGULÁVEL</t>
  </si>
  <si>
    <t>MUN CBC .40 S&amp;W TREINA ETPP 180 GR A MUN CBC .40 S&amp;W TREINA ETPP 180 GR A [EOPP]</t>
  </si>
  <si>
    <t>MUN CBC 40SW TREINA EOPP 180GR NTA A</t>
  </si>
  <si>
    <t>CURSOS EXTERNOS</t>
  </si>
  <si>
    <t>BANDEIRA DO BRASIL COM 02 PANOS EM TECIDO SINTETICO</t>
  </si>
  <si>
    <t>GRAMPEADOR PARA PAPEIS CAPACIDADE 100 FOLHAS</t>
  </si>
  <si>
    <t>IMPRESSO MCP MODELO 028 - ENVELOPE SACO C/TIMBRE DO ESTADO-TAM PEQ</t>
  </si>
  <si>
    <t>PATCH PANEL 24P 19”</t>
  </si>
  <si>
    <t>CADEIRA FIXA</t>
  </si>
  <si>
    <t>SACO PLASTICO P/LIXO PACOTE C/05 UNID.,CAP.100 LITROS*</t>
  </si>
  <si>
    <t>REVISÃO DO SISTEMA DE SEGURANÇA CONTRA INCÊNDIO DA ACADEMIA DE POLÍCIA CIVIL DE SANTA CATARINA, CONTENDO ITENS DE  SERVIÇO E MATERIAIS.</t>
  </si>
  <si>
    <t>PASTA SUSPENSA EM PAPEL KRAFT CAIXA COM 50 UNIDADES</t>
  </si>
  <si>
    <t>ARMARIO PARA VESTIARIO COM 06(SEIS) PORTAS</t>
  </si>
  <si>
    <t>MUN CBC 30CAR EXPO 110GR A</t>
  </si>
  <si>
    <t>CAIXA DE TRANSPORTE REFORÇADA COM KIT DE RODAS – TAMANHO 70</t>
  </si>
  <si>
    <t>MATERIAL LABORATORIAL LUVA NITRILICA TAMANHO M / MATERIAL LABORATORIAL LUVA NITRILICA TAMANHO M</t>
  </si>
  <si>
    <t xml:space="preserve"> A aquisição de luvas aplicadas é indispensável para garantir a segurança dos colaboradores da Polícia Civil  durante procedimentos essenciais. Esses materiais são fundamentais para cumprir metas de biossegurança, garantindo eficiência e qualidade no desempenho das atividades. A urgência reside na proteção imediata dos profissionais, destacando o compromisso com a segurança pública e o bem-estar da comunidade atendida.</t>
  </si>
  <si>
    <t>MATERIAL LABORATORIAL LUVA NITRILICA TAMANHO G / MATERIAL LABORATORIAL LUVA NITRILICA TAMANHO G</t>
  </si>
  <si>
    <t>FILME EM PVC (PLASTICO) STRETCH PARA PALETIZACAO</t>
  </si>
  <si>
    <t>TESTE PSICOMÉTRICO COGNIÇÃO A</t>
  </si>
  <si>
    <t>BANDEIRA SANTA CATARINA,C/03 PANOS,EM TECIDO SINTETICO</t>
  </si>
  <si>
    <t>IMPRESSO MCP MODELO 027 - ENVELOPE OFICIO C/TIMBRE DO ESTADO</t>
  </si>
  <si>
    <t>MACA DE RESGATE TÁTICO</t>
  </si>
  <si>
    <t>ESCUDO BALÍSTICO NÍVEL III, COM SUPORTE (CARRINHO) PARA CORE ESCUDO BALÍSTICO NÍVEL III, COM SUPORTE (CARRINHO)</t>
  </si>
  <si>
    <t>PLACA DE REGULAMENTACAO PLACA REFLETIVA PARA MOTOCICLETA</t>
  </si>
  <si>
    <t>TESOURA PONTA ROMBA</t>
  </si>
  <si>
    <t xml:space="preserve">ESCUDO BALÍSTICO </t>
  </si>
  <si>
    <t>KIT TESTE PSICOMÉTRICO: COGNIÇÃO A</t>
  </si>
  <si>
    <t>EQUIPAMENTOS PARA USO POLICIAL - DIVERSOS ALGEMAS DE NYLON</t>
  </si>
  <si>
    <t>ANILHAS OLÍMPICAS DE FERRO FUNDIDO COM REVESTIMENTO EMBORRACHADO EM PVC PESO DE 20 KG FURO OLÍMPICO 51MM</t>
  </si>
  <si>
    <t>MUN CBC 30CAR ETOG 110GR (TREINA) A</t>
  </si>
  <si>
    <t>AQUISIÇÃO E INSTAÇÃO DE CÂMERAS DE MONITORAMENTO PARA TODA A ESTRUTURA DA GEPAT</t>
  </si>
  <si>
    <t>A AQUISIÇÃO DE PULSEIRAS PARA O PROGRAMA ESTAÇÃO VERÃO É ESSENCIAL PARA IDENTIFICAÇÃO DAS PESSOAS QUE FREQUENTAM O ESTADA NO VERÃO. A URGÊNCIA DECORRE DA IMINÊNCIA DAS ATIVIDADES SAZONAIS. O IMPACTO ESPERADO É OTIMIZAR A EFICIÊNCIA NA GESTÃO DA RELAÇAO COM OS TURISTAS E CIDADÃOS CATARINENSES, COM BENEFÍCIOS DIRETOS NA SEGURANÇA E INDIRETOS NA ORGANIZAÇÃO E IMAGEM INSTITUCIONAL.</t>
  </si>
  <si>
    <t>SUPORTE PARA BANDEIRA EM MADEIRA TIPO PEDESTAL</t>
  </si>
  <si>
    <t>LONA PLÁSTICA PRETA BOBINA</t>
  </si>
  <si>
    <t>MUN CBC 7,62X51 PERF A MUN CBC 7,62X51 PERF A</t>
  </si>
  <si>
    <t>MATERIAL DE SOCORRISMO TÁTICO COM CAUTELA INDIVIDUAL KIT COMPOSTO POR: 01 TORNIQUETE, 01 BANDAGEM, ISRAELENSE 4” POLEGADAS, 01 CÂNULA NASOFARÍNGEO NR 7, 01 MANTA TÉRMICA, 01 CATÉTER 14, 01 PAR DE LUVA DE PROCEDIMENTO, 01 GAZE ESTÉRIL EMBALADA A VÁCUO, 01 ESPARADRAPO 4,5M, 01 CANULA OROFARÍNGEA (CANULA DE GUEDEL), 01 CELOX 2G, 01 TESOURA PONTA-ROMBA E 01 BOLSO MODULAR APH TÁTICO</t>
  </si>
  <si>
    <t>COLDRES COM 3 RETENÇÕES PARA CORE COLDRES COM 3 RETENÇÕES</t>
  </si>
  <si>
    <t>SUPORTE AGACHAMENTO/ SUPINO LINHA SLIM + BRAÇO DE SEGURANÇA REGULÁVEL</t>
  </si>
  <si>
    <t>MUN CBC O 7,62X51 COMUM M80 (TREINA)BS A</t>
  </si>
  <si>
    <t>CINTO TÁTICO (TAM/DESERT)</t>
  </si>
  <si>
    <t>PERFURADOR METALICO PARA PAPEIS TAMANHO MEDIO</t>
  </si>
  <si>
    <t>KIT PARAFUSADEIRA/FURADEIRA</t>
  </si>
  <si>
    <t>VESTIMENTA</t>
  </si>
  <si>
    <t>COPO PLASTICO DESCARTAVEL CAPACIDADE 150 ML,COM 100 UNIDADES</t>
  </si>
  <si>
    <t>PLACA DE IDENTIFICACAO PARA VEICULO PAR DE PLACAS REFLETIVAS PARA AUTOMÓVEI</t>
  </si>
  <si>
    <t>NOTEBOOK AVANÇADO</t>
  </si>
  <si>
    <t>ANILHAS DE FERRO FUNDIDO 10 KG COM REVESTIMENTO EMBORRACHADO EM PVC FURO STANDARD 33 MM</t>
  </si>
  <si>
    <t>TRATOR CORTADOR DE GRAMA</t>
  </si>
  <si>
    <t>ANILHAS OLÍMPICAS DE FERRO FUNDIDO COM REVESTIMENTO EMBORRACHADO EM PVC PESO DE 5 KG FURO OLÍMPICO 51MM</t>
  </si>
  <si>
    <t>LAMPADA ELETRICA LAMPADA DE LED - TUBULAR - 9W</t>
  </si>
  <si>
    <t>SORO ANTIOFÍDICO LIOFILIZADO</t>
  </si>
  <si>
    <t>LAMPADA ELETRICA TUBULAR LED 18W, 120CM, 6500K, T8</t>
  </si>
  <si>
    <t>MESA PARA REUNIAO RETANGULAR</t>
  </si>
  <si>
    <t>TABLET</t>
  </si>
  <si>
    <t>ADESIVOS PC MIRIM</t>
  </si>
  <si>
    <t>AQUISIÇÃO DE EQUIPAMENTOS DE AUDIOVISUAL PARA A MODERNIZAÇÃO DO AUDITÓRIO DA ACADEPOL MICROFONE DE BANCADA - TIPO “PESCOÇO DE GANSO” (GOOSENECK) COM BASE</t>
  </si>
  <si>
    <t>CAPACITAÇÃO DE GERENCIAMENTO DE SOLUÇÃO DE SEGURANÇA (ANTIVIRUS)</t>
  </si>
  <si>
    <t>CURSO PARA CONDUÇÃO DE CÃES</t>
  </si>
  <si>
    <t xml:space="preserve">GRADES DPCO SÃO DOMINGOS </t>
  </si>
  <si>
    <t>BOTA TÁTICA (TAM/DESERT)</t>
  </si>
  <si>
    <t>LAMPADA ELETRICA LED TUBULAR 9W</t>
  </si>
  <si>
    <t>REFLETOR DE LUZ REFLETOR LED 500W, 6500K, IP66</t>
  </si>
  <si>
    <t>PURIFICADOR AR EM SPRAY *</t>
  </si>
  <si>
    <t>LIXEIRA PLASTICO COM TAMPA BASCULANTE, CAPACIDADE 50 LITROS</t>
  </si>
  <si>
    <t>CANALETA TIPO "T"</t>
  </si>
  <si>
    <t>BANCO SCOTT</t>
  </si>
  <si>
    <t>LAMPADA ELETRICA LED BULBO 15W</t>
  </si>
  <si>
    <t>COMBAT SHIRT MULTICAM (INVICTUS - OPERATOR)</t>
  </si>
  <si>
    <t>COMBAT GAUZE (TIRA CONTÍNUA DE GAZE HIDROFÍLICA DE NÃO-TECIDO IMPREGNADA COM CALIUM)</t>
  </si>
  <si>
    <t>LAMPADA ELETRICA DE LED, 40W</t>
  </si>
  <si>
    <t>TAPETE</t>
  </si>
  <si>
    <t>ANILHAS OLÍMPICAS DE FERRO FUNDIDO COM REVESTIMENTO EMBORRACHADO EM PVC PESO DE 10 KG FURO OLÍMPICO 51MM</t>
  </si>
  <si>
    <t>DESINFETANTE LIQUIDO AROMA LAVANDA - EMBALAGEM 500ML*</t>
  </si>
  <si>
    <t>A aquisição de eletrodomésticos é importante para dar boas condições de trabalho ao Policial Civil. Esses equipamentos proporcionam maior conforto e eficiência nas atividades diárias. A urgência se justifica na melhoria da qualidade do serviço, refletindo diretamente na satisfação do profissional e consequentemente na comunidade e no cumprimento eficaz das metas institucionais de sustentabilidade.</t>
  </si>
  <si>
    <t>ESTEIRA PARA ACADEMIA DE MUSCULAÇÃO PARA PCSC</t>
  </si>
  <si>
    <t>AGUA MINERAL NATURAL C/ GAS 500ML</t>
  </si>
  <si>
    <t>MUN CBC O 7,62X51COMUM NATO BALL A</t>
  </si>
  <si>
    <t>LAMPADA ELETRICA COMPACTA 15 WATTS, 220 VOLTS</t>
  </si>
  <si>
    <t>ARMÁRIO DE COZINHA SUSPENSO</t>
  </si>
  <si>
    <t>Aquisição de material não letal - Granadas GB-707</t>
  </si>
  <si>
    <t>A aquisição de armamentos é crucial para fortalecer a capacidade operacional e a segurança dos agentes da Polícia Civil de Santa Catarina. A necessidade de atualização e renovação do arsenal se baseia na constante evolução das tecnologias de armamento e nas demandas crescentes por segurança pública eficiente. A urgência dessa aquisição reside na necessidade imediata de equipar os agentes com armas modernas e eficazes, garantindo sua segurança e eficácia durante o cumprimento de suas funções. A modernização do arsenal contribuirá diretamente para o cumprimento das metas institucionais, promovendo uma resposta mais eficiente a situações de alto risco e aumentando a capacidade de dissuasão da criminalidade. O impacto esperado é uma melhoria significativa na segurança dos agentes e da população em geral, reduzindo o tempo de resposta a ameaças e aumentando a eficácia das operações policiais. Os benefícios diretos incluem maior proteção para os agentes em serviço e uma maior capacidade de enfrentamento de situações de risco, enquanto os benefícios indiretos se refletem em uma sensação de segurança pública ampliada e uma redução potencial da criminalidade.</t>
  </si>
  <si>
    <t>CONJUNTO DE MESA E CADEIRAS PARA A ACADEPOL</t>
  </si>
  <si>
    <t>CAPACITAÇÃO RESPOSTA A INCIDENTE DE SEGURANÇA</t>
  </si>
  <si>
    <t xml:space="preserve"> Contratação de  empresa  especializada  em engenharia e arquitetura para elaboração dos projetos para reforma da edificação que abriga a Delegacia  de  Polícia da  Comarca  de  Itapema - Projeto</t>
  </si>
  <si>
    <t>BANDEIRA DA POLICIA CIVIL</t>
  </si>
  <si>
    <t>HD Externo</t>
  </si>
  <si>
    <t>ANILHAS DE FERRO FUNDIDO 05 KG COM REVESTIMENTO EMBORRACHADO EM PVC FURO STANDARD 33 MM</t>
  </si>
  <si>
    <t>MICROCOMPUTADOR WORKSTATION</t>
  </si>
  <si>
    <t>MÓDULO TOMADA ELÉTRICA 10A PARA CAIXA 3X3 - SISTEMA X</t>
  </si>
  <si>
    <t>CHALEIRA ELETRICA 1.8L</t>
  </si>
  <si>
    <t>GAS GLP CARGA PARA BOTIJAO DE 13KG</t>
  </si>
  <si>
    <t>MALAS EXPEDITION - VERDE OLIVA</t>
  </si>
  <si>
    <t>LIVRO REGISTRO TIPO ATA FORMATO OFICIO COM 50 FOLHAS*</t>
  </si>
  <si>
    <t>Aquisição de material não letal - Granadas GA-100/KIT</t>
  </si>
  <si>
    <t>VENTILADOR UMIDIFICADOR</t>
  </si>
  <si>
    <t>AQUISIÇÃO DE SQUEEZES PARA ALUNOS DA FORMAÇÃO INICIAL DA ACADEPOL SQUEEZES</t>
  </si>
  <si>
    <t>KIT VIDEOMONITORAMENTO</t>
  </si>
  <si>
    <t>CELULARES</t>
  </si>
  <si>
    <t>LUVA TÁTICA</t>
  </si>
  <si>
    <t>ANILHA EMBORRACHADA 20 KG</t>
  </si>
  <si>
    <t>XICARA COM PIRES PORCELANA PARA CAFEZINHO BRANCA COM LOGOMARCA GOVERNO DO ESTADO SANTA CATARINA</t>
  </si>
  <si>
    <t>SACO TECIDO ALGODAO PRE-LAVADO PARA LIMPEZA*</t>
  </si>
  <si>
    <t>LIXEIRA PLASTICO COM TAMPA E CAPACIDADE PARA 100 LITROS</t>
  </si>
  <si>
    <t>RELE FOTOELETRICO COM BASE</t>
  </si>
  <si>
    <t>BALCAO PIA PARA COZINHA</t>
  </si>
  <si>
    <t>COMPRA E INSTALAÇÃO DE 8 CÂMERAS DE SEGURANÇA NO PRÉDIO E ESTACIONAMENTO DA 7ª DPCAP, MAIS 1 NOBREAK NECESSÁRIO PARA QUE NÃO OCORRA A PERDA DE DADOS EM CASO DE QUEDA DE ENERGIA</t>
  </si>
  <si>
    <t>BRASÃO PARA A CAIXA D'AGUA DA ACADEPOL</t>
  </si>
  <si>
    <t>BOTA TRACTOR HIKING DESERT</t>
  </si>
  <si>
    <t>FRASCO SORO FISIOLÓGICO 500 ML</t>
  </si>
  <si>
    <t>MASTRO PARA BANDEIRA</t>
  </si>
  <si>
    <t>FLEECE DACS - VERDE OLIVA</t>
  </si>
  <si>
    <t>CANALETA PVC CURVA 90° BRANCO</t>
  </si>
  <si>
    <t>CAMISETAS</t>
  </si>
  <si>
    <t>PLACAS DE SINALIZAÇÃO PARA SALAS E AMBIENTES da PCSC</t>
  </si>
  <si>
    <t>GARRAFA TERMICA COM ALCA, CAPACIDADE 01 LITRO</t>
  </si>
  <si>
    <t>PISO EMBORRACHADO</t>
  </si>
  <si>
    <t>SACO PLASTICO P/LIXO PACOTE C/10 UNID., CAP.50 LITROS*</t>
  </si>
  <si>
    <t>PLACA DE SINALIZAÇÃO "CUIDADO PISO MOLHADO"</t>
  </si>
  <si>
    <t>CONTRATAÇÃO DO SERVIÇO PARA FORNECIMENTO DE EXAMES PARA CERTIFICADO MÉDICO AERONÁUTICO CMA PARA O SAER</t>
  </si>
  <si>
    <t>MESA PARA REUNIAO REDONDA</t>
  </si>
  <si>
    <t>CÂMERA PORTÁTIL</t>
  </si>
  <si>
    <t>SMARTV</t>
  </si>
  <si>
    <t>FOGAO ELETRICO USO DOMESTICO COOKTOP</t>
  </si>
  <si>
    <t>PATCH CORD CAT5E 50CM AZUL</t>
  </si>
  <si>
    <t>TINTA SPRAY</t>
  </si>
  <si>
    <t>GARRAFA TERMICA CAPACIDADE 1.8 LITROS</t>
  </si>
  <si>
    <t>CLAVICULARIO PARA CHAVESCAPACIDADE PARA 60 CHAVES, COM GABINETE ACO</t>
  </si>
  <si>
    <t>CAPACITAÇÃO CIBERSEGURANÇA, TESTE DE PENETRAÇÃO OU HACKER ETHICAL</t>
  </si>
  <si>
    <t>INSTALAÇÃO E DESINSTALAÇÃO DE AR CONDICIONADO</t>
  </si>
  <si>
    <t>A aquisição de eletrodomésticos e serviço para estes é importante para dar boas condições de trabalho ao Policial Civil. Esses equipamentos proporcionam maior conforto e eficiência nas atividades diárias. A urgência se justifica na melhoria da qualidade do serviço, refletindo diretamente na satisfação do profissional e consequentemente na comunidade e no cumprimento eficaz das metas institucionais de sustentabilidade.</t>
  </si>
  <si>
    <t>PLACAS DE SINALIZAÇÃO PARA SALAS E AMBIENTES</t>
  </si>
  <si>
    <t>BEBEDOUROS INDUSTRIAL AUTOALIMENTADO, COM FILTRO E REFRIGERADO</t>
  </si>
  <si>
    <t>TAMPA PARA VALVULA DESCARGA</t>
  </si>
  <si>
    <t>AQUISIÇÃO DE LETREIRO PARA A GUARITA DA ACADEPOL</t>
  </si>
  <si>
    <t>LAMPADA ELETRICA DE LED, 15W</t>
  </si>
  <si>
    <t>SABONETE LIQUIDO,EMBALAGEM COM 5 LITROS*</t>
  </si>
  <si>
    <t>BRINDES ACADEPOL - CANETA PERSONALIZADA</t>
  </si>
  <si>
    <t>CONJUNTOS ESPELHOS</t>
  </si>
  <si>
    <t>ESTEIRAS ERGOMETRICA ESTEIRA ERGOMÉTRICA PARA ACADEPOL</t>
  </si>
  <si>
    <t>CÂMERA FOTOGRÁFICA DIGITAL</t>
  </si>
  <si>
    <t>REFLETOR DE LUZ 200W LED</t>
  </si>
  <si>
    <t>BRINDES PARA A ACADEPOL - PASTA PERSONALIZADA</t>
  </si>
  <si>
    <t>TORNIQUETE SWAT-T</t>
  </si>
  <si>
    <t>LACRE SEGURANCA PACOTE COM 100 UNIDADES</t>
  </si>
  <si>
    <t>PASTA COM ELASTICO</t>
  </si>
  <si>
    <t>MATERIAL LABORATORIAL LUVA NITRILICA TAMANHO G / MATERIAL LABORATORIAL LUVA NITRILICA TAMANHO P</t>
  </si>
  <si>
    <t>KETTLEBELL EMBORRACHADO, EM VINIL PVC E FERRO FUNDIDO, 14KG</t>
  </si>
  <si>
    <t>ANILHA EMBORRACHADA 10 KG</t>
  </si>
  <si>
    <t>SQUEEZE COM LOGO PCSC</t>
  </si>
  <si>
    <t>CAPAS DE CHUVA PERSONALIZADAS</t>
  </si>
  <si>
    <t>ARMARIO AEREO COM 3 PORTAS</t>
  </si>
  <si>
    <t>PULPITO(PARLATORIO) MADEIRA</t>
  </si>
  <si>
    <t>KIT TESTE PSICOMÉTRICO: COGNIÇÃO B</t>
  </si>
  <si>
    <t>CÂMERAS DE VIGILÂNCIA</t>
  </si>
  <si>
    <t>REPARO VALVULA HIDRA PARA BACIO</t>
  </si>
  <si>
    <t>CALHA COM 6 TOMADAS 10A – NBR 14136 ( RÉGUA ELÉTRICA 2P+T 10A )</t>
  </si>
  <si>
    <t>TESTE PSICOMÉTRICO COGNIÇÃO B</t>
  </si>
  <si>
    <t>PATCH CORD AZUL CAT5E 2,5M</t>
  </si>
  <si>
    <t>CAIXA DE TRANSPORTE REFORÇADA COM KIT DE RODAS – TAMANHO 60</t>
  </si>
  <si>
    <t>SIMULADOR CANINO PARA RCP (RESSUCITAÇÃO CARDIOPULMONAR)</t>
  </si>
  <si>
    <t>VASSOURA COM CERDAS NYLON, CABO MADEIRA *</t>
  </si>
  <si>
    <t>MEDICINE BALL- 4KG</t>
  </si>
  <si>
    <t>DUCHA CHUVEIRO ELETRICO, 3 TEMPERATURAS</t>
  </si>
  <si>
    <t>BRINDES ACADEPOL - BLOCO DE ANOTAÇÕES PERSONALIZADO</t>
  </si>
  <si>
    <t>CART 12/70 ANTI-MOTIM 03 BGS BORR. LD A CART 12/70 ANTI-MOTIM 03 BGS BORR. LD A</t>
  </si>
  <si>
    <t>SACO PLASTICO P/LIXO PACOTE C/20 UNID.,CAP.15 LITROS*</t>
  </si>
  <si>
    <t>AQUISIÇÃO DE FITA ANEL 60 CM CONQUISTA</t>
  </si>
  <si>
    <t>WEBCAM</t>
  </si>
  <si>
    <t>CONTRATAÇÃO DE EMPRESA ESPECIALIZADA EM SERVIÇOS DE MANUTENÇÃO E LIMPEZA DE MOTOBOMBAS DE CAIXA D’ÁGUA, CISTERNA E CAIXA D’ÁGUA, PARA ATENDER AS NECESSIDADES DA ACADEMIA DA POLÍCIA CIVIL</t>
  </si>
  <si>
    <t>AQUISIÇÃO DE AR-CONDICIONADOS</t>
  </si>
  <si>
    <t>PORTÕES BAIAS</t>
  </si>
  <si>
    <t>CÂMERA DE VIDEOCONFERÊNCIA</t>
  </si>
  <si>
    <t>AQUISIÇÃO DE EQUIPAMENTOS DE AUDIOVISUAL PARA A MODERNIZAÇÃO DO AUDITÓRIO DA ACADEPOL CÂMERA DE VIDEOCONFERÊNCIA E COMPUTADOR</t>
  </si>
  <si>
    <t>CONTRATAÇÃO  DE  SERVIÇO  DE  TRANSPORTE  ATRAVÉS  DE  02  (DUAS)  VAGAS  EM  UM  CAMINHÃO CEGONHA PARA TRAZER 02 (DOIS) VEÍCULOS DE BELÉM/PA, ATÉ O PÁTIO  DA  DIRETORIA  ESTADUAL  DE  INVESTIGAÇÕES  CRIMINAIS  -DEIC.</t>
  </si>
  <si>
    <t>ESPELHO LÓGICO DUPLO BRANCO 3X3</t>
  </si>
  <si>
    <t>CONTRATAÇÃO  DE  EMPRESA  ESPECIALIZADA  NO FORNECIMENTO E INSTALAÇÃO DE QUADROS PARA MONTAGEM DE UMA GALERIA DE EX-DIRETORES PARA A  DIRETORIA ESTADUAL DE INVESTIGAÇÕES CRIMINAIS</t>
  </si>
  <si>
    <t>ELIPTICO COM MOVIMENTO DE BRAÇOS</t>
  </si>
  <si>
    <t>CÂMERA 2MB FULL HD (SEM TECNOLOGIA IMAGEM COLORIDA HORÁRIO NOTURNO)</t>
  </si>
  <si>
    <t>MESA PARA REUNIÃO RETANGULAR MEDINDO 220 X 90 CENTÍMETROS</t>
  </si>
  <si>
    <t>SUBSTITUIÇÃO DE VIDROS QUEBRADOS</t>
  </si>
  <si>
    <t>PROJETOR</t>
  </si>
  <si>
    <t>BANCADA EM ACO INOX COM CUBA</t>
  </si>
  <si>
    <t>VIDEO-PORTEIRO - JOINVILLE</t>
  </si>
  <si>
    <t>BANDAGEM ESTÁSTICA 4'' (CONTROL WRAP)</t>
  </si>
  <si>
    <t>TELEVISOR</t>
  </si>
  <si>
    <t>CAMISETAS (TAM/DESERT)</t>
  </si>
  <si>
    <t>DETERGENTE LIQ.NEUTRO,BIOGR.P/LIMP. ART.,UTENC.P/ PREP. ALIMENTO*</t>
  </si>
  <si>
    <t>FRASCO SORO FISIOLÓGICO 250 ML</t>
  </si>
  <si>
    <t>MICROFONE SEM FIO DE LAPELA</t>
  </si>
  <si>
    <t>CARRINHO PARA TRANSPORTE CARGA</t>
  </si>
  <si>
    <t>CANALETA PVC JOELHO INTERNA BRANCO</t>
  </si>
  <si>
    <t>CANALETA JOELHO EXTERNO</t>
  </si>
  <si>
    <t>PANO COPA EM TECIDO ALGODAO, MED 0,70X0,50 M*</t>
  </si>
  <si>
    <t>PERFIL DE AÇO PARA FIXAÇÃO DA TELA</t>
  </si>
  <si>
    <t>SACO PLASTICO ATOXICO PACOTE C/10 UNID., CAP.30 LITROS*</t>
  </si>
  <si>
    <t>KIT FERRAMENTAS</t>
  </si>
  <si>
    <t>LUVAS DE PROCEDIMENTOS DEDESCARTAVEL LUVA DE PROCEDIMENTO DEDESCARTAVEL , S/ TALCO, TAM. MÉDIO (M)</t>
  </si>
  <si>
    <t>LUVAS DE PROCEDIMENTOS DEDESCARTAVEL LUVA DE PROCEDIMENTO DEDESCARTAVEL , S/ TALCO, TAM. PEQUENO (P)</t>
  </si>
  <si>
    <t>ESPELHO LÓGICO QUÁDRUPLO 4X4 - (PARA 4 KEYSTONES)</t>
  </si>
  <si>
    <t>CAFETEIRA ELETRICA INOX</t>
  </si>
  <si>
    <t>GUIA RETRÁTIL</t>
  </si>
  <si>
    <t>BULE ALUMINIO COM TAMPA CAP 2 LITROS</t>
  </si>
  <si>
    <t>LENTE OBJETIVA 24MM/1.4</t>
  </si>
  <si>
    <t>PROJETO CLIMATIZADORES</t>
  </si>
  <si>
    <t>A aquisição de aparelhos e utensílios domésticos é essencial para garantir condições adequadas de trabalho e bem-estar dos profissionais que compõem a estrutura da Polícia Civil de Santa Catarina. Estes equipamentos são necessários para os espaços destinados à preparação de refeições e higiene pessoal, contribuindo diretamente para a qualidade de vida dos colaboradores durante suas jornadas de trabalho. A urgência dessa aquisição reside na necessidade imediata de proporcionar condições dignas e confortáveis para os servidores, promovendo seu bem-estar físico e mental, o que consequentemente impacta positivamente em sua produtividade e eficiência no cumprimento das funções policiais. O investimento em aparelhos e utensílios domésticos visa melhorar o ambiente de trabalho, reduzir o estresse ocupacional e fortalecer o sentimento de pertencimento à instituição, resultando em equipes mais motivadas e engajadas. Os benefícios diretos incluem a melhoria da qualidade de vida dos funcionários, enquanto os indiretos se refletem em um ambiente de trabalho mais harmonioso e produtivo."</t>
  </si>
  <si>
    <t>PROJETO CÂMERAS</t>
  </si>
  <si>
    <t>FITA ADESIVA TRANSPARENTE, MEDINDO APROXIMADAMENTE 50MMX50M</t>
  </si>
  <si>
    <t>FITA COBAN: NÃO ADERENTE</t>
  </si>
  <si>
    <t>ESPELHO LÓGICO DUPLO BRANCO 4X2</t>
  </si>
  <si>
    <t>TALA SAM (MATERIAIS: ESPUMA E ALUMÍNIO)</t>
  </si>
  <si>
    <t>GAS GLP CARGA PARA BOTIJAO DE 45KG</t>
  </si>
  <si>
    <t>ESPALDAR PARA ALONGAMENTO COM BARRA FIXA</t>
  </si>
  <si>
    <t>BANDEJA DOCUMENTOS CORRESPONDENCIA EM ACRILICO DUPLA MOVEL</t>
  </si>
  <si>
    <t>KETTLEBELL EMBORRACHADO, EM VINIL PVC E FERRO FUNDIDO, 12KG</t>
  </si>
  <si>
    <t>CORDA NAVAL 10m revestida</t>
  </si>
  <si>
    <t>BARRA W 1.20 TUBULAR + PRESILHAS MUSCULAÇÃO*PAR</t>
  </si>
  <si>
    <t>BONÉS</t>
  </si>
  <si>
    <t>COLCHONETE PARA GINÁSTICA</t>
  </si>
  <si>
    <t>CAIXA SOBREPOR 3X3 S/ ESPELHO</t>
  </si>
  <si>
    <t>AQUISIÇÃO DE CORDA 12,5MM SEMI-ESTÁTICA</t>
  </si>
  <si>
    <t>BALDE PLASTICO COM CAPACIDADE PARA 20 LITROS</t>
  </si>
  <si>
    <t>CÂMERA DE AÇÃO</t>
  </si>
  <si>
    <t>KIT - BRINDES ACADEPOL - BRINDES A PALESTRANTES E AUTORIDADES</t>
  </si>
  <si>
    <t>BARRA 1,80M MACIÇA PARA MUSCULAÇÃO COM PRESILHAS* 1 PAR DE PRESILHAS</t>
  </si>
  <si>
    <t>ANILHA EMBORRACHADA 5 KG</t>
  </si>
  <si>
    <t>KETTLEBELL EMBORRACHADO, EM VINIL PVC E FERRO FUNDIDO, 10KG</t>
  </si>
  <si>
    <t>SUPORTE P/ ANILHAS DE ACADEMIA -ATÉ 500KG</t>
  </si>
  <si>
    <t>TAPETE VINIL VULCANIZADO, RETENÇÃO DE AREIA E POEIRA 0.99 X 0.60 -COM LAYOUT PREVIAMENTE APROVADO.</t>
  </si>
  <si>
    <t>CADEADO METALICO LATAO MACICO 30MM</t>
  </si>
  <si>
    <t>TESTES PSICOLOGICOS</t>
  </si>
  <si>
    <t>CONJUNTO DE CARTAS</t>
  </si>
  <si>
    <t>TAPETE CLEANKAP, ABSORÇÃO DE ÁGUA COM BORDA PROTETORA FLEX –0.99 X 060 –COM LAYOUT PREVIAMENTE APROVADO.</t>
  </si>
  <si>
    <t>PRANCHETA EM ACRILICO COM PEGADOR METAL</t>
  </si>
  <si>
    <t>HD EXTERNO</t>
  </si>
  <si>
    <t>BOLSA APH/ MOCHILA DE PRIMEIROS SOCORROS MODULAR TÁTICA</t>
  </si>
  <si>
    <t>FITA ZEBRADA PARA ISOLAMENTO DE ÁREA</t>
  </si>
  <si>
    <t>GAS GLP PARA BOTIJAO DE 20 KG</t>
  </si>
  <si>
    <t>SISTEMA DE ALARME - PRÉDIO DA DIRETORIA DA POLICIA DO LITORAL</t>
  </si>
  <si>
    <t>AQUISIÇÃO DE MATERIAIS DIVERSOS PARA MANUTENÇÃO PREDIAL DAS UNIDADES DA POLÍCIA CIVIL TABLET 8 POLEGADAS</t>
  </si>
  <si>
    <t>SERVIÇO  DE ESTOFARIA  PARA  SUBSTITUIR  O FORRO  COM  ESPUMA  DAS  LATERAIS  DAS POLTONAS DO AUDITÓTIO DA ACADEPOL</t>
  </si>
  <si>
    <t>CORDA SEMI-ESTÁTICA 11MM</t>
  </si>
  <si>
    <t>FORNO ELETRICO CAPACIDADE DE 44 LITROS</t>
  </si>
  <si>
    <t>CONTRATAÇÃO DE PROJETOS DE REFORMA GERAL DA DRP DE CONCÓRDIA PROJETO DE CABEAMENTO ESTRUTURADO (LÓGICA, CFTV E ALARME)</t>
  </si>
  <si>
    <t>BANDEJA DOCUMENTOS CORRESPONDENCIA EM ACRILICO SIMPLES</t>
  </si>
  <si>
    <t>ETIQUETAS DE CONTROLE PATRIMONIAL AUTO ADESIVA 46MMX20MM</t>
  </si>
  <si>
    <t>GARRAFA TÉRMICA EM INOX, CAPACIDADE MÍNIMA DE 2,5 LITROS, DIMENSÕES APROXIMADAS 14,5 X 18,5 X 34,5 CM (C X L X A).</t>
  </si>
  <si>
    <t>PLÁSTICO  BOLHA,  COM  DIMENSÕES  DE  1,20M  DE LARGURA X 100 M DE COMPRIMENTO E ESPESSURA DE 50  OU  60  MICRAS,  DISPOSTO  EM  BOBINAS  DE  100 METROS.</t>
  </si>
  <si>
    <t>RAÇÃO PARA CÃES ADULTOS DE GRANDE PORTE - IDOSOS (ACIMA DE 08 ANOS)</t>
  </si>
  <si>
    <t>MARIA NO  JOGO:  SAINDO  DO  CICLO  DE  VIOLÊNCIA</t>
  </si>
  <si>
    <t>MUN CBC 5,56X45 FESTIM A</t>
  </si>
  <si>
    <t>MUN CBC 5,56X45 FESTIM A MUN CBC 5,56X45 FESTIM A</t>
  </si>
  <si>
    <t>BUCHA PARA FIXACAO COM PARAFUSOS</t>
  </si>
  <si>
    <t>BUCHA "FROG" P COM PARAFUSO PHILLIPS CABEÇA PANELA PARA CHAPA DRYWALL 12.5 MM</t>
  </si>
  <si>
    <t>FOTOCELULA RELE COM BASE</t>
  </si>
  <si>
    <t>KIMONO TRANÇADO LIGHT JFORCE PRETO LISOS SEM PATCHES</t>
  </si>
  <si>
    <t>FITA DE SUSPENSÃO</t>
  </si>
  <si>
    <t>TERMINAL DE FECHAMENTO ( LUVA DE PONTA), EM PVC, SISTEMA X, 50X20MM, COR BRANCA</t>
  </si>
  <si>
    <t>TORRE QUENTE - ACADEPOL</t>
  </si>
  <si>
    <t>GRAVADOR TRÍBRIDO (DVR) – 16 CANAIS</t>
  </si>
  <si>
    <t>AQUISIÇÃO DE TESTES PSICOLÓGICOS, LIVROS, CADEIRA, WEBCAM E TABLET PARA ESTRUTURAR O SERVIÇO DE PSICOLOGIA DA DPCAMI DE BALNEÁRIO CAMBORIÚ/SC.</t>
  </si>
  <si>
    <t>ACUCARES ACUCAR REFINADO (EMB. C/ 1KG)</t>
  </si>
  <si>
    <t>CHALEIRA ALUMINIO</t>
  </si>
  <si>
    <t>PROJETO - REFORMA DA DELEGACIA DE POLÍCIA DO MUNICÍPIO DE LAURENTINO - PROCESSO PARA REGULARIAZAÇÃO ESGOTO DELEGACIA MUNICÍPIO DE LAURENTINO</t>
  </si>
  <si>
    <t>KETTLEBELL EMBORRACHADO, EM VINIL PVC E FERRO FUNDIDO, 8KG</t>
  </si>
  <si>
    <t>TESOURA AÇO INOX 20CM</t>
  </si>
  <si>
    <t>VENTILADOR MESA, OSCILANTE, 3 VELOCIDADES, HELICE 30 CM, 220 VOLTS</t>
  </si>
  <si>
    <t>LAMPADA ELETRICA LED TUBULAR 18W</t>
  </si>
  <si>
    <t>IMPRESSORA DE CARTÃO PVC</t>
  </si>
  <si>
    <t>TOTEN ACADEPOL</t>
  </si>
  <si>
    <t>MESAS E CADEIRAS DE ESCRITÓRIO</t>
  </si>
  <si>
    <t>MESA DE SOM</t>
  </si>
  <si>
    <t>REFRIGERADOR</t>
  </si>
  <si>
    <t>A aquisição de aparelhos e utensílios domésticos é essencial para garantir condições adequadas de trabalho e bem-estar dos profissionais que compõem a estrutura da Polícia Civil de Santa Catarina. Estes equipamentos são necessários para os espaços destinados à preparação de refeições e higiene pessoal, contribuindo diretamente para a qualidade de vida dos colaboradores durante suas jornadas de trabalho. A urgência dessa aquisição reside na necessidade imediata de proporcionar condições dignas e confortáveis para os servidores, promovendo seu bem-estar físico e mental, o que consequentemente impacta positivamente em sua produtividade e eficiência no cumprimento das funções policiais. O investimento em aparelhos e utensílios domésticos visa melhorar o ambiente de trabalho, reduzir o estresse ocupacional e fortalecer o sentimento de pertencimento à instituição, resultando em equipes mais motivadas e engajadas. Os benefícios diretos incluem a melhoria da qualidade de vida dos funcionários, enquanto os indiretos se refletem em um ambiente de trabalho mais harmonioso e produtivo.</t>
  </si>
  <si>
    <t>PASTA REGISTRADORA AZ TAMANHO OFICIO COM LOMBADA APROX. 40MM</t>
  </si>
  <si>
    <t>BRINQUEDO INTERATIVO L</t>
  </si>
  <si>
    <t>KIT MANGUEIRA DE JARDIM</t>
  </si>
  <si>
    <t>ELASTICO EM LATEX NUMERO 18 - EMBALAGEM COM 100G</t>
  </si>
  <si>
    <t>CABO FLEX ELÉTRICO 2.5 MM VERMELHO</t>
  </si>
  <si>
    <t>CABO FLEX ELÉTRICO 2.5 MM AZUL</t>
  </si>
  <si>
    <t>CABO FLEX ELÉTRICO 2.5 MM VERDE</t>
  </si>
  <si>
    <t>PORTA LAPIS/CLIPS EM ACRILICO,MED.3 X 1</t>
  </si>
  <si>
    <t>PILHA SECA NAO RECARREGAVEL ALCALINA AA</t>
  </si>
  <si>
    <t>BARBANTE DE ALGODAO ROLO COM APROXIMADAMENTE 200M</t>
  </si>
  <si>
    <t>CARRINHO HIDÁULICO TIPO TRANSPALETEIRA</t>
  </si>
  <si>
    <t>BONÉ TÁTICO (TAM/DESERT)</t>
  </si>
  <si>
    <t>PEITORAL PARA ATIVIDADE FÍSICA - CÃES DE 30 A 40KG</t>
  </si>
  <si>
    <t>LUVAS DE PROCEDIMENTOS DEDESCARTAVEL LUVA DE PROCEDIMENTO DEDESCARTAVEL , S/ TALCO, TAM. GRANDE (G)</t>
  </si>
  <si>
    <t>CARVÃO ATIVADO: SACHÊ DE 8 GRAMAS</t>
  </si>
  <si>
    <t>COBERTOR ALUMINIZADO</t>
  </si>
  <si>
    <t>IDENTIFICAÇÃO ACADEPOL - CORDÃO + CRACHÁ DE IDENTIFICAÇÃO</t>
  </si>
  <si>
    <t>TAPETE CLEANKAP, ABSORÇÃO DE ÁGUA COM BORDA PROTETORA FLEX –2.00 X 0.60 -COM LAYOUT PREVIAMENTE APROVADO.</t>
  </si>
  <si>
    <t>COMPONENTES E MATERIAIS DE ILUMINACAO PAINEL LEDSLIM-SOBREPOR 18W, 6500K, QUADRADO</t>
  </si>
  <si>
    <t>SUPORTE PARA BARRA FIXA PEGA ÚNICA</t>
  </si>
  <si>
    <t>CABO F/UTP 4P CAT5E (EXTERNO)</t>
  </si>
  <si>
    <t>CONTRATAÇÃO  DE  EMPRESA  ESPECIALIZADA  EM   SERVIÇOS  DE  DESINSETIZAÇÃO  (DEDETIZAÇÃO)  E  DESRATIZAÇÃO  NOS  AMBIENTES  INTERNOS  E  EXTERNOS DA  DIRETORIA  ESTADUAL  DE  INVESTIGAÇÕES  CRIMINAIS  –  DEIC</t>
  </si>
  <si>
    <t>PAPEL KRAFT PARDO</t>
  </si>
  <si>
    <t>MANTA TÉRMICA</t>
  </si>
  <si>
    <t>BANDEIRA DO BRASIL 8 PANOS, TAMANHO 3,60X5,15M</t>
  </si>
  <si>
    <t>GPS PARA AS AERONAVES DO SAER</t>
  </si>
  <si>
    <t>EXTENSAO ELETRICA 2X1,5 - 5 METROS</t>
  </si>
  <si>
    <t>PILHA SECA NAO RECARREGAVEL PALITO AAA</t>
  </si>
  <si>
    <t>SUPORTE PARA PAPEL HIGIENICO EM METAL</t>
  </si>
  <si>
    <t>LACRES PARA MALOTES</t>
  </si>
  <si>
    <t>BALCÃO OU APARADOR</t>
  </si>
  <si>
    <t>1 (UMA) BALANÇA DIGITAL COM COLUNA PARA CÃES</t>
  </si>
  <si>
    <t>BRINQUEDO INTERATIVO XL</t>
  </si>
  <si>
    <t>FITA ISOLANTE 19MMX20M, COR PRETA</t>
  </si>
  <si>
    <t>AS PIRÂMIDES COLORIDAS DE PFISTER – CRIANÇAS E ADOLESCENTES - KIT COMPOSTO POR: 1 MANUAL, 1 JOGO DE QUADRÍCULOS COLORIDOS, 1 BLOCO DE FOLHA DE APLICAÇÃO (C/25 FLS - PERMITE A INSERÇÃO DAS RESPOSTAS DADAS PELO SUJEITO, REPRODUÇÃO DAS PIRÂMIDES ELABORADAS, REALIZAÇÃO DO INQUÉRITO E DESENVOLVIMENTO E ANÁLISE DOS RESULTADOS), 3 CARTELAS COM ESQUEMA DE PIRÂMIDE, 1 MOSTRUÁRIO DE CORES.</t>
  </si>
  <si>
    <t>REFLETOR DE LUZ REFLETOR DE LED 50 WATS</t>
  </si>
  <si>
    <t>ORGANIZADOR DE CABOS 19” 1U</t>
  </si>
  <si>
    <t>BLOCO DE PAPEL AUTOADESIVO NOTAS ADESIVAS 38X50MM, 100 FOLHAS, PT 4 UN CORES VARIADAS</t>
  </si>
  <si>
    <t>ESPELHO ELETRICO DUPLO BRANCO 3X3</t>
  </si>
  <si>
    <t>BANDAGEM ISRAELENSE</t>
  </si>
  <si>
    <t>PORTA RAÇÃO PARA 20KG</t>
  </si>
  <si>
    <t>COLAR ELIZABETANO</t>
  </si>
  <si>
    <t>PLUG MACHO PARA TOMADA 90 GRAUS, 2P+T 10A EM CONFORMIDADE COM A NORMA REGULAMENTADORA ABNT NBR 14136.</t>
  </si>
  <si>
    <t>QUADRO FUNDO BRANCO PARA AVISO, MEDINDO 0,90 X 1,20 METROS</t>
  </si>
  <si>
    <t>LEITE IN NATURA E DERIVADOS LEITE DE VACA INTEGRAL, EMBALAGEM LONGA VIDA C/1000ML *</t>
  </si>
  <si>
    <t>PATCH CORD VERDE CAT5E 1,5M</t>
  </si>
  <si>
    <t>GRAMPO PARA GRAMPEADOR TAMANHO 26/6, CAIXA COM 1000 UNIDADES *</t>
  </si>
  <si>
    <t>CAIXA PARA ARQUIVO CAIXA BOX, PARA ARQUIVO POLIONDA COR AZUL</t>
  </si>
  <si>
    <t>PROTEÇÃO DE AÇO PARA OS RACKS</t>
  </si>
  <si>
    <t>MOSQUETÃO ALUMÍNIO D AS SIMÉTRICO HMS ROSCA 24K N CE UIAA USANG</t>
  </si>
  <si>
    <t>REFLETOR DE LUZ LED 100 WATTS</t>
  </si>
  <si>
    <t>MANUTENÇÃO E AQUISIÇÃO DE MOTOR DESLIZANTE NOVO PARA O PORTÃO PRINCIPAL DE ENTRADA/ SAÍDA DA ACADEMIA DE POLÍCIA CIVIL DE SANTA CATARINA.</t>
  </si>
  <si>
    <t>ESPARADRAPO IMPERMEÁVEL 10 CM X 4,5 M</t>
  </si>
  <si>
    <t>MATERIAIS E COMPONENTES PARA PRATICA DESPORTIVAS - COLCHONETEEMBORRACHADO</t>
  </si>
  <si>
    <t>LUMINARIA DE EMERGENCIA 30 LEDS BIVOLT</t>
  </si>
  <si>
    <t>CANALETA PVC 50X50X2000 COM 3 DIVISÓRIAS - BRANCA</t>
  </si>
  <si>
    <t>PLUGUE MACHO</t>
  </si>
  <si>
    <t>CONTRATAÇÃO DE CURSO PARA CONDUÇÃO DE CÃES PARA USO POLICIAL</t>
  </si>
  <si>
    <t>CAMERA FULL HD FUL COLOR INTELBRAS 1220</t>
  </si>
  <si>
    <t>CADEIRA DE ESCRITÓRIO</t>
  </si>
  <si>
    <t>CAIXA PARA COLOCAÇÃO DE KIT DE PRIMEIROS SOCORROS</t>
  </si>
  <si>
    <t>GRAVADOR TRÍBRIDO (DVR) – 8 CANAIS</t>
  </si>
  <si>
    <t>CABO ELETRICO ELETRONICO CABO FLEXIVEL 2.50 MM PRETO 750V EM ROLO</t>
  </si>
  <si>
    <t>AQUISIÇÃO DE LIVRO DO PLANEJAMENTO ESTRATÉGICO 2024-2036 - VERSÃO ESPECIAL PARA A CAIXA CARTONADA</t>
  </si>
  <si>
    <t>CABO ELETRICO ELETRONICO CABO FLEX 750V 2.50MM AZ - ROLO 100M</t>
  </si>
  <si>
    <t>CABO ELETRICO ELETRONICO CABO FLEX 750V 2.50MM VD - ROLO 100M</t>
  </si>
  <si>
    <t>COLEÇÃO R-2 - TESTE NÃO VERBAL DE INTELIGÊNCIA PARA CRIANÇA - COLEÇÃO COM 1 LIVRO DE INSTRUÇÕES; 1 LIVRO DE EXERCÍCIOS; 1 BLOCO COM 25 FOLHAS; 1 CRIVO DE CORREÇÃO; INSTRUMENTO RESTRITO A PSICÓLOGOS</t>
  </si>
  <si>
    <t>MEMORIAL - QUADROS EX-DELEGADOS GERAIS</t>
  </si>
  <si>
    <t>PASTA POLIONDAS COM ELASTICO TAMANHO OFICIO, LOMBADA APROXIMADAMENTE 6CM, COR AZUL</t>
  </si>
  <si>
    <t>FOCINHEIRAS DE METAL (QUE PERMITAM O ANIMAL ABRIR A BOCA)</t>
  </si>
  <si>
    <t>CONTRATAÇÃO DE 4 ASSINATURAS IMPRESSAS+ 05 ASSINATURAS DIGITAIS. COM VIGÊNCIA ANUAL DE 12 (DOZE) MESES</t>
  </si>
  <si>
    <t>AQUISIÇÃO E INSTALAÇÃO DE MOTOR PARA O PORTÃO PRINCIPAL DA UNIDADE POLICIAL, VISANDO A ATENDER ÀS NECESSIDADES DO ÓRGÃO.</t>
  </si>
  <si>
    <t>PASTA CATALOGO PARA DOCUMENTOS COM 50 SACOS EM POLIETILENO</t>
  </si>
  <si>
    <t>SUPORTE P/ 10 BARRAS / STANDARD VERTICAL</t>
  </si>
  <si>
    <t>VENTILADOR PARE, 60CM DIAMETRO</t>
  </si>
  <si>
    <t>CAMBÃO PARA CONTENÇÃO/IMOBILIZAÇÃO DE ANIMAIS</t>
  </si>
  <si>
    <t>EXTINTOR DE INCÊNDIO</t>
  </si>
  <si>
    <t>INFLÁVEL BALÃO COM MOTOR</t>
  </si>
  <si>
    <t>INFLÁVEL BRASÃO PCSC COM MOTOR</t>
  </si>
  <si>
    <t>INFLÁVEL PORTAL COM MOTOR</t>
  </si>
  <si>
    <t>INFLÁVEL TENDA COM MOTOR</t>
  </si>
  <si>
    <t>TELEVISÃO (QTDE 1)</t>
  </si>
  <si>
    <t>PLACA DE BALÍSTICA</t>
  </si>
  <si>
    <t>SOFÁ INFANTIL COM ALMOFADAS</t>
  </si>
  <si>
    <t>LIXEIRA PLASTICO SEM TAMPA</t>
  </si>
  <si>
    <t>TONER AMARELO -HP 126A</t>
  </si>
  <si>
    <t>TONER CIANO -HP 126A</t>
  </si>
  <si>
    <t>TONER MAGENTA -HP 126A</t>
  </si>
  <si>
    <t>TONER PRETO -HP 126A</t>
  </si>
  <si>
    <t>DISPENSER 800 A 1000ML P/ SABONETE LIQUIDO/ALCOOL GEL</t>
  </si>
  <si>
    <t>SELO DE TORAX</t>
  </si>
  <si>
    <t>LENTE OBJETIV 50MM/1.4</t>
  </si>
  <si>
    <t>CAMISETA  MANGA  CURTA,  NO  MATERIAL DRY FIT  ELASTANO, COM COSTURAS REFORÇADAS, COM A IDENTIFICAÇÃO DA CORE NA FRENTE, NAS COSTAS E MANGA</t>
  </si>
  <si>
    <t>PARAFUSO PARA BUCHA DE 6 MM, DE 4,2 X 32MM DO TIPO “CABEÇA DE PANELA - PHILIPS”</t>
  </si>
  <si>
    <t>CONTRATAÇÃO DE PRESTAÇÃO DE SERVIÇOS GRÁFICOS PARA CDPCAMI E GEFID SERVIÇOS GRÁFICOS DE IMPRESSÃO (MINHA VOZ TEM VEZ) - FOLDERS OFFSET A3, COM CONTEÚDO RELACIONADO AO PROGRAMA PC POR ELAS, DOBRADO, COM VINCO, 240 G/M², COR 4X4, 3 FOLHAS;</t>
  </si>
  <si>
    <t>AQUECEDOR AMBIENTE ELETRICO</t>
  </si>
  <si>
    <t>FITA ISOLANTE 20M PRETO</t>
  </si>
  <si>
    <t>FLANELA PARA LIMPEZA PELUCIADA,COM BORDAS CHULEADAS,MED.APROX.0,60X0,40 METROS*</t>
  </si>
  <si>
    <t>GUIA UNIFICADA</t>
  </si>
  <si>
    <t>PEITORAL PARA ATIVIDADE FÍSICA - CÃES DE 20 A 30KG</t>
  </si>
  <si>
    <t>FECHADURA</t>
  </si>
  <si>
    <t>AS PIRÂMIDES COLORIDAS DE PFISTER – ADULTO - KIT COMPOSTO POR: 1 MANUAL, 1 JOGO DE QUADRÍCULOS COLORIDOS, 1 BLOCO DE FOLHA DE APLICAÇÃO (C/25 FLS), CARTELA COM ESQUEMA DE PIRÂMIDE, 1 MOSTRUÁRIO DE CORES.</t>
  </si>
  <si>
    <t>AQUISIÇÃO DE MATERIAIS PARA PINTURA DO HANGAR DA UNIDADE DO SAER-FRON</t>
  </si>
  <si>
    <t>COLCHETE LATONADO PARA PAPEIS NUMERO 14, CAIXA COM 72 UNIDADES</t>
  </si>
  <si>
    <t>CONTRATAÇÃO DE SERVIÇO CONTINUADO DE ALARME E MONITORAMENTO DA ACADEPOL: CÂMERA 2MB FULL HD (COLORIDA EM HORÁRIO NOTURNO)</t>
  </si>
  <si>
    <t>SISTEMA DE ALARME</t>
  </si>
  <si>
    <t>BEBEDOURO AUTOMÁTICO</t>
  </si>
  <si>
    <t>LIVRO "MEU CORPINHO FALA"</t>
  </si>
  <si>
    <t>LIVRO "ISADORA MARIA E A LISTA MÁGICA"</t>
  </si>
  <si>
    <t>LENTE OBJETIVA 16MM/1.4</t>
  </si>
  <si>
    <t>SAPONACEO CREMOSO EMBALAGEM COM 300ML</t>
  </si>
  <si>
    <t xml:space="preserve"> AQUISIÇÃO  DE  PRODUTOS  E  SERVIÇOS  OBRIGATÓRIOS  PARA  MANUTENÇÃO  DA  SAÚDE  DO  CÃO  ZEUS</t>
  </si>
  <si>
    <t>CURATIVOS NÃO ADERENTES (QUEIMADURA)</t>
  </si>
  <si>
    <t>ADESIVOS PCSC E ACADEPOL</t>
  </si>
  <si>
    <t>Óculos de segurança antirrisco</t>
  </si>
  <si>
    <t>CONTRATAÇÃO DE SERVIÇO CONTINUADO DE ARRANJOS DE FLORES PARA AS CERIMÔNIAS DA PCSC EM FLORIANÓPOLIS ARRANJO DE FLORES</t>
  </si>
  <si>
    <t>A contratação de serviço continuado de arranjos de flores para as cerimônias da PCSC em Florianópolis é essencial para manter a representatividade e a solenidade desses eventos institucionais. Além de conferir um ambiente mais acolhedor e respeitoso, os arranjos de flores contribuem para fortalecer a imagem da Polícia Civil junto à comunidade e outras instituições.
A urgência dessa aquisição está relacionada à frequência das cerimônias realizadas pela PCSC, exigindo uma oferta contínua de arranjos florais de qualidade. O impacto esperado é a melhoria da experiência dos participantes desses eventos, promovendo uma atmosfera adequada e profissional.
Os benefícios diretos incluem a valorização das cerimônias e a imagem institucional, enquanto os benefícios indiretos abrangem o fortalecimento dos laços com a comunidade e outras instituições, contribuindo para uma melhor interação e cooperação.</t>
  </si>
  <si>
    <t>PEITORAL PARA CÃES DE 23-30KG</t>
  </si>
  <si>
    <t>PEITORAL PARA CÃES DE 28-40KG</t>
  </si>
  <si>
    <t>DISPLAY BONECO PC MIRIM</t>
  </si>
  <si>
    <t>MUNIÇÃO</t>
  </si>
  <si>
    <t>VIDEO MONITORAMENTO - 4TB - CONTRATAÇÃO DE SERVIÇO CONTINUADO DE ALARME E MONITORAMENTO DA ACADEPOL DISCO RÍGIDO (HD)</t>
  </si>
  <si>
    <t>AQUISIÇÃO DE FITAS DE ANCORAGEM ("RABOS DE MACACO")</t>
  </si>
  <si>
    <t>ESTABILIZADOR PARA CÂMERA GIMBAL</t>
  </si>
  <si>
    <t>RASQUEADEIRA</t>
  </si>
  <si>
    <t>CAMERAFULLHD FULL COLOR 3240 COLORIDA A NOITE</t>
  </si>
  <si>
    <t>MOSQUETÃO D AÇO TRAVA AUTOMÁTICA RESCUE 65KN CE UIAA USCLIMB</t>
  </si>
  <si>
    <t>Combo EBADEP - Combo composto por: EBADEP- A; EBADEP- ID; EBADEP- IJ; EBADEP- Saúde</t>
  </si>
  <si>
    <t>AGUA MINERAL, SEM GAS, EM COPO 200ML</t>
  </si>
  <si>
    <t>LENTE OBJETIVA 30MM/1.4</t>
  </si>
  <si>
    <t>MATERIAIS E UTENSILIOS ESCRITORIO BARBANTE</t>
  </si>
  <si>
    <t>MOSQUETÕES: HMS, COM TRAVA AUTOMÁTICA TWISTLOCK.</t>
  </si>
  <si>
    <t>CANETA HIDROCOR COM 12 CORES</t>
  </si>
  <si>
    <t>ADESIVAGEM PORTA E JANELA DO LAB 81</t>
  </si>
  <si>
    <t>BANDEIROLAS DESFILE CÍVICO</t>
  </si>
  <si>
    <t>LUSTRA MOVEIS CREMOSO EMBALAGEM 200 ML APROXIMADAMENTE.*</t>
  </si>
  <si>
    <t>LAMPADA ELETRICA DE LED, 12W</t>
  </si>
  <si>
    <t>LAVADORA DE ROUPAS</t>
  </si>
  <si>
    <t>IMPRESSORA</t>
  </si>
  <si>
    <t>LAVADORA DE ROUPA 15 KG</t>
  </si>
  <si>
    <t>RASH GUARDS PERSONALIZADAS</t>
  </si>
  <si>
    <t>CANALETA PVC LUVA BRANCO</t>
  </si>
  <si>
    <t>SIFAO PLASTICO FLEXIVEL</t>
  </si>
  <si>
    <t>PINÇA ANATÔMICA DISSECÇÃO 16 CM</t>
  </si>
  <si>
    <t>EQUIPAMENTOS PARA OPERAÇÕES EM ALTURA DA CORE MOCHILA PARA TRANSPORTE DE EQUIPAMENTOS</t>
  </si>
  <si>
    <t>PASTA PARA LIMPEZA EMBALAGEM COM 500 GRAMAS *</t>
  </si>
  <si>
    <t>JOELHO 45 GRAUS PVC SOLDAVEL 25MM</t>
  </si>
  <si>
    <t>CAIXA PARA ARQUIVO CAIXA BOX,PARA ARQUIVO,POLIONDA, COR CINZA</t>
  </si>
  <si>
    <t>CAIXA PARA ARQUIVO CAIXA BOX,PARA ARQUIVO,POLIONDA, COR PRETA</t>
  </si>
  <si>
    <t>CAIXA PARA ARQUIVO CAIXA BOX,PARA ARQUIVO,POLIONDA, COR VERDE</t>
  </si>
  <si>
    <t>CAIXA PARA ARQUIVO CAIXA BOX,PARA ARQUIVO,POLIONDA, COR VERMELHA</t>
  </si>
  <si>
    <t>SILICONE COM BICO DOSADOR,TUBO COM 300 ML</t>
  </si>
  <si>
    <t>IMOBILIZADOR (TALA)</t>
  </si>
  <si>
    <t>TORNEIRA DE MESA CROMADA PARA BANHEIRO</t>
  </si>
  <si>
    <t>BERMUDAS NO GI PERSONALIZADAS</t>
  </si>
  <si>
    <t>DVR 16 CANAIS FULLHD INTELBRAS MHDX</t>
  </si>
  <si>
    <t>CORDA SEMI-ESTÁTICA 12MM.</t>
  </si>
  <si>
    <t>LUVA BORRACHA PARA LIMPEZA TAMANHO GRANDE *</t>
  </si>
  <si>
    <t>FLEXIVEL PARA BANHEIRO CAIXA DESCARGA</t>
  </si>
  <si>
    <t>GUIA DE COURO</t>
  </si>
  <si>
    <t>ESCADA METALICA EM ALUMINIO COM 7 DEGRAUS</t>
  </si>
  <si>
    <t>TV 32 MONITOR FULLHD</t>
  </si>
  <si>
    <t>CÂMERA IP</t>
  </si>
  <si>
    <t>LA ACO TIPO BOMBRIL EMBALAGEM COM 8 UNIDADES *</t>
  </si>
  <si>
    <t>CAMISETA PRETA</t>
  </si>
  <si>
    <t>ESPELHO ELÉTRICO SIMPLES 3X4 10A</t>
  </si>
  <si>
    <t>AQUISIÇÃO DE PATCHES E BREVÊS</t>
  </si>
  <si>
    <t>SUPORTE PARA ESTACIONAMENTO (BICILETARIO)</t>
  </si>
  <si>
    <t>CAIXA PARA ARQUIVO CAIXA BOX,PARA ARQUIVO,POLIONDA, COR AMARELA</t>
  </si>
  <si>
    <t>LAMPADA ELETRICA LED BULBO 30W, 6500K, E27</t>
  </si>
  <si>
    <t>RAVLT - TESTE DE APRENDIZAGEM AUDITIVO-VERBAL DE REY - COLEÇÃO COMPOSTA POR 1 LIVRO DE INSTRUÇÕES (MANUAL); 1 LIVRO DE APLICAÇÃO (BLOCO COM 25 FOLHAS).</t>
  </si>
  <si>
    <t>PA PARA LIXO PLASTICO*</t>
  </si>
  <si>
    <t>SONDA TRAQUEAL</t>
  </si>
  <si>
    <t>PÓ HEMOSTÁTICO POTE DE 20 G</t>
  </si>
  <si>
    <t>CONTRATAÇÃO  DE  SERVIÇO  DE  LIMPEZA  DE  FOSSA  DA DELEGACIA  DE  PROTEÇÃO  À  CRIANÇA,  ADOLESCENTE,  MULHER  E  IDOSO  –  DPCAMI  DE  PALHOÇA</t>
  </si>
  <si>
    <t>GRAMPO PARA GRAMPEADOR TAMANHO 23/13, CAIXA COM 1000 UNIDADES</t>
  </si>
  <si>
    <t>LUVA BORRACHA PARA LIMPEZA TAMANHO MEDIO *</t>
  </si>
  <si>
    <t>ESPELHO 18X18</t>
  </si>
  <si>
    <t xml:space="preserve">COMPRESSOR DE AR </t>
  </si>
  <si>
    <t>LANTERNAS DE CABEÇA</t>
  </si>
  <si>
    <t>VIDEO MONITORAMENTO - 2TB - CONTRATAÇÃO DE SERVIÇO CONTINUADO DE ALARME E MONITORAMENTO DA ACADEPOL DISCO RÍGIDO (HD)</t>
  </si>
  <si>
    <t>CHALEIRA ACO INOX</t>
  </si>
  <si>
    <t>BOTA OCUPACIONAL (CINOTECNIA)</t>
  </si>
  <si>
    <t>CAIXA DE SOM</t>
  </si>
  <si>
    <t>ESCALA WECHSLER ABREVIADA DE INTELIGÊNCIA - WASI - KIT COMPOSTO POR: 1 MANUAL TÉCNICO, 10 PROTOCOLOS DE REGISTRO, 1 LIVRO DE ESTÍMULO, 1 CAIXA COM CUBOS.</t>
  </si>
  <si>
    <t>SABAO EM PO EMBALAGEM COM 1 KG *</t>
  </si>
  <si>
    <t>MONITOR PARA CÂMERA</t>
  </si>
  <si>
    <t>CARRINHO PLATAFORMA</t>
  </si>
  <si>
    <t>TOTEN TRIEDRO PERSONALIZADO PARA EVENTOS</t>
  </si>
  <si>
    <t>SIFÃO SANFONADO AJUSTÁVEL</t>
  </si>
  <si>
    <t>AQUISIÇÃO DE EQUIPAMENTOS PARA O SISTEMA AUDIOVISUAL PARA O PLENARINHO DA PCSC - DGPC TABLET DE 7 POLEGADAS</t>
  </si>
  <si>
    <t>Câmera Integrada</t>
  </si>
  <si>
    <t>FITA AUTOFUSAO</t>
  </si>
  <si>
    <t>PLACA DE IDENTIFICACAO PARA VEICULO PAR DE PLACAS REFLETIVAS PARA AUTOMÓVEL</t>
  </si>
  <si>
    <t>COLETE DE TREINO TAMANHO M</t>
  </si>
  <si>
    <t>CARTUCHOS DE TONER PARA A IMPRESSORA BROTHER, MODELOHL-L3210CW, COLORIDA</t>
  </si>
  <si>
    <t>CLIPS TIPO PRENDOR,MEDINDO 51MM,CAIXA COM 12 PCS.</t>
  </si>
  <si>
    <t>GAVETEIRO COM 3 GAVETAS</t>
  </si>
  <si>
    <t>GUIA LONGA</t>
  </si>
  <si>
    <t>ROLO DE ALGODÃO 500 G</t>
  </si>
  <si>
    <t>CADEIRINHA CLÁSSICA AJUSTÁVEL E CINTO PEITORAL</t>
  </si>
  <si>
    <t>SHAMPOO A SECO PARA CÃES</t>
  </si>
  <si>
    <t>CAPA PLASTICA PARA ENCARNACAO TRANSPARENTE, TAMANHO A4 *</t>
  </si>
  <si>
    <t>FREIO 8 DE RESGATE.</t>
  </si>
  <si>
    <t>CAPACETE DE SEGURANÇA, TIPO III CLASSE A</t>
  </si>
  <si>
    <t>LUVA PARA LIMPEZA NITRILICA, TAMANHO G</t>
  </si>
  <si>
    <t>LUVA PARA LIMPEZA NITRILICA, TAMANHO M</t>
  </si>
  <si>
    <t>FITA ISOLANTE 19X20M</t>
  </si>
  <si>
    <t>TAPETE VINIL VULCANIZADO, RETENÇÃO DE AREIA E POEIRA 1.20 X 0.60 -COM LAYOUT PREVIAMENTE APROVADO.</t>
  </si>
  <si>
    <t>GARRAFA TÉRMICA 05L (CINOTECNIA)</t>
  </si>
  <si>
    <t>TIGELA COMEDOURO EM INOX</t>
  </si>
  <si>
    <t>MORDEDOR M</t>
  </si>
  <si>
    <t>CÂMERA DE MONITORAMENTO</t>
  </si>
  <si>
    <t>MIRA OPTRÔNICA</t>
  </si>
  <si>
    <t>LUBRIFICANTE DESINGRIPANTE, SPRAY, FRASCO COM 300ML</t>
  </si>
  <si>
    <t>VALVULA PARA PIA (LAVATORIO) METAL</t>
  </si>
  <si>
    <t>VELCRO 20MM PRETO</t>
  </si>
  <si>
    <t>PURIFICADOR ÁGUA GELADA E NATURAL ELÉTRICO</t>
  </si>
  <si>
    <t>MOSQUETÕES: D, COM TRAVA DE ROSCA E SISTEMA KEYLOK DE GATILHO</t>
  </si>
  <si>
    <t>TINTA ACRÍLICA, COR BRANCA, GALÃO DE 18 LITROS</t>
  </si>
  <si>
    <t>RACKS</t>
  </si>
  <si>
    <t>COLA ADESIVA PARA CANO 175GR</t>
  </si>
  <si>
    <t>TERMÔMETRO DE SILICONE COM PONTA DE METAL DIGITAL</t>
  </si>
  <si>
    <t>SABAO EM BARRA COCO, COM 200 GRAMAS*</t>
  </si>
  <si>
    <t>FITA DUPLA FACE 19MM X 20M</t>
  </si>
  <si>
    <t>CAIXA MDF 10X20</t>
  </si>
  <si>
    <t>TESTE  NÃO  VERBAL DE INTELIGÊNCIA GERAL    BETA    III: SUBTESTES RACIOCÍNIO MATRICIAL E CÓDIGOS</t>
  </si>
  <si>
    <t>FITA ADESIVA TRANSPARENTE,MEDINDO APROXIMADAMENTE 12MMX30M*</t>
  </si>
  <si>
    <t>CLIPS METALICO NIQUELADO PARA PAPEIS NUMERO 6/0,CAIXA COM 50 UNIDADES *</t>
  </si>
  <si>
    <t>LIXEIRA PLASTICO COM TAMPA E PEDAL, CAPACIDADE PARA 15 LITROS</t>
  </si>
  <si>
    <t>FITA VEDA ROSCA FITA 18MM X 50 M</t>
  </si>
  <si>
    <t>DETERGENTE LIQUIDO CONCENTRADO,P/LIMPEZA PESADA,C/TAMPA DOSADORA,500ML*</t>
  </si>
  <si>
    <t>ETIQUETAS DE CONTROLE PATRIMONIAL AUTO ADESIVA 20MMX8MM</t>
  </si>
  <si>
    <t>ATADURA</t>
  </si>
  <si>
    <t>COMPRESSA DE GAZE ESTÉRIL 100% ALGODÃO, 7,5 X 7,5 CM</t>
  </si>
  <si>
    <t>SUPORTE TRIPÉ PARA CÂMERA ROBÓTICA NEOID PTZ USB PRO</t>
  </si>
  <si>
    <t>CONEXÕES E TUBULAÇÕES</t>
  </si>
  <si>
    <t>ESTANTE/RACK PARA BRINQUEDOS</t>
  </si>
  <si>
    <t>ESCRIVANINHA COM NICHOS</t>
  </si>
  <si>
    <t>ETIQUETA PARA IMPRESSORA</t>
  </si>
  <si>
    <t>VENTILADOR TETO COM 03 PAS,RE 220 VOLTS</t>
  </si>
  <si>
    <t>ESPONJA ACO PARA LIMPEZA*</t>
  </si>
  <si>
    <t>SABAO EM BARRA COMUM, COM 200 GRAMAS*</t>
  </si>
  <si>
    <t>NOBREAK DE CARGA 1200 WATZ INTELBRAS</t>
  </si>
  <si>
    <t>LAPISEIRA PARA GRAFITE COM ESPESSURA 0,5MM,AVANCO CONTINUO,COM BORRACHA EMBUTIDA*</t>
  </si>
  <si>
    <t>MOSQUETÃO ALUMÍNIO D AS SIMÉTRICO HMS AUTOMÁTICO TRIPLA TRAVA 24KN CE U IAA USANG</t>
  </si>
  <si>
    <t>TRIPÉ PROFISSIONAL COM CABEÇA HIDRÁULICA</t>
  </si>
  <si>
    <t>COLEÇÃO NEUPSILIN-INF – instrumento de avaliação neuropsicológica breve infantil - Coleção composta por Livro de Instruções (Manual); Livro de Estímulos I; Livro de Aplicação (Bloco com 25 Folhas); Livro de Avaliação (Conjunto c/ 10); Livro Guia de Aplicação; Crivo</t>
  </si>
  <si>
    <t>CLIPS METALICO NIQUELADO PARA PAPEIS NUMERO 1/0 ,CAIXA COM 100 UNIDADES *</t>
  </si>
  <si>
    <t>02(DOIS) PENTES DE MEMÓRIA RAM COM 16 GB DDR4</t>
  </si>
  <si>
    <t>COLETE DE TREINO TAMANHO P</t>
  </si>
  <si>
    <t>COLETE DE TREINO TAMANHO G</t>
  </si>
  <si>
    <t>COLAR DE ELO – TAMANHO G</t>
  </si>
  <si>
    <t>COLAR DE ELO – TAMANHO M</t>
  </si>
  <si>
    <t>COLAR DE ELO – TAMANHO P</t>
  </si>
  <si>
    <t>MORDEDOR P</t>
  </si>
  <si>
    <t>KIT PÁ COLETORA DE FEZES</t>
  </si>
  <si>
    <t>MESA PLÁSTICA DESMONTÁVEL PARA A ESTAÇÃO VERÃO</t>
  </si>
  <si>
    <t>FAIXAS DE GRADUAÇÃO COM EVA - CORES VARIADAS</t>
  </si>
  <si>
    <t>MICROONDAS</t>
  </si>
  <si>
    <t>TORNEIRA DE COZINHA,METAL,MESA ½”, C38, CR 1/4V</t>
  </si>
  <si>
    <t>LEITOR DE CÓDIGO DE BARRAS SEM FIO</t>
  </si>
  <si>
    <t>CANETA ESFEROGRAFICA NA COR AZUL*</t>
  </si>
  <si>
    <t>CINTO PEITORAL</t>
  </si>
  <si>
    <t>BANDEIRA CORE</t>
  </si>
  <si>
    <t>CABO 100 % COBRE CAT 5NOVO</t>
  </si>
  <si>
    <t>HD 2 TB INTELBRAS</t>
  </si>
  <si>
    <t>SSD</t>
  </si>
  <si>
    <t>ESTABILIZADOR</t>
  </si>
  <si>
    <t>BEBEDOURO ELÉTRICO</t>
  </si>
  <si>
    <t>CANETA HIDROGRAFICA FOSFORESCENTE PARA DESTAQUE TEXTO, NA COR AMARELA*</t>
  </si>
  <si>
    <t>CLIPS METALICO NIQUELADO PARA PAPEIS NUMERO 3/0, CAIXA COM 50 UNIDADES *</t>
  </si>
  <si>
    <t>COLA ADESIVO BICOMPONENTE À BASE DE RESINA EPÓXI</t>
  </si>
  <si>
    <t>AGUÁ OXIGENADA 10 VOLUMES FRASCO DE 100ML</t>
  </si>
  <si>
    <t>BUCHA NYLON 10MM</t>
  </si>
  <si>
    <t>AS PIRÂMIDES COLORIDAS DE PFISTER – CRIANÇAS E ADOLESCENTES - MANUAL</t>
  </si>
  <si>
    <t>COLAR DE FITA – TAMANHO G</t>
  </si>
  <si>
    <t>COLAR DE FITA – TAMANHO M</t>
  </si>
  <si>
    <t>COLAR DE FITA – TAMANHO P</t>
  </si>
  <si>
    <t>CABO FLEXÍVEL 4MM PRETO ROLO 100 METROS</t>
  </si>
  <si>
    <t>CABO FLEXÍVEL 4MM AZUL ROLO 100 METROS</t>
  </si>
  <si>
    <t>CAIXA DE LUVA PROCEDIMENTO TAMANHO M</t>
  </si>
  <si>
    <t>CAIXA DE LUVA PROCEDIMENTO TAMANHO G</t>
  </si>
  <si>
    <t>ESCALA DE MATURIDADE MENTAL COLÚMBIA 3 - KIT COMPOSTO POR 1 MANUAL TÉCNICO; 1 LIVRO DE ESTÍMULOS; 2 BLOCOS DE FOLHAS DE RESPOSTAS</t>
  </si>
  <si>
    <t>COLA: TIPO SUPER BONDER</t>
  </si>
  <si>
    <t>GELO GEL ARTIFICIAL RÉGIDO REUTILIZÁVEL 400 ML</t>
  </si>
  <si>
    <t>BUCHA 06MM COM ABA PARA ALVENARIA</t>
  </si>
  <si>
    <t>SECADOR DE MÃOS ELÉTRICO</t>
  </si>
  <si>
    <t>CABO FLEXÍVEL 4MM VERDE OU BRASILEIRINHO ROLO 100 METROS</t>
  </si>
  <si>
    <t>SARP - SISTEMA DE AVALIAÇÃO DO RELACIONAMENTO PARENTAL - KIT COMPOSTO POR: 1 MANUAL, 10 ROTEIROS DE ENTREVISTA SARP (NÃO REUTILIZÁVEIS), 10 ROTEIROS DE ANAMNESE (NÃO REUTILIZÁVEIS), 5 CADERNOS DA ESCALA SARP (NÃO REUTILIZÁVEIS), 5 MEU AMIGO DE PAPEL – VERSÃO MASCULINA (NÃO REUTILIZÁVEIS), 5 MEU AMIGO DE PAPEL – VERSÃO FEMININA (NÃO REUTILIZÁVEIS), 1 LIVRETO DE APRESENTAÇÃO – VERSÃO FEMININA (REUTILIZÁVEL), 1 LIVRETO DE APRESENTAÇÃO – VERSÃO MASCULINA (REUTILIZÁVEL)</t>
  </si>
  <si>
    <t>PARAFUSO CABEÇA DE PANELA PHILIPS 4.2 X 38MM PARA ALVENARIA ZINCADO</t>
  </si>
  <si>
    <t>MOSQUETÕES: HMS, COM TRAVA DE ROSCA E SISTEMA KEYLOK DE GATILHO.</t>
  </si>
  <si>
    <t>LUVA PARA LIMPEZA NITRILICA, TAMANHO P</t>
  </si>
  <si>
    <t>A aquisição de material de limpeza é importante para manter o ambiente de trabalho higienizado, contribuindo diretamente para a saúde e bem-estar dos policiais e colaboradores. Esses materiais  visam atender aos padrões de qualidade exigidos pela Polícia Civil de Santa Catarina. A urgência dessa aquisição reside na manutenção constante da limpeza, impactando positivamente na eficiência operacional e, por conseguinte, na qualidade do serviço prestado à sociedade. Essa aquisição reflete no comprometimento da instituição com a responsabilidade pública, garantindo benefícios diretos para a saúde dos agentes e indiretamente para a comunidade atendida.</t>
  </si>
  <si>
    <t>AQUISIÇÃO DE CORDELETE 8 MM</t>
  </si>
  <si>
    <t>BANQUETA PLÁSTICA PARA A ESTAÇÃO VERÃO</t>
  </si>
  <si>
    <t>TORNEIRA CROMADA COM BICO PARA JARDIM/TANQUE (1/2 OU ¾)</t>
  </si>
  <si>
    <t>SOQUETE PARA LÂMPADA LED TUBULAR T5</t>
  </si>
  <si>
    <t>DIPIRONA GOTAS 10 ML</t>
  </si>
  <si>
    <t>SUPORT TV</t>
  </si>
  <si>
    <t>HTP - TÉCNICA PROJETIVA DE DESENHO - COLEÇÃO COMPOSTA POR 1 LIVRO DE INSTRUÇÕES (MANUAL); 10 LIVROS DE AVALIAÇÃO; INSTRUMENTO RESTRITO A PSICÓLOGOS</t>
  </si>
  <si>
    <t>CORRETIVO LIQUIDO A BASE DAGUA</t>
  </si>
  <si>
    <t>EXTRATOR GRAMPO TIPO ESPATULA,MEDINDO 15 X 1,5 CM</t>
  </si>
  <si>
    <t>AS PIRÂMIDES COLORIDAS DE PFISTER – ADULTO - BLOCO DE RESPOSTAS C/25 FLS</t>
  </si>
  <si>
    <t>VÁLVULA DE DESCARGA EM METAL CROMADA PARA MICTÓRIO, ACIONAMENTO POR PRESSÃO E FECHAMENTO AUTOMÁTICA.</t>
  </si>
  <si>
    <t>CABO FLEXÍVEL 2,5MM AZUL ROLO 100 METROS</t>
  </si>
  <si>
    <t>CABO FLEXÍVEL 2,5MM VERDE OU BRASILEIRINHO ROLO 100 METROS</t>
  </si>
  <si>
    <t>CAT - TESTE DE APERCEPÇÃO INFANTIL H - COLEÇÃO COMPOSTA POR 1 LIVRO DE INSTRUÇÕES (MANUAL); 1 BLOCO DE AVALIAÇÃO COM 25 FOLHAS; 10 CARTÕES DE APLICAÇÃO</t>
  </si>
  <si>
    <t>COLETE DE TREINO TAMANHO GG</t>
  </si>
  <si>
    <t>TOMADA TRIPLA 20A BRANCA</t>
  </si>
  <si>
    <t>FITA DE AUTO SEGURANÇA MULTI CHAIN.</t>
  </si>
  <si>
    <t>MORSA</t>
  </si>
  <si>
    <t>BFP - BATERIA FATORIAL DE PERSONALIDADE - KIT COMPOSTO POR: 1 MANUAL, 1 BLOCO DE RESPOSTA (C/ 25 FLS), 5 CADERNOS DE APLICAÇÃO – REUTILIZÁVEL E 5 PROTOCOLO DE APURAÇÃO</t>
  </si>
  <si>
    <t>SIFAO SANFONADO 1.1/2 X 40 MM</t>
  </si>
  <si>
    <t>60,00 CONECTOR VIDEO BALUN INTELBRAS</t>
  </si>
  <si>
    <t>ROTEADOR</t>
  </si>
  <si>
    <t>BINÓCULO</t>
  </si>
  <si>
    <t>RÁDIO COMUNICADOR</t>
  </si>
  <si>
    <t>BATERIA SECA 9 VOLTS</t>
  </si>
  <si>
    <t>AS PIRÂMIDES COLORIDAS DE PFISTER – ADULTO - MANUAL</t>
  </si>
  <si>
    <t>SUPORTE PARA FUNDO INFINITO COM TRIPÉ E BOLSA</t>
  </si>
  <si>
    <t>TORNEIRA PLASTICO PARA JARDIM COM BICO 3/4"</t>
  </si>
  <si>
    <t>FECHADURA DIGITAL</t>
  </si>
  <si>
    <t>INVENTÁRIO DE SINTOMAS DE STRESS PARA ADULTOS DE LIPP REVISADO (ISSL-R) - KIT COMPLETO</t>
  </si>
  <si>
    <t>VELCRO PARA AMARRACAO DE CABOS EM GERAL</t>
  </si>
  <si>
    <t>CLIPS TIPO PRENDOR PAPEL,MEDINDO 32MM,CAIXA COM 12 PCS.</t>
  </si>
  <si>
    <t>LAPIS PRETO COM GRADUACAO N.2 **</t>
  </si>
  <si>
    <t>MINI RACK MONTADO3 U INTELBRAS</t>
  </si>
  <si>
    <t>GAIOLA SMALLRIG</t>
  </si>
  <si>
    <t>ACABAMENTO CROMADO PARA REGISTRO DE GAVETA (PAREDE), PRESSÃO 1/2' E 3/4'.</t>
  </si>
  <si>
    <t>LUVA PVC DE CORRER 3/4" 25MM</t>
  </si>
  <si>
    <t>TORNEIRA DE BOIA PVC PARA CAIXA D' ÁGUA DE 3/4 POLEGADA</t>
  </si>
  <si>
    <t>CABO FLEXÍVEL 2,5MM PRETO ROLO 100 METROS</t>
  </si>
  <si>
    <t>FIO PARALELO COBRE 2X2,5MM BRANCO ROLO COM 100 METROS</t>
  </si>
  <si>
    <t>TOMADA DUPLA 20A BRANCA</t>
  </si>
  <si>
    <t>INTERRUPTOR DUPLO BRANCO</t>
  </si>
  <si>
    <t>ESPIRAL PLASTICO PARA ENCARNACAO MEDINDO 40 MM,COR BRANCA</t>
  </si>
  <si>
    <t>SELANTE BORRACHA TERMOPLÁSTICA 50G, BASE QUÍMICA ELASTÔMERO SINTÉTICO</t>
  </si>
  <si>
    <t>LAMPADA ELETRICA LED ALTA POTENCIA 50W</t>
  </si>
  <si>
    <t>BATERIA ENDURO CÂMERA DE AÇÃO</t>
  </si>
  <si>
    <t>NEO-PI-R - Coleção composta por: 1 Livro de Instruções; 1 Livro de Exercício; 1 Bloco com 25 Folhas; Instrumento Restrito a Psicólogos</t>
  </si>
  <si>
    <t>ALFINETE PARA MAPA NA COR VERMELHA - CAIXA COM 50 UNIDADES *</t>
  </si>
  <si>
    <t>PORTA INTERNA 0,80 X 2,10 M.</t>
  </si>
  <si>
    <t>A aquisição de mobiliário otimizará o ambiente de trabalho, dando maior eficiência e conforto aos policiais e também à população que necessita frequentar este ambiente. Essa necessidade imediata visa atender metas organizacionais, impactando positivamente na produtividade e na qualidade dos serviços prestados pela Polícia Civil de Santa Catarina. Os benefícios diretos incluem melhorias ergonômicas e funcionais.</t>
  </si>
  <si>
    <t>TECIDO MALHA LYCRA</t>
  </si>
  <si>
    <t>INTERRUPTOR TRIPLO BRANCO</t>
  </si>
  <si>
    <t>CURSO ON-LINE INTEGRIDADE E COMPLIANCE</t>
  </si>
  <si>
    <t>PEDESTAL PARA CORRENTE PARA DEMARCAÇÃO DE ÁREA</t>
  </si>
  <si>
    <t>FÓSFORO DE USO DOMESTICO, CAIXA COM APROX.40 PALITOS (LBM)</t>
  </si>
  <si>
    <t>EXTINTOR PQSP 6 KG BC</t>
  </si>
  <si>
    <t>A aquisição deste item de segurança é necessária para as operações da Polícia Civil de Santa Catarina, promovendo uma proteção eficaz de agentes e cidadãos. Sua implementação imediata é contundente para atender às demandas emergentes, aumentando a eficiência das atividades operacionais. O impacto direto melhorará a segurança pública, refletindo no cumprimento de metas e no aprimoramento das políticas institucionais, beneficiando a sociedade como um todo.</t>
  </si>
  <si>
    <t>FITA DE ANCORAGEM STRONG, COM REFORÇO CORDURA CONTRA ABRASÃO</t>
  </si>
  <si>
    <t>SUPORTE VENTOSA PARA GPS AERONÁUTICO</t>
  </si>
  <si>
    <t>A aquisição de suportes de ventosa para GPS aeronáutico é essencial para garantir a segurança e eficácia das operações aéreas da Polícia Civil. Esses suportes são projetados especificamente para fixar os dispositivos de GPS em aeronaves, proporcionando uma montagem segura e estável mesmo em condições adversas de voo. A urgência dessa aquisição reside na necessidade de equipar as aeronaves policiais com os acessórios adequados para facilitar a navegação e a execução de missões aéreas com precisão e eficiência. Além disso, a disponibilidade desses suportes contribui diretamente para o cumprimento das metas de segurança e eficácia operacional estabelecidas pela organização, garantindo que os pilotos tenham acesso rápido e fácil aos dados de navegação durante o voo. Portanto, investir em suportes de ventosa para GPS aeronáutico é fundamental para fortalecer a capacidade operacional da Polícia Civil e garantir o sucesso de suas operações aéreas.</t>
  </si>
  <si>
    <t>EXTENSOR HDMI TV FULL HD INTELBRAS</t>
  </si>
  <si>
    <t>PLUG 2P+T 20A</t>
  </si>
  <si>
    <t>LAPIS COR TAMANHO GRAN, CAIXA COM 12 CORES *</t>
  </si>
  <si>
    <t>ALFINETE CORES DIVERSAS</t>
  </si>
  <si>
    <t>CANETA MARCADOR PARA QUADRO BRANCO NA COR AZUL</t>
  </si>
  <si>
    <t>CANETA MARCADOR PARA QUADRO BRANCO NA COR PRETA</t>
  </si>
  <si>
    <t>CANETA MARCADOR PARA QUADRO BRANCO NA COR VER</t>
  </si>
  <si>
    <t>FURADEIRA PARAFUSADEIRA A BATERIA</t>
  </si>
  <si>
    <t>PILHA BATERIA 12V A23</t>
  </si>
  <si>
    <t>COLA PLASTICA BRANCA,LAVAVEL,NAO TOXICA FRASCO COM 90 GRAMAS*</t>
  </si>
  <si>
    <t>AS PIRÂMIDES COLORIDAS DE PFISTER – CRIANÇAS E ADOLESCENTES - BLOCO DE RESPOSTAS C/25 FLS</t>
  </si>
  <si>
    <t>FIGURAS COMPLEXAS DE REY -  KIT COMPLETO COMPOSTO POR: 1 MANUAL, 1 CARTÃO DE APLICAÇÃO FIGURA A E B, 1 CARTÃO DE APURAÇÃO FIGURA A, 1 CARTÃO DE APURAÇÃO FIGURA B, 1 BLOCO DE FOLHA DE RESPOSTA FIGURA A (25 FLS), 1 BLOCO DE FOLHA DE RESPOSTA FIGURA B (25 FLS), 1 LÁPIS PRETO, 1 CAIXA DE LÁPIS DE COR, 10 FOLHAS DE SULFITE.</t>
  </si>
  <si>
    <t>BATERIA RECARREGÁVEL</t>
  </si>
  <si>
    <t>BOLA DE TREINO</t>
  </si>
  <si>
    <t>ANEL DE VEDAÇÃO PVC/BORRACHA PARA VÁLVULA/RALO PARA PIA (GUARNIÇÃO)</t>
  </si>
  <si>
    <t>FITA VEDA ROSCA 12MMX20M</t>
  </si>
  <si>
    <t>ARRUELA LISA ZINCADA M08</t>
  </si>
  <si>
    <t>TOMADA TRIPLA 10A BRANCA</t>
  </si>
  <si>
    <t>CANALETAS 20X12X200MM COM ADESIVO</t>
  </si>
  <si>
    <t>COLA (ADESIVO) INSTANTÂNEO MULTIUSO</t>
  </si>
  <si>
    <t>POWER BANK</t>
  </si>
  <si>
    <t>FONTE 12VOLTS 10 AMP INTELBRAS</t>
  </si>
  <si>
    <t>COLEÇÃO BPA-2 - BATERIA PSICOLÓGICA DE ATENÇÃO 2 - KIT COMPOSTO POR 1 LIVRO DE INSTRUÇÕES (MANUAL); 1 CONJUNTO DE LIVROS DE APLICAÇÃO (1 AA, 1 AC E 1 AD COM 25 FOLHAS CADA); 1 CRIVO AA; 1 CRIVO AC; 1 CRIVO AD; 1 LIVRO DE AVALIAÇÃO (BLOCO COM 25 FOLHAS)</t>
  </si>
  <si>
    <t>SERINGA AGULHADA DE 10 ML (CAIXA COM 100 UNIDADES)</t>
  </si>
  <si>
    <t>CLIPS TIPO PRENDOR PAPEL,MEDINDO 19MM,CAIXA COM 12 PCS.</t>
  </si>
  <si>
    <t>INTERRUPTOR COM 3 TECLAS SIMPLES</t>
  </si>
  <si>
    <t>CHAVE BOIA INFERIOR/ SUPERIOR 15A COM CABO DE 1,5M / 250 V</t>
  </si>
  <si>
    <t>ESTILETE CORTE TIPO FACA COM LAMINA DESCARTAVEL MED.10 CM X 1,8 CM</t>
  </si>
  <si>
    <t>SERVIÇO DE INSTALAÇÃO DE FECHADURA DIGITAL (APARELHO ELETRÔNICO)</t>
  </si>
  <si>
    <t>LEÇÃO G-36 - TESTE NÃO VERBAL DE INTELIGÊNCIA</t>
  </si>
  <si>
    <t>COLA SUPER COLA INSTANTANEA</t>
  </si>
  <si>
    <t>INTERRUPTOR COM 02 TECLAS SIMPLES</t>
  </si>
  <si>
    <t>COLEÇÃO PALOGRÁFICO - TESTE DE PERSONALIDADE - SKIP - SISTEMA DE CORREÇÃO INFORMATIZADA DO PALOGRÁFICO</t>
  </si>
  <si>
    <t>TESTE PSICOLÓGICO MATRIZES DE INTELIGÊNCIA GERAL NÃO VERBAL – MIG - KIT COMPOSTO POR - 1 MANUAL TÉCNICO; - 2 BLOCOS DE FOLHAS DE RESPOSTAS; - 2 CADERNOS DE APLICAÇÃO; - 1 CRIVO</t>
  </si>
  <si>
    <t>SMALLRIG QUICK RELEASE</t>
  </si>
  <si>
    <t>JOGO BROCAS TAMANHOS DIVERSOS</t>
  </si>
  <si>
    <t>EVIPI -ESCALA DE VIOLÊNCIA ENTRE PARCEIROS ÍNTIMOS - COLEÇÃO COMPOSTA POR MANUAL; CADERNO DE APLIC REUTILIZÁVEL - DUAS UNIDADES; FOLHA DE PROTOCOLO: CONJ COM 20 FOLHAS DE PROTOCOLO IMPRESSAS EM FORMULÁRIO CONTÍNUO EM UM PAPEL AUTOCOPIATIVO.</t>
  </si>
  <si>
    <t>COLEÇÃO TEM-R-2 - TESTE DE MEMÓRIA DE RECONHECIMENTO - KIT COMPOSTO POR LIVRO DE INSTRUÇÕES; LIVRO DE APLICAÇÃO; CARTÃO DE EXEMPLO (FÍSICO OU DIGITAL, DISPONÍVEL NA PLATAFORMA VOL – VETOR ONLINE); CARTÃO DE APLICAÇÃO (FÍSICO OU DIGITAL, DISPONÍVEL NA PLATAFORMA VOL – VETOR ONLINE); CRIVO DE CORREÇÃO</t>
  </si>
  <si>
    <t>E-TRAP -  COLEÇÃO COMPOSTA POR: 1 MANUAL (LIVRO DE INSTRUÇÕES); 1 LICENÇA DE APLICAÇÃO ONLINE - CRITÉRIO A+B</t>
  </si>
  <si>
    <t>PERCEVEJO LATONADO, CAIXA COM 100 UNIDADES *</t>
  </si>
  <si>
    <t>PARAFUSO PHILIPS CABEÇA CHATA 6X35MM</t>
  </si>
  <si>
    <t>CARTÃO DE MEMÓRIA</t>
  </si>
  <si>
    <t>CARREGADOR DE BATERIA COM 2 SLOTS</t>
  </si>
  <si>
    <t>SERINGA AGULHADA DE 05 ML (CAIXA 100 UNIDADES)</t>
  </si>
  <si>
    <t>PLÁSTICO BOLHA EM ROLO/BOBINA 1,20X100 METROS</t>
  </si>
  <si>
    <t>ESCADA METALICA EM ALUMINIO COM 5 DEGRAUS</t>
  </si>
  <si>
    <t>COLEÇÃO EEVD - ESCALA DE EXPOSIÇÃO À VIOLÊNCIA DOMÉSTICA - COLEÇÃO COMPOSTA POR 1 LIVRO DE INSTRUÇÕES (MANUAL); 1 LIVRO DE APLICAÇÃO E AVALIAÇÃO (CONJUNTO COM 10 FOLHAS)</t>
  </si>
  <si>
    <t>COLA PLASTICA BRANCA,LAVAVEL,NAO TOXICA PASTOSA EM BASTAO COM PESO MINIMO 8 GRAMAS *</t>
  </si>
  <si>
    <t>SILICONE PARA USO EM PISTOLA, TUBO COM 280 GR</t>
  </si>
  <si>
    <t>APONTADOR LAPIS METAL TIPO COLEGIAL*</t>
  </si>
  <si>
    <t xml:space="preserve">BARALHO DAS EMOÇOES: ACESSANDO A CRIANÇA NO TRABALHO CLINICO - </t>
  </si>
  <si>
    <t>FITA ISOLANTE ANTICHAMA</t>
  </si>
  <si>
    <t>MOCHILA PARA EQUIPAMENTO FOTOGRÁFICO</t>
  </si>
  <si>
    <t>CAIXA PARA CONEXÃO INTELBRAS</t>
  </si>
  <si>
    <t>CORDELETE 6MM.</t>
  </si>
  <si>
    <t>BUCHA NYLON 6MM</t>
  </si>
  <si>
    <t>BROCA DE PARA CONCRETO 10MM ALTA RESISTÊNCIA E DURABILIDADE</t>
  </si>
  <si>
    <t>BROCA ACIDO RAPIDO 12.00MM</t>
  </si>
  <si>
    <t>ESPIRAL PLASTICO PARA ENCARNACAO 7 MM, NA COR PRETA</t>
  </si>
  <si>
    <t>ESPIRAL PLASTICO PARA ENCARNACAO 17 MM, NA COR PRETA</t>
  </si>
  <si>
    <t>CANALETA: PARA FIACAO 20 X 10 X 2000MM, COM DIVISORIA</t>
  </si>
  <si>
    <t>Item utilizado para manutenção do prédio para a manutenção eficaz do patrimônio, contribuindo para a conservação de instalações essenciais da DPGC. A urgência reflete a necessidade iminente de reparos. O impacto esperado é otimizar a eficiência na gestão de recursos, com benefícios diretos na infraestrutura e indiretos no bem-estar e satisfação dos usuários, alinhando-se às políticas de qualidade e cuidado com o ambiente de trabalho.</t>
  </si>
  <si>
    <t>NIPLE PARALELO PVC BRANCO ROSCÁVEL 1”</t>
  </si>
  <si>
    <t>BROCA DE AÇO ALTA RESISTÊNCIA E DURABILIDADE 12MM</t>
  </si>
  <si>
    <t>EXTINTOR PQSP 4 KG BC</t>
  </si>
  <si>
    <t>BDI-II - INVENTÁRIO DE DEPRESSÃO DE BECK - FOLHA DE APLICAÇÃO (10 FOLHAS)</t>
  </si>
  <si>
    <t>IFP-II - BLOCO DE APURAÇÃO FEMININO C/25 FLS</t>
  </si>
  <si>
    <t>IFP-II - BLOCO DE APURAÇÃO MASCULINO C/25 FLS</t>
  </si>
  <si>
    <t>CANALETA 20X10X2000 COM FITA ADESIVA</t>
  </si>
  <si>
    <t>FILTRO ND PARA LENTE OBJETIVA 50MM</t>
  </si>
  <si>
    <t>BROCA VIA MEDINDO 10MM</t>
  </si>
  <si>
    <t>TOMADA DUPLA 10A BRANCA</t>
  </si>
  <si>
    <t>EXTENSOR DE MOUSE USB INTELBRAS</t>
  </si>
  <si>
    <t>FILTRO ND PARA LENTE OBJETIVA 16MM</t>
  </si>
  <si>
    <t>FILTRO ND PARA LENTE OBJETIVA 24MM</t>
  </si>
  <si>
    <t>KIT PARA CAIXA ACOPLADA DO VASO SANITÁRIO</t>
  </si>
  <si>
    <t>TEE PVC SOLDAVEL, 25MM</t>
  </si>
  <si>
    <t>IEP - INVENTÁRIO DE ESTILOS PARENTAIS - KIT COMPOSTO POR KIT DE FORMULÁRIOS DE APLICAÇÃO - VERSÃO PARA AVALIAÇÃO PATERNA + VERSÃO PARA AVALIAÇÃO MATERNA + VERSÃO PARA AUTOAVALIAÇÃO DOS PAIS</t>
  </si>
  <si>
    <t>GAIOLA PARA SMARTPHONE COM TRIPS</t>
  </si>
  <si>
    <t>SERINGAS DE 20 ML (CAIXA 50 UNIDADES)</t>
  </si>
  <si>
    <t>ALICATE DE PRESSÃO 10”, MORDENTE CURVO EM AÇO CARBONO.</t>
  </si>
  <si>
    <t>FILTRO ND PARA LENTE OBJETIVA 30MM</t>
  </si>
  <si>
    <t>TÊ EM PVC ROSQUEÁVEL BRANCO 3/4" / 25MM</t>
  </si>
  <si>
    <t>BUCHA NYLON 8MM</t>
  </si>
  <si>
    <t>PARAFUSO PHILIPS CABEÇA CHATA 8X40MM</t>
  </si>
  <si>
    <t>BROCA DE PARA CONCRETO 8MM ALTA RESISTÊNCIA E DURABILIDADE</t>
  </si>
  <si>
    <t>DESENGRIPANTE AEROSSOL</t>
  </si>
  <si>
    <t>SERINGA AGULHADA DE 03 ML (CAIXA 100 UNIDADES)</t>
  </si>
  <si>
    <t>LEITOR DE CARTÃO DE MEMÓRIA</t>
  </si>
  <si>
    <t>PENDRIVE 1TB</t>
  </si>
  <si>
    <t>CABO USB -C CÂMERA DE AÇÃO</t>
  </si>
  <si>
    <t>JOGO DE CHAVE TORK TIPO ‘L”EM AÇO DE ALTA RESISTÊNCIA (CROMO VANÁDIO) E ACABAMENTO FOSFATIZADO, CHAVES T10-T50.</t>
  </si>
  <si>
    <t>LUVA PVC SOLDÁVEL 3/4" 25MM</t>
  </si>
  <si>
    <t>PAFLON COM SOQUETE BRANCO</t>
  </si>
  <si>
    <t>BROCA VIA MEDINDO 8,00 MM</t>
  </si>
  <si>
    <t>TUBO SOLDÁVEL 3/4 25MM BARRA 6MTS</t>
  </si>
  <si>
    <t>JOELHO 90° SOLDÁVEL 25MMX1/2” PVC</t>
  </si>
  <si>
    <t>JOGO DE BROCAS CHATAS DE AÇO CARBONO PARA MADEIRA 6 PEÇAS</t>
  </si>
  <si>
    <t>KIT DE FECHADURA PARA PORTA INTERNA.</t>
  </si>
  <si>
    <t>BROCA DE AÇO ALTA RESISTÊNCIA E DURABILIDADE 6MM</t>
  </si>
  <si>
    <t>BROCA DE AÇO ALTA RESISTÊNCIA E DURABILIDADE 8MM</t>
  </si>
  <si>
    <t>BROCA DE AÇO ALTA RESISTÊNCIA E DURABILIDADE 10MM</t>
  </si>
  <si>
    <t>SILICONE MULTIUSO</t>
  </si>
  <si>
    <t>ESPIRAL PLASTICO PARA ENCARNACAO 12 MM, NA COR PRETA</t>
  </si>
  <si>
    <t>ALICATE BICO - ALICATE DE BICO MULTIFUNCIONAL INDICADO PARA SEGURAR, DOBRAR, CORTAR, DESENCAPAR FIOS, CRIMPAR TERMINAIS E AMASSAR PLUGS ISOLADOS.</t>
  </si>
  <si>
    <t>ESTOJO PARA CÂMERA DE AÇÃO</t>
  </si>
  <si>
    <t>BROCA VIA MEDINDO 6,00 MM</t>
  </si>
  <si>
    <t>BROCA ACIDO RAPIDO 8.00MM</t>
  </si>
  <si>
    <t>TÊ EM PVC SOLDÁVEL COM ROSCA 3/4" / 25MM</t>
  </si>
  <si>
    <t>CONTRATAÇÃO DE SERVIÇO CONTINUADO DE ALARME E MONITORAMENTO DE UNIDADES EM BALNEÁRIO CAMBORIÚ (DPCAMI E DIC), SEDE DA DPOL, E SÃO JOSÉ. CONECTOR P4 MACHO INTELBRAS</t>
  </si>
  <si>
    <t>ANEL DE VEDAÇÃO BORRACHA ESGOTO 100MM OU 4"</t>
  </si>
  <si>
    <t>BROCA 10MM PARA MADEIRA, 3 PONTAS</t>
  </si>
  <si>
    <t>CORRENTE PLÁSTICA ZEBRADA (10M)</t>
  </si>
  <si>
    <t>BFP - BATERIA FATORIAL DE PERSONALIDAD - PROTOCOLO DE RESPOSTAS C/25 FLS</t>
  </si>
  <si>
    <t>PARAFUSO PARA BUCHA 6MM</t>
  </si>
  <si>
    <t>ALICATE UNIVERSAL 8 POLEGADAS PROFISSIONAL EM AÇO CARBONO OU AÇO CROMO VANÁDIO COM CABO ISOLADO PARA 1000V PARA LINHAS ENERGIZADAS E CERTIFICAÇÕES DE ACORDO COM A NR 10, NBR 9699.</t>
  </si>
  <si>
    <t>ADESIVO PLÁSTICO PARA PVC, 17G</t>
  </si>
  <si>
    <t>FIXADOR PARA FIO CHATO 6MM</t>
  </si>
  <si>
    <t>PARAFUSO PHILIPS CABEÇA CHATA 10X50MM</t>
  </si>
  <si>
    <t>BROCA DE PARA CONCRETO 6MM ALTA RESISTÊNCIA E DURABILIDADE</t>
  </si>
  <si>
    <t>BROCA 3 PONTAS PARA MADEIRA 10MM</t>
  </si>
  <si>
    <t>AGULHA 25 X 8 (CAIXA 100 UNIDADES)</t>
  </si>
  <si>
    <t>SUPORTE FIVELA CÂMERA DE AÇÃO</t>
  </si>
  <si>
    <t>FITA DUPLA FACE ADESIVA</t>
  </si>
  <si>
    <t>COLEÇÃO PALOGRÁFICO - TESTE DE PERSONALIDADE</t>
  </si>
  <si>
    <t>LUVA PVC SOLDA/ROSCA 25MM X 3/4</t>
  </si>
  <si>
    <t>ADESIVO CURVO CÂMERA DE AÇÃO</t>
  </si>
  <si>
    <t>CHAVE TIPO FENDA/PHILLIPS 5/16 X 6"</t>
  </si>
  <si>
    <t>PARAFUSO PARA BUCHA DE 8MM</t>
  </si>
  <si>
    <t>ALICATE DE BICO A PARTIR DE 6 POLEGADAS EM AÇO CARBONO OU AÇO CROMO VANÁDIO COM CABO ISOLADO, PRODUTO EM CONFORMIDADE COM A NR 10, NBR 9699</t>
  </si>
  <si>
    <t>JOELHO PVC SOLDAVEL 25MM X 3/4"</t>
  </si>
  <si>
    <t>PARAFUSO PARA BUCHA 10MM</t>
  </si>
  <si>
    <t>BROCA ACO RAPIDO MEDINDO 6,00 MM</t>
  </si>
  <si>
    <t>JOGO DE CHAVE ALLEN TIPO ‘L” EM AÇO DE ALTA RESISTÊNCIA (CROMO VANÁDIO) COM ACABAMENTO FOSFATIZADO, CHAVES HEXAGONAIS COM MEDIDAS DE 1,5 A 10MM COM SUPORTE.</t>
  </si>
  <si>
    <t>PLUG PVC BRANCO ROSCÁVEL 3/4" 25MM</t>
  </si>
  <si>
    <t>BROCA 3 PONTAS PARA MADEIRA 8MM</t>
  </si>
  <si>
    <t>SENSOR RELE FOTOELETRICO</t>
  </si>
  <si>
    <t>CHAVE TIPO FENDA/PHILLIPS FENDA 5/16 X 10"</t>
  </si>
  <si>
    <t>BROCA ACO RAPIDO 4.2MM</t>
  </si>
  <si>
    <t>CHAVE TIPO FENDA/PHILLIPS FENDA 1/4 X 10</t>
  </si>
  <si>
    <t>TÊ PVC SOLDÁVEL 3/4" / 25MM</t>
  </si>
  <si>
    <t>JOELHO PVC ROSCAVEL 1/2"</t>
  </si>
  <si>
    <t>KITS DE DOBRADIÇAS</t>
  </si>
  <si>
    <t>BROCA ACO RAPIDO MEDINDO 5,00 MM</t>
  </si>
  <si>
    <t>FITA DUPLA FACE 15MM X 20M</t>
  </si>
  <si>
    <t>CHAVE TIPO FENDA/PHILLIPS CHAVE PHILLIPS 5/16X6"</t>
  </si>
  <si>
    <t>CHAVE DE FENDA CRUZADA (PHILIPS) 1/4" X 5” (PH2 X 125 MM:) CABO RÍGIDO E RESISTENTE, COM HASTE EM AÇO CROMADO, PONTA PRETA E MAGNÉTICA PARA USO PROFISSIONAL.</t>
  </si>
  <si>
    <t>JOELHO 90° SOLDÁVEL 25MM 3/4 PVC MARROM</t>
  </si>
  <si>
    <t>ARAME GALVANIZADO 1KG BITOLA 18</t>
  </si>
  <si>
    <t>CHAVE TIPO FENDA/PHILLIPS CHAVE FENDA REFORCADA</t>
  </si>
  <si>
    <t>CHAVE DE FENDA CRUZADA (PHILIPS) 5/16” X 8” (PH8 X 200 MM): CABO RÍGIDO E RESISTENTE, COM HASTE EM AÇO CROMADO, PONTA PRETA E MAGNÉTICA PARA USO PROFISSIONAL.</t>
  </si>
  <si>
    <t>CHAVE TIPO FENDA/PHILLIPS FENDA 1/4 X 8"</t>
  </si>
  <si>
    <t>CHAVE DE TESTE ELÉTRICOS ISOLADOS 3MM: AÇO ESPECIAL E POLÍMERO ANTI-CHAMAS, IDEAL PARA 220-250V EM CORRENTE CONTÍNUA, FREQUÊNCIA 50-500HZ, ISOLADA CONFORME NORMA DIN VDE 0680-6 E NR 10.</t>
  </si>
  <si>
    <t>CHAVE PARA MANDRIL 1/2 POL</t>
  </si>
  <si>
    <t>CHAVE FENDA TIPO TESTE</t>
  </si>
  <si>
    <t>ALICATE DE CORTE DIAGONAL A PARTIR DE 6 POLEGADAS EM AÇO CARBONO OU AÇO CROMO VANÁDIO COM CABO ISOLADO, PRODUTO EM CONFORMIDADE COM A NR 10, NBR 9699.</t>
  </si>
  <si>
    <t>BUCHA PARA FIXACAO BUCHA DE NYLON 06 MM</t>
  </si>
  <si>
    <t>CHAVE TIPO FENDA/PHILLIPS PHILLIPS 1/4 X 6"</t>
  </si>
  <si>
    <t>CHAVES DIVERSAS JOGO CHAVE ALLEN</t>
  </si>
  <si>
    <t>ADESIVOS ADESIVO PARA PVC(BISNAGA) 75 GRAMAS</t>
  </si>
  <si>
    <t>CHAVE TIPO FENDA/PHILLIPS PHILLIPS 1/8 X 3"</t>
  </si>
  <si>
    <t>CHAVE TIPO FENDA/PHILLIPS FENDA 3/16 X 6</t>
  </si>
  <si>
    <t>BROCA DE AÇO ALTA RESISTÊNCIA E DURABILIDADE 3MM</t>
  </si>
  <si>
    <t>BUCHA DE NYLON 10 MM</t>
  </si>
  <si>
    <t>CHAVE DE FENDA SIMPLES ” (5X100MM): CABO RÍGIDO E RESISTENTE, COM HASTE EM AÇO CROMADO, PONTA PRETA E MAGNÉTICA PARA USO PROFISSIONAL.</t>
  </si>
  <si>
    <t>CHAVE DE FENDA CRUZADA (PHILIPS) 3/16” X 3” (PH1 X 75 MM): CABO RÍGIDO E RESISTENTE, COM HASTE EM AÇO CROMADO, PONTA PRETA E MAGNÉTICA PARA USO PROFISSIONAL.</t>
  </si>
  <si>
    <t>BUCHA PARA FIXACAO BUCHA DE NYLON 8 MM</t>
  </si>
  <si>
    <t>CHAVE DE FENDA SIMPLES 1/8X3” (3X75MM): CABO RÍGIDO E RESISTENTE, COM HASTE EM AÇO CROMADO, PONTA PRETA E MAGNÉTICA PARA USO PROFISSIONAL.</t>
  </si>
  <si>
    <t>CHAVE DE FENDA SIMPLES 3/16X3” (5X100MM): CABO RÍGIDO E RESISTENTE, COM HASTE EM AÇO CROMADO, PONTA PRETA E MAGNÉTICA PARA USO PROFISSIONAL.</t>
  </si>
  <si>
    <t>CHAVE DE FENDA SIMPLES 1/4X5” (6X125MM): CABO RÍGIDO E RESISTENTE, COM HASTE EM AÇO CROMADO, PONTA PRETA E MAGNÉTICA PARA USO PROFISSIONAL.</t>
  </si>
  <si>
    <t>FIO ELETRICO DE COBRE FLEXIVEL: PARALELO 2 X 2,5</t>
  </si>
  <si>
    <t>REFORMA NO TELHADO DO ANTIGO ESTANDE DE TIROS DA ACADEPOL</t>
  </si>
  <si>
    <t>GETED</t>
  </si>
  <si>
    <t>1</t>
  </si>
  <si>
    <t>REFORMA COBERTURA DPCAMI CRICIÚMA</t>
  </si>
  <si>
    <t>EXECUÇÃO DE OBRA DE RECUPERAÇÃO E PROTEÇÃO DA MARGEM DO RIO ALFERES JUNTO À DELEGACIA DE POLÍCIA DO MUNICÍPIO DE NOVA TRENTO</t>
  </si>
  <si>
    <t>REFORMA CAIXA D'AGUA</t>
  </si>
  <si>
    <t>REFORMA/AMPLIAÇÃO CANIL NOC FLORIANÓPOLIS</t>
  </si>
  <si>
    <t>COPC</t>
  </si>
  <si>
    <t>REFORMA/AMPLIAÇÃO CANIL NOC SÃO LOURENÇO DO OESTE</t>
  </si>
  <si>
    <t>CONTRATAÇÃO DE  EMPRESA  ESPECIALIZADA  EM ENGENHARIA E ARQUITETURA PARA ELABORAÇÃO DOS PROJETOS PARA REFORMA DA EDIFICAÇÃO QUE ABRIGA A DELEGACIA  DE  POLÍCIA DA  COMARCA  DE DIONÍSIO  CERQUEIRA(13ª  DRP –SÃO  MIGUEL  DO OESTE/DIFRON) - OBRA</t>
  </si>
  <si>
    <t>CONTRATAÇÃO DE EMPRESA DE ENGENHARIA E/OU ARQUITETURA PARA ELABORAÇÃO DOS PROJETOS DE REFORMA DESTA EDIFICAÇÃO.</t>
  </si>
  <si>
    <t>CONTRATAÇÃO DE  UMA  EMPRESA  ESPECIALIZADA  EM  ENGENHARIA  E  ARQUITETURA  PARA  A  ELABORAÇÃO  DOS PROJETOS  NECESSÁRIOS,  INCLUINDO  O  PROJETO  ARQUITETÔNICO  E  OS  PROJETOS  COMPLEMENTARES - SOLUÇÃO  DE  AUSÊNCIA  DE  ACESSIBILIDADE  DO  PRÉDIO  DA  DPCO/DIC/DPCAMI  DE BRUSQUE.</t>
  </si>
  <si>
    <t>REFORMA BANHEIROS CHURRASQUEIRA - ACADEPOL</t>
  </si>
  <si>
    <t>REFORMA DA FACHADA DA DEIC</t>
  </si>
  <si>
    <t>CONTRATAÇÃO DE PROJETO GERAL DA DPCO E DIC DE SÃO MIGUEL DO OESTE - PARTICIPAÇÃO PCI - SENTENÇA JUDICIAL.</t>
  </si>
  <si>
    <t>CONTRATAÇÃO DE PROJETOS DE REFORMA GERAL DA DRP DE CONCÓRDIA.</t>
  </si>
  <si>
    <t>CONTRATAÇÃO DE REFORMA GERAL DA LAVANDERIA DA ACADEPOL.</t>
  </si>
  <si>
    <t>REFORMA LABORATÓRIO 41</t>
  </si>
  <si>
    <t>ELABORAÇÃO DE PROJETOS EXECUTIVOS DE ARQUITETURA E DE ENGENHARIA PARA AMPLIAÇÃO, REFORMA E REGULARIZAÇÃO 2ª DP DE LAGES ELABORAÇÃO DE PROJETOS EXECUTIVOS DE ARQUITETURA E DE ENGENHARIA PARA AMPLIAÇÃO, REFORMA E REGULARIZAÇÃO 2ª DP DE LAGES</t>
  </si>
  <si>
    <t>REFORMA TELHADO GINÁSIO DA ACADEPOL</t>
  </si>
  <si>
    <t>EXECUÇÃO DA PINTURA DA DPCAMI DE CHAPECÓ.</t>
  </si>
  <si>
    <t>EXECUÇÃO DA REFORMA DO CANIL DA CORE.</t>
  </si>
  <si>
    <t>CONTRATAÇÃO DE PROJETO DE REFORMA GERAL DA DRP DE ITUPORANGA.</t>
  </si>
  <si>
    <t>REFORMA DO ANTIGO ESTANDE</t>
  </si>
  <si>
    <t>NOVO CENTRO DE TREINAMENTO</t>
  </si>
  <si>
    <t>COBERTURA METÁLICA DESMONTÁVEL (+/- 20 X 15 M)</t>
  </si>
  <si>
    <t>CC</t>
  </si>
  <si>
    <t>SEGURANÇA PRIVADA PARA A ACADEPOL</t>
  </si>
  <si>
    <t>ACADEPOL</t>
  </si>
  <si>
    <t>CONTRATAÇÃO DE PRESTAÇÃO DE SERVIÇO PARA INSTALAÇÃO DE GRADES DE PROTEÇÃO EM DELEGACIAS DA CAPITAL E NA DIC DE BALNEÁRIO CAMBORIÚ GRADE DE PROTEÇÃO - 2ªDELEGACIA DE POLÍCIA DA CAPITAL,</t>
  </si>
  <si>
    <t>CONTRATAÇÃO DE ESTUDO DA GEOLOGIA - ANÁLISE FÍSICA DO SOLO ONDE SERÁ CONSTRUÍDO O NOVO ESTANDE DE TIRO NA ACADEPOL.</t>
  </si>
  <si>
    <t>REVISÃO GERAL SISTEMA DE PROTEÇÃO A INCENDIO DA ACADPEOL</t>
  </si>
  <si>
    <t>CONTRATAÇÃO DE PRESTAÇÃO DE SERVIÇO PARA REFORMA DO SETOR DE CELAS DA CENTRAL DE PLANTÃO POLICIAL DE SÃO JOSÉ - CPP REFORMA GERAL DA CARCERAGEM DA CPP</t>
  </si>
  <si>
    <t>EXECUÇÃO DO SISTEMA DE PREVENÇÃO DE INCENDIO DA DELEGACIA REGIONAL DE RIO DO SUL.</t>
  </si>
  <si>
    <t>PINTURA DE PRÉDIO - DIRETORIA DA POLICA DO LITORAL - ITAJAÍ - SC.</t>
  </si>
  <si>
    <t>CONTRATAÇÃO DE PROJETO DE REFORMA GERAL DA DPOI.</t>
  </si>
  <si>
    <t>PROJETO - REFORMA DA EDIFICAÇÃO QUAL ABRIGA A DELEGACIA19ª -ARARANGUÁ –DRPCIDADE ARARANGUA, SOLICITADA REQUISITADO PELOMPSC.</t>
  </si>
  <si>
    <t>OBRA PARA AMBULATÓRIO PARA O CANIL CENTRAL</t>
  </si>
  <si>
    <t>REFORMA DA SALA DA GEAPO NO PRÉDIO DA DGPC</t>
  </si>
  <si>
    <t>CONTRATAÇÃO DE PROJETOS DE REFORMA GERAL DA DRP DE CONCÓRDIA PROJETO ARQUITETÔNICO DE REFORMA E ACESSIBILIDADE</t>
  </si>
  <si>
    <t>EXECUÇÃO DA CONSTRUÇÃO DE UMA BASE DE CONCRETO PARA BAÚ DE CAMINHÃO NO ALMOXARIFADO.</t>
  </si>
  <si>
    <t>CONTRATAÇÃO DE PROJETO DE REFORMA GERAL DA DPCO DE IBIRAMA.</t>
  </si>
  <si>
    <t>PROJETO - CONTRATAÇÃO  DE  EMPRESA  ESPECIALIZADA  EM ENGENHARIA E ARQUITETURA PARA ELABORAÇÃO DOS PROJETOS PARA REFORMA DA EDIFICAÇÃO QUE ABRIGA A  DELEGACIA  DE  POLÍCIA  DA  COMARCA  DE  ITAPEMA  (29ª  DRP  –  BALNEÁRIO  CAMBORIÚ/DPOL</t>
  </si>
  <si>
    <t>EXECUÇÃO DA REFORMA GERAL E TRATAMENTO DE ESGOTO DA DPMU DE TREVISO</t>
  </si>
  <si>
    <t>ADEQUAÇÃO,  ÀS  NORMAS  VIGENTES  DE ACESSIBILIDADE, DA EDIFICAÇÃO OCUPADA PELA 2ª DELEGACIA DE POLÍCIA DA COMARCA DE CRICIÚMA  - PROJETOS</t>
  </si>
  <si>
    <t>CONTRATAÇÃO DE PROJETO DE REFORMA GERAL DA DPMU DE BRAÇO DO TROMBUDO CONTRATAÇÃO DE PROJETOS DE ENGENHARIA E ARQUITETURA, PARA REFORMA DA DELEGACIA DO MUNICÍPIO DE BRAÇO DO TROMBUDO</t>
  </si>
  <si>
    <t>PROJETO - ADEQUAÇÃO,   ÀS   NORMAS   VIGENTES   DE ACESSIBILIDADE, DA EDIFICAÇÃO OCUPADA PELA 1ª DELEGACIA DE POLÍCIA DA COMARCA DE CRICIÚMA (06ª  DRP  –  CRICIÚMA/DPOL)</t>
  </si>
  <si>
    <t>REFORMA BAIAS (PAREDE ESFARELANDO, CHÃO ANTIDERRAPANTE, CANTOS VIVOS)</t>
  </si>
  <si>
    <t>CONTRATAÇÃO DE PROJETO E EMPRESA ESPECIALIZADA EM REFORMA GERAL DAS ESTRUTURAS  DA  TORRE  DA  CAIXA  D’ÁGUA,  CISTERNAS  E  REDE  DE  ESGOTOS  INCLUINDO  REVISÃO  GERAL  DO SISTEMA  HIDRÁULICO  DE  ABASTECIMENTO  DE  ÁGUA  POTÁVEL  E  RESERVA  LIQUIDA  DE  PREVENÇÃO  A INCÊNDIO,  REGISTROS,  HIDRANTES,  MANGUEIRAS    E  CONEXÕES  DEFEITUOSAS.  REVISÃO  GERAL  COM SUBSTITUIÇÃO DO QUADRO DE COMANDO ELÉTRICO DAS MOTOBOMBAS DE ÁGUA POTÁVEL E DA REDE DE ESGOTOS  SUBSTITUINDO  EQUIPAMENTOS  E  PEÇAS  DESGASTADAS  OU  DEFEITUOSAS.  INCLUIR  AINDA SUBSTITUIÇÃO  DA  ESCADA  DE  ACESSO  A  TORRE  (CAIXA  SUPERIOR)  POR  UMA  ESCADA  TIPO  MARINHEIRO COM GUARDA CORPO.</t>
  </si>
  <si>
    <t>DEPÓSITO RAÇÃO / MEDICAÇÃO</t>
  </si>
  <si>
    <t>DEPÓSITO GERAL</t>
  </si>
  <si>
    <t>CONTRATAÇÃO DE PROJETOS DE REFORMA GERAL DA DRP DE CONCÓRDIA PROJETO DE INSTALAÇÕES DE PREVENÇÃO E COMBATE A INCÊNDIO (INCLUINDO GÁS COMBUSTÍVEL E DEMAIS SIS-TEMAS)</t>
  </si>
  <si>
    <t>CONTRATAÇÃO DE PROJETOS DE REFORMA GERAL DA DRP DE CONCÓRDIA PROJETO DE INSTALAÇÕES HIDROSSANITÁRIO (ÁGUA FRIA, ÁGUA PLUVIAL, ESGOTO, APROVEITAMENTO DA ÁGUA DE CHUVA)</t>
  </si>
  <si>
    <t>CONTRATAÇÃO DE PROJETOS DE REFORMA GERAL DA DRP DE CONCÓRDIA PROJETO DE INSTALAÇÕES ELÉTRICAS (INCLUINDO INSTALAÇÕES DE PROTEÇÃO CONTRA DESCARGAS ATMOSFÉRICAS –SDPAE MICRO/MINIGERAÇÃODE ENERGIA FOTOVOLTAICA)</t>
  </si>
  <si>
    <t>MANUTENÇÃO NAS MOTOBOMBAS PARA CAIXA DE AGUA DA ACADEPOL</t>
  </si>
  <si>
    <t>ÁREA BANHO CÃES</t>
  </si>
  <si>
    <t>REFORMA  E REGULARIZAÇÃO DA EDIFICAÇÃO DA DELEGACIA DE POLÍCIA DO MUNICÍPIO DE IPUAÇU (28ª DRP – SÃO LOURENÇO DO OESTE/DIFRON) - PROJETO</t>
  </si>
  <si>
    <t>CONTRATAÇÃO DE PROJETO GLOBAL DE REFORMA GERAL DA ACADEPOL TROCA DO PISO DA ENTRADA E SAGUÃO DO AUDITÓRIO DA ACADEPOL</t>
  </si>
  <si>
    <t>GARANTIR A SEGURANÇA DAS INSTALAÇÕES DA DELEGACIA DE POLÍCIA DA COMARCA DE FRONTEIRA, PREVENINDO A OCORRÊNCIA DE INCÊNDIO SE PROTEGENDO VIDAS E PATRIMÔNIO. A CONTRATAÇÃO DESSE SERVIÇO CONTRIBUIRÁ DIRETAMENTE PARA O CUMPRIMENTO DAS METAS DE SEGURANÇA ESTABELECIDAS PELA ORGANIZAÇÃO, ASSEGURANDO QUE AS INSTALAÇÕES ESTEJAM EM CONFORMIDADE COM AS NORMAS E REGULAMENTOS DO CORPO DE BOMBEIROS, ALÉM DE PROMOVER UM AMBIENTE DE TRABALHO SEGURO PARA OS FUNCIONÁRIOS E O PÚBLICO EM GERAL.</t>
  </si>
  <si>
    <t xml:space="preserve">REFORMA EM BOM RETIRO - ACESSIBILIDADE </t>
  </si>
  <si>
    <t>CONTRATAÇÃO  DE  PROJETOS  PARA  REFORMA  E REGULARIZAÇÃO  DA  EDIFICAÇÃO  DA  DELEGACIA  DE  POLÍCIA  DE  FRONTEIRA  DO  MUNICÍPIO  DE  CORONEL MARTINS (28ª DRP – SÃO LOURENÇO DO OESTE/DIFRON) - PROJETO</t>
  </si>
  <si>
    <t>SERVIÇO DE REGULARIZAÇÃO DA REDE DE ESGOTO DA 3 DP DE SÃO JOSÉ SERVIÇO DE REGULARIZAÇÃO DA REDE DE ESGOTO DA 3 DP DE SÃO JOSÉ</t>
  </si>
  <si>
    <t>LAVANDERIA</t>
  </si>
  <si>
    <t>CONTRATAÇÃO DE PROJETOS DE REFORMA GERAL DA DRP DE CONCÓRDIA PAISAGISMO (INCLUSO URBANISMO, PAVIMENTAÇÃO, DRENAGEM E ILUMINAÇÃO)</t>
  </si>
  <si>
    <t>REESTAURAÇÃO DO LETREIRO DA GUARITA DA ACADEPOL</t>
  </si>
  <si>
    <t>CONTRATAÇÃO DE  EMPRESA  ESPECIALIZADA  EM ENGENHARIA E ARQUITETURA PARA ELABORAÇÃO DOS PROJETOS PARA REFORMA DA EDIFICAÇÃO QUE ABRIGA A DELEGACIA  DE  POLÍCIA DA  COMARCA  DE DIONÍSIO  CERQUEIRA(13ª  DRP –SÃO  MIGUEL  DO OESTE/DIFRON) - PROJETO</t>
  </si>
  <si>
    <t>EXECUÇÃO DA TROCA DA CAIXA PADRÃO DA CASAN DO ALMOXARIFADO.</t>
  </si>
  <si>
    <t>SERVIÇO DE DESINSETIZAÇÃO, DESRATIZAÇÃO E LIMPEZA DE 2 RESERVATÓRIOS DE ÁGUA NO PRÉDIO DA DELEGACIA DE POLÍCIA DA COMARCA DE PALHOÇA</t>
  </si>
  <si>
    <t>PGE - PROCURADORIA-GERAL DO ESTADO</t>
  </si>
  <si>
    <t xml:space="preserve">ENCONTRO NACIONAL DAS PROCURADORIAS FISCAIS - ENPF -  ANAPE  </t>
  </si>
  <si>
    <t>CEST</t>
  </si>
  <si>
    <t>Contratação de inscrição para capacitação de Procuradores para eventos do calendário da ANAPE</t>
  </si>
  <si>
    <t xml:space="preserve">ENCONTRO NACIONAL DE PROCURADORIAS DA SAÚDE  - ANAPE </t>
  </si>
  <si>
    <t>ENCONTRO NACIONAL DE PROCURADORES DO MEIO AMBIENTE (ENPMA) ANAPE</t>
  </si>
  <si>
    <t>Congresso Nacional dos Procuradores dos Estados e do Distrito Federal/CNPE - ANAPE</t>
  </si>
  <si>
    <t>Encontro Nacional de Procuradorias Trabalhistas (ENPT) ANAPE</t>
  </si>
  <si>
    <t>Encontro Nacional de Procuradorias Administrativas (ENPA) ANAPE</t>
  </si>
  <si>
    <t xml:space="preserve">Seminário  - Fórum Nacional das Procuradorias Consultivas </t>
  </si>
  <si>
    <t>Contratação de inscrição para capacitação de Procuradores</t>
  </si>
  <si>
    <t xml:space="preserve">Seminário/Reunião - FONACE </t>
  </si>
  <si>
    <t xml:space="preserve">Seminário/Reunião   - CONPEG </t>
  </si>
  <si>
    <t>Seminário/Reunião  - FONACON</t>
  </si>
  <si>
    <t>Seminário/Reunião - RENAGEI</t>
  </si>
  <si>
    <t xml:space="preserve">1o. ENCONTRO ESTADUAL DE PROCURADORES DE ESTADO SC </t>
  </si>
  <si>
    <t>Contratação de palestrantes para capacitação de Procuradores</t>
  </si>
  <si>
    <t>2o. ENCONTRO ESTADUAL DE PROCURADORES DE ESTADO SC</t>
  </si>
  <si>
    <t xml:space="preserve">ENCONTRO ANUAL DOS SERVIDORES </t>
  </si>
  <si>
    <t>Contratação de palestrantes para capacitação de servidores</t>
  </si>
  <si>
    <t xml:space="preserve">V CICLO DE PALESTRAS NARAS </t>
  </si>
  <si>
    <t>Contratação de palestrante para capacitação de Procuradores e servidores</t>
  </si>
  <si>
    <t xml:space="preserve">Reunião dos Advogados Autárquicos e Fundacionais </t>
  </si>
  <si>
    <t>Contratação de palestrantes para capacitação de Advogados Autárquicos e Fundacionais</t>
  </si>
  <si>
    <t>Curso de ambientação de Procuradores</t>
  </si>
  <si>
    <t>Contratação de palestrantes ou docente para curso de ambientação</t>
  </si>
  <si>
    <t>Curso de ambientação de Servidores</t>
  </si>
  <si>
    <t>Congresso de Processo Civil de Florianópolis - ESA</t>
  </si>
  <si>
    <t>Contratação de inscrição para capacitação de Procuradores e servidores</t>
  </si>
  <si>
    <t>Curso de Direito Tributário - pós-graduação</t>
  </si>
  <si>
    <t>Contratação de docente ou empresa  para curso in company</t>
  </si>
  <si>
    <t>Curso de Direito Constitucional - pós-graduação</t>
  </si>
  <si>
    <t>Curso de Processo Civil - pós-graduação</t>
  </si>
  <si>
    <t>Curso de Direito Administrativo - pós-graduação</t>
  </si>
  <si>
    <t>Curso de Redação Jurídica, Revisão Gramatical e Redação Oficial</t>
  </si>
  <si>
    <t>Contratação de docente ou empresa para curso in company</t>
  </si>
  <si>
    <t>Curso de Midia Training</t>
  </si>
  <si>
    <t>Curso de Oratória e Sustentação Oral</t>
  </si>
  <si>
    <t>Curso Nova Lei de Licitações - inscrições</t>
  </si>
  <si>
    <t>Contratação  inscrições para capacitação dos servidores envolvidos em processos de licitações e contratos</t>
  </si>
  <si>
    <t>Curso Nova Lei de Licitações - in company</t>
  </si>
  <si>
    <t>Contratação de docente ou empresa  para curso in company para capacitação dos servidores envolvidos em processos de licitações e contratos</t>
  </si>
  <si>
    <t>CONGRESSO DE DIREITO TRIBUTÁRIO</t>
  </si>
  <si>
    <t>Simpósio Nacional de Direito Constitucional.</t>
  </si>
  <si>
    <t>Congresso Brasileiro de Direito Administrativo - CBDA</t>
  </si>
  <si>
    <t>Curso da  área de Contabilidade Pública</t>
  </si>
  <si>
    <t>Congresso Internacional de Contabilidade, Custos e Qualidade do Gasto no Setor Público</t>
  </si>
  <si>
    <t>Congresso Brasileiro de Documentação e Biblioteconomia</t>
  </si>
  <si>
    <t>Capacitação de Servidores do CEST e Bibliotecaria</t>
  </si>
  <si>
    <t xml:space="preserve">SEMANA DE INOVAÇÃO ENAP </t>
  </si>
  <si>
    <t>Contratação de inscrição para capacitação de Procuradores e servidores que atuam na área de TI e Escritório de Processos</t>
  </si>
  <si>
    <t>Evento online sobre Segurança e tecnologia da Informação e/ou Inovação</t>
  </si>
  <si>
    <t>Contratação de inscrição para capacitação de servidores que atuam na área de TI e Escritório de Processos</t>
  </si>
  <si>
    <t>Evento In Company sobre Segurança e tecnologia da Informação e/ou Inovação</t>
  </si>
  <si>
    <t>Cursos na área de Tecnologia da Informação e/ou Inovação</t>
  </si>
  <si>
    <t>Palestra  na área de LGPD</t>
  </si>
  <si>
    <t>Curso na área de LGPD</t>
  </si>
  <si>
    <t xml:space="preserve">Advogados Públicos e a Nova Lei de Licitações </t>
  </si>
  <si>
    <t xml:space="preserve">Evento interno de treinamento ou capacitação </t>
  </si>
  <si>
    <t>Contratação de empresa para evento de capacitação de procuradores e servidores</t>
  </si>
  <si>
    <t>Congresso Nacional de Gestão Pública - CONSAD 2024</t>
  </si>
  <si>
    <t>CONARH 2024</t>
  </si>
  <si>
    <t>PMSC - Policia Militar de Santa Catarina - 16097</t>
  </si>
  <si>
    <t>Cursos e capacitações</t>
  </si>
  <si>
    <t>DALF - Diretoria de Apoio Logístico e Finanças</t>
  </si>
  <si>
    <t>Capacitação dos servidores</t>
  </si>
  <si>
    <t>5 turmas</t>
  </si>
  <si>
    <t>Televisor</t>
  </si>
  <si>
    <t>DTIC - Diretoria de Tecnologia da Informação e Comunicação</t>
  </si>
  <si>
    <t>monitoramento urbano e aprimoramento de atividas admistrativas</t>
  </si>
  <si>
    <t>50 und</t>
  </si>
  <si>
    <t>reposição de material de gestão e serviços administrativos</t>
  </si>
  <si>
    <t>40 und</t>
  </si>
  <si>
    <t>Mouse</t>
  </si>
  <si>
    <t>1000 und</t>
  </si>
  <si>
    <t>CPU</t>
  </si>
  <si>
    <t>38 und</t>
  </si>
  <si>
    <t>Teclado</t>
  </si>
  <si>
    <t>550 und</t>
  </si>
  <si>
    <t>Impressora térmica</t>
  </si>
  <si>
    <t>reposição de material de atividade opeacional</t>
  </si>
  <si>
    <t>95 und</t>
  </si>
  <si>
    <t>Monitor</t>
  </si>
  <si>
    <t>150 und</t>
  </si>
  <si>
    <t>Cerca elétrica para edificações</t>
  </si>
  <si>
    <t>Centro de Enegenharia</t>
  </si>
  <si>
    <t>segunça de edificações</t>
  </si>
  <si>
    <t>700 m</t>
  </si>
  <si>
    <t>Token assinatura digital</t>
  </si>
  <si>
    <t>gestão e serviços administrativos</t>
  </si>
  <si>
    <t>Carimbos</t>
  </si>
  <si>
    <t>600 und</t>
  </si>
  <si>
    <t>Embalagem para vestígios criminosos</t>
  </si>
  <si>
    <t>material para policiamento ostensivo</t>
  </si>
  <si>
    <t>50000 und</t>
  </si>
  <si>
    <t>Quadro branco magnético</t>
  </si>
  <si>
    <t>Filtro de Linha</t>
  </si>
  <si>
    <t>estabilizador de energia</t>
  </si>
  <si>
    <t>Serviços funerários</t>
  </si>
  <si>
    <t>Unidade solicitante</t>
  </si>
  <si>
    <t>Considerando    que    o    Estado    é    responsável    por    arcar    com as    despesas    fúnebres    do    apenado  conforme  artigo  426,  inciso  IX,  da  Portaria  do  DPP  nº  1057/2023  se  faz  necessário  a  contratação</t>
  </si>
  <si>
    <t xml:space="preserve">Revisão veícular </t>
  </si>
  <si>
    <t>Revisão periódica do veículo, considerando o prazo de garantia e o manual do proprietário, conforme orçamento realizado em concessionária</t>
  </si>
  <si>
    <t>Serviços de confecção de carimbos e plastificações</t>
  </si>
  <si>
    <t>Suprir necessidade de demandas administrativas da SAR</t>
  </si>
  <si>
    <t>Serviços de dedetização e desratização</t>
  </si>
  <si>
    <t>R$ 5.700,00</t>
  </si>
  <si>
    <t>Contratação de serviços de transporte de residuos solidos</t>
  </si>
  <si>
    <t>R$ 17.000,00</t>
  </si>
  <si>
    <t>Contratação de serviços de gisnastica Laboral</t>
  </si>
  <si>
    <t>Necessidade de zelar pela saúde ocupacional dos colaboradoes da SAR</t>
  </si>
  <si>
    <t>Contratação de serviços de medicina ocupacional</t>
  </si>
  <si>
    <t>Necessidade dos serviços para realizar os exames ocupacional</t>
  </si>
  <si>
    <t>R$ 1.720,00</t>
  </si>
  <si>
    <t xml:space="preserve">Serviço de limpeza e controle de qualidade de fossas septicas, cixas de gordura e passagens </t>
  </si>
  <si>
    <t xml:space="preserve">Necessidade de serviços de limpeza das fossas devido ser rede antiga e  infiltração das chuvas </t>
  </si>
  <si>
    <t>Serviço de poda no patio da SAR</t>
  </si>
  <si>
    <t>Necessidade de serviços de poda no patio da sar por questões de seguranca e limpeza</t>
  </si>
  <si>
    <t xml:space="preserve">Serviço de manutenção de máquinas e equipamentos em geral </t>
  </si>
  <si>
    <t>Necessidade de serviços  de manutenção de máquinas e equipamentos em geral para os equipamentos do patio da SAR</t>
  </si>
  <si>
    <t>Instalações  Elétricas e de Cabeamento Estruturado
 Secretaria de Assistência Social (SAS)</t>
  </si>
  <si>
    <t>Relatório  de  Vistoria  Técnica - SIE Ofício 011/2023
Dispositivo de proteção contra surtos</t>
  </si>
  <si>
    <t>Relatório  de  Vistoria  Técnica - SIE Ofício 011/2023
Painéis e Disjuntores</t>
  </si>
  <si>
    <t>Relatório  de  Vistoria  Técnica - SIE Ofício 011/2023
Iluminação Artificial</t>
  </si>
  <si>
    <t>Relatório  de  Vistoria  Técnica - SIE Ofício 011/2023
Tapete de Borracha media tensão</t>
  </si>
  <si>
    <t xml:space="preserve">Relatório  de  Vistoria  Técnica - SIE Ofício 011/2023
Equipamento de segurança individual e coletiva </t>
  </si>
  <si>
    <t>Relatório  de  Vistoria  Técnica - SIE Ofício 011/2023
Equipe técnica para prestar serviço de manutenção eletrica</t>
  </si>
  <si>
    <t>1 equipe 
Térreo</t>
  </si>
  <si>
    <t>1 equipe 
1º andar</t>
  </si>
  <si>
    <t>1 equipe 
2º Andar</t>
  </si>
  <si>
    <t>1 equipe 
3º Andar</t>
  </si>
  <si>
    <t>Serviço de fornecimento de energia elétrica.
CELESC - Centrais Elétricas De Santa Catarina S.A</t>
  </si>
  <si>
    <t>Serviço de fornecimento de energia elétrica - SAS
CELESC - Centrais Elétricas De Santa Catarina S.A</t>
  </si>
  <si>
    <t>Fornecimento de Água - SAS
CASAN - Companhia Catarinense De Águas E Saneamento</t>
  </si>
  <si>
    <t xml:space="preserve">Serviço de fornecimento de água para o Dom Jaime
SAMAE - Águas De Palhoça
</t>
  </si>
  <si>
    <t>CAPACITAÇÕES DIVERSAS</t>
  </si>
  <si>
    <t xml:space="preserve">GERÊNCIA DE GESTÃO DE PESSOAS </t>
  </si>
  <si>
    <t>Contratação de serviços de recarga e reteste de extintores de incêndio para Secretaria de Estado da Casa Civil e órgãos vinculados</t>
  </si>
  <si>
    <t>Contratação de serviços de detetização, desratização</t>
  </si>
  <si>
    <t xml:space="preserve">Aquisição de Smart TVs 85” </t>
  </si>
  <si>
    <t>Contratação de empresa especializada em fornecimento sob demanda de Gás Liquefeito de Petróleo - GLP (gás de cozinha), acondicionado em cilindro de P-13 – botijão 13 kg</t>
  </si>
  <si>
    <t xml:space="preserve">Aquisição  de  aparelho  condicionador  de  ar </t>
  </si>
  <si>
    <t>Contratação de empresa especializada para fornecer serviços de cópias de chaves, fornecimento de 
controles de portão, baterias para controles de portão eletrônico e serviços de abertura de fechaduras, 
sob demanda</t>
  </si>
  <si>
    <t>Global - sob demanda</t>
  </si>
  <si>
    <t xml:space="preserve">Contratação de empresa para fornecimento de certificados digitais, com utilização por demanda, para atender as necessidades da Secretaria de Estado da Casa Civil e órgãos vinculados. </t>
  </si>
  <si>
    <t>Contratação de empresa para fornecimento de serviço de impressão em fine art, moldura, vidro protetivo e placas de identificação.</t>
  </si>
  <si>
    <t>Contratação de empresa para fornecimento de serviço de confecção de cartão de visita, com utilização por demanda.</t>
  </si>
  <si>
    <t xml:space="preserve">Aquisição de Freezers para Residência Oficial </t>
  </si>
  <si>
    <t>Contratação de empresa especializada em consertos e reparos de cercamentos, bem como instalação de novo cercamento - casa d Agronômica.</t>
  </si>
  <si>
    <t>SECRETARIA EXECUTIVA DA CASA MILITAR</t>
  </si>
  <si>
    <t>Contratação de empresa especializada para o fornecimento com instalação de persianas solares rolô, incluindo os serviços, materiais e assistência técnica durante o prazo de garantia</t>
  </si>
  <si>
    <t xml:space="preserve">Contratação de empresa especializada para limpeza dos vidros, localizados no prédio do Bloco 1 do Centro Administrativo do Governo do Estado de Santa Catarina, sob demanda. </t>
  </si>
  <si>
    <t xml:space="preserve">Contratação de empresa para fornecimento de serviço de confecção e impressão de placas de sinalização interna no Bloco 1 do Centro Administrativo do Governo do Estado de Santa Catarina. </t>
  </si>
  <si>
    <t>Contratação  de  empresa  para  realização  de  publicação  legal  para  a  Secretaria  de  Estado  da Casa Civil.</t>
  </si>
  <si>
    <t>Aquisição de Obras Técnicas para Consultoria Jurídica (Livros)</t>
  </si>
  <si>
    <t>CONSULTORIA JURÍDICA</t>
  </si>
  <si>
    <t>Manutenção Boilers CASAG</t>
  </si>
  <si>
    <t xml:space="preserve">Confecção de PINS </t>
  </si>
  <si>
    <t>Seguro Residêncial CASAG</t>
  </si>
  <si>
    <t>Armários para celulares GABS</t>
  </si>
  <si>
    <t>CABOS HDMI</t>
  </si>
  <si>
    <t>GERÊNCIA DE TECNOLOGIA</t>
  </si>
  <si>
    <t>QUADRO SCM (MAPA E MURAL)</t>
  </si>
  <si>
    <t>MURAL HALL SCC</t>
  </si>
  <si>
    <t xml:space="preserve">Sinalização Visual dos Centros de Inovação </t>
  </si>
  <si>
    <t>Coordenadoria de Inovação</t>
  </si>
  <si>
    <t xml:space="preserve">Necessidade de sinalização e identidade visual coerente entre centros de inovação </t>
  </si>
  <si>
    <t>8 centros de Inovação</t>
  </si>
  <si>
    <t>Promoção da saúde do servidor</t>
  </si>
  <si>
    <t>SCTI/GABS</t>
  </si>
  <si>
    <t>Promoção prevista em decreto e no PPA</t>
  </si>
  <si>
    <t>1 evento</t>
  </si>
  <si>
    <t>R$10.000,00</t>
  </si>
  <si>
    <t>Manutenção dos equipamentos de topografia</t>
  </si>
  <si>
    <t>Manter as equipes da COENG desenvolvendo suas atividades de avaliação e regularização de imóveis</t>
  </si>
  <si>
    <t>Contratação de 01 (um) Advogado, especialista na área do Direito Administrativo, para assessoramento à equipe da GETRA, no projeto de atualização e modernização das Legislações que dispõe sobre a Gestão e o Uso da Frota de veículos e equipamentos do Governo do Estado de Santa Catarina.</t>
  </si>
  <si>
    <t>SEA/DGPA/GETRA - Gerência de Transportes</t>
  </si>
  <si>
    <t>Legislação defasada no que se refere a gestão de veículos e equipamentos do Estado;
 Necessidade de atualização, modernização da legislação;
 Definir as competências a respeito da gestão de veículos e equipamentos.</t>
  </si>
  <si>
    <t>Exposições Virtuais</t>
  </si>
  <si>
    <t>Atividade de difusão do patrimônio documental do Arquivo Público junto ao público em geral.</t>
  </si>
  <si>
    <t>R$ 8.500,00</t>
  </si>
  <si>
    <t>Aniversários do Arquivo Público</t>
  </si>
  <si>
    <t>Eventos comemorativos ao aniversário do Arquivo Público no mês de junho, com destaque para a comemoração de 65 anos em 2025.</t>
  </si>
  <si>
    <t>Projeto "A Escola vai ao Arquivo"</t>
  </si>
  <si>
    <t>Atividade de difusão do patrimônio documental do Arquivo Público junto a escolas de Ensino Fundamental e Médio, que inclui visitas de alunos, capacitação de professores, aulas presenciais e virtuais.</t>
  </si>
  <si>
    <t>FMPIO - Fundo de Materiais, Publicações e Impressos Oficiais</t>
  </si>
  <si>
    <t>Contratação de empresa especializada para prestação de serviços de roçada - mecanizada e/ou manual, em terrenos de titularidade do Estado, além da limpeza geral da área roçada, da coleta e do transporte de resíduos provenientes destes serviços, para os locais legalmente adequados, com execução mediante o regime de empreitada direta por preço unitário.</t>
  </si>
  <si>
    <t>Roçada em imóveis desocupados do Estado, sem edificação, atendendo às notificações dos municípios.</t>
  </si>
  <si>
    <t>Contratação de empresa especializada para prestação do serviço de apólice de seguro automóvel.</t>
  </si>
  <si>
    <t>Apólice de seguro de duas Chevrolet S10 LT, bem como duas Chevrolet Spin LMT LT e uma Hyundai Santa Fé, visando atender o transporte da Secretaria.</t>
  </si>
  <si>
    <t>Contratação de empresa especializada para manutenção corretiva em mastro de bandeira hasteada na entrada do Centro Administrativo.</t>
  </si>
  <si>
    <t>Série de deteriorações ocasionadas pelo efeito do tempo, bem como exposições a intempéries, colocando inclusive em risco a segurança de quem venha a transitar pelo local.</t>
  </si>
  <si>
    <t>Contratação de empresa especializada em prestação de serviços de controle integrado no combate a pragas urbanas, englobando dedetização, desratização nas dependências de blocos localizados no Centro Administrativo e demais unidades de responsabilidade da Secretaria de Estado da Administração, na Grande Florianópolis.</t>
  </si>
  <si>
    <t>A prevenção relativa a infestações e proliferações de insetos, roedores e demais pragas comuns aos territórios urbanos deve ser realizada de modo periódico, com a finalidade de manter condições salubres e sanitárias nos espaços da Secretaria de Estado da Administração e unidades sob sua responsabilidade. Manutenção a cada seis meses.</t>
  </si>
  <si>
    <t>Prestação de serviços de recarga de extintores de incêndio, sendo:
 - Recarga de Extintor PQSP 4 kg (67);
 - Recarga de Extintor Água AP 10L (3);
 - Recarga de Extintor CO2 4 kg (8);
 - Recarga de Extintor CO2 6 kg (6);
 - Teste de mangueira (27).</t>
  </si>
  <si>
    <t>SEA/COAPO/GEMAN - Gerência de Manutenção</t>
  </si>
  <si>
    <t>As normas de segurança do trabalho NR 23 e NBR 12962 regulam a inspeção, manutenção e recarga dos extintores de incêndio. É necessário garantir a efetividade dos equipamentos de segurança no caso da ocorrência de incidente que envolva fogo/incêndio.</t>
  </si>
  <si>
    <t>R$ 4.055,00</t>
  </si>
  <si>
    <t>Contratação de empresa na área de engenharia ou Engenharia Elétrica ou Engenharia Mecânica para manutenção preventiva nas 06 subestações de energia localizadas no Centro Administrativo.</t>
  </si>
  <si>
    <t>A manutenção em uma subestação de energia feita de forma preventiva tem como finalidade a redução máxima de falhas. Isso evita que o fornecimento de energia seja interrompido. Além disso, propicia redução de despesas com manutenções corretivas que podem ocorrer inesperadamente.</t>
  </si>
  <si>
    <t>Contratação de empresa especializada na área de engenharia para prestação dos serviços de limpeza de parte do sistema de fossas do Centro Administrativo e Almoxarifado do Itacorubi.</t>
  </si>
  <si>
    <t>A manutenção preventiva evita que o esgoto corra a céu aberto, polua o solo, entre em contato com as pessoas e transmita doenças.</t>
  </si>
  <si>
    <t>R$ 10.350,00</t>
  </si>
  <si>
    <t>Contratação de empresa especializada em prestação de serviços de limpeza e desinfecção de caixas d´água e cisternas da rede interna de água de blocos localizados no Centro Administrativo e demais unidades de responsabilidade da Secretaria de Estado da Administração, na Grande Florianópolis.</t>
  </si>
  <si>
    <t>A Lei Municipal n° 4.783/1995 tornou a limpeza de caixas d´água localizadas em repartições públicas obrigatória a cada seis meses.</t>
  </si>
  <si>
    <t>Contratação de empresa especializada na plotagem de placas de identificação externa (estacionamento) e interna, nos espaços localizados no Centro Administrativo. Total de 108 placas.</t>
  </si>
  <si>
    <t>Adequação das placas às novas configurações e criação de novas secretarias.</t>
  </si>
  <si>
    <t>R$ 8.321,40</t>
  </si>
  <si>
    <t>Contratação de empresa especializada em manutenção preventiva e corretiva no aquário localizado no espaço do Hall de entrada do Bloco I do Centro Administrativo.</t>
  </si>
  <si>
    <t>Melhoria nas condições estruturais e estéticas, bem como a qualidade de vida dos peixes do local.</t>
  </si>
  <si>
    <t>Licença por prazo determinado - Software Canva Pro - para atendimento à Diretoria de Gestão e Desenvolvimento de Pessoas (DGDP)</t>
  </si>
  <si>
    <t>Criação de mídias, gráficos, design e comunicações com setoriais.</t>
  </si>
  <si>
    <t>Contratação de empresa especializada em prestação de serviços de controle integrado no combate a pragas urbanas, englobando dedetização, desratização nas dependências da Diretoria de Saúde do Servidor, na cidade de Florianópolis.</t>
  </si>
  <si>
    <t>SEA/DSAS/GESAD - Gerência de Suporte Administrativo do Plano de Saúde</t>
  </si>
  <si>
    <t>A prevenção relativa a infestações e proliferações de insetos, roedores e demais pragas comuns aos territórios urbanos deve ser realizada de modo periódico, com a finalidade de manter condições salubres e sanitárias nos espaços da Diretoria de Saúde do Servidor. Manutenção a cada seis meses.</t>
  </si>
  <si>
    <t>R$ 2.760,00</t>
  </si>
  <si>
    <t>Contratação de empresa prestadora de serviços de seguro, com cobertura compreensiva, para os veículos integrantes da frota da Secretaria de Estado da Comunicação (SECOM), com assistência 24 horas e vigência de 12 (doze) meses.</t>
  </si>
  <si>
    <t>Garantir o patrimônio público</t>
  </si>
  <si>
    <t>3 veículos</t>
  </si>
  <si>
    <t>Contratação de assinatura de software de Flickr pro e SmugMug</t>
  </si>
  <si>
    <t>Flickr - site da web de hospedagem e partilha de imagens</t>
  </si>
  <si>
    <t>Serviços de acesso a TV por assinatura, com transmissão via cabo, fibra ótica ou satélite.Inclusa instalação, assistência técnica e fornecimento, em regime de comodato, dos equipamentos necessários para instalação.Deve contemplar, no mínimo, canais de notícias e canais de TV aberta.</t>
  </si>
  <si>
    <t>Trata-se da necessidade de contratação de empresa especializada na prestação de serviços de TV por assinatura para que a Secretaria de Estado da Comunicação (SECOM) tenha acesso às informações de interesse do Estado de Santa Catarina, fornecidas em tempo integral por canais de TV por assinatura.</t>
  </si>
  <si>
    <t>R$ 57.208,00</t>
  </si>
  <si>
    <t>Publicação de atos administrativos pertinentes a licitações públicas em jornal diário de grande circulação para atendimento de requisitos da Nova Lei de Licitações e Contratos</t>
  </si>
  <si>
    <t>CPL</t>
  </si>
  <si>
    <t>Atendimento a requisitos previstos na Nova Lei de Licitações e Contratos</t>
  </si>
  <si>
    <t>Aquisição e instalação de cortinas</t>
  </si>
  <si>
    <t>Visando substituir as cortinas danificadas e desgastadas pelo tempo de uso.</t>
  </si>
  <si>
    <t>Aquisição de 02 (duas) licenças do software Photoshop CC for teams. Team licensing subscription Renewal Level 1 1 – 9 - anual, visando o fornecimento para a Assessoria de Comunicação – ASCOM, do Gabinete do Secretário - GABS.</t>
  </si>
  <si>
    <t>Tal aquisição justifica-se tendo em vista a utilização da referida ferramenta em seus trabalhos de comunicação, sendo essencial para sua realização</t>
  </si>
  <si>
    <t>Servicos de manutencao e instalacao de paineis eletronicos</t>
  </si>
  <si>
    <t>Serviços de manutenção de autoatendimento emissor de senhas, possibilitando, assim, o gerenciamento do atendimento e controle de filas de espera dos contribuintes</t>
  </si>
  <si>
    <t>Contratação de empresa especializada em reposição de vidros.</t>
  </si>
  <si>
    <t>Para substituição de vidros quebrados, evitando risco de acidentes</t>
  </si>
  <si>
    <t>R$ 3.835,00</t>
  </si>
  <si>
    <t>Contratação de empresa visando a prestação de confecção e/ou substituição de carimbos e cartões de visitas</t>
  </si>
  <si>
    <t>Necessidade de identificação de servidores/setores em recebimento de documentos oficiais.</t>
  </si>
  <si>
    <t>Aquisição de mangueira contra incêndio.</t>
  </si>
  <si>
    <t>Necessidade de substituição de equipamento
 integrante de projeto de prevenção contra incêndio da edificação devido à deterioração
 normal decorrente de uso, chegando ao fim de sua vida útil</t>
  </si>
  <si>
    <t>Aquisição de placas de Madeirite plastificado, e demais materiais para sua sustentação.</t>
  </si>
  <si>
    <t>Aquisição de faz necessária visando proteger e resguardar o patrimônio público.</t>
  </si>
  <si>
    <t>Serviços de desmontagem e remontagem de divisórias acústicas em MDF</t>
  </si>
  <si>
    <t>Se faz necessárias em virtude de mudança de layout</t>
  </si>
  <si>
    <t>Assinatura digital de jornais/revistas/períodicos</t>
  </si>
  <si>
    <t>Aquisição de películas</t>
  </si>
  <si>
    <t>Aquisição de HD externos</t>
  </si>
  <si>
    <t>Aquisição de aparelhos de ar condicionados</t>
  </si>
  <si>
    <t>Contratação dos serviços de desmontagem, transporte e remontagem do arquivo deslizante</t>
  </si>
  <si>
    <t>Contratação de serviço de instalação de parede de gesso acartonado, com fornecimento de material.</t>
  </si>
  <si>
    <t>Serviço de impressão dos documentos relacionados ao Balanço Geral de Santa Catarina</t>
  </si>
  <si>
    <t>Serviços de manutenção elétrica</t>
  </si>
  <si>
    <t>Aquisição de materiais de lógica e elétrica</t>
  </si>
  <si>
    <t>Aquisição de materiais de manutenção predial</t>
  </si>
  <si>
    <t>Contratação de empresa especializada para manutenção preventiva e corretiva de Subestação</t>
  </si>
  <si>
    <t>Contratação de empresa especializada em manutenção de extintores</t>
  </si>
  <si>
    <t>Aquisição de aparelho Receiver para atender as demandas do Gabinete do Secretário</t>
  </si>
  <si>
    <t>Aquisição de sanduicheira grill</t>
  </si>
  <si>
    <t>Aquisição de móveis sob medida para a copa</t>
  </si>
  <si>
    <t>Contratação de prestação de serviços (pessoa física) de tradução juramentada de português para o inglês (versão) do Resumo do Balanço Geral de Santa Catarina</t>
  </si>
  <si>
    <t>Substituição e instalação de poste de energia</t>
  </si>
  <si>
    <t>Aquisição de granitos objetivando atender as demandas da SEF</t>
  </si>
  <si>
    <t>Aquisição de micro-ondas</t>
  </si>
  <si>
    <t>Aquisições de televisores smart</t>
  </si>
  <si>
    <t>Aquisição do software think-cell para atender as demandas da DITE</t>
  </si>
  <si>
    <t>R$ 7.350,00</t>
  </si>
  <si>
    <t>Manutenção da impressora leitora de microfilmes, marca Canon, modelo MP 60, com fornecimento e troca de peças.</t>
  </si>
  <si>
    <t>Aquisição de cartuchos de toner remanufaturados para a máquina leitora e impressora de microfilmes de marca Canon, modelo MP 60.</t>
  </si>
  <si>
    <t>Aquisição de claviculários com capacidade para 60 chaves</t>
  </si>
  <si>
    <t>Aquisição de mouses Óptico para atender as demandas da Gerência de Tecnologia da Informação - GETEC.</t>
  </si>
  <si>
    <t>Aquisição de plaquetas de latão de identificação de Presidentes e Secretários</t>
  </si>
  <si>
    <t>Aquisição de cafeteiras elétricas industrial para atender as demandas da SEF</t>
  </si>
  <si>
    <t>Aquisição de licença do pacote de aplicativos Adobe Creative Cloud para diagramação e edição de imagens e vídeos para Diretoria de Contabilidade e de Informações Fiscais (DCIF)</t>
  </si>
  <si>
    <t>R$ 4.415,00</t>
  </si>
  <si>
    <t>Aquisição de bancadas industriais de aço para atender as demandas do Posto Fiscal da Receita Estadual de Santa Catarina</t>
  </si>
  <si>
    <t>Contratação do serviço de diagramação da Prestação de Contas do Governo de Santa Catarina de 2023, exigida pelo art. 71, IX, da Constituição do Estado de Santa Catarina, conforme processo SEF 14177/2023</t>
  </si>
  <si>
    <t>Aquisição de telas mosqueteiras para atender as demandas da SEF</t>
  </si>
  <si>
    <t>R$ 2.900,00</t>
  </si>
  <si>
    <t>Aquisição de nobreaks</t>
  </si>
  <si>
    <t>Aquisição de 50 licenças temporárias de Base de Dados, Catálogos - MB Jurídica/MB Sociais Aplicadas</t>
  </si>
  <si>
    <t>R$ 34.272,00</t>
  </si>
  <si>
    <t>Contratação do serviço de assinatura anual da Revista Fórum de Direito Tributário – RFDT, a fim de atender às necessidades da Diretoria de Administração Tributária.</t>
  </si>
  <si>
    <t>R$ 4.194,00</t>
  </si>
  <si>
    <t>Licença Clickup Business (versão mais recente)</t>
  </si>
  <si>
    <t>Suporte para o gerenciamento de processos da GETRI (18 licenças) e GEIPVA (10 licenças)</t>
  </si>
  <si>
    <t>R$ 25.200,00</t>
  </si>
  <si>
    <t>Banner do novo programa de Educação Fiscal</t>
  </si>
  <si>
    <t>Licenças Canvas</t>
  </si>
  <si>
    <t>Aquisição de SSD</t>
  </si>
  <si>
    <t>Utilização na extração de dados</t>
  </si>
  <si>
    <t>Aquisiição de Headset para telefone</t>
  </si>
  <si>
    <t>Suporte para melhor atendimento ao contribuinte por telefone, promovendo agilidade e maior conforto para o atendente</t>
  </si>
  <si>
    <t>Aquisiição de Fone com condução via óssea</t>
  </si>
  <si>
    <t>Para servidor que atua na cobrança com dificuldade na audição</t>
  </si>
  <si>
    <t>Aquisição de Fones de ouvido com microfone</t>
  </si>
  <si>
    <t>Para participar de reuniões</t>
  </si>
  <si>
    <t>Aquisição de Webcam com microfone embutido</t>
  </si>
  <si>
    <t>Aquisição de Monitores</t>
  </si>
  <si>
    <t>Para atividades da fiscalização</t>
  </si>
  <si>
    <t>Aquisição de Placa de vídeo com no mínimo 3 saídas</t>
  </si>
  <si>
    <t>Para suporte do terceiro monitor</t>
  </si>
  <si>
    <t>R$ 4.500,00</t>
  </si>
  <si>
    <t>Fogão elétrico de 4000w</t>
  </si>
  <si>
    <t>Para substituir os existentes</t>
  </si>
  <si>
    <t>R$ 950,00</t>
  </si>
  <si>
    <t>Cortina de ar condicionado</t>
  </si>
  <si>
    <t>Para isolar a saída de ar refrigerado</t>
  </si>
  <si>
    <t>Mouse pads</t>
  </si>
  <si>
    <t>Substituição dos mouse pads em mau estado</t>
  </si>
  <si>
    <t>Suporte/apoio para pés na estação de trabalho</t>
  </si>
  <si>
    <t>Para melhor ergonomia</t>
  </si>
  <si>
    <t>Fragmentadora de papel (15 folhas, nível 4)</t>
  </si>
  <si>
    <t>Para o descarte apropriado de documentos físicos contendo informações sigilosas</t>
  </si>
  <si>
    <t>Solicitação de reforma/readequação da sala da GEFIS , disponibilizando uma sala de reunião.</t>
  </si>
  <si>
    <t>Para atender empresários, contabilistas, advogados, auditores, entre outros</t>
  </si>
  <si>
    <t>Aquisição de Macbook Pro</t>
  </si>
  <si>
    <t>Para desenvolvimento de aplicativos móveis</t>
  </si>
  <si>
    <t xml:space="preserve">Criação de NOVA LOGO de Educação Fiscal 
</t>
  </si>
  <si>
    <t xml:space="preserve">Contratação empresa especializada na prestação de serviços visando à  atualização do site de Educação Fiscal Catarinense 
</t>
  </si>
  <si>
    <t>R$ 15000</t>
  </si>
  <si>
    <t>Licença autocad</t>
  </si>
  <si>
    <t>CPOR</t>
  </si>
  <si>
    <t>Para desenvolvimento dos projetos de adequação dos ambientes da SEF</t>
  </si>
  <si>
    <t>Serviços de acabamento grafico</t>
  </si>
  <si>
    <t>Serviços de impressão gráfica</t>
  </si>
  <si>
    <t>Serviços de transporte de resíduos sólidos</t>
  </si>
  <si>
    <t>Serviços de reforma em mobiliários e estofaria em geral</t>
  </si>
  <si>
    <t>Serviços de desinfecção de reservatório de água em geral</t>
  </si>
  <si>
    <t>Serviços de serralheria em geral</t>
  </si>
  <si>
    <t>Serviços de colocação de portas, janelas e vidros em geral</t>
  </si>
  <si>
    <t>Serviço de manutenção de jardins, roçada, poda e capina</t>
  </si>
  <si>
    <t>Serviço limpeza, desent. Manut.de aparelhos hidrossanitários</t>
  </si>
  <si>
    <t>Serviços eletro eletrônicos</t>
  </si>
  <si>
    <t>Serviços de confecção de cartões magnéticos personalizados</t>
  </si>
  <si>
    <t>Serviços de avaliação da qualidade do ar</t>
  </si>
  <si>
    <t>Serviço de analise da qualidade de agua de diversas origens</t>
  </si>
  <si>
    <t>Serviço de avaliação de imóvel</t>
  </si>
  <si>
    <t>Serviços de locação de maquinas em geral</t>
  </si>
  <si>
    <t>Serviços de locação de estruturas p/realização de eventos</t>
  </si>
  <si>
    <t>Serviços de manutenção de maquinas e equip.de escritório</t>
  </si>
  <si>
    <t>Serviços de manutenção de equipamentos de refrigeração</t>
  </si>
  <si>
    <t>Serviços de manutenção de equipamentos de áudio, vídeo, imagem e instrumentos musicais</t>
  </si>
  <si>
    <t>Serviços de manutenção de eletrodomésticos</t>
  </si>
  <si>
    <t>Serviços de manutenção de maquinas e equipamentos em geral</t>
  </si>
  <si>
    <t>Serviços de manutenção de equipamentos de segurança</t>
  </si>
  <si>
    <t>Serviços de manutenção de equipamentos de informática</t>
  </si>
  <si>
    <t>Serviços de manutenção e instalação de fechaduras em geral</t>
  </si>
  <si>
    <t>Serviço de Seguros para vidro</t>
  </si>
  <si>
    <t>Serviços de Seguros contra roubo</t>
  </si>
  <si>
    <t>Serviços de Confecção de Carimbos e plastificações</t>
  </si>
  <si>
    <t>Gerência de Admnistração</t>
  </si>
  <si>
    <t>Suprir necessidades adm. SEMAE</t>
  </si>
  <si>
    <t>Necessidade dos serviços para realização de exames Ocupacional</t>
  </si>
  <si>
    <t>SEPLAN</t>
  </si>
  <si>
    <t>Aquisição de materiais de copa e cozinha para o Gabiente da SEPLAN</t>
  </si>
  <si>
    <t>Aquisição para equipar a copa do Gabinete do Secretário do Planejamento</t>
  </si>
  <si>
    <t>Diversos itens</t>
  </si>
  <si>
    <t>R$ 1.001,34</t>
  </si>
  <si>
    <t>Solução de Área de Trabalho Digital Baseada em Google Workspace.</t>
  </si>
  <si>
    <t>SANTUR 755/2021</t>
  </si>
  <si>
    <t>Rede Metropolitana Governamental</t>
  </si>
  <si>
    <t>SANTUR 0710/2020</t>
  </si>
  <si>
    <t>Virtualização de Servidores</t>
  </si>
  <si>
    <t>SANTUR 712/2020</t>
  </si>
  <si>
    <t xml:space="preserve">Sistemas corporativos e serviços especializados sob demanda, licenças de cessão de direito de uso SIGRH, SIGEF, LIC, CEI, SME, PAT </t>
  </si>
  <si>
    <t>SANTUR 0709/2020</t>
  </si>
  <si>
    <t>Contratação de empresa de sustentação. suporte. licenciamento. garantia e bilhetagem da rede de telefonia IP corporativa</t>
  </si>
  <si>
    <t>SANTUR 630/2020</t>
  </si>
  <si>
    <t>Pregão Eletrônico nº  038/2020</t>
  </si>
  <si>
    <t>Contratação de empresa especializada para prestação de serviço movel pessoal pós pago. com cessão de aparelhos telefônicos e modens de acesso movel a internet 4G</t>
  </si>
  <si>
    <t>SANTUR 419/2020</t>
  </si>
  <si>
    <t>Pregão Eletrônico nº  057/2020</t>
  </si>
  <si>
    <t>Licenças do pacote Microsoft 365 Apps for Business para uso na Secretaria de Estado do Turismo de Santa Catarina - SETUR</t>
  </si>
  <si>
    <t>SETUR 627/2023</t>
  </si>
  <si>
    <t>Serviços de locação de impressoras multifuncionais para impressão. cópia e digitalização corporativa. integradas a sistemas corporativos e à rede de Estado. compreendendo a cessão de direito de uso de equipamentos novos. de primeiro uso e em linha de fabricação. incluindo a prestação de serviços de manutenção preventiva e corretiva. fornecimento de peças e consumíveis necessários (exceto papel). assim como serviços de gestão. controle e operacionalização da solução e. ainda. sistemas específicos para gerenciamento e bilhetagem desses serviços para atendimento aos órgãos /entidades da Administração Direta e Indireta do Estado de Santa Catarina</t>
  </si>
  <si>
    <t>SANTUR 77/2020</t>
  </si>
  <si>
    <t>Pregão Eletrônico nº  054/2019</t>
  </si>
  <si>
    <t xml:space="preserve">Licenças power B.I </t>
  </si>
  <si>
    <t>GEIME</t>
  </si>
  <si>
    <t>SETUR 654/2023</t>
  </si>
  <si>
    <t>SANTUR 1632/2019</t>
  </si>
  <si>
    <t>Pregão Eletrônico nº  011/2021</t>
  </si>
  <si>
    <t>Prestação de serviços Vigilância Orgânica 12h</t>
  </si>
  <si>
    <t>SANTUR 856/2021</t>
  </si>
  <si>
    <t>Pregão Eletrônico nº  130/2021</t>
  </si>
  <si>
    <t>Combustivel frota Veículos</t>
  </si>
  <si>
    <t>SEA 16615/2019</t>
  </si>
  <si>
    <t>Pregão Eletrônico nº 0081/2018</t>
  </si>
  <si>
    <t>Manutenção corretiva e preventiva nos equipamentos de Climatizaçao da Sede</t>
  </si>
  <si>
    <t>SANTUR 511/2020</t>
  </si>
  <si>
    <t>Pregão Eletrônico n° 008/2021</t>
  </si>
  <si>
    <t>Serviços Suporte Eventos CELHS</t>
  </si>
  <si>
    <t>SANTUR 782/2022</t>
  </si>
  <si>
    <t xml:space="preserve">Pregão Eletrônico n° 041/2022 </t>
  </si>
  <si>
    <t>Locação Veículo Secretário</t>
  </si>
  <si>
    <t>SANTUR 218/2020</t>
  </si>
  <si>
    <t>Pregão Eletrônico nº 017/2020</t>
  </si>
  <si>
    <t>Prest. Serviços Agenciamento de Viagens</t>
  </si>
  <si>
    <t>SETUR 276/2023</t>
  </si>
  <si>
    <t>Dispensa Eletrônica nº 006/2023</t>
  </si>
  <si>
    <t>Secretaria de Estado da Indústria, do Comercio e do Serviço</t>
  </si>
  <si>
    <t>Aquisição de Certificados Digitais</t>
  </si>
  <si>
    <t>Certificados digitais e-CPF e e-CNPJ para uso da SICOS</t>
  </si>
  <si>
    <t>Serviços gráficos para confecção dos passes do Programa Passe Livre em Navegantes SC</t>
  </si>
  <si>
    <t>Necessidade de confecção de passes no que se refere a travessia do Rio Itajaí-Açu de balsa e ferry boat, entre os municípios de Itajaí e Navegantes, criado pela Lei 11.077/99 e alterada pela lei 11.359/00.</t>
  </si>
  <si>
    <t>2.800.000 quantidade estimada de passes impressos anualmente</t>
  </si>
  <si>
    <t>R$ 29.120,00</t>
  </si>
  <si>
    <t>Impressão do Mapa Rodoviário de Santa Catarina na versão 2024</t>
  </si>
  <si>
    <t>Realização da impressão do mapa que priodicamente é realizada</t>
  </si>
  <si>
    <t>Aquisição de Cartuchos HP 728</t>
  </si>
  <si>
    <t>Realização das impressões de A1 dos mapas</t>
  </si>
  <si>
    <t>Licença do Software PowerBI Premium</t>
  </si>
  <si>
    <t>As ações com BI na SIE são através do Software PowerBI</t>
  </si>
  <si>
    <t xml:space="preserve"> R$ 2000,00</t>
  </si>
  <si>
    <t>03 (três) Módulos de bancadas de manutenção</t>
  </si>
  <si>
    <t>As bancadas para manutenção dos equipamentos da SIE estão muito ruins, necessitando de substituição com brevidade</t>
  </si>
  <si>
    <t>R$ 17.600,00</t>
  </si>
  <si>
    <t>Equipamentos para reposição (teclado, mouse, adptador de vídeo,  filtro de linha, caixa de som, fone de ouvido)</t>
  </si>
  <si>
    <t xml:space="preserve">Reposição constante </t>
  </si>
  <si>
    <t>Renovação da garantia Servidor Storage Dell PowerEdge R730</t>
  </si>
  <si>
    <t>Garantia de equipamento essencial</t>
  </si>
  <si>
    <t>R$ 8000,00</t>
  </si>
  <si>
    <t>FUMSSP - Fundo para Melhoria da Segurança Pública.</t>
  </si>
  <si>
    <t>Certificados Digitais</t>
  </si>
  <si>
    <t>Gerência de Apoio Operacional (SSP)</t>
  </si>
  <si>
    <t>Aquisições de Certificados Digitais (e-CPF + e-CNPJ) para os funcionários desta Secretária para manter de forma regular a rotina de trabalho e gestão deste complexo de Segurança Pública.</t>
  </si>
  <si>
    <t>R$ 6.223,00</t>
  </si>
  <si>
    <t>Totem de identificação</t>
  </si>
  <si>
    <t>Aquisição de Totem de identificação para a entrada do Centro Administrativo, tendo em vista que o atual se encontra danificado.</t>
  </si>
  <si>
    <t>Teste hidrostático e recarga.</t>
  </si>
  <si>
    <t>Aquisição de extintores e recargas para Sanar inconsistências para obtenção do Atestado de Edificação Definitivo emitido pelo Corpo de Bombeiros Militar de Santa Catarina.</t>
  </si>
  <si>
    <t>R$ 1.770,00</t>
  </si>
  <si>
    <t>Manutenção no equipamento Roçadeira.</t>
  </si>
  <si>
    <t>Contratação de serviço de manutenção no equipamento Roçadeira Stihl, FS 200, o qual apresentou defeito na mola da embreagem, e necessita de revisão geral. O equipamento é utilizado pelo setor da zeladoria para cuidado com os jardins e estacionamento rotativo do Complexo de Segurança Pública.</t>
  </si>
  <si>
    <t>Placar de Iluminação de LED para cabine do Elevador</t>
  </si>
  <si>
    <t>Após equipamento apresentar forte cheiro de queimado, o Setor de Apoio Operacional tomou ciência do defeito das placas de LED da cabine de elevador. O contrato de manutenção vigente trata de manutenção preventiva, entretanto a ocorrência não se trata de dano natural. Portanto, o dano não apresenta cobertura, visto ter causa adversa ao desgaste natural.</t>
  </si>
  <si>
    <t>R$ 1.706,12</t>
  </si>
  <si>
    <t>Aquisição de produtos para combater Aedes Aegypti.</t>
  </si>
  <si>
    <t>Aquisição de unidades de pedras de cloro embaladas individualmente, para colocação nos ralos deste Complexo, com a finalidade de prevenir a proliferação dos mosquitos Aedes Aegypti, e cumprir a determinação da Vigilância de Saúde do Zoonoses .</t>
  </si>
  <si>
    <t>R$ 2.080,00</t>
  </si>
  <si>
    <t>Aquisição de Soquete antivibratório para lâmpada tubular.</t>
  </si>
  <si>
    <t>Aquisição de Soquete antivibratório para lâmpada tubular, para manutenção das luminárias do Centro Administrativo de Segurança Pública.</t>
  </si>
  <si>
    <t>Setor responsável</t>
  </si>
  <si>
    <t>Data de encerramento da vigência do contrato</t>
  </si>
  <si>
    <t>Data limite do encerramento da vigência do contrato</t>
  </si>
  <si>
    <t>Processo de Prorrogação</t>
  </si>
  <si>
    <t>Valor da contratação</t>
  </si>
  <si>
    <t>Nº do Contrato</t>
  </si>
  <si>
    <t>Contratação de serviços de empresa terceirizada - Rozalva Gonzaga Pereira</t>
  </si>
  <si>
    <t>31/12/2028</t>
  </si>
  <si>
    <t>ARESC 2379/2023</t>
  </si>
  <si>
    <t>Pregão Eletrônico - Lei 8.666/93</t>
  </si>
  <si>
    <t>R$1.877.064,50</t>
  </si>
  <si>
    <t>008/2022</t>
  </si>
  <si>
    <t>Contratação de serviços de serviços de telefonia móvel</t>
  </si>
  <si>
    <t>13/10/2024</t>
  </si>
  <si>
    <t>ARESC 1518/2020</t>
  </si>
  <si>
    <t>010/2020</t>
  </si>
  <si>
    <t xml:space="preserve">Contratação de laboratório para análises de água </t>
  </si>
  <si>
    <t>31/12/2024</t>
  </si>
  <si>
    <t>ARESC 2380/2023</t>
  </si>
  <si>
    <t>002/2019</t>
  </si>
  <si>
    <t>Contratação de empresa especializada na prestação de serviços de sustenção de suporte licenciamento e garantia e bilhetagem dos equipamentos de software e compõe a rede de telefonia IP coorporativa do governo do Estado de Santa Catarina</t>
  </si>
  <si>
    <t>24/08/2024</t>
  </si>
  <si>
    <t>ARESC 1112/2023</t>
  </si>
  <si>
    <t>R$56.007,47</t>
  </si>
  <si>
    <t>008/2020</t>
  </si>
  <si>
    <t>Contratação de empresa especializada na prestação de serviços de locação de impressoras multifuncionais para impressão, cópia e digitalização</t>
  </si>
  <si>
    <t>25/08/2024</t>
  </si>
  <si>
    <t>Sea 13219/2019</t>
  </si>
  <si>
    <t>Pregão Eletrônico - Lei 8.666/94</t>
  </si>
  <si>
    <t>R$110.052,20</t>
  </si>
  <si>
    <t>001/202</t>
  </si>
  <si>
    <t>Contratação de empresa especializada na prestação de serviços de agenciamento de viagens, compreendendo acessoria, cotação, reserva , emissão , cancelamento, remarcação, reembolso e fornecimento de passagens aéreas e rodoviárias, nacionais e internacionais</t>
  </si>
  <si>
    <t>ARESC 2227/2022</t>
  </si>
  <si>
    <t>Pregão Eletrônico - Lei 8.666/93 PREGÃO 021/2020</t>
  </si>
  <si>
    <t>R$191.646,00</t>
  </si>
  <si>
    <t>013/2020</t>
  </si>
  <si>
    <t xml:space="preserve">Contratação de empresa especializada no gerenciamento da manutenção preventiva e corretiva de veículos automotoires e equipamentos pertecentes ao órgão </t>
  </si>
  <si>
    <t>29/07/2024</t>
  </si>
  <si>
    <t>ARESC 1343/2020</t>
  </si>
  <si>
    <t>Pregão Eletrônico - Lei 8.666/93 PREGÃO 110/2019</t>
  </si>
  <si>
    <t>R$ 212.940,00</t>
  </si>
  <si>
    <t>75/2020</t>
  </si>
  <si>
    <t>Contratação de locação de salas</t>
  </si>
  <si>
    <t>Dispensa de Licitação em razão do valor</t>
  </si>
  <si>
    <t>R$ 469.103,80</t>
  </si>
  <si>
    <t>003/2017</t>
  </si>
  <si>
    <t xml:space="preserve">Contratação de ponto eletrônico </t>
  </si>
  <si>
    <t>15/06/2024</t>
  </si>
  <si>
    <t xml:space="preserve">ARESC </t>
  </si>
  <si>
    <t>R$ 5.304,76</t>
  </si>
  <si>
    <t>001/2023</t>
  </si>
  <si>
    <t>Contratação de serviços de Tecnologia da Informação - CIASC</t>
  </si>
  <si>
    <t>R$ 851.760,02</t>
  </si>
  <si>
    <t>606/2021</t>
  </si>
  <si>
    <t>Contratação de serviços de licenças de e-mail - Google</t>
  </si>
  <si>
    <t>30/04/2024</t>
  </si>
  <si>
    <t>30/042024</t>
  </si>
  <si>
    <t>R$ 76.193,92</t>
  </si>
  <si>
    <t>1196/2022</t>
  </si>
  <si>
    <t>Contratação de serviços de Rastreamento georeferenciado via satélite de veículos</t>
  </si>
  <si>
    <t>15/07/2024</t>
  </si>
  <si>
    <t>ARESC 878/2023</t>
  </si>
  <si>
    <t>R$ 18.014,72</t>
  </si>
  <si>
    <t>002/2023</t>
  </si>
  <si>
    <t>Contratação de serviços de Correios</t>
  </si>
  <si>
    <t>01/06/2024</t>
  </si>
  <si>
    <t>SEA287/2020</t>
  </si>
  <si>
    <t xml:space="preserve">Pregão Eletrônico - Lei 8.666/93 </t>
  </si>
  <si>
    <t>9912488197/SEA</t>
  </si>
  <si>
    <t>Contratação de serviços de Abastecimento de veículos</t>
  </si>
  <si>
    <t>30/10/2024</t>
  </si>
  <si>
    <t>SEA 1126/2018</t>
  </si>
  <si>
    <t>Pregão Eletrônico - Lei 8.666/93 PE81/2018</t>
  </si>
  <si>
    <t>R$ 465.880,00</t>
  </si>
  <si>
    <t>224/2018</t>
  </si>
  <si>
    <t>Serviço de fornecimento de acessos, API's (Application Programming Interface) e SDK's (Software Development kit) da Solução de GIS (Sistema de Informações Geográficas) de Tecnologia Google para o Corpo de Bombeiros Militar de Santa Catarina.</t>
  </si>
  <si>
    <t>Centro de Contratos</t>
  </si>
  <si>
    <t>25/05/2024</t>
  </si>
  <si>
    <t>25/05/2025</t>
  </si>
  <si>
    <t>CBMSC 15732/2019</t>
  </si>
  <si>
    <t>55-20-CBMSC</t>
  </si>
  <si>
    <t>Contratação de empresa homologada pela ANAC para executar serviços de manutenção para a aeronaves mod. Helicóptero Air Bus AS 350 B2 matrículas PR-HGR (2003) e AS 350 B2 VEMDPR-BNU (2016) operadas pelo BOA, incluindo Apoio Técnico Operacional, controle técnico, serviços de manutenção preventivas e corretivas, programadas e não programadas, de acordo com o manual de manutenção da aeronave e locação em caráter extraordinário de peças e componentes.</t>
  </si>
  <si>
    <t>31/10/2024</t>
  </si>
  <si>
    <t>31/10/2025</t>
  </si>
  <si>
    <t>CBMSC 10724/2020</t>
  </si>
  <si>
    <t>75-20-CBMSC</t>
  </si>
  <si>
    <t>Contratação de empresa especializada na prestação de serviços de SUSTENTAÇÃO, SUPORTE, LICENCIAMENTO e GARANTIA dos EQUIPAMENTOS E SOFTWARES que compõem a rede de telefonia IP corporativa do Governo do Estado de Santa Catarina</t>
  </si>
  <si>
    <t>23/08/2024</t>
  </si>
  <si>
    <t>23/08/2025</t>
  </si>
  <si>
    <t>CBMSC 21091/2020</t>
  </si>
  <si>
    <t>77-20-CBMSC</t>
  </si>
  <si>
    <t>Contratação do CIASC para prestação de Serviços de Tecnologia da Informação e Comunicação</t>
  </si>
  <si>
    <t>14/09/2024</t>
  </si>
  <si>
    <t>14/09/2025</t>
  </si>
  <si>
    <t>CBMSC 19985/2020</t>
  </si>
  <si>
    <t>Dispensa de Licitação - Lei 8.666/93</t>
  </si>
  <si>
    <t>85-20-CBMSC</t>
  </si>
  <si>
    <t>Contratação de empresa especializada para prestação de serviços de assistência técnica mediante manutenção preventiva e corretiva de condicionadores de ar, para aparelhos instalados nos CPD do Corpo de Bombeiros Militar do Estado de Santa Catarina (CBMSC) da Grande Florianópolis</t>
  </si>
  <si>
    <t>01/10/2024</t>
  </si>
  <si>
    <t>01/10/2025</t>
  </si>
  <si>
    <t>CBMSC 19101/2020</t>
  </si>
  <si>
    <t>87-20-CBMSC</t>
  </si>
  <si>
    <t>Contratação de empresa especializada para a prestação de Serviço Móvel Pessoal (SMP) pós-pago, com cessão de aparelhos telefônicos e modens de acesso móvel à internet 4G, em regime de comodato</t>
  </si>
  <si>
    <t>19/10/2024</t>
  </si>
  <si>
    <t>19/10/2025</t>
  </si>
  <si>
    <t>CBMSC 24055/2020</t>
  </si>
  <si>
    <t>91-20-CBMSC</t>
  </si>
  <si>
    <t>Contratação de empresa especializada na prestação de serviços de agenciamento de viagens, compreendendo assessoria, cotação, reserva, emissão, cancelamento, remarcação, reembolso e fornecimento de PASSAGENS AÉREAS, nacionais e internacionais, com disponibilização de sistema informatizado de reserva e emissão de passagens aéreas (selfbooking), considerando a possibilidade futura de inserção de tour codes, para o CBMSC</t>
  </si>
  <si>
    <t>03/11/2024</t>
  </si>
  <si>
    <t>03/11/2025</t>
  </si>
  <si>
    <t>CBMSC 26529/2020</t>
  </si>
  <si>
    <t>103-20-CBMSC</t>
  </si>
  <si>
    <t>Contratação de empresa especializada para a prestação do serviço de locação de dois nobreaks para o data center do Centro de Processamento de Dados do Corpo de Bombeiros Militar de Santa Catarina</t>
  </si>
  <si>
    <t>11/05/2024</t>
  </si>
  <si>
    <t>11/05/2025</t>
  </si>
  <si>
    <t>CBMSC 9959/2021</t>
  </si>
  <si>
    <t>87-21-CBMSC</t>
  </si>
  <si>
    <t>Contratação de empresa prestadora de serviço de manutenção aeronáutica preventiva e corretiva, com fornecimento de peças, para a aeronave Embraer Carajá, EMB820C, pertencente ao Governo do Estado de Santa Catarina - operada pelo Batalhão de Operações Aéreas do Corpo de Bombeiros Militar de Santa Catarina - BOA/CBMSC, de acordo com o Manual e o Plano de Manutenção estabelecido pelo fabricante da aeronave.</t>
  </si>
  <si>
    <t>17/05/2024</t>
  </si>
  <si>
    <t>17/05/2026</t>
  </si>
  <si>
    <t>CBMSC 10639/2021</t>
  </si>
  <si>
    <t>92-21-CBMSC</t>
  </si>
  <si>
    <t>Contratação de empresa para a prestação de serviços de Solução Integrada de Conectividade – GovLink</t>
  </si>
  <si>
    <t>07/10/2024</t>
  </si>
  <si>
    <t>07/10/2026</t>
  </si>
  <si>
    <t>CBMSC 21032/2021</t>
  </si>
  <si>
    <t>139-21-CBMSC</t>
  </si>
  <si>
    <t>Contratação de empresa especializada para prestação de serviços de telecomunicações destinados à implantação e manutenção de sistema de transporte de dados digitalizados, ponto a ponto, para interligação entre o Data Center Principal e o Data Center Reserva do Corpo de Bombeiros Militar de Santa Catarina</t>
  </si>
  <si>
    <t>08/10/2024</t>
  </si>
  <si>
    <t>08/10/2026</t>
  </si>
  <si>
    <t>CBMSC 21997/2021</t>
  </si>
  <si>
    <t>149-21-CBMSC</t>
  </si>
  <si>
    <t>Contratação de empresa para fornecimento de licenças de uso rotativo a plataforma on-line de cursos de formação para a Divisão de Tecnologia da Informação do Corpo de Bombeiros Militar de Santa Catarina</t>
  </si>
  <si>
    <t>02/06/2024</t>
  </si>
  <si>
    <t>02/06/2026</t>
  </si>
  <si>
    <t>CBMSC 9838/2021</t>
  </si>
  <si>
    <t>Inexigibilidade de Licitação - Lei 8.666/93</t>
  </si>
  <si>
    <t>86-21-CBMSC</t>
  </si>
  <si>
    <t>Contratação de empresa especializada na prestação de serviços continuados de servente e copeiro, para atender às necessidades do Corpo de Bombeiros Militar de Santa Catarina - CBMSC</t>
  </si>
  <si>
    <t>30/06/2024</t>
  </si>
  <si>
    <t>30/06/2027</t>
  </si>
  <si>
    <t>CBMSC 11658/2022</t>
  </si>
  <si>
    <t>0067/2022/CBMSC</t>
  </si>
  <si>
    <t>Contratação de empresa especializada para a prestação de serviços de manutenção preventiva, manutenção corretiva, instalação e desinstalação de condicionadores de ar, com fornecimento de todas as peças, componentes e acessórios que se façam necessários para o perfeito funcionamento dos aparelhos instalados no Corpo de Bombeiros Militar de Santa Catarina, na região da Grande Florianópolis.</t>
  </si>
  <si>
    <t>17/07/2024</t>
  </si>
  <si>
    <t>17/07/2027</t>
  </si>
  <si>
    <t>CBMSC 15843/2022</t>
  </si>
  <si>
    <t>0089/2022/CBMSC</t>
  </si>
  <si>
    <t>Contratação de empresa especializada devidamente licenciada, credenciada na prestação e execução de Serviços de Manutenção Preventiva e Corretiva dos Sistemas de Filtragem e Aquecimento, além do Tratamento Químico e Físico das Piscinas, a fim de atender o Complexo Aquático do Centro de Ensino Bombeiro Militar - CEBM, incluindo o fornecimento de pessoal qualificado(capacitado), uniformes, equipamentos e materiais de consumo em quantidades e especificações compatíveis com os serviços necessários a serem executados</t>
  </si>
  <si>
    <t>25/07/2024</t>
  </si>
  <si>
    <t>25/07/2027</t>
  </si>
  <si>
    <t>CBMSC 16240/2022</t>
  </si>
  <si>
    <t>0090/2022/CBMSC</t>
  </si>
  <si>
    <t>Contratação de empresa especializada para a prestação de serviços presenciais e não presenciais de consultoria, utilizando-se da métrica: Unidade de Serviço Técnicos (UST).</t>
  </si>
  <si>
    <t>27/09/2024</t>
  </si>
  <si>
    <t>27/09/2027</t>
  </si>
  <si>
    <t>CBMSC 21908/2022</t>
  </si>
  <si>
    <t>0122/2022/CBMSC</t>
  </si>
  <si>
    <t>Contratação de empresa especializada na prestação de serviços continuados de designer gráfico, designer instrucional, designer multimídia, revisor de texto , gestão pedagógica e gestão de biblioteca.</t>
  </si>
  <si>
    <t>28/11/2024</t>
  </si>
  <si>
    <t>28/11/2027</t>
  </si>
  <si>
    <t>CBMSC 26618/2022</t>
  </si>
  <si>
    <t>0149/2022/CBMSC</t>
  </si>
  <si>
    <t>Contratação de solução de correio eletrônico corporativo em nuvem no modelo Software asa Service (SaaS), de modo a fornecer acesso à solução integrada de colaboração e comunicação corporativa para atender às demandas do Corpo de Bombeiros Militar de Santa Catarina (CBMSC)</t>
  </si>
  <si>
    <t>31/12/2027</t>
  </si>
  <si>
    <t>CBMSC 27923/2022</t>
  </si>
  <si>
    <t>0151/2022/CBMSC</t>
  </si>
  <si>
    <t>Contratação de empresa para gestão do fornecimento de combustíveis para as aeronaves do Corpo de Bombeiros Militar de Santa Catarina</t>
  </si>
  <si>
    <t>26/12/2024</t>
  </si>
  <si>
    <t>26/12/2027</t>
  </si>
  <si>
    <t>CBMSC 30134/2022</t>
  </si>
  <si>
    <t>0173/2022/CBMSC</t>
  </si>
  <si>
    <t>Aquisição de licença do Software de gestão acadêmica SolisGE - CBMSC 27354/2023.</t>
  </si>
  <si>
    <t>25/10/2023</t>
  </si>
  <si>
    <t>25/10/2028</t>
  </si>
  <si>
    <t>CBMSC 27354/2023</t>
  </si>
  <si>
    <t>Inexigibilidade - Lei 14.133/21</t>
  </si>
  <si>
    <t>0154/2023/CBMSC</t>
  </si>
  <si>
    <t>Contratação de empresa especializada no gerenciamento da manutenção preditiva, preventiva e corretiva de veículos automotores e equipamentos, pertencentes aos Órgãos/Entidades da Administração Direta e Indireta, vinculados ao Poder Executivo Estadual (CBMSC 00021534/2020)</t>
  </si>
  <si>
    <t>02/10/2025</t>
  </si>
  <si>
    <t>CBMSC 21534/2020</t>
  </si>
  <si>
    <t>80/2020/CBMSC</t>
  </si>
  <si>
    <t>Contratação de empresa especializada no gerenciamento do fornecimento de ADITIVOS, COMBUSTÍVEIS, ÓLEOS LUBRIFICANTES, com o uso de cartão magnético, para os veículos automotores e equipamentos, dos órgãos e entidades vinculados ao Poder Executivo do Estado (CBMSC 2915/2018)</t>
  </si>
  <si>
    <t>31/10/2023</t>
  </si>
  <si>
    <t>CBMSC 2915/2018</t>
  </si>
  <si>
    <t>224/2018/SEA</t>
  </si>
  <si>
    <t>Prestação de serviços especializados de Tecnologia da Informação e Comunicação - Dispensa de Licitação nº 028/SSP/2020</t>
  </si>
  <si>
    <t>18/09/2024</t>
  </si>
  <si>
    <t>18/09/2025</t>
  </si>
  <si>
    <t>CBMSC 27002/2022</t>
  </si>
  <si>
    <t>0117/SSP/2020</t>
  </si>
  <si>
    <t>Alimentação pronta para almoço (tipo buffet) (4 Pilotos BM (2 avião e 2 helicóptero); - 3 Tripulantes BM; - 3 Médicos SAMU (1 avião, 1 helicóptero e 1 médico regulador de voo); - 2 Enfermeiros (1 avião e 1 helicóptero) e - 1 BC) - CBMSC 00029420/2022</t>
  </si>
  <si>
    <t>31/12/2023</t>
  </si>
  <si>
    <t>CBMSC 29420/2022</t>
  </si>
  <si>
    <t>0164/2022/CBMSC</t>
  </si>
  <si>
    <t>Contratação de empresa para a gestão do fornecimento parcelado de alimentação pronta, para os cursos de educação corporativa conforme previsão no Plano Geral de Ensino (CBMSC 5710/2023)</t>
  </si>
  <si>
    <t>11/2023</t>
  </si>
  <si>
    <t>11/2024</t>
  </si>
  <si>
    <t>Não iniciado</t>
  </si>
  <si>
    <t>Pregão Eletrônico - Lei 14.133/21</t>
  </si>
  <si>
    <t>Previsão para contratar ainda em 2023</t>
  </si>
  <si>
    <t>Contratação de empresa especializada para a prestação de serviços presenciais e não presenciais de desenvolvimento e manutenção de sistemas: web e mobile (android e IOS) sob demanda utilizando-se de metodologias ágeis. Executados em regime de Fábrica de Software.</t>
  </si>
  <si>
    <t>Fornecimento de produtos postais e serviços telemáticos - Empresa Brasileira de Correios e Telégrafos (CORREIOS)</t>
  </si>
  <si>
    <t>01/06/2025</t>
  </si>
  <si>
    <t>Contrato 9912488197</t>
  </si>
  <si>
    <t>Serviços de telecomunicações destinados à implantação e manutenção de sistema de transporte de dados digitalizados, ponto a ponto, para interligação entre o Data Center Principal e o Data Center Reserva do CBMSC</t>
  </si>
  <si>
    <t>149/2021/CBMSC</t>
  </si>
  <si>
    <t>Serviços de minutagem, assinatura e identificador de chamadas para linhas não residenciais (Linhas NR) analógicas, para uso do serviço de emergência 193 do CBMSC - DiTI - Inexigibilidade nº 38-20-CBMSC - CT nº 112-20-CBMSC.</t>
  </si>
  <si>
    <t>28/12/2024</t>
  </si>
  <si>
    <t>28/12/2025</t>
  </si>
  <si>
    <t>CBMSC 1311/2020</t>
  </si>
  <si>
    <t>112/2020/CBMSC</t>
  </si>
  <si>
    <t>Contratação de empresa especializada na prestação deserviços de LOCAÇÃO DE IMPRESSORAS MULTIFUNCIONAIS PARA IMPRESSÃO, CÓPIAE DIGITALIZAÇÃO CORPORATIVA, INTEGRADAS A SISTEMAS CORPORATIVOS E ÀREDE  DE  ESTADO, compreendendo a cessão de direito  de uso de equipamentos  novos, deprimeiro uso e em linha de fabricação, incluindo a prestação de serviços de manutenção preventivae corretiva, fornecimento de peças e consumíveis necessários (exceto papel), assim como serviços degestão, controle e operacionalização da solução e, ainda, sistemas específicos para gerenciamento ebilhetagem desses  serviços  para atendimento aos  órgãos/entidades  da Administração Direta eIndireta do Estado de Santa Catarina,</t>
  </si>
  <si>
    <t>21/02/2024</t>
  </si>
  <si>
    <t>CBMSC 4236/2020</t>
  </si>
  <si>
    <t>46/2020/CBMSC</t>
  </si>
  <si>
    <t>Contratação de Serviço de manutenção preventiva e corretiva do Gerador de 40KVA da DITI/CBMSC, instalado na sede do 1ºBBM</t>
  </si>
  <si>
    <t>Sistema  de  Registro  de  Preços,  cujo  objeto  visa  à  futura  e  eventual contratação de serviços de manutenção predial preventiva e corretiva, contemplando os serviços de manutenção elétrica, civil, hidráulica e do Sistema Preventivo Contra Incêndio, para as edificações ocupadas pela Corpo  de  Bombeiros  Militar  de  Santa  Catarina  nos  municípios  de Florianópolis/SC e São José/SC</t>
  </si>
  <si>
    <t>Contratação de seguros de terceiros para as viaturas do CEFC</t>
  </si>
  <si>
    <t>contratação de serviço de seguro para os veículos do Comandante-Geral e subcomandante-Geral do CBMSC.</t>
  </si>
  <si>
    <t>Locação de imóvel para sediar as instalações do quartel do CBMSC em Jaraguá do Sul - Jaraguá do Sul (SAT) - Dispensa de Licitação nº 65-18-CBMSC - CT nº 271-18-CBMSC. Dados bancários: Banco: 104, Ag.: 417, CC.: 1262-0, Processo SGPe CBMSC 1417/2018.</t>
  </si>
  <si>
    <t>CBMSC 1417/2018</t>
  </si>
  <si>
    <t>271-18-CBMSC</t>
  </si>
  <si>
    <t>CBMSC 543/2012</t>
  </si>
  <si>
    <t>347-12-CBMSC</t>
  </si>
  <si>
    <t>CBMSC 113/2014</t>
  </si>
  <si>
    <t>315-14-CBMSC</t>
  </si>
  <si>
    <t>CBMSC 1129/2017</t>
  </si>
  <si>
    <t>247-17-CBMSC</t>
  </si>
  <si>
    <t>CBMSC 1866/2017</t>
  </si>
  <si>
    <t>292-17-CBMSC</t>
  </si>
  <si>
    <t>CBMSC 7307/2021</t>
  </si>
  <si>
    <t>72-21-CBMSC</t>
  </si>
  <si>
    <t>Contratação de empresa especializada na prestação de serviços de manutenção preventiva e corretiva, bem como instalação e desinstalação de aparelhos de climatização, com fornecimento de peças, componentes e acessórios.</t>
  </si>
  <si>
    <t>SEA 964/2023 (processo de contratação)</t>
  </si>
  <si>
    <t>Pregão Eletrônico - Lei 10.520/2002</t>
  </si>
  <si>
    <t>- R$ 49.896,00 para 24 meses (serviços)                    - R$ 50.000,00 para 24 meses (peças)</t>
  </si>
  <si>
    <t>003/2023</t>
  </si>
  <si>
    <t>Contratação de empresa especializada na prestação de serviços de serviços terceirizados - Apoio Administrativo II - 6 horas</t>
  </si>
  <si>
    <t>CGE 404/2023</t>
  </si>
  <si>
    <t>R$ 434.466,71</t>
  </si>
  <si>
    <t>017/2021</t>
  </si>
  <si>
    <t>Contratação de empresa especializada na prestação de serviços terceirizados - Apoio Administrativo II - 8 horas</t>
  </si>
  <si>
    <t>CGE 1090/2022</t>
  </si>
  <si>
    <t>R$ 76.000,00</t>
  </si>
  <si>
    <t>092/2021</t>
  </si>
  <si>
    <t>Contratação de empresa especializada na prestação de serviços terceirizados - Servente - 6 horas</t>
  </si>
  <si>
    <t>SEA 3879/2021</t>
  </si>
  <si>
    <t>091/2021</t>
  </si>
  <si>
    <t>Contratação de empresa para realização de fornecimento de impressões. prestação de serviços de manutenção preventiva e corretiva com reposição de peças.</t>
  </si>
  <si>
    <t>SEA 833/2020</t>
  </si>
  <si>
    <t>Contratação de serviços de fornecimento de energia elétrica</t>
  </si>
  <si>
    <t>CGE 281/2019</t>
  </si>
  <si>
    <t>2019CT5967</t>
  </si>
  <si>
    <t>Contratação de hospedagem de equipamentos e gerenciamento dos mesmos dentro da infraestrutura do Datacenter do CIASC - Colocation</t>
  </si>
  <si>
    <t>SEA 8451/2023</t>
  </si>
  <si>
    <t>R$ 453.295,80</t>
  </si>
  <si>
    <t>144/2022</t>
  </si>
  <si>
    <t>Contratação de empresa especializada relativo à sustentação e cessão de uso do Sistema de Ouvidoria</t>
  </si>
  <si>
    <t>SEA 2892/2022</t>
  </si>
  <si>
    <t>R$ 41.231,40</t>
  </si>
  <si>
    <t>254/2021</t>
  </si>
  <si>
    <t>Contratação de empresa especializada nos serviços de licenças microsoft</t>
  </si>
  <si>
    <t>SEA 16932/2023</t>
  </si>
  <si>
    <t>R$ 355.387,40</t>
  </si>
  <si>
    <t>139/2023</t>
  </si>
  <si>
    <t>Contratação de empresa prestadora de serviços de desenvolvimento, automatizações, manutençõese customizações de soluções de Business Intelligence por meio de tecnologia ORACLE e desenvolvimento de software para análise de dados</t>
  </si>
  <si>
    <t>SEA 18279/2023</t>
  </si>
  <si>
    <t>R$ 192.173,52</t>
  </si>
  <si>
    <t>152/2023</t>
  </si>
  <si>
    <t>Contratação de serviços mensais de tecnologia da informação e comunicação</t>
  </si>
  <si>
    <t>SEA 4624/2021</t>
  </si>
  <si>
    <t>R$ 154.212,54</t>
  </si>
  <si>
    <t>117/2021</t>
  </si>
  <si>
    <t>Contratação de 1 licença com 3 acessos não simultâneos para a prestação de serviços de assinatura online da ferramenta Banco de Preços versão plus</t>
  </si>
  <si>
    <t>SEA 20488/2023</t>
  </si>
  <si>
    <t>R$ 11.580,00</t>
  </si>
  <si>
    <t>173/2023</t>
  </si>
  <si>
    <t>SEA 18277/2023</t>
  </si>
  <si>
    <t>R$ 1.003.445,52</t>
  </si>
  <si>
    <t>151/2023</t>
  </si>
  <si>
    <t>Contratação de produtos e serviços por meio de Pacote de Serviços dos CORREIOS mediante adesão ao Termo de Condições Comerciais</t>
  </si>
  <si>
    <t>SEA 5556/2020</t>
  </si>
  <si>
    <t>9912488197 - DL 025/2020</t>
  </si>
  <si>
    <t>Contratação em empresa especializada em serviços de passagem</t>
  </si>
  <si>
    <t>SEA 2714/2024</t>
  </si>
  <si>
    <t>R$ 114.038,58</t>
  </si>
  <si>
    <t xml:space="preserve">Contratação de empresa especializada na prestação de serviços de sustentação, suporte, licenciamento, garantia e bilhetagem dos equipamentos de softwares que compõem a rede de telefonia IP corporativa do governo </t>
  </si>
  <si>
    <t>SEA 7614/2020</t>
  </si>
  <si>
    <t>R$ 15.600,00</t>
  </si>
  <si>
    <t>101/2020</t>
  </si>
  <si>
    <t xml:space="preserve">Contrato de locação de Imóvel - SEDE DETRAN </t>
  </si>
  <si>
    <t>Gerência de Licitações e Contratos</t>
  </si>
  <si>
    <t>08/01/2030</t>
  </si>
  <si>
    <t>08/01/2040</t>
  </si>
  <si>
    <t>Origem: DETRAN 00126965/2019 - prorrogação: N/A</t>
  </si>
  <si>
    <t>Anual: R$ 2.916.526,08</t>
  </si>
  <si>
    <t>001/DETRAN/2020</t>
  </si>
  <si>
    <t>Contrato de locação de Imóvel - Citran Palhoça</t>
  </si>
  <si>
    <t>01/06/2030</t>
  </si>
  <si>
    <t>Origem: PCSC 00129526/2019 - Prorrogação: N/A</t>
  </si>
  <si>
    <t>Anual: R$ 90.082,92</t>
  </si>
  <si>
    <t>003/DETRAN/2020</t>
  </si>
  <si>
    <t>Contrato de locação de Imóvel - Ciretran Joinville</t>
  </si>
  <si>
    <t>Origem: IPREV 00005121/2018 - Prorrogação: DETRAN 00004452/2022</t>
  </si>
  <si>
    <t>Anual: 253.643,93</t>
  </si>
  <si>
    <t>TPU 052/2018</t>
  </si>
  <si>
    <t>Contrato de locação de Imóvel - Ciretran Jaguaruna</t>
  </si>
  <si>
    <t>Origem: DETRAN 00005153/2019 - Prorrogação: DETRAN 00079923/2023</t>
  </si>
  <si>
    <t>Anual: R$ 95.836,20</t>
  </si>
  <si>
    <t>070/SSP/2016</t>
  </si>
  <si>
    <t>Contrato de locação de Imóvel - Citran Ibirama</t>
  </si>
  <si>
    <t>Origem: SSP 00005151/2019 - Prorrogação: DETRAN 00067706/2023</t>
  </si>
  <si>
    <t>Anual: R$ 78.230,64</t>
  </si>
  <si>
    <t>096/SSP/2014</t>
  </si>
  <si>
    <t>Contrato de locação de Imóvel - Citran Biguaçu</t>
  </si>
  <si>
    <t>Origem: SSP 00005150/2019 - Prorrogação: DETRAN 000067082/2023</t>
  </si>
  <si>
    <t>Anual: R$ 108.000,00</t>
  </si>
  <si>
    <t>157/SSP/2012</t>
  </si>
  <si>
    <t>Contrato de locação de Imóvel - DRP/DP e Ciretran Balneário Camboriu</t>
  </si>
  <si>
    <t>Origem: SSP 00007792/2019 - Prorrogação: DETRAN 71185/2023</t>
  </si>
  <si>
    <t>Anual: R$ 766.740,00</t>
  </si>
  <si>
    <t>369/2017</t>
  </si>
  <si>
    <t>Contrato de locação de Imóvel - Citran Içara</t>
  </si>
  <si>
    <t>Origem: SSP 00005155/2019 - Prorrogação: DETRAN 00067787/2023</t>
  </si>
  <si>
    <t xml:space="preserve">Concorrência </t>
  </si>
  <si>
    <t>Anual: R$ 39.206,28</t>
  </si>
  <si>
    <t>978/SSP/2009</t>
  </si>
  <si>
    <t>Contrato de locação de Imóvel - DRP/Ciretran Araranguá</t>
  </si>
  <si>
    <t>09/11/2027</t>
  </si>
  <si>
    <t>09/11/2032</t>
  </si>
  <si>
    <t>Origem: PCSC 00086949/2022 - Prorrogação: N/A</t>
  </si>
  <si>
    <t>Anual: R$ 573.600,00</t>
  </si>
  <si>
    <t>064/2022/DETRAN</t>
  </si>
  <si>
    <t>Contratação de seguro predial para do DETRAN/SC</t>
  </si>
  <si>
    <t>24/8/2024</t>
  </si>
  <si>
    <t>24/08/2025</t>
  </si>
  <si>
    <t xml:space="preserve">Origem: DETRAN 00055209/2022 - Prorrogação: DETRAN 00060645/2023 </t>
  </si>
  <si>
    <t>Anual: R$ 10.816,27</t>
  </si>
  <si>
    <t>047/2022/DETRAN</t>
  </si>
  <si>
    <t>Contratação de serviços especializados de tecnologia da informação e comunicação de sustentação, evoluções, manutenções legais e integrações para o Sistema Detrannet e Detran Digital</t>
  </si>
  <si>
    <t>08/03/2024</t>
  </si>
  <si>
    <t>08/03/2025</t>
  </si>
  <si>
    <t>Origem: CIASC 00001445/2020 - Prorrogação: DETRAN 00003217/2023</t>
  </si>
  <si>
    <t>Anual: R$ 3.600.000,00</t>
  </si>
  <si>
    <t>11/2022/DETRAN</t>
  </si>
  <si>
    <t>Contratação de serviço de solução de Área de Trabalho Digital -ATD, baseada na plataforma Google Workspace a ser utilizada pelo DETRAN/SC</t>
  </si>
  <si>
    <t>30/04/2025</t>
  </si>
  <si>
    <r>
      <rPr>
        <rFont val="Arial"/>
        <color theme="1"/>
        <sz val="9.0"/>
      </rPr>
      <t>Origem: DETRAN DETRAN 00000333/2022</t>
    </r>
    <r>
      <rPr>
        <rFont val="Arial"/>
        <b/>
        <color theme="1"/>
        <sz val="9.0"/>
      </rPr>
      <t xml:space="preserve"> </t>
    </r>
    <r>
      <rPr>
        <rFont val="Arial"/>
        <color theme="1"/>
        <sz val="9.0"/>
      </rPr>
      <t>- Prorrogação: CIASC 00002163/2022</t>
    </r>
  </si>
  <si>
    <t>Anual: R$ 740.995,30</t>
  </si>
  <si>
    <t>028/2022/DETRAN</t>
  </si>
  <si>
    <t>Contratação de serviços especializados de e Links dedicado de dados (Internet) de 10 Mbps para conectar as Ciretrans/Citrans - Govlink</t>
  </si>
  <si>
    <t>01/08/2024</t>
  </si>
  <si>
    <t>01/08/2025</t>
  </si>
  <si>
    <t>Origem: DETRAN 00035995/2021 - Prorrogação: DETRAN 00033780/2023</t>
  </si>
  <si>
    <t>Anual: R$ 976.407,24</t>
  </si>
  <si>
    <t>011/2021/DETRAN</t>
  </si>
  <si>
    <t>Contratação de serviços especializados e desenvolvimento, evolução, implementação e suporte técnico especializado do sistema automatizado de Processo Administrativo de Suspensão do Direito de Dirigir (PSDD) e Processo de Cassação da CNH (PCCNH)</t>
  </si>
  <si>
    <t>29/08/2024</t>
  </si>
  <si>
    <t>29/08/2025</t>
  </si>
  <si>
    <t>Origem: DETRAN 00005897/2021 - Prorrogação: DETRAN 00040230/2023</t>
  </si>
  <si>
    <t>Valor global: R$ 697.680,00</t>
  </si>
  <si>
    <t>046/DETRAN/2020</t>
  </si>
  <si>
    <t>Contratação de serviços de sustentação e de cessão de uso de rotinas sistêmicas para integração ao registro nacional de infrações de trânsito - RENAINF</t>
  </si>
  <si>
    <t>01/09/2024</t>
  </si>
  <si>
    <t>01/09/2025</t>
  </si>
  <si>
    <t>Origem: DETRAN 00013315/2022 - Prorrogação: DETRAN 00040143/2023</t>
  </si>
  <si>
    <t xml:space="preserve">Valor global: R$ R$ 7.200.000,00 </t>
  </si>
  <si>
    <t>043/2022/DETRAN</t>
  </si>
  <si>
    <t>Contratação de serviços prestados pelo CIASC no tocante ao desenvolvimento e licenciamento de programas de computador, sistema de Gestão e Certificação Veicular cessão de direito do uso do sistema- PORTAL ECV</t>
  </si>
  <si>
    <t>Original: DETRAN 00041269/2023</t>
  </si>
  <si>
    <t>Anual: R$ 7.200.000,00</t>
  </si>
  <si>
    <t>021/DETRAN/2023</t>
  </si>
  <si>
    <t>Contratação de serviços especializados de Tecnologia da Informação necessários para análise, desenvolvimento, implantação, customização, configuração, parametrização, sustentação e evolução das funcionalidades do módulo “Registro de Contratos de Financiamento de Veículos”</t>
  </si>
  <si>
    <t>01/12/2023</t>
  </si>
  <si>
    <t>01/12/2024</t>
  </si>
  <si>
    <t>Origem: DETRAN 00149595/2019 - Prorrogação: DETRAN 00069241/2023</t>
  </si>
  <si>
    <t>Anual: R$ 7.356.000</t>
  </si>
  <si>
    <t>002/DETRAN/2020</t>
  </si>
  <si>
    <t>Contratação de sistemas corporativos - SGA</t>
  </si>
  <si>
    <t>Origem: CIASC 00000250/2020 - Prorrogação: DETRAN 00073641/2023</t>
  </si>
  <si>
    <t xml:space="preserve">Anual: R$ 185.034,36 </t>
  </si>
  <si>
    <t>006/DETRAN/2020</t>
  </si>
  <si>
    <t xml:space="preserve">Contratação de serviços especializados de  instalação e manutenção de ponto de  ibra  óptica e locação e instalação de switches </t>
  </si>
  <si>
    <t>Origem: CIASC 00004050/2019 - Prorrogação: DETRAN 00073671/2023</t>
  </si>
  <si>
    <t>Anual: R$ 134.634,24</t>
  </si>
  <si>
    <t>005/DETRAN/2020</t>
  </si>
  <si>
    <t>Contratação de empresa especializada no gerenciamento da manutenção preditiva, preventiva e corretiva de veículos automotores e equipamentos</t>
  </si>
  <si>
    <t>29/07/2025</t>
  </si>
  <si>
    <t>Origem: SEA 00010587/2019 - Prorrogação: SEA 00010096/2023</t>
  </si>
  <si>
    <t>Anual: R$ 42.000,00</t>
  </si>
  <si>
    <t>075/SEA/2020</t>
  </si>
  <si>
    <t>Contratação de empresa especializada para a prestação de Serviço Móvel Pessoal (SMP) pós-pago, com cessão de aparelhos telefônicos e modens de acesso móvel à internet 4G</t>
  </si>
  <si>
    <t>31/01/2025</t>
  </si>
  <si>
    <t>31/01/2026</t>
  </si>
  <si>
    <t>Origem: DETRAN 00111206/2020 - Prorrogação: DETRAN 00035205/2023</t>
  </si>
  <si>
    <t>Anual: R$ 80.832,60</t>
  </si>
  <si>
    <t>018/DETRAN/2020</t>
  </si>
  <si>
    <t>Serviços de Processamento de Dados relativos ao Sistema de Notificação Eletrônica - SNE</t>
  </si>
  <si>
    <t>26/04/2024</t>
  </si>
  <si>
    <t>26/04/2025</t>
  </si>
  <si>
    <t>Origem: DETRAN 00006106/2019 - Prorrogação: 00073879/2023</t>
  </si>
  <si>
    <t>Anual: R$ 455.040,00</t>
  </si>
  <si>
    <t>009/DETRAN/2021</t>
  </si>
  <si>
    <t>Fornecimento de solução integrada para confecção, personalização, acabamento e emissão da Carteira Nacional de Habilitação (CNH) e da Permissão Internacional para Dirigir (PID), com serviço gráfico centralizado e serviços agregados ao processo de emissão da CNH</t>
  </si>
  <si>
    <t>03/05/2024</t>
  </si>
  <si>
    <t>03/05/2025</t>
  </si>
  <si>
    <t>Origem: DETRAN 00116716/2019 - Prorrogação: DETRAN 00003588/2023</t>
  </si>
  <si>
    <t xml:space="preserve">Valor mensal estimado: R$ 4.070.704,68 </t>
  </si>
  <si>
    <t>010/DETRAN/2021</t>
  </si>
  <si>
    <t>Contratação de serviço de monitoramento e clipagem (clipping) de jornais impressos da Capital e do Interior do Estado e monitoramento de notícias veiculadas em emissoras de rádio e televisão</t>
  </si>
  <si>
    <t>13/05/2024</t>
  </si>
  <si>
    <t>13/05/2025</t>
  </si>
  <si>
    <t>Origem: DETRAN 00013202/2022 - Prorrogação: DETRAN 00003605/2023</t>
  </si>
  <si>
    <t>Anual: R$ 15.360,00</t>
  </si>
  <si>
    <t>035/2022/DETRAN</t>
  </si>
  <si>
    <t>Contratação de serviço de manutenção preventiva e corretiva - condicionadores de ar</t>
  </si>
  <si>
    <t>30/05/2024</t>
  </si>
  <si>
    <t>30/05/2025</t>
  </si>
  <si>
    <t>Origem: DETRAN 00006683/2022 - Prorrogação: DETRAN 00003618/2023</t>
  </si>
  <si>
    <t>Anual: R$ 31.839,96</t>
  </si>
  <si>
    <t>036/2022/DETRAN</t>
  </si>
  <si>
    <t>Prestação de e serviços de SUSTENTAÇÃO, SUPORTE TÉCNICO, LICENCIAMENTO e GARANTIA dos EQUIPAMENTOS E SOFTWARES que compõem a rede de telefonia IP</t>
  </si>
  <si>
    <t>30/09/2024</t>
  </si>
  <si>
    <t>30/09/2025</t>
  </si>
  <si>
    <t>Origem: DETRAN 00085843/2020 - Prorrogação:</t>
  </si>
  <si>
    <t>Anual: R$ 83.220,00</t>
  </si>
  <si>
    <t>015/DETRAN/2020</t>
  </si>
  <si>
    <t>Contratação de empresa especializada em serviços de agenciamento de viagens, compreendendo assessoria, cotação, reserva, emissão, cancelamento, remarcação, reembolso e fornecimento de passagens aéreas e rodoviárias, nacionais e internacionais, com disponibilização de sistema informatizado de reserva e emissão de passagens aéreas (selfbooking)</t>
  </si>
  <si>
    <t>12/03/2024</t>
  </si>
  <si>
    <t>12/03/2025</t>
  </si>
  <si>
    <t>Origem: DETRAN 00103358/2020 - Prorrogação: DETRAN 00068181/2023</t>
  </si>
  <si>
    <t>Valor Estimado Máximo: R$65.000,00</t>
  </si>
  <si>
    <t>017/DETRAN/2020</t>
  </si>
  <si>
    <t>Prestação de serviços de jardinagem e manutenção das áreas verdes da sede do Departamento Estadual de Trânsito/SC</t>
  </si>
  <si>
    <t>18/12/2024</t>
  </si>
  <si>
    <t>18/12/2025</t>
  </si>
  <si>
    <t>Origem: DETRAN 00120156/2021 - Prorrogação: DETRAN 00068173/2023</t>
  </si>
  <si>
    <t>Valor Estimado Máximo: R$ 11.591,64</t>
  </si>
  <si>
    <t>025/DETRAN/2021</t>
  </si>
  <si>
    <t>Manutenção preventiva contínua e corretiva, quando necessária, de 03 (três) elevadores</t>
  </si>
  <si>
    <t>31/12/2025</t>
  </si>
  <si>
    <t>Origem: DETRAN 00089346/2020 - Prorrogação: DETRAN 00068131/2023</t>
  </si>
  <si>
    <t>Valor estimado máximo: R$ 10.956,00</t>
  </si>
  <si>
    <t>020/DETRAN/2020</t>
  </si>
  <si>
    <t xml:space="preserve">Contratação de empresa especializada em serviços de vigilância orgânica </t>
  </si>
  <si>
    <t>Origem: SSP 00003816/2019 - Prorrogação: 00073005/2023</t>
  </si>
  <si>
    <t>Total mensal: R$ 26.433,98</t>
  </si>
  <si>
    <t>096/SSP/2019</t>
  </si>
  <si>
    <t>Contratação de postos para prestação de serviços terceirizados para o Detran sede (Capital) e as CIRETRAN/CITRAN do Estado (Interior), com mão de obra exclusiva - Lote 01 – Postos Servente e Zelador</t>
  </si>
  <si>
    <t>20/11/2025</t>
  </si>
  <si>
    <t>20/11/2027</t>
  </si>
  <si>
    <t>Origem: DETRAN 00021449/2021 - Contratação nova: DETRAN 84357/2023</t>
  </si>
  <si>
    <t>Global mensal: R$ 37.956,54</t>
  </si>
  <si>
    <t>38/2023/DETRAN</t>
  </si>
  <si>
    <t>Contratação de postos para prestação de serviços terceirizados para o Detran sede (Capital) e as CIRETRAN/CITRAN do Estado (Interior), com mão de obra exclusiva - Lote 01 - Florianópolis</t>
  </si>
  <si>
    <t>07/12/2025</t>
  </si>
  <si>
    <t>07/12/2027</t>
  </si>
  <si>
    <t>Origem: DETRAN 00021449/2021 - Contratação nova: DETRAN 84053/2023</t>
  </si>
  <si>
    <t>Global mensal: R$ 790.106,75</t>
  </si>
  <si>
    <t>32/2023/DETRAN</t>
  </si>
  <si>
    <t>Contratação de postos para prestação de serviços terceirizados para o Detran sede (Capital) e as CIRETRAN/CITRAN do Estado (Interior), com mão de obra exclusiva - Região Oeste</t>
  </si>
  <si>
    <t>Origem: DETRAN 00021449/2021 - Contratação nova: DETRAN 84366/2023</t>
  </si>
  <si>
    <t>Global mensal: R$ 249.199,35</t>
  </si>
  <si>
    <t>33/2023/DETRAN</t>
  </si>
  <si>
    <t>Contratação de postos para prestação de serviços terceirizados para o Detran sede (Capital) e as CIRETRAN/CITRAN do Estado (Interior), com mão de obra exclusiva - Região Serra</t>
  </si>
  <si>
    <t>Origem: DETRAN 00021449/2021 - Contratação nova: DETRAN 84368/2023</t>
  </si>
  <si>
    <t>Global mensal: R$ 165.746,44</t>
  </si>
  <si>
    <t>34/2023/DETRAN</t>
  </si>
  <si>
    <t>Contratação de postos para prestação de serviços terceirizados para o Detran sede (Capital) e as CIRETRAN/CITRAN do Estado (Interior), com mão de obra exclusiva - Região Sul</t>
  </si>
  <si>
    <t>Origem: DETRAN 00021449/2021 - Contratação nova:  DETRAN 84369/2023</t>
  </si>
  <si>
    <t>Global mensal: R$ 233.107,38</t>
  </si>
  <si>
    <t>35/2023/DETRAN</t>
  </si>
  <si>
    <t>Contratação de postos para prestação de serviços terceirizados para o Detran sede (Capital) e as CIRETRAN/CITRAN do Estado (Interior), com mão de obra exclusiva - Região Norte</t>
  </si>
  <si>
    <t>Origem: DETRAN 00021449/2021 - Contratação nova: DETRAN 84372/2023</t>
  </si>
  <si>
    <t>Global mensal: R$ 493.374,51</t>
  </si>
  <si>
    <t>36/2023/DETRAN</t>
  </si>
  <si>
    <t>Contratação de postos para prestação de serviços terceirizados para o Detran sede (Capital) e as CIRETRAN/CITRAN do Estado (Interior), com mão de obra exclusiva - Região Leste</t>
  </si>
  <si>
    <t>Origem: DETRAN 00021449/2021 - Contratação nova: DETRAN 84373/2023</t>
  </si>
  <si>
    <t>Global mensal: R$ 270.661,93</t>
  </si>
  <si>
    <t>37/2023/DETRAN</t>
  </si>
  <si>
    <t>Contratação dos Serviços de Fornecimento de energia elétrica para a FAPESC</t>
  </si>
  <si>
    <t>13/03/2024</t>
  </si>
  <si>
    <t>13/03/2027</t>
  </si>
  <si>
    <t>FAPESC 595/2022</t>
  </si>
  <si>
    <t>Inexigibilidade de Licitação - Lei 8.666/1993</t>
  </si>
  <si>
    <t>IL 001/2022 (2023CT000921)</t>
  </si>
  <si>
    <t>Contratação de empresa especializada na prestação de serviços de locação de impressoras multifuncionais para impressão, cópia e digitalização corporativa, integradas a sistemas corporativos e à rede de Estado, compreendendo a cessão de direito de uso de equipamentos novos, de primeiro uso e em linha de fabricação, incluindo a prestação de serviços de manutenção preventiva e corretiva, fornecimento de peças e consumíveis necessários (exceto papel), assim como serviços de gestão, controle e operacionalização da solução e, ainda, sistemas específicos para gerenciamento e bilhetagem desses serviços para atendimento aos órgãos/entidades da Administração Direta e Indireta do Estado de Santa Catarina, para atender as necessidades da FAPESC</t>
  </si>
  <si>
    <t>FAPESC 504/2020</t>
  </si>
  <si>
    <t>R$ 35.402,00</t>
  </si>
  <si>
    <t>004/2020 (2020CT002491</t>
  </si>
  <si>
    <t>Contratação de empresa para prestação de serviços de locação de veículos automotores</t>
  </si>
  <si>
    <t>FAPESC 474/2021</t>
  </si>
  <si>
    <t>R$ 162.559,32</t>
  </si>
  <si>
    <t>001/2021 (2021CT002535)</t>
  </si>
  <si>
    <t>Contratação de empresa para prestação de serviços de postagem e remessa de correspondências, no âmbito dos órgãos e das entidades da administração pública estadual (por meio de Pacote de Serviços dos CORREIOS mediante adesão ao Termo de Condições Comerciais e Anexos)</t>
  </si>
  <si>
    <t>SEA 3287/2020 (FAPESC 384/2023)</t>
  </si>
  <si>
    <t>Dispensa de Licitação - Lei 8.666/1993</t>
  </si>
  <si>
    <t>9912488197 - DL 025/2020/SEA (2023CT001333)</t>
  </si>
  <si>
    <t>Contratação de empresa especializada na prestação de serviços de sustentação, suporte, licenciamento, garantia e bilhetagem dos equipamentos e softwares que compõem a rede de telefonia IP corporativa do Governo do Estado de Santa Catarina</t>
  </si>
  <si>
    <t>FAPESC 1286/2020</t>
  </si>
  <si>
    <t>R$ 15.130,91</t>
  </si>
  <si>
    <t>006/2020 (2020CT004269)</t>
  </si>
  <si>
    <t>Contratação de empresa especializada gerenciamento do fornecimento de aditivos, combustiveis e óleos lubrificantes por meio de Termo de Adesão</t>
  </si>
  <si>
    <t>SEA 14187/2022</t>
  </si>
  <si>
    <t>R$ 66.133,88</t>
  </si>
  <si>
    <t>224/2018/SEA (2019CT000688)</t>
  </si>
  <si>
    <t>Contratação de serviços de agenciamento de viagens, compreendendo assessoria, cotação, reserva, emissão, cancelamento, remarcação, reembolso e fornecimento de passagens aéreas e rodoviárias, nacionais e internacionais</t>
  </si>
  <si>
    <t>FAPESC 1579/2020</t>
  </si>
  <si>
    <t>009/2020 (2020CT004757)</t>
  </si>
  <si>
    <t>Contratação de empresa especializada para a prestação de Serviço Móvel Pessoal (SMP) pós-pago, com cessão de aparelhos telefônicos e modens de acesso móvel à internet 4G, em regime de comodato, de acordo com a proposta apresentada pela Contratada no Pregão Eletrônico nº 057/2020, conforme especificações, quantitativos e condições estabelecidas no edital e seus Anexos</t>
  </si>
  <si>
    <t>FAPESC 1461/2020</t>
  </si>
  <si>
    <t>R$ 28.392,41</t>
  </si>
  <si>
    <t>008/2020 (2020CT005189)</t>
  </si>
  <si>
    <t>Contratação de serviços de telecomunicação para a Rede Catarinense de Tecnologia (RCT)</t>
  </si>
  <si>
    <t>FAPESC 872/2021</t>
  </si>
  <si>
    <t>R$ 2.329.958,46</t>
  </si>
  <si>
    <t>002/2021 (2023CT002265)</t>
  </si>
  <si>
    <t>Aquisição de licenças de uso da Microsoft 365 – Plano E3 para a FAPESC</t>
  </si>
  <si>
    <t>FAPESC 1627/2023</t>
  </si>
  <si>
    <t>012/2023</t>
  </si>
  <si>
    <t>Setor de contratos</t>
  </si>
  <si>
    <t>26/3/2024</t>
  </si>
  <si>
    <t>26/03/2024</t>
  </si>
  <si>
    <t>CONCORRENCIA 0139/2017</t>
  </si>
  <si>
    <t>0187/2018</t>
  </si>
  <si>
    <t>Operação, manutenção corretiva e preventiva dos sistemas de automação e ar condicionado de expansão indireta sem fornecimento de peças para o CIC</t>
  </si>
  <si>
    <t>Inexigibilidade 0189/2018</t>
  </si>
  <si>
    <t>0253/2018</t>
  </si>
  <si>
    <t>Concessão administrativa de uso onerosa de área destinada à exploração comercial de restaurante "BISTRÔ" localizado no Museu Nacional do Mar - MNM em São Francisco do Sul</t>
  </si>
  <si>
    <t>Dispensa 0128/2018</t>
  </si>
  <si>
    <t>0167/2018</t>
  </si>
  <si>
    <t>Cessão de uso remunerado de bem público, do espaço destinado à implantação, operação, administração e exploração de estacionamento localizado na R.Mal. Guilherme, 26 - Centro, Florianópolis - SC, de acordo com as quantidades, especificações e exigências contidas no edital, seus anexos e neste contrato</t>
  </si>
  <si>
    <t>Concorrência 0187/2018</t>
  </si>
  <si>
    <t>048/2019</t>
  </si>
  <si>
    <t>Concessão de uso do espaço público de área destinada à exploração comercial de Confeitaria/Bar e Café no centro integrado de cultura - CIC, administrado pela Fundação Catarinense de Cultura - FCC</t>
  </si>
  <si>
    <t>PREGÃO PRESENCIAL 237/2014</t>
  </si>
  <si>
    <t>124/2014</t>
  </si>
  <si>
    <t>Serviços de T.I - redes e servidores</t>
  </si>
  <si>
    <t>024/2020</t>
  </si>
  <si>
    <t>Aquisição de licença de uso de software Limb Desktop Edition instalado no aparelho de escâner planetário localizado na Biblioteca Pública de Santa Catarina</t>
  </si>
  <si>
    <t>Inexigibilidade 002/2020</t>
  </si>
  <si>
    <t>001/2020</t>
  </si>
  <si>
    <t>Dispensa 006/2020</t>
  </si>
  <si>
    <t>Contratação de empresa especializada na prestação de serviços terceirizados, para a Secreatria de Estado da Administração</t>
  </si>
  <si>
    <t>Concorrência SEA 0040/2017</t>
  </si>
  <si>
    <t>72-2018/SEA</t>
  </si>
  <si>
    <t>Contratação de empresa especializada na prestação de e serviços de SUSTENTAÇÃO, SUPORTE, LICENCIAMENTO, GARANTIA E BILHETAGEM dos EQUIPAMENTOS E SOFTWARES que compõem a rede de telefonia IP corporativa da Fundação Catarinense de Cultura</t>
  </si>
  <si>
    <t>PREGÃO ELETRONICO SEA 38/2020</t>
  </si>
  <si>
    <t>63/2020</t>
  </si>
  <si>
    <t>Contratação de empresa especializada na prestação de serviços de locação de impressoras multifuncionais para impressão, cópia e digitalização corporativa, integradas a sistemas corporativos e à rede de Estado, compreendendo a cessão de direito de uso de equipamentos novos, de primeiro uso e em linha de fabricação, incluindo a prestação de serviços de manutenção preventiva e corretiva, fornecimento de peças e consumíveis necessários (exceto papel), assim como serviços de gestão, controle e operacionalização da solução e, ainda, sistemas específicos para gerenciamento e bilhetagem desses serviços para atendimento aos órgãos/entidades da Administração Direta e Indireta do Estado de Santa Catarina, para atender as necessidades da (o) FUNDAÇÃO CATARINENSE DE CULTURA</t>
  </si>
  <si>
    <t>PREGÃO ELETRONICO SEA 54-2019</t>
  </si>
  <si>
    <t>221-2020</t>
  </si>
  <si>
    <t>Prestação de serviços especializados e contínuos de manutenção predial preventiva ,corretiva e emergencial e de restauro do patrimônio cultural edificado ,bem como os elementos artísticos aplicados e integrados ,para as casas administradas pela FCC</t>
  </si>
  <si>
    <t>PREGÃO ELETRÔNICO 62-2020</t>
  </si>
  <si>
    <t>246-2020</t>
  </si>
  <si>
    <t>Prestação de serviços de manutenção preventiva e corretiva, com fornecimento de produtos químicos, de 01 sistema de águas térmicas para resfriamento de equipamentos de ar condicionado</t>
  </si>
  <si>
    <t>PREGÃO ELETRÔNICO 43922</t>
  </si>
  <si>
    <t>249-2020</t>
  </si>
  <si>
    <t>Prestação de serviços continuados de mão de obra terceirizada – vigilância orgânica – desarmada e vigilância eletrônica, para atender às necessidades da Fundação Catarinense de Cultura do Estado de Santa Catarina</t>
  </si>
  <si>
    <t>PREGÃO ELETRONICO SEA 0133-2020</t>
  </si>
  <si>
    <t>248/2020</t>
  </si>
  <si>
    <t>prestação de serviços Solução Integrada de Serviços Gerenciados de Comunicação de Dados e provimento de internet – GovLINK,</t>
  </si>
  <si>
    <t>DISPENSA DE LICITAÇÃO 008/2021</t>
  </si>
  <si>
    <t>005/2021</t>
  </si>
  <si>
    <t>Prestação de serviços especializados na área da tecnologia da informação, conforme especificações do edital 015/2021/FCC.</t>
  </si>
  <si>
    <t>PREGÃO ELETRÔNICO 015/2021</t>
  </si>
  <si>
    <t>009/2021</t>
  </si>
  <si>
    <t>Constitui objeto do presente contrato o serviço especializado e contínuo de manutenção preventiva e corretiva emergencial de equipamentos de ares condicionados de expansão direta (tipo splits), incluindo o fornecimento esubstituição de peças</t>
  </si>
  <si>
    <t>PREGÃO ELETRÔNICO 042/2021</t>
  </si>
  <si>
    <t>015/2022</t>
  </si>
  <si>
    <t>Prestação de serviços a manutenção preventiva e corretiva de treze elevadores de vara do TAR, com fornecimento de peças</t>
  </si>
  <si>
    <t>PREGÃO ELETRÔNICO 034/2022</t>
  </si>
  <si>
    <t>032/2022</t>
  </si>
  <si>
    <t>Serviços de licenciamento com suporte do Software Procel G3 ERP para a gestão de vendasda Galeria do Artesanato –Casa da Alfândega</t>
  </si>
  <si>
    <t>Dispensa 017/2022</t>
  </si>
  <si>
    <t>037/2021</t>
  </si>
  <si>
    <t>Prestação de serviços de manutenção preventiva e corretiva de elevadores e plataformas, com fornecimento de peças</t>
  </si>
  <si>
    <t>PREGÃO ELETRÔNICO 037/2022</t>
  </si>
  <si>
    <t>080/2022</t>
  </si>
  <si>
    <t>O objeto do presente Contrato é a prestação de serviços especializados para os serviços denominados “CIASC ATD - Solução de Área de Trabalho Digital” baseada na plataforma Google Workspace.</t>
  </si>
  <si>
    <t>Dispensa 018/2022</t>
  </si>
  <si>
    <t>091/2022</t>
  </si>
  <si>
    <t>Constitui objeto do presente Contrato a contratação de empresa especializada locação de veículos, para a Fundação Catarinense de Cultura</t>
  </si>
  <si>
    <t>PREGÃO ELETRÔNICO 177/2022</t>
  </si>
  <si>
    <t>228/2022</t>
  </si>
  <si>
    <t>229/2022</t>
  </si>
  <si>
    <t>Contratação de empresa especializada no gerenciamento do fornecimento de aditivo, combustiveis, óleos lubrificantes, filtro de óleos e arruela de vedação do bujão do cárter</t>
  </si>
  <si>
    <t>PREGÃO SEA - TERMO ADER. 081/2018</t>
  </si>
  <si>
    <t>0243/2018 TERMO DE ADERÊNCIA</t>
  </si>
  <si>
    <t>serviços especializados de gestão documental dos processos seletivos dos editais realizados pela Fundação Catarinense de Cultur</t>
  </si>
  <si>
    <t>DISPENSA DE LICITAÇÃO 010/2023</t>
  </si>
  <si>
    <t>017/2023</t>
  </si>
  <si>
    <t>RESTAURO do VITRAL- SALA de JANTAR do PALÁCIO CRUZ e SOUSA - referente ao Processo: 71000.017343/2020-11,Proposta SICONV nº: 5020/2020 Ação: 14U2 - Reforma do Museu Histórico de Santa Catarina (MHSC)</t>
  </si>
  <si>
    <t>INEXIGIBILIDADE 13/2023</t>
  </si>
  <si>
    <t>009/2023</t>
  </si>
  <si>
    <t>Prestação de serviços de agenciamento de viagens, compreendendo assessoria, cotação, reserva, emissão, cancelamento, remarcação, reembolso e fornecimento de passagens aéreas e rodoviárias, nacionais e internacionais, com disponibilização de sistema informatizado de reserva e emissão de passagens aéreas (selfbooking), considerando a possibilidade futura de inserção de tour codes, para a Fundação Catarinense de Cultura- FCC</t>
  </si>
  <si>
    <t>DISPENSA DE LICITAÇÃO 008/2023</t>
  </si>
  <si>
    <t>008/2023</t>
  </si>
  <si>
    <t>Serviço de clipagem de Rádio e TV</t>
  </si>
  <si>
    <t>DISPENSA DE LICITAÇÃO 0006/2023</t>
  </si>
  <si>
    <t>Contratação de Editora para publicação de livro em formatos e-book e impressão com tiragem máxima de 500 livros em brochura.</t>
  </si>
  <si>
    <t>Dispensa de licitação 012/2023</t>
  </si>
  <si>
    <t>022/2023</t>
  </si>
  <si>
    <t>Contratação Da Empresa Gtx Engenharia Para Finalização Da Entrega Do Objeto Item 3 Do Contrato Fcc 017/2021</t>
  </si>
  <si>
    <t>Dispensa de licitação</t>
  </si>
  <si>
    <t>018/2023</t>
  </si>
  <si>
    <t>Contratação de ônibus para levar Conselheiros à São Lourenço do Oeste 08 a 10 de agosto/2023</t>
  </si>
  <si>
    <t>Dispensa de licitação 028/2023</t>
  </si>
  <si>
    <t>028/2023</t>
  </si>
  <si>
    <t>Serviço de dedetização no MHSC, memorial/casa da guarda e andares do ed. Berenhauser - contenção e erradicação de possíveis focos de dengue.</t>
  </si>
  <si>
    <t>Dispensa de licitação 021/2023</t>
  </si>
  <si>
    <t>R$ 2.025,00</t>
  </si>
  <si>
    <t>034/2023</t>
  </si>
  <si>
    <t>Locação de tendas</t>
  </si>
  <si>
    <t>Dispensa de licitação 42/2023</t>
  </si>
  <si>
    <t>038/2023</t>
  </si>
  <si>
    <t>Contratação de engenheiro para o TAC</t>
  </si>
  <si>
    <t>Dispensa de licitação 31/2023</t>
  </si>
  <si>
    <t>adesivagem para porta de entrada da BPSC e 'Geladeira Literária'.</t>
  </si>
  <si>
    <t>Dispensa de licitação 024/2023</t>
  </si>
  <si>
    <t>R$ 927,80</t>
  </si>
  <si>
    <t>019/2023</t>
  </si>
  <si>
    <t>Restauração dos vitrais da escadaria do Teatro Álvaro de Carvalho</t>
  </si>
  <si>
    <t>INEXIGIBILIDADE 51/2023</t>
  </si>
  <si>
    <t>33/2023</t>
  </si>
  <si>
    <t>Aquisição de software para realização de videoconferência</t>
  </si>
  <si>
    <t>15/12/2021</t>
  </si>
  <si>
    <t>14/12/2024</t>
  </si>
  <si>
    <t>FCEE6414/2021</t>
  </si>
  <si>
    <t>PE 50/2021- FCEE</t>
  </si>
  <si>
    <t>2021CT005464</t>
  </si>
  <si>
    <t>Serviço de Abastecimento de Água Agua - CASAN</t>
  </si>
  <si>
    <t>FCEE 667 2023 - FCEE 691 2023 - FCEE 4127 2023</t>
  </si>
  <si>
    <t>R$ 161.946,40</t>
  </si>
  <si>
    <t>2016CT003848</t>
  </si>
  <si>
    <t>Serviço de Energia Elétrica - CELESC</t>
  </si>
  <si>
    <t>FCEE 666 2023</t>
  </si>
  <si>
    <t>R$ 284.115,39</t>
  </si>
  <si>
    <t>2016CT003854</t>
  </si>
  <si>
    <t>Serviços - Contratação de Empresas especializada no gerenciamento de aditivos, combustíveis e óleos lubrificantes e afins. Processos Relacionados SEA 16615/2019, SEA 6680/2022, SEA 18465/2019, SEA14187/2022, SEA 16684/2023</t>
  </si>
  <si>
    <t>Setor de Transportes</t>
  </si>
  <si>
    <t>SEA 16684/2023</t>
  </si>
  <si>
    <t>PE - 0081/2018- SEA</t>
  </si>
  <si>
    <t>R$ 68.450,30</t>
  </si>
  <si>
    <t>2018CT015037</t>
  </si>
  <si>
    <t>Aquisição do Pacote Adobe por 36 meses</t>
  </si>
  <si>
    <t>FCEE 6774/2021</t>
  </si>
  <si>
    <t>DL 10/2022 FCEE</t>
  </si>
  <si>
    <t>R$ 17.600,01</t>
  </si>
  <si>
    <t>2022CT002700</t>
  </si>
  <si>
    <t>Locação de Imóvel - GEAPO FCEE 469/2022</t>
  </si>
  <si>
    <t>FCEE 1066/2024</t>
  </si>
  <si>
    <t>DL 01/2022 - FCEE</t>
  </si>
  <si>
    <t>R$ 121.431,00</t>
  </si>
  <si>
    <t>2022CT002541</t>
  </si>
  <si>
    <t>Locação de Imovel GEPES FCEE 4942/2022</t>
  </si>
  <si>
    <t>FCEE 4942/2022</t>
  </si>
  <si>
    <t>DL 27/2022 - FCEE</t>
  </si>
  <si>
    <t>2022CT005837</t>
  </si>
  <si>
    <t>Servicos - Contratação de empresa para construção do novo predio. FCEE 3455/2021</t>
  </si>
  <si>
    <t>SETOR DE ENGENHARIA</t>
  </si>
  <si>
    <t>SIE 8997/2023</t>
  </si>
  <si>
    <t>PE01932021 - SIE</t>
  </si>
  <si>
    <t>R$ 24.511.213,65</t>
  </si>
  <si>
    <t>2022CT001637</t>
  </si>
  <si>
    <t>Serviços de Postagem Correios FCEE 2385/2020 contratação de produtos e serviços por meio de Pacotede Serviços dos CORREIOS</t>
  </si>
  <si>
    <t>Protocolo</t>
  </si>
  <si>
    <t>sea 3287/2020</t>
  </si>
  <si>
    <t>DL 25/2020 - SEA</t>
  </si>
  <si>
    <t>R$ 13.200,00</t>
  </si>
  <si>
    <t>2020CT003203</t>
  </si>
  <si>
    <t>Serviços de Locação de Impressoras FCEE 2298/2020 -contratação de empresa especializada na prestação de serviços de locação de impressoras multifuncionais para impressão, cópia e digitalização corporativa, integradas a sistemas corporativos e àrede de Estado</t>
  </si>
  <si>
    <t>SEA 132/2019</t>
  </si>
  <si>
    <t>PE 54/2019 - SEA</t>
  </si>
  <si>
    <t>R$ 86.910,49</t>
  </si>
  <si>
    <t>2020CT003478</t>
  </si>
  <si>
    <t>Serviços de Telefonia IP - FCEE 2974/2020 -contratação de empresa especializada na prestação de serviços de ​SUSTENTAÇÃO, SUPORTE, LICENCIAMENTO, GARANTIA E BILHETAGEM dos EQUIPAMENTOS E SOFTWARES que compõem a rede de telefonia IP corporativa do Governo SC</t>
  </si>
  <si>
    <t>FCEE 2974/2020</t>
  </si>
  <si>
    <t>PE 38/2020 - SEA</t>
  </si>
  <si>
    <t>R$ 33.288,00</t>
  </si>
  <si>
    <t>2020CT003979</t>
  </si>
  <si>
    <t>Serviços de Virtualização CIASC 1389/2020 - prestação de serviços de virtualização de servidores e assinatura de 20 contas G SUITE,</t>
  </si>
  <si>
    <t>CIASC 1389/2020</t>
  </si>
  <si>
    <t>DL 10/2020 FCEE</t>
  </si>
  <si>
    <t>R$ 20.985,36</t>
  </si>
  <si>
    <t>2020CT004141</t>
  </si>
  <si>
    <t>Serviços de Telefonia móvel FCEE 3486/2020 -contratação de empresa especializada ​para a prestação de Serviço Móvel Pessoal (SMP) pós-pago, comcessão de aparelhos telefônicos e modens de acesso móvel à internet 4G, em regime de comodato​,</t>
  </si>
  <si>
    <t>FCEE 3257/2021</t>
  </si>
  <si>
    <t>PE 57/2020 FCEE</t>
  </si>
  <si>
    <t>R$ 45.229,56</t>
  </si>
  <si>
    <t>2020CT004974</t>
  </si>
  <si>
    <t>Serviços de Lavanderia FCEE 4043/2020 contratação de empresa especializada em prestação de serviços de lavanderia</t>
  </si>
  <si>
    <t>FCEE 4043/2020</t>
  </si>
  <si>
    <t>PE00192021 - FCEE</t>
  </si>
  <si>
    <t>R$ 144.300,00</t>
  </si>
  <si>
    <t>2021CT002469</t>
  </si>
  <si>
    <t>Serviços de Manutenção dos veículos FCEE 3020/2020 Contratação de empresa especializada no gerenciamento da manutenção preditiva, preventiva e corretiva de veículos automotores e equipamentos, pertencentes aosÓrgãos/Entidades da Administração Direta e Indireta, vinculados ao Poder Executivo Estadual</t>
  </si>
  <si>
    <t>SEA 10096/2023</t>
  </si>
  <si>
    <t>SEA 0110/SEA/2019</t>
  </si>
  <si>
    <t>R$ 159.020,95</t>
  </si>
  <si>
    <t>Serviços de TI Govlink FCEE 3819/2021 prestação de serviços especializados de soluçãoIntegrada de Conectividade – Govlink, conectando o Datacenter do CIASC</t>
  </si>
  <si>
    <t>FCEE 3819/2021</t>
  </si>
  <si>
    <t>DL 31/2021 FCEE</t>
  </si>
  <si>
    <t>460,800,00</t>
  </si>
  <si>
    <t>2021CT003736</t>
  </si>
  <si>
    <t>Seguro resp. civil. obrigatório RCO - FCEE 4606/2023</t>
  </si>
  <si>
    <t>fcee 6233/2022</t>
  </si>
  <si>
    <t>DL 19 2023</t>
  </si>
  <si>
    <t>R$ 12.108,48</t>
  </si>
  <si>
    <t>2023CT005715</t>
  </si>
  <si>
    <t>Serviços de Software/cursos FCEE 5537/2021 A licença de uso do Software terá caráter exclusivo</t>
  </si>
  <si>
    <t>FCEE 5537/2021</t>
  </si>
  <si>
    <t>IL 56/2021</t>
  </si>
  <si>
    <t>R$ 5.055,36</t>
  </si>
  <si>
    <t>2022CT001780</t>
  </si>
  <si>
    <t>Serv. ATD/google/workspace FCEE 6999/2021-prestação dos serviços de CIASC ATD -Solução de Área de Trabalho Digitalbaseada na plataforma Google Workspace</t>
  </si>
  <si>
    <t>FCEE 6999/2021</t>
  </si>
  <si>
    <t>DL 60/2021</t>
  </si>
  <si>
    <t>R$ 7.695,00</t>
  </si>
  <si>
    <t>2022CT002156</t>
  </si>
  <si>
    <t>Serviços de Virtualização FCEE 3979/2022 -Contratação de empresa especializada para apresentar as condições financeiras e técnicas na prestação de serviços para virtualização de três servidores, distribuídos nas funcionalidades de servidor Domain Controller 1, servidor Domain Controller 2 e File Server; e servidor de aplicação.</t>
  </si>
  <si>
    <t>FCEE 3979/2022 -</t>
  </si>
  <si>
    <t>DL 25/2022 FCEE</t>
  </si>
  <si>
    <t>R$ 57.591,96</t>
  </si>
  <si>
    <t>2022CT006519</t>
  </si>
  <si>
    <t>Serv TI - 33 CIASC FCEE 3169/2022 - WOR ...prestação dos serviços de CIASC ATD -Solução de Área de Trabalho Digital baseada na plataforma Google Workspace para migração de contas e e-mails baseadas nos protocolos POP3 e/ou IMAP</t>
  </si>
  <si>
    <t>FCEE 3169/2022</t>
  </si>
  <si>
    <t>DL 23/2022 FCEE</t>
  </si>
  <si>
    <t>R$ 316.481,50</t>
  </si>
  <si>
    <t>2023CT2272</t>
  </si>
  <si>
    <t>Serviços de software = 1 licença de uso por entidade conveniada (APAEs - AMAs e outras) ; 2. Customização para adequações na plataforma para os Centros da Fcee Argus FCEE 6144/2022</t>
  </si>
  <si>
    <t>GEPLA</t>
  </si>
  <si>
    <t>fcee6144 2022</t>
  </si>
  <si>
    <t>iL 30 2022</t>
  </si>
  <si>
    <t>R$ 459.043,86</t>
  </si>
  <si>
    <t>2023CT1283</t>
  </si>
  <si>
    <t>Seguro de Veículos - Porto FCEE 44/2023</t>
  </si>
  <si>
    <t>FCEE 44/2023</t>
  </si>
  <si>
    <t>PE 92/2023 SEA</t>
  </si>
  <si>
    <t>R$ 865,04</t>
  </si>
  <si>
    <t>2023CT003555</t>
  </si>
  <si>
    <t>Seguro de Veículos- Mapfre FCEE 44/2023</t>
  </si>
  <si>
    <t>R$ 14.790,00</t>
  </si>
  <si>
    <t>2023CT003568</t>
  </si>
  <si>
    <t>Seguro de Veículos - Gente Seguradora FCEE 44/2023</t>
  </si>
  <si>
    <t>R$ 11.265,00</t>
  </si>
  <si>
    <t>2023CT003324</t>
  </si>
  <si>
    <t>Serviços de Vigilância Armada = contratação de empresa especializada em serviços de vigilância Orgânica-armada(grupo-classe0102),para a FCEE FCEE 3146/2021</t>
  </si>
  <si>
    <t>FCEE 3146 2021</t>
  </si>
  <si>
    <t>PE 19/2022 SEA</t>
  </si>
  <si>
    <t>R$ 1.007.488,20</t>
  </si>
  <si>
    <t>2022CT003046</t>
  </si>
  <si>
    <t>Serviços de Terceirização Frota/onibus/Educandos = Contratação de Empresa Especializada em Terceirização de Frota de Veículos - Ônibus e Micro-ônibus - com Motorista e Tècnicos em cuidados especiais para a FCEE FCEE 4856/2021</t>
  </si>
  <si>
    <t>FCEE 4856 2021</t>
  </si>
  <si>
    <t>PE 15 2022 FCEE</t>
  </si>
  <si>
    <t>R$ 1.787.978,06</t>
  </si>
  <si>
    <t>2022CT003367</t>
  </si>
  <si>
    <t>Serviços de empresa para terceirizado = contratação de empresa especializada em serviços de prestação de serviços continuados diversos para a FCEE FCEE2489/2022</t>
  </si>
  <si>
    <t>FCEE 2489 2022</t>
  </si>
  <si>
    <t>pe 180/2022 SEA</t>
  </si>
  <si>
    <t>3163,878,00</t>
  </si>
  <si>
    <t>2023CT001225</t>
  </si>
  <si>
    <t>Convênio entre Universidade Federal de Santa Catarina e Fundação Catarinense de Educação Especial para ofertar o Mestrado Profissional em Controle de Gestão para os profissionais da FCEE</t>
  </si>
  <si>
    <t>FCEE</t>
  </si>
  <si>
    <t>FCEE 6778/2021</t>
  </si>
  <si>
    <t>CONVÊNIO</t>
  </si>
  <si>
    <t>R$ 1.248.000,00</t>
  </si>
  <si>
    <t>2022CT003180</t>
  </si>
  <si>
    <t>Serviços de HOTELARIA = contratação de empresa especializada, agência de viagens, para prestação de serviços relativos à reserva, emissão e cancelamento de hospedagem para atender as demandas de ensino, pesquisa e extensão, bem como as demandas administrativas FCEE 85/2023</t>
  </si>
  <si>
    <t>FCEE 85 2023</t>
  </si>
  <si>
    <t>PE 259/2023 SEA</t>
  </si>
  <si>
    <t>R$ 460.314,00</t>
  </si>
  <si>
    <t>2023CT005693</t>
  </si>
  <si>
    <t>Serviços de software TI = Prestação de serviços especializados de Tecnologia da Informação e ComunicaçãoCiasc FCEE 4809/2022</t>
  </si>
  <si>
    <t>FCEE 4809 2022</t>
  </si>
  <si>
    <t>DL 01/2023</t>
  </si>
  <si>
    <t>R$ 469.611,84</t>
  </si>
  <si>
    <t>2023CT001895</t>
  </si>
  <si>
    <t>FCEE 5344/22</t>
  </si>
  <si>
    <t>R$ 159.292,61</t>
  </si>
  <si>
    <t>LICITAÇAO FESPORTE</t>
  </si>
  <si>
    <t>12/11/2023</t>
  </si>
  <si>
    <t>FESPORTE 3306/2023</t>
  </si>
  <si>
    <t>R$ 812.500,00</t>
  </si>
  <si>
    <t>005/2020</t>
  </si>
  <si>
    <t>Registro de preços para Contrataçao de Tercerizados Cargo 8h</t>
  </si>
  <si>
    <t>Começou 15/09/2023</t>
  </si>
  <si>
    <t>FESPORTE 625/2023</t>
  </si>
  <si>
    <t>R$ 769.188,00</t>
  </si>
  <si>
    <t>Registro de preços para Contrataçao de Tercerizados Cargo  6h</t>
  </si>
  <si>
    <t>FESPORTE 2031/2018</t>
  </si>
  <si>
    <t>R$ 1.088.032,80</t>
  </si>
  <si>
    <t>002/2020</t>
  </si>
  <si>
    <t>Registro de Preço de Contratação de Locação de Veiculos</t>
  </si>
  <si>
    <t>FESPORTE 369/2023</t>
  </si>
  <si>
    <t>R$ 192.150,00</t>
  </si>
  <si>
    <t>EM ANDAMENTO</t>
  </si>
  <si>
    <t>Registro de Preço de Seguro de Veiculos</t>
  </si>
  <si>
    <t>FESPORTE 370/2023</t>
  </si>
  <si>
    <t>R$ 14.145,00</t>
  </si>
  <si>
    <t>Contratação de serviços continuados de manutenção preventiva e corretiva, nos equipamentos de climatização da residência oficial da Vice-Governança</t>
  </si>
  <si>
    <t>Assessoria de Administração e Finanças</t>
  </si>
  <si>
    <t>12/12/2023</t>
  </si>
  <si>
    <t>12/12/2027</t>
  </si>
  <si>
    <t>SCC 3196/2023</t>
  </si>
  <si>
    <t>Pregão Eletrônico - Lei 10.520/2003</t>
  </si>
  <si>
    <t>Subrogação do Contrato nº 020/2022-SCC</t>
  </si>
  <si>
    <t xml:space="preserve">Contratação de serviços terceirizados para o Gabinete da Vice-Governadora </t>
  </si>
  <si>
    <t>21/03/2025</t>
  </si>
  <si>
    <t>21/03/2028</t>
  </si>
  <si>
    <t>GVG 149/2023</t>
  </si>
  <si>
    <t>002/2023-GVG</t>
  </si>
  <si>
    <t xml:space="preserve">Contratação de serviços terceirizados para a residência oficial da Vice-Governança </t>
  </si>
  <si>
    <t>27/09/2025</t>
  </si>
  <si>
    <t>27/09/2028</t>
  </si>
  <si>
    <t>GVG 483/2023</t>
  </si>
  <si>
    <t>004/2023-GVG</t>
  </si>
  <si>
    <t xml:space="preserve">Prestação de serviços de solução Integrada de e-mail, pacote de software de escritório e armazenamento, denominada Google Workspace versões Business para atendimento das necessidades do GVG </t>
  </si>
  <si>
    <t>30/04/2026</t>
  </si>
  <si>
    <t>SCC 5998/2022</t>
  </si>
  <si>
    <t>Subrogação do Contrato nº 020/2021-SCC</t>
  </si>
  <si>
    <t>29/02/2024</t>
  </si>
  <si>
    <t>GVG 85/2023</t>
  </si>
  <si>
    <t>001/2023-GVG</t>
  </si>
  <si>
    <t>Prestação de serviços de link de internet pacote básico para a residência oficial da vice governança disponibilizado pelo CIASC.</t>
  </si>
  <si>
    <t>GVG 555/2023</t>
  </si>
  <si>
    <t>Subrogação do Contrato nº 016/2020-SCC</t>
  </si>
  <si>
    <t>Virtualização servidores ArcGIS</t>
  </si>
  <si>
    <t>04/12/2024</t>
  </si>
  <si>
    <t>IMA 55355/2022</t>
  </si>
  <si>
    <t>Dispensa</t>
  </si>
  <si>
    <t>2022CT006431</t>
  </si>
  <si>
    <t>Google Workspace</t>
  </si>
  <si>
    <t>IMA 39373/2021</t>
  </si>
  <si>
    <t>2021CT003467</t>
  </si>
  <si>
    <t>CIASC</t>
  </si>
  <si>
    <t>IMA 19746/2020</t>
  </si>
  <si>
    <t>2023CT002117</t>
  </si>
  <si>
    <t>Locação São Miguel</t>
  </si>
  <si>
    <t>FATMA 8666/2012</t>
  </si>
  <si>
    <t>2014CT001123</t>
  </si>
  <si>
    <t>Locação Itajaí</t>
  </si>
  <si>
    <t>FATMA 4369/2011</t>
  </si>
  <si>
    <t>2014CT001137</t>
  </si>
  <si>
    <t>Locação Rio do Sul</t>
  </si>
  <si>
    <t>FATMA 243/2013</t>
  </si>
  <si>
    <t>R$ 63.080,88</t>
  </si>
  <si>
    <t>2014CT004383</t>
  </si>
  <si>
    <t>Locação Laboratório</t>
  </si>
  <si>
    <t>FATMA 3360/2012</t>
  </si>
  <si>
    <t>R$ 76.417,56</t>
  </si>
  <si>
    <t>2014CT007400</t>
  </si>
  <si>
    <t>FATMA 41501/2014</t>
  </si>
  <si>
    <t>R$ 22.981,44</t>
  </si>
  <si>
    <t>2015CT001498</t>
  </si>
  <si>
    <t>CELESC</t>
  </si>
  <si>
    <t>2015CT001520</t>
  </si>
  <si>
    <t>Locação Canoinhas</t>
  </si>
  <si>
    <t>FATMA 34845/2017</t>
  </si>
  <si>
    <t>R$ 66.886,56</t>
  </si>
  <si>
    <t>2017CT013223</t>
  </si>
  <si>
    <t>Combustível (Neo)</t>
  </si>
  <si>
    <t>FATMA 50530/2018</t>
  </si>
  <si>
    <t>R$ 840.000,00</t>
  </si>
  <si>
    <t>2019CT000988</t>
  </si>
  <si>
    <t>Vigilantes</t>
  </si>
  <si>
    <t>IMA 33459/2019</t>
  </si>
  <si>
    <t>R$ 679.536,84</t>
  </si>
  <si>
    <t>2019CT004344</t>
  </si>
  <si>
    <t>Impressora (locação)</t>
  </si>
  <si>
    <t>31/01/2024</t>
  </si>
  <si>
    <t>IMA 6118/2020</t>
  </si>
  <si>
    <t>2020CT001675</t>
  </si>
  <si>
    <t>Impressora (reprodução de cópias)</t>
  </si>
  <si>
    <t>Elevadores</t>
  </si>
  <si>
    <t>24/01/2024</t>
  </si>
  <si>
    <t>IMA 22500/2021</t>
  </si>
  <si>
    <t>R$ 42.744,00</t>
  </si>
  <si>
    <t>2021CT002316</t>
  </si>
  <si>
    <t>Manutenção Veículos (Ticket)</t>
  </si>
  <si>
    <t>IMA 38754/2020</t>
  </si>
  <si>
    <t>2021CT003178</t>
  </si>
  <si>
    <t>Manutenção Ar</t>
  </si>
  <si>
    <t>16/11/2023</t>
  </si>
  <si>
    <t>IMA 60323/2021</t>
  </si>
  <si>
    <t>R$ 33.588,00</t>
  </si>
  <si>
    <t>2021CT005028</t>
  </si>
  <si>
    <t>Locação Mafra</t>
  </si>
  <si>
    <t>03/01/2024</t>
  </si>
  <si>
    <t>IMA 60928/2021</t>
  </si>
  <si>
    <t>R$ 153.600,00</t>
  </si>
  <si>
    <t>2021CT005045</t>
  </si>
  <si>
    <t>Terceirizados</t>
  </si>
  <si>
    <t>IMA 15378/2022</t>
  </si>
  <si>
    <t>Ou Prorrogação ou Novo Processo Licitatório</t>
  </si>
  <si>
    <t>2022CT002157</t>
  </si>
  <si>
    <t>Locação Joaçaba</t>
  </si>
  <si>
    <t>24/11/2024</t>
  </si>
  <si>
    <t>IMA 45764/2022</t>
  </si>
  <si>
    <t>R$ 86.400,00</t>
  </si>
  <si>
    <t>2022CT006318</t>
  </si>
  <si>
    <t>Locação CODAM Florianópolis</t>
  </si>
  <si>
    <t>IMA 35641/2022</t>
  </si>
  <si>
    <t>2023CT000878</t>
  </si>
  <si>
    <t>Locação Sede</t>
  </si>
  <si>
    <t>12/02/2025</t>
  </si>
  <si>
    <t>IMA 7556/2020</t>
  </si>
  <si>
    <t>2023CT001028</t>
  </si>
  <si>
    <t>Hidrobombas</t>
  </si>
  <si>
    <t>02/08/2024</t>
  </si>
  <si>
    <t>IMA 29651/2022</t>
  </si>
  <si>
    <t>2022CT004177</t>
  </si>
  <si>
    <t>Fornecimento de água e tratamento de esgoto</t>
  </si>
  <si>
    <t>CODAM/Tubarão</t>
  </si>
  <si>
    <t>Não aplicável</t>
  </si>
  <si>
    <t>2015CT001514</t>
  </si>
  <si>
    <t>CODAM/Lages</t>
  </si>
  <si>
    <t>2015CT001518</t>
  </si>
  <si>
    <t>Parque Estadual da Serra Furada</t>
  </si>
  <si>
    <t>2015CT001523</t>
  </si>
  <si>
    <t>2017CT007464</t>
  </si>
  <si>
    <t>Reserva Biológica Estadual do Aguaí</t>
  </si>
  <si>
    <t>2018CT010661</t>
  </si>
  <si>
    <t>Acesso à Internet</t>
  </si>
  <si>
    <t>IMA 38278/2019</t>
  </si>
  <si>
    <t>2019CT005225</t>
  </si>
  <si>
    <t>CODAM/Caçador</t>
  </si>
  <si>
    <t>IMA 36365/2020</t>
  </si>
  <si>
    <t>2020CT003804</t>
  </si>
  <si>
    <t>Rede de telefonia IP corporativa</t>
  </si>
  <si>
    <t>IMA 35176/2020</t>
  </si>
  <si>
    <t>2020CT003966</t>
  </si>
  <si>
    <t>Publicação processual</t>
  </si>
  <si>
    <t>PROJUR</t>
  </si>
  <si>
    <t>19/05/2024</t>
  </si>
  <si>
    <t>IMA 21899/2020</t>
  </si>
  <si>
    <t>2020CT003070</t>
  </si>
  <si>
    <t>Agenciamento de viagens</t>
  </si>
  <si>
    <t>IMA 50829/2020</t>
  </si>
  <si>
    <t>2020CT004903</t>
  </si>
  <si>
    <t>Prestação de Serviço Móvel Pessoal (SMP) pós-pago</t>
  </si>
  <si>
    <t>23/11/2024</t>
  </si>
  <si>
    <t>IMA 53097/2020</t>
  </si>
  <si>
    <t>2020CT004940</t>
  </si>
  <si>
    <t>IMA 50834/2020</t>
  </si>
  <si>
    <t>2021CT000468</t>
  </si>
  <si>
    <t>Agência de Propaganda para prestação de serviços de publicidade</t>
  </si>
  <si>
    <t>15/03/2024</t>
  </si>
  <si>
    <t>IMA 1600/2021</t>
  </si>
  <si>
    <t>2021CT001684</t>
  </si>
  <si>
    <t>Manuitenção e conservação de jardinagem</t>
  </si>
  <si>
    <t>CODAM/Criciúma</t>
  </si>
  <si>
    <t>IMA 13121/2021</t>
  </si>
  <si>
    <t>2021CT002943</t>
  </si>
  <si>
    <t>Manutenção corretiva e evolutiva dos sistemas SINFAT/GAIA</t>
  </si>
  <si>
    <t>07/11/2024</t>
  </si>
  <si>
    <t>IMA 53457/2019</t>
  </si>
  <si>
    <t>2021CT003250</t>
  </si>
  <si>
    <t>Ferramenta de pesquisa e comparação de preços praticados na Administração Pública</t>
  </si>
  <si>
    <t>29/03/2024</t>
  </si>
  <si>
    <t>IMA 7137/2022</t>
  </si>
  <si>
    <t>2022CT001387</t>
  </si>
  <si>
    <t>CODAM/Joaçaba</t>
  </si>
  <si>
    <t>02/03/2030</t>
  </si>
  <si>
    <t>IMA 8763/2023</t>
  </si>
  <si>
    <t>2023CT001466</t>
  </si>
  <si>
    <t>Locação de vagas de estacionamento</t>
  </si>
  <si>
    <t>CODAM/Chapecó</t>
  </si>
  <si>
    <t>21/06/2028</t>
  </si>
  <si>
    <t>IMA 26160/2023</t>
  </si>
  <si>
    <t>2023CT002874</t>
  </si>
  <si>
    <t>Locação Codam São Miguel do Oeste</t>
  </si>
  <si>
    <t>CODAM/São Miguel do Oeste</t>
  </si>
  <si>
    <t>31/08/2028</t>
  </si>
  <si>
    <t>IMA 35587/2023</t>
  </si>
  <si>
    <t>2023CT004426</t>
  </si>
  <si>
    <t>Locação Imóvel Joinville</t>
  </si>
  <si>
    <t>79/2023</t>
  </si>
  <si>
    <t>Dispensa de Licitação - Lei 8.666/93 - Art 24, inciso X</t>
  </si>
  <si>
    <t>Site do IMETRO/SC</t>
  </si>
  <si>
    <t>145/2023</t>
  </si>
  <si>
    <t>Dispensa de Licitação - Lei 8.666/93 - Art 24, inciso XVI</t>
  </si>
  <si>
    <t>Contrato de prestação de serviços especializados de Solução de Área de Trabalho Digital baseada na plataforma Google WorkSpace</t>
  </si>
  <si>
    <t>2184/2022</t>
  </si>
  <si>
    <t>Manutenção Ar Condicionado</t>
  </si>
  <si>
    <t>147/2023</t>
  </si>
  <si>
    <t>Dispensa de Licitação - Lei 8.666/93 - Art 24, inciso II</t>
  </si>
  <si>
    <t>Serviços de postagens e malote</t>
  </si>
  <si>
    <t>615/2023</t>
  </si>
  <si>
    <t>Manutenção Elevadores Sede</t>
  </si>
  <si>
    <t>155/2023</t>
  </si>
  <si>
    <t>Contrato de prestação de serviço, de fornecimento e administração de cartões eletrônicos magnéticos (Vale alimentação)</t>
  </si>
  <si>
    <t>366/2023</t>
  </si>
  <si>
    <t>Telefonia móvel</t>
  </si>
  <si>
    <t>782/2022</t>
  </si>
  <si>
    <t>Manutenção Central Telefônica</t>
  </si>
  <si>
    <t>555/2023</t>
  </si>
  <si>
    <t>879/2022</t>
  </si>
  <si>
    <t>Serviço e Aquisição de Combustível</t>
  </si>
  <si>
    <t>Contrato prestação de serviços de software de ponto eletrônico em nuvem (ezpointweb) e aplicativo Ezpoint mobile.</t>
  </si>
  <si>
    <t>1113/2022</t>
  </si>
  <si>
    <t>08/2020</t>
  </si>
  <si>
    <t>SIGRH – SIGEF – PAT - (CIASC)</t>
  </si>
  <si>
    <t>1134/2022</t>
  </si>
  <si>
    <t>03/2021</t>
  </si>
  <si>
    <t>Contrato a contratação de empresa especializada em serviços na prestação de serviços continuados de mão de obra terceirizada de serviços</t>
  </si>
  <si>
    <t>83/2023</t>
  </si>
  <si>
    <t>01/2020</t>
  </si>
  <si>
    <t>Contrato tem como objeto a locação de imóvel não residencial, composto por imóvel de alvenaria, contendo aproximadamente 720 m? de área construída - Escritório Chapecó</t>
  </si>
  <si>
    <t>01/2021</t>
  </si>
  <si>
    <t>Contrato é a prestação de serviços de Solução de Integrada de Conectividade – GovLink, conectando o Datacenter do CIASC e contratação de VPN (Virtual Private Network) - Internet Regionais</t>
  </si>
  <si>
    <t>164/2023</t>
  </si>
  <si>
    <t>02/2022</t>
  </si>
  <si>
    <t>Contratação de empresa especializada no gerenciamento da manutenção preditiva, preventiva e corretiva de veículos automotores e equipamentos, pertencentes aos Órgãos/Entidades da Administração Direta e Indireta</t>
  </si>
  <si>
    <t>Adesão à Rede Metropolitana de Educação e Pesquisa da Região de Florianópolis (REMEP-FLN) - Internet SEDE</t>
  </si>
  <si>
    <t>586/2023</t>
  </si>
  <si>
    <t>Dispensa de Licitação - Lei 8.666/93 - Art 24, inciso XIII</t>
  </si>
  <si>
    <t>FEPESE 03/2022</t>
  </si>
  <si>
    <t>O presente Contrato tem por objeto a contratação e empresa especializada na prestação de serviço de telecomunicação STFC (Serviço Telefônico Fixo comutado) local e LDN (Longa Distância Nacional), devidamente autorizada pela ANATEL</t>
  </si>
  <si>
    <t>166/2023</t>
  </si>
  <si>
    <t>O presente contrato tem como objeto a locação de imóvel de alvenaria, contendo aproximadamente 327,7 m? de área construída - Escritório de Tubarão</t>
  </si>
  <si>
    <t>235/2023</t>
  </si>
  <si>
    <t>Contrato com empresa especializada para o fornecimento de recarga de ar sintético de forma estimada</t>
  </si>
  <si>
    <t>110/2023</t>
  </si>
  <si>
    <t>Dispensa de Licitação - Lei 8.666/93 - Art 24, inciso V</t>
  </si>
  <si>
    <t>Contrato com empresa especializada em serviços de vigilância orgânica desarmada para São José e Itajaí</t>
  </si>
  <si>
    <t>761/2022</t>
  </si>
  <si>
    <t>Contratação de empresa especializada em serviços de monitoramento eletrônico vinte e quatro horas por dia</t>
  </si>
  <si>
    <t>65/2023</t>
  </si>
  <si>
    <t>Contratação de empresa especializada para prestação de serviço de locação de veículos automotivos leves (furgões)</t>
  </si>
  <si>
    <t>63/2023</t>
  </si>
  <si>
    <t>Contratação de empresa especializada para prestação de serviço de locação de veículos automotivos leves (furgões) e carros hatch</t>
  </si>
  <si>
    <t>Contrato a prestação de serviços de locação de equipamentos de
impressão, cópia e digitalização corporativa</t>
  </si>
  <si>
    <t>743/2021</t>
  </si>
  <si>
    <t>Contrato com empresa especializada para o fornecimento de recarga de gases de referência</t>
  </si>
  <si>
    <t>Contrato com empresa especializada para o fornecimento de passagens aéreas e terrestres</t>
  </si>
  <si>
    <t>436/2024</t>
  </si>
  <si>
    <t>Termo Adesão 27/2024</t>
  </si>
  <si>
    <t>IPREV - Instituto de Previdência do Estado de Santa Catarina</t>
  </si>
  <si>
    <t>Serviços de vigilância eletrônica (grupo classe 0261) para o Instituto de Previdência do Estado de Santa Catarina – IPREV</t>
  </si>
  <si>
    <t>IPREV 2420/2019</t>
  </si>
  <si>
    <t>007/2020</t>
  </si>
  <si>
    <t>Prestação  de  serviços  continuados de manutenção preventiva e corretiva em 2 (dois) elevadores da marca Otis, instalados no Edifício - Sede</t>
  </si>
  <si>
    <t>IPREV 3933/2021</t>
  </si>
  <si>
    <t>006/2022</t>
  </si>
  <si>
    <t>Contratação  da  Empresa  Brasileira  de  Correios  e  Telégrafos -ECT  para  prestação  de serviços  de  postagem  e  remessa  de  correspondências,  no  âmbito  dos  órgãos  e  das  entidades  da administração  pública  estadual,  a  ser  firmado  entre  a  Secretaria  de  Estado  da  Administração  (SEA), por  meio do  Fundo  de Materiais Publicações e Impressos  Oficiais  (FMPIO)  e  a  Empresa  Brasileira  de Correios e Telégrafos (ECT).</t>
  </si>
  <si>
    <t>IPREV 2245/2020</t>
  </si>
  <si>
    <t>Contratação de empresa especializada para realizar o remanescente de serviço de vigilância  orgânica  desarmada - 24 horas – nos Imóveis do Instituto de Previdência do Estado de Santa Catarina – IPREV, localizados, na Rua Dona Francisca nº 601 – Centro, Joinville/SC e na  Rua  Major  Augusto  de  Farias/Esquina  com  a  Rua  Fernando  Machado  –  Centro, Florianópolis/SC.</t>
  </si>
  <si>
    <t>IPREV 3448/2023</t>
  </si>
  <si>
    <t>006/2023</t>
  </si>
  <si>
    <t>Contratação de empresa especializada na prestação de serviços de manutenção preventiva e corretiva de aparelhos de ar condicionado com substituição de peças, conforme Pregão Eletrônico nº 0002/2019.</t>
  </si>
  <si>
    <t>IPREV 799/2019</t>
  </si>
  <si>
    <t>009/2019</t>
  </si>
  <si>
    <t>Contratação de empresa especializada em serviços de Apoio Administrativo – Nível I, Auxiliar  de  Informática  (técnico  de  informática),  Recepcionista,  Servente,  Zelador,  Motorista   e   Encarregado   Nível   II, para  atender   as   necessidades   do   Instituto   de Previdência  do  Estado  de  Santa  Catarina  -  IPREV</t>
  </si>
  <si>
    <t>IPREV 5721/2019</t>
  </si>
  <si>
    <t>015/2021</t>
  </si>
  <si>
    <t>Contratação de empresa especializada em serviços de vigilância orgânica – desarmada (grupo-classe 0102), para o Instituto de Previdência do Estado de Santa Catarina - IPREV</t>
  </si>
  <si>
    <t>Serviços de agenciamento de viagens, compreendendo assessoria, cotação, reserva, emissão, cancelamento, remarcação, reembolso e fornecimento de passagens aéreas e rodoviárias, nacionais e internacionais, com disponibilização de sistema informatizado de reserva e emissão de passagens aéreas (selfbooking), considerando a possibilidade futura de inserção de tour codes (grupo-classe 0222 - serviços de comércio de passagens aéreas, marítimas e terrestres), para o Instituto de Previdência do Esatdo de Santa Catarina – IPREV</t>
  </si>
  <si>
    <t>IPREV 4861/2020</t>
  </si>
  <si>
    <t>038/2020</t>
  </si>
  <si>
    <t>IPREV 3423/2020</t>
  </si>
  <si>
    <t>Termo de Adesão nº 001 ao Contrato 075/2020/ SEA</t>
  </si>
  <si>
    <t>Serviço de leitura e entrega eletrônica das publicações processuais do Diário da Justiça do Estado de Santa Catarina e do Diário da Justiça da União.</t>
  </si>
  <si>
    <t>DJUR</t>
  </si>
  <si>
    <t>IPREV 1024/2023</t>
  </si>
  <si>
    <t>Constitui objeto do presente instrumento a contratação de empresa especializada no Sistema de Automação da Justiça – SAJ Procuradorias, de acordo com as funcionalidades da proposta FC-UNJ-CD.2021.0639 e respectivos Anexos.</t>
  </si>
  <si>
    <t>IPREV 5657/2021</t>
  </si>
  <si>
    <t>002/2022</t>
  </si>
  <si>
    <t>Contratação  da  Empresa  de  Tecnologia  e Informações  da  Previdência  –  DATAPREV  S.A,  para  aquisição  do  Sistema  Nacional  de Informações de Registro Civil – SIRC, com acesso aos registros de óbitos e casamentos.</t>
  </si>
  <si>
    <t>GCOMP</t>
  </si>
  <si>
    <t>IPREV 5206/2021</t>
  </si>
  <si>
    <t>020/2022</t>
  </si>
  <si>
    <t>Contratação de serviço SaaS (Software as a Service) para operacionalização da compensação financeira entre o Regime Geral de Previdência Social e os Regimes Próprios de Previdência Social dos servidores públicos da União, dos Estados, do Distrito Federal e dos Municípios, e entre os regimes próprios- Sistema COMPREV.</t>
  </si>
  <si>
    <t>IPREV 4996/2021</t>
  </si>
  <si>
    <t>4643/2021</t>
  </si>
  <si>
    <t>Contratação de Empresa especializada para prestação de serviços técnicos de Consultoria e Avaliação Atuarial ao Regime Próprio de Previdência, administrado pelo Instituto de Previdência do Estado de Santa Catarina - IPREV</t>
  </si>
  <si>
    <t>IPREV 5916/2019</t>
  </si>
  <si>
    <t>047/2019</t>
  </si>
  <si>
    <t>Consultoria com sistema eletrônico de gerenciamento da carteira de investimento no mercado financeiro e de capitais para acompanhar a situação da carteira de investimentos.</t>
  </si>
  <si>
    <t>IPREV 264/2020</t>
  </si>
  <si>
    <t>014/2020</t>
  </si>
  <si>
    <t>Prestação de serviços de servidores virtualizados para a GETIG e GECOJ e aumento de espaço em disco de servidor da GECOJ para a realização da integração entre o Sistema PGENET (SAJ) e o Sistema do Tribunal de Justiça - EPROC.</t>
  </si>
  <si>
    <t>IPREV 3298/2020</t>
  </si>
  <si>
    <t>054/2020</t>
  </si>
  <si>
    <t>Contratação de empresa para fornecimento de sistema informatizado de Gestão Previdenciária - SISPREV</t>
  </si>
  <si>
    <t>IPREV 2618/2021</t>
  </si>
  <si>
    <t>17/2022</t>
  </si>
  <si>
    <t>Prestação de serviços técnicos auxiliares de gestão documental, contemplando: locação de espaço de armazenagem adaptado nos termos das normas aplicáveis para guarda de documentos e de mídias, bem como de serviços de guarda de microfilmagem, captura, indexação e importação de imagens, organização de documentos e fornecimento de acesso à multiusuários.</t>
  </si>
  <si>
    <t>IPREV 2197/2020</t>
  </si>
  <si>
    <t>020/2020</t>
  </si>
  <si>
    <t>Contratação de serviços especializados de Tecnologia da Informação e Comunicação para. Aquisição de Sistemas de autenticação e autorização segura para internet - SAASI, utilização do serviço WSUS - atualizações e correções do Sistema Windows para desktop e Atualização e modernização do website do IPREV.</t>
  </si>
  <si>
    <t>IPREV 1711/2019</t>
  </si>
  <si>
    <t>016/2019</t>
  </si>
  <si>
    <t>Contratação de empresa especializada em serviços de Solução de Call Center em plataforma omnichannel hibrida em CLOUD / ON PREMISE: solução de Call Center com gravação integrada.</t>
  </si>
  <si>
    <t>IPREV 1784/2021</t>
  </si>
  <si>
    <t>004/2022</t>
  </si>
  <si>
    <t>Prestação de serviços de 301 licenças de uso da solução integrada de comunicação, colaboração e gerenciamento de arquivos, baseada em nuvem, denominada Google Workspace, sendo: 290 licenças ATD Google N1, 10 licenças ATD Google N2 e 01 licença ATD Google N3.</t>
  </si>
  <si>
    <t>IPREV 2654/2021</t>
  </si>
  <si>
    <t>Dispensa de Licitação - Lei 8666/93</t>
  </si>
  <si>
    <t>014/2021</t>
  </si>
  <si>
    <t>Prestação de serviços de tecnologia da informação e comunicação, para atender as necessidades do Instituto de Previdência do Estado de Santa Catarina – IPREV – (Sistema de Governo).</t>
  </si>
  <si>
    <t>IPREV 1233/2021</t>
  </si>
  <si>
    <t>Prestação de serviços de locação de impressoras multifuncionais para impressão, cópia e digitalização corporativa, integradas a sistemas corporativos e a rede de Estado</t>
  </si>
  <si>
    <t>IPREV 549/2020</t>
  </si>
  <si>
    <t>Constitui objeto do presente instrumento a contratação de empresa especializada em Tecnologia da Informação e Gestão para prestação de serviços de 01 (uma) licença e 03 usuários, de uso de sistema inteligente de pesquisa de preços, baseado em resultados de licitações adjudicadas e de cotação de preços simples e rápido, com consulta online, via Web, denominada BANCO DE PREÇOS.</t>
  </si>
  <si>
    <t>IPREV 0127/2022</t>
  </si>
  <si>
    <t>010/2022</t>
  </si>
  <si>
    <t>Contratação de empresa especializada para a prestação de serviço Móvel Pessoal (SMP) pós-pago, com cessão de aparelhos telefônicos e modens de acesso móvel à internet 4 G, em regime de comodato, de acordo com a proposta apresentada pela contratada no Pregão Eletrônico nº 0057/2020/SEA</t>
  </si>
  <si>
    <t>IPREV 4299/2020</t>
  </si>
  <si>
    <t>043/2020</t>
  </si>
  <si>
    <t>Contratação de pessoa jurídica para fornecimento de água e saneamento básico - Águas de Joinville</t>
  </si>
  <si>
    <t>IPREV 172/2022</t>
  </si>
  <si>
    <t>Inexigibilidade - Lei 8.666/93</t>
  </si>
  <si>
    <t>2022CT001104</t>
  </si>
  <si>
    <t>Contratação de pessoa jurídica para fornecimento de água e saneamento básico - CASAN</t>
  </si>
  <si>
    <t>IPREV 80/2022</t>
  </si>
  <si>
    <t>2022CT001113</t>
  </si>
  <si>
    <t>Contratação de pessoa jurídica para fornecimento de água e saneamento básico - SEMASA</t>
  </si>
  <si>
    <t>IPREV 173/2022</t>
  </si>
  <si>
    <t>2022CT00936</t>
  </si>
  <si>
    <t>Fornecimento de energia elétrica - CELESC</t>
  </si>
  <si>
    <t>IPREV 62/2022</t>
  </si>
  <si>
    <t>2022CT001162</t>
  </si>
  <si>
    <t>Contratação de seguro de veículos</t>
  </si>
  <si>
    <t>IPREV 3204/2019</t>
  </si>
  <si>
    <t>015/2019</t>
  </si>
  <si>
    <t>Constitui objeto do presente instrumento a contratação de empresa especializada na prestação de serviços de sustentação, suporte, licenciamento, garantia e bilhetagem dos equipamentos e softwares que compõem a rede de telefonia IP corporativa do Governo do Estado de Santa Catarina</t>
  </si>
  <si>
    <t>IPREV 3229/2020</t>
  </si>
  <si>
    <t>021/2020</t>
  </si>
  <si>
    <t>Contratação  de  empresa  especializada  em  serviços terceirizados, contemplando  os  postos  de  Apoio  Administrativo  Nível  I  e  Apoio  Administrativo Nível II</t>
  </si>
  <si>
    <t>11/11/2024</t>
  </si>
  <si>
    <t>JUCESC 652/2021</t>
  </si>
  <si>
    <t>Contrato a contratação de empresa especializada na prestação de serviços continuados de Servente, Telefonista, Recepcionista, Copeiro, Zelador, Encarregado nível I, Motorista e Auxiliar de informática para a Junta Comercial do Estado de Santa Catarina</t>
  </si>
  <si>
    <t>01/01/2023</t>
  </si>
  <si>
    <t>01/01/2025</t>
  </si>
  <si>
    <t>JUCESC 28/2022</t>
  </si>
  <si>
    <t xml:space="preserve">Pregão Eletrônico </t>
  </si>
  <si>
    <t>Contratação de empresa especializada em serviços de vigilância orgânica armada, 24 horas, todos os dias, inclusive sábados e domingos, para a Junta Comercial do Estado de Santa Catarina</t>
  </si>
  <si>
    <t>JUCESC 3002/2021</t>
  </si>
  <si>
    <t>009/2022</t>
  </si>
  <si>
    <t>Contratação  de  empresa  especializada  na  Locação  de veículo  automotor  de  uso  representativo  para  uso  da  Junta  Comercial  do  Estado  de  Santa Catarina</t>
  </si>
  <si>
    <t>08/06/2022</t>
  </si>
  <si>
    <t>08/06/2024</t>
  </si>
  <si>
    <t xml:space="preserve"> JUCESC 1339/2021</t>
  </si>
  <si>
    <t xml:space="preserve"> 005/2022</t>
  </si>
  <si>
    <t>Contratação de empresa especializada na Locação de veículo automotor de uso de serviços operacionais para uso da Junta Comercial do Estado de Santa Catarina</t>
  </si>
  <si>
    <t>07/06/2022</t>
  </si>
  <si>
    <t>07/06/2024</t>
  </si>
  <si>
    <t>Gerenciamento do fornecimento de aditivos, combustíveis e óleos lubrificantes, com o uso de cartão magnético</t>
  </si>
  <si>
    <t>06/11/2018</t>
  </si>
  <si>
    <t>06/11/2023</t>
  </si>
  <si>
    <t xml:space="preserve"> Manutenção Preventiva e corretiva de elevadores no prédio sede da JUCESC</t>
  </si>
  <si>
    <t>01/01/2024</t>
  </si>
  <si>
    <t>JUCESC 2487/2022</t>
  </si>
  <si>
    <t>011/2022</t>
  </si>
  <si>
    <t>23/10/2020</t>
  </si>
  <si>
    <t>23/10/2024</t>
  </si>
  <si>
    <t>JUCESC/1357/2020</t>
  </si>
  <si>
    <t>003/2020</t>
  </si>
  <si>
    <t>01/07/2023</t>
  </si>
  <si>
    <t>31/06/2024</t>
  </si>
  <si>
    <t>JUCESC 710/2023</t>
  </si>
  <si>
    <t>Contratação de empresa para prestação de serviços de postagem e remessa de correspondência</t>
  </si>
  <si>
    <t>01/06/2020</t>
  </si>
  <si>
    <t>31/05/2024</t>
  </si>
  <si>
    <t>SEA  3287/2020</t>
  </si>
  <si>
    <t>3723/2020</t>
  </si>
  <si>
    <t>Serviço de correios</t>
  </si>
  <si>
    <t>2020CT3341</t>
  </si>
  <si>
    <t>Serviço de gerenciamento de combustíveis e similares com uso de cartão magnético</t>
  </si>
  <si>
    <t>R$ 999.179,88</t>
  </si>
  <si>
    <t>2020CT1116</t>
  </si>
  <si>
    <t>Serviço de gerenciamento de manutenção dos veículos e equipamentos da frota da PCI</t>
  </si>
  <si>
    <t>R$ 279.600,00</t>
  </si>
  <si>
    <t>2021CT3073</t>
  </si>
  <si>
    <t>Serviço de manutenção de sistema de Cromatografia Gasosa</t>
  </si>
  <si>
    <t>PCI 6573/2023 - Nova contratação no processo PCI 8929/2023</t>
  </si>
  <si>
    <t>R$ 70.568,88</t>
  </si>
  <si>
    <t>2020CT2148</t>
  </si>
  <si>
    <t>R$ 133.776,12</t>
  </si>
  <si>
    <t>2020CT2150</t>
  </si>
  <si>
    <t>Serviço de manutenção de câmara fria</t>
  </si>
  <si>
    <t>PCI 10575/2023</t>
  </si>
  <si>
    <t>R$ 88.052,40</t>
  </si>
  <si>
    <t>2020CT860</t>
  </si>
  <si>
    <t>Serviço de locação de impressoras e fornecimento de cópias e impressões</t>
  </si>
  <si>
    <t>R$ 486.044,64</t>
  </si>
  <si>
    <t>2020CT1860</t>
  </si>
  <si>
    <t>Serviço manutenção de telefonia VoIP</t>
  </si>
  <si>
    <t>SCTI 86/2023</t>
  </si>
  <si>
    <t>R$ 71.569,20</t>
  </si>
  <si>
    <t>2020CT3787</t>
  </si>
  <si>
    <t>Serviço de dosimetria pessoal</t>
  </si>
  <si>
    <t>R$ 12.107,28</t>
  </si>
  <si>
    <t>2020CT4147</t>
  </si>
  <si>
    <t>Serviço de telefonia móvel e de internet</t>
  </si>
  <si>
    <t>R$ 153.289,20</t>
  </si>
  <si>
    <t>2020CT4151</t>
  </si>
  <si>
    <t>Fornecimento de Solução AFIS e manutenção</t>
  </si>
  <si>
    <t>R$ 411.751,08</t>
  </si>
  <si>
    <t>2020CT4211</t>
  </si>
  <si>
    <t>Serviço de coleta, transporte e destinação final de resíduos</t>
  </si>
  <si>
    <t>PCI 6539/2023
PCI 10534/2023 
PCI 12367/2023</t>
  </si>
  <si>
    <t>R$ 1.906,20</t>
  </si>
  <si>
    <t>2023CT1301</t>
  </si>
  <si>
    <t>R$ 4.574,88</t>
  </si>
  <si>
    <t>2023CT1309</t>
  </si>
  <si>
    <t>R$ 7.878,96</t>
  </si>
  <si>
    <t>2023CT1326</t>
  </si>
  <si>
    <t>PCI 6543/2023</t>
  </si>
  <si>
    <t>R$ 13.534,08</t>
  </si>
  <si>
    <t>2023CT1334</t>
  </si>
  <si>
    <t>R$ 4.062,12</t>
  </si>
  <si>
    <t>2023CT1343</t>
  </si>
  <si>
    <t>R$ 1.524,96</t>
  </si>
  <si>
    <t>2023CT1346</t>
  </si>
  <si>
    <t>PCI 6545/2023 - PCI 10532/2023 - PCI 12368/2023</t>
  </si>
  <si>
    <t>R$ 24.488,40</t>
  </si>
  <si>
    <t>2020CT4309</t>
  </si>
  <si>
    <t>R$ 1.920,00</t>
  </si>
  <si>
    <t>2020CT4310</t>
  </si>
  <si>
    <t>PCI 6547/2023 - PCI 10531/2023 - PCI 12369/2023</t>
  </si>
  <si>
    <t>R$ 3.177,00</t>
  </si>
  <si>
    <t>2020CT4311</t>
  </si>
  <si>
    <t>R$ 3.024,48</t>
  </si>
  <si>
    <t>2020CT4312</t>
  </si>
  <si>
    <t>R$ 3.609,12</t>
  </si>
  <si>
    <t>2020CT4313</t>
  </si>
  <si>
    <t>R$ 3.812,40</t>
  </si>
  <si>
    <t>2020CT4314</t>
  </si>
  <si>
    <t>R$ 4.509,48</t>
  </si>
  <si>
    <t>2020CT4315</t>
  </si>
  <si>
    <t>R$ 4.308,00</t>
  </si>
  <si>
    <t>2020CT4316</t>
  </si>
  <si>
    <t>PCI 6553/2023 - PCI 10530/2023 - PCI 12370/2023</t>
  </si>
  <si>
    <t>R$ 2.962,92</t>
  </si>
  <si>
    <t>2020CT4317</t>
  </si>
  <si>
    <t>PCI 6554/2023</t>
  </si>
  <si>
    <t>R$ 762,48</t>
  </si>
  <si>
    <t>2020CT4318</t>
  </si>
  <si>
    <t>R$ 5.337,36</t>
  </si>
  <si>
    <t>2020CT4319</t>
  </si>
  <si>
    <t>PCI 10529/2023</t>
  </si>
  <si>
    <t>R$ 5.261,16</t>
  </si>
  <si>
    <t>2020CT4320</t>
  </si>
  <si>
    <t>PCI 6567/2023</t>
  </si>
  <si>
    <t>2020CT4321</t>
  </si>
  <si>
    <t>R$ 2.232,00</t>
  </si>
  <si>
    <t>2020CT4322</t>
  </si>
  <si>
    <t>2020CT4323</t>
  </si>
  <si>
    <t>Serviço de agenciamento de passagens</t>
  </si>
  <si>
    <t>R$ 67.200,00</t>
  </si>
  <si>
    <t>2020CT4623</t>
  </si>
  <si>
    <t>R$ 15.042,60</t>
  </si>
  <si>
    <t>2020CT5116</t>
  </si>
  <si>
    <t>R$ 15.131,52</t>
  </si>
  <si>
    <t>2020CT5117</t>
  </si>
  <si>
    <t>R$ 15.334,56</t>
  </si>
  <si>
    <t>2020CT5118</t>
  </si>
  <si>
    <t>R$ 16.553,16</t>
  </si>
  <si>
    <t>2020CT5119</t>
  </si>
  <si>
    <t>R$ 19.041,24</t>
  </si>
  <si>
    <t>2020CT5120</t>
  </si>
  <si>
    <t>R$ 14.280,00</t>
  </si>
  <si>
    <t>2020CT5128</t>
  </si>
  <si>
    <t>PCI 8112/2023</t>
  </si>
  <si>
    <t>2020CT5129</t>
  </si>
  <si>
    <t>R$ 12.240,00</t>
  </si>
  <si>
    <t>2020CT5130</t>
  </si>
  <si>
    <t>Serviço de acesso ao Sistema SISP</t>
  </si>
  <si>
    <t>R$ 380.841,12</t>
  </si>
  <si>
    <t>2021CT3838</t>
  </si>
  <si>
    <t>Seguro para Santa Fé - DIGE</t>
  </si>
  <si>
    <t>2021CT4159</t>
  </si>
  <si>
    <t>Serviço de Colocation, em rack exclusivo, com capacidade de 42Us</t>
  </si>
  <si>
    <t>PCI 9443/2023</t>
  </si>
  <si>
    <t>R$ 77.605,92</t>
  </si>
  <si>
    <t>2021CT229</t>
  </si>
  <si>
    <t>PCI 10576/2023</t>
  </si>
  <si>
    <t>R$ 16.200,00</t>
  </si>
  <si>
    <t>2021CT995</t>
  </si>
  <si>
    <t>PCI 10577/2023</t>
  </si>
  <si>
    <t>2021CT1002</t>
  </si>
  <si>
    <t>PCI 10578/2023</t>
  </si>
  <si>
    <t>R$ 4.561,80</t>
  </si>
  <si>
    <t>2021CT1003</t>
  </si>
  <si>
    <t>PCI 10579/2023</t>
  </si>
  <si>
    <t>R$ 3.801,48</t>
  </si>
  <si>
    <t>2021CT1058</t>
  </si>
  <si>
    <t>Serviço de virtualização de servidores (Sirsaelp)</t>
  </si>
  <si>
    <t>PCI 10580/2023</t>
  </si>
  <si>
    <t>R$ 20.582,28</t>
  </si>
  <si>
    <t>2021CT 1189</t>
  </si>
  <si>
    <t>Serviço de manutenção de ar condicionado</t>
  </si>
  <si>
    <t>PCI 10581/2023</t>
  </si>
  <si>
    <t>R$ 23.212,80</t>
  </si>
  <si>
    <t>2021CT1183</t>
  </si>
  <si>
    <t>Fornecimento de Solução Integrada de Conectividade (GOVLINK)</t>
  </si>
  <si>
    <t>PCI 12067/2023</t>
  </si>
  <si>
    <t>R$ 696.495,96</t>
  </si>
  <si>
    <t>2021CT1566</t>
  </si>
  <si>
    <t>Serviços Terceirizados - Emissor de Documentos</t>
  </si>
  <si>
    <t>R$ 5.481.959,04</t>
  </si>
  <si>
    <t>2021CT4859</t>
  </si>
  <si>
    <t>Serviço de coleta, transporte, tratamento e destinação final de resíduos</t>
  </si>
  <si>
    <t>R$ 13.440,00</t>
  </si>
  <si>
    <t>2023CT1349</t>
  </si>
  <si>
    <t>R$ 3.720,00</t>
  </si>
  <si>
    <t>2021CT5545</t>
  </si>
  <si>
    <t>Serviços terceirizados - Apoio Administrativo Nível I, Apoio Administrativo Nível II, Servente e Zelador</t>
  </si>
  <si>
    <t>R$ 2.779.984,20</t>
  </si>
  <si>
    <t>2021CT5537</t>
  </si>
  <si>
    <t>Serviços Terceirizados Serventes</t>
  </si>
  <si>
    <t>R$ 379.443,96</t>
  </si>
  <si>
    <t>2022CT2603</t>
  </si>
  <si>
    <t>Serviço de manutenção de elevadores</t>
  </si>
  <si>
    <t>Sem prorrogação (Compra direta)</t>
  </si>
  <si>
    <t>PCI 6875/2023 - PCI 10527/2023
Novo processo</t>
  </si>
  <si>
    <t>2022CT6384</t>
  </si>
  <si>
    <t>Contratação de área de trabalho digital - Google Workspace</t>
  </si>
  <si>
    <t>R$ 303.594,83</t>
  </si>
  <si>
    <t>2022CT2656</t>
  </si>
  <si>
    <t>Fornecimento de refeições prontas</t>
  </si>
  <si>
    <t>R$ 84.810,72</t>
  </si>
  <si>
    <t>2022CT3404</t>
  </si>
  <si>
    <t>Serviço de manutenção - Analisador genético, termociclador e quantstudio5</t>
  </si>
  <si>
    <t>R$ 127.316,76</t>
  </si>
  <si>
    <t>2022CT5902</t>
  </si>
  <si>
    <t>Serviço de coleta de resíduos</t>
  </si>
  <si>
    <t>PCI 8117/2023 NÃO SERÁ PRORROGADO - PCI 8164/2023 nova Licitação</t>
  </si>
  <si>
    <t>R$ 1.680,00</t>
  </si>
  <si>
    <t>2022CT6348</t>
  </si>
  <si>
    <t>Seguro Predial - Itajaí</t>
  </si>
  <si>
    <t>PCI 12071/2023</t>
  </si>
  <si>
    <t>R$ 3.290,80</t>
  </si>
  <si>
    <t>2023CT1395</t>
  </si>
  <si>
    <t>Suporte, atualização, backup e restore do software CODIS</t>
  </si>
  <si>
    <t>R$ 16.280,04</t>
  </si>
  <si>
    <t>2023CT2735</t>
  </si>
  <si>
    <t>Sistemas corporativos (CEI, SIGRH, LIC/Web LIC, SIGEF, PAT, SME, HPG)</t>
  </si>
  <si>
    <t>R$ 105.577,44</t>
  </si>
  <si>
    <t>2023CT2988</t>
  </si>
  <si>
    <t>Manutenção de Câmaras frias</t>
  </si>
  <si>
    <t>R$ 135.963,36</t>
  </si>
  <si>
    <t>2023CT3100</t>
  </si>
  <si>
    <t>Suporte e manutenção dos equipamentos de informática e Help Desk</t>
  </si>
  <si>
    <t>R$ 250.788,00</t>
  </si>
  <si>
    <t>2023CT3860</t>
  </si>
  <si>
    <t>Implementação e manutenção de solução VPN</t>
  </si>
  <si>
    <t>R$ 88.140,00</t>
  </si>
  <si>
    <t>2023CT4395</t>
  </si>
  <si>
    <t>Manutenção preventiva e corretiva de um Scanner Corporal Flatscan</t>
  </si>
  <si>
    <t>R$ 57.240,00</t>
  </si>
  <si>
    <t>2023CT4457</t>
  </si>
  <si>
    <t>Virtualização de servidores (b-CPF)</t>
  </si>
  <si>
    <t>R$ 53.580,48</t>
  </si>
  <si>
    <t>2023CT4489</t>
  </si>
  <si>
    <t>PCSC - POLÍCIA CIVIL DE SANTA CATARINA</t>
  </si>
  <si>
    <t xml:space="preserve">Águas Mornas- Delegacia de Polícia do Municipio </t>
  </si>
  <si>
    <t xml:space="preserve">Locação de Imóveis </t>
  </si>
  <si>
    <t>PCSC 95334/2023</t>
  </si>
  <si>
    <t>Dispensa de LIcitação n° 052/CPL/CPC/2005</t>
  </si>
  <si>
    <t>Araranguá -Delegacia de Polícia de Comarca</t>
  </si>
  <si>
    <t>PCSC 95336/2023</t>
  </si>
  <si>
    <t>Convite n° 008/CPL/CPL/2005</t>
  </si>
  <si>
    <t>Araranguá -Delegacia de Proteção a Criança , ao Adolescente, a Mulher e ao Idoso</t>
  </si>
  <si>
    <t>PCSC 95404/2023</t>
  </si>
  <si>
    <t>Dispensa de Licitação n° 152/SELOS/PCSC/2022</t>
  </si>
  <si>
    <t>093/SELOS/PCSC2222</t>
  </si>
  <si>
    <t xml:space="preserve">Barra Velha - Delegacia de Polícia da Comarca </t>
  </si>
  <si>
    <t>PCSC 95104/2023</t>
  </si>
  <si>
    <t>Dispensa de Licitação n° 075/CPL/DGPC/2016</t>
  </si>
  <si>
    <t>6453-0</t>
  </si>
  <si>
    <t>Blumenau - 1º. Delegacia de Polícia de Comarca</t>
  </si>
  <si>
    <t>PCSC 95427/2023</t>
  </si>
  <si>
    <t>Dispensa de Licitação n° 051/CPL/CPC/2005</t>
  </si>
  <si>
    <t xml:space="preserve">Blumenau 2°. Delegacia de Polícia  - Central de Plantão Policial </t>
  </si>
  <si>
    <t>PCSC 93901/2023</t>
  </si>
  <si>
    <t>Concorrência n° 012/CPL/DGPC/2021</t>
  </si>
  <si>
    <t>150/SELOS/DGPC/2021</t>
  </si>
  <si>
    <t xml:space="preserve">Blumenau - Delegacia de Proteção a Criança, ao Adolescente, a Mulher e ao Idoso </t>
  </si>
  <si>
    <t>PCSC 93910/2023</t>
  </si>
  <si>
    <t>Dispensa de Licitação n° 032/CPL/DGPC/2020</t>
  </si>
  <si>
    <t>120/CPL/DGPC/2020</t>
  </si>
  <si>
    <t xml:space="preserve">Caçador - Delegacia de Proteção a Criança, ao Adolescente, a Mulher e ao Idoso </t>
  </si>
  <si>
    <t>PCSC 93926/2023</t>
  </si>
  <si>
    <t>Dispensa de Licitação n° 114/SELOS/PCSC/2022</t>
  </si>
  <si>
    <t>088/SELOS/PCSC/2022</t>
  </si>
  <si>
    <t xml:space="preserve">Caçador- DIvisão de Investigação Criminal </t>
  </si>
  <si>
    <t>PCSC 95436/2023</t>
  </si>
  <si>
    <t>Concorrência n° 090/CPL/DGPC/2013</t>
  </si>
  <si>
    <t>6288-0</t>
  </si>
  <si>
    <t xml:space="preserve">Celso Ramos - Delegacia de Polícia do Municipio </t>
  </si>
  <si>
    <t>PCSC 95092/2023</t>
  </si>
  <si>
    <t>Dispensa de Licitação n° 199/SELOS/PCSC/2022</t>
  </si>
  <si>
    <t>195/SELOS/PCSC/2022</t>
  </si>
  <si>
    <t xml:space="preserve">Chapecó - DIvisão de Investigação Criminal </t>
  </si>
  <si>
    <t>PCSC 93923/2023</t>
  </si>
  <si>
    <t>Dispensa de Licitação n° 066/CPL/DGPC/2019</t>
  </si>
  <si>
    <t xml:space="preserve">Chapecó - DFRON e Corregedoria de Polícia do Oeste  </t>
  </si>
  <si>
    <t>PCSC 94875/2023</t>
  </si>
  <si>
    <t>Dispensa de Licitação n° 027/CPL/DGPC/2018</t>
  </si>
  <si>
    <t>Chapecó - 2ª DP</t>
  </si>
  <si>
    <t>Nova contratação</t>
  </si>
  <si>
    <t>PCSC 10269/2024</t>
  </si>
  <si>
    <t>Chapecó - 3ª DP</t>
  </si>
  <si>
    <t>PCSC 10230/2024</t>
  </si>
  <si>
    <t xml:space="preserve">Concordia - DPCAMI e DIC   </t>
  </si>
  <si>
    <t>PSCS 93954/2023</t>
  </si>
  <si>
    <t>Dispensa de Licitação n° 099/CPL/DGPC/2019</t>
  </si>
  <si>
    <t xml:space="preserve">Criciúma - Divisão de Investigação Criminal </t>
  </si>
  <si>
    <t>PCSC 93955/2023</t>
  </si>
  <si>
    <t>Concorrência n° 134/CPL/DGPC/2010</t>
  </si>
  <si>
    <t xml:space="preserve">Criciúma - DPCAMI e  Central de Plantão Policial  </t>
  </si>
  <si>
    <t>PCSC 102417/2023</t>
  </si>
  <si>
    <t>Concorreência 134/CPL/DGPC/2010</t>
  </si>
  <si>
    <t>TPUR 018/2022</t>
  </si>
  <si>
    <t>Criciúma - SAER Sul</t>
  </si>
  <si>
    <t>PCSC 115350/2023</t>
  </si>
  <si>
    <t xml:space="preserve">Entre Rios -Delegacia de Polícia do Municipio </t>
  </si>
  <si>
    <t>PCSC 95445/2023</t>
  </si>
  <si>
    <t>Convite n° 201/CPL/DGPC/2012</t>
  </si>
  <si>
    <t>Capital - 1ª. DP, Roubos e Homicídios</t>
  </si>
  <si>
    <t>PCSC 95305/2023</t>
  </si>
  <si>
    <t>Concorrência n° 097/CPL/DGPC/2019</t>
  </si>
  <si>
    <t>159/CPL/DGPC/20</t>
  </si>
  <si>
    <t xml:space="preserve">Capital - 2º. Delegacia de Polícia </t>
  </si>
  <si>
    <t>PCSC 93820/2023</t>
  </si>
  <si>
    <t>Dispensa de Licitação n° 066/CPL/CPC/2005</t>
  </si>
  <si>
    <t>Capital - 8ª. Delegacia de Polícia</t>
  </si>
  <si>
    <t>PCSC 95321/2023</t>
  </si>
  <si>
    <t>Dispensa de Licitação n° 030/CPL/DGPC/2020</t>
  </si>
  <si>
    <t>074/CPL/DGPC/20</t>
  </si>
  <si>
    <t xml:space="preserve">Capital - 5°. Delegacia de Polícia </t>
  </si>
  <si>
    <t>PCSC 93827/2023</t>
  </si>
  <si>
    <t>Dispensa de Licitação n° 027/CPLO/DGPC/2021</t>
  </si>
  <si>
    <t>185/SELOS/DGPC/21</t>
  </si>
  <si>
    <t xml:space="preserve">Capital - Delegacia do Continente (3ª. e 4º) </t>
  </si>
  <si>
    <t>PCSC 93949/2023</t>
  </si>
  <si>
    <t>Dispensa de Licitação n° 069/SSPDC/2003</t>
  </si>
  <si>
    <t>Gaspar – Delegacia de Polícia de Comarca</t>
  </si>
  <si>
    <t>PCSC 95088/2023</t>
  </si>
  <si>
    <t>Dispensa de Licitação 076/CPL/DGPC/2019</t>
  </si>
  <si>
    <t>Ipumirim - Delegacia de Polícia de Comarca</t>
  </si>
  <si>
    <t>PCSC 93957/2023</t>
  </si>
  <si>
    <t>Dispemsa de Licitação n° 130/CPL/DGPC/2012</t>
  </si>
  <si>
    <t>Itajai - 1°, 2°. e DPCAMI</t>
  </si>
  <si>
    <t>PCSC 95325/2023</t>
  </si>
  <si>
    <t>Dispensa de Licitação n° 098/CPL/DGPC/2017</t>
  </si>
  <si>
    <t>6489-0</t>
  </si>
  <si>
    <t>Itajaí - Diretoria de Polícia do Litoral</t>
  </si>
  <si>
    <t>PCSC 95330/2023</t>
  </si>
  <si>
    <t>Concorrência n° 091/CPL/DGPC/2013</t>
  </si>
  <si>
    <t>Itajai - Divisão de Investigação Criminal de Itajai</t>
  </si>
  <si>
    <t>PCSC 93877/2023</t>
  </si>
  <si>
    <t>Concorrência n° 187/SELOS/PCSC/2022</t>
  </si>
  <si>
    <t>040/SELOS/PCSC/2023</t>
  </si>
  <si>
    <t xml:space="preserve">Jaraguá do Sul - DPCAMI     </t>
  </si>
  <si>
    <t>PCSC 93961/2023</t>
  </si>
  <si>
    <t>Dispensa de Licitação n° 108/CPL/DGPC/2010</t>
  </si>
  <si>
    <t xml:space="preserve">Jaraguá do Sul-DIivisão de Investigação Criminal </t>
  </si>
  <si>
    <t>PCSC 94510/2023</t>
  </si>
  <si>
    <t>Concorreência 088/CPL/DGPC/2012</t>
  </si>
  <si>
    <t>4° DP - Joinville - DP da Comarca de Joinville</t>
  </si>
  <si>
    <t>PCSC95451/2023</t>
  </si>
  <si>
    <t>Concorrência n° 010/CPL/DGPC/2020</t>
  </si>
  <si>
    <t>172/CPL/DGPC/2020</t>
  </si>
  <si>
    <t xml:space="preserve">5ª. DP Joinville - B. Vila Nova </t>
  </si>
  <si>
    <t>PCSC 95474/2023</t>
  </si>
  <si>
    <t>Concorrência n° 066/CPL/DGPC/2009</t>
  </si>
  <si>
    <t>5939-0</t>
  </si>
  <si>
    <t xml:space="preserve">Laguna - DPCAMI </t>
  </si>
  <si>
    <t>PCSC 94559/2023</t>
  </si>
  <si>
    <t>Dispensa de Licitação n° 157/CPL/DGPC/2017</t>
  </si>
  <si>
    <t xml:space="preserve">Laguna - Delegacia Reginal de Polícia </t>
  </si>
  <si>
    <t>PCSC 94568/2023</t>
  </si>
  <si>
    <t>Concorrência n° 139/CPL/DGPC/2011</t>
  </si>
  <si>
    <t xml:space="preserve">Maravilha - DPCAMI </t>
  </si>
  <si>
    <t>PCSC 95097/2023</t>
  </si>
  <si>
    <t>Concorrência n° 176/SELOS/2022</t>
  </si>
  <si>
    <t>007/SELOS/PCSC/2023</t>
  </si>
  <si>
    <t xml:space="preserve">Marema- Delegacia de Polícia do Municipio </t>
  </si>
  <si>
    <t>PCSC 95458/2023</t>
  </si>
  <si>
    <t>Concorrência 042/SSP/2001</t>
  </si>
  <si>
    <t>Morro da Fumaça - DPMU</t>
  </si>
  <si>
    <t>PCSC 30112/2023</t>
  </si>
  <si>
    <t>Inegibilidde 102/SELOS/PCSC/2023</t>
  </si>
  <si>
    <t>339/SELOS/PCSC/2023</t>
  </si>
  <si>
    <t xml:space="preserve">Painel - Delegacia de Polícia do Municipio </t>
  </si>
  <si>
    <t>PCSC 95480/2023</t>
  </si>
  <si>
    <t>Convite n° 090/CPL/DGPC/2012</t>
  </si>
  <si>
    <t xml:space="preserve">Palhoça -DPCAMI </t>
  </si>
  <si>
    <t>PCSC 94911/2023</t>
  </si>
  <si>
    <t>Dispensa de Licitação n° 032/CPL/DGPC/2019</t>
  </si>
  <si>
    <t xml:space="preserve">Palhoça - DIvisão de Investigação Criminal </t>
  </si>
  <si>
    <t>PCSC 94925/2023</t>
  </si>
  <si>
    <t xml:space="preserve">Concorrêmcia n° 095/CPL/DGPC/2012 </t>
  </si>
  <si>
    <t xml:space="preserve">Porto União - Diretoria Regional de Polícia </t>
  </si>
  <si>
    <t>PCSC 95491/2023</t>
  </si>
  <si>
    <t>Dispensa de Licitação n° 061/CPL/DGPC/2015</t>
  </si>
  <si>
    <t>Rio das Antas - DPMU</t>
  </si>
  <si>
    <t>PCSC 32346/2023</t>
  </si>
  <si>
    <t>Rio do Campo - Delegacia de Polícia da Comarca</t>
  </si>
  <si>
    <t>PCSC 95504/2023</t>
  </si>
  <si>
    <t>Dispensa de Licitação n° 165/CPL/DGPC/2011</t>
  </si>
  <si>
    <t>6226-0</t>
  </si>
  <si>
    <t xml:space="preserve">Rio Negrinho- Delegacia de Polícia de Comarca e CITRAN </t>
  </si>
  <si>
    <t>PCSC 95513/2023</t>
  </si>
  <si>
    <t>Dispensa de Licitação n° 146/CPL/DGPC/2010</t>
  </si>
  <si>
    <t xml:space="preserve">Saltinho - DPMU </t>
  </si>
  <si>
    <t>PCSC 117324/2023</t>
  </si>
  <si>
    <t>Dispensa de Licitação n° 200/SELOS/PCSC/2022</t>
  </si>
  <si>
    <t>196/SELOS/PCSC/2022</t>
  </si>
  <si>
    <t>São José - 1° Delegacia Regional de Polícia</t>
  </si>
  <si>
    <t>PCSC 94576/2023</t>
  </si>
  <si>
    <t>Dispensa de Licitação 012/CPL/DGPC/2009</t>
  </si>
  <si>
    <t xml:space="preserve">São José - DPCAMI </t>
  </si>
  <si>
    <t>PCSC 94868/2023</t>
  </si>
  <si>
    <t>Dispensa de Licitação n° 107/CPL/DGPC/2010</t>
  </si>
  <si>
    <t>São Lourenço do Oeste -DIC e Nucleo de Inteligência de Fronteira</t>
  </si>
  <si>
    <t>PCSC 95525/2023</t>
  </si>
  <si>
    <t>Dispensa de Licitação n° 210/SELOS/PCSC/2022</t>
  </si>
  <si>
    <t>197/SELOS/PCSC/2022</t>
  </si>
  <si>
    <t xml:space="preserve">São Miguel do Oeste - DPCAMI </t>
  </si>
  <si>
    <t>PCSC 94985/2023</t>
  </si>
  <si>
    <t>Concorrência n° 048/CPL/DGPC/2019</t>
  </si>
  <si>
    <t>133/CPL/DGPC/2020</t>
  </si>
  <si>
    <t>São Pedro de Alcântara-Delegacia de Poícia do Municipio</t>
  </si>
  <si>
    <t>PCSC 94891/2023</t>
  </si>
  <si>
    <t>Dispensa de Licitação 062/CPL/DGPC/2015</t>
  </si>
  <si>
    <t xml:space="preserve">Timbó Grande - Delegcia de Polícia do Municipio </t>
  </si>
  <si>
    <t xml:space="preserve">PCSC 95529/2023 </t>
  </si>
  <si>
    <t>Dispensa de Licitação n° 154/CPL/DGPC/2010</t>
  </si>
  <si>
    <t xml:space="preserve">Tubarão - Complexo </t>
  </si>
  <si>
    <t>PCSC 28554/2023</t>
  </si>
  <si>
    <t>Dispensa de Licitação n° 007/SSP/2020</t>
  </si>
  <si>
    <t>069/SSP/2020</t>
  </si>
  <si>
    <t>Videira - DPCAMI</t>
  </si>
  <si>
    <t>PCSC 94882/2023</t>
  </si>
  <si>
    <t>Concorrência n° 071/DGPC/2009</t>
  </si>
  <si>
    <t xml:space="preserve">Xanxerê - DPCAMI  </t>
  </si>
  <si>
    <t>PCSC 94969/2023</t>
  </si>
  <si>
    <t>Dispensa de Licitação n° 093/CPL/DGPC/2018</t>
  </si>
  <si>
    <t>Manutenção preventiva e corretiva com fornecimento de peças para o elevador instalado no prédio onde funciona a sede da 5ª Delegacia de Polícia da Capital.</t>
  </si>
  <si>
    <t>DPGF</t>
  </si>
  <si>
    <t>PCSC 100672/2023</t>
  </si>
  <si>
    <t>Pregão Eletrônico nº 40/SELIC/PCSC/2023</t>
  </si>
  <si>
    <t>CO 134/SECOA/PCSC/2023</t>
  </si>
  <si>
    <t>Prestação de serviços técnicos especializados na área de tecnologia da informação para organização objetivando a manutenção preventiva e corretiva dos equipamentos de informática e correlatos, com fornecimento de peças e componentes pela contratada; assessoria, desenvolvimento e manutenção de sistemas e execução continuada de atividades de suporte técnico remoto e presencial, bem como a manutenção preventiva e corretiva de rede elétrica e lógica de informática, para atender as necessidades da Polícia Civil de Santa Catarina.</t>
  </si>
  <si>
    <t>PCSC 61998/2023</t>
  </si>
  <si>
    <t>Pregão Eletrônico n.º 006/SELIC/PCSC/2022</t>
  </si>
  <si>
    <t>CO 67/SECOA/PCSC/2022</t>
  </si>
  <si>
    <t>Prestação de serviços médicos-veterinários e de higienização para atendimento aos cães dos Canis da Polícia Civil, localizados no município de São Lourenço do Oeste.</t>
  </si>
  <si>
    <t>SECOT</t>
  </si>
  <si>
    <t>PCSC 62049/2023</t>
  </si>
  <si>
    <t>Pregão eletrônico nº. 081/CPL/DGPC/2021</t>
  </si>
  <si>
    <t>CO 247/CPL/DGPC/2021</t>
  </si>
  <si>
    <t>Prestação de serviços de manutenção preventiva e corretiva com o fornecimento de peças para o elevador instalado no imóvel da 1ª Delegacia de Polícia da Capital</t>
  </si>
  <si>
    <t>1ª DPCAP</t>
  </si>
  <si>
    <t>PCSC 124075/2023</t>
  </si>
  <si>
    <t>Pregão eletrônico nº. 055/SECLIC/PCSC/2023</t>
  </si>
  <si>
    <t>CO 119/SECOA/PCSC/2023</t>
  </si>
  <si>
    <t>Prestação de serviços de chaveiro, mediante requisição, para atender as necessidades da 2ª Delegacia Regional de Polícia de Joinville.</t>
  </si>
  <si>
    <t>DRP JOINVILLE</t>
  </si>
  <si>
    <t>NÃO TEM</t>
  </si>
  <si>
    <t>Dispensa de Licitação nº. 054/CPL/DGPC/2019</t>
  </si>
  <si>
    <t>CO 060/CPL/DGPC/2019</t>
  </si>
  <si>
    <t>Prestação  do  serviço  mensal  de  acesso  a  plataforma  de Big  Data  SC  (BoaVista),  aos  serviços  de  análise  de  dados  no  BoaVista,  com  licenças  de software para tais análises e a criação de painéis, para atender a Polícia Civil de Santa Catarina.</t>
  </si>
  <si>
    <t>PCSC 25250/2023</t>
  </si>
  <si>
    <t>Dispensa de Licitação nº 115/CPL/PCSC/2022</t>
  </si>
  <si>
    <t>CO 081/SECOA/PCSC/2022</t>
  </si>
  <si>
    <t>Prestação de serviço mensal de provimento de plataforma de trabalho  digital, incluindo e-mail e  ferramentas de suporte administrativos institucionalizados, baseadas  em  suíte  de  ferramentas  online.</t>
  </si>
  <si>
    <t>PCSC 123276/2023</t>
  </si>
  <si>
    <t>Dispensa de Licitação nº 109/CPL/PCSC/2022</t>
  </si>
  <si>
    <t>CO 087/SECOA/PCSC/2022</t>
  </si>
  <si>
    <t>Prestação de serviços especializados de Tecnologia da Informação e Comunicação (Utilização do aplicativa Controle e Divulgação de Editais via Internet/CEI, SIGRH-Recursos Humanos, LIC-Sistema de Licitações, SIGEF-Sistema Integrado de Gestão Fiscal, PAT-Sistema de Patrimônio, SME-Sistema de Material, HPG-Hospedagem de site, VPN-Virtual Private Network) e fornecimento de certificados digitais (AS 3 anos com Token e Digital SSL -equipamento).</t>
  </si>
  <si>
    <t>PCSC 62169/2023</t>
  </si>
  <si>
    <t>Dispensa de Licitação nº. 076/CPL/DGPC/2020.</t>
  </si>
  <si>
    <t>CO 122/CPL/DGPC/2020</t>
  </si>
  <si>
    <t>Prestação de serviços especializados de Tecnologia da
Informação e Comunicação dos serviços/produtos conceituados nos seguintes Anexos, que são parte integrante do presente instrumento: Anexo A – Sistema Integrado de Segurança Pública; §1º - Fazem parte deste contrato, independentemente de transcrição, todos os elementos que compõem o processo de dispensa de licitação antes nominado, principalmente a Proposta Comercial GECOM 092/2020, considerando-se parte integrante independentemente de transcrição. §2º - O objeto deste Contrato não poderá sofrer solução de continuidade durante todo o prazo da sua vigência, devendo ser executado pelo CONTRATADO sob inteira responsabilidade funcional e operacional deste, mediante vínculo de subordinação estabelecido com seus prepostos ou unidades de força de trabalho, envolvidas na execução do objeto contratual, sobre os quais manterá estrita e exclusiva fiscalização, exceto no que for expressamente previsto neste Contrato.</t>
  </si>
  <si>
    <t>SSP QUEM PRORROGA</t>
  </si>
  <si>
    <t>Dispensa de Licitação nº. 028/SSP/2020.</t>
  </si>
  <si>
    <t>CO 117/SSP/2020</t>
  </si>
  <si>
    <t>Prestação de serviços de virtualização de 3 (três) servidores (máquinas virtuais), além do fornecimento de 3 (três) certificados digitais do tipo A1 e 3 (três) IPs válidos, com o objetivo de preparar a infraestrutura necessária à implantação de serviços como videoconferência institucional, plataforma de ensino à distância a ser disponibilizada para todos os servidores da Polícia Civil, projeto de extração de dados de aparelhos móveis, além da implantação de outros softwares especialistas, como atendimento a local de crime e fiscalização de jogos e diversões
públicas, sistemas que serão disponibilizados todas as Unidades, da Polícia Civil do Estado de Santa Catarina.</t>
  </si>
  <si>
    <t>PCSC 62251/2023</t>
  </si>
  <si>
    <t>Dispensa de Licitação nº. 060/CPL/DGPC/2020.</t>
  </si>
  <si>
    <t>CO 108/CPL/DGPC/2020</t>
  </si>
  <si>
    <t xml:space="preserve"> Prestação de serviço de solução integrada de conectividade – GovLink, conectando o datacenter do CIASC, aos endereços descritos no anexo IV, contemplando os serviços de capilaridade, provimento e backbone, com previsão de 381 circuitos, para atender todas as unidades da Policia Civil, compreendendo: a) circuito de dados para conexão à intranet do Governo de Santa Catarina; b) provimento de internet; c) firewall corporativo; d) plataforma de monitoramento; e) suporte técnico 24 * 7; f) switch para terminação dos circuitos.</t>
  </si>
  <si>
    <t>PCSC 62342/2023</t>
  </si>
  <si>
    <t>Dispensa de Licitação nº. 077/CPL/DGPC/2021.</t>
  </si>
  <si>
    <t>CO 235/CPL/DGPC/2021</t>
  </si>
  <si>
    <t>PCSC 62361/2023</t>
  </si>
  <si>
    <t>Dispensa de Licitação nº. 094/CPL/DGPC/2021.</t>
  </si>
  <si>
    <t>CO 220/CPL/DGPC/2021</t>
  </si>
  <si>
    <t>Prestação de serviços de controle  de  insetos,  pragas  e  roedores, e limpeza de reservatório do Almoxarifado da Polícia Civil de Santa Catarina.</t>
  </si>
  <si>
    <t>ALMOX</t>
  </si>
  <si>
    <t>PCSC 62577/2023</t>
  </si>
  <si>
    <t>Pregão Eletrônico nº 54/CPL/DGPC/2021</t>
  </si>
  <si>
    <t>CO 196/CPL/DGPC/2021</t>
  </si>
  <si>
    <t>Contratação de empresa seguradora no ramo aeronáutico para seguro nas garantias casco e contra terceiros e de seguro obrigatório de responsabilidade civil do explorador ou transportador aereo (RETA), para a aeronave (de asas rotativas) tipo helicóptero, modelo Esquilo AS 350B2, fabricante Helibrás, da PCSC (SAERFRON).</t>
  </si>
  <si>
    <t>SAERFRON</t>
  </si>
  <si>
    <t>não tem - CO não pode mais ser prorrogado (PCSC 14367/2024)</t>
  </si>
  <si>
    <t>Pregão Eletrônico nº. 019/CPL/DGPC/2020</t>
  </si>
  <si>
    <t>CO 022/CPL/DGPC/2020</t>
  </si>
  <si>
    <t>Prestação de serviço de sustentação, suporte, licenciamento e garantia dos equipamentos e softwares que compõem a rede de telefonia IP corporativa do Governo do Estado de Santa Catarina</t>
  </si>
  <si>
    <t>PCSC 62683/2023</t>
  </si>
  <si>
    <t>Pregão Eletrônico nº. 038/2020</t>
  </si>
  <si>
    <t>CO 094/CPL/DGPC/2020</t>
  </si>
  <si>
    <t>Prestação de serviço especializado em estacionamento, objetivando vagas de garagem para abrigar as viaturas das unidades da Polícia Civil, localizadas no Edifício Embaixador, na Rua Felipe Schmidt, nº. 755 - Centro/Florianópolis/SC.</t>
  </si>
  <si>
    <t>NÃO TEM - NÃO PODE MAIS SER PRORROGADO</t>
  </si>
  <si>
    <t>Pregão Eletrônico nº. 038/CPL/DGPC/2019</t>
  </si>
  <si>
    <t>CO 051/CPL/DGPC/2019</t>
  </si>
  <si>
    <t>Contratação, em regime de empreitada por preço unitário, de pessoa jurídica especializada para a prestação de serviços de montagem,  remanejamento e manutenção de divisórias, portas e rodapés, com o fornecimento de todo o material utilizado nos serviços, quer seja ferramental, insumo ou material de reposição, mediante requisição, para atender as necessidades da Polícia Civil, para a região da Grande Florianópolis (Florianópolis, São José, Palhoça e Biguaçu.</t>
  </si>
  <si>
    <t>PCSC 63515/2023</t>
  </si>
  <si>
    <t>Pregão Eletrônico nº. 037/CPL/DGPC/2021</t>
  </si>
  <si>
    <t>CO 160/CPL/DGPC/2021</t>
  </si>
  <si>
    <t>Prestação de Serviço de Suporte Técnico da Solução Guardião WEB - by NGC por 12 meses, 24 horas, 7 dias por semana, com Supervisão e Monitoramento Online da Solução - SERVICE.</t>
  </si>
  <si>
    <t>DEIC</t>
  </si>
  <si>
    <t>PCSC 63500/2023</t>
  </si>
  <si>
    <t>Inexigibilidade de Licitação nº. 053/SSP/2015</t>
  </si>
  <si>
    <t>CO 296/CPL/DGPC/2021</t>
  </si>
  <si>
    <t>Prestação de serviço de locação de aeronave, tipo helicóptero, monoturbina, sem tripulação, homologado para voos (VFR), com propulsão a reação, com potência mínima de 700 SHP na turbina, conforme demais especificações constantes do Memorial Descritivo do Anexo I do Edital.</t>
  </si>
  <si>
    <t>SAERSUL</t>
  </si>
  <si>
    <t>PCSC 63358/2023</t>
  </si>
  <si>
    <t>Pregão Eletrônico nº. 082/CPL/DGPC/2020</t>
  </si>
  <si>
    <t>CO 151/CPL/DGPC/2020</t>
  </si>
  <si>
    <t>Prestação de serviços médicos-veterinários e de higienização para atendimento aos cães dos Canis da Polícia Civil - Florianópolis, São José e Itajaí.</t>
  </si>
  <si>
    <t>PCSC 63339/2023</t>
  </si>
  <si>
    <t>Pregão Eletrônico nº. 080/CPL/DGPC/2021</t>
  </si>
  <si>
    <t>CO 245/CPL/DGPC/2021</t>
  </si>
  <si>
    <t>Prestação de serviço de manutenção preventiva e corretiva em elevadores, por pessoa jurídica, com fornecimento de peças - exceto motor de tração, para atender as necessidades da Delegacia do Continente e 1ª Delegacia de Polícia Civil da Capital.</t>
  </si>
  <si>
    <t>DELEGACIA DO CONTINENTE</t>
  </si>
  <si>
    <t>PCSC 63313/2023</t>
  </si>
  <si>
    <t>Pregão Eletrônico nº. 046/CPL/DGPC/2020</t>
  </si>
  <si>
    <t>CO 080/CPL/DGPC/2020</t>
  </si>
  <si>
    <t>Prestação de serviços continuados de vigilância orgânica - armada 24 horas (02 postos), todos os dias da semana, inclusive domingos e feriados, ara atender as necessidades da Academia da Polícia Civil - ACADEPOL.</t>
  </si>
  <si>
    <t>PCSC 125367/2023</t>
  </si>
  <si>
    <t>Pregão Eletrônico nº. 304/2021/SEA</t>
  </si>
  <si>
    <t>CO 049/PCSC/2022</t>
  </si>
  <si>
    <t>Prestação de serviços de manutenção preventiva/corretiva, com o fornecimento de peças - exceto motor de tração, de 1 (um) elevador marca “cortex”, 2 paradas, capacidade 450 kg, 06 pessoas, instalado no Edifício sede da Delegacia de Polícia da Comarca de Camboriú.</t>
  </si>
  <si>
    <t>DELEGACIA DE CAMBORIU</t>
  </si>
  <si>
    <t>PCSC 63282/2023</t>
  </si>
  <si>
    <t>Pregão Eletrônico nº. 123/CPL/DGPC/2021</t>
  </si>
  <si>
    <t>CO 4/PCSC/2022</t>
  </si>
  <si>
    <t>Prestação de serviços especializados em limpeza e conservação - serventes, para atender as necessidades da Polícia Civil, nos lotes das seguintes Delegacias Regionais: Jaraguá do Sul e São Bento do Sul.</t>
  </si>
  <si>
    <t>PCSC 63243/2023</t>
  </si>
  <si>
    <t>Pregão Eletrônico nº. 0125/2020</t>
  </si>
  <si>
    <t>CO 057/CPL/DGPC/2021</t>
  </si>
  <si>
    <t>Serviços de suporte técnico e atualização de versões da solução para captura de áudio e vídeo de depoimentos, perícias e laudos, gravação digital, armazenamento, gerenciamento e disponibilização dessas informações por meio digital e textual para consulta, denominado DRS Inquérito e DRS Conference, e apoio aos usuários no uso do sistema de videoconferência da Polícia Civil.</t>
  </si>
  <si>
    <t>PCSC 63126/2023</t>
  </si>
  <si>
    <t>Inexigibilidade de Licitação nº. 124/SSP/2021</t>
  </si>
  <si>
    <t xml:space="preserve">CO 309/CPL/DGPC/2021 </t>
  </si>
  <si>
    <t>Prestação de serviços de manutenção para a aeronave (de asas rotativas) tipo helicóptero, modelo AS 350B2, matrícula PR-HHV, ano 2004, adquirido pela Polícia Civil do Estado de Santa Catarina, incluindo Apoio Técnico Operacional, controle técnico, serviços de manutenção preventiva e corretiva, programada e não programada, de acordo com o manual de manutenção da aeronave, com fornecimento de peças e componentes (sem exclusividade) e locação em caráter extraordinário de peças e componentes para atender as necessidades do SAER-FRON no município de Chapecó.</t>
  </si>
  <si>
    <t>PCSC 5988/2024</t>
  </si>
  <si>
    <t>Pregão Eletrônico nº. 043/CPL/DGPC/2019</t>
  </si>
  <si>
    <t>CO 070/CPL/DGPC/2019</t>
  </si>
  <si>
    <t>Prestação de serviços de limpeza e conservação - servente, para atender as necessidades da Polícia Civil, na DRP de Videira.</t>
  </si>
  <si>
    <t>PCSC 63002/2023</t>
  </si>
  <si>
    <t>Pregão Eletrônico nº. 125/SEA/2020</t>
  </si>
  <si>
    <t>CO 058/CPL/DGPC/2021</t>
  </si>
  <si>
    <t>Contratação de empresa especializada no gerenciamento do fornecimento de aditivos, combustíveis, óleos lubrificantes e filtro de óleo e arruela de vedação do "bujão" di cárter, quando necessário, com o uso de cartão magnético, para os veículos automotores e equipamentos, dos órgãos e entidades vinculados ao Poder Executivo do Estado de Santa Catarina, em uma ampla rede credenciada de postos de combustíveis.</t>
  </si>
  <si>
    <t>30/10/2024 - prorrogação excepcional feita pela SEA</t>
  </si>
  <si>
    <t>SEA 6054/2023 - NOVA CONTRATAÇÃO</t>
  </si>
  <si>
    <t>Pregão Eletrônico nº. 081/2018/SEA</t>
  </si>
  <si>
    <t>Termo de Adesão  001/2018</t>
  </si>
  <si>
    <t>Prestação de serviço continuado de apoio à melhoria das áreas estratégicas e finalísticas, no âmbito da Polícia Civil do Estado de Santa Catarina pela CONTRATADA.</t>
  </si>
  <si>
    <t>PCSC 20567/2024</t>
  </si>
  <si>
    <t>Pregão Eletrônico 003/SELIC/PCSC/2022</t>
  </si>
  <si>
    <t>CO 41/SECOA/PCSC/2022</t>
  </si>
  <si>
    <t>Prestação de serviços terceirizados de limpeza e conservação, na categoria de servente (Lotes de: São José, Joinville, Blumenau, Itajaí, Tubarão, Criciúma, Brusque, Laguna e Palhoça).</t>
  </si>
  <si>
    <t>PCSC 62718/2023</t>
  </si>
  <si>
    <t>Pregão Eletrônico nº. 125/2020/SEA</t>
  </si>
  <si>
    <t>CO 055/CPL/DGPC/2021</t>
  </si>
  <si>
    <t>Prestação de serviços terceirizados para a Polícia Civil, nas cidades de Florianópolis, São José e Balneário Camboriú.</t>
  </si>
  <si>
    <t>PCSC 125399/2023</t>
  </si>
  <si>
    <t>Concorrência SEA nº. 0045/2017</t>
  </si>
  <si>
    <t>CO 098/SECOA/PCSC/2022</t>
  </si>
  <si>
    <t>Prestação de Serviços de locação de impressoras multifuncionais para impressão, cópia e digitalização corporativa, integradas a sistemas corporativos e à rede de Estado, compreendendo a cessão de direito de uso de equipamentos novos,de primeiro uso e em linha de fabricação, incluindo a prestação de serviços de manutenção preventiva e corretiva, fornecimento de peças e consumíveis necessários (exceto papel), assim como serviços de gestão, controle e operacionalização da solução e, ainda, sistemas específicos para gerenciamento e bilhetagem desses serviços.</t>
  </si>
  <si>
    <t>PCSC 4263/2024</t>
  </si>
  <si>
    <t>Pregão Eletrônico nº. 054/SEA/2019</t>
  </si>
  <si>
    <t>CO 011/CPL/DGPC/2020</t>
  </si>
  <si>
    <t>Contratação de empresa especializada no gerenciamento da manutenção preditiva, preventiva e corretiva de veículos automotores e equipamentos, pertencentes aos Órgãos/Entidades da Administração Direta e Indireta, vinculados ao Poder Executivo Estadual, conforme quantitativos estabelecidos neste edital.</t>
  </si>
  <si>
    <t>SEA QUEM PRORROGA</t>
  </si>
  <si>
    <t>Pregão Eletrônico nº. 110/SEA/2019</t>
  </si>
  <si>
    <t>Termo de Adesão 024/2020</t>
  </si>
  <si>
    <t>Fornecimento  e  aprestação  do  serviço  de  atualização, juntamente  com  manutenção  e  suporte  técnico  ao  produto  pelo  período  de  12  meses,  das licenças de software: licença de uso perpétuo do software Qlik Sense Analyzer User e licença de  uso  perpétuo  do  Software  Qlik  Sense  Professional  User</t>
  </si>
  <si>
    <t>PCSC 123383/2023</t>
  </si>
  <si>
    <t>Pregão Eletrônico nº. 040/SSP/2020</t>
  </si>
  <si>
    <t>CO 47/SECOA/PCSC/2022</t>
  </si>
  <si>
    <t>Serviço de Internet banda larga, no mínimo 400 Mbps de Mbps de velocidade, contrato de 24 meses de fidelidade, com taxa de instalação, para atender as necessidades da DEIC.</t>
  </si>
  <si>
    <t>NÃO PODE PRORROGAR AS</t>
  </si>
  <si>
    <t>Processo DL em razão do valor 154/SECOM/2022</t>
  </si>
  <si>
    <t>AS 104/SECOM/2022</t>
  </si>
  <si>
    <t>Realização  de projeto  misto indissociável  de  pesquisa  e ensino que  se  compõe, na parte do ensino, pela capacitação de 10 (dez) servidores de carreira da POLÍCIA CIVIL DE SANTA  CATARINA na modalidade de Mestrado Profissional em Direito, sob a forma de curso aberto e, na parte da pesquisa, pelo desenvolvimento de projetos de pesquisa em temas do interesse da POLÍCIA CIVIL DE SANTA  CATARINA</t>
  </si>
  <si>
    <t>AINDA NÃO TEM</t>
  </si>
  <si>
    <t>Convênio 2022TN1637</t>
  </si>
  <si>
    <t>A contratação de empresa especializada na gestão do fornecimento de combustíveis para as aeronaves da Polícia Civil do Estado de Santa Catarina, em 
uma ampla rede credenciada de postos de combustíveis</t>
  </si>
  <si>
    <t>PCSC 1038/2023</t>
  </si>
  <si>
    <t>pregão eletrônico nº  0053/SELIC/PCSC/2023</t>
  </si>
  <si>
    <t>CO 156/SECOA/PCSC/2023</t>
  </si>
  <si>
    <t xml:space="preserve"> Prestação de serviços, que entre si celebram o Estado de Santa   Catarina,   através   da POLÍCIA  CIVIL/FUNDO  DE  MELHORIA  DA  POLÍCIA CIVIL  e  a  empresa  NP  TECNOLOGIA  E  GESTÃO DE DADOS LTDA</t>
  </si>
  <si>
    <t>PCSC 17874.2024</t>
  </si>
  <si>
    <t xml:space="preserve"> Inexigibilidade  de  Licitação  nº  090/SELIC/PCSC/2023</t>
  </si>
  <si>
    <t>CO 195/SELIC/PCSC/2023</t>
  </si>
  <si>
    <t xml:space="preserve">Contratação de produtos e serviços por meio de Pacote de Serviços dos CORREIOS mediante adesão ao Termo de Condições Comerciais e Anexos, quando contratados serviços específicos, que permite a compra de produtos e utilização dos diversos serviços dos CORREIOS por meio dos canais de atendimento disponibilizados.
</t>
  </si>
  <si>
    <t>Dispensa de Licitação nº. SEA 3287/2020</t>
  </si>
  <si>
    <t>CO 9912488197</t>
  </si>
  <si>
    <t>Contratação de serviços de agenciamento de viagens, compreendendo assessoria, cotação, reserva, emissão, cancelamento, remarcação, reembolso e fornecimento de passagens aéreas e rodoviárias, nacionais e internacionais, e demais serviços necessários e correlatos, para atendimento aos órgãos/entidades da Administração Direta e Indireta do Estado de Santa Catarina, de acordo com a proposta apresentada pela Contratada no Pregão Eletrônico nº 0251/2023, nas especificações e quantidades descritas no Anexo I</t>
  </si>
  <si>
    <t>SEA PRORROGA (PCSC somente aderiu ao CO)</t>
  </si>
  <si>
    <t>Pregão eletrônico 251/2023</t>
  </si>
  <si>
    <t>CO 001/CENTRAL/2023                      Termo de Adesão 006/2024</t>
  </si>
  <si>
    <t>Contratação do serviço de assinatura de periódico impresso para a Polícia Civil de Santa Catarina, ofertado pelo Jornal ND (EDITORA NOTICIAS DO DIA LTDA), pelo período de 12 (doze) meses, sendo 04 (quatro) assinaturas impressas e 05 (cinco) assinaturas digitais, sendo estas últimas como cortesia, conforme especificações na IL nº 143/2023 e da proposta.</t>
  </si>
  <si>
    <t>DG</t>
  </si>
  <si>
    <t>Inexigibilidade de Licitação 134/SELIC/PCSC/2023</t>
  </si>
  <si>
    <t>CO 02/SECOM/PCSC/2024</t>
  </si>
  <si>
    <t>SELOI</t>
  </si>
  <si>
    <t>PCSC 5172/2024</t>
  </si>
  <si>
    <t>Pregão Eletrônico nº 181/CPL/PCSC/2022</t>
  </si>
  <si>
    <t>CO 14/SECOA/PCSC/2023</t>
  </si>
  <si>
    <t>Contratação conjunta prestação de serviço móvel pessoal (SMP - dados móveis e voz), Gestão de Dispositivos Móveis (MDM) e opção aparelhos móveis em comodato, conforme as especificações e condições constantes no Termo de Referência, anexo do Edital.</t>
  </si>
  <si>
    <t>Pregão Eletrônico nº 13/2022</t>
  </si>
  <si>
    <t>CO 266/SECOA/PCSC/2023</t>
  </si>
  <si>
    <t xml:space="preserve">Contratação de serviços de manutenção preventiva e corretiva de elevadores </t>
  </si>
  <si>
    <t>20/1/2024</t>
  </si>
  <si>
    <t>20/01/2025</t>
  </si>
  <si>
    <t>PGE 5215/2019</t>
  </si>
  <si>
    <t>30/1/2024</t>
  </si>
  <si>
    <t>30/01/2028</t>
  </si>
  <si>
    <t>PGE 5705/2022</t>
  </si>
  <si>
    <t xml:space="preserve">Contratação de serviços de manutenção preventiva e corretiva de aparelhos de ar condicionado </t>
  </si>
  <si>
    <t>15/11/2024</t>
  </si>
  <si>
    <t>15/11/2026</t>
  </si>
  <si>
    <t>PGE 4019/2022</t>
  </si>
  <si>
    <t>007/2022</t>
  </si>
  <si>
    <t>PGE 7187/2021</t>
  </si>
  <si>
    <t>020/2021</t>
  </si>
  <si>
    <t>Contratação de serviços de manutenção de veículos</t>
  </si>
  <si>
    <t>29/7/2024</t>
  </si>
  <si>
    <t>PGE 4228/2020                      SEA 10587/2019</t>
  </si>
  <si>
    <t>Termo de Adesão 026/2020-PGE ao CT 0075/2020-SEA</t>
  </si>
  <si>
    <t>Contratação de serviços de abastecimento de veículos</t>
  </si>
  <si>
    <t>PGE 4056/2018          SEA 1126/2018</t>
  </si>
  <si>
    <t>Termo de Adesão 001/2018-PGE ao CT 224/2018-SEA</t>
  </si>
  <si>
    <t xml:space="preserve">Contratação de serviços de Correios </t>
  </si>
  <si>
    <t>01/6/2024</t>
  </si>
  <si>
    <t>01/6/2025</t>
  </si>
  <si>
    <t>PGE 3105/2020</t>
  </si>
  <si>
    <t>Contrato_nº_9912488197 SEA-CORREIOS</t>
  </si>
  <si>
    <t>Contratação de serviços de agenciamento de passagens aéreas e terrestres</t>
  </si>
  <si>
    <t>09/09/2024</t>
  </si>
  <si>
    <t>PGE 3162/2019</t>
  </si>
  <si>
    <t>012/2019</t>
  </si>
  <si>
    <t>Contratação de serviços de locação de veículos (modalidade contínua)</t>
  </si>
  <si>
    <t>06/6/2025</t>
  </si>
  <si>
    <t>06/06/2028</t>
  </si>
  <si>
    <t>PGE 1006/2023</t>
  </si>
  <si>
    <t>007/2023</t>
  </si>
  <si>
    <t>Contratação de serviços de locação de veículos (modalidade eventual)</t>
  </si>
  <si>
    <t>06/8/2025</t>
  </si>
  <si>
    <t>06/08/2028</t>
  </si>
  <si>
    <t>30/3/2024</t>
  </si>
  <si>
    <t>30/3/2027</t>
  </si>
  <si>
    <t>PGE 569/2022</t>
  </si>
  <si>
    <t>Inexigibilidade de Licitação - Lei 8.666/1991</t>
  </si>
  <si>
    <t>Consulta das bases de dados de CPF e CNPJ da Receita Federal do Brasil</t>
  </si>
  <si>
    <t>PGE 00003297/2022</t>
  </si>
  <si>
    <t>Dispensa de Licitação - Lei 8.666/1991</t>
  </si>
  <si>
    <t>010/2022-PGE</t>
  </si>
  <si>
    <t>Emissão de Certificados digitais</t>
  </si>
  <si>
    <t>PGE 00005930/2021</t>
  </si>
  <si>
    <t>023/2021-PGE</t>
  </si>
  <si>
    <t>Consulta a base Receita - Infoconv</t>
  </si>
  <si>
    <t>PGE 00004910/2022</t>
  </si>
  <si>
    <t>006/2023-PGE</t>
  </si>
  <si>
    <t>Prestação de serviços de telefonia móvel 4g</t>
  </si>
  <si>
    <t>PGE 00004471/2020</t>
  </si>
  <si>
    <t>13/2020-PGE</t>
  </si>
  <si>
    <t>Fornecimento de Impressões e locação de impressoras</t>
  </si>
  <si>
    <t>PGE 00000510/2020</t>
  </si>
  <si>
    <t>03/2020-PGE</t>
  </si>
  <si>
    <t>Prestação de serviço de sustentação, suporte, licenciamento, garantia e bilhetagem dos equipamentos e software da rede de TELEFONIA IP CORPORATIVA (REDE VOIP) governo de SC</t>
  </si>
  <si>
    <t xml:space="preserve"> PGE 00003341/2020</t>
  </si>
  <si>
    <t>09/2020-PGE</t>
  </si>
  <si>
    <t>Serviço de manutenção de sistema para registro de ponto eletrônico e controle de acesso da PGESC</t>
  </si>
  <si>
    <t xml:space="preserve"> PGE 00006654/2022</t>
  </si>
  <si>
    <t>018/2022-PGE</t>
  </si>
  <si>
    <t>Serviços de terceirizados continuados em tecnologia da informação, para a Procuradoria-Geral do Estado</t>
  </si>
  <si>
    <t>SEA 00006426/2020</t>
  </si>
  <si>
    <t>019/2020-PGE</t>
  </si>
  <si>
    <t>Prestação de serviço de link dedicado com velocidade simétrica, Wixx Corp Fibra 100/100Mb Dedicado</t>
  </si>
  <si>
    <t>PGE 00000457/2023</t>
  </si>
  <si>
    <t>002/2023-PGE</t>
  </si>
  <si>
    <t>SISTEMA DE ATENDIMENTO MULTICANAL PARA O SUPORTE AOS USUÁRIOS DA PGE/SC.</t>
  </si>
  <si>
    <t>PGE 00004760/2023</t>
  </si>
  <si>
    <t>Dispensa Eletrônica de Licitação - Lei 14.133/2021</t>
  </si>
  <si>
    <t>014/2023-PGE</t>
  </si>
  <si>
    <t>SERVIÇOS DE SOLUÇÃO DE CONECTIVIDADE GOVLINK</t>
  </si>
  <si>
    <t>PGE 00006700/2022</t>
  </si>
  <si>
    <t>020/2022-PGE</t>
  </si>
  <si>
    <t>PRESTAÇÃO DE SERVIÇO DE VIRTUALIZAÇÃO DE MÁQUINA RISC E X86</t>
  </si>
  <si>
    <t>PGE 00003211/2020</t>
  </si>
  <si>
    <t>011/2020-PGE</t>
  </si>
  <si>
    <t>Prestaçãode serviços especializados em tecnologia da informação e comunicação - Serviços Corporativos de Governo (PAT,SIGRH,SIGEF,CEI,WEBLIC,SME,HPG)</t>
  </si>
  <si>
    <t xml:space="preserve">PGE 00005761/2023
</t>
  </si>
  <si>
    <t>Dispensa de Licitação - Lei 14.133/2021</t>
  </si>
  <si>
    <t>019/2023-PGE</t>
  </si>
  <si>
    <t>Contratação de licenças de uso da solução integrada de comunicação, colaboração e gerenciamento de arquivos, baseada em nuvem, denominada Google Workspace.</t>
  </si>
  <si>
    <t>PGE 00002673/2021</t>
  </si>
  <si>
    <t>013/2021-PGE</t>
  </si>
  <si>
    <t>Virtualização e Migração para X86 dos servidores RISC da PGE</t>
  </si>
  <si>
    <t>PGE 00005306/2023</t>
  </si>
  <si>
    <t>em andamento</t>
  </si>
  <si>
    <t>Pesquisas de publicações e informações nos Diários de Justiça</t>
  </si>
  <si>
    <t>PGE 5332/2021</t>
  </si>
  <si>
    <t>022/2021</t>
  </si>
  <si>
    <t>Consultoria estratégica em governança corporativa e inovação</t>
  </si>
  <si>
    <t>Escritório de Processos, Projetos e Estratégia</t>
  </si>
  <si>
    <t>PGE 174/2022</t>
  </si>
  <si>
    <t>005/2022</t>
  </si>
  <si>
    <t>PGE 1255/2020</t>
  </si>
  <si>
    <t>Apoio Técnico Especializado, de natureza continuada, atrelado ao Sistema SAJ/Procuradorias</t>
  </si>
  <si>
    <t>PGE 1173/2023</t>
  </si>
  <si>
    <t>Inexigibilidade de Licitação - Lei 14.133/2021</t>
  </si>
  <si>
    <t>013/2023</t>
  </si>
  <si>
    <t>Locação de imóvel para sediar a Procuradoria Regional de Joinville</t>
  </si>
  <si>
    <t>Procuradoria Regional de Joinville</t>
  </si>
  <si>
    <t>PGE 4362/2020</t>
  </si>
  <si>
    <t>Locação de imóvel para sediar a Procuradoria Regional de Itajaí</t>
  </si>
  <si>
    <t>Procuradoria Regional de Itajaí</t>
  </si>
  <si>
    <t>PGE 2918/2018</t>
  </si>
  <si>
    <t>Dispensa de Licitação - Lei 8.666/1992</t>
  </si>
  <si>
    <t>001/2019</t>
  </si>
  <si>
    <t>Locação de imóvel para sediar a Procuradoria Regional de Caçador</t>
  </si>
  <si>
    <t>Procuradoria Regional de Caçador</t>
  </si>
  <si>
    <t>PGE 4289/2020</t>
  </si>
  <si>
    <t>016/2020</t>
  </si>
  <si>
    <t>Locação de imóvel para sediar a Procuradoria Regional de Lages</t>
  </si>
  <si>
    <t>Procuradoria Regional de Lages</t>
  </si>
  <si>
    <t>PGE 4400/2020</t>
  </si>
  <si>
    <t>Dispensa de Licitação - Lei 8.666/1994</t>
  </si>
  <si>
    <t>017/2020</t>
  </si>
  <si>
    <t>Locação de imóvel para sediar a Procuradoria Regional de  São Miguel do Oeste</t>
  </si>
  <si>
    <t>Procuradoria Regional de São Miguel do Oeste</t>
  </si>
  <si>
    <t>PGE 1694/2020</t>
  </si>
  <si>
    <t>Dispensa de Licitação - Lei 8.666/1996</t>
  </si>
  <si>
    <t>006/2020</t>
  </si>
  <si>
    <t>Locação de imóvel para sediar o Anexo I da Procuradoria-Geral do Estado</t>
  </si>
  <si>
    <t>PGE 0200/2016</t>
  </si>
  <si>
    <t>Dispensa de Licitação - Lei 8.666/1997</t>
  </si>
  <si>
    <t>013/2016</t>
  </si>
  <si>
    <t>Locação de imóvel para sediar o Anexo II da Procuradoria-Geral do Estado</t>
  </si>
  <si>
    <t>PGE 5324/2016</t>
  </si>
  <si>
    <t>Dispensa de Licitação - Lei 8.666/1999</t>
  </si>
  <si>
    <t>024/2016</t>
  </si>
  <si>
    <t>Solução de Qualificação e Apoio à Recuperação de Débitos com base de dados própria, suporte presencial e remoto e prestação de serviços técnicos especializados, para atender às necessidades da Procuradoria-Geral do Estado - TROVALE</t>
  </si>
  <si>
    <t>Procuradoria-Fiscal</t>
  </si>
  <si>
    <t>PGE 3988/2023</t>
  </si>
  <si>
    <t>Prest. Serv. Apoio e Gestão e Melhoria Processos - DTSI</t>
  </si>
  <si>
    <t>Ajudância-Geral</t>
  </si>
  <si>
    <t>1/1/2026</t>
  </si>
  <si>
    <t>PMSC 00083090/2022</t>
  </si>
  <si>
    <t>R$ 473.246,00</t>
  </si>
  <si>
    <t>213/2020</t>
  </si>
  <si>
    <t>Gestão Documental</t>
  </si>
  <si>
    <t>PMSC 00042030/2023</t>
  </si>
  <si>
    <t>R$ 706.537,04</t>
  </si>
  <si>
    <t>231/2019</t>
  </si>
  <si>
    <t>Locação de Gerador para a CRE de Florianópolis</t>
  </si>
  <si>
    <t>CRE/Fpolis</t>
  </si>
  <si>
    <t>PMSC 00021865/2023</t>
  </si>
  <si>
    <t>R$ 34.800,00</t>
  </si>
  <si>
    <t>089/2023</t>
  </si>
  <si>
    <t>Locação de NOBREAK SENOIDAL para CRE de Florianópolis</t>
  </si>
  <si>
    <t>PMSC 00023873/2023</t>
  </si>
  <si>
    <t>R$ 87.600,00</t>
  </si>
  <si>
    <t>094/2023</t>
  </si>
  <si>
    <t>Manutenção preventiva e corretiva de elevador de passageiros, com reposição total de peças, materiais e acessórios</t>
  </si>
  <si>
    <t>APMT</t>
  </si>
  <si>
    <t>PMSC 00017925/2023</t>
  </si>
  <si>
    <t>R$ 4.550,00</t>
  </si>
  <si>
    <t>107/2023</t>
  </si>
  <si>
    <t>Alimentação Pronta (APMT - Florianópolis)</t>
  </si>
  <si>
    <t>PMSC 00058787/2023</t>
  </si>
  <si>
    <t>R$ 7.210.698,00</t>
  </si>
  <si>
    <t>Assinatura da base de dados vLex</t>
  </si>
  <si>
    <t>PMSC 00042965/2023</t>
  </si>
  <si>
    <t>Inexibilidade - Lei 8.666/1993</t>
  </si>
  <si>
    <t>R$ 27.936,00</t>
  </si>
  <si>
    <t>179/2021</t>
  </si>
  <si>
    <t>Prestação de serviço de cozinheiro, zelador e servente</t>
  </si>
  <si>
    <t>APMT/CFNP</t>
  </si>
  <si>
    <t>PMSC 00057744/2021</t>
  </si>
  <si>
    <t>R$ 1.370.390,40</t>
  </si>
  <si>
    <t>409/2022</t>
  </si>
  <si>
    <t>R$ 842.370,00</t>
  </si>
  <si>
    <t>410/2022</t>
  </si>
  <si>
    <t>Alimentação Pronta (Coffe Break e Coquetel) CPMA Fpolis</t>
  </si>
  <si>
    <t>CPMA Florianópolis</t>
  </si>
  <si>
    <t>PMSC 00084591/2022</t>
  </si>
  <si>
    <t>R$ 524.900,00</t>
  </si>
  <si>
    <t>049/2023</t>
  </si>
  <si>
    <t>Assinatura de ferramenta de pesquisa de comparação</t>
  </si>
  <si>
    <t>CPMA</t>
  </si>
  <si>
    <t>PMSC 00016197/2023</t>
  </si>
  <si>
    <t>R$ 21.730,00</t>
  </si>
  <si>
    <t>411/2022</t>
  </si>
  <si>
    <t>Serviço de corte de mato, grama, podas arvores CPMA</t>
  </si>
  <si>
    <t>PMSC 00053175/2023</t>
  </si>
  <si>
    <t>R$ 54.999,96</t>
  </si>
  <si>
    <t>604/2022</t>
  </si>
  <si>
    <t>Seguro Aeronave</t>
  </si>
  <si>
    <t>BAPM</t>
  </si>
  <si>
    <t>PMSC 00012427/2023</t>
  </si>
  <si>
    <t>R$ 406.646,64</t>
  </si>
  <si>
    <t>088/2021</t>
  </si>
  <si>
    <t>PMSC 00070986/2023</t>
  </si>
  <si>
    <t>PMSC 00011863/2023</t>
  </si>
  <si>
    <t>R$ 160.841,00</t>
  </si>
  <si>
    <t>494/2022</t>
  </si>
  <si>
    <t>Manutenção e fornecimento de peças aviação - BAPM</t>
  </si>
  <si>
    <t>PMSC 00030038/2023</t>
  </si>
  <si>
    <t>R$ 3.546.546,86</t>
  </si>
  <si>
    <t>021/2022</t>
  </si>
  <si>
    <t>Serv de manutenção de Aeronave e fornecimento de peças</t>
  </si>
  <si>
    <t>30/11¹2025</t>
  </si>
  <si>
    <t>PMSC 00073666/2023</t>
  </si>
  <si>
    <t>R$ 1.235.000,00</t>
  </si>
  <si>
    <t>240/2021</t>
  </si>
  <si>
    <t>PMSC 00060594/2023</t>
  </si>
  <si>
    <t>R$ 845.775,00</t>
  </si>
  <si>
    <t>507/2022</t>
  </si>
  <si>
    <t>Manutenção helicoptero</t>
  </si>
  <si>
    <t>PMSC 00061203/2021</t>
  </si>
  <si>
    <t>R$ 1.009.508,00</t>
  </si>
  <si>
    <t>217/2021</t>
  </si>
  <si>
    <t>Serviço de Apoio Técnico Operacional para aeronave AS350 B2, matrícula PR-HGH</t>
  </si>
  <si>
    <t>PMSC 00071918/2023</t>
  </si>
  <si>
    <t>R$ 1.289.963,76</t>
  </si>
  <si>
    <t>Combustível de Aviação</t>
  </si>
  <si>
    <t>PMSC 00012850/2023</t>
  </si>
  <si>
    <t>R$ 2.492.148,10</t>
  </si>
  <si>
    <t>122/2021</t>
  </si>
  <si>
    <t>Serv. Méd. Veterinários - Equinos - EPM São José</t>
  </si>
  <si>
    <t>CAVALARIA</t>
  </si>
  <si>
    <t>PMSC 00044444/2023</t>
  </si>
  <si>
    <t>R$ 76.264,32</t>
  </si>
  <si>
    <t>202/2020</t>
  </si>
  <si>
    <t>Serv. Méd. Veterinários - Equinos - EPM - 9º BPM Criciúma</t>
  </si>
  <si>
    <t>PMSC 00047872/2023</t>
  </si>
  <si>
    <t>R$ 42.840,00</t>
  </si>
  <si>
    <t>214/2020</t>
  </si>
  <si>
    <t>Serviços Veterinários</t>
  </si>
  <si>
    <t>PMSC 00057474/2020</t>
  </si>
  <si>
    <t>216/20</t>
  </si>
  <si>
    <t>Serviço Ferrageamento São Jose</t>
  </si>
  <si>
    <t>PMSC 00044807/2023</t>
  </si>
  <si>
    <t>R$ 36.560,00</t>
  </si>
  <si>
    <t>176/2019</t>
  </si>
  <si>
    <t>Serviço Cavalariço</t>
  </si>
  <si>
    <t>PMSC 00049841/2023</t>
  </si>
  <si>
    <t>R$ 503.652,00</t>
  </si>
  <si>
    <t>201/2021</t>
  </si>
  <si>
    <t>Contratação de serviço de ferrageamento para atender ao plantel de equinos do Regimento de Polícia Militar Montada.</t>
  </si>
  <si>
    <t>PMSC 00047978/2023</t>
  </si>
  <si>
    <t>R$ 229.896,00</t>
  </si>
  <si>
    <t>582/2022</t>
  </si>
  <si>
    <t>CAVALARIA/Chapecó</t>
  </si>
  <si>
    <t>PMSC 00036763/2023</t>
  </si>
  <si>
    <t>R$ 41.880,00</t>
  </si>
  <si>
    <t>575/2022</t>
  </si>
  <si>
    <t>Médico Veterinários EPM 5R - Joinville</t>
  </si>
  <si>
    <t>CAVALARIA/Joinville</t>
  </si>
  <si>
    <t>PMSC 00046472/2023</t>
  </si>
  <si>
    <t>R$ 147.052,80</t>
  </si>
  <si>
    <t>100/2020</t>
  </si>
  <si>
    <t>Cavalariço Joinville</t>
  </si>
  <si>
    <t>PMSC 00046478/2023</t>
  </si>
  <si>
    <t>R$ 268.926,24</t>
  </si>
  <si>
    <t>016/2022</t>
  </si>
  <si>
    <t>Veterinario Lages Cavalaria</t>
  </si>
  <si>
    <t>CAVALARIA/Lages</t>
  </si>
  <si>
    <t>PMSC 00060841/2023</t>
  </si>
  <si>
    <t>R$ 67.780,80</t>
  </si>
  <si>
    <t>140/2021</t>
  </si>
  <si>
    <t>Serviço de sonorização à PMSC</t>
  </si>
  <si>
    <t>CCS</t>
  </si>
  <si>
    <t>PMSC 00090371/2022</t>
  </si>
  <si>
    <t>R$ 409.000,00</t>
  </si>
  <si>
    <t>080/2023</t>
  </si>
  <si>
    <t>serviço de monitoramento e clipagem</t>
  </si>
  <si>
    <t>PMSC 00063861/2023</t>
  </si>
  <si>
    <t>R$ 4.335,00</t>
  </si>
  <si>
    <t>213/2021</t>
  </si>
  <si>
    <t>Veterinário Canil</t>
  </si>
  <si>
    <t>Cia Cães</t>
  </si>
  <si>
    <t>PMSC 00042454/2023</t>
  </si>
  <si>
    <t>R$ 157.918,32</t>
  </si>
  <si>
    <t>095/2021</t>
  </si>
  <si>
    <t>Manutenção preventiva e corretiva de cancelas automáticas</t>
  </si>
  <si>
    <t>DALF/CMIO</t>
  </si>
  <si>
    <t>PMSC 00047960/2023</t>
  </si>
  <si>
    <t>R$ 17.999,96</t>
  </si>
  <si>
    <t>512/2022</t>
  </si>
  <si>
    <t>Prestação de serviços continuados de servente</t>
  </si>
  <si>
    <t>PMSC 00061100/2022</t>
  </si>
  <si>
    <t>R$ 3.050.738,16</t>
  </si>
  <si>
    <t>005/2023</t>
  </si>
  <si>
    <t>Gestão Combustível PMSC</t>
  </si>
  <si>
    <t>DALF/CMT</t>
  </si>
  <si>
    <t>SEA 00001497/2019</t>
  </si>
  <si>
    <t>R$ 30.416.666,67</t>
  </si>
  <si>
    <t>1045/2018</t>
  </si>
  <si>
    <t>Passagens</t>
  </si>
  <si>
    <t>DALF/Passagens</t>
  </si>
  <si>
    <t>PMSC 00071178/2023</t>
  </si>
  <si>
    <t>173/2020</t>
  </si>
  <si>
    <t>Serviço de manutenção preventiva e corretiva, instalação e desinstalação de aparelhos de condicionadores de ar e fornecimento de peças</t>
  </si>
  <si>
    <t>PMSC 00064242/2023</t>
  </si>
  <si>
    <t>R$ 91.460,89</t>
  </si>
  <si>
    <t>522/2022</t>
  </si>
  <si>
    <t>Empresa especializada no gerenciamento da manutenção preditiva, preventiva e corretiva de veículos e equipamentos</t>
  </si>
  <si>
    <t>PMSC 00005386/2023</t>
  </si>
  <si>
    <t>075/2020</t>
  </si>
  <si>
    <t>ASSINATURA ANUAL ZÊNITE FÁCIL</t>
  </si>
  <si>
    <t>DALF/Licitação</t>
  </si>
  <si>
    <t>PMSC 00019991/2023</t>
  </si>
  <si>
    <t>R$ 9.936,99</t>
  </si>
  <si>
    <t>121/2021</t>
  </si>
  <si>
    <t>1º RPM, CEPM, 7ª BPM, 16º BPM</t>
  </si>
  <si>
    <t>DSPS</t>
  </si>
  <si>
    <t>PMSC 00060865/2023</t>
  </si>
  <si>
    <t>071/2020</t>
  </si>
  <si>
    <t>Manut. Consul. Odont. 5º RPM e 14ª BPM</t>
  </si>
  <si>
    <t>PMSC 00060781/2023</t>
  </si>
  <si>
    <t>073/2020</t>
  </si>
  <si>
    <t>Manutenção Consultório Odont. Blumenau</t>
  </si>
  <si>
    <t>PMSC 00060985/2023</t>
  </si>
  <si>
    <t>R$ 4.680,00</t>
  </si>
  <si>
    <t>147/2019</t>
  </si>
  <si>
    <t>Manutenção Consultório Odont. Balneário Camboriu</t>
  </si>
  <si>
    <t>PMSC 00060840/2023</t>
  </si>
  <si>
    <t>148/2019</t>
  </si>
  <si>
    <t>Recolhimento lixo hospitalar</t>
  </si>
  <si>
    <t>PMSC 00047093/2019</t>
  </si>
  <si>
    <t>R$ 13.943,64</t>
  </si>
  <si>
    <t>242/2019</t>
  </si>
  <si>
    <t>solução de comunicaçãode dados</t>
  </si>
  <si>
    <t>DTIC</t>
  </si>
  <si>
    <t>PMSC 00002010/2023</t>
  </si>
  <si>
    <t>R$ 2.365.534,92</t>
  </si>
  <si>
    <t>117/2022</t>
  </si>
  <si>
    <t>PMSC 00007968/2023</t>
  </si>
  <si>
    <t>R$ 2.364.699,96</t>
  </si>
  <si>
    <t>118/2022</t>
  </si>
  <si>
    <t>Comunicação de Dados</t>
  </si>
  <si>
    <t>PMSC 00037773/2021</t>
  </si>
  <si>
    <t>R$ 479.373,72</t>
  </si>
  <si>
    <t>219/2021</t>
  </si>
  <si>
    <t>SISP</t>
  </si>
  <si>
    <t>SSP 00003623/2021</t>
  </si>
  <si>
    <t>R$ 559.019,67</t>
  </si>
  <si>
    <t>117/2020</t>
  </si>
  <si>
    <t>Serviços de Software</t>
  </si>
  <si>
    <t>PMSC 00072837/2023</t>
  </si>
  <si>
    <t>R$ 2.382.149,40</t>
  </si>
  <si>
    <t>147/2021</t>
  </si>
  <si>
    <t>Serviços de “Colocation” que consiste na hospedagem de equipamentos em rack exclusivo dentro de estrutura de Data Center do CIASC</t>
  </si>
  <si>
    <t>PMSC 00043145/2023</t>
  </si>
  <si>
    <t>515/2022</t>
  </si>
  <si>
    <t>Serviço Móvel Pessoal (SMP) pós-pago</t>
  </si>
  <si>
    <t>PMSC 00044151/2021</t>
  </si>
  <si>
    <t>R$ 94.384,00</t>
  </si>
  <si>
    <t>192/2021</t>
  </si>
  <si>
    <t>Serviço de manutenção das estações de rádios VHF</t>
  </si>
  <si>
    <t>DTIC/RADIO</t>
  </si>
  <si>
    <t>PMSC 00074403/2021</t>
  </si>
  <si>
    <t>R$ 62.672,64</t>
  </si>
  <si>
    <t>207/2022</t>
  </si>
  <si>
    <t>serv de ass. técnica esp em radiocomunicação</t>
  </si>
  <si>
    <t>PMSC 00015838/2023</t>
  </si>
  <si>
    <t>R$ 1.470.000,00</t>
  </si>
  <si>
    <t>356/2022</t>
  </si>
  <si>
    <t>Serviço Técnico</t>
  </si>
  <si>
    <t>PMSC 00043823/2020</t>
  </si>
  <si>
    <t>R$ 1.140.000,00</t>
  </si>
  <si>
    <t>097/2021</t>
  </si>
  <si>
    <t>Processamento de dados Inova</t>
  </si>
  <si>
    <t>PMSC 00054786/2023</t>
  </si>
  <si>
    <t>R$ 134.323,20</t>
  </si>
  <si>
    <t>1003/2018</t>
  </si>
  <si>
    <t>Serviço de Manutenção Eq. Informática</t>
  </si>
  <si>
    <t>PMSC 00061761/2023</t>
  </si>
  <si>
    <t>R$ 451.047,84</t>
  </si>
  <si>
    <t>PMSC 00052976/2023</t>
  </si>
  <si>
    <t>R$ 1.027.620,00</t>
  </si>
  <si>
    <t>Sistema Radiocomunicação</t>
  </si>
  <si>
    <t>PMSC 00032394/2023</t>
  </si>
  <si>
    <t>R$ 1.513.341,00</t>
  </si>
  <si>
    <t>150/2021</t>
  </si>
  <si>
    <t>Manutenção preventiva e corretiva nos sistemas de consoles dedespacho da PMSC</t>
  </si>
  <si>
    <t>PMSC 00015832/2023</t>
  </si>
  <si>
    <t>R$ 834.999,96</t>
  </si>
  <si>
    <t>381/2022</t>
  </si>
  <si>
    <t>Locação de impressoras DTSI</t>
  </si>
  <si>
    <t>PMSC 00008464/2020</t>
  </si>
  <si>
    <t>R$ 586.256,88</t>
  </si>
  <si>
    <t>033/2020</t>
  </si>
  <si>
    <t>PMSC 00013366/2023</t>
  </si>
  <si>
    <t>435/2022</t>
  </si>
  <si>
    <t>Redelógica</t>
  </si>
  <si>
    <t>PMSC 00061249/2023</t>
  </si>
  <si>
    <t>R$ 904.273,08</t>
  </si>
  <si>
    <t>217/2020</t>
  </si>
  <si>
    <t>Concórdia (terreno Torre Comunicação)</t>
  </si>
  <si>
    <t>PMSC 0009792/2020</t>
  </si>
  <si>
    <t>R$ 5.791,56</t>
  </si>
  <si>
    <t>630/2012</t>
  </si>
  <si>
    <t>Paraíso (terreno Torre Comunicação) SUB-ROGAÇÃO SSP</t>
  </si>
  <si>
    <t>SSP 0002382/2020</t>
  </si>
  <si>
    <t>R$ 5.036,04</t>
  </si>
  <si>
    <t>395/2013</t>
  </si>
  <si>
    <t>São Martinho (terreno Torre Comunicação)</t>
  </si>
  <si>
    <t>PMSC 00057518/2021</t>
  </si>
  <si>
    <t>267/2021</t>
  </si>
  <si>
    <t>Locação de edifício para Sede da OPMde Pescaria Brava</t>
  </si>
  <si>
    <t>CENG</t>
  </si>
  <si>
    <t>PMSC 0001551/2017</t>
  </si>
  <si>
    <t>R$ 9.253,56</t>
  </si>
  <si>
    <t>709/2013</t>
  </si>
  <si>
    <t>Locação de edifício para Sede da OPM de Morro da Fumaça</t>
  </si>
  <si>
    <t>PMSC 0005222/2016</t>
  </si>
  <si>
    <t>R$ 12.210,60</t>
  </si>
  <si>
    <t>623/2012</t>
  </si>
  <si>
    <t>Locação de edifício para Sede da OPM BAPM - FPOLIS</t>
  </si>
  <si>
    <t>PMSC 00067710/2020</t>
  </si>
  <si>
    <t>R$ 308.269,68</t>
  </si>
  <si>
    <t>066/2021</t>
  </si>
  <si>
    <t>Locação de edifício para Sede da OPMde Rio das Antas</t>
  </si>
  <si>
    <t>PMSC 00061637/2018</t>
  </si>
  <si>
    <t>R$ 32.617,92</t>
  </si>
  <si>
    <t>852/2018</t>
  </si>
  <si>
    <t>Antena São Lourenço do Oeste</t>
  </si>
  <si>
    <t>PMSC 00044733/2021</t>
  </si>
  <si>
    <t>191/2021</t>
  </si>
  <si>
    <t>Locação de edifício para Sede da OPMde Arroio Trinta</t>
  </si>
  <si>
    <t>PMSC 00040709/2022</t>
  </si>
  <si>
    <t>488/2017</t>
  </si>
  <si>
    <t>Locação de edifício para Sede da OPM de Cordilheira alta</t>
  </si>
  <si>
    <t>PMSC 00020404/2020</t>
  </si>
  <si>
    <t>R$ 24.463,44</t>
  </si>
  <si>
    <t>139/2020</t>
  </si>
  <si>
    <t>Antena DTSI - São Pedro de Alcantara</t>
  </si>
  <si>
    <t>PMSC 00044555/2018</t>
  </si>
  <si>
    <t>1079/2018</t>
  </si>
  <si>
    <t>Locação de edifício para Sede da OPM de Passo de torres</t>
  </si>
  <si>
    <t>PMSC/42980/2020</t>
  </si>
  <si>
    <t>155/2021</t>
  </si>
  <si>
    <t>Locação de edifício para Sede da OPM São Domingos -SC</t>
  </si>
  <si>
    <t>PMSC 0005569/2016</t>
  </si>
  <si>
    <t>041/2015</t>
  </si>
  <si>
    <t>Iomere (terreno Torre Comunicação) SUB-ROGAÇÃO SSP</t>
  </si>
  <si>
    <t>SSP 0001856/2020</t>
  </si>
  <si>
    <t>R$ 22.228,80</t>
  </si>
  <si>
    <t>177/2015</t>
  </si>
  <si>
    <t>Locação de edifício para Sede da OPM Meleiro - SC</t>
  </si>
  <si>
    <t>PMSC 00055821/2021</t>
  </si>
  <si>
    <t>R$ 19.800,00</t>
  </si>
  <si>
    <t>218/2021</t>
  </si>
  <si>
    <t>Locação de edifício para Sede da OPM Guaraciaba</t>
  </si>
  <si>
    <t>PMSC 0001825/2017</t>
  </si>
  <si>
    <t>R$ 11.922,12</t>
  </si>
  <si>
    <t>742/2016</t>
  </si>
  <si>
    <t>Locação de edifício para Sede da OPM São Martinho</t>
  </si>
  <si>
    <t>PMSC 0005236/2016</t>
  </si>
  <si>
    <t>R$ 14.679,60</t>
  </si>
  <si>
    <t>928/2012</t>
  </si>
  <si>
    <t>Locação prédio Sede da OPM de Bocaina do Sul</t>
  </si>
  <si>
    <t>PMSC 00036839/2022</t>
  </si>
  <si>
    <t>445/2022</t>
  </si>
  <si>
    <t>Locação de edifício para Sede da OPM Gravatal</t>
  </si>
  <si>
    <t>PMSC 0001949/2017</t>
  </si>
  <si>
    <t>R$ 17.991,00</t>
  </si>
  <si>
    <t>763/2016</t>
  </si>
  <si>
    <t>Locação de edifício para Sede da OPM 9ª RPM - São Miguel do Oeste</t>
  </si>
  <si>
    <t>PMSC 00061583/2018</t>
  </si>
  <si>
    <t>R$ 63.024,00</t>
  </si>
  <si>
    <t>632/2018</t>
  </si>
  <si>
    <t>Locação de edifício para Sede da OPM Fpolis/Campeche 3ª Cia/4º BPM</t>
  </si>
  <si>
    <t>PMSC 00021684/2022</t>
  </si>
  <si>
    <t>R$ 191.620,80</t>
  </si>
  <si>
    <t>256/2019</t>
  </si>
  <si>
    <t>Locação de edifício para Sede da OPM Imbituba - SC</t>
  </si>
  <si>
    <t>PMSC 0009839/2020</t>
  </si>
  <si>
    <t>R$ 116.912,64</t>
  </si>
  <si>
    <t>040/2015</t>
  </si>
  <si>
    <t>Locação de edifício para Sede da OPM Saltinho</t>
  </si>
  <si>
    <t>PMSC 0005796/2016</t>
  </si>
  <si>
    <t>R$ 14.058,00</t>
  </si>
  <si>
    <t>765/2012</t>
  </si>
  <si>
    <t>Locação de edifício para Sede da OPM 11ª RPM - São José</t>
  </si>
  <si>
    <t>PMSC 0002016/2017</t>
  </si>
  <si>
    <t>R$ 56.212,80</t>
  </si>
  <si>
    <t>826/2016</t>
  </si>
  <si>
    <t>Locação de edifício para Sede da OPM Nova Trento -SC</t>
  </si>
  <si>
    <t>PMSC 00050421/2021</t>
  </si>
  <si>
    <t>R$ 30.000,24</t>
  </si>
  <si>
    <t>182/2021</t>
  </si>
  <si>
    <t>Terreno para torre na Avenida Brasil n°2.402, Centro em Itapoá-SC</t>
  </si>
  <si>
    <t>PMSC 00073983/2021</t>
  </si>
  <si>
    <t>007/2021</t>
  </si>
  <si>
    <t>Locação de edifício para Sede da OPM de Taió</t>
  </si>
  <si>
    <t>PMSC 0005799/2016</t>
  </si>
  <si>
    <t>R$ 41.568,96</t>
  </si>
  <si>
    <t>527/2014</t>
  </si>
  <si>
    <t>Locação de edifício para Sede da OPM Orleans</t>
  </si>
  <si>
    <t>PMSC 0005812/2016</t>
  </si>
  <si>
    <t>R$ 30.552,00</t>
  </si>
  <si>
    <t>739/2015</t>
  </si>
  <si>
    <t>Locação Imóvel Torre DMR TIER III</t>
  </si>
  <si>
    <t>PMSC 00080152/2021</t>
  </si>
  <si>
    <t>30/2023</t>
  </si>
  <si>
    <t>locação de terreno visando a implementação deinfraestrutura para instalação de radiocomunicação DMR TIER III</t>
  </si>
  <si>
    <t>PMSC 00039443/2022</t>
  </si>
  <si>
    <t>455/2022</t>
  </si>
  <si>
    <t>Locação de edifício para Sede da OPM de Paial</t>
  </si>
  <si>
    <t>PMSC 00083859/2022</t>
  </si>
  <si>
    <t>114.00,00</t>
  </si>
  <si>
    <t>063/2023</t>
  </si>
  <si>
    <t>FUNDO PENITENCIÁRIO DO ESTADO DE SANTA CATARINA</t>
  </si>
  <si>
    <t>SERVIÇOS DE ALIMENTAÇÃO E NUTRIÇÃO PARA A PENITENCIÁRIA AGRÍCOLA DE CHAPECÓ, PENITENCIÁRIA INDUSTRIAL DE CHAPECÓ, PRESÍDIO MASCULINO DE CHAPECÓ, PRESÍDIO FEMININO DE CHAPECÓ, CENTRO DE ATENDIMENTO SOCIOEDUCATIVO (CASE) DE CHAPECÓ E CENTRO DE INTERNAÇÃO FEMININO (CIF) DE CHAPECÓ</t>
  </si>
  <si>
    <t>GENUT</t>
  </si>
  <si>
    <t>SAP 16143/2022</t>
  </si>
  <si>
    <t>034/2022</t>
  </si>
  <si>
    <t>SERVIÇOS DE ALIMENTAÇÃO E NUTRIÇÃO PARA PRESÍDIO MASCULINO DE LAGES</t>
  </si>
  <si>
    <t>SAP 17338/2023</t>
  </si>
  <si>
    <t>SERVIÇOS DE ALIMENTAÇÃO E NUTRIÇÃO PARA PRESÍDIO REGIONAL DE LAGES</t>
  </si>
  <si>
    <t>SAP 17343/2023</t>
  </si>
  <si>
    <t>038/2021</t>
  </si>
  <si>
    <t>SERVIÇOS DE ALIMENTAÇÃO E NUTRIÇÃO PARA CENTRO SOCIOEDUCATIVO DE LAGES - CSR</t>
  </si>
  <si>
    <t>SAP 17356/2023</t>
  </si>
  <si>
    <t>039/2021</t>
  </si>
  <si>
    <t>SERVIÇOS DE ALIMENTAÇÃO E NUTRIÇÃO PARA COMPLEXO PENITENCIÁRIO DO ESTADO (COPE)</t>
  </si>
  <si>
    <t>SAP 19410/2023</t>
  </si>
  <si>
    <t>041/2021</t>
  </si>
  <si>
    <t>SERVIÇOS DE ALIMENTAÇÃO E NUTRIÇÃO PARA CENTRO SOCIOEDUCATIVO REGIONAL (CSR) DE FLORIANÓPOLIS</t>
  </si>
  <si>
    <t>SAP 19432/2023</t>
  </si>
  <si>
    <t>042/2021</t>
  </si>
  <si>
    <t>SERVIÇOS DE ALIMENTAÇÃO E NUTRIÇÃO PARA CENTRO SOCIOEDUCATIVO REGONAL (CSR) DE SÃO JOSÉ</t>
  </si>
  <si>
    <t>SAP 19445/2023</t>
  </si>
  <si>
    <t>043/2021</t>
  </si>
  <si>
    <t>SERVIÇOS DE ALIMENTAÇÃO E NUTRIÇÃO PARA CASA DE SEMILIBERDADE DE LAGES</t>
  </si>
  <si>
    <t>SAP 19745/2023</t>
  </si>
  <si>
    <t>047/2021</t>
  </si>
  <si>
    <t>SERVIÇOS DE ALIMENTAÇÃO E NUTRIÇÃO PARA CENTRO DE ATENDIMENTO SOCIOEDUCATIVO PROVISÓRIO (XASEP) DE TUBARÃO, PENITENCIÁRIA MASCULINA DE TUBARÃO E PRESÍDIO MASCULINO DE TUBARÃO</t>
  </si>
  <si>
    <t>SAP 13115/2022</t>
  </si>
  <si>
    <t>052/2022</t>
  </si>
  <si>
    <t>SERVIÇOS DE ALIMENTAÇÃO E NUTRIÇÃO PARA PRESÍDIO REGIONAL DE SÃO JOSÉ DO CEDRO E PRESÍDIO REGIONAL DE MARAVILHA</t>
  </si>
  <si>
    <t>SAP 77892/2022</t>
  </si>
  <si>
    <t>053/2022</t>
  </si>
  <si>
    <t>SERVIÇOS DE ALIMENTAÇÃO E NUTRIÇÃO PARA PRESÍDIO REGIONAL DE JOINIVLLE, PRESÍDIO FEMININO DE JOINVILLE E CASE DE JOINVILLE</t>
  </si>
  <si>
    <t>SAP 7914/2022</t>
  </si>
  <si>
    <t>054/2022</t>
  </si>
  <si>
    <t>SERVIÇOS DE ALIMENTAÇÃO E NUTRIÇÃO PARA PENITENCIÁRIA INDUSTRIAL DE BLUMENAU, PRESÍDIO REGIONAL DE BLUMENAU E PRESÍDIO DE INDAIAL</t>
  </si>
  <si>
    <t>SAP 8341/2022</t>
  </si>
  <si>
    <t>061/2022</t>
  </si>
  <si>
    <t>SERVIÇOS DE ALIMENTAÇÃO E NUTRIÇÃO PARA PENITENCIÁRIA SUL DE CRICIUMA</t>
  </si>
  <si>
    <t>SAP 20303/2023</t>
  </si>
  <si>
    <t>SERVIÇOS DE ALIMENTAÇÃO E NUTRIÇÃO PARA PENITENCIÁRIA FEMININA DE CRICIUMA</t>
  </si>
  <si>
    <t>SAP 20312/2023</t>
  </si>
  <si>
    <t>067/2021</t>
  </si>
  <si>
    <t>SERVIÇOS DE ALIMENTAÇÃO E NUTRIÇÃO PARA PRESÍDIO REGIONAL DE ARARANGUA</t>
  </si>
  <si>
    <t>SAP 20389/2023</t>
  </si>
  <si>
    <t>072/2021</t>
  </si>
  <si>
    <t>SERVIÇOS DE ALIMENTAÇÃO E NUTRIÇÃO, COM FORNECIMENTO DE REFEIÇÕES PRONTAS NO COMPLEXO PENITENCIÁRIO DE FLORIANÓPOLIS</t>
  </si>
  <si>
    <t>SAP 125422/2023</t>
  </si>
  <si>
    <t>091/2018</t>
  </si>
  <si>
    <t>SERVIÇOS DE ALIMENTAÇÃO E NUTRIÇÃO PARA PRESÍDIO REGIONAL DE TIJUCAS, PRESÍDIO FEMININO DE ITAJAI E CENTRO DE ATENDIMENTO SOCIOEDUCATIVO (CASE) DE ITAJAI</t>
  </si>
  <si>
    <t>SAP 36982/2022</t>
  </si>
  <si>
    <t>110/2022</t>
  </si>
  <si>
    <t>SERVIÇOS DE ALIMENTAÇÃO E NUTRIÇÃO PARA PRESÍDIO REGIONAL DE BIGUAÇU E COLÔNIA AGROINDUSTRIAL DA PALHOÇA</t>
  </si>
  <si>
    <t>SAP 98472/2022</t>
  </si>
  <si>
    <t>116,/2022</t>
  </si>
  <si>
    <t>SERVIÇOS DE ALIMENTAÇÃO E NUTRIÇÃO PARA PRESÍDIO REGIONAL DE BARRA VELHA, PRESÍDIO REGIONAL DE BRUSQUE E PRESÍDIO REGIONAL DE ITAPEMA</t>
  </si>
  <si>
    <t>SAP 91027/2022</t>
  </si>
  <si>
    <t>121/2022</t>
  </si>
  <si>
    <t>SERVIÇOS DE ALIMENTAÇÃO E NUTRIÇÃO PARA CASE DE CRICIUMA</t>
  </si>
  <si>
    <t>SAP 97883/2023</t>
  </si>
  <si>
    <t>SERVIÇOS DE ALIMENTAÇÃO E NUTRIÇÃO APRA PRESÍDIO REGIONAL DE CRICIUMA</t>
  </si>
  <si>
    <t>SAP 97896/2023</t>
  </si>
  <si>
    <t>123/2021</t>
  </si>
  <si>
    <t>SERVIÇOS DE ALIMENTAÇÃO E NUTRIÇÃO PARA PRESÍDIO REGIONAL DE JARAGUÁ DO SUL E PRESÍDIO REGIONAL DE SÃO FRANCISCO DO SUL</t>
  </si>
  <si>
    <t>SAP 141579/2022</t>
  </si>
  <si>
    <t>143/2022</t>
  </si>
  <si>
    <t>SERVIÇOS DE ALIMENTAÇÃO E NUTRIÇÃO PARA PRESIDIO REGIONAL DE MAFRA E PRESÍDIO REGIONAL DE CANOINHAS</t>
  </si>
  <si>
    <t>SAP 56657/2022</t>
  </si>
  <si>
    <t>153/2022</t>
  </si>
  <si>
    <t>SERVIÇOS DE ALIMENTAÇÃO E NUTRIÇÃO PARA PRESÍDIO REGIONAL DE CAMPOS NOVOS, PRESÍDIO REGIONAL DE VIDEIRA E PRESIDIO REGIONAL DE JOAÇABA</t>
  </si>
  <si>
    <t>SAP 95357/2022</t>
  </si>
  <si>
    <t>155/2022</t>
  </si>
  <si>
    <t>SERVIÇOS DE ALIMENTAÇÃO E NUTRIÇÃO PARA PRESÍDIO REGIONAL DE RIO DO SUL</t>
  </si>
  <si>
    <t>SAP 97930/2023</t>
  </si>
  <si>
    <t>196/2020</t>
  </si>
  <si>
    <t>SERVIÇOS DE ALIMENTAÇÃO E NUTRIÇÃO PARA PRESÍDIO REGIONAL DE ITUPORANGA</t>
  </si>
  <si>
    <t>SAP 98431/2023</t>
  </si>
  <si>
    <t>197/2020</t>
  </si>
  <si>
    <t>TERMO DE ADESÃO Nº 082/2018 AO CONTRATO Nº 224/2018/SEA DE FORNECIMENTO DE ADITIVOS, COMBUSTÍVEIS E OLEOS LUBRIFICANTES</t>
  </si>
  <si>
    <t>GFROT</t>
  </si>
  <si>
    <t>SAP 137172/2023</t>
  </si>
  <si>
    <t>082/2018</t>
  </si>
  <si>
    <t>SECRETARIA DE ESTADO DA ADMINISTRAÇÃO</t>
  </si>
  <si>
    <t>PRODUTOS E SERVIÇOS POR MEIO DE PACOTE DE SERVIÇOS DOS CORREIOS</t>
  </si>
  <si>
    <t>SAP 60620/2023</t>
  </si>
  <si>
    <t>SERVIÇOS DE AGENCIAMENTO DE VIAGENS, COMPREENDENDO ASSESSORIA, COTAÇÃO, RESERVA, EMISSÃO, CANCELAMENTO, REMARCAÇÃO, REEMBOLSO E FORNECIMENTO DE PASSAGENS AEREAS E RODOVIÁRIAS, NACIONAIS E INTERNACIONAIS</t>
  </si>
  <si>
    <t>SAP 133492/2023</t>
  </si>
  <si>
    <t>124/2020</t>
  </si>
  <si>
    <t>CONTRATAÇÃO DE INSTITUIÇÃO DE ENSINO PARA MINISTRAR CURSOS</t>
  </si>
  <si>
    <t>GETRAB</t>
  </si>
  <si>
    <t>SAP 107793/2023</t>
  </si>
  <si>
    <t>DISPENSA DE LICITAÇÃO Nº 004/2023</t>
  </si>
  <si>
    <t>SAP 107892/2023</t>
  </si>
  <si>
    <t>DEASE</t>
  </si>
  <si>
    <t>SAP 140554/2023</t>
  </si>
  <si>
    <t>DISPENSA DE LICITAÇÃO Nº 170/2023</t>
  </si>
  <si>
    <t>050/2023</t>
  </si>
  <si>
    <t>051/2023</t>
  </si>
  <si>
    <t>052/2023</t>
  </si>
  <si>
    <t>053/2023</t>
  </si>
  <si>
    <t>054/2023</t>
  </si>
  <si>
    <t>055/2023</t>
  </si>
  <si>
    <t>056/2023</t>
  </si>
  <si>
    <t>057/2023</t>
  </si>
  <si>
    <t>SAP 19519/2023</t>
  </si>
  <si>
    <t>DISPENSA DE LICITAÇÃO Nº 162/2022</t>
  </si>
  <si>
    <t>059/2022</t>
  </si>
  <si>
    <t>CONTRATAÇÃO DE INSTITUIÇÃO DE ENSINO PARA MINISTRAR CURSOS DE PÓS GRADUAÇÃO, MESTRADO E DOUTORADO</t>
  </si>
  <si>
    <t>DAF</t>
  </si>
  <si>
    <t>SAP 47711/2023</t>
  </si>
  <si>
    <t>INEXIGIBILIDADE DE LICITAÇÃO Nº 073/2021</t>
  </si>
  <si>
    <t>084/2021</t>
  </si>
  <si>
    <t>PRESTAÇÃO DE MANUTENÇÃO PREVENTIVA E CORRETIVA EM EQUIPAMENTOS DE INFORMÁTICA, EXECUÇÃO E MANUTENÇÃO DA REDE ELÉTRICA, LÓGICA E ESTRUTURADA</t>
  </si>
  <si>
    <t>SAP 46419/2023</t>
  </si>
  <si>
    <t>069/2022</t>
  </si>
  <si>
    <t>GERENCIAMENTO DA MANUTENÇÃO PREDITIVA, PREVENTIVA E CORRETIVA DE VEÍCULOS AUTOMOTORES E EQUIPAMENTOS</t>
  </si>
  <si>
    <t>SAP 109545/2023</t>
  </si>
  <si>
    <t>0075/2020-006</t>
  </si>
  <si>
    <t>SERVIÇOS DE MANUTENÇÃO PREVENTIVA E CORRETIVA DE EQUIPAMENTOS DE INSPEÇÃO CORPORAL POR RAIO-X DA MARCA VMI SISTEMAS DE SEGURANÇA</t>
  </si>
  <si>
    <t>SAP 107802/2023</t>
  </si>
  <si>
    <t>INEXIGIBILIDADE DE LICITAÇÃO Nº 163/2021</t>
  </si>
  <si>
    <t>183/2021</t>
  </si>
  <si>
    <t>SERVIÇOS DE COLETA, TRANSPORTE E DESTINAÇÃO FINAL DE RESÍDUDOS SÓLIDOS DOMICILIARES E COMERCIAIS COM CARACTERISTICAS, PRODUZIDOS PELO PRESÍDIO REGIONAL DE BARRA VELHA</t>
  </si>
  <si>
    <t>PRBV</t>
  </si>
  <si>
    <t>SAP 98503/2023</t>
  </si>
  <si>
    <t>INEXIGIBILIDADE DE LICITAÇÃO Nº 026/2019</t>
  </si>
  <si>
    <t>117/2019</t>
  </si>
  <si>
    <t>SERVIÇOS DE COLETA, TRANSPORTE E DESTINAÇÃO FINAL DE RESÍDUOS DOMICILIARES, SÓLIDOS GROSSEIROS RESULTANTES DO GRADEAMENTO DA ETE, E TINTAS, PRODUZIDOS PELO COMPLEXO PENITENCIÁRIO DO ESTADO DE SANTA CATARINA</t>
  </si>
  <si>
    <t>COPE</t>
  </si>
  <si>
    <t>SAP 97920/2023</t>
  </si>
  <si>
    <t>186/2020</t>
  </si>
  <si>
    <t xml:space="preserve">SERVIÇOS CONTINUADOS DE CONTROLE DE VETORES E PRAGAS URBANAS ENGLOBANDO, DESINSETIZAÇÃO, DESRATIZAÇÃO E DESCUPINIZAÇÃO COM FORNECIMENTO DE MÃO-DE-OBRA E MATÉRIA-PRIMA NECESSÁRIAS AO TRATAMENTO QUÍMICO A SER REALIZADO EM TODAS AS AREAS INTERNAS E EXTERNAS DAS UNIDADES ADMINISTRTIVOS, PRISIONAIS E SOCIOEDUCATIVAS. </t>
  </si>
  <si>
    <t>SAP 42638/2023</t>
  </si>
  <si>
    <t>SAP 42644/2023</t>
  </si>
  <si>
    <t>092/2022</t>
  </si>
  <si>
    <t>SAP 42645/2023</t>
  </si>
  <si>
    <t>093/2022</t>
  </si>
  <si>
    <t>SAP 42816/2023</t>
  </si>
  <si>
    <t>094/2022</t>
  </si>
  <si>
    <t>SAP 42821/2023</t>
  </si>
  <si>
    <t>095/2022</t>
  </si>
  <si>
    <t>SAP 42829/2023</t>
  </si>
  <si>
    <t>096/2022</t>
  </si>
  <si>
    <t>SAP 42835/2023</t>
  </si>
  <si>
    <t>097/2022</t>
  </si>
  <si>
    <t>SAP 42824/2023</t>
  </si>
  <si>
    <t>098/2022</t>
  </si>
  <si>
    <t>SAP 42857/2023</t>
  </si>
  <si>
    <t>099/2022</t>
  </si>
  <si>
    <t>SAP 43201/2023</t>
  </si>
  <si>
    <t>100/2022</t>
  </si>
  <si>
    <t>SERVIÇOS DE ESGOTAMENTO DE FOSSAS SANITÁRIAS E FILTROS DE SISTEMA HIDRO SANITÁRIOS, LIMPEZA DE CAIXAS DE INSPEÇÃO, LIMPEZA DE CAIXA D'ÁGUA E CISTERNA, LIMPAZA DE CAIXAS DE GORDUR, PARA ATENDER A SAP</t>
  </si>
  <si>
    <t>SAP 41955/2023</t>
  </si>
  <si>
    <t>099/2020</t>
  </si>
  <si>
    <t>SAP 42628/2023</t>
  </si>
  <si>
    <t>SAP 42624/2023</t>
  </si>
  <si>
    <t>103/2020</t>
  </si>
  <si>
    <t>SECRETARIA DE ESTADO DA ADMINISTRAÇÃO PRISIONAL E SOCIOEDUCATIVA</t>
  </si>
  <si>
    <t>PPP - DEASE</t>
  </si>
  <si>
    <t>132/2020</t>
  </si>
  <si>
    <t>PPP - DPP</t>
  </si>
  <si>
    <t>DPP</t>
  </si>
  <si>
    <t>SAP 88894/2023</t>
  </si>
  <si>
    <t>SERVIÇOS DE TECNOLOGIA DA INFORMAÇÃO E COMUNICAÇÃO E DEMAIS SISTEMAS CORPORATIVOS</t>
  </si>
  <si>
    <t>SAP 101105/2023</t>
  </si>
  <si>
    <t>DISPENSA DE LICITAÇÃO Nº 152/2021</t>
  </si>
  <si>
    <t>001/2022</t>
  </si>
  <si>
    <t>LOCAÇÃO DE SOFTWARE, COM INSTALAÇÃO, SUPORTE TECNICO, MANUTENÇÃO, AFIM DE ATENDER AS NECESSIDADES DA SAP</t>
  </si>
  <si>
    <t>SAP 107915/2023</t>
  </si>
  <si>
    <t>SERVIÇOS DE MONITORAMENTO E RASTREAMENTO ELETRÔNICO DE PESSOAS, COM LOCAÇÃO DE SOLUÇÃO COMPOSTA POR EXECUÇÃO DE SERVIÇO ESPECIALIZADO, EQUIPAMENTOS (HARDWARE/FIRMWARE), SOFTWARE DE GERENCIAMENTO, CONTROLE E MONITORAÇÃO DE PESSOAS E FORNECIMENTO DE DISPOSITIVOS DE RASTREAMENTO, COMUNICAÇÃO DE DADOS, BEM COMO LICENÇAS, GARANTIA, ASSITENCIA, TREINAMENTO E SUPORTE TECNICO, RESPEITADAS AS ESPECIFICAÇÕES TECNICAS, QUANTIDADES E CONDIÇÕES DE FORNECIMENTO</t>
  </si>
  <si>
    <t>SAP 107864/2023</t>
  </si>
  <si>
    <t>006/2021</t>
  </si>
  <si>
    <t>SERVIÇO DE UTILIZAÇÃO DA PLATAFORMA DE BIG DATA DO ESTADO</t>
  </si>
  <si>
    <t>SAP 83100/2022</t>
  </si>
  <si>
    <t>DISPENSA DE LICITAÇÃO Nº 308/2022</t>
  </si>
  <si>
    <t>SERVIÇOS DE LOCAÇÃO DE IMPRESSORAS MULTIFUNCIONAIS PARA IMPRESSÃO, CÓPIA E DIGITALIZAÇÃO CORPORTATIVA, INTEGRADAS A SISTEMAS CORPORATIVOS E À REDE DE ESTADO, COMPREENDENDO A CESSÃO DE DIREITO DE USO DE EQUIPAMENTOS NOVOS, DE PRIMEIRO USO E EM LINHA DE FABRICAÇÃO, INCLUINDO A PRESTAÇÃO DE SERVIÇOS DE MANUTENÇÃO PREVENTIVA E CORRETIVA, FORNECIMENTO DE PEÇAS E CONSUMÍVEIS NECESSÁRIAS (EXCETO PAPEL), ASSIM COMO SERVIÇOS DE GESTÃO, CONTROLE E OPERACIONALIZAÇÃO DA SOLUÇÃO E, AINDA, SISTEMAS ESPECÍFICOS PARA GERENCIAMENTO E BILHETAGEM DESSES SERVIÇOS PARA ATENDIMENTO DA SAP</t>
  </si>
  <si>
    <t>SEA - SAP/GETIN</t>
  </si>
  <si>
    <t>SEA 13219/2019 - SJC 10142/2020</t>
  </si>
  <si>
    <t>SERVIÇOS ESPECIALIZADOS DE TECNOLOGIA DA INFORMAÇÃO E COMUNICAÇÃO PARA DESENVOLVIMENTO E MANUTENÇÃO (CORRETIVA E PREVENTIVA) DE UM SISTEMA QUE PERMITA E CONTROLE A IMPRESSÃO DAS CARTERIAS FUNCIONAIS DA SAP</t>
  </si>
  <si>
    <t>SAP 101111/2023</t>
  </si>
  <si>
    <t>DISPENSA DE LICITAÇÃO Nº 036/2018</t>
  </si>
  <si>
    <t>018/2019</t>
  </si>
  <si>
    <t>SERVIÇOS DE EMISSÃO DE CERTIFICADOS DIGITAIS, DENTRO DAS ESPECIFICAÇÕES E NORMAS DA ICO-BRASIL</t>
  </si>
  <si>
    <t>SAP 78201/2023</t>
  </si>
  <si>
    <t>DISPENSA DE LICITAÇÃO Nº 061/2022</t>
  </si>
  <si>
    <t>SERVIÇOS DE TECNOLOGIA DA INFORMAÇÃO, COMPREENDENDO SOLUÇÃO INTEGRADA DE SERVIÇOS GERENCIADOS DE COMUNICAÇÃO DE DADOS PARA SAP</t>
  </si>
  <si>
    <t>SAP 16516/2023</t>
  </si>
  <si>
    <t>DISPENSA DE LICITAÇÃO Nº 014/2021</t>
  </si>
  <si>
    <t>025/2021</t>
  </si>
  <si>
    <t>SERVIÇOS ESPECIALIZADOS DE TECNOLGIA DA INFORMAÇÃO E COMUNICAÇÃO: SUSTENTAÇÃO E CESSÃO DE USO DO SISTEMA DE IDENTIFICAÇÃO E ADMINISTRAÇÃO PENAL - I-PEN</t>
  </si>
  <si>
    <t>SAP 53970/2023</t>
  </si>
  <si>
    <t>DISPENSA DE LICITAÇÃO Nº 014/2019</t>
  </si>
  <si>
    <t>037/2019</t>
  </si>
  <si>
    <t>CONTRATAÇÃO DE SOLUÇÃO DE AREA DE TRABALHO DIGITAL (ATD) BASEADO NO GOOGLE WORKPACE VERSÃO ATD STARTER, ATD STANDARD E ATD ENTERPRISE</t>
  </si>
  <si>
    <t>SAP 17107/2023</t>
  </si>
  <si>
    <t>DISPENSA DE LICITAÇÃO Nº 105/2021</t>
  </si>
  <si>
    <t>040/2022</t>
  </si>
  <si>
    <t>SERVIÇOS DE SUSTENTAÇÃO, SUPORTE, LICENCIAMENTO, GARANTIA E BILHETAGEM DOS EQUIAMENTOS E SOFTWARES</t>
  </si>
  <si>
    <t>SAP 41261/2023</t>
  </si>
  <si>
    <t>092/2020</t>
  </si>
  <si>
    <t>SERVIÇO MÓVEL PESSOAL (SMP) PÓS-PAGO, COM CESSÃO DE APARELHOS TELEFONICOS E MODENS DE ACESSO MÓVEL A INTERNET 4G, EM REGIME DE COMODATO</t>
  </si>
  <si>
    <t>SAP 36623/2022</t>
  </si>
  <si>
    <t>115/2020</t>
  </si>
  <si>
    <t>SERVIÇOS ESPECIALIZADOS, SOB FORMA DE HORAS DE SERVIÇOS TECNICOS DE INFORMATICA, COMPREENDENDO O PROCESSO DE ANALISE, DESENVOLVIMENTO, MANUTENÇÃO CORRETIVA DE DADOS, MANUTENÇÃO EVOLUTIVA E ADAPTATIVA, CUSTOMIZAÇÃO, PARAMETRIZAÇÃO, TESTES, MODERNIZAÇÃO E SUPORTE DE SISTEMAS DE INFORMATICA, QUE FAZEM PARTE DAS SOLUÇÕES DESENVOLVIDAS PELO CIASC</t>
  </si>
  <si>
    <t>SAP 54061/2023</t>
  </si>
  <si>
    <t>DISPENSA DE LICITAÇÃO Nº 033/2020</t>
  </si>
  <si>
    <t>118/2020</t>
  </si>
  <si>
    <t>SERVIÇOS CONTINUOS TERCEIRIZADOS DE OPERACIONALIZAÇÃO NO SISTEMA DE COGESTÃO DA PENITENCIÁRIA INDUSTRIAL DE JOINVILLE - PIJ</t>
  </si>
  <si>
    <t>PIJ</t>
  </si>
  <si>
    <t>SAP 7472/2023</t>
  </si>
  <si>
    <t>PREGÃO PRESENCIAL Nº 055/2019-SEA</t>
  </si>
  <si>
    <t>127/2020</t>
  </si>
  <si>
    <t>SERVIÇOS CONTINUOS TERCEIRIZADOS DE OPERACIONALIZAÇÃO NO SISTEMA DE COGESTÃO DO CPLEXO PENITENCIÁRIO DO VALE DO ITAJAI - CPVI</t>
  </si>
  <si>
    <t>CPVI</t>
  </si>
  <si>
    <t>SAP 7481/2023</t>
  </si>
  <si>
    <t>PREGÃO PRESENCIAL Nº 056/2019-SEA</t>
  </si>
  <si>
    <t>134/2020</t>
  </si>
  <si>
    <t>CONTRATAÇÃO DE MEPRESA ESPECIALIZADA EM PRESTAÇÃO DE SERVIÇOS TERCEIRIZADOS CONTINUADOS, APOIO ADMINISTRATIVO NIVEL I, APOIO ADMINISTRATIVO NIVEL II, COPEIRO, COZINHAIERO, SERVENTE, ZELADOR E ENCARREGADO NIVEL II</t>
  </si>
  <si>
    <t>SAP</t>
  </si>
  <si>
    <t>SAP 84745/2022</t>
  </si>
  <si>
    <t>CONTRATAÇÃO DE MEPRESA ESPECIALIZADA EM PRESTAÇÃO DE SERVIÇOS TERCEIRIZADOS CONTINUADOS, APOIO ADMINISTRATIVO NIVEL I, COZINHAIERO, SERVENTE, ZELADOR E TELEFONISTA</t>
  </si>
  <si>
    <t>SAP 46420/2023</t>
  </si>
  <si>
    <t>075/2021</t>
  </si>
  <si>
    <t>SERVIÇOS DE VIGILÂNCIA, DIURNA E NOTURNA, DE FORMA CONTÍNUA, PARA ATENDER A SAP</t>
  </si>
  <si>
    <t>SAP 40091/2023</t>
  </si>
  <si>
    <t>048/2021</t>
  </si>
  <si>
    <t>SAP 19801/2023</t>
  </si>
  <si>
    <t>049/2021</t>
  </si>
  <si>
    <t>LOCAÇÃO DA SOLUÇÃO DE SISTEMA DE SEGURANÇA POR CIRCUITO FECHADO DE TELEVISÃO DIGITAL E CONTROLE DE ACESSO, COM TECNOLOGIA DE VÍDEO E DADOS SOBRE PROTOCOLO TCP/IP PARA ATENDER O PRESÍDIO REGIONAL DE JOINVILLE</t>
  </si>
  <si>
    <t>SAP 107152/2022</t>
  </si>
  <si>
    <t>DISPENSA DE LICITAÇÃO Nº 001/2020</t>
  </si>
  <si>
    <t>LOCAÇÃO DA SOLUÇÃO DE SISTEMA DE SEGURANÇA POR CIRCUITO FECHADO DE TELEVISÃO DIGITAL E CONTROLE DE ACESSO, COM TECNOLOGIA DE VÍDEO E DADOS SOBRE PROTOCOLO TCP/IP PARA ATENDER O COMPLEXO PENITENCIÁRIO DO ESTADO DE SANTA CATARINA</t>
  </si>
  <si>
    <t>SAP 107186/2022</t>
  </si>
  <si>
    <t>DISPENSA DE LICITAÇÃO Nº 002/2020</t>
  </si>
  <si>
    <t>LOCAÇÃO DA SOLUÇÃO DE SISTEMA DE SEGURANÇA POR CIRCUITO FECHADO DE TELEVISÃO DIGITAL E CONTROLE DE ACESSO, COM TECNOLOGIA DE VÍDEO E DADOS SOBRE PROTOCOLO TCP/IP PARA ATENDER O CENTRO SOCIOEDUCATIVOS REGIONAL DE CHAPECO (CSR CHAPECO)</t>
  </si>
  <si>
    <t>SAP 49559/2021</t>
  </si>
  <si>
    <t>031/2021</t>
  </si>
  <si>
    <t>LOCAÇÃO DA SOLUÇÃO DE SISTEMA DE SEGURANÇA POR CIRCUITO FECHADO DE TELEVISÃO DIGITAL E CONTROLE DE ACESSO, COM TECNOLOGIA DE VÍDEO E DADOS SOBRE PROTOCOLO TCP/IP PARA ATENDER O CASE DE JOINVILLE</t>
  </si>
  <si>
    <t>SAP 58257/2022</t>
  </si>
  <si>
    <t>084/2020</t>
  </si>
  <si>
    <t>LOCAÇÃO DA SOLUÇÃO DE SISTEMA DE SEGURANÇA POR CIRCUITO FECHADO DE TELEVISÃO DIGITAL E CONTROLE DE ACESSO, COM TECNOLOGIA DE VÍDEO E DADOS SOBRE PROTOCOLO TCP/IP PARA ATENDER O PRESÍDIO REGIONAL DE CRICIUMA</t>
  </si>
  <si>
    <t>SAP 47605/2023</t>
  </si>
  <si>
    <t>105/2020</t>
  </si>
  <si>
    <t>LOCAÇÃO DA SOLUÇÃO DE SISTEMA DE SEGURANÇA POR CIRCUITO FECHADO DE TELEVISÃO DIGITAL E CONTROLE DE ACESSO, COM TECNOLOGIA DE VÍDEO E DADOS SOBRE PROTOCOLO TCP/IP PARA ATENDER A PENITENCIÁRIA SUL</t>
  </si>
  <si>
    <t>SAP 47678/2023</t>
  </si>
  <si>
    <t>106/2020</t>
  </si>
  <si>
    <t>SAP 132494/2023</t>
  </si>
  <si>
    <t>DISPENSA DE LICITAÇÃO Nº 003/2018</t>
  </si>
  <si>
    <t>004/2018</t>
  </si>
  <si>
    <t>SAP 132509/2023</t>
  </si>
  <si>
    <t>005/2018</t>
  </si>
  <si>
    <t>SAP 46402/2023</t>
  </si>
  <si>
    <t>DISPENSA DE LICITAÇÃO Nº 160/2021</t>
  </si>
  <si>
    <t>SAP 16545/2023</t>
  </si>
  <si>
    <t>DISPENSA DE LICITAÇÃO Nº 009/2022</t>
  </si>
  <si>
    <t>023/2022</t>
  </si>
  <si>
    <t>SAP 17119/2023</t>
  </si>
  <si>
    <t>DISPENSA DE LICITAÇÃO Nº 082/2022</t>
  </si>
  <si>
    <t>025/2022</t>
  </si>
  <si>
    <t>SAP 17097/2023</t>
  </si>
  <si>
    <t>DISPENSA DE LICITAÇÃO Nº 084/2022</t>
  </si>
  <si>
    <t>026/2022</t>
  </si>
  <si>
    <t>SAP 41308/2023</t>
  </si>
  <si>
    <t>DISPENSA DE LICITAÇÃO Nº 075/2021</t>
  </si>
  <si>
    <t>074/2021</t>
  </si>
  <si>
    <t>SAP 41941/2023</t>
  </si>
  <si>
    <t>DISPENSA DE LICITAÇÃO Nº 183/2022</t>
  </si>
  <si>
    <t>SAP 41947/2023</t>
  </si>
  <si>
    <t>085/2022</t>
  </si>
  <si>
    <t>SAP 97380/2023</t>
  </si>
  <si>
    <t>DISPENSA DE LICITAÇÃO Nº 061/2021</t>
  </si>
  <si>
    <t>098/2021</t>
  </si>
  <si>
    <t>SAP 97638/2023</t>
  </si>
  <si>
    <t>DISPENSA DE LICITAÇÃO Nº 092/2017</t>
  </si>
  <si>
    <t>107/2017</t>
  </si>
  <si>
    <t>SAP 97641/2023</t>
  </si>
  <si>
    <t>108/2017</t>
  </si>
  <si>
    <t>SAP 97646/2023</t>
  </si>
  <si>
    <t>109/2017</t>
  </si>
  <si>
    <t>SAP 97652/2023</t>
  </si>
  <si>
    <t>110/2017</t>
  </si>
  <si>
    <t>SAP 97660/2023</t>
  </si>
  <si>
    <t>111/2017</t>
  </si>
  <si>
    <t>SAP 97807/2023</t>
  </si>
  <si>
    <t>112/2017</t>
  </si>
  <si>
    <t>SAP 97813/2023</t>
  </si>
  <si>
    <t>113/2017</t>
  </si>
  <si>
    <t>SAP 7181/2023</t>
  </si>
  <si>
    <t>DISPENSA DE LICITAÇÃO Nº 0103/2018</t>
  </si>
  <si>
    <t>042/2019</t>
  </si>
  <si>
    <t>SAP 54006/2023</t>
  </si>
  <si>
    <t>DISPENSA DE LICITAÇÃO Nº 041/2021</t>
  </si>
  <si>
    <t>099/2021</t>
  </si>
  <si>
    <t>AQUISIÇÃO DE 220 SUBMETRALHADORAS NO CALIBRE 9X19mm</t>
  </si>
  <si>
    <t>SEGARM</t>
  </si>
  <si>
    <t>SAP 50535/2022</t>
  </si>
  <si>
    <t>ATA DE REGISTRO DE PREÇOS Nº 10.999/2021 PPCE</t>
  </si>
  <si>
    <t>055/2022</t>
  </si>
  <si>
    <t>Ampliações de ambientes - Unidade de Segurança Máxima de
São Cristóvão do Sul</t>
  </si>
  <si>
    <t>SIE 30741/2023</t>
  </si>
  <si>
    <t>PREGÃO ELETRÔNICO - Lei 10.520/2002</t>
  </si>
  <si>
    <t>Regularização/atualização do Projeto Arquitetônico e PPCI no
Presídio Regional de Jaraguá do Sul</t>
  </si>
  <si>
    <t>15/09/2023 - paralisado</t>
  </si>
  <si>
    <t>SIE 22200/2022</t>
  </si>
  <si>
    <t>025/SAP/2023</t>
  </si>
  <si>
    <t>Contratação de empresa especializada para revisão, atualização e 
elaboração dos projetos executivos de Engenharia e orçamentos para a construção de Unidades 
Prisionais Padrão de Semiaberto nas cidades de Barra Velha, Itajaí, São Cristóvão do Sul, 
Chapecó, da Unidade de Semiaberto na Penitenciária Sul de Criciúma</t>
  </si>
  <si>
    <t>SIE 00031458/2023</t>
  </si>
  <si>
    <t>026/SAP/2023</t>
  </si>
  <si>
    <t>Construção da Penitenciária Industrial de São bento do Sul</t>
  </si>
  <si>
    <t>SIE 27503/2023</t>
  </si>
  <si>
    <t>CONCORRÊNCIA PÚBLICA Nº 109/SJC/2018</t>
  </si>
  <si>
    <t>027/SJC/2019</t>
  </si>
  <si>
    <t>Contratação de empresa especializada para revisão, 
atualização e elaboração dos projetos executivos de engenharia e orçamentos para a construção de 
Muralhas e Torres de Vigilância na unidade prisional de Itapema</t>
  </si>
  <si>
    <t>SAP 60502/2023</t>
  </si>
  <si>
    <t>RDC ELETRÔNICO N° 291/SAP/2022</t>
  </si>
  <si>
    <t>35/2023</t>
  </si>
  <si>
    <t>Contratação de empresa especializada para revisão, 
atualização e elaboração dos projetos executivos de engenharia e orçamentos para a construção de 
Muralhas e Torres de Vigilância na unidade prisional de São Francisco do Sul,</t>
  </si>
  <si>
    <t>SAP 60504/2023</t>
  </si>
  <si>
    <t>36/2023</t>
  </si>
  <si>
    <t>Contratação de empresa especializada para revisão, 
atualização e elaboração dos projetos executivos de engenharia e orçamentos para a construção de 
Muralhas e Torres de Vigilância na unidade prisional de Itajaí</t>
  </si>
  <si>
    <t xml:space="preserve">SAP 60512/2023
</t>
  </si>
  <si>
    <t>37/2023</t>
  </si>
  <si>
    <t>Contratação de empresa especializada para revisão, 
atualização e elaboração dos projetos executivos de engenharia e orçamentos para a construção de 
Muralhas e Torres de Vigilância na unidade prisional de Tubarão</t>
  </si>
  <si>
    <t>SAP 60519/2023</t>
  </si>
  <si>
    <t>38/2023</t>
  </si>
  <si>
    <t>Prestação de serviços de forma contínua para Manutenção e 
Operação das Estações de Tratamento de Esgotos, com elaboração de diagnóstico da situação 
encontrada, situadas em unidade prisionais e unidades socioeducativa do Estado de Santa Catarina</t>
  </si>
  <si>
    <t>SAP 19492/2023</t>
  </si>
  <si>
    <t>CONCORRÊNCIA PÚBLICA Nº 099/SAP/2017</t>
  </si>
  <si>
    <t>041/2020</t>
  </si>
  <si>
    <t>Contratação de empresa especializada na obtenção de
Licenças Ambientais de Operação para Estações de Tratamento de Esgoto – ETE´s, localizadas nas unidades de São Pedro de Alcântara e Joinville e obtenção das respectivas outorgas para emissão de efluentes, além da emissão de outorga para captação e adução de água superficial para a Estação de Tratamento de Água de São Pedro de Alcântara</t>
  </si>
  <si>
    <t>paralisado</t>
  </si>
  <si>
    <t>SAP 95114/2021</t>
  </si>
  <si>
    <t>041/2022</t>
  </si>
  <si>
    <t xml:space="preserve">Manutenção e operação das estações de tratamento de água no complexo penitenciário de Chapecó, situado em Chapecó, e o Complexo penitenciário do Estado, localizado no município de São Pedro de Alcântara </t>
  </si>
  <si>
    <t>SIE 12958/2023</t>
  </si>
  <si>
    <t>TOMADA DE PREÇO Nº 036/SAP/2019</t>
  </si>
  <si>
    <t>0050/2019/SAP-FPSC</t>
  </si>
  <si>
    <t>Construção do Semiaberto Tubarão - execução de obras de
implantação de uma Unidade Prisional</t>
  </si>
  <si>
    <t>SIE 32045/2023</t>
  </si>
  <si>
    <t>DISPENSA DE LICITAÇÃO Nº 190/SAP/2022</t>
  </si>
  <si>
    <t>088/SAP/2022</t>
  </si>
  <si>
    <t>17/09/2022 - paralisado</t>
  </si>
  <si>
    <t>SIE 29804/2022</t>
  </si>
  <si>
    <t>098/SAP/2020</t>
  </si>
  <si>
    <t>SAP 97762/2023</t>
  </si>
  <si>
    <t>RDC ELETRÔNICO N.º 181/SAP/2022</t>
  </si>
  <si>
    <t>111/SAP/2022</t>
  </si>
  <si>
    <t>Vila de segurança de Biguaçu</t>
  </si>
  <si>
    <t>SJC 31806/2019</t>
  </si>
  <si>
    <t>RDC ELETRÔNICO Nº 223/2022</t>
  </si>
  <si>
    <t>114/SAP/2022</t>
  </si>
  <si>
    <t>Projeto executivo padrão Presídio/Penitenciária de Biguaçu</t>
  </si>
  <si>
    <t>SAP 42693/2020</t>
  </si>
  <si>
    <t>PREGÃO ELETRÔNICO N° 002/SAP/2020</t>
  </si>
  <si>
    <t>116/SAP/2020</t>
  </si>
  <si>
    <t>Ampliação Presídio Regional de Videira</t>
  </si>
  <si>
    <t>SAP 79968/2022</t>
  </si>
  <si>
    <t>RDC ELETRÔNICO n° 217/SAP/2022</t>
  </si>
  <si>
    <t>122/SAP/2022</t>
  </si>
  <si>
    <t>Ampliação do Presídio Regional de Canoinhas</t>
  </si>
  <si>
    <t xml:space="preserve">SAP 73045/2022
</t>
  </si>
  <si>
    <t>RDC ELETRÔNICO Nº 208/SAP/2022</t>
  </si>
  <si>
    <t>123/SAP/2022</t>
  </si>
  <si>
    <t>Galpão de Compostagem Complexo Penitenciário de Chapecó</t>
  </si>
  <si>
    <t>SAP 98623/2023</t>
  </si>
  <si>
    <t>150/SAP/2022</t>
  </si>
  <si>
    <t>Prestação de serviços especializados em tecnologia da informação paraa solução integrada de conectividade –GOVLINK</t>
  </si>
  <si>
    <t>Setor de TI</t>
  </si>
  <si>
    <t>08/12/2023</t>
  </si>
  <si>
    <t>09/12/2026</t>
  </si>
  <si>
    <t>SAR3441/2021</t>
  </si>
  <si>
    <t>Dispensa de Licitação -  Lei 14.133/21</t>
  </si>
  <si>
    <t>R$ 3.977.649,36</t>
  </si>
  <si>
    <t>81/2021</t>
  </si>
  <si>
    <t>Prestação de serviços especializados de Solução de Área de Trabalho Digital baseada na plataforma Google Workspace</t>
  </si>
  <si>
    <t>03/01/2026</t>
  </si>
  <si>
    <t>SAR4554/2021</t>
  </si>
  <si>
    <t>R$ 65.615,55</t>
  </si>
  <si>
    <t>83/2021</t>
  </si>
  <si>
    <t>Prestação de serviços especializados em tecnologia da informação para o desenvolvimento do Sistema de Gestão da Maricultura Catarinense, SIGMA</t>
  </si>
  <si>
    <t>21/12/2023</t>
  </si>
  <si>
    <t>21/12/206</t>
  </si>
  <si>
    <t>SAR 1305/2022</t>
  </si>
  <si>
    <t>R$ 421.431,60</t>
  </si>
  <si>
    <t>Prestação de serviços e produtos de tecnologia da informação corporativos necessários para o normal andamento das atividades da Secretaria da Agricultura</t>
  </si>
  <si>
    <t>SAR 2198/2022</t>
  </si>
  <si>
    <t>R$ 357.490,00</t>
  </si>
  <si>
    <t>060/2022</t>
  </si>
  <si>
    <t>Setor de TI - SEA</t>
  </si>
  <si>
    <t>10/11/2024</t>
  </si>
  <si>
    <t>SAR 1993/2020</t>
  </si>
  <si>
    <t xml:space="preserve"> Licitação -  Lei 14.133/21</t>
  </si>
  <si>
    <t>R$ 20.776,08</t>
  </si>
  <si>
    <t>16/2020</t>
  </si>
  <si>
    <t>Constitui objeto do presente instrumento a contratação de empresa especializada na prestação de e serviços de SUSTENTAÇÃO, SUPORTE, LICENCIAMENTO, GARANTIA E BILHETAGEM dos EQUIPAMENTOS E SOFTWARES que compõem a rede de telefonia IP corporativa do Governo do Estado de Santa Catarina</t>
  </si>
  <si>
    <t>SAR1728/2020</t>
  </si>
  <si>
    <t>R$ 34.224,00</t>
  </si>
  <si>
    <t>14/2020</t>
  </si>
  <si>
    <t>O presente contrato tem por objeto a prestação, pelos CORREIOS, de serviços e venda de produtos, que atendam às necessidades da CONTRATANTE, medianteadesão ao(s) ANEXO(s) deste Instrumento contratual que, individualmente, caracteriza(m) cada modalidade envolvida.</t>
  </si>
  <si>
    <t>31/05/2025</t>
  </si>
  <si>
    <t>SAR 311/2020</t>
  </si>
  <si>
    <t>Execução de obra de Engenharia para reforma da Secretaria do Estado da Agricultura, localizado na Rodovia Amar Gonzaga, 1486, Itacorubi- Florianópolis</t>
  </si>
  <si>
    <t xml:space="preserve">Setor de Licitação </t>
  </si>
  <si>
    <t>540 DIAS EXEC 600 DIAS VIG</t>
  </si>
  <si>
    <t>SAR 3739/2021</t>
  </si>
  <si>
    <t>R$ 9.866.000,00</t>
  </si>
  <si>
    <t>Contrato de prestação de serviços de gerenciamento do fornecimento de combustíveis (aditivos, combustíveis, óleos lubrificantes e filtro de óleo e arruela de cadação do bujão do cárter) que entre si celebram o Estado de Santa Catarina, por intermédio da SAR.</t>
  </si>
  <si>
    <t>Setor de Licitação SAR  - SEA</t>
  </si>
  <si>
    <t>SAR 6320/2018</t>
  </si>
  <si>
    <t xml:space="preserve">Constitui objeto do presente Contrato a contratação de empresa especializada em serviços de agenciamento de viagens, compreendendo assessoria, cotação, reserva, emissão, cancelamento, remarcação, reembolso e fornecimento de passagens aéreas e rodoviárias, nacionais e internacionais, com disponibilização de sistema informatizado de reserva e emissão de passagens aéreo (selfbooking), considerando a possibilidade futura de inserção de tour codes, conforme especificações, quantitativos e condições estabelecidas neste Contrato para a Secretaria de Estado da Agricultura e Pecuária - SAR </t>
  </si>
  <si>
    <t>02/11/2023</t>
  </si>
  <si>
    <t>SAR 2124/2020</t>
  </si>
  <si>
    <t>R$ 174.000,00</t>
  </si>
  <si>
    <t>18/2020</t>
  </si>
  <si>
    <t>Contratação de empresa especializada na prestação de serviços de locação de impressoras multifuncionais para impressão, cópia e digitalização corporativa, integradas a sistemas corporativos e à rede de Estado, compreendendo a cessão de direito de uso de equipamentos novos, de primeiro uso e em linha de fabricação, incluindo a prestação de serviços de manutenção preventiva e corretiva, fornecimento de peças e consumíveis necessários (exceto papel), assim como serviços de gestão, controle e operacionalização da solução e, ainda, sistemas específicos para gerenciamento e bilhetagem desses serviços para atendimento aos órgãos/entidades da Administração Direta e Indireta do Estado de Santa Catarina, para atender as necessidades da Secretaria de Estado da Agricultura, da Pesca e do Desenvolvimento Rural, de acordo com a proposta apresentada pela Contratada</t>
  </si>
  <si>
    <t>SAR 98/2020</t>
  </si>
  <si>
    <t>Contratação de empresa especializada no gerenciamento da manutenção preditiva, preventiva e corretiva de veículos automotores e equipamentos, pertencentes aosÓrgãos/Entidades da Administração Direta e Indireta, vinculados ao Poder Executivo Estadual</t>
  </si>
  <si>
    <t>SAR 1849/2020</t>
  </si>
  <si>
    <t>T adesão</t>
  </si>
  <si>
    <t>SAR 4892/2019</t>
  </si>
  <si>
    <t>R$ 539.298,48</t>
  </si>
  <si>
    <t>Contrato a contratação de empresa especializada para operacionalização do cadastro de terras, serviços de georreferenciamento, imagem, medição/demarcação e inclusão no SIGEF/INCRA, de 1402 imóveis rurais de até quatro módulos fiscais nos municípios de Anchieta, Anita Garibaldi, Bandeirante, Barra Bonita, Caçador, Calmon, Campo Belo do Sul, Campo Erê, Campos Novos, Capinzal, Catanduvas, Caxambú do Sul, Celso Ramos, Cerro Negro, Chapecó, Curitibanos, Dionísio Cerqueira, Guatambú, Irani, Jaborá, Matos Costa, Monte Carlo, Palma Sola, Paraíso, Romelândia, São José do Cedro, São Miguel do Oeste, Timbó Grande, Urubici, Vargem e Vargem Bonita, em Santa Catarina.</t>
  </si>
  <si>
    <t>07/02/2024</t>
  </si>
  <si>
    <t>SAR 363/2023</t>
  </si>
  <si>
    <t>R$ 400.972,00</t>
  </si>
  <si>
    <t>26/2023</t>
  </si>
  <si>
    <t>Contratação de empresa especializada para operacionalização do cadastro de terras, serviços de georreferenciamento, imagem, medição/demarcação e inclusão no SIGEF/INCRA, de 785 unidades de imóveis rurais de até quatro módulos fiscais, nos municípios de Abelardo Luz, Fraiburgo, Irineópolis, Passos Maia e Ponte Serrada, Timbó Grande, Caxambu do Sul e Urubici, Campos Novos, Calmon,Matos Costa, São Miguel do Oeste, Anchieta, São José do Cedro, Paraíso, Campo Erê, Barra Bonita, Palma Sola, Romelândia, em Santa Catarina. (Convênio INCRA/SAR 853777/2017)</t>
  </si>
  <si>
    <t>R$ 310.075,00</t>
  </si>
  <si>
    <t>28/2023</t>
  </si>
  <si>
    <t>Objeto e sua Execução Contratação de seguro de seguro de veículos, com as características constantes da processo no Pregão Eletrônico nº 0140/2023 e seus Anexos, para atender as necessidades da CONTRATANTE</t>
  </si>
  <si>
    <t>27/07/2024</t>
  </si>
  <si>
    <t>27/07/2028</t>
  </si>
  <si>
    <t>SAR 896/2023</t>
  </si>
  <si>
    <t>25/2023</t>
  </si>
  <si>
    <t>contratação de empresa especializada na prestação de serviços continuados (Apoio Administrativo nível I, Apoio Administrativo nível II, Auxiliar de Informática, Copeiro, Encarregado nível II, Jardineiro, Motorista, Recepcionista, Servente, Telefonista e Zelador), para atender às necessidades da Secretaria de Estado da Agricultura e Pecuária</t>
  </si>
  <si>
    <t>empresa não aceitou prorrogar</t>
  </si>
  <si>
    <t>SAR 2202/2023</t>
  </si>
  <si>
    <t>R$ 1.877.113,68</t>
  </si>
  <si>
    <t>16/2021</t>
  </si>
  <si>
    <t>Serviços de postagem e remessa de correspondências. 
(CORREIOS)</t>
  </si>
  <si>
    <t>SEA 3287/2024</t>
  </si>
  <si>
    <t>2º Termo Aditivo 3º Termo Aditivo (prazo)</t>
  </si>
  <si>
    <t>Nº 9912488197</t>
  </si>
  <si>
    <t>Serviços de manutenção veicular e aquisição de peças. 
(TICKET LOG)</t>
  </si>
  <si>
    <t>ADESÃO DE CONTRATO 2°, 4°, 5° e 6° 
Termos Aditivos (prazo) 
TICKET LOG</t>
  </si>
  <si>
    <t>nº 75/2020</t>
  </si>
  <si>
    <t>Contratação de empresa para fornecimento de Serviço de vigilância.
(VIGILÂNCIA TRIÂNGULO LTDA)</t>
  </si>
  <si>
    <t>Pregão Eletrônico nº76/2022</t>
  </si>
  <si>
    <t>N° 12/2022</t>
  </si>
  <si>
    <t>Locação de veículos para uso da Secretaria de Estado da Assistência Social, Mulher e Família – SAS.
( AUTO AVIAÇÃO SC LTDA )</t>
  </si>
  <si>
    <t>Pregão Eletrônico n° 157/2023</t>
  </si>
  <si>
    <t xml:space="preserve">N° 11/2023 AD 01/2018
</t>
  </si>
  <si>
    <t xml:space="preserve">Contratação empresa para fornecimento de aditivos, combustíveis, óloes lubrificantes e filtro de óleo. 
(NEO CONSULTORIA E ADMINISTRAÇÃO DE BENEFÍCIOS EIRELE)
</t>
  </si>
  <si>
    <t>Adesão ao Contrato 01/2018</t>
  </si>
  <si>
    <t>N° 224/2018</t>
  </si>
  <si>
    <t>Contratação de serviços continuados de manutenção preventiva e corretiva, nos equipamentos de climatização.
(LS REFRIGERAÇÃO)</t>
  </si>
  <si>
    <t>SEA 6218/2023</t>
  </si>
  <si>
    <t>registro de preços para futura e eventual contratação de serviços de instalação, desinstalação, manutenção preventiva e corretiva de condiciona-dores de ar, a elaboração e execução do plano de Manutenção, operação e Controle – pMoC</t>
  </si>
  <si>
    <t>ATA Registro de Preços PE n º0300/2023</t>
  </si>
  <si>
    <t>Contratação de seguro veicular
 (PORTO SEGURO)</t>
  </si>
  <si>
    <t>Dispensa de licitação nº 02/2024</t>
  </si>
  <si>
    <t>Contrato nº 01/2024 PORTO SEGURO</t>
  </si>
  <si>
    <t>Contratação de empresa especializada na prestação de serviços continuados de apoio administrativo nível II, auxiliar de informática, copeiro, encarregado nível II, recepcionista,servente e zelador. 
(ORBENK)</t>
  </si>
  <si>
    <t>GEAPO/ RH</t>
  </si>
  <si>
    <t>SAS 171/2024</t>
  </si>
  <si>
    <t>Adesão 4º Aditivo 
Contrato 02/2022</t>
  </si>
  <si>
    <t>R$ 4.341.858,00</t>
  </si>
  <si>
    <t>N° 02/2022</t>
  </si>
  <si>
    <t>SAS 114/2024</t>
  </si>
  <si>
    <t>Dispensa de Licitação n° 01/2023</t>
  </si>
  <si>
    <t>x</t>
  </si>
  <si>
    <t>SAS 116/2024</t>
  </si>
  <si>
    <t>Dispensa de Licitação n° 02/2023</t>
  </si>
  <si>
    <t>R$ 143.500,00</t>
  </si>
  <si>
    <t>SAS 118/2024</t>
  </si>
  <si>
    <t>Dispensa de Licitação n°</t>
  </si>
  <si>
    <t>R$ 93.625,05</t>
  </si>
  <si>
    <t>Contratação de Coffee Break - SAS
(SUL MARKETING LTDA)</t>
  </si>
  <si>
    <t>GEVEN</t>
  </si>
  <si>
    <t>Pregão Eletônico nº 012</t>
  </si>
  <si>
    <t>Nº 08/2023</t>
  </si>
  <si>
    <r>
      <rPr>
        <rFont val="Arial"/>
        <color theme="1"/>
        <sz val="9.0"/>
      </rPr>
      <t xml:space="preserve">Serviço de Fornecimento de Passagem Serviços relativos à cotação, reserva, emissão e entrega de passagens.
</t>
    </r>
    <r>
      <rPr>
        <rFont val="Arial"/>
        <color theme="1"/>
        <sz val="9.0"/>
      </rPr>
      <t>(EM PROCESSO DE LICITAÇÃO)</t>
    </r>
  </si>
  <si>
    <t>01/01/2025
(ESTIMATIVA)</t>
  </si>
  <si>
    <t>01/04/2025
(ESTIMATIVA)</t>
  </si>
  <si>
    <t>LICITAÇÃO PARA A CONTRATAÇÃO DE AGÊNCIA E FORNECIMENTO DE PASSAGENS AÉRIAS E TERRESTRES.</t>
  </si>
  <si>
    <t>Em processo de licitação</t>
  </si>
  <si>
    <t>30/06/2028</t>
  </si>
  <si>
    <t>SCC 8845/2023</t>
  </si>
  <si>
    <t>008/2023-SCC</t>
  </si>
  <si>
    <t xml:space="preserve">Contratação de empresa para prestação  de  serviços  de  agenciamento  de  viagens,  compreendendo  assessoria, cotação,  reserva,  emissão,  cancelamento,  remarcação,  reembolso  e  fornecimento  de  passagens  aéreas  e  rodoviárias, nacionais  e  internacionais,  com  disponibilização  de  sistema  informatizado  de  reserva  e  emissão  de  passagens  aéreas (selfbooking), considerando a possibilidade futura de inserção de tour codes (grupo-classe 0222 - serviços de comércio de passagens  aéreas,  marítimas  e  terrestres),  para  a  Casa  Civil. </t>
  </si>
  <si>
    <t>Diretoria de Adminstração e Finanças</t>
  </si>
  <si>
    <t>SCC 14798/2020</t>
  </si>
  <si>
    <t>Serviços de Tecnologia da Informação</t>
  </si>
  <si>
    <t>SCC 18714/2023</t>
  </si>
  <si>
    <t>019/2023-SCC</t>
  </si>
  <si>
    <t>Locação de Helicóptero</t>
  </si>
  <si>
    <t>06/11/2025</t>
  </si>
  <si>
    <t>06/11/2033</t>
  </si>
  <si>
    <t>SCC 13908/2023</t>
  </si>
  <si>
    <t>Pregão Eletrônico - Lei 14.133/2021</t>
  </si>
  <si>
    <t>014/2023-SCC</t>
  </si>
  <si>
    <t>Locação de impressoras</t>
  </si>
  <si>
    <t>09/02/24</t>
  </si>
  <si>
    <t>09/02/2025</t>
  </si>
  <si>
    <t>SCC 545/2020</t>
  </si>
  <si>
    <t>R$ 175.846,92</t>
  </si>
  <si>
    <t>001/2020-SCC</t>
  </si>
  <si>
    <t>Locação de asa fixa</t>
  </si>
  <si>
    <t>28/05/2024</t>
  </si>
  <si>
    <t>28/05/2028</t>
  </si>
  <si>
    <t>SCC 7756/2023</t>
  </si>
  <si>
    <t>R$ 3.552.000,00</t>
  </si>
  <si>
    <t>005/2023-SCC</t>
  </si>
  <si>
    <t>Correios (fatura descentralizada SEA)</t>
  </si>
  <si>
    <t>SCC 8201/2020</t>
  </si>
  <si>
    <t>Software Banco de Preços</t>
  </si>
  <si>
    <t>07/08/2024</t>
  </si>
  <si>
    <t>07/08/2027</t>
  </si>
  <si>
    <t>SCC 12551/2022</t>
  </si>
  <si>
    <t>R$ 8.700,00</t>
  </si>
  <si>
    <t>012/2022-SCC</t>
  </si>
  <si>
    <t>Telefonia IP</t>
  </si>
  <si>
    <t>SCC 12550/2020</t>
  </si>
  <si>
    <t>R$ 69.904,80</t>
  </si>
  <si>
    <t>010/2020-SCC</t>
  </si>
  <si>
    <t>30/11/2024</t>
  </si>
  <si>
    <t>30/11/2025</t>
  </si>
  <si>
    <t>SCC 14145/2020</t>
  </si>
  <si>
    <t>R$ 117.228,12</t>
  </si>
  <si>
    <t>013/2020-SCC</t>
  </si>
  <si>
    <t>Locação de veículo de representação - sedan/suv</t>
  </si>
  <si>
    <t>20/03/2025</t>
  </si>
  <si>
    <t>20/03/2027</t>
  </si>
  <si>
    <t>SCC 3354/2023</t>
  </si>
  <si>
    <t>003/2023-SCC</t>
  </si>
  <si>
    <t>Monitoramento Casa d'Agronômica</t>
  </si>
  <si>
    <t>16/12/2024</t>
  </si>
  <si>
    <t>16/06/2026</t>
  </si>
  <si>
    <t>SCC 9912/2021</t>
  </si>
  <si>
    <t>005/2021-SCC</t>
  </si>
  <si>
    <t>Manutenção preventiva e corretiva de gerador</t>
  </si>
  <si>
    <t>30/04/2027</t>
  </si>
  <si>
    <t>SCC 7223/2022</t>
  </si>
  <si>
    <t>006/2022-SCC</t>
  </si>
  <si>
    <t>Manutenção dos elevadores</t>
  </si>
  <si>
    <t>31/05/2028</t>
  </si>
  <si>
    <t>SCC 7463/2023</t>
  </si>
  <si>
    <t>006/2023-SCC</t>
  </si>
  <si>
    <t>Manutenção de veículos</t>
  </si>
  <si>
    <t>2025</t>
  </si>
  <si>
    <t>SCC 13596/2020</t>
  </si>
  <si>
    <t>Termo de Adesão 027/2023-SEA</t>
  </si>
  <si>
    <t>Licença Scriptcase</t>
  </si>
  <si>
    <t>16/08/2024</t>
  </si>
  <si>
    <t>16/08/2026</t>
  </si>
  <si>
    <t>SCC 15282/2021</t>
  </si>
  <si>
    <t>012/2021-SCC</t>
  </si>
  <si>
    <t>Seguro de bem imóvel - hangar</t>
  </si>
  <si>
    <t>06/10/2024</t>
  </si>
  <si>
    <t>06/10/2028</t>
  </si>
  <si>
    <t>SCC 13907/2023</t>
  </si>
  <si>
    <t>016/2023-SCC</t>
  </si>
  <si>
    <t>Aquisição de placas de veículos</t>
  </si>
  <si>
    <t>SCC 15242/2023</t>
  </si>
  <si>
    <t>017/2023-SCC</t>
  </si>
  <si>
    <t>Ar condicionado bloco 3</t>
  </si>
  <si>
    <t>SCC 17834/2022</t>
  </si>
  <si>
    <t>020/2022-SCC</t>
  </si>
  <si>
    <t>Serviço especializado em elaboração, gestão e avaliação do Programa de Inovação Aberta do Estado de Santa Catarina - ACATE</t>
  </si>
  <si>
    <t>Gerência de Inovação em Governo</t>
  </si>
  <si>
    <t>07/12/2023</t>
  </si>
  <si>
    <t>07/12/2026</t>
  </si>
  <si>
    <t>SCTI 162/2023</t>
  </si>
  <si>
    <t xml:space="preserve">DISPENSA DE LICITAÇÃO </t>
  </si>
  <si>
    <t>253/2021</t>
  </si>
  <si>
    <t>Hospedagem de equipamentos e gerenciamento dos mesmos, dentro da infraestrutura do Data Center do CIASC</t>
  </si>
  <si>
    <t>SCTI 163/2023</t>
  </si>
  <si>
    <t>003/2022</t>
  </si>
  <si>
    <t>Serviço de virtualização de máquina RISC - CIASC</t>
  </si>
  <si>
    <t>SCTI 164/2023</t>
  </si>
  <si>
    <t>050/2019</t>
  </si>
  <si>
    <t>Contratação de Links dedicado de dados (Internet) de 10/100 Mbps</t>
  </si>
  <si>
    <t>SCTI 167/2023</t>
  </si>
  <si>
    <t>124/2021</t>
  </si>
  <si>
    <t>Serviços de SUSTENTAÇÃO, SUPORTE, LICENCIAMENTO, GARANTIA E BILHETAGEM dos EQUIPAMENTOS E SOFTWARES que compõem a rede de telefonia IP corporativa do Governo do Estado de Santa Catarina.</t>
  </si>
  <si>
    <t>SCTI 168/2023</t>
  </si>
  <si>
    <t>PREGÃO ELETRÔNICO</t>
  </si>
  <si>
    <t>99/2020</t>
  </si>
  <si>
    <t>Contratação de serviços de agenciamento de viagens</t>
  </si>
  <si>
    <t xml:space="preserve">Gabinete </t>
  </si>
  <si>
    <t>SCTI 505/2023</t>
  </si>
  <si>
    <t>Serviços de locação de impressoras multifuncionais para impressão, cópia e digitalização corporativa</t>
  </si>
  <si>
    <t>SCTI 170/2023</t>
  </si>
  <si>
    <t>Locação de mão-de-obra ADMINISTRATIVA - Prestação de serviços continuados de apoio administrativo, nível III, e auxiliar de informática</t>
  </si>
  <si>
    <t>SCTI 171/2023</t>
  </si>
  <si>
    <t>139/2022</t>
  </si>
  <si>
    <t xml:space="preserve">Locação de Imóvel onde está instalado a SCTI. </t>
  </si>
  <si>
    <t>SDE 1151/2023</t>
  </si>
  <si>
    <t>31/2021</t>
  </si>
  <si>
    <t>Contratação de empresa para prestação de serviços de telecomunicações, destinados à implantação e manutenção de sistema de transporte de dados digitalizados, ponto-a-ponto, entre as unidades da Defesa Civil</t>
  </si>
  <si>
    <t>05/07/24</t>
  </si>
  <si>
    <t>05/07/26</t>
  </si>
  <si>
    <t>R$ 231.361,80</t>
  </si>
  <si>
    <t>CT 010/2021</t>
  </si>
  <si>
    <t>R$ 127.319,64</t>
  </si>
  <si>
    <t>CT 011/2021</t>
  </si>
  <si>
    <t>Contratação de acesso à plataforma de Big Data SC (Boa Vista), aos serviços de ingestão e análise de dados no Boa Vista, as licenças de software para tais análises e a criação de painéis gerenciais para tomadas de decisão pelas áreas de operação da Defesa Civil de Santa Catarina</t>
  </si>
  <si>
    <t>R$ 231.179,00</t>
  </si>
  <si>
    <t>CT 013/2021</t>
  </si>
  <si>
    <t>Manutenção preventiva com fornecimento de produtos e sem fornecimento de peças, dos geradores diesel no CIGERD</t>
  </si>
  <si>
    <t>R$ 141.600,00</t>
  </si>
  <si>
    <t>022/SDC/2019</t>
  </si>
  <si>
    <t>Manutenção preventiva, corretiva, preditiva e assistência técnica dos Radares Meteorológicos Sul, em Araranguá, Oeste, em Chapecó e do Vale, em Lontras.</t>
  </si>
  <si>
    <t>R$ 3.058.510,45</t>
  </si>
  <si>
    <t>010/DC/2020</t>
  </si>
  <si>
    <t>Serviços de sustentação, suporte, licenciamento, garantia e bilhetagem dos equipamentos e softwares – VOIP (RAMAIS)</t>
  </si>
  <si>
    <t>R$ 41.610,00</t>
  </si>
  <si>
    <t>012/DC/2020</t>
  </si>
  <si>
    <t>Contrato a contratação de empresa especializada na prestação de serviços de agenciamento de viagens, compreendendo assessoria, cotação, reserva, emissão, cancelamento, remarcação, reembolso e fornecimento de passagens aéreas e rodoviárias, nacionais e internacionais, com disponibilização de sistema informatizado de reserva e emissão de passagens aéreas (selfbooking), considerando a possibilidade futura de inserção de “tour codes”</t>
  </si>
  <si>
    <t>R$ 88.000,00</t>
  </si>
  <si>
    <t>016/DC/2021</t>
  </si>
  <si>
    <t>Contratação de Empresa Especializada em serviços de Seguro de veículos para a frota da Defesa Civil do Estado de Santa Catarina</t>
  </si>
  <si>
    <t>R$ 86.891,70</t>
  </si>
  <si>
    <t>CT 018/2021</t>
  </si>
  <si>
    <t>Manutenção do sistema de climatização</t>
  </si>
  <si>
    <t>R$ 47.000,00</t>
  </si>
  <si>
    <t>CT 031/2019</t>
  </si>
  <si>
    <t>Contratação de prestação de serviço continuado anual de acesso aos sistemas de gestão administrativos financeiro e antivírus do Estado de Santa Catarina, manutenção de sites institucionais, bem como emissão de certificados digitai</t>
  </si>
  <si>
    <t>R$ 137.381,76</t>
  </si>
  <si>
    <t>CT17/2020</t>
  </si>
  <si>
    <t>Licenciamento de uso de programas para monitoramento, previsão e gestão de eventos hidrológicos</t>
  </si>
  <si>
    <t>R$ 1.296.502,46</t>
  </si>
  <si>
    <t>CT 001/2020</t>
  </si>
  <si>
    <t>Serviço de impressoras</t>
  </si>
  <si>
    <t>R$ 48.310,56</t>
  </si>
  <si>
    <t>CT 002/2020</t>
  </si>
  <si>
    <t>Contratação de empresa especializada para prestação de serviços continuados em tecnologia da Informação-TI</t>
  </si>
  <si>
    <t>R$ 1.171.479,92</t>
  </si>
  <si>
    <t>CT 005/2022</t>
  </si>
  <si>
    <t>Contratação de empresa especializada em serviços de implementação hidrometeorológico</t>
  </si>
  <si>
    <t>R$ 3.923.946,54</t>
  </si>
  <si>
    <t>CT 008/2022</t>
  </si>
  <si>
    <t>Serviços especializados de Solução de Área de Trabalho Digital baseada na plataforma Google Workspace</t>
  </si>
  <si>
    <t>R$ 228.000,00</t>
  </si>
  <si>
    <t>012/DC/2021</t>
  </si>
  <si>
    <t>Contratação de empresa especializada no gerenciamento da manutenção predivitiva, preventiva e corretiva de veículos automotores e equipamentos, pertencentes aos Órgãos / Entidades da Administração Direta e Indireta, vinculados ao Poder Executivo Estadual. Termo de Adesão 0020/2020.</t>
  </si>
  <si>
    <t>SEA/DGLC/GECEN - Central Estratégica de Compras Públicas</t>
  </si>
  <si>
    <t>28/07/2024</t>
  </si>
  <si>
    <t>28/07/2025</t>
  </si>
  <si>
    <t>R$ 159.096,00</t>
  </si>
  <si>
    <t>0075/2020
 (2021CT003061)</t>
  </si>
  <si>
    <t>Contratação de serviços de agenciamento de viagens, compreendendo assessoria, cotação, reserva, emissão, cancelamento, remarcação, reembolso e fornecimento de passagens aéreas e rodoviárias, nacionais e internacionais.</t>
  </si>
  <si>
    <t>SEA/COFIC/GEACO - Gerência de Acompanhamento de Contratos</t>
  </si>
  <si>
    <t>SEA 8540/2023</t>
  </si>
  <si>
    <t>R$ 183.225,00</t>
  </si>
  <si>
    <t>137/2020
 (2020CT004526)</t>
  </si>
  <si>
    <t>Contratação de serviços de terceirizados - Vigilância 24H (Almoxarifado Itacorubi / Escola Lauro Muller / DIOESC), Vigilância 12H (Bloco II Centro Administrativo / Bloco I Centro Administrativo) e Vigilância 24H (Centro Administrativo).</t>
  </si>
  <si>
    <t>SEA 8750/2023</t>
  </si>
  <si>
    <t>R$ 2.107.135,05</t>
  </si>
  <si>
    <t>135/2020
 (2020CT004836)</t>
  </si>
  <si>
    <t>Contratação de serviços de terceirizados - apoio operacional (Eletricista 8H / Encarregado Nível I 8H / Zelador 8H / Zelador 6H - Almox Palhoça / Copeiro 8H / Servente 6H) - Prédio Secretaria de Estado da Administração</t>
  </si>
  <si>
    <t>SEA 14739/2022
 (Contratação)</t>
  </si>
  <si>
    <t>R$ 1.958.482,68</t>
  </si>
  <si>
    <t>138/2022
 (2022CT005424)</t>
  </si>
  <si>
    <t>Contratação de serviços de terceirizados - apoio administrativo (Apoio Adm Nível II 6H / Apoio Adm Nível II 8H / Apoio Adm Nível III 6H / Apoio Adm Nível III 8H / Auxiliar Informática 8H / Recepcionista 6H / Telefonista 6H) - Prédio Secretaria de Estado da Administração</t>
  </si>
  <si>
    <t>SEA 14742/2022
 (Contratação)</t>
  </si>
  <si>
    <t>R$ 9.340.533,44</t>
  </si>
  <si>
    <t>139/2022
 (2022CT005439)</t>
  </si>
  <si>
    <t>Prestação de serviços de locação de impressoras multifuncionais para impressão, cópia e digitalização corporativa, integradas a sistemas corporativos e à rede de Estado, compreendendo a cessão de direito de uso de equipamentos novos, de primeiro uso e em linha de fabricação, incluindo a prestação de serviços de manutenção preventiva e corretiva, fornecimento de peças e consumíveis necessários (exceto papel), assim como serviços de gestão, controle e operacionalização da solução e, ainda, sistemas específicos para gerenciamento e bilhetagem desses serviços para atendimento aos órgãos /entidades da Administração Direta e Indireta do Estado de Santa Catarina.</t>
  </si>
  <si>
    <t>SEA 820/2020
 (Contratação - 48 meses)</t>
  </si>
  <si>
    <t>R$ 164.655,83</t>
  </si>
  <si>
    <t>008/2020
 (2020CT000814)</t>
  </si>
  <si>
    <t>Serviços Postais - Contratação de produtos e serviços por meio de Pacote de Serviços dos CORREIOS mediante adesão ao Termo de Condicções Comerciais e Anexos</t>
  </si>
  <si>
    <t>SEA/DGLC/GECON - Gerência de Contratos</t>
  </si>
  <si>
    <t>SEA 3287/2020
 (Ofício Circular n° 01/2023/SEA/GECON)</t>
  </si>
  <si>
    <t>9912488197
 (2020CT003063)</t>
  </si>
  <si>
    <t>Contratação de empresa especializada na locação continua de veículos automotores, classificados no Cadastro de Materiais e Serviços do Estado e por consequência no Cadastro Geral de Fornecedores do Estado: locações em geral – serviços de locação de veículos, tipo caminhonete, cabine dupla, 4x4, movida a diesel, sem motorista e sem combustível, para a Secretaria de Estado da Administração.</t>
  </si>
  <si>
    <t>SEA 8425/2023</t>
  </si>
  <si>
    <t>R$ 618.241,00</t>
  </si>
  <si>
    <t>115/2022
 (2022CT004673)</t>
  </si>
  <si>
    <t>Locação de Imóvel (Galpão) para funcionamento específico no recolhimento de bens inservíveis dos diversos órgãos do Governo do Estado localizados na Grande Florianópolis - cidade de Palhoça</t>
  </si>
  <si>
    <t>SEA 8434/2023</t>
  </si>
  <si>
    <t>R$ 645.263,16</t>
  </si>
  <si>
    <t>132/2016
 (2023CT000335)</t>
  </si>
  <si>
    <t>Locação de Imóvel para atendimento à Diretoria do Arquivo Público</t>
  </si>
  <si>
    <t>SEA 8472/2023
 (Contratação - 60 meses)</t>
  </si>
  <si>
    <t>R$ 440.000,00</t>
  </si>
  <si>
    <t>6690/2021
 (2023CT003087)</t>
  </si>
  <si>
    <t>Serviços de manutenção de jardins - Centro Administrativo</t>
  </si>
  <si>
    <t>SEA 11787/2022</t>
  </si>
  <si>
    <t>Pregão Presencial - Lei 10.520/2002</t>
  </si>
  <si>
    <t>001/2019
 (2019CT000484 - FMPIO)</t>
  </si>
  <si>
    <t>Locação de Imóvel para atender à unidade regional de Perícia Médica - cidade de Concórdia</t>
  </si>
  <si>
    <t>SEA 13629/2023</t>
  </si>
  <si>
    <t>R$ 26.578,44</t>
  </si>
  <si>
    <t>200/2014
 (2015CT004437)</t>
  </si>
  <si>
    <t>Locação de Imóvel para atender à unidade regional de Perícia Médica - cidade de Lages</t>
  </si>
  <si>
    <t>SEA 11704/2022</t>
  </si>
  <si>
    <t>R$ 68.734,01</t>
  </si>
  <si>
    <t>5944-7
 (2015CT004529)</t>
  </si>
  <si>
    <t>Locação de Imóvel para atender à unidade regional de Perícia Médica - cidade de Itajaí</t>
  </si>
  <si>
    <t>SEA 8429/2023</t>
  </si>
  <si>
    <t>R$ 44.613,19</t>
  </si>
  <si>
    <t>2318/2022
 (2015CT004534 / 2015CT004536 / 2015CT004537)</t>
  </si>
  <si>
    <t>Locação de Imóvel para atender à unidade regional de Perícia Médica - cidade de Brusque</t>
  </si>
  <si>
    <t>SEA 13632/2023</t>
  </si>
  <si>
    <t>R$ 20.897,98</t>
  </si>
  <si>
    <t>120/2017
 (2017CT011862)</t>
  </si>
  <si>
    <t>Locação de Imóvel para atender à unidade regional de Perícia Médica - cidade de São Miguel do Oeste</t>
  </si>
  <si>
    <t>SEA 6175/2023</t>
  </si>
  <si>
    <t>R$ 18.449,68</t>
  </si>
  <si>
    <t>0042/2019
 (2019CT003774 / 2019CT003775 / 2019CT003776 / 2019CT003777)</t>
  </si>
  <si>
    <t>Locação de Imóvel para atender à unidade regional de Perícia Médica - cidade de Criciúma</t>
  </si>
  <si>
    <t>SEA 13636/2023</t>
  </si>
  <si>
    <t>R$ 58.508,98</t>
  </si>
  <si>
    <t>001/2021
 (2021CT000568 / 2021CT000569 / 2021CT000570 / 2021CT000571 / 2021CT000572)</t>
  </si>
  <si>
    <t>Locação de Imóvel para atender à unidade regional de Perícia Médica - cidade de Videira</t>
  </si>
  <si>
    <t>SEA 13638/2023</t>
  </si>
  <si>
    <t>R$ 21.036,96</t>
  </si>
  <si>
    <t>002/2022
 (2022CT001298)</t>
  </si>
  <si>
    <t>Contratação de serviços de terceirizados - apoio operacional (Servente 4H) - unidades regionais de Perícia Médica - cidades de Joinville, Videira, Rio do Sul, Curitibanos, Lages, Criciúma, Tubarão, Brusque, Concórdia, São Miguel do Oeste, Mafra, Chapecó, Joaçaba, Itajaí, Blumenau e Canoinhas.</t>
  </si>
  <si>
    <t>SEA 14739/2022
 (Contratação - 24 meses)</t>
  </si>
  <si>
    <t>R$ 600.566,21</t>
  </si>
  <si>
    <t>Locação de Imóvel para atender à unidade regional de Perícia Médica - cidade de Joaçaba</t>
  </si>
  <si>
    <t>SEA 8435/2023</t>
  </si>
  <si>
    <t>R$ 17.864,41</t>
  </si>
  <si>
    <t>196/2018
 (2018CT013401)</t>
  </si>
  <si>
    <t>Locação de Imóvel para atender à unidade regional de Perícia Médica - cidade de Joinville</t>
  </si>
  <si>
    <t>SEA 18856/2022</t>
  </si>
  <si>
    <t>R$ 60.180,88</t>
  </si>
  <si>
    <t>030/2021
 (2021CT001275)</t>
  </si>
  <si>
    <t>Locação de Imóvel para atender à unidade regional de Perícia Médica - cidade de Tubarão</t>
  </si>
  <si>
    <t>SEA 8746/2023</t>
  </si>
  <si>
    <t>R$ 48.024,00</t>
  </si>
  <si>
    <t>Locação de Imóvel para atender à unidade regional de Perícia Médica - cidade de Rio do Sul</t>
  </si>
  <si>
    <t>IPREV 4324/2022</t>
  </si>
  <si>
    <t>R$ 54.673,74</t>
  </si>
  <si>
    <t>003/2022
 (2022CT001771)</t>
  </si>
  <si>
    <t>Contratação de consultoria especializada na prestação de serviços de apoio à gestão e melhoria de processos de negócios no âmbito da SEA.</t>
  </si>
  <si>
    <t>SEA 18698/2022</t>
  </si>
  <si>
    <t>R$ 179.135,00</t>
  </si>
  <si>
    <t>009/2022
 (2022CT001193)</t>
  </si>
  <si>
    <t>Contratação de prestação de serviços técnicos na área de tecnologia da informação para sustentação, evolução, suporte ao usuário e treinamento da solução Sistema Integrado de Gestão de Recursos Humanos – SIGRH, de propriedade do Estado de Santa Catarina.</t>
  </si>
  <si>
    <t>SEA 13557/2023</t>
  </si>
  <si>
    <t>R$ 11.230.824,10</t>
  </si>
  <si>
    <t>166/2020
 (2021CT000206)</t>
  </si>
  <si>
    <t>Contratação de empresa especializada na prestação de serviços de sustentação, licenciamento, garantia e bilhetagem dos equipamentos e softwares que compõem a rede de Telefonia IP Corporativa do Governo do Estado de Santa Catarina</t>
  </si>
  <si>
    <t>SEA 8423/2023</t>
  </si>
  <si>
    <t>R$ 138.062,04</t>
  </si>
  <si>
    <t>099/2020
 (2020CT003780)</t>
  </si>
  <si>
    <t>SEA 13512/2023</t>
  </si>
  <si>
    <t>R$ 20.638,80</t>
  </si>
  <si>
    <t>081/2019
 (2019CT005830)</t>
  </si>
  <si>
    <t>SEA 2712/2022 - DGPA: Sistema de Gestão de Patrimônio e Almoxarifado (Fase VI - Sustentação / Suporte / Manutenção Corretiva)</t>
  </si>
  <si>
    <t>SEA 17269/2022
 (Contratação - 24 meses)</t>
  </si>
  <si>
    <t>R$ 2.698.493,74</t>
  </si>
  <si>
    <t>164/2022
 (2022CT006274)</t>
  </si>
  <si>
    <t>SEA 2712/2022 - DGPA: Sistema de Gestão de Patrimônio e Almoxarifado (Fase I - Entrega das Licenças)</t>
  </si>
  <si>
    <t>R$ 1.145.779,87</t>
  </si>
  <si>
    <t>SEA 2712/2022 - DGPA: Sistema de Gestão de Patrimônio e Almoxarifado (Fase VII - Evolução)</t>
  </si>
  <si>
    <t>R$ 1.732.500,00</t>
  </si>
  <si>
    <t>Gerenciamento e fornecimento de aditivos, combustíveis e outros através de termo de adesão.</t>
  </si>
  <si>
    <t>30/10/2023</t>
  </si>
  <si>
    <t>R$ 363.000,00</t>
  </si>
  <si>
    <t>224/2018
 (2018CT015289)</t>
  </si>
  <si>
    <t>Contratação de empresa especializada no gerenciamento da manutenção predivitiva, preventiva e corretiva de veículos automotores e equipamentos, pertencentes aos Órgãos / Entidades da Administração Direta e Indireta, vinculados ao Poder Executivo Estadual. Termo de Adesão 0023/2020.</t>
  </si>
  <si>
    <t>R$ 143.210,00</t>
  </si>
  <si>
    <t>0075/2020
 (2021CT003063)</t>
  </si>
  <si>
    <t>SEA 960/2023
 (Contratação - 24 meses)</t>
  </si>
  <si>
    <t>R$ 79.960,00</t>
  </si>
  <si>
    <t>001/2023
 (2023CT001009)</t>
  </si>
  <si>
    <t>SEA 8544/2023</t>
  </si>
  <si>
    <t>R$ 141.593,00</t>
  </si>
  <si>
    <t>138/2020
 (2020CT004527)</t>
  </si>
  <si>
    <t>Contratação de empresa especializada em serviços de roçagem - mecanizada e manual, nos terrenos de responsabilidade da Secretaria de Estado da Administração.</t>
  </si>
  <si>
    <t>SEA 8433/2023</t>
  </si>
  <si>
    <t>R$ 62.316,32</t>
  </si>
  <si>
    <t>122/2022
 (2022CT004771)</t>
  </si>
  <si>
    <t>Prestação de serviços continuados de sustentação, manutenção corretiva e evolução, relativos ao Sistema de Gestão de Impressos Oficiais, em uso no Governo do Estado de Santa Catarina.</t>
  </si>
  <si>
    <t>SEA 10957/2022</t>
  </si>
  <si>
    <t>R$ 694.253,70</t>
  </si>
  <si>
    <t>230/2021
 (2021CT004950)</t>
  </si>
  <si>
    <t>Aquisição de Licenças JIRA (25)</t>
  </si>
  <si>
    <t>R$ 87.400,00</t>
  </si>
  <si>
    <t>021/2023
 (2023CT002131)</t>
  </si>
  <si>
    <t>Locação de Imóvel para atender ao Centro de Atendimento ao Segurado - cidade de Tubarão</t>
  </si>
  <si>
    <t>SEA 13614/2023</t>
  </si>
  <si>
    <t>R$ 76.262,38</t>
  </si>
  <si>
    <t>016/2012
 (2014CT005142)</t>
  </si>
  <si>
    <t>Locação de Imóvel para atender ao Centro de Atendimento ao Segurado - cidade de Canoinhas</t>
  </si>
  <si>
    <t>SEA 13610/2023</t>
  </si>
  <si>
    <t>R$ 53.438,11</t>
  </si>
  <si>
    <t>1783/2012
 (2014CT007121)</t>
  </si>
  <si>
    <t>Locação de Imóvel para atender ao Centro de Atendimento ao Segurado - cidade de Chapecó</t>
  </si>
  <si>
    <t>SEA 13520/2023</t>
  </si>
  <si>
    <t>R$ 119.934,49</t>
  </si>
  <si>
    <t>010/2012
 (2015CT004415)
 (2015CT004417)
 (2015CT004419)
 (2015CT004420)</t>
  </si>
  <si>
    <t>Locação de Imóvel para atender ao Centro de Atendimento ao Segurado - cidade de Blumenau</t>
  </si>
  <si>
    <t>SEA 13542/2023</t>
  </si>
  <si>
    <t>R$ 91.342,82</t>
  </si>
  <si>
    <t>018/2012
 (2015CT004421)</t>
  </si>
  <si>
    <t>Locação de Imóvel para atender ao Centro de Atendimento ao Segurado - cidade de Joinville</t>
  </si>
  <si>
    <t>SEA 13625/2023</t>
  </si>
  <si>
    <t>R$ 52.002,47</t>
  </si>
  <si>
    <t>082/2014
 (2015CT004438)</t>
  </si>
  <si>
    <t>Locação de Imóvel para atender ao Centro de Atendimento ao Segurado - cidade de Criciúma</t>
  </si>
  <si>
    <t>R$ 79.890,55</t>
  </si>
  <si>
    <t>008/2012
 (2015CT004439)</t>
  </si>
  <si>
    <t>Locação de Imóvel para atender ao Centro de Atendimento ao Segurado - cidade de Lages</t>
  </si>
  <si>
    <t>SEA 13545/2023</t>
  </si>
  <si>
    <t>R$ 82.028,90</t>
  </si>
  <si>
    <t>009/2012
 (2015CT004542)</t>
  </si>
  <si>
    <t>Locação de Imóvel para atender ao Centro de Atendimento ao Segurado - cidade de São Miguel do Oeste</t>
  </si>
  <si>
    <t>SEA 8420/2023</t>
  </si>
  <si>
    <t>R$ 25.993,30</t>
  </si>
  <si>
    <t>153/2017
 (2017CT012715)
 (2017CT012717)</t>
  </si>
  <si>
    <t>Locação de Imóvel para atender ao Centro de Atendimento ao Segurado - cidade de Rio do Sul</t>
  </si>
  <si>
    <t>SEA 13617/2023</t>
  </si>
  <si>
    <t>R$ 64.435,52</t>
  </si>
  <si>
    <t>596/2013
 (2013CT000115)</t>
  </si>
  <si>
    <t>Locação de Imóvel para atender ao Centro de Atendimento ao Segurado - cidade de Itajaí</t>
  </si>
  <si>
    <t>SEA 13553/2023</t>
  </si>
  <si>
    <t>R$ 95.465,29</t>
  </si>
  <si>
    <t>019/2012
 (2015CT005377)</t>
  </si>
  <si>
    <t>Locação de Imóvel para atender ao Centro de Atendimento ao Segurado - cidade de Joaçaba</t>
  </si>
  <si>
    <t>SEA 13548/2023</t>
  </si>
  <si>
    <t>R$ 82.821,69</t>
  </si>
  <si>
    <t>012/2012
 (2021CT000293)</t>
  </si>
  <si>
    <t>R$ 34.865,67</t>
  </si>
  <si>
    <t>224/2018
 (2018CT015290)</t>
  </si>
  <si>
    <t>Contratação de empresa especializada no gerenciamento da manutenção predivitiva, preventiva e corretiva de veículos automotores e equipamentos, pertencentes aos Órgãos / Entidades da Administração Direta e Indireta, vinculados ao Poder Executivo Estadual. Termo de Adesão 0021/2020.</t>
  </si>
  <si>
    <t>0075/2020
 (2021CT003062)</t>
  </si>
  <si>
    <t>SEA 963/2023
 (Contratação - 24 meses)</t>
  </si>
  <si>
    <t>R$ 46.312,00</t>
  </si>
  <si>
    <t>002/2023
 (2023CT001240)</t>
  </si>
  <si>
    <t>R$ 87.786,00</t>
  </si>
  <si>
    <t>139/2020
 (2020CT004528)</t>
  </si>
  <si>
    <t>Contratação de serviços de terceirizados - Vigilância 24H - Diretoria de Saúde do Servidor</t>
  </si>
  <si>
    <t>SEA 8754/2023</t>
  </si>
  <si>
    <t>R$ 295.554,34</t>
  </si>
  <si>
    <t>140/2020
 (2020CT004837)</t>
  </si>
  <si>
    <t>Contratação de serviços de terceirizados - apoio operacional (Encarregado Nível I 8H / Zelador 8H / Servente 6H) - Diretoria de Saúde do Servidor</t>
  </si>
  <si>
    <t>R$ 510.947,98</t>
  </si>
  <si>
    <t>138/2022
 (2022CT005427)</t>
  </si>
  <si>
    <t>Contratação de serviços de terceirizados - apoio administrativo (Apoio Adm Nível II 6H / Apoio Adm Nível II 8H / Apoio Adm Nível III 8H / Auxiliar Informática 8H / Recepcionista 6H / Telefonista 6H) - Diretoria de Saúde do Servidor</t>
  </si>
  <si>
    <t>R$ 2.083.812,06</t>
  </si>
  <si>
    <t>139/2022
 (2022CT005443)</t>
  </si>
  <si>
    <t>Locação de Imóvel para atender à Diretoria de Saúde do Servidor - cidade de Florianópolis</t>
  </si>
  <si>
    <t>SEA 13607/2023</t>
  </si>
  <si>
    <t>R$ 992.545,47</t>
  </si>
  <si>
    <t>1812/2012
 (2015CT004980)</t>
  </si>
  <si>
    <t>SEA 829/2020
 (Contratação - 48 meses)</t>
  </si>
  <si>
    <t>R$ 64.503,00</t>
  </si>
  <si>
    <t>009/2020
 (2020CT000816)</t>
  </si>
  <si>
    <t>9912488197
 (2020CT003064)</t>
  </si>
  <si>
    <t>R$ 61.166,70</t>
  </si>
  <si>
    <t>100/2020
 (2020CT003831)</t>
  </si>
  <si>
    <t>Contratação de empresa para prestação de serviços especializados em regulação, auditoria e controle de serviços de assistência médico-hospitalar e serviços atuariais na gestão de benefícios prestados a segurados do Plano SC Saúde</t>
  </si>
  <si>
    <t>SEA 1710/2023</t>
  </si>
  <si>
    <t>R$ 11.143.440,00</t>
  </si>
  <si>
    <t>140/2021
 (2021CT002878)</t>
  </si>
  <si>
    <t>Contratação de empresa para prestação de serviços continuados de sustentação, manutenção corretiva, suporte, evolução e treinamento relativos ao Sistema de Gestão do Plano de Saúde - SC Saúde</t>
  </si>
  <si>
    <t>SEA 8424/2023</t>
  </si>
  <si>
    <t>R$ 6.735.713,54</t>
  </si>
  <si>
    <t>172/2021
 (2022CT005979)</t>
  </si>
  <si>
    <t>Prestação de serviços de monitoramento e clipagem</t>
  </si>
  <si>
    <t>09/09/2026</t>
  </si>
  <si>
    <t>SECOM 3406/2023</t>
  </si>
  <si>
    <t>PE 0006/2020-SCC</t>
  </si>
  <si>
    <t>Gerência Administrativa e Financeira</t>
  </si>
  <si>
    <t>SECOM 4550/2023</t>
  </si>
  <si>
    <t>PE 0021/2020-SEA</t>
  </si>
  <si>
    <t>Contratação de empresa especializada na prestação de serviços de SUSTENTAÇÃO, SUPORTE, LICENCIAMENTO, GARANTIA E BILHETAGEM dos EQUIPAMENTOS E SOFTWARES que compõem a rede de telefonia IP corporativa do Governo do Estado de Santa Catarina.</t>
  </si>
  <si>
    <t xml:space="preserve">SEA 8565/2023 </t>
  </si>
  <si>
    <t>PE 0038/2020-SEA</t>
  </si>
  <si>
    <t>Prestação de serviços de solução Integrada de e-mail, pacote de software de escritório e armazenamento, denominada Google Workspace versões Business e Business Plus para atendimento das necessidades da Secretaria de Estado da Comunicação.</t>
  </si>
  <si>
    <t>SCC 5989/2022</t>
  </si>
  <si>
    <t>DL 052/2021-SCC</t>
  </si>
  <si>
    <t>A prestação de Serviço Móvel Pessoal (SMP) pós-pago, com cessão de aparelhos telefônicos e modens de acesso móvel à internet 4G, em regime de comodato (SCC 14145/2020).</t>
  </si>
  <si>
    <t>SCC 12686/2022</t>
  </si>
  <si>
    <t>PE 0057/2020</t>
  </si>
  <si>
    <t>Contratação de empresa especializada na prestação de serviços continuados de apoio administrativo nível II, apoio administrativo nível III, apoio de gabinete, servente, zelador e motorista,</t>
  </si>
  <si>
    <t>31/03/2025</t>
  </si>
  <si>
    <t>31/03/2028</t>
  </si>
  <si>
    <t>SEC 337/2023</t>
  </si>
  <si>
    <t>PE 0138/2022</t>
  </si>
  <si>
    <t>Prestação de serviços especializados de Tecnologia da Informação e Comunicação. - Sistemas Corporativos.</t>
  </si>
  <si>
    <t>SEA 16250/2023</t>
  </si>
  <si>
    <t>DL 004/2022-SCC</t>
  </si>
  <si>
    <t>Contratação de empresa especializada no gerenciamento da manutenção preditiva, preventiva e corretiva de veículos automotores e equipamentos, pertencentes aos Órgãos/Entidades da Administração Direta e Indireta, vinculados ao Poder Executivo Estadual. Termo de Adesão 035/2023</t>
  </si>
  <si>
    <t>SECOM 4331/2023</t>
  </si>
  <si>
    <t>PE 0110/2019</t>
  </si>
  <si>
    <t>Contratação de empresa especializada no gerenciamento do fornecimento de aditivos, combustíveis, óleos lubrificantes e filtro de óleo e arruela de vedação do “bujão” do cárter, com o uso de cartão magnético, para os veículos automotores e equipamentos, dos órgãos e entidades vinculados ao Poder Executivo do Estado de Santa Catarina, em uma ampla rede credenciada de postos de combustíveis.</t>
  </si>
  <si>
    <t>SECOM 5807/2023</t>
  </si>
  <si>
    <t>PE 0081/2018</t>
  </si>
  <si>
    <t>Contratação de empresa especializada para disponibilização do serviço VPN+ “Virtual Private Network” (Rede Privada Virtual).</t>
  </si>
  <si>
    <t>SED/GETIG</t>
  </si>
  <si>
    <t>SED 19637/2023</t>
  </si>
  <si>
    <t>Dispensa  de  Licitação  nº  17/2023,  PL  17/2023, SED 19637/2023 - CONTRATO Nº 45/2023</t>
  </si>
  <si>
    <t>R$ 61.698,00</t>
  </si>
  <si>
    <t>Contrato 45/2023</t>
  </si>
  <si>
    <t>ANTIVIRUS CIASC - Contratação de empresa para prestação de serviços de tecnologia da informação e comunicação para disponibilização de uso de uma solução corporativa de Anti-Vírus para microcomputadores, sob demanda, visando atender as Unidades Escolares da Rede Pública do Estado de Santa Catarina, Coordenadorias Regionais de Educação, Conselho Estadual de Educação e a Sede da Secretaria de Estado da Educação de Santa Catarina.</t>
  </si>
  <si>
    <t>SED 85567/2022</t>
  </si>
  <si>
    <t>Dispensa  de  Licitação  nº  356/2022,  PL  364/2022,  SED 85567/2022.</t>
  </si>
  <si>
    <t>R$ 460.800,00</t>
  </si>
  <si>
    <t>Contrato 209/2022</t>
  </si>
  <si>
    <t>Contratação de empresa para prestação de serviço de Solução de Conectividade, a fim de atender o Conselho Estadual de Educação e Secretaria de Estado da Educação de Santa Catarina, incluindo as Unidades Escolares da Rede Estadual, Núcleos de Tecnologia e Coordenadorias Regionais de Educação – CREs.</t>
  </si>
  <si>
    <t>SED 47384/2022</t>
  </si>
  <si>
    <t>Dispensa de Licitação nº 307/2022, PL 315/2022.</t>
  </si>
  <si>
    <t>R$ 30.400.474,68</t>
  </si>
  <si>
    <t>Contrato 208/2022</t>
  </si>
  <si>
    <t>DIEN/GEADE</t>
  </si>
  <si>
    <t>SED 6339/2017</t>
  </si>
  <si>
    <t>51/2019</t>
  </si>
  <si>
    <t>SED 15000/2019</t>
  </si>
  <si>
    <t>430/2021</t>
  </si>
  <si>
    <t>431/2021</t>
  </si>
  <si>
    <t>432/2021</t>
  </si>
  <si>
    <t>SED 15319/2019</t>
  </si>
  <si>
    <t>433/2021</t>
  </si>
  <si>
    <t>434/2021</t>
  </si>
  <si>
    <t>SED 1862/2022</t>
  </si>
  <si>
    <t>148/2023</t>
  </si>
  <si>
    <t>149/2023</t>
  </si>
  <si>
    <t>150/2023</t>
  </si>
  <si>
    <t>SED 30080/2019</t>
  </si>
  <si>
    <t>349/2022</t>
  </si>
  <si>
    <t>350/2022</t>
  </si>
  <si>
    <t>351/2022</t>
  </si>
  <si>
    <t>SED 108184/2023</t>
  </si>
  <si>
    <t>Dispensa de Licitação nº 121/2023</t>
  </si>
  <si>
    <t>218/2023</t>
  </si>
  <si>
    <t>SEF - Secretaria de Estado da Fazenda</t>
  </si>
  <si>
    <t>Consumo de água e coleta de esgoto da SEF</t>
  </si>
  <si>
    <t>IL 115/2021</t>
  </si>
  <si>
    <t>Coleta de resíduos TAT</t>
  </si>
  <si>
    <t>R$ 8.897,50</t>
  </si>
  <si>
    <t>JD 004/2022</t>
  </si>
  <si>
    <t>Coleta de resíduos Prédio SEDE</t>
  </si>
  <si>
    <t>R$ 63.507,69</t>
  </si>
  <si>
    <t>JD 026/2022</t>
  </si>
  <si>
    <t>Consumo de água da GERFE de Araranguá</t>
  </si>
  <si>
    <t>GERFE</t>
  </si>
  <si>
    <t>JD 013/2021</t>
  </si>
  <si>
    <t>Consumo de água da GERFE de Lages</t>
  </si>
  <si>
    <t>JD 014/2021</t>
  </si>
  <si>
    <t>Consumo de água da GERFE de Tubarão</t>
  </si>
  <si>
    <t>JD 007/2021</t>
  </si>
  <si>
    <t>Locação de Imóvel - GERFE Florianópolis</t>
  </si>
  <si>
    <t>R$ 4.050.000,00</t>
  </si>
  <si>
    <t>CT 6332-0</t>
  </si>
  <si>
    <t>R$ 179.400,00</t>
  </si>
  <si>
    <t>CT 6671-0</t>
  </si>
  <si>
    <t>Locação de Imóvel - TAT- área comun.</t>
  </si>
  <si>
    <t>R$ 9.056,04</t>
  </si>
  <si>
    <t>CT 6233-2</t>
  </si>
  <si>
    <t>CT 6300-2</t>
  </si>
  <si>
    <t>R$ 156.000,00</t>
  </si>
  <si>
    <t>CT 6673-7</t>
  </si>
  <si>
    <t>CT 6672-9</t>
  </si>
  <si>
    <t>CT 6394-0</t>
  </si>
  <si>
    <t>R$ 507.000,00</t>
  </si>
  <si>
    <t>CT 6390-8</t>
  </si>
  <si>
    <t>R$ 625.404,30</t>
  </si>
  <si>
    <t>CT 6391-6</t>
  </si>
  <si>
    <t>R$ 95.280,00</t>
  </si>
  <si>
    <t>CT 6669-9</t>
  </si>
  <si>
    <t>R$ 343.500,00</t>
  </si>
  <si>
    <t>CT 6514-5</t>
  </si>
  <si>
    <t>R$ 1.395.000,00</t>
  </si>
  <si>
    <t>CT 6346-0</t>
  </si>
  <si>
    <t>R$ 3.053.785,50</t>
  </si>
  <si>
    <t>CT 6707</t>
  </si>
  <si>
    <t>R$ 244.229,64</t>
  </si>
  <si>
    <t>CT 6232-4</t>
  </si>
  <si>
    <t>Aquisição de salas comerciais para a GERFE de Blumenau</t>
  </si>
  <si>
    <t>R$ 9.531.620,50</t>
  </si>
  <si>
    <t>DL 017/2016</t>
  </si>
  <si>
    <t>Fornecimento de combustível e lubrificantes para frota oficial da SEF</t>
  </si>
  <si>
    <t>R$ 117.200,00</t>
  </si>
  <si>
    <t>Termo de Adesão 24/2019</t>
  </si>
  <si>
    <t>Consumo de energia elétrica da SEF</t>
  </si>
  <si>
    <t>DL 005/2018</t>
  </si>
  <si>
    <t>Prestação de serviços de locação de impressoras multifuncionais para impressão, cópia e digitalização corporativa, integradas a sistemas corporativos e à rede de Estado, compreendendo a cessão de direito de uso de equipamentos novos, incluindo a prestação de serviços de manutenção preventiva e corretiva, fornecimento de peças e consumíveis</t>
  </si>
  <si>
    <t>R$ 268.320,00</t>
  </si>
  <si>
    <t>Manutenção preventiva e corretiva, com fornecimento de peças, em 01 elevador Boxtop instalado na 4ª GERFE, Rio do Sul/SC.</t>
  </si>
  <si>
    <t>R$ 3.591,12</t>
  </si>
  <si>
    <t>CT 017/2020</t>
  </si>
  <si>
    <t>Prestação de serviços de higienização de carpetes (a seco por extração), cadeiras, longarinas e sofás, incluindo o fornecimento de mão de obra, produtos e equipamentos</t>
  </si>
  <si>
    <t>R$ 142.238,03</t>
  </si>
  <si>
    <t>CT 023/2022</t>
  </si>
  <si>
    <t>Prestação de serviços de manutenção preventiva e corretiva na plataforma elevatória do Bloco V do Centro Administrativo nos elevadores instalados na 1ª GERFE de Florianópolis</t>
  </si>
  <si>
    <t>R$ 38.520,00</t>
  </si>
  <si>
    <t>CT 020/2021</t>
  </si>
  <si>
    <t>Prestação de serviços de manutenção de elevadores do prédio da Tenente Silveira</t>
  </si>
  <si>
    <t>R$ 26.400,00</t>
  </si>
  <si>
    <t>CT 021/2022</t>
  </si>
  <si>
    <t>Contratação de empresa na prestação de serviços de manutenção de veículos da SEF.</t>
  </si>
  <si>
    <t>Termo de Adesão 08/2020</t>
  </si>
  <si>
    <t>Fornecimento de garrafões de 20 litros de água mineral sem gás para a regionais da SEF.</t>
  </si>
  <si>
    <t>R$ 13.764,00</t>
  </si>
  <si>
    <t>2023CT003008</t>
  </si>
  <si>
    <t>Fornecimento de materiais de escritório</t>
  </si>
  <si>
    <t>R$ 2.380,00</t>
  </si>
  <si>
    <t>2023CT001651</t>
  </si>
  <si>
    <t>R$ 699,00</t>
  </si>
  <si>
    <t>2023CT001652</t>
  </si>
  <si>
    <t>R$ 9.352,75</t>
  </si>
  <si>
    <t>2023CT002231</t>
  </si>
  <si>
    <t>R$ 88.766,20</t>
  </si>
  <si>
    <t>2023CT002232</t>
  </si>
  <si>
    <t>2023CT002282</t>
  </si>
  <si>
    <t>R$ 63.374,00</t>
  </si>
  <si>
    <t>2023CT002286</t>
  </si>
  <si>
    <t>Fornecimento de lâmpadas e fita isolante</t>
  </si>
  <si>
    <t>R$ 6.839,00</t>
  </si>
  <si>
    <t>2023CT003002</t>
  </si>
  <si>
    <t>Fornecimento de lâmpadas e fita isolante.</t>
  </si>
  <si>
    <t>R$ 4.086,00</t>
  </si>
  <si>
    <t>2023CT003003</t>
  </si>
  <si>
    <t>R$ 44.850,00</t>
  </si>
  <si>
    <t>2022CT006509</t>
  </si>
  <si>
    <t>Fornecimento de aparelhos telefônicos terminal inteligente IP tipos 1 , 2 e 3.</t>
  </si>
  <si>
    <t>CT 006/2023</t>
  </si>
  <si>
    <t>Prestação de serviços relativo à cotação, reserva, emissão e entrega de passagens aéreas e terrestres, nacionais e internacionais.</t>
  </si>
  <si>
    <t>CT 025/2020</t>
  </si>
  <si>
    <t>Contratação de serviços técnico profissional para elaboração da tabela de preços de veículos, que servirá de base de calcula do IPVA para o exercício de 2024.</t>
  </si>
  <si>
    <t>R$ 50.214,02</t>
  </si>
  <si>
    <t>CT 002/2023</t>
  </si>
  <si>
    <t>Prestação de Serviços de Tecnologia da Informação e Comunicação pelo CIASC. Trata-se de contratação essencial e fundamental para o funcionamento de toda a infraestrutura de tecnologia da informação da SEF.. Após a finalização dessa contratação o mesmo irá substituir o contrato SEF/CIASC 005/2020.</t>
  </si>
  <si>
    <t>R$ 20.776.813,68</t>
  </si>
  <si>
    <t>CT 039/2022</t>
  </si>
  <si>
    <t>Prestação de serviços especializados de sustentação do Sistema Integrado de Planejamento e Gestão Fiscal do Estado de Santa Catarina – SIGEF/SC - Sustentação e SICOP</t>
  </si>
  <si>
    <t>DCIF</t>
  </si>
  <si>
    <t>R$ 1.715.844,72</t>
  </si>
  <si>
    <t>Prestação de serviços para de ATD - Solução de Área de Trabalho Digital, baseada na plataforma “Google Workspace”, a ser utilizada pela Secretaria de Estado da Fazenda</t>
  </si>
  <si>
    <t>R$ 564.322,80</t>
  </si>
  <si>
    <t>CT 019/2021</t>
  </si>
  <si>
    <t>Contratação de empresa epecializada em serviços de guarda e vigilância orgânica, eletrônica (sistema de alarme e monitoramento CFTV)</t>
  </si>
  <si>
    <t>R$ 794.544,96</t>
  </si>
  <si>
    <t>CT 009/2023</t>
  </si>
  <si>
    <t>Contratação de empresa epecializada em serviços de servente, zelador, copeira, garçom, Apoio administrativo II e recepcionista.</t>
  </si>
  <si>
    <t>R$ 31.596.967,20</t>
  </si>
  <si>
    <t>CT 017/2021</t>
  </si>
  <si>
    <t>Prestação de Serviço Móvel Pessoal (SMP) pós-pago, com cessão de aparelhos telefônicos e modens de acesso móvel à internet 4G, em regime de comodato</t>
  </si>
  <si>
    <t>R$ 173.350,00</t>
  </si>
  <si>
    <t>CT 018/2020</t>
  </si>
  <si>
    <t>Sustentação, suporte, licenciamento, garantia e bilhetagem dos equipamentos e softwares que compõem a rede de telefonia ip corporativa</t>
  </si>
  <si>
    <t>R$ 186.000,00</t>
  </si>
  <si>
    <t>CT 014/2020</t>
  </si>
  <si>
    <t>Contratação de empresas prestadoras de serviços de desenvolvimento de software para o Sistema de Administração Tributária – S@T - Lote 10 - CC 0026/2017</t>
  </si>
  <si>
    <t>R$ 451.059,84</t>
  </si>
  <si>
    <t>CT 29/2018</t>
  </si>
  <si>
    <t>Contratação de empresas prestadoras de serviços de desenvolvimento de software para o Sistema de Administração Tributária – S@T, lotes 06, 08 e 11 da Concorrência nº 026/2017</t>
  </si>
  <si>
    <t>R$ 431.544,96</t>
  </si>
  <si>
    <t>CT 26/2018</t>
  </si>
  <si>
    <t>Contratação de empresas prestadoras de serviços de desenvolvimento de software para o Sistema de Administração Tributária – S@T - Lote 15 - CC 0026/2017</t>
  </si>
  <si>
    <t>R$ 432.043,92</t>
  </si>
  <si>
    <t>CT 022/2018</t>
  </si>
  <si>
    <t>Contratação de empresas prestadoras de serviços de desenvolvimento de software para o Sistema de Administração Tributária – S@T - Lote 07 - CC 0026/2017</t>
  </si>
  <si>
    <t>R$ 129.489,36</t>
  </si>
  <si>
    <t>CT 027/2018</t>
  </si>
  <si>
    <t>Contratação de empresas prestadoras de serviços de desenvolvimento de software para o Sistema de Administração Tributária – S@T - Lote 05 - CC 0026/2017</t>
  </si>
  <si>
    <t>R$ 277.569,60</t>
  </si>
  <si>
    <t>CT 025/2018</t>
  </si>
  <si>
    <t>Contratação de empresas prestadoras de serviços de desenvolvimento de software para o Sistema de Administração Tributária – S@T - Lote 14 - CC 0026/2017</t>
  </si>
  <si>
    <t>R$ 151.757,76</t>
  </si>
  <si>
    <t>CT 030/2018</t>
  </si>
  <si>
    <t>Contratação de empresas prestadoras de serviços de desenvolvimento de software para o Sistema de Administração Tributária – S@T - Lote 19- CC 0026/2017</t>
  </si>
  <si>
    <t>R$ 124.924,80</t>
  </si>
  <si>
    <t>CT 023/2018</t>
  </si>
  <si>
    <t>Contratação de empresas prestadoras de serviços de desenvolvimento de software para o Sistema de Administração Tributária – S@T - Lote 21- CC 0026/2017</t>
  </si>
  <si>
    <t>R$ 240.572,64</t>
  </si>
  <si>
    <t>CT 033/2018</t>
  </si>
  <si>
    <t>Contratação de empresas prestadoras de serviços de desenvolvimento de software para o Sistema de Administração Tributária – S@T - CC 0027/2018</t>
  </si>
  <si>
    <t>R$ 162.235,92</t>
  </si>
  <si>
    <t>CT 007/2019</t>
  </si>
  <si>
    <t>R$ 287.548,80</t>
  </si>
  <si>
    <t>CT 009/2019</t>
  </si>
  <si>
    <t>R$ 409.849,44</t>
  </si>
  <si>
    <t>CT 013/2019</t>
  </si>
  <si>
    <t>R$ 180.272,40</t>
  </si>
  <si>
    <t>CT 015/2019</t>
  </si>
  <si>
    <t>R$ 117.384,96</t>
  </si>
  <si>
    <t>CT 004/2019</t>
  </si>
  <si>
    <t>R$ 234.566,64</t>
  </si>
  <si>
    <t>CT 014/2019</t>
  </si>
  <si>
    <t>R$ 379.117,20</t>
  </si>
  <si>
    <t>CT 005/2019</t>
  </si>
  <si>
    <t>R$ 177.629,76</t>
  </si>
  <si>
    <t>CT 011/2019</t>
  </si>
  <si>
    <t>R$ 167.003,76</t>
  </si>
  <si>
    <t>CT 012/2019</t>
  </si>
  <si>
    <t>R$ 468.357,12</t>
  </si>
  <si>
    <t>CT 008/2019</t>
  </si>
  <si>
    <t>R$ 118.530,72</t>
  </si>
  <si>
    <t>CT 006/2019</t>
  </si>
  <si>
    <t>Contratação de empresas para prestação de serviços de desenvolvimento, manutenção e sustentação de software com práticas ágeis para o Sistema de Administração Tributária – SAT - PE 0091/2021</t>
  </si>
  <si>
    <t>R$ 513.429,84</t>
  </si>
  <si>
    <t>CT 001/2022</t>
  </si>
  <si>
    <t>R$ 161.034,72</t>
  </si>
  <si>
    <t>CT 002/2022</t>
  </si>
  <si>
    <t>R$ 419.976,48</t>
  </si>
  <si>
    <t>CT 003/2022</t>
  </si>
  <si>
    <t>R$ 347.978,40</t>
  </si>
  <si>
    <t>CT 004/2022</t>
  </si>
  <si>
    <t>R$ 533.739,36</t>
  </si>
  <si>
    <t>R$ 506.352,00</t>
  </si>
  <si>
    <t>CT 006/2022</t>
  </si>
  <si>
    <t>R$ 161.810,88</t>
  </si>
  <si>
    <t>R$ 275.352,00</t>
  </si>
  <si>
    <t>CT 009/2022</t>
  </si>
  <si>
    <t>R$ 315.730,80</t>
  </si>
  <si>
    <t>CT 010/2022</t>
  </si>
  <si>
    <t>R$ 483.270,53</t>
  </si>
  <si>
    <t>CT 011/2022</t>
  </si>
  <si>
    <t>R$ 320.554,08</t>
  </si>
  <si>
    <t>CT 012/2022</t>
  </si>
  <si>
    <t>R$ 528.564,96</t>
  </si>
  <si>
    <t>CT 013/2022</t>
  </si>
  <si>
    <t>Prestação de serviços técnicos de informática, com ênfase em arquitetura, suporte técnico ao desenvolvimento e monitoramento do Sistema de Administração Tributária – S@T, com disponibilização de 03 (três) profissionais especializados</t>
  </si>
  <si>
    <t>R$ 1.112.405,40</t>
  </si>
  <si>
    <t>CT 045/2018</t>
  </si>
  <si>
    <t>Contratação de serviços especializados de manutenção corretiva, adaptativa, evolutiva e preventiva, sob demanda, do Sistema Integrado de Planejamento e Gestão Fiscal – SIGEF</t>
  </si>
  <si>
    <t>R$ 9.236.843,31</t>
  </si>
  <si>
    <t>CT 005/2021</t>
  </si>
  <si>
    <t>Suporte técnico e atualização de versão de licenças de softwares da ORACLE</t>
  </si>
  <si>
    <t>R$ 2.722.563,84</t>
  </si>
  <si>
    <t>CT 019/2019</t>
  </si>
  <si>
    <t>Serviços de processamento de dados cadastrais pertencentes ao Cadastro Nacional de CPF e CNPJ da Receita Federal do Brasil.</t>
  </si>
  <si>
    <t>R$ 405.600,60</t>
  </si>
  <si>
    <t>CT 024/2020</t>
  </si>
  <si>
    <t>Prestação de serviços de processamento de dados, de Web Service, via InfoConv-WS</t>
  </si>
  <si>
    <t>R$ 13.112,84</t>
  </si>
  <si>
    <t>CT 036/2018</t>
  </si>
  <si>
    <t>Prestação de serviços técnicos na área de tecnologia da informação para análise, desenvolvimento e manutenção dos sistemas de apoio à CAF - Central de Atendimento Fazendária e à GETRI - Gerência de Tributação</t>
  </si>
  <si>
    <t>1ª GERFE</t>
  </si>
  <si>
    <t>R$ 204.916,08</t>
  </si>
  <si>
    <t>CT 012/2021</t>
  </si>
  <si>
    <t>Contratação de empresa objetivando a prestação de serviços de manutenção preventiva e corretiva do Site de Contingência da Secretaria de Estado da Fazenda</t>
  </si>
  <si>
    <t>R$ 288.229,56</t>
  </si>
  <si>
    <t>CT 030/2019</t>
  </si>
  <si>
    <t>Contratação de serviços de suporte técnico e atualização das Licenças do software ACL - Audit Command Languag.</t>
  </si>
  <si>
    <t>R$ 109.671,40</t>
  </si>
  <si>
    <t>CT 026/2019</t>
  </si>
  <si>
    <t>Contratação de serviços de computação em nuvem privada para consolidação de banco de dados, plataforma de bigdata e backup utilizando a tecnologia Oracle.</t>
  </si>
  <si>
    <t>R$ 35.024.401,58</t>
  </si>
  <si>
    <t>Fornecimento de solução de segurança integrada em ambientes críticos, incluindo serviços de implantação da solução, repasse de conhecimento, garantia e suporte</t>
  </si>
  <si>
    <t>R$ 6.156.400,00</t>
  </si>
  <si>
    <t>CT 002/2021</t>
  </si>
  <si>
    <t>Contratação de empresa para prestação de serviços de renovação de suporte e garantia de equipamento de armazenamento de dados storage.</t>
  </si>
  <si>
    <t>R$ 572.400,00</t>
  </si>
  <si>
    <t>CT 033/2022</t>
  </si>
  <si>
    <t>Contratação de empresa especializada na prestação de serviços de atualização, garantiae suporte técnico de softwares VMware, para atender a Secretaria de Estado da Fazenda</t>
  </si>
  <si>
    <t>R$ 225.899,80</t>
  </si>
  <si>
    <t>CT 040/2022</t>
  </si>
  <si>
    <t>Aquisição de licenciamento de produtos Microsoft Office, Power BI,Sharepoint, Windows Server, Windows Remote Desktop e Visual Studio.</t>
  </si>
  <si>
    <t>R$ 5.564.500,00</t>
  </si>
  <si>
    <t>CT 004/2023</t>
  </si>
  <si>
    <t>SEMAE258/2023</t>
  </si>
  <si>
    <t>Dispensa de Licitação -  Lei 10.520/2008</t>
  </si>
  <si>
    <t>9912488197/2020</t>
  </si>
  <si>
    <t>SEMAE1589/2023</t>
  </si>
  <si>
    <t>SEMAE1013/2023</t>
  </si>
  <si>
    <t>0075/2020</t>
  </si>
  <si>
    <t>contratação de empresa especializada na prestação de serviços continuados (Apoio Administrativo nível II, Apoio Administrativo nível III)</t>
  </si>
  <si>
    <t>SEMAE1306/2023</t>
  </si>
  <si>
    <t>Contrato da Locação das multifuncionais e fotocópias</t>
  </si>
  <si>
    <t>28/01/2024</t>
  </si>
  <si>
    <t>28/01/2028</t>
  </si>
  <si>
    <t>R$ 5.485,55</t>
  </si>
  <si>
    <t>Contrato de locação de mão de obra terceirizada de apoio administrativo</t>
  </si>
  <si>
    <t>30/11/2026</t>
  </si>
  <si>
    <t>R$ 1.285.989,82</t>
  </si>
  <si>
    <t>Contrato de aquisição de combustíveis e lubrificantes</t>
  </si>
  <si>
    <t>30/10/2025</t>
  </si>
  <si>
    <t>Contrato de manutenção de veículos</t>
  </si>
  <si>
    <t>Contrato de ocação de veículo (Subrrogação SAP)</t>
  </si>
  <si>
    <t>042/SAP/2019</t>
  </si>
  <si>
    <t>Divisão de contratos</t>
  </si>
  <si>
    <t>252371/2022</t>
  </si>
  <si>
    <t>175/2022</t>
  </si>
  <si>
    <t>214805/2022</t>
  </si>
  <si>
    <t>223/2022</t>
  </si>
  <si>
    <t>250180/2022</t>
  </si>
  <si>
    <t>220/2022</t>
  </si>
  <si>
    <t>42895/2023</t>
  </si>
  <si>
    <t>333/2022</t>
  </si>
  <si>
    <t>308/2021</t>
  </si>
  <si>
    <t>195633/2023</t>
  </si>
  <si>
    <t>125/2022</t>
  </si>
  <si>
    <t>331/2021</t>
  </si>
  <si>
    <t>316/2023</t>
  </si>
  <si>
    <t>375/2022</t>
  </si>
  <si>
    <t>143664/2023</t>
  </si>
  <si>
    <t>46/2023</t>
  </si>
  <si>
    <t>163241/2023</t>
  </si>
  <si>
    <t>R$ 14.579,70</t>
  </si>
  <si>
    <t>241/2019</t>
  </si>
  <si>
    <t>170551/2023 -</t>
  </si>
  <si>
    <t>R$ 65.333,80</t>
  </si>
  <si>
    <t>R$ 25.973,28</t>
  </si>
  <si>
    <t>64/2022</t>
  </si>
  <si>
    <t>107711/2023</t>
  </si>
  <si>
    <t>R$ 406.527,03</t>
  </si>
  <si>
    <t>731/2018</t>
  </si>
  <si>
    <t>197937/2023</t>
  </si>
  <si>
    <t>635/2018</t>
  </si>
  <si>
    <t>128476/2022</t>
  </si>
  <si>
    <t>121514/2020</t>
  </si>
  <si>
    <t>248/2021</t>
  </si>
  <si>
    <t>174982/2023</t>
  </si>
  <si>
    <t>676/2019</t>
  </si>
  <si>
    <t>87704/2019</t>
  </si>
  <si>
    <t>209/2022</t>
  </si>
  <si>
    <t>172516/2022</t>
  </si>
  <si>
    <t>32/2023</t>
  </si>
  <si>
    <t>277/2023</t>
  </si>
  <si>
    <t>15463/2023</t>
  </si>
  <si>
    <t>239/2023</t>
  </si>
  <si>
    <t>161714/2022</t>
  </si>
  <si>
    <t>64/2021</t>
  </si>
  <si>
    <t>134712/2022</t>
  </si>
  <si>
    <t>463/2022</t>
  </si>
  <si>
    <t>134688/2023</t>
  </si>
  <si>
    <t>34/2023</t>
  </si>
  <si>
    <t>69575/2019</t>
  </si>
  <si>
    <t>35/2020</t>
  </si>
  <si>
    <t>193983/2021</t>
  </si>
  <si>
    <t>286/2022</t>
  </si>
  <si>
    <t>100265/2021</t>
  </si>
  <si>
    <t>105/2023</t>
  </si>
  <si>
    <t>315/2022</t>
  </si>
  <si>
    <t>51034/2023</t>
  </si>
  <si>
    <t>259/2022</t>
  </si>
  <si>
    <t>216999/2023</t>
  </si>
  <si>
    <t>82/2023</t>
  </si>
  <si>
    <t>354/2022</t>
  </si>
  <si>
    <t>192031/2023</t>
  </si>
  <si>
    <t>436/2020</t>
  </si>
  <si>
    <t>289/2023</t>
  </si>
  <si>
    <t>237745/2022</t>
  </si>
  <si>
    <t>R$ 2.086.575,84</t>
  </si>
  <si>
    <t>271/2022</t>
  </si>
  <si>
    <t>118400/2023 -</t>
  </si>
  <si>
    <t>394/2021</t>
  </si>
  <si>
    <t>7369/2023</t>
  </si>
  <si>
    <t>162/2022</t>
  </si>
  <si>
    <t>206285/2022</t>
  </si>
  <si>
    <t>227/2023</t>
  </si>
  <si>
    <t>302/2023</t>
  </si>
  <si>
    <t>228887/2022</t>
  </si>
  <si>
    <t>175/2023</t>
  </si>
  <si>
    <t>318/2023</t>
  </si>
  <si>
    <t>81221/2019</t>
  </si>
  <si>
    <t>87/2020</t>
  </si>
  <si>
    <t>206/2022</t>
  </si>
  <si>
    <t>86928/2022</t>
  </si>
  <si>
    <t>394/2020</t>
  </si>
  <si>
    <t>137229/2023</t>
  </si>
  <si>
    <t>112/2020</t>
  </si>
  <si>
    <t>395/2023</t>
  </si>
  <si>
    <t>Copeira 8 horas diurnas de 2ª a 6ª feira</t>
  </si>
  <si>
    <t>157246/2023 - EXCEPCIONALIDADE até 31/12/2023</t>
  </si>
  <si>
    <t>757/2018</t>
  </si>
  <si>
    <t>170548/2023</t>
  </si>
  <si>
    <t>R$ 27.031.285,45</t>
  </si>
  <si>
    <t>113/2019</t>
  </si>
  <si>
    <t>Copeira, posto de 12x36 noturno turno das 19 às 07h c/ insalubridade de 20%</t>
  </si>
  <si>
    <t>385/2019</t>
  </si>
  <si>
    <t>188649/2023 17/09/2023 a 16/12/2023</t>
  </si>
  <si>
    <t>181/2020</t>
  </si>
  <si>
    <t>201161/2023</t>
  </si>
  <si>
    <t>370/2020</t>
  </si>
  <si>
    <t>R$ 213.988,80</t>
  </si>
  <si>
    <t>78/2021</t>
  </si>
  <si>
    <t>103278/2023</t>
  </si>
  <si>
    <t>309/2021</t>
  </si>
  <si>
    <t>136234/2023</t>
  </si>
  <si>
    <t>381/2020</t>
  </si>
  <si>
    <t>308/2023</t>
  </si>
  <si>
    <t>126146/2023</t>
  </si>
  <si>
    <t>421/2022</t>
  </si>
  <si>
    <t>170654/2023</t>
  </si>
  <si>
    <t>566/2020</t>
  </si>
  <si>
    <t>194/2022</t>
  </si>
  <si>
    <t>164606/2022</t>
  </si>
  <si>
    <t>219/2023</t>
  </si>
  <si>
    <t>610/2018</t>
  </si>
  <si>
    <t>189625/2022</t>
  </si>
  <si>
    <t>118/2023</t>
  </si>
  <si>
    <t>R$ 61.560,92</t>
  </si>
  <si>
    <t>R$ 140.944,94</t>
  </si>
  <si>
    <t>R$ 58.699,62</t>
  </si>
  <si>
    <t>R$ 126.925,30</t>
  </si>
  <si>
    <t>386/2022</t>
  </si>
  <si>
    <t>201871/2022</t>
  </si>
  <si>
    <t>84/2023</t>
  </si>
  <si>
    <t>178036/2023</t>
  </si>
  <si>
    <t>199/2021</t>
  </si>
  <si>
    <t>R$ 337.738,52</t>
  </si>
  <si>
    <t>73/2020</t>
  </si>
  <si>
    <t>R$ 566.839,32</t>
  </si>
  <si>
    <t>344/2023</t>
  </si>
  <si>
    <t>16432/2023</t>
  </si>
  <si>
    <t>R$ 589.980,00</t>
  </si>
  <si>
    <t>251/2023</t>
  </si>
  <si>
    <t>195016/2023</t>
  </si>
  <si>
    <t>81915/2023</t>
  </si>
  <si>
    <t>384/2021</t>
  </si>
  <si>
    <t>170625/2023 -</t>
  </si>
  <si>
    <t>R$ 5.041.166,43</t>
  </si>
  <si>
    <t>352/2020</t>
  </si>
  <si>
    <t>238161/2022</t>
  </si>
  <si>
    <t>R$ 5.087.452,08</t>
  </si>
  <si>
    <t>269/2022</t>
  </si>
  <si>
    <t>Digitador 6 horas diurnas de 2ª a 6ª feira.</t>
  </si>
  <si>
    <t>266/2011</t>
  </si>
  <si>
    <t>R$ 697.950,16</t>
  </si>
  <si>
    <t>267/2011</t>
  </si>
  <si>
    <t>R$ 296.867,02</t>
  </si>
  <si>
    <t>R$ 6.640,00</t>
  </si>
  <si>
    <t>291/2023</t>
  </si>
  <si>
    <t>498/2020</t>
  </si>
  <si>
    <t>120/2022</t>
  </si>
  <si>
    <t>173810/2022</t>
  </si>
  <si>
    <t>303/2022</t>
  </si>
  <si>
    <t>406/2022</t>
  </si>
  <si>
    <t>157/2023</t>
  </si>
  <si>
    <t>338/2022</t>
  </si>
  <si>
    <t>511/2022</t>
  </si>
  <si>
    <t>332/2021</t>
  </si>
  <si>
    <t>283/2023</t>
  </si>
  <si>
    <t>187754/2023</t>
  </si>
  <si>
    <t>458/2020</t>
  </si>
  <si>
    <t>380/2022</t>
  </si>
  <si>
    <t>Eventos</t>
  </si>
  <si>
    <t>R$ 29.999,75</t>
  </si>
  <si>
    <t>437/2021</t>
  </si>
  <si>
    <t>158384/2022</t>
  </si>
  <si>
    <t>R$ 1.136.672,04</t>
  </si>
  <si>
    <t>232/2022</t>
  </si>
  <si>
    <t>102093/2021</t>
  </si>
  <si>
    <t>91/2023</t>
  </si>
  <si>
    <t>253771/2022</t>
  </si>
  <si>
    <t>262/2023</t>
  </si>
  <si>
    <t>118005/2022</t>
  </si>
  <si>
    <t>553/2022</t>
  </si>
  <si>
    <t>102880/2022</t>
  </si>
  <si>
    <t>485/2022</t>
  </si>
  <si>
    <t>147757/2022</t>
  </si>
  <si>
    <t>544/2022</t>
  </si>
  <si>
    <t>95974/2020</t>
  </si>
  <si>
    <t>13/2021</t>
  </si>
  <si>
    <t>81738/2020</t>
  </si>
  <si>
    <t>188/2021</t>
  </si>
  <si>
    <t>191373/2021</t>
  </si>
  <si>
    <t>179/2022</t>
  </si>
  <si>
    <t>270/2023</t>
  </si>
  <si>
    <t>462/2022</t>
  </si>
  <si>
    <t>243769/2022</t>
  </si>
  <si>
    <t>169/2023</t>
  </si>
  <si>
    <t>486/2022</t>
  </si>
  <si>
    <t>348/2022</t>
  </si>
  <si>
    <t>525/2022</t>
  </si>
  <si>
    <t>168850/2020</t>
  </si>
  <si>
    <t>198/2021</t>
  </si>
  <si>
    <t>136442/2021</t>
  </si>
  <si>
    <t>63507/2020</t>
  </si>
  <si>
    <t>15/2021</t>
  </si>
  <si>
    <t>168332/2020</t>
  </si>
  <si>
    <t>177/2021</t>
  </si>
  <si>
    <t>103591/2020</t>
  </si>
  <si>
    <t>34/2021</t>
  </si>
  <si>
    <t>40408/2023</t>
  </si>
  <si>
    <t>221/2021</t>
  </si>
  <si>
    <t>146473/2020</t>
  </si>
  <si>
    <t>94/2021</t>
  </si>
  <si>
    <t>31933/2023</t>
  </si>
  <si>
    <t>252/2023</t>
  </si>
  <si>
    <t>216798/2022</t>
  </si>
  <si>
    <t>131/2021</t>
  </si>
  <si>
    <t>235/2021</t>
  </si>
  <si>
    <t>122183/2019</t>
  </si>
  <si>
    <t>1680/2022</t>
  </si>
  <si>
    <t>254/2022</t>
  </si>
  <si>
    <t>102417/2022</t>
  </si>
  <si>
    <t>452/2022</t>
  </si>
  <si>
    <t>183829/2022</t>
  </si>
  <si>
    <t>236/2023</t>
  </si>
  <si>
    <t>31/2023</t>
  </si>
  <si>
    <t>84284/2019</t>
  </si>
  <si>
    <t>472/2020</t>
  </si>
  <si>
    <t>328/2023</t>
  </si>
  <si>
    <t>338/2023</t>
  </si>
  <si>
    <t>172/2023</t>
  </si>
  <si>
    <t>94119/2020</t>
  </si>
  <si>
    <t>598/2020</t>
  </si>
  <si>
    <t>167314/2022</t>
  </si>
  <si>
    <t>52/2023</t>
  </si>
  <si>
    <t>53480/2023</t>
  </si>
  <si>
    <t>325/2022</t>
  </si>
  <si>
    <t>54569/2023</t>
  </si>
  <si>
    <t>294/2021</t>
  </si>
  <si>
    <t>89468/2019</t>
  </si>
  <si>
    <t>89/2021</t>
  </si>
  <si>
    <t>448/2022</t>
  </si>
  <si>
    <t>10360/2021</t>
  </si>
  <si>
    <t>256/2021</t>
  </si>
  <si>
    <t>152793/2020</t>
  </si>
  <si>
    <t>100/2021</t>
  </si>
  <si>
    <t>189916/2023</t>
  </si>
  <si>
    <t>145/2022</t>
  </si>
  <si>
    <t>161499/2021</t>
  </si>
  <si>
    <t>105/2022</t>
  </si>
  <si>
    <t>124530/2022</t>
  </si>
  <si>
    <t>54/2023</t>
  </si>
  <si>
    <t>166102/2022</t>
  </si>
  <si>
    <t>53/2023</t>
  </si>
  <si>
    <t>131961/2022</t>
  </si>
  <si>
    <t>133/2023</t>
  </si>
  <si>
    <t>21764/2021</t>
  </si>
  <si>
    <t>113711/2019</t>
  </si>
  <si>
    <t>434/2020</t>
  </si>
  <si>
    <t>179430/2023</t>
  </si>
  <si>
    <t>81/2022</t>
  </si>
  <si>
    <t>188855/2021</t>
  </si>
  <si>
    <t>167/2022</t>
  </si>
  <si>
    <t>92/2023</t>
  </si>
  <si>
    <t>78164/2022</t>
  </si>
  <si>
    <t>389/2022</t>
  </si>
  <si>
    <t>50553/2020</t>
  </si>
  <si>
    <t>404/2020</t>
  </si>
  <si>
    <t>156475/2020</t>
  </si>
  <si>
    <t>95/2021</t>
  </si>
  <si>
    <t>357/2021</t>
  </si>
  <si>
    <t>412/2022</t>
  </si>
  <si>
    <t>54329/2023</t>
  </si>
  <si>
    <t>311/2021</t>
  </si>
  <si>
    <t>426/2021</t>
  </si>
  <si>
    <t>2851/2022</t>
  </si>
  <si>
    <t>242/2022</t>
  </si>
  <si>
    <t>67562/2020</t>
  </si>
  <si>
    <t>465/2020</t>
  </si>
  <si>
    <t>347/2022</t>
  </si>
  <si>
    <t>93448/2019</t>
  </si>
  <si>
    <t>79/2020</t>
  </si>
  <si>
    <t>460/2022</t>
  </si>
  <si>
    <t>190362/2021</t>
  </si>
  <si>
    <t>183/2022</t>
  </si>
  <si>
    <t>91554/2019</t>
  </si>
  <si>
    <t>93/2020</t>
  </si>
  <si>
    <t>41/2023</t>
  </si>
  <si>
    <t>92858/2020</t>
  </si>
  <si>
    <t>504/2020</t>
  </si>
  <si>
    <t>89961/2019</t>
  </si>
  <si>
    <t>241/2020</t>
  </si>
  <si>
    <t>302/2021</t>
  </si>
  <si>
    <t>189507/2023</t>
  </si>
  <si>
    <t>171/2022</t>
  </si>
  <si>
    <t>8073/2021</t>
  </si>
  <si>
    <t>97/2022</t>
  </si>
  <si>
    <t>33/2021</t>
  </si>
  <si>
    <t>69792/2020</t>
  </si>
  <si>
    <t>428/2020</t>
  </si>
  <si>
    <t>8576/2022</t>
  </si>
  <si>
    <t>244/2022</t>
  </si>
  <si>
    <t>163213/2020</t>
  </si>
  <si>
    <t>170/2021</t>
  </si>
  <si>
    <t>82/2021</t>
  </si>
  <si>
    <t>67557/2020</t>
  </si>
  <si>
    <t>454/2020</t>
  </si>
  <si>
    <t>366/2022</t>
  </si>
  <si>
    <t>69009/2021</t>
  </si>
  <si>
    <t>339/2021</t>
  </si>
  <si>
    <t>113622/2019</t>
  </si>
  <si>
    <t>318/2020</t>
  </si>
  <si>
    <t>93465/2021</t>
  </si>
  <si>
    <t>423/2021</t>
  </si>
  <si>
    <t>253/2022</t>
  </si>
  <si>
    <t>447/2021</t>
  </si>
  <si>
    <t>96280/2019</t>
  </si>
  <si>
    <t>378/2020</t>
  </si>
  <si>
    <t>245/2021</t>
  </si>
  <si>
    <t>127983/2020</t>
  </si>
  <si>
    <t>126384/2020</t>
  </si>
  <si>
    <t>23/2021</t>
  </si>
  <si>
    <t>98577/2021</t>
  </si>
  <si>
    <t>452/2021</t>
  </si>
  <si>
    <t>158061/2021</t>
  </si>
  <si>
    <t>56/2022</t>
  </si>
  <si>
    <t>87000/2019</t>
  </si>
  <si>
    <t>145/2021</t>
  </si>
  <si>
    <t>174777/2023</t>
  </si>
  <si>
    <t>163456/2020</t>
  </si>
  <si>
    <t>160/2021</t>
  </si>
  <si>
    <t>551/2022</t>
  </si>
  <si>
    <t>93136/2020</t>
  </si>
  <si>
    <t>485/2020</t>
  </si>
  <si>
    <t>96293/2019</t>
  </si>
  <si>
    <t>367/2020</t>
  </si>
  <si>
    <t>129178/2021</t>
  </si>
  <si>
    <t>44/2022</t>
  </si>
  <si>
    <t>169859/2022</t>
  </si>
  <si>
    <t>561/2022</t>
  </si>
  <si>
    <t>20465/2020</t>
  </si>
  <si>
    <t>569/2020</t>
  </si>
  <si>
    <t>104/2023</t>
  </si>
  <si>
    <t>238/2023</t>
  </si>
  <si>
    <t>87697/2019</t>
  </si>
  <si>
    <t>96/2020</t>
  </si>
  <si>
    <t>174825/2023</t>
  </si>
  <si>
    <t>70/2021</t>
  </si>
  <si>
    <t>172945/2021</t>
  </si>
  <si>
    <t>87/2022</t>
  </si>
  <si>
    <t>82861/2019</t>
  </si>
  <si>
    <t>168/2021</t>
  </si>
  <si>
    <t>71400/2020</t>
  </si>
  <si>
    <t>439/2020</t>
  </si>
  <si>
    <t>86452/2019</t>
  </si>
  <si>
    <t>283/2020</t>
  </si>
  <si>
    <t>76557/2020</t>
  </si>
  <si>
    <t>234/2021</t>
  </si>
  <si>
    <t>66251/2020</t>
  </si>
  <si>
    <t>606/2020</t>
  </si>
  <si>
    <t>568/2020</t>
  </si>
  <si>
    <t>97863/2019</t>
  </si>
  <si>
    <t>30/2021</t>
  </si>
  <si>
    <t>83591/2019</t>
  </si>
  <si>
    <t>252/2020</t>
  </si>
  <si>
    <t>34496/2021</t>
  </si>
  <si>
    <t>289/2021</t>
  </si>
  <si>
    <t>28830/2019</t>
  </si>
  <si>
    <t>166/2022</t>
  </si>
  <si>
    <t>114320/2019</t>
  </si>
  <si>
    <t>249/2020</t>
  </si>
  <si>
    <t>98361/2020</t>
  </si>
  <si>
    <t>615/2020</t>
  </si>
  <si>
    <t>112131/2020</t>
  </si>
  <si>
    <t>37/2021</t>
  </si>
  <si>
    <t>115806/2019</t>
  </si>
  <si>
    <t>341/2020</t>
  </si>
  <si>
    <t>164580/2020</t>
  </si>
  <si>
    <t>166/2021</t>
  </si>
  <si>
    <t>171663/2021</t>
  </si>
  <si>
    <t>129/2022</t>
  </si>
  <si>
    <t>51326/2020</t>
  </si>
  <si>
    <t>484/2020</t>
  </si>
  <si>
    <t>487/2022</t>
  </si>
  <si>
    <t>451/2022</t>
  </si>
  <si>
    <t>603/2020</t>
  </si>
  <si>
    <t>93074/2019</t>
  </si>
  <si>
    <t>82061/2019</t>
  </si>
  <si>
    <t>718/2019</t>
  </si>
  <si>
    <t>405/2022</t>
  </si>
  <si>
    <t>69334/2019</t>
  </si>
  <si>
    <t>69691/2021</t>
  </si>
  <si>
    <t>381/2021</t>
  </si>
  <si>
    <t>164/2021</t>
  </si>
  <si>
    <t>113700/2019</t>
  </si>
  <si>
    <t>281/2020</t>
  </si>
  <si>
    <t>451/2021</t>
  </si>
  <si>
    <t>30425/2021</t>
  </si>
  <si>
    <t>292/2021</t>
  </si>
  <si>
    <t>93179/2020</t>
  </si>
  <si>
    <t>519/2020</t>
  </si>
  <si>
    <t>45998/2023</t>
  </si>
  <si>
    <t>270/2021</t>
  </si>
  <si>
    <t>58845/2023</t>
  </si>
  <si>
    <t>344/2022</t>
  </si>
  <si>
    <t>40554/2023</t>
  </si>
  <si>
    <t>202/2021</t>
  </si>
  <si>
    <t>22915/2022</t>
  </si>
  <si>
    <t>393/2022</t>
  </si>
  <si>
    <t>291/2021</t>
  </si>
  <si>
    <t>45067/2020</t>
  </si>
  <si>
    <t>379/2020</t>
  </si>
  <si>
    <t>96125/2020</t>
  </si>
  <si>
    <t>629/2020</t>
  </si>
  <si>
    <t>260/2022</t>
  </si>
  <si>
    <t>126184/2021</t>
  </si>
  <si>
    <t>35/2022</t>
  </si>
  <si>
    <t>100548/2019</t>
  </si>
  <si>
    <t>141/2020</t>
  </si>
  <si>
    <t>449/2021</t>
  </si>
  <si>
    <t>146654/2021</t>
  </si>
  <si>
    <t>96/2022</t>
  </si>
  <si>
    <t>175240/2021</t>
  </si>
  <si>
    <t>116/2022</t>
  </si>
  <si>
    <t>360/2022</t>
  </si>
  <si>
    <t>260/2023</t>
  </si>
  <si>
    <t>155036/2020</t>
  </si>
  <si>
    <t>139/2021</t>
  </si>
  <si>
    <t>175123/2021</t>
  </si>
  <si>
    <t>107/2022</t>
  </si>
  <si>
    <t>461/2022</t>
  </si>
  <si>
    <t>249/2021</t>
  </si>
  <si>
    <t>271/2023</t>
  </si>
  <si>
    <t>144075/2021</t>
  </si>
  <si>
    <t>19/2022</t>
  </si>
  <si>
    <t>552/2022</t>
  </si>
  <si>
    <t>131352/2022</t>
  </si>
  <si>
    <t>43/2023</t>
  </si>
  <si>
    <t>143618/2022 -</t>
  </si>
  <si>
    <t>127/2023</t>
  </si>
  <si>
    <t>31270/2022</t>
  </si>
  <si>
    <t>222/2022</t>
  </si>
  <si>
    <t>139041/2021</t>
  </si>
  <si>
    <t>63/2022</t>
  </si>
  <si>
    <t>570/2020</t>
  </si>
  <si>
    <t>502/2022</t>
  </si>
  <si>
    <t>82/2022</t>
  </si>
  <si>
    <t>139800/2020</t>
  </si>
  <si>
    <t>297/2021</t>
  </si>
  <si>
    <t>38771/2020</t>
  </si>
  <si>
    <t>58/2021</t>
  </si>
  <si>
    <t>235769/2022</t>
  </si>
  <si>
    <t>125/2023</t>
  </si>
  <si>
    <t>453/2022</t>
  </si>
  <si>
    <t>64/2023</t>
  </si>
  <si>
    <t>42/2023</t>
  </si>
  <si>
    <t>309/2022</t>
  </si>
  <si>
    <t>94/2020</t>
  </si>
  <si>
    <t>140881/2021</t>
  </si>
  <si>
    <t>73/2022</t>
  </si>
  <si>
    <t>21249/2023</t>
  </si>
  <si>
    <t>246/2023</t>
  </si>
  <si>
    <t>152099/2020</t>
  </si>
  <si>
    <t>91/2021</t>
  </si>
  <si>
    <t>32869/2021</t>
  </si>
  <si>
    <t>280/2021</t>
  </si>
  <si>
    <t>159/2021</t>
  </si>
  <si>
    <t>364/2022</t>
  </si>
  <si>
    <t>118429/2022</t>
  </si>
  <si>
    <t>449/2022</t>
  </si>
  <si>
    <t>102597/2019</t>
  </si>
  <si>
    <t>21/2020</t>
  </si>
  <si>
    <t>44207/2020</t>
  </si>
  <si>
    <t>366/2020</t>
  </si>
  <si>
    <t>113602/2021</t>
  </si>
  <si>
    <t>25/2022</t>
  </si>
  <si>
    <t>82837/2020</t>
  </si>
  <si>
    <t>589/2020</t>
  </si>
  <si>
    <t>138258/2020</t>
  </si>
  <si>
    <t>97/2021</t>
  </si>
  <si>
    <t>125899/2020</t>
  </si>
  <si>
    <t>205/2021</t>
  </si>
  <si>
    <t>99463/2022</t>
  </si>
  <si>
    <t>447/2022</t>
  </si>
  <si>
    <t>99946/2019</t>
  </si>
  <si>
    <t>391/2020</t>
  </si>
  <si>
    <t>424/2021</t>
  </si>
  <si>
    <t>3791/2021</t>
  </si>
  <si>
    <t>244/2021</t>
  </si>
  <si>
    <t>40623/2023 -</t>
  </si>
  <si>
    <t>203/2021</t>
  </si>
  <si>
    <t>16737/2023</t>
  </si>
  <si>
    <t>266/2023</t>
  </si>
  <si>
    <t>100931/2020</t>
  </si>
  <si>
    <t>599/2020</t>
  </si>
  <si>
    <t>391/2021</t>
  </si>
  <si>
    <t>240/2023</t>
  </si>
  <si>
    <t>46417/2023</t>
  </si>
  <si>
    <t>247/2021</t>
  </si>
  <si>
    <t>253/2023</t>
  </si>
  <si>
    <t>255/2022</t>
  </si>
  <si>
    <t>46571/2020</t>
  </si>
  <si>
    <t>184/2021</t>
  </si>
  <si>
    <t>61676/2020</t>
  </si>
  <si>
    <t>500/2020</t>
  </si>
  <si>
    <t>144182/2021</t>
  </si>
  <si>
    <t>20/2022</t>
  </si>
  <si>
    <t>388/2022</t>
  </si>
  <si>
    <t>285/2022</t>
  </si>
  <si>
    <t>22293/2020</t>
  </si>
  <si>
    <t>354/2020</t>
  </si>
  <si>
    <t>69635/2020</t>
  </si>
  <si>
    <t>636/2020</t>
  </si>
  <si>
    <t>494/2019</t>
  </si>
  <si>
    <t>138/2020</t>
  </si>
  <si>
    <t>137/2020</t>
  </si>
  <si>
    <t>649/2019</t>
  </si>
  <si>
    <t>173100/2023</t>
  </si>
  <si>
    <t>383/2020</t>
  </si>
  <si>
    <t>R$ 9.509.196,72</t>
  </si>
  <si>
    <t>R$ 2.144.841,31</t>
  </si>
  <si>
    <t>184/2022</t>
  </si>
  <si>
    <t>201395/2023</t>
  </si>
  <si>
    <t>56/2023</t>
  </si>
  <si>
    <t>R$ 49.590,00</t>
  </si>
  <si>
    <t>R$ 236.762,00</t>
  </si>
  <si>
    <t>R$ 330.050,00</t>
  </si>
  <si>
    <t>256/2022</t>
  </si>
  <si>
    <t>R$ 388.000,00</t>
  </si>
  <si>
    <t>R$ 1.561.415,68</t>
  </si>
  <si>
    <t>R$ 70.080,00</t>
  </si>
  <si>
    <t>R$ 238.140,00</t>
  </si>
  <si>
    <t>R$ 30.825,00</t>
  </si>
  <si>
    <t>R$ 34.890,00</t>
  </si>
  <si>
    <t>R$ 28.980,00</t>
  </si>
  <si>
    <t>R$ 110.130,00</t>
  </si>
  <si>
    <t>126361/2021</t>
  </si>
  <si>
    <t>R$ 148.800,00</t>
  </si>
  <si>
    <t>278/2023</t>
  </si>
  <si>
    <t>153545/2023 -</t>
  </si>
  <si>
    <t>74/2023</t>
  </si>
  <si>
    <t>192572/2023</t>
  </si>
  <si>
    <t>89/2020</t>
  </si>
  <si>
    <t>29701/2023</t>
  </si>
  <si>
    <t>256/2023</t>
  </si>
  <si>
    <t>200864/2023</t>
  </si>
  <si>
    <t>634/2020</t>
  </si>
  <si>
    <t>201213/2023</t>
  </si>
  <si>
    <t>371/2020</t>
  </si>
  <si>
    <t>167257/2022</t>
  </si>
  <si>
    <t>120/2021</t>
  </si>
  <si>
    <t>128239/2023</t>
  </si>
  <si>
    <t>44/2023</t>
  </si>
  <si>
    <t>191173/2023</t>
  </si>
  <si>
    <t>674/2019</t>
  </si>
  <si>
    <t>170865/2023</t>
  </si>
  <si>
    <t>567/2022</t>
  </si>
  <si>
    <t>183106/2023</t>
  </si>
  <si>
    <t>568/2022</t>
  </si>
  <si>
    <t>207932/2023</t>
  </si>
  <si>
    <t>618/2020</t>
  </si>
  <si>
    <t>174483/2023</t>
  </si>
  <si>
    <t>526/2022</t>
  </si>
  <si>
    <t>207835/2023</t>
  </si>
  <si>
    <t>590/2020</t>
  </si>
  <si>
    <t>203165/2023</t>
  </si>
  <si>
    <t>522/2019</t>
  </si>
  <si>
    <t>203461/2023</t>
  </si>
  <si>
    <t>452/2020</t>
  </si>
  <si>
    <t>209156/2023</t>
  </si>
  <si>
    <t>420/2020</t>
  </si>
  <si>
    <t>202101/2023</t>
  </si>
  <si>
    <t>628/2020</t>
  </si>
  <si>
    <t>206511/2023</t>
  </si>
  <si>
    <t>684/2019</t>
  </si>
  <si>
    <t>95/2022</t>
  </si>
  <si>
    <t>R$ 98.162,49</t>
  </si>
  <si>
    <t>55/2019</t>
  </si>
  <si>
    <t>425/2022</t>
  </si>
  <si>
    <t>194193/2023</t>
  </si>
  <si>
    <t>169/2021</t>
  </si>
  <si>
    <t>22/2022</t>
  </si>
  <si>
    <t>148485/2023</t>
  </si>
  <si>
    <t>185997/2023</t>
  </si>
  <si>
    <t>359/2021</t>
  </si>
  <si>
    <t>199911/2022</t>
  </si>
  <si>
    <t>88/2023</t>
  </si>
  <si>
    <t>144144/2023</t>
  </si>
  <si>
    <t>R$ 870.330,00</t>
  </si>
  <si>
    <t>133/2022</t>
  </si>
  <si>
    <t>147561/2020</t>
  </si>
  <si>
    <t>129/2023</t>
  </si>
  <si>
    <t>R$ 11.224,20</t>
  </si>
  <si>
    <t>R$ 2.082.215,31</t>
  </si>
  <si>
    <t>172382/2021</t>
  </si>
  <si>
    <t>98/2022</t>
  </si>
  <si>
    <t>321/2022</t>
  </si>
  <si>
    <t>108160/2021</t>
  </si>
  <si>
    <t>225/2022</t>
  </si>
  <si>
    <t>103499/2021</t>
  </si>
  <si>
    <t>422/2021</t>
  </si>
  <si>
    <t>167179/2022</t>
  </si>
  <si>
    <t>142/2023</t>
  </si>
  <si>
    <t>35423/2021</t>
  </si>
  <si>
    <t>273/2021</t>
  </si>
  <si>
    <t>108302/2020</t>
  </si>
  <si>
    <t>319/2021</t>
  </si>
  <si>
    <t>87/2023</t>
  </si>
  <si>
    <t>441/2022</t>
  </si>
  <si>
    <t>105381/2021</t>
  </si>
  <si>
    <t>445/2021</t>
  </si>
  <si>
    <t>153970/2020</t>
  </si>
  <si>
    <t>133/2021</t>
  </si>
  <si>
    <t>170682/2023 - P/2024 -</t>
  </si>
  <si>
    <t>R$ 434.577,77</t>
  </si>
  <si>
    <t>141/2022</t>
  </si>
  <si>
    <t>176190/2021</t>
  </si>
  <si>
    <t>111/2023</t>
  </si>
  <si>
    <t>133822/2023</t>
  </si>
  <si>
    <t>R$ 1.540.560,00</t>
  </si>
  <si>
    <t>140464/2023</t>
  </si>
  <si>
    <t>101/2021</t>
  </si>
  <si>
    <t>465/2022</t>
  </si>
  <si>
    <t>284/2022</t>
  </si>
  <si>
    <t>R$ 40.481,80</t>
  </si>
  <si>
    <t>R$ 136.875,87</t>
  </si>
  <si>
    <t>R$ 326.645,60</t>
  </si>
  <si>
    <t>R$ 36.814,18</t>
  </si>
  <si>
    <t>398/2018</t>
  </si>
  <si>
    <t>R$ 44.319,80</t>
  </si>
  <si>
    <t>R$ 363.611,36</t>
  </si>
  <si>
    <t>R$ 21.750,00</t>
  </si>
  <si>
    <t>R$ 107.025,00</t>
  </si>
  <si>
    <t>R$ 184.255,20</t>
  </si>
  <si>
    <t>R$ 348.193,52</t>
  </si>
  <si>
    <t>R$ 630.140,40</t>
  </si>
  <si>
    <t>R$ 3.240,00</t>
  </si>
  <si>
    <t>R$ 76.950,00</t>
  </si>
  <si>
    <t>R$ 12.060,96</t>
  </si>
  <si>
    <t>145889/2022</t>
  </si>
  <si>
    <t>144/2018</t>
  </si>
  <si>
    <t>R$ 33.440,00</t>
  </si>
  <si>
    <t>180285/2023</t>
  </si>
  <si>
    <t>53/2022</t>
  </si>
  <si>
    <t>33462/2023</t>
  </si>
  <si>
    <t>R$ 102.320,99</t>
  </si>
  <si>
    <t>355/2021</t>
  </si>
  <si>
    <t>323/2021</t>
  </si>
  <si>
    <t>R$ 329.038,63</t>
  </si>
  <si>
    <t>354/2021</t>
  </si>
  <si>
    <t>128092/2023</t>
  </si>
  <si>
    <t>556/2022</t>
  </si>
  <si>
    <t>R$ 1.090.898,40</t>
  </si>
  <si>
    <t>322/2021</t>
  </si>
  <si>
    <t>R$ 1.118.509,68</t>
  </si>
  <si>
    <t>324/2021</t>
  </si>
  <si>
    <t>124430/2023</t>
  </si>
  <si>
    <t>R$ 2.175.486,32</t>
  </si>
  <si>
    <t>353/2021</t>
  </si>
  <si>
    <t>125373/2023</t>
  </si>
  <si>
    <t>R$ 3.345.998,64</t>
  </si>
  <si>
    <t>557/2022</t>
  </si>
  <si>
    <t>R$ 35.974,80</t>
  </si>
  <si>
    <t>117117/2023</t>
  </si>
  <si>
    <t>233/2020</t>
  </si>
  <si>
    <t>131548/2023</t>
  </si>
  <si>
    <t>264/2020</t>
  </si>
  <si>
    <t>214708/2022</t>
  </si>
  <si>
    <t>R$ 127.092,00</t>
  </si>
  <si>
    <t>80/2021</t>
  </si>
  <si>
    <t>R$ 162.558,22</t>
  </si>
  <si>
    <t>127943/2023</t>
  </si>
  <si>
    <t>R$ 183.060,00</t>
  </si>
  <si>
    <t>263/2020</t>
  </si>
  <si>
    <t>318/2021</t>
  </si>
  <si>
    <t>R$ 537.068,32</t>
  </si>
  <si>
    <t>213563/2022</t>
  </si>
  <si>
    <t>31/2019</t>
  </si>
  <si>
    <t>198793/2023</t>
  </si>
  <si>
    <t>681/2018</t>
  </si>
  <si>
    <t>197914/2023</t>
  </si>
  <si>
    <t>429/2018</t>
  </si>
  <si>
    <t>197770/2023</t>
  </si>
  <si>
    <t>421/2018</t>
  </si>
  <si>
    <t>312/2022</t>
  </si>
  <si>
    <t>132541/2023 132443/2023</t>
  </si>
  <si>
    <t>R$ 278.173,80</t>
  </si>
  <si>
    <t>125/2019</t>
  </si>
  <si>
    <t>313/2022</t>
  </si>
  <si>
    <t>238105/2022</t>
  </si>
  <si>
    <t>230/2022</t>
  </si>
  <si>
    <t>170632/2023</t>
  </si>
  <si>
    <t>R$ 299.452,80</t>
  </si>
  <si>
    <t>419/2020</t>
  </si>
  <si>
    <t>R$ 7.979.385,90</t>
  </si>
  <si>
    <t>245/2022</t>
  </si>
  <si>
    <t>170584/2023 -</t>
  </si>
  <si>
    <t>372/2022</t>
  </si>
  <si>
    <t>66351/2022</t>
  </si>
  <si>
    <t>R$ 563.664,00</t>
  </si>
  <si>
    <t>171/2023</t>
  </si>
  <si>
    <t>R$ 2.251.155,42</t>
  </si>
  <si>
    <t>262/2021</t>
  </si>
  <si>
    <t>31211/2023</t>
  </si>
  <si>
    <t>182/2022</t>
  </si>
  <si>
    <t>R$ 131.669,40</t>
  </si>
  <si>
    <t>469/2022</t>
  </si>
  <si>
    <t>R$ 885.511,74</t>
  </si>
  <si>
    <t>470/2022</t>
  </si>
  <si>
    <t>47495/2023</t>
  </si>
  <si>
    <t>379/2022</t>
  </si>
  <si>
    <t>414/2023</t>
  </si>
  <si>
    <t>134541/2023</t>
  </si>
  <si>
    <t>239/2021</t>
  </si>
  <si>
    <t>124097/2023</t>
  </si>
  <si>
    <t>538/2022</t>
  </si>
  <si>
    <t>R$ 25.006,92</t>
  </si>
  <si>
    <t>526/2020</t>
  </si>
  <si>
    <t>238100/2022</t>
  </si>
  <si>
    <t>247/2022</t>
  </si>
  <si>
    <t>125694/2023</t>
  </si>
  <si>
    <t>426/2022</t>
  </si>
  <si>
    <t>244622/2022</t>
  </si>
  <si>
    <t>181/2022</t>
  </si>
  <si>
    <t>149155/2023</t>
  </si>
  <si>
    <t>162/2021</t>
  </si>
  <si>
    <t>156096/2023</t>
  </si>
  <si>
    <t>387/2021</t>
  </si>
  <si>
    <t>521/2022</t>
  </si>
  <si>
    <t>R$ 43.110,00</t>
  </si>
  <si>
    <t>69/2023</t>
  </si>
  <si>
    <t>31395/2023</t>
  </si>
  <si>
    <t>R$ 43.500,00</t>
  </si>
  <si>
    <t>334/2022</t>
  </si>
  <si>
    <t>99/2023</t>
  </si>
  <si>
    <t>7250/2023</t>
  </si>
  <si>
    <t>330/2022</t>
  </si>
  <si>
    <t>215837/2022</t>
  </si>
  <si>
    <t>221/2023</t>
  </si>
  <si>
    <t>R$ 80.240,73</t>
  </si>
  <si>
    <t>220165/2023</t>
  </si>
  <si>
    <t>205/2020</t>
  </si>
  <si>
    <t>0170613/2023 -</t>
  </si>
  <si>
    <t>R$ 87.250,00</t>
  </si>
  <si>
    <t>274/2020</t>
  </si>
  <si>
    <t>170642/2023</t>
  </si>
  <si>
    <t>R$ 87.411,08</t>
  </si>
  <si>
    <t>423/2020</t>
  </si>
  <si>
    <t>45/2023</t>
  </si>
  <si>
    <t>221204/2023</t>
  </si>
  <si>
    <t>627/2020</t>
  </si>
  <si>
    <t>239155/2022</t>
  </si>
  <si>
    <t>R$ 101.340,00</t>
  </si>
  <si>
    <t>226/2022</t>
  </si>
  <si>
    <t>72531/2023</t>
  </si>
  <si>
    <t>R$ 102.538,80</t>
  </si>
  <si>
    <t>414/2022</t>
  </si>
  <si>
    <t>47350/2023</t>
  </si>
  <si>
    <t>403/2022</t>
  </si>
  <si>
    <t>133563/2023</t>
  </si>
  <si>
    <t>R$ 109.771,10</t>
  </si>
  <si>
    <t>131/2020</t>
  </si>
  <si>
    <t>R$ 112.285,20</t>
  </si>
  <si>
    <t>237591/2022</t>
  </si>
  <si>
    <t>R$ 120.296,88</t>
  </si>
  <si>
    <t>239/2022</t>
  </si>
  <si>
    <t>48/2023</t>
  </si>
  <si>
    <t>30719/2023</t>
  </si>
  <si>
    <t>R$ 125.100,00</t>
  </si>
  <si>
    <t>371/2022</t>
  </si>
  <si>
    <t>135/2022</t>
  </si>
  <si>
    <t>110717/2023</t>
  </si>
  <si>
    <t>520/2022</t>
  </si>
  <si>
    <t>R$ 146.448,00</t>
  </si>
  <si>
    <t>61583/2023</t>
  </si>
  <si>
    <t>R$ 167.464,76</t>
  </si>
  <si>
    <t>327/2022</t>
  </si>
  <si>
    <t>R$ 169.129,00</t>
  </si>
  <si>
    <t>49/2023</t>
  </si>
  <si>
    <t>217766/2023</t>
  </si>
  <si>
    <t>626/2019</t>
  </si>
  <si>
    <t>18/2022</t>
  </si>
  <si>
    <t>240445/2022</t>
  </si>
  <si>
    <t>131/2023</t>
  </si>
  <si>
    <t>70/2023</t>
  </si>
  <si>
    <t>R$ 253.317,74</t>
  </si>
  <si>
    <t>66445/2021</t>
  </si>
  <si>
    <t>157/2022</t>
  </si>
  <si>
    <t>297/2022</t>
  </si>
  <si>
    <t>67012/2022</t>
  </si>
  <si>
    <t>93/2023</t>
  </si>
  <si>
    <t>193588/2022</t>
  </si>
  <si>
    <t>123/2023</t>
  </si>
  <si>
    <t>R$ 341.360,00</t>
  </si>
  <si>
    <t>174/2022</t>
  </si>
  <si>
    <t>197708/2023</t>
  </si>
  <si>
    <t>R$ 507.599,88</t>
  </si>
  <si>
    <t>92/2022</t>
  </si>
  <si>
    <t>359/2022</t>
  </si>
  <si>
    <t>R$ 842.867,16</t>
  </si>
  <si>
    <t>370/2023</t>
  </si>
  <si>
    <t>118334/2023</t>
  </si>
  <si>
    <t>R$ 1.239.297,80</t>
  </si>
  <si>
    <t>35393/2023</t>
  </si>
  <si>
    <t>235/2022</t>
  </si>
  <si>
    <t>319/2023</t>
  </si>
  <si>
    <t>167585/2023</t>
  </si>
  <si>
    <t>243/2020</t>
  </si>
  <si>
    <t>168041/2023</t>
  </si>
  <si>
    <t>62/2020</t>
  </si>
  <si>
    <t>215424/2023</t>
  </si>
  <si>
    <t>425/2020</t>
  </si>
  <si>
    <t>190383/2023</t>
  </si>
  <si>
    <t>497/2021</t>
  </si>
  <si>
    <t>780/2018</t>
  </si>
  <si>
    <t>74215/2023</t>
  </si>
  <si>
    <t>416/2022</t>
  </si>
  <si>
    <t>R$ 52.303,92</t>
  </si>
  <si>
    <t>R$ 1.996.614,00</t>
  </si>
  <si>
    <t>334/2021</t>
  </si>
  <si>
    <t>168583/2023</t>
  </si>
  <si>
    <t>190/2020</t>
  </si>
  <si>
    <t>170667/2023</t>
  </si>
  <si>
    <t>R$ 14.291.000,00</t>
  </si>
  <si>
    <t>614/2020</t>
  </si>
  <si>
    <t>R$ 2.050.786,53</t>
  </si>
  <si>
    <t>Procedimento Cirúrgico</t>
  </si>
  <si>
    <t>241881/2022</t>
  </si>
  <si>
    <t>R$ 11.750.355,00</t>
  </si>
  <si>
    <t>281/2022</t>
  </si>
  <si>
    <t>Recepcionista 6 horas diurnas de 2ª a 6ª feira.</t>
  </si>
  <si>
    <t>203571/2023</t>
  </si>
  <si>
    <t>428/2019</t>
  </si>
  <si>
    <t>Recepcionista 8 horas diurnas de domingo a domingo.</t>
  </si>
  <si>
    <t>271/2011</t>
  </si>
  <si>
    <t>209633/2023</t>
  </si>
  <si>
    <t>424/2018</t>
  </si>
  <si>
    <t>413/2019</t>
  </si>
  <si>
    <t>R$ 4.828.698,44</t>
  </si>
  <si>
    <t>425/2018</t>
  </si>
  <si>
    <t>181507/2023</t>
  </si>
  <si>
    <t>216357/2023</t>
  </si>
  <si>
    <t>110290/2021</t>
  </si>
  <si>
    <t>499/2022</t>
  </si>
  <si>
    <t>R$ 114.946,41</t>
  </si>
  <si>
    <t>R$ 302.776,96</t>
  </si>
  <si>
    <t>R$ 4.969.514,64</t>
  </si>
  <si>
    <t>Servente 8 horas diurnas, área hospitalar c/ insalubridade de 20%.</t>
  </si>
  <si>
    <t>148723/2023</t>
  </si>
  <si>
    <t>316/2019</t>
  </si>
  <si>
    <t>Servente, posto de 12x36 diurno área hospitalar c/ insalubridade de 40%.</t>
  </si>
  <si>
    <t>154/2019</t>
  </si>
  <si>
    <t>526/2018</t>
  </si>
  <si>
    <t>218520/2023 - excepcionalidade -</t>
  </si>
  <si>
    <t>73/2019</t>
  </si>
  <si>
    <t>164/2019</t>
  </si>
  <si>
    <t>R$ 160.488,00</t>
  </si>
  <si>
    <t>167009/2023 -</t>
  </si>
  <si>
    <t>R$ 263.612,40</t>
  </si>
  <si>
    <t>687/2018</t>
  </si>
  <si>
    <t>118415/2022</t>
  </si>
  <si>
    <t>94/2023</t>
  </si>
  <si>
    <t>607/2018</t>
  </si>
  <si>
    <t>556/2018</t>
  </si>
  <si>
    <t>170559/2023</t>
  </si>
  <si>
    <t>R$ 446.192,00</t>
  </si>
  <si>
    <t>283/2019</t>
  </si>
  <si>
    <t>133647/2023</t>
  </si>
  <si>
    <t>R$ 592.496,00</t>
  </si>
  <si>
    <t>665/2019</t>
  </si>
  <si>
    <t>168110/2023</t>
  </si>
  <si>
    <t>R$ 719.031,24</t>
  </si>
  <si>
    <t>309/2018</t>
  </si>
  <si>
    <t>130243/2023</t>
  </si>
  <si>
    <t>R$ 966.080,00</t>
  </si>
  <si>
    <t>353/2019</t>
  </si>
  <si>
    <t>436/2021</t>
  </si>
  <si>
    <t>129904/2023</t>
  </si>
  <si>
    <t>668/2018</t>
  </si>
  <si>
    <t>138691/2023</t>
  </si>
  <si>
    <t>574/2018</t>
  </si>
  <si>
    <t>208237/2023</t>
  </si>
  <si>
    <t>374/2019</t>
  </si>
  <si>
    <t>202294/2023</t>
  </si>
  <si>
    <t>332/2019</t>
  </si>
  <si>
    <t>203317/2023</t>
  </si>
  <si>
    <t>294/2019</t>
  </si>
  <si>
    <t>185629/2023</t>
  </si>
  <si>
    <t>523/2019</t>
  </si>
  <si>
    <t>176968/2023</t>
  </si>
  <si>
    <t>506/2019</t>
  </si>
  <si>
    <t>346/2023</t>
  </si>
  <si>
    <t>187707/2023</t>
  </si>
  <si>
    <t>74/2019</t>
  </si>
  <si>
    <t>170590/2023 -</t>
  </si>
  <si>
    <t>259/2020</t>
  </si>
  <si>
    <t>170598/2023 -</t>
  </si>
  <si>
    <t>R$ 11.040,84</t>
  </si>
  <si>
    <t>261/2020</t>
  </si>
  <si>
    <t>R$ 37.974,00</t>
  </si>
  <si>
    <t>0170606/2023 -</t>
  </si>
  <si>
    <t>R$ 95.105,16</t>
  </si>
  <si>
    <t>262/2020</t>
  </si>
  <si>
    <t>184/2020</t>
  </si>
  <si>
    <t>Serviço de Rádioproteção</t>
  </si>
  <si>
    <t>106/2022</t>
  </si>
  <si>
    <t>R$ 9.559,70</t>
  </si>
  <si>
    <t>R$ 24.570,36</t>
  </si>
  <si>
    <t>R$ 330.864,85</t>
  </si>
  <si>
    <t>154008/2023</t>
  </si>
  <si>
    <t>297/2020</t>
  </si>
  <si>
    <t>32968/2023</t>
  </si>
  <si>
    <t>R$ 4.677.025,00</t>
  </si>
  <si>
    <t>322/2022</t>
  </si>
  <si>
    <t>328/2019</t>
  </si>
  <si>
    <t>514/2018</t>
  </si>
  <si>
    <t>SES 129048/2023</t>
  </si>
  <si>
    <t>R$ 303.128,03</t>
  </si>
  <si>
    <t>744/2018</t>
  </si>
  <si>
    <t>670/2018</t>
  </si>
  <si>
    <t>163987/2023</t>
  </si>
  <si>
    <t>R$ 4.858.739,84</t>
  </si>
  <si>
    <t>433/2020</t>
  </si>
  <si>
    <t>R$ 2.140.500,00</t>
  </si>
  <si>
    <t>168030/2023</t>
  </si>
  <si>
    <t>R$ 355.489,76</t>
  </si>
  <si>
    <t>282/2018</t>
  </si>
  <si>
    <t>R$ 4.799.500,00</t>
  </si>
  <si>
    <t>198649/2023</t>
  </si>
  <si>
    <t>193/2021</t>
  </si>
  <si>
    <t>207693/2023</t>
  </si>
  <si>
    <t>130/2021</t>
  </si>
  <si>
    <t>53495/2023</t>
  </si>
  <si>
    <t>234/2022</t>
  </si>
  <si>
    <t>114205/2022</t>
  </si>
  <si>
    <t>R$ 15.649,92</t>
  </si>
  <si>
    <t>120/2023</t>
  </si>
  <si>
    <t>R$ 646.434,00</t>
  </si>
  <si>
    <t>154472/2023</t>
  </si>
  <si>
    <t>R$ 2.439.850,00</t>
  </si>
  <si>
    <t>584/2020</t>
  </si>
  <si>
    <t>R$ 3.021.069,84</t>
  </si>
  <si>
    <t>58/2019</t>
  </si>
  <si>
    <t>198439/2023</t>
  </si>
  <si>
    <t>428/2018</t>
  </si>
  <si>
    <t>R$ 16.581.262,69</t>
  </si>
  <si>
    <t>145029/2023 período 10/10 a 31/12/2023</t>
  </si>
  <si>
    <t>743/2018</t>
  </si>
  <si>
    <t>387/2019</t>
  </si>
  <si>
    <t>R$ 40.824.282,48</t>
  </si>
  <si>
    <t>168047/2023</t>
  </si>
  <si>
    <t>R$ 25.377.148,21</t>
  </si>
  <si>
    <t>854/2018</t>
  </si>
  <si>
    <t>354/2023</t>
  </si>
  <si>
    <t>R$ 974.610,00</t>
  </si>
  <si>
    <t>361/2021</t>
  </si>
  <si>
    <t>R$ 13.212.203,55</t>
  </si>
  <si>
    <t>101361/2022</t>
  </si>
  <si>
    <t>583/2020</t>
  </si>
  <si>
    <t>172022/2023</t>
  </si>
  <si>
    <t>R$ 553.373,28</t>
  </si>
  <si>
    <t>499/2020</t>
  </si>
  <si>
    <t>180952/2023</t>
  </si>
  <si>
    <t>R$ 4.326.112,69</t>
  </si>
  <si>
    <t>532/2020</t>
  </si>
  <si>
    <t>393/2021</t>
  </si>
  <si>
    <t>R$ 12.700,00</t>
  </si>
  <si>
    <t>150/2020</t>
  </si>
  <si>
    <t>60295/2023</t>
  </si>
  <si>
    <t>285/2021</t>
  </si>
  <si>
    <t>24/2022</t>
  </si>
  <si>
    <t>170/2023</t>
  </si>
  <si>
    <t>182103/22</t>
  </si>
  <si>
    <t>117/2023</t>
  </si>
  <si>
    <t>57383/2020</t>
  </si>
  <si>
    <t>417/2020</t>
  </si>
  <si>
    <t>408/2021</t>
  </si>
  <si>
    <t>149327/2020</t>
  </si>
  <si>
    <t>72/2021</t>
  </si>
  <si>
    <t>127273/2021</t>
  </si>
  <si>
    <t>493/2021</t>
  </si>
  <si>
    <t>56840/2020</t>
  </si>
  <si>
    <t>407/2020</t>
  </si>
  <si>
    <t>103772/2020</t>
  </si>
  <si>
    <t>194/2021</t>
  </si>
  <si>
    <t>389/2021</t>
  </si>
  <si>
    <t>175506/2022</t>
  </si>
  <si>
    <t>34/2022</t>
  </si>
  <si>
    <t>545/2022</t>
  </si>
  <si>
    <t>77844/2020</t>
  </si>
  <si>
    <t>573/2020</t>
  </si>
  <si>
    <t>91716/2019</t>
  </si>
  <si>
    <t>457/2020</t>
  </si>
  <si>
    <t>34484/2020</t>
  </si>
  <si>
    <t>440/2020</t>
  </si>
  <si>
    <t>69146/2020</t>
  </si>
  <si>
    <t>53/2021</t>
  </si>
  <si>
    <t>365/2022</t>
  </si>
  <si>
    <t>93646/2021</t>
  </si>
  <si>
    <t>446/2021</t>
  </si>
  <si>
    <t>293/2021</t>
  </si>
  <si>
    <t>146/2022</t>
  </si>
  <si>
    <t>546/2022</t>
  </si>
  <si>
    <t>135667/2022</t>
  </si>
  <si>
    <t>524/2022</t>
  </si>
  <si>
    <t>40/2023</t>
  </si>
  <si>
    <t>59134/2023</t>
  </si>
  <si>
    <t>316/2022</t>
  </si>
  <si>
    <t>48833/2023</t>
  </si>
  <si>
    <t>224/2023</t>
  </si>
  <si>
    <t>357/2022</t>
  </si>
  <si>
    <t>163110/2020</t>
  </si>
  <si>
    <t>304/2023</t>
  </si>
  <si>
    <t>131/2022</t>
  </si>
  <si>
    <t>81/2023</t>
  </si>
  <si>
    <t>130913/2019</t>
  </si>
  <si>
    <t>543/2020</t>
  </si>
  <si>
    <t>57/2021</t>
  </si>
  <si>
    <t>405/2020</t>
  </si>
  <si>
    <t>113629/2020</t>
  </si>
  <si>
    <t>180/2022</t>
  </si>
  <si>
    <t>204/2021</t>
  </si>
  <si>
    <t>413/2022</t>
  </si>
  <si>
    <t>10154/2021</t>
  </si>
  <si>
    <t>242/2021</t>
  </si>
  <si>
    <t>281/2021</t>
  </si>
  <si>
    <t>5336/2020</t>
  </si>
  <si>
    <t>359/2020</t>
  </si>
  <si>
    <t>322/2023</t>
  </si>
  <si>
    <t>605/2020</t>
  </si>
  <si>
    <t>165/2021</t>
  </si>
  <si>
    <t>162242/2022</t>
  </si>
  <si>
    <t>60596/2023</t>
  </si>
  <si>
    <t>315/2021</t>
  </si>
  <si>
    <t>R$ 13.379,00</t>
  </si>
  <si>
    <t>464/2021</t>
  </si>
  <si>
    <t>315/2023</t>
  </si>
  <si>
    <t>Transporte e mudança</t>
  </si>
  <si>
    <t>491/2022</t>
  </si>
  <si>
    <t>00194893/2023</t>
  </si>
  <si>
    <t>176/2020</t>
  </si>
  <si>
    <t>185596/2023</t>
  </si>
  <si>
    <t>175/2020</t>
  </si>
  <si>
    <t>Zelador 8 horas diurnas c/ periculosidade de 30% de domingo a domingo</t>
  </si>
  <si>
    <t>379/2019</t>
  </si>
  <si>
    <t>378/2019</t>
  </si>
  <si>
    <t>269/2011</t>
  </si>
  <si>
    <t>270/2011</t>
  </si>
  <si>
    <t>Contratação de empresa para fornecimento e instalação de divisórias</t>
  </si>
  <si>
    <t>500M2</t>
  </si>
  <si>
    <t>Contratação de empresa para fornecimento e instalação de persianas</t>
  </si>
  <si>
    <t>250M2</t>
  </si>
  <si>
    <t>R$  25.000,00</t>
  </si>
  <si>
    <t>Aquisição de materiais para reposição e pequenos reparos</t>
  </si>
  <si>
    <t>Reposição de estoque no almoxarifado e necessidade de manutenções corretivas e preventivas no sistema hidráulico, elétrico, estrutural e conservação.</t>
  </si>
  <si>
    <t>A Definir</t>
  </si>
  <si>
    <t>Creative Cloud for Teams All Apps Team lisensing Subscription New Level</t>
  </si>
  <si>
    <t>GEMARK</t>
  </si>
  <si>
    <t>Pacote Adobe completo para atividades de design gráfico para uso profissional</t>
  </si>
  <si>
    <t xml:space="preserve">R$ 35.000,00 </t>
  </si>
  <si>
    <t>mLabs</t>
  </si>
  <si>
    <t>Plataforma de gerenciamento de redes sociais</t>
  </si>
  <si>
    <t xml:space="preserve">R$ 250,00 </t>
  </si>
  <si>
    <t>Asana</t>
  </si>
  <si>
    <t>Plataforma de gestão de trabalho que permite gerar relatórios ilimitados e em tempo real com os dados de projetos</t>
  </si>
  <si>
    <t>10 usuários</t>
  </si>
  <si>
    <t xml:space="preserve">R$ 6.840,00 </t>
  </si>
  <si>
    <t>CapCut</t>
  </si>
  <si>
    <t>Editor de vídeo</t>
  </si>
  <si>
    <t xml:space="preserve">R$ 500,00 </t>
  </si>
  <si>
    <t>Canva Pro Equipes</t>
  </si>
  <si>
    <t>Atividades de design gráfico para uso diário</t>
  </si>
  <si>
    <t>1 a 5 usuários</t>
  </si>
  <si>
    <t xml:space="preserve">R$ 700,00 </t>
  </si>
  <si>
    <t>StreamYard</t>
  </si>
  <si>
    <t>Software de produção de conteúdo ao vivo para criar transmissões profissionais</t>
  </si>
  <si>
    <t>Envato Elements</t>
  </si>
  <si>
    <t>Plataforma de recursos digitais (gráficos, fotos, vídeos, músicas, fontes e outros)</t>
  </si>
  <si>
    <t>Depositphotos</t>
  </si>
  <si>
    <t>Banco de fotos profisssionais</t>
  </si>
  <si>
    <t>50 imagens/mês</t>
  </si>
  <si>
    <t>Adobe Stock</t>
  </si>
  <si>
    <t>Banco de vídeos profissionais</t>
  </si>
  <si>
    <t>6 vídeos HD por mês</t>
  </si>
  <si>
    <t xml:space="preserve">R$ 5.000,00 </t>
  </si>
  <si>
    <t>SECRETARIA DE ESTADO DA INDÚSTRIA, DO COMÉRCIO E DO SERVIÇO</t>
  </si>
  <si>
    <t>Contratação de empresa para locação de 2 (dois) veículos especiais para uso da Secretaria de Estado da Industria, do Comércio e do Serviço - SICOS</t>
  </si>
  <si>
    <t>SICOS 30/2023</t>
  </si>
  <si>
    <t>Pregão Eletrônico - Lei 8666/1993</t>
  </si>
  <si>
    <t>Contratação de empresa especializada na prestação de serviços continuados de mão de obra terceirizada de vigilância armada 24h - TDM</t>
  </si>
  <si>
    <t>PROCON</t>
  </si>
  <si>
    <t>SDE 2358/2021</t>
  </si>
  <si>
    <t>Contratação de empresa especializada na prestação de serviços de sustentação, suporte, licenciamento, garantia, e bilhetagem dos equipamentos e softwares que compõem a rede de telefonia IP corporativa</t>
  </si>
  <si>
    <t>DSUST 4426/2020</t>
  </si>
  <si>
    <t>15/2020</t>
  </si>
  <si>
    <t>Contratação de empresa especializada na prestação de serviços de Solução Integrada de Serviços Gerenciados de Comunicação de dados e provimento de internet para as unidades do SINE - GOVLINK</t>
  </si>
  <si>
    <t>SDE 1755/2022</t>
  </si>
  <si>
    <t>DL ART 24, XVI - Lei 8666/1993</t>
  </si>
  <si>
    <t>Contratação de empresa para prestação de serviços de tecnologia da informação e comunicação para a SICOS, e também para a operacionalização do SINE e PROCON</t>
  </si>
  <si>
    <t>DSUST 6332/2020</t>
  </si>
  <si>
    <t>Locação de veículos para uso do PROCON estadual e da SICOS</t>
  </si>
  <si>
    <t>SDE 1675/2021</t>
  </si>
  <si>
    <t>14/2021</t>
  </si>
  <si>
    <t xml:space="preserve">Contratação de empresa para manutenção e fornecimento de peças do elevador localizado no imóvel utilizado pelo PROCON </t>
  </si>
  <si>
    <t>SDE 7610/2021</t>
  </si>
  <si>
    <t>Pregão Eletrônico - Lei 8666/1994</t>
  </si>
  <si>
    <t>25/2021</t>
  </si>
  <si>
    <t>Contratação de empresa especializada na prestação de serviços continuados de mão de obra terceirizada para o SINE</t>
  </si>
  <si>
    <t>DIER/SINE</t>
  </si>
  <si>
    <t>SDE 2389/2021</t>
  </si>
  <si>
    <t>Pregão Eletrônico - Lei 8666/1995</t>
  </si>
  <si>
    <t>SDE 2392/2021</t>
  </si>
  <si>
    <t>Pregão Eletrônico - Lei 8666/1996</t>
  </si>
  <si>
    <t>SDE 2393/2021</t>
  </si>
  <si>
    <t>Pregão Eletrônico - Lei 8666/1997</t>
  </si>
  <si>
    <t>SDE 2394/2021</t>
  </si>
  <si>
    <t>Pregão Eletrônico - Lei 8666/1998</t>
  </si>
  <si>
    <t>SDE 2395/2021</t>
  </si>
  <si>
    <t>Pregão Eletrônico - Lei 8666/1999</t>
  </si>
  <si>
    <t>Locação de imóvel para instalação do posto de atendimento do SINE no munícipio de Balneário Camboriú</t>
  </si>
  <si>
    <t>SDE 15239/2022</t>
  </si>
  <si>
    <t>DL ART 24, X - Lei 8666/1993</t>
  </si>
  <si>
    <t>Locação de imóvel para instalação do posto de atendimento do SINE no munícipio de Lages</t>
  </si>
  <si>
    <t>DSUST 7674/2020</t>
  </si>
  <si>
    <t>Locação de imóvel para instalação do posto de atendimento do SINE no munícipio de Araranguá</t>
  </si>
  <si>
    <t>SDE 10548/2021</t>
  </si>
  <si>
    <t>Locação de imóvel para instalação do posto de atendimento do SINE no munícipio de Concórdia</t>
  </si>
  <si>
    <t>SDE 9690/2021</t>
  </si>
  <si>
    <t>Locação de imóvel para instalação do posto de atendimento do SINE no munícipio de Mafra</t>
  </si>
  <si>
    <t>SDE 17882/2022</t>
  </si>
  <si>
    <t>15/2022</t>
  </si>
  <si>
    <t>Locação de imóvel para instalação do posto de atendimento do SINE no munícipio de Laguna</t>
  </si>
  <si>
    <t>SDE 11037/2021</t>
  </si>
  <si>
    <t>Locação de imóvel para instalação do posto de atendimento do SINE no munícipio de Rio do Sul</t>
  </si>
  <si>
    <t>DSUST 6231/2020</t>
  </si>
  <si>
    <t>19/2020</t>
  </si>
  <si>
    <t>Locação de imóvel para instalação do posto de atendimento do SINE no munícipio de São José</t>
  </si>
  <si>
    <t>SDE 16221/2022</t>
  </si>
  <si>
    <t>DL ART 24, X - Lei 8666/1994</t>
  </si>
  <si>
    <t>27/2022</t>
  </si>
  <si>
    <t>Contratação de empresa especializada na prestação de serviços continuados de mão de obra terceirizada para o PROCON</t>
  </si>
  <si>
    <t>SDE 2357/2021</t>
  </si>
  <si>
    <t>21/2022</t>
  </si>
  <si>
    <t>DSUST 7535/2020</t>
  </si>
  <si>
    <t>10/06/2024</t>
  </si>
  <si>
    <t>10/06/2025</t>
  </si>
  <si>
    <t>SIE 23440/2023</t>
  </si>
  <si>
    <t xml:space="preserve">INEXIBILIDADE </t>
  </si>
  <si>
    <t>079/2021</t>
  </si>
  <si>
    <t>26/08/2024</t>
  </si>
  <si>
    <t>26/08/2027</t>
  </si>
  <si>
    <t>SIE 8165/2022</t>
  </si>
  <si>
    <t>DISPENSA DE LICITAÇÃO</t>
  </si>
  <si>
    <t>165/2022</t>
  </si>
  <si>
    <t>Seguro dos veículos</t>
  </si>
  <si>
    <t>SIE 18306/2022</t>
  </si>
  <si>
    <t>Originado pelo Pregão Eletrônico 
 195/2022
 Lei 8.666</t>
  </si>
  <si>
    <t>R$ 60.234,73</t>
  </si>
  <si>
    <t>CT-208/2022</t>
  </si>
  <si>
    <t>Prestação de serviços de mão de obra terceirizada em limpeza e zeladoria</t>
  </si>
  <si>
    <t>SIE 40500/2022</t>
  </si>
  <si>
    <t>Originado pelo Pregão Eletrônico
 119/2022/SEA
 Lei 8.666</t>
  </si>
  <si>
    <t>R$ 2.713.785,48</t>
  </si>
  <si>
    <t>CT-339/2022</t>
  </si>
  <si>
    <t>Plotagens, cópias, impressão e digitalização dos projetos de engenharia</t>
  </si>
  <si>
    <t>SIE 21136/2023</t>
  </si>
  <si>
    <t>Em Licitação na SIE - Lei 14.133</t>
  </si>
  <si>
    <t>R$ 24.155,00</t>
  </si>
  <si>
    <t>Serviços de vigilância desarmada</t>
  </si>
  <si>
    <t>SIE 4009/2020</t>
  </si>
  <si>
    <t>Originado pelo Pregão Eletrônico 
 0147/2021/SEA - Lei 8.666
 Em Licitação na SEA - Lei 14.133</t>
  </si>
  <si>
    <t>R$ 5.037.895,32</t>
  </si>
  <si>
    <t>CT-149/2021</t>
  </si>
  <si>
    <t>Manutenção dos ares condicionados instalados nas unidades de Florianópolis SC</t>
  </si>
  <si>
    <t>SIE 34108/2022</t>
  </si>
  <si>
    <t>Originado pelo Pregão Eletrônico 0305/2022 - Lei 8.666
 Em Licitação na SEA - 14.133</t>
  </si>
  <si>
    <t>ATA-305/2022</t>
  </si>
  <si>
    <t>Equipamentos de impressoras</t>
  </si>
  <si>
    <t>SIE 4125/2020</t>
  </si>
  <si>
    <t>Originado pelo Pregão Eletrônico 
 0054/2019/SEA - Lei 8.666</t>
  </si>
  <si>
    <t>R$ 475.539,48</t>
  </si>
  <si>
    <t>CT-010/2020</t>
  </si>
  <si>
    <t>12/09/2024 
 Feita prorrogação 
 emergencial</t>
  </si>
  <si>
    <t>DEINFRA 
 16421/2018</t>
  </si>
  <si>
    <t>Originado pela INEXIGIBILIDADE 002/2018 - Lei 8.666 
 Em Licitação na SIE - Lei 14.133</t>
  </si>
  <si>
    <t>R$ 360.831,60</t>
  </si>
  <si>
    <t>PJ-135/2018</t>
  </si>
  <si>
    <t>Passagens aéreas e terrestres</t>
  </si>
  <si>
    <t>SIE 22490/2020</t>
  </si>
  <si>
    <t>Originado pelo Pregão Eletrônico 0021/2020/SEA - Lei 8.666
 Em Licitação na SEA - Lei 14.133</t>
  </si>
  <si>
    <t>CT-055/2020</t>
  </si>
  <si>
    <t>SIE 18831/2020</t>
  </si>
  <si>
    <t>Originado pelo Pregão Eletrônico 
 0110/2019/SEA - Lei 8.666</t>
  </si>
  <si>
    <t>R$ 2.348.184,00</t>
  </si>
  <si>
    <t>CT-075/2020</t>
  </si>
  <si>
    <t>Abastecimento de veículos</t>
  </si>
  <si>
    <t>CT-224/2018/SEA</t>
  </si>
  <si>
    <t>Originado pelo Pregão Eletrônico 0081/2018/SEA - Lei 8.666</t>
  </si>
  <si>
    <t>R$ 2.400.000,00</t>
  </si>
  <si>
    <t>CT-224/2018</t>
  </si>
  <si>
    <t>Serviços de postagens (Correio)</t>
  </si>
  <si>
    <t>Prorrogação a cargo da SEA 
 Lei 8.666</t>
  </si>
  <si>
    <t>R$ 7.362.000,00</t>
  </si>
  <si>
    <t>CT-001/2020</t>
  </si>
  <si>
    <t>Locação veículo 4X4</t>
  </si>
  <si>
    <t>SIE 18556/2023</t>
  </si>
  <si>
    <t>Originado pelo Pregão Eletrônico 
 103/2022/SEA - Lei 8.666</t>
  </si>
  <si>
    <t>R$ 99.778,56</t>
  </si>
  <si>
    <t>CT-115/2022 
 Subrogação</t>
  </si>
  <si>
    <t>Locação veículo sedan</t>
  </si>
  <si>
    <t>SIE 13281/2023</t>
  </si>
  <si>
    <t>Originado pelo Pregão Eletrônico 
 010/2023/SIE - Lei 8.666</t>
  </si>
  <si>
    <t>R$ 49.140,00</t>
  </si>
  <si>
    <t>CT-016/2023</t>
  </si>
  <si>
    <t>Manutenção dos ares condicionados instalados nas unidades do interior do Estado - Coordenadoria e Navegantes SC</t>
  </si>
  <si>
    <t>Será licitado ainda este ano pela SEA - Lei 14.133</t>
  </si>
  <si>
    <t>Contratação da telefonia Voip</t>
  </si>
  <si>
    <t>21/08/2024</t>
  </si>
  <si>
    <t>LICITAÇÃO</t>
  </si>
  <si>
    <t>52/2020</t>
  </si>
  <si>
    <t>Contratação da telefonia Móvel</t>
  </si>
  <si>
    <t>20/10/2024</t>
  </si>
  <si>
    <t>Solução Govlink</t>
  </si>
  <si>
    <t>17/08/2024</t>
  </si>
  <si>
    <t>164/2022</t>
  </si>
  <si>
    <t>Sistema de Multas</t>
  </si>
  <si>
    <t>25/04/2024</t>
  </si>
  <si>
    <t>03/2023</t>
  </si>
  <si>
    <t>Sistema de divida ativa - multas</t>
  </si>
  <si>
    <t>02/2023</t>
  </si>
  <si>
    <t>Contratação goggle workspace</t>
  </si>
  <si>
    <t>193/2022</t>
  </si>
  <si>
    <t>PRESTAÇÃO DE SERVIÇO DE GERENCIAMENTO DO FORNECIMENTO DE ADITIVOS, COMBUSTÍVEIS E ÓLEOS LUBRIFICANTES</t>
  </si>
  <si>
    <t>Contratação decontração de empresa especializada em prestação de serviços técnicos de configuração, manutenção (preventiva e corretiva) e monitoramento para ponto(s) de fibra óptica, fornecimento de 30 (/27) endereços de IPs válidos, e instalação de novos pontos de fibra óptica, bem como mudança de endereços.</t>
  </si>
  <si>
    <t>12/4/2024</t>
  </si>
  <si>
    <t>SSP 5034/2021</t>
  </si>
  <si>
    <t>Contratos Continuados</t>
  </si>
  <si>
    <t>R$ 64.800,00</t>
  </si>
  <si>
    <t>011/CSSPPO/2022</t>
  </si>
  <si>
    <t>Contratação de empresa especializada na disponibilização de uso de solução corporativa de antivírus para microcomputadores, conforme demanda da Secretaria de Estado da Segurança Pública, até o limite de 500 (quinhentas) licenças.</t>
  </si>
  <si>
    <t>SSP 5563/2020</t>
  </si>
  <si>
    <t>020/SSP/2021</t>
  </si>
  <si>
    <t>Contração de empresa especializada em tecnologia da informação, para disponibilizar uma (01) licença Power Business Intelligence (BI) PRO, para elaboração e publicação na web de relatórios, gráficos e painéis representativos dos dados da Secretaria de Estado da Segurança Pública.</t>
  </si>
  <si>
    <t>SSP 4442/2020</t>
  </si>
  <si>
    <t>R$ 12.450,85</t>
  </si>
  <si>
    <t>023/2022/CSSPPO</t>
  </si>
  <si>
    <t>Prestação de serviços de Virtualização de Servidores e Colocation de Servidores.</t>
  </si>
  <si>
    <t>CIASC 529/2020</t>
  </si>
  <si>
    <t>R$ 172.316,40</t>
  </si>
  <si>
    <t>072/SSP/2020</t>
  </si>
  <si>
    <t>Serviços especializados de Tecnologia da Informação e Comunicação - Sistemas Corporativos de Gestão Administrativa e Financeira.</t>
  </si>
  <si>
    <t>CIASC 844/2020</t>
  </si>
  <si>
    <t>R$ 676.971,00</t>
  </si>
  <si>
    <t>073/SSP/2020</t>
  </si>
  <si>
    <t>Contrato a contratação de solução de Área de Trabalho Digital - ATD, baseada na plataforma “Google Workspace”, a ser utilizada pela Secretaria de Estado da Segurança Pública.</t>
  </si>
  <si>
    <t>SSP 93/2022</t>
  </si>
  <si>
    <t>R$ 80.083,90</t>
  </si>
  <si>
    <t>090/SSP/2021</t>
  </si>
  <si>
    <t>Contratação de solução de Área de Trabalho Digital – ATD Star, baseada na plataforma “Google Workspace”, a ser utilizada pela Secretaria de Estado da Segurança Pública juntamente com os Conselhos Comunitátios de Segurança - Consegs.</t>
  </si>
  <si>
    <t>SSP 514/2021</t>
  </si>
  <si>
    <t>R$ 52.067,20</t>
  </si>
  <si>
    <t>114/SSP/2021</t>
  </si>
  <si>
    <t>Sistema Integrado Segurança Pública para atender as necessidades da SSP - IGP - PCSC - PMSC - CBMSC.</t>
  </si>
  <si>
    <t>SSP 2709/2020</t>
  </si>
  <si>
    <t>R$ 626.650,08</t>
  </si>
  <si>
    <t>117/SSP/2020</t>
  </si>
  <si>
    <t>Prestação de serviços de telecomunicações destinados à implantação e manutenção de sistema de transporte de dados digitalizados, ponto-a-ponto, para transmissão das imagens geradas pelo sistema de videomonitoramento urbano. (BEMTEVI)</t>
  </si>
  <si>
    <t>SSP 2201/2020</t>
  </si>
  <si>
    <t>R$ 3.111.715,88</t>
  </si>
  <si>
    <t>035/SSP/2021</t>
  </si>
  <si>
    <t>SSP 7654/2019</t>
  </si>
  <si>
    <t>R$ 343.200,00</t>
  </si>
  <si>
    <t>163/SSP/2020</t>
  </si>
  <si>
    <t>Prestação de serviço de suporte técnico e manutenção preventiva e corretiva em sistema de videomonitoramento para as centrais e pontos de videomonitoramento nos municípios de Blumenau, Brusque, Gaspar, Indaial, Timbó, Pomerode, Guabiruba, Rio dos Cedros e Ascurra. (BEMTEVI)</t>
  </si>
  <si>
    <t>SSP 2670/2019</t>
  </si>
  <si>
    <t>R$ 83.924,88</t>
  </si>
  <si>
    <t>015/SSP/2020</t>
  </si>
  <si>
    <t>Prestação de serviço de suporte técnico e manutenção preventiva e corretiva em sistema de videomonitoramento à distância sobre rede TCP/IP, incluindo fornecimento de mão de obra (serviço) e peças de reposição (materiais e equipamentos) para as centrais e pontos de videomonitoramento. (BEMTEVI)</t>
  </si>
  <si>
    <t>SSP 7442/2019</t>
  </si>
  <si>
    <t>R$ 6.111,60</t>
  </si>
  <si>
    <t>075/SSP/2021</t>
  </si>
  <si>
    <t>R$ 628.091,64</t>
  </si>
  <si>
    <t>186/SSP/2020</t>
  </si>
  <si>
    <t>Prestação de serviço de suporte técnico e manutenção preventiva e corretiva em sistema de videomonitoramento à distância sobre rede TCP/IP, incluindo fornecimento de mão de obra (serviço) e peças de reposição (materiais e equipamentos) para as centrais e pontos de videomonitoramento nos municípios de Brusque, Gaspar, Indaial, Timbó, Pomerode, Guabiruba, Rio dos Cedros e Ascurra. (BEMTEVI)</t>
  </si>
  <si>
    <t>SSP 5271/2020</t>
  </si>
  <si>
    <t>R$ 222.561,40</t>
  </si>
  <si>
    <t>190/SSP/2020</t>
  </si>
  <si>
    <t>R$ 17.595,84</t>
  </si>
  <si>
    <t>076/SSP/2021</t>
  </si>
  <si>
    <t>188/SSP/2020</t>
  </si>
  <si>
    <t>R$ 811.415,86</t>
  </si>
  <si>
    <t>R$ 1.135.245,15</t>
  </si>
  <si>
    <t>036/SSP/2021</t>
  </si>
  <si>
    <t>050/SSP/2021</t>
  </si>
  <si>
    <t>R$ 949.872,00</t>
  </si>
  <si>
    <t>R$ 152.222,08</t>
  </si>
  <si>
    <t>164/SSP/2020</t>
  </si>
  <si>
    <t>R$ 69.799,81</t>
  </si>
  <si>
    <t>077/SSP/2021</t>
  </si>
  <si>
    <t>R$ 284.973,36</t>
  </si>
  <si>
    <t>189/SSP/2020</t>
  </si>
  <si>
    <t>R$ 1.825.529,94</t>
  </si>
  <si>
    <t>037/SSP/2021</t>
  </si>
  <si>
    <t>R$ 1.406.730,00</t>
  </si>
  <si>
    <t>109/SSP/2021</t>
  </si>
  <si>
    <t>R$ 538.990,76</t>
  </si>
  <si>
    <t>165/SSP/2020</t>
  </si>
  <si>
    <t>R$ 103.919,04</t>
  </si>
  <si>
    <t>091/SSP/2021</t>
  </si>
  <si>
    <t>R$ 1.404.702,32</t>
  </si>
  <si>
    <t>187/SSP/2020</t>
  </si>
  <si>
    <t>Contratação de empresa especializada na prestação de serviços continuados de apoio administrativo nível I, de auxiliar de informática, de copeiragem, de encarregado nível II, de recepção, de serviços de limpeza e conservação –servente e de zeladoria, para atender as necessidades da Secretaria de Estado da Segurança Pública</t>
  </si>
  <si>
    <t>SSP 8019/2019</t>
  </si>
  <si>
    <t>073/SSP/2021</t>
  </si>
  <si>
    <t>Contratação de empresa especializada em serviços de Apoio Administrativo nível II, para a Secretaria de Estado da Segurança Pública</t>
  </si>
  <si>
    <t>SSP 739/2022</t>
  </si>
  <si>
    <t>R$ 647.065,20</t>
  </si>
  <si>
    <t>088/2022/CSSPPO</t>
  </si>
  <si>
    <t>Contratação de empresa especializada na alimentação pronta para o efetivo do corpo emporári de inativos da segurança pública (CTISP) que presta serviço junto a Secretaria de Estado da Segurança Pública.</t>
  </si>
  <si>
    <t>ASMIL</t>
  </si>
  <si>
    <t>SSP 1758/2022</t>
  </si>
  <si>
    <t>R$ 212.400,00</t>
  </si>
  <si>
    <t>048/2022/CSSPPO</t>
  </si>
  <si>
    <t>Água e Esgoto - Complexo Ivo Silveira (871258-1) e Complexo Quilombo (1589709-5)</t>
  </si>
  <si>
    <t>R$ 115.068,45</t>
  </si>
  <si>
    <t>871258-1</t>
  </si>
  <si>
    <t>Energia elétrica - Complexo Ivo Silveira (46191021) e Complexo PC e PM Iomerê (28934530)</t>
  </si>
  <si>
    <t>R$ 608.753,89</t>
  </si>
  <si>
    <t>SSP 4452/2020</t>
  </si>
  <si>
    <t>R$ 40.803,60</t>
  </si>
  <si>
    <t>162/SSP/2020</t>
  </si>
  <si>
    <t>Contratação de produtos e serviços por meio de Pacote de Serviços dos CORREIOS mediante adesão ao Termo de Condições Comerciais e Anexos, quando contratados serviços específicos, que permite a compra de produtos e utilização dos diversos serviços de CORREIOS por meio dos canais de atendimento disponibilizados.</t>
  </si>
  <si>
    <t>SSP 2625/2020</t>
  </si>
  <si>
    <t>R$ 2.235,19</t>
  </si>
  <si>
    <t>CT 9912488197</t>
  </si>
  <si>
    <t>Locação de um imóvel constituído de um TERRENO com área plana de 3.691,60 m² (com muros), sendo 55,00 metros de frente, 55,00 metros ao fundo e 67,12 metros de extensão leste e oeste, sem construções ou edificações, situado no lado ímpar da Via Expressa - BR-282, Rua Álvaro Tolentino, nº 543-347, Capoeiras – Florianópolis/SC</t>
  </si>
  <si>
    <t>SSP 4018/2021</t>
  </si>
  <si>
    <t>R$ 612.500,00</t>
  </si>
  <si>
    <t>024/2022/CSSPPO</t>
  </si>
  <si>
    <t>Contratação de empresa especializada no gerenciamento do fornecimento de aditivos, combustiveis, óleo lubrificante.</t>
  </si>
  <si>
    <t>SSP 12297/2018</t>
  </si>
  <si>
    <t>275/SSP/2018</t>
  </si>
  <si>
    <t>Contratação de empresa especializada em serviços de agenciamento de viagens, compreendendo assessoria, cotação, reserva, emissão, cancelamento, remarcação, reembolso e fornecimento de passagens aéreas e rodoviárias, nacionais e internacionais, com disponibilização de sistema informatizado de reserva e emissão de passagens aéreas (selfbooking), considerando a possibilidade futura de inserção de tour codes (grupo-classe 0222 - serviços de comércio de passagens aéreas, marítimas e terrestres), para a Secretaria de Estado da Segurança Pública</t>
  </si>
  <si>
    <t>SEA 16611/2019</t>
  </si>
  <si>
    <t>R$ 167.800,00</t>
  </si>
  <si>
    <t>177/SSP/2020</t>
  </si>
  <si>
    <t>Contratação de empresa especializada em serviços contínuos de manutenção preventiva e corretiva de 7 (sete) elevadores da Marca Thyssenkrupp, com o fornecimento de peças instalados nas dependências do Complexo de Segurança Pública.</t>
  </si>
  <si>
    <t>SSP 2547/2021</t>
  </si>
  <si>
    <t>R$ 33.026,00</t>
  </si>
  <si>
    <t>017/2023/SSP</t>
  </si>
  <si>
    <t>SEA 10587/2020</t>
  </si>
  <si>
    <t>Termo de Adesão 12</t>
  </si>
  <si>
    <t>Contratação de serviços técnicos especializados na área de tecnologia da informação para organização, desenvolvimento e execução continuada de atividades de suporte técnico remoto e presencial, manutenção preventiva e corretiva dos equipamentos de informática e correlatos com fornecimento de peças e componentes, manutenção preventiva e lógica de informática. Atendimento aos usuários através de uma central de Help Desk, abrangendo a execução de rotinas periódicas, registro, análise, diagnóstico e atendimento de solicitações de usuários (Service Desk), de acordo com as práticas preconizadas pelo modelo ITIL (Information Technology Infrastructure Library).</t>
  </si>
  <si>
    <t>SSP 897/2022</t>
  </si>
  <si>
    <t>R$ 634.436,06</t>
  </si>
  <si>
    <t>049/2022/CSSPPO</t>
  </si>
  <si>
    <t>Prestação de e serviços de SUSTENTAÇÃO, SUPORTE TÉCNICO, LICENCIAMENTO e GARANTIA dos EQUIPAMENTOS E SOFTWARES que compõem a rede de telefonia IP corporativa do Governo do Estado de Santa Catarina</t>
  </si>
  <si>
    <t>SSP 3846/2020</t>
  </si>
  <si>
    <t>R$ 58.254,00</t>
  </si>
  <si>
    <t>120/SSP/2020</t>
  </si>
  <si>
    <t>Prestação de serviço de manutenção preventiva e corretiva em elevadores, por pessoa jurídica, com fornecimento de peças, para atender as necessidades da Delegacia de Polícia de Fronteira de Quilombo que está abrigada em uma edificação de três pavimentos, denominada “Complexo de Segurança Pública” onde também estão sediados o Corpo de Bombeiros Militar, Polícia Militar e Ciretran.</t>
  </si>
  <si>
    <t>SSP 7253/2019</t>
  </si>
  <si>
    <t>R$ 14.776,32</t>
  </si>
  <si>
    <t>182/SSP/2020</t>
  </si>
  <si>
    <t>Contratação de empresa especializada na prestação de locação de impressoras multifuncionais, cópia e digitalização corporativa, integradas a sistemas corporativos e à rede de Estado.</t>
  </si>
  <si>
    <t>SSP 371/2020</t>
  </si>
  <si>
    <t>R$ 43.874,66</t>
  </si>
  <si>
    <t>004/SSP/2020</t>
  </si>
  <si>
    <t>Prestação de serviço técnico especializado em analise, suporte e desenvolvimento do sistema de informação na plataforma Qlik.</t>
  </si>
  <si>
    <t>SSP 4702/2020</t>
  </si>
  <si>
    <t>R$ 33.100,00</t>
  </si>
  <si>
    <t>059/SSP/2021</t>
  </si>
  <si>
    <t>Fornecimento pela CONTRATADA, DE SERVIÇO DE ATUALIZAÇÃO DAS LICENÇAS DE SOFTWARE PLATAFORMA QLIK, COM MANUTENÇÃO E SUPORTE TÉCNICO, para atender as necessidades da Secretaria de Estado da Segurança Pública</t>
  </si>
  <si>
    <t>SSP 1086/2020</t>
  </si>
  <si>
    <t>R$ 179.600,00</t>
  </si>
  <si>
    <t>185/SSP/2020</t>
  </si>
  <si>
    <t>Prestação de serviços técnicos especializados na área de tecnologia da informação para configuração e instalação de equipamentos na Infraestrutura de Rede Lógica e suporte técnico da Secretaria de Estado da Segurança Pública</t>
  </si>
  <si>
    <t>SSP 9305/2018</t>
  </si>
  <si>
    <t>R$ 171.891,02</t>
  </si>
  <si>
    <t>043/SSP/2019</t>
  </si>
  <si>
    <t>Códigos Solicitados por órgãos</t>
  </si>
  <si>
    <t>ÓRGÃO</t>
  </si>
  <si>
    <t>CÓDIGO</t>
  </si>
  <si>
    <t>DESCRITIVO</t>
  </si>
  <si>
    <t>UN</t>
  </si>
  <si>
    <t>QUANT</t>
  </si>
  <si>
    <t>SED</t>
  </si>
  <si>
    <t>79090001</t>
  </si>
  <si>
    <t>CAMERA VIDEO PARA VIDEOCONFERENCIA</t>
  </si>
  <si>
    <t>PECA</t>
  </si>
  <si>
    <t>PRATO RASO, COR BRANCA, EM PORCELANA, FORMATO REDONDO, DIÂMETRO APROXIMADO DE 26 CM.</t>
  </si>
  <si>
    <t>BANDEJA ACO INOX RETANGULAR</t>
  </si>
  <si>
    <t>JOGO DE FACAS DE MESA EM INOX, 6 PEÇAS</t>
  </si>
  <si>
    <t>JOGO DE GARFOS EM INOX, 6 PEÇAS</t>
  </si>
  <si>
    <t>123099004</t>
  </si>
  <si>
    <t>GUARDANAPO PAPEL COR BRANCA, EMBALAGEM COM 50 UNIDADES - PACOTE</t>
  </si>
  <si>
    <t>PACOTE</t>
  </si>
  <si>
    <t>47457073</t>
  </si>
  <si>
    <t>9369144</t>
  </si>
  <si>
    <t>IMPRESSO FOLDERS/CARTAZ CARTAZ</t>
  </si>
  <si>
    <t>BANNER COM IMPRESSAO DIGITAL,MEDINDO 1,20 X 0,90 METROS</t>
  </si>
  <si>
    <t>APAGADOR PARA QUADRO BRANCO *</t>
  </si>
  <si>
    <t>APAGADOR PARA QUADRO NEGRO</t>
  </si>
  <si>
    <t>BANDEJA DOCUMENTOS CORRESPONDENCIA EM ACRILICO DUPLA FIXA</t>
  </si>
  <si>
    <t>BLOCO DE PAPEL AUTOADESIVO NOTAS ADESIVAS 38X50 MM, 100 FOLHAS, PT 4 UN, COR AMARELA</t>
  </si>
  <si>
    <t>BLOCO DE PAPEL AUTOADESIVO NOTAS ADESIVAS 38x50MM, 100 FOLHAS, PT 4 UN CORES VARIADAS</t>
  </si>
  <si>
    <t>BLOCO DE PAPEL AUTOADESIVO NOTAS ADESIVAS 76X102MM, 100 FOLHAS, COR AZUL</t>
  </si>
  <si>
    <t>BLOCO DE PAPEL AUTOADESIVO NOTAS ADESIVAS 76X102MM, 100 FOLHAS, COR LARANJA</t>
  </si>
  <si>
    <t>BLOCO DE PAPEL AUTOADESIVO NOTAS ADESIVAS 76X102MM, 100 FOLHAS, COR ROSA</t>
  </si>
  <si>
    <t>BLOCO DE PAPEL AUTOADESIVO NOTAS ADESIVAS 76X102MM, 100 FOLHAS, COR VERDE</t>
  </si>
  <si>
    <t>BLOCO DE PAPEL AUTOADESIVO NOTAS ADESIVAS 76X102MM, 100 FOLHAS,COR AMARELA</t>
  </si>
  <si>
    <t>BLOCO DE PAPEL AUTOADESIVO NOTAS ADESIVAS 76X76MM, 100 FOLHAS, COR AMARELA</t>
  </si>
  <si>
    <t>BLOCO DE PAPEL AUTOADESIVO NOTAS ADESIVAS 76X76MM, 100 FOLHAS, COR AZUL</t>
  </si>
  <si>
    <t>BLOCO DE PAPEL AUTOADESIVO NOTAS ADESIVAS 76X76MM, 100 FOLHAS, COR LARANJA</t>
  </si>
  <si>
    <t>BLOCO DE PAPEL AUTOADESIVO NOTAS ADESIVAS 76X76MM, 100 FOLHAS, COR ROSA</t>
  </si>
  <si>
    <t>BLOCO DE PAPEL AUTOADESIVO NOTAS ADESIVAS 76X76MM, 100 FOLHAS, COR VERDE</t>
  </si>
  <si>
    <t>BLOCO PAPEL FLIP CHART COM PICOTE, COM 50 FOLHAS</t>
  </si>
  <si>
    <t>CRACHA PARA IDENTIFICACAO COM GARRA INOX</t>
  </si>
  <si>
    <t>CRACHA PARA IDENTIFICACAO EVENTOS</t>
  </si>
  <si>
    <t>GRAFITE PARA LAPISEIRA COM ESPESSURA 0,7MM E GRADUACAO HB</t>
  </si>
  <si>
    <t>ESTJO</t>
  </si>
  <si>
    <t>GRAFITE PARA LAPISEIRA ESPESSURA 0.5MM E GRADUAÇÃO 2B, COM 12 PECAS</t>
  </si>
  <si>
    <t>GUILHOTINA MANUAL</t>
  </si>
  <si>
    <t>IMA PARA QUADRO MAGNETICO</t>
  </si>
  <si>
    <t>LACRE SEGURANCA PERSONALIZADO NUMERADO AZUL</t>
  </si>
  <si>
    <t>LAPISEIRA PARA GRAFITE COM ESPESSURA 0,7MM</t>
  </si>
  <si>
    <t>LAPISEIRA PARA GRAFITE COM ESPESSURA 0,9MM</t>
  </si>
  <si>
    <t>GARRAFA TERMICA EM ACO INOX</t>
  </si>
  <si>
    <t>MAQUINA LAVAR ROUPA CAPACIDADE 12KG</t>
  </si>
  <si>
    <t>MOP REFIL EM PACOTE</t>
  </si>
  <si>
    <t>MOP UMIDO COMPLETO, COM CABO ALUMINIO,MANOPLA E SUPORTE</t>
  </si>
  <si>
    <t>TAPETE SANITIZANTE</t>
  </si>
  <si>
    <t>ROLO</t>
  </si>
  <si>
    <t>PISTOLA APLICADORA APLICADOR SILICONE COM TUBO EM ALUMINIO</t>
  </si>
  <si>
    <t>PISTOLA APLICADORA PARA COLA QUENTE</t>
  </si>
  <si>
    <t>CARRINHO MAO DOBRAVEL</t>
  </si>
  <si>
    <t>CARRINHO PARA TRANSPORTAR BAGAGENS</t>
  </si>
  <si>
    <t>VEICULO AUTOMOTOR MODELO SEDAN</t>
  </si>
  <si>
    <t>VEICULO AUTOMOTOR VEICULO AUTOMOTOR</t>
  </si>
  <si>
    <t>VEICULO AUTOMOTOR MODELO FURGAO, TIPO UTI MOVEL *</t>
  </si>
  <si>
    <t>VEICULO TIPO AUTOMOVEL TIPO FURGAO</t>
  </si>
  <si>
    <t>VEICULO TIPO AUTOMOVEL TIPO MINIVAN</t>
  </si>
  <si>
    <t>VEICULO TIPO AUTOMOVEL TIPO SUV</t>
  </si>
  <si>
    <t>COLA EM BASTAO</t>
  </si>
  <si>
    <t>FITA VEDA ROSCA FITA VEDA ROSCA</t>
  </si>
  <si>
    <t>BARBANTE DE ALGODAO ROLO COM APROXIMADAMENTE 400 GRAMAS</t>
  </si>
  <si>
    <t>CADEADO METALICO CADEADO AUTOBLOCAVEL COM ASTE LONGA LT45</t>
  </si>
  <si>
    <t>CADEADO METALICO LATAO MACICO 50MM</t>
  </si>
  <si>
    <t>CADEADO METALICO LATAO, 20MM</t>
  </si>
  <si>
    <t>DIVISORIA EM GESSO CARTONADO EM PLACA</t>
  </si>
  <si>
    <t>M²</t>
  </si>
  <si>
    <t>DIVISORIAS COM ESPESSURA 35MM</t>
  </si>
  <si>
    <t>DIVISORIAS EM EUCATEX</t>
  </si>
  <si>
    <t>DIVISORIAS EM METRO QUADRADO</t>
  </si>
  <si>
    <t>FECHADURA EXTERNA</t>
  </si>
  <si>
    <t>FECHADURA INTERNA</t>
  </si>
  <si>
    <t>FECHADURA METALICA EM ACO INOXIDAVEL, PARA INTERIOR</t>
  </si>
  <si>
    <t>FECHADURA METALICA PARA DIVISORIAS</t>
  </si>
  <si>
    <t>PORTA EM EUCATEX</t>
  </si>
  <si>
    <t>REPARO VALVULA DOCOL ORIGINAL 1-1/2".</t>
  </si>
  <si>
    <t>REPARO VALVULA PARA HYDRA ORIGINAL</t>
  </si>
  <si>
    <t>FIO ELETRICO DE COBRE FLEXIVEL 2,5MM AMARELO</t>
  </si>
  <si>
    <t>FIO ELETRICO DE COBRE FLEXIVEL 2,5MM PRETO</t>
  </si>
  <si>
    <t>FIO ELETRICO DE COBRE FLEXIVEL 2,5MM VERMELHO</t>
  </si>
  <si>
    <t>FIO ELETRICO DE COBRE FLEXIVEL ESPESSURA 2,5MM</t>
  </si>
  <si>
    <t>METRO</t>
  </si>
  <si>
    <t>FIO ELETRICO DE COBRE FLEXIVEL FIO FLEXIVEL 1.5MM</t>
  </si>
  <si>
    <t>FIO ELETRICO DE COBRE FLEXIVEL FIO PARALELO 2X2.5MM BRANCO</t>
  </si>
  <si>
    <t>FIO ELETRICO DE COBRE FLEXIVEL PARALELO 2 X 1,5 MM</t>
  </si>
  <si>
    <t>FIO ELETRICO DE COBRE FLEXIVEL: 2.5MM AZUL</t>
  </si>
  <si>
    <t>FIO ELETRICO DE COBRE FLEXIVEL: 2.5MM, PRETO</t>
  </si>
  <si>
    <t>FIO ELETRICO DE COBRE FLEXIVEL: CCI 2 PARES</t>
  </si>
  <si>
    <t>FIO ELETRICO DE COBRE FLEXIVEL: ESPESSURA DE 4MM</t>
  </si>
  <si>
    <t>FIO ELETRICO DE COBRE FLEXIVEL: ESPESSURA DE 6MM</t>
  </si>
  <si>
    <t>FIO ELETRICO DE COBRE FLEXIVEL: PARALELO,4,0 MM</t>
  </si>
  <si>
    <t>CANALETA DUPLA PARA ENERGIA</t>
  </si>
  <si>
    <t>CANALETA EM CAIXA</t>
  </si>
  <si>
    <t>CAIXA</t>
  </si>
  <si>
    <t>CANALETA EM PVC</t>
  </si>
  <si>
    <t>CANALETA MEIA CANALETA</t>
  </si>
  <si>
    <t>CANALETA SISTEMA X</t>
  </si>
  <si>
    <t>FITA PARA ISOLAMENTO DE AREA ZEBRADA</t>
  </si>
  <si>
    <t>PLACA DE IDENTIFICACAO DE ANDAR DE EDIFICIOS "TERREO"</t>
  </si>
  <si>
    <t>PLACA DE IDENTIFICACAO DE SALAS</t>
  </si>
  <si>
    <t>PLACA DE IDENTIFICACAO EM AÇO ESCOVADO, GRAVADO EM BAIXO RELEVO</t>
  </si>
  <si>
    <t>PLACA DE IDENTIFICACAO EXTINTOR DE INCENDIO, EM PVC, MED. 12X20CM.</t>
  </si>
  <si>
    <t>PLACA DE IDENTIFICACAO PLACA RECEPCAO INDICACAO SALAS E SETORES</t>
  </si>
  <si>
    <t>PLACA DE SINALIZACAO CUIDADO PISO MOLHADO</t>
  </si>
  <si>
    <t>PLACA DE SINALIZACAO SINALIZACAO INTERNA E LOGO</t>
  </si>
  <si>
    <t>CENTRAL DE ALARME COMPLETO</t>
  </si>
  <si>
    <t>MATERIAIS E COMPONENTES P/SINALIZACAO,CONTROLE E ALARMA APITO</t>
  </si>
  <si>
    <t>SENSOR DE PRESENCA PARA ILUMINACAO</t>
  </si>
  <si>
    <t>SENSOR DE PRESENCA SENSOR DE PRESENCA</t>
  </si>
  <si>
    <t xml:space="preserve">SISTEMA DE SEGURANCA SOLUCAO DE CONTROLE DE ACESSO </t>
  </si>
  <si>
    <t>LICENÇA DE SOFTWARE DE CRIÇÃO DE HORÁRIO ESCOLAR</t>
  </si>
  <si>
    <t>004723356</t>
  </si>
  <si>
    <t>MICROCOMPUTADOR TABLET</t>
  </si>
  <si>
    <t>071099031</t>
  </si>
  <si>
    <t>SOFTWARE (LICENCA DE USO) LICENCA DE USO,DIVERSOS</t>
  </si>
  <si>
    <t>004731194</t>
  </si>
  <si>
    <t>SOFTWARE (LICENCA DE USO) SOFTWARE DE CONTROLE DE ACESSO</t>
  </si>
  <si>
    <t>004731195</t>
  </si>
  <si>
    <t>SOFTWARE (LICENCA DE USO) SOFTWARE DE CONTROLE DE PONTO ELETRONICO</t>
  </si>
  <si>
    <t>125296005</t>
  </si>
  <si>
    <t>SWITCH 48 PORTAS GIGABIT ETHERNET</t>
  </si>
  <si>
    <t>TABLET TAMANHO DE TELA MÍNIMO/MÁXIMO 9/11 POLEGADAS</t>
  </si>
  <si>
    <t>077097003</t>
  </si>
  <si>
    <t>TECLADO(REPOSICAO) PARA MICROCOMPUTADOR</t>
  </si>
  <si>
    <t>077097018</t>
  </si>
  <si>
    <t>TECLADO(REPOSICAO) SEM FIO</t>
  </si>
  <si>
    <t>125334007</t>
  </si>
  <si>
    <t>UNIDADE DE DISCO INTERNO SSD SATA 1 TB</t>
  </si>
  <si>
    <t>125334001</t>
  </si>
  <si>
    <t>UNIDADE DE DISCO INTERNO SSD SATA 512 GB</t>
  </si>
  <si>
    <t>22624081</t>
  </si>
  <si>
    <t>ARMARIO PARA ESCRITORIO ACO COM 2 PORTAS</t>
  </si>
  <si>
    <t>107085001</t>
  </si>
  <si>
    <t>BANDEJA PARA RACK 2U ESTENDIDA 500MM LAN RACK</t>
  </si>
  <si>
    <t>22659002</t>
  </si>
  <si>
    <t>BANQUETA GIRATORIA, ESTRUTURA CROMADA OU AÇO CARBONO PINTADO</t>
  </si>
  <si>
    <t>22780105</t>
  </si>
  <si>
    <t>123420001</t>
  </si>
  <si>
    <t>MOBILIARIO DIVERSOS LOUSA EM VIDRO</t>
  </si>
  <si>
    <t>22020007</t>
  </si>
  <si>
    <t>PUFF COURO SINTETICO</t>
  </si>
  <si>
    <t>22020006</t>
  </si>
  <si>
    <t>PUFF REDONDO</t>
  </si>
  <si>
    <t>22047036</t>
  </si>
  <si>
    <t>SOFA DOIS LUGARES</t>
  </si>
  <si>
    <t>27570006</t>
  </si>
  <si>
    <t>SUPORTE PARA TELEVISAO PAREDE</t>
  </si>
  <si>
    <t>27570013</t>
  </si>
  <si>
    <t>SUPORTE PARA TELEVISAO PEDESTAL MOVEL</t>
  </si>
  <si>
    <t>100056001</t>
  </si>
  <si>
    <t>TRIPE/SUPORTE EM ESTRUTURA METALICA TAMANHO DIVERSOS</t>
  </si>
  <si>
    <t>100056003</t>
  </si>
  <si>
    <t>TRIPE/SUPORTE TRIPE METALICO</t>
  </si>
  <si>
    <t>BASTÃO DE ILUMINAÇÃO</t>
  </si>
  <si>
    <t>104159010</t>
  </si>
  <si>
    <t>CABO COMPLETO PARA MICROFONE SANTO 10 METROS</t>
  </si>
  <si>
    <t>CABO MICROFONE TIPO DMX - XLR</t>
  </si>
  <si>
    <t>12645013</t>
  </si>
  <si>
    <t>CAMERA FOTOGRAFICA DIGITAL</t>
  </si>
  <si>
    <t>12645044</t>
  </si>
  <si>
    <t>CAMERA FOTOGRAFICA SEMI-PROFISSIONAL</t>
  </si>
  <si>
    <t>30600007</t>
  </si>
  <si>
    <t>COMPONENTES E ACESSORIOS P/CINEMATOGRAFIA E FOTOGRAFIA DIV. EXTENSOR VIDEO HDMI</t>
  </si>
  <si>
    <t>30600023</t>
  </si>
  <si>
    <t>COMPONENTES E ACESSORIOS P/CINEMATOGRAFIA E FOTOGRAFIA DIV. ILUMINACAO CAMERA</t>
  </si>
  <si>
    <t>30600010</t>
  </si>
  <si>
    <t>COMPONENTES E ACESSORIOS P/CINEMATOGRAFIA E FOTOGRAFIA DIV. MICROFONE COM FIO</t>
  </si>
  <si>
    <t>30600009</t>
  </si>
  <si>
    <t>COMPONENTES E ACESSORIOS P/CINEMATOGRAFIA E FOTOGRAFIA DIV. MICROFONE SEM FIO</t>
  </si>
  <si>
    <t>30600025</t>
  </si>
  <si>
    <t>COMPONENTES E ACESSORIOS P/CINEMATOGRAFIA E FOTOGRAFIA DIV. TRIPE PARA FILMADORA</t>
  </si>
  <si>
    <t>85464001</t>
  </si>
  <si>
    <t>DVD - VIRGEM PARA GRAVACAO</t>
  </si>
  <si>
    <t>101788006</t>
  </si>
  <si>
    <t>FILMADORA DO TIPO DIGITAL FULL HD</t>
  </si>
  <si>
    <t>65200008</t>
  </si>
  <si>
    <t>MESA SOM MESA SOM</t>
  </si>
  <si>
    <t>123544006</t>
  </si>
  <si>
    <t>MICROFONE COM FIO</t>
  </si>
  <si>
    <t>123544004</t>
  </si>
  <si>
    <t>MICROFONE DINAMICO</t>
  </si>
  <si>
    <t>123544001</t>
  </si>
  <si>
    <t>MICROFONE DUPLO S/FIO C/BATERIA DE LÍTIO KADOSH</t>
  </si>
  <si>
    <t>123544002</t>
  </si>
  <si>
    <t>MICROFONE LAPELA</t>
  </si>
  <si>
    <t>MICROFONE PROFISSIONAL</t>
  </si>
  <si>
    <t>30600036</t>
  </si>
  <si>
    <t>PEDESTAL PARA MICROFONE RMV PSU0142 NOVO</t>
  </si>
  <si>
    <t>117250001</t>
  </si>
  <si>
    <t>PUNHO BATERIA BATTERY GRIP</t>
  </si>
  <si>
    <t>67814002</t>
  </si>
  <si>
    <t>SUPORTE PARA CAIXA SOM ACUSTICA TRIPE, ACO</t>
  </si>
  <si>
    <t>12785019</t>
  </si>
  <si>
    <t>TELA PARA PROJECAO COM TRIPE</t>
  </si>
  <si>
    <t>TELEPROMPTER PROFISSIONAL</t>
  </si>
  <si>
    <t>114332011</t>
  </si>
  <si>
    <t>TELEVISOR LED 32", FULL HD, COM CONTROLE REMOTO</t>
  </si>
  <si>
    <t>12688004</t>
  </si>
  <si>
    <t>TRIPE PARA MAQUINA FOTOGRAFICA</t>
  </si>
  <si>
    <t>52566008</t>
  </si>
  <si>
    <t>ORGANIZADORA TIPO CAIXA PLASTICA, COM TAMPA</t>
  </si>
  <si>
    <t>VEICULO AEREO NAO TRIPULAVEL DRONE</t>
  </si>
  <si>
    <t>APARELHO TELEFONICO TELEFONE IP</t>
  </si>
  <si>
    <t>BATERIA NAO RECARREGAVEL PARA DRONE</t>
  </si>
  <si>
    <t>LANTERNA</t>
  </si>
  <si>
    <t>TELEVISOR LED SMART TV 55’ 4K FULL HD</t>
  </si>
  <si>
    <t>PEÇA</t>
  </si>
  <si>
    <t>TELEVISOR LED SMART TV 65’ 4K FULL HD</t>
  </si>
  <si>
    <t>SUPORTE PARA TELEVISÃO PAREDE</t>
  </si>
  <si>
    <t>SUPORTE PARA TELEVISÃO PEDESTAL MOVEL</t>
  </si>
  <si>
    <t>ESTANTE EM AÇO</t>
  </si>
  <si>
    <t>BALANÇA DIGITAL</t>
  </si>
  <si>
    <t>ABRIDOR DE LATAS EM INOX, APROXIMADAMENTE 15 CM DE COMPRIMENTO.</t>
  </si>
  <si>
    <t>AMASSADEIRA PARA MASSA PAO ESPIRAL, CAPACIDADEDE 15KG</t>
  </si>
  <si>
    <t>ASSADEIRA EM ALUMÍNIO, DIMENSÕES APROXIMADAS DE 40 X 60 CM, MODELO PARA FORNO HPE80.</t>
  </si>
  <si>
    <t>ASSADEIRA RETANGULAR EM INOX, CAPACIDADE MÍNIMA DE 4 LITROS, DIMENSÕES APROXIMADAS DE 43 X 28 X 5,5 CM (C X L X A).</t>
  </si>
  <si>
    <t>ASSADEIRA VIDRO, RETANGULAR, COM TAMPA PLASTICO</t>
  </si>
  <si>
    <t>AVENTAL EM PVC, IMPERMEÁVEL, COR BRANCA, COM BAINHA, DIMENSÕES APROXIMADAS DE 100 X 65 CM (C X L).</t>
  </si>
  <si>
    <t>BACIA CANELADA PARA HIGIENIZAÇÃO DE HORTALIÇAS EM POLIPROPILENO, COR BRANCA, CAPACIDADE APROXIMADA DE 13,5L, FORMATO REDONDO.</t>
  </si>
  <si>
    <t>BANDEJA PLASTICA RETANGULAR</t>
  </si>
  <si>
    <t>BATEDEIRA TIPO INDUSTRIAL(PLANETARIA) CAPACIDADE 6L</t>
  </si>
  <si>
    <t>BUFFET TERMICO MODELO 6 CUBAS</t>
  </si>
  <si>
    <t>BULE TIPO ALUMINIO</t>
  </si>
  <si>
    <t>CAIXA PLASTICA COM TAMPA</t>
  </si>
  <si>
    <t>CAIXA PLASTICA PARA 75 LITROS, BRANCA</t>
  </si>
  <si>
    <t>CAIXA PLASTICA PARA ARMAZENAMENTO ALIMENTOS EM GELADEIRA/FREEZER 15L</t>
  </si>
  <si>
    <t>CAIXA PLASTICA PARA ARMAZENAMENTO ALIMENTOS EM GELADEIRA/FREEZER 38L</t>
  </si>
  <si>
    <t>CAIXA PLASTICA PARA HORTIFRUTI</t>
  </si>
  <si>
    <t>CAIXA PLASTICA SEM TAMPA</t>
  </si>
  <si>
    <t>CAIXA PLASTICA TRANSPARENTE, CAPACIDADEDE APROX. 56 LITROS</t>
  </si>
  <si>
    <t>CANECA PLASTICA CAPACIDADE 300ML.</t>
  </si>
  <si>
    <t>CANECA VIDRO</t>
  </si>
  <si>
    <t>CHAIRA ESTRIADA PROFISSIONAL N° 10, EM INOX E CABO EM POLIPROPILENO, COR BRANCA, DIMENSÕES APROXIMADAS DE 41,5 CM.</t>
  </si>
  <si>
    <t>CHALEIRA ALUMINIO,CAP.06 LITROS</t>
  </si>
  <si>
    <t>CILINDRO PARA PREPARACAO MASSAS LAMINADOR</t>
  </si>
  <si>
    <t>COLHER ACO INOX COM GANCHO</t>
  </si>
  <si>
    <t>COLHER ACO INOX PARA CHA</t>
  </si>
  <si>
    <t>COLHER ACO INOX PARA SERVIR ARROZ</t>
  </si>
  <si>
    <t>COLHER DE SERVIR, EM INOX DIMENSÕES APROXIMADAS DE 248 X 58 X 28 MM.</t>
  </si>
  <si>
    <t>CONCHA (PARA COZINHA) EM INOX</t>
  </si>
  <si>
    <t>CONJUNTO DE MEDIDORES (XÍCARA), COM 4 CAPACIDADES (1, ½, ⅓, ¼), EM INOX.</t>
  </si>
  <si>
    <t>COPO VIDRO TRANSPARENTE</t>
  </si>
  <si>
    <t>DESCASCADOR MANUAL LEGUMES EM ACO INOX</t>
  </si>
  <si>
    <t>ESCORREDOR EM ALUMINIO PARA MACARRAO</t>
  </si>
  <si>
    <t>ESCUMADEIRA EM ACO INOX</t>
  </si>
  <si>
    <t>ESPATULA EM ACO INOX EM 12 CM</t>
  </si>
  <si>
    <t>ESPÁTULA EM SILICONE, COM REFORÇO INTERNO, COR VARIADA, 28 CM DE COMPRIMENTO.</t>
  </si>
  <si>
    <t>ESPREMEDOR FRUTA SEMI-INDUSTRIAL</t>
  </si>
  <si>
    <t>FACA ACO INOX MAGAREF</t>
  </si>
  <si>
    <t>FACA ACO INOX PARA CARNE</t>
  </si>
  <si>
    <t>FACA ACO INOX TAMANHO MEDIO</t>
  </si>
  <si>
    <t>FACA PARA COZINHA PARA CARNE</t>
  </si>
  <si>
    <t>FACA PARA COZINHA PARA LEGUMES OU SALADA</t>
  </si>
  <si>
    <t>FACA PARA COZINHA PARA PAO</t>
  </si>
  <si>
    <t>FACA PARA COZINHA SERRA, COM CABO PLASTICO</t>
  </si>
  <si>
    <t>FOGAO A GAS COM FORNO</t>
  </si>
  <si>
    <t>FOGAO A GAS INDUSTRIAL 4 BOCAS</t>
  </si>
  <si>
    <t>FOGAO A GAS INDUSTRIAL COM FORNO E 06 BOCAS</t>
  </si>
  <si>
    <t>FOGAO A GAS TIPO INDUSTRIAL</t>
  </si>
  <si>
    <t>FORMA (PARA COZINHA) EM ALUMINIO</t>
  </si>
  <si>
    <t>FORMA (PARA COZINHA) FORMA LISA, 58X70X3 CM DOBRADA 100% ALUMINIO</t>
  </si>
  <si>
    <t>FORMA (PARA COZINHA) FORMA PAO FATIADO, 100% ALUMINIO 30X10X10CM, COM TAMPA</t>
  </si>
  <si>
    <t>FORMA (PARA COZINHA) QUADRADA</t>
  </si>
  <si>
    <t>FORMA (PARA COZINHA) REDONDA 30CM DIAMETRO</t>
  </si>
  <si>
    <t>FORMA (PARA COZINHA) REDONDA COM FURO</t>
  </si>
  <si>
    <t>FORNO A GAS COM DUAS CAMARAS</t>
  </si>
  <si>
    <t>FORNO A GAS TIPO INDUSTRIAL,TURBO A GAS</t>
  </si>
  <si>
    <t>FORNO MICROONDAS CAPACIDADE 20 LITROS, 220 VOLTS</t>
  </si>
  <si>
    <t>FORNO MICROONDAS CAPACIDADE 32 LITROS</t>
  </si>
  <si>
    <t>FRIGIIRA ANTIARENTE</t>
  </si>
  <si>
    <t>FUNIL PLASTICO</t>
  </si>
  <si>
    <t>JARRA EM ACO INOX COM TAMPA , CAPACIDADE 2 LITROS</t>
  </si>
  <si>
    <t>JOGO DE COLHER DE CHÁ EM INOX, 6 PEÇAS</t>
  </si>
  <si>
    <t>JOGO DE COLHER DE SOBREMESA EM INOX, 6 PEÇAS</t>
  </si>
  <si>
    <t>JOGO DE FACAS PARA CHURRASCO EM INOX, 6 PEÇAS</t>
  </si>
  <si>
    <t>JOGO PANELA ANTIARENTE COM TAMPA</t>
  </si>
  <si>
    <t>JOGO TALHERES PARA SERVIÇOS MESA</t>
  </si>
  <si>
    <t>JOGO</t>
  </si>
  <si>
    <t>LIQUIDIFICADOR DOMESTICO CAPACIDADE DO COPO 2 LITROS</t>
  </si>
  <si>
    <t>LIQUIDIFICADOR DOMESTICO LIQUIDIFICADOR DOMESTICO</t>
  </si>
  <si>
    <t>LIQUIDIFICADOR TIPO INDUSTRIAL CAPACIDADE APROX.8 LITROS, 220 VOLTS</t>
  </si>
  <si>
    <t>LIQUIDIFICADOR TIPO INDUSTRIAL CAPACIDADE MINIMA DO COPO 15 LITROS</t>
  </si>
  <si>
    <t>LIQUIDIFICADOR TIPO INDUSTRIAL CAPACIDADE P/04 LITROS</t>
  </si>
  <si>
    <t>LUVA PARA COZINHA TERMICA</t>
  </si>
  <si>
    <t>MAQUINA TIPO MASSEIRA PAO</t>
  </si>
  <si>
    <t>MATERIAIS E UTENSILIOS PARA CONFEITARIA PLACAS CORTE BRANCA</t>
  </si>
  <si>
    <t>MATERIAIS E UTENSILIOS PARA CONFEITARIA SOCADOR FEIJAO</t>
  </si>
  <si>
    <t>MATERIAIS E UTENSILIOS PARA CONFEITARIA TABUA CORTE</t>
  </si>
  <si>
    <t>MATERIAIS, ARTIGOS E UTENSILIOS PARA COZINHA CHAIRA - AFIADOR FACA EM ACO DURO</t>
  </si>
  <si>
    <t>MATERIAIS, ARTIGOS E UTENSILIOS PARA COZINHA FOUET</t>
  </si>
  <si>
    <t>MATERIAIS, ARTIGOS E UTENSILIOS PARA COZINHA PENEIRA PARA ALIMENTO EM ACO INOX</t>
  </si>
  <si>
    <t>MATERIAIS, ARTIGOS E UTENSILIOS PARA COZINHA PRATO FUNDO</t>
  </si>
  <si>
    <t>MATERIAIS, ARTIGOS E UTENSILIOS PARA COZINHA TELA PROTETORA</t>
  </si>
  <si>
    <t>MATERIAIS, ARTIGOS E UTENSILIOS PARA COZINHA TIJELA INOX</t>
  </si>
  <si>
    <t>MATERIAIS, ARTIGOS E UTENSILIOS PARA COZINHA TRAVESSA</t>
  </si>
  <si>
    <t>MINI RODO PARA PIA, COR VARIADA, EM POLIPROPILENO, DIMENSÕES APROXIMADAS DE 18,5 X 13 X 4 CM (C X L X A).</t>
  </si>
  <si>
    <t>MOEDOR CARNE ELETRICO</t>
  </si>
  <si>
    <t>MOLADORA MESA PARA PAES MOLADORA PAO PARA PANIFICACAO INDUSTRIAL</t>
  </si>
  <si>
    <t>MULTIPROCESSADOR ALIMENTO POTENCIA MINIMA 1200W</t>
  </si>
  <si>
    <t>PA POLIPROPILENO PARA CALDEIRAO , COM FUROS</t>
  </si>
  <si>
    <t>PA POLIPROPILENO PARA CALDEIRAO , LISA</t>
  </si>
  <si>
    <t>PANELA ALUMINIO CACAROLA</t>
  </si>
  <si>
    <t>PANELA ALUMINIO PRESSAO</t>
  </si>
  <si>
    <t>PANELA DE PRESSÃO, EM ALUMÍNIO, CAPACIDADE MÍNIMA DE 6 LITROS, DIMENSÕES APROXIMADAS DE 45 X 22 X 25 (L X A X P).</t>
  </si>
  <si>
    <t>PANELA INDUSTRIAL CALDEIRAO 20L</t>
  </si>
  <si>
    <t>PANELA INDUSTRIAL TIPO CALDEIRAO</t>
  </si>
  <si>
    <t>PANELA PRESSAO EM ALUMINIO,CAP. 4,5 LITROS</t>
  </si>
  <si>
    <t>PANELA PRESSAO EM ALUMINIO,CAP.20 LITROS</t>
  </si>
  <si>
    <t>PEGADOR ALIMENTOS ACO INOX</t>
  </si>
  <si>
    <t>PEGADOR ALIMENTOS PEGADOR MACARRÃO TIPO DOMESTICO, EM ACO INOX</t>
  </si>
  <si>
    <t>PEGADOR MULTIUSO, EM INOX, 28 CM DE COMPRIMENTO.</t>
  </si>
  <si>
    <t>PENEIRA EM ACO INOX</t>
  </si>
  <si>
    <t>PINCEL DE SILICONE, DIMENSÕES APROXIMADAS DE 28 X 4,7 X 2,5 (C X L X A).</t>
  </si>
  <si>
    <t>PORTA TALHERES EM PVC, COR BRANCA, DIMENSÕES DE 4,7 X 30,7 X 42, 5 (A X L X P), COM MÍNIMO DE 5 DIVISÓRIAS.</t>
  </si>
  <si>
    <t>POTE PLASTICO/RECIPIENTE PLASTICO P/FREEZER E MICROONDAS MULTIUSO</t>
  </si>
  <si>
    <t>POTE VIDRO</t>
  </si>
  <si>
    <t>PRATO EM VIDRO PARA SOPA</t>
  </si>
  <si>
    <t>PRATO EM VIDRO TEMPERADO FUNDO</t>
  </si>
  <si>
    <t>PRATO EM VIDRO TEMPERADO RASO</t>
  </si>
  <si>
    <t>PROCESSADOR ALIMENTOS (MIXER) VERTICAL, ELETRICO, 220 VOLTS</t>
  </si>
  <si>
    <t>RALADOR EM ACO INOXIDAVEL</t>
  </si>
  <si>
    <t>REDE DE PROTEÇÃO EM NYLON, COR BRANCA, MALHA 16 X 16, FIO 31, DIMENSÕES APROXIMADAS DE 1,2 X 2,5 M.</t>
  </si>
  <si>
    <t>ROLO PARA MASSA POLIPROPILENO</t>
  </si>
  <si>
    <t>SANDUICHEIRA DOMESTICA</t>
  </si>
  <si>
    <t>SERRA FITA PARA CARNE E OSSOS COM MOEDOR</t>
  </si>
  <si>
    <t>peça</t>
  </si>
  <si>
    <t>TÁBUA DE CORTE EM POLIETILENO, COM CANALETA, COR AMARELA, DIMENSÕES DE 50 X 30 X 1 CM;</t>
  </si>
  <si>
    <t>TÁBUA DE CORTE EM POLIETILENO, COM CANALETA, COR AZUL, DIMENSÕES DE 50 X 30 X 1 CM;</t>
  </si>
  <si>
    <t>TÁBUA DE CORTE EM POLIETILENO, COM CANALETA, COR BEGE, DIMENSÕES DE 50 X 30 X 1 CM;</t>
  </si>
  <si>
    <t>TÁBUA DE CORTE EM POLIETILENO, COM CANALETA, COR BRANCA, DIMENSÕES DE 50 X 30 X 1 CM;</t>
  </si>
  <si>
    <t>TÁBUA DE CORTE EM POLIETILENO, COM CANALETA, COR VERDE, DIMENSÕES DE 50 X 30 X 1 CM;</t>
  </si>
  <si>
    <t>TÁBUA DE CORTE EM POLIETILENO, COM CANALETA, COR VERMELHA, DIMENSÕES DE 50 X 30 X 1 CM;</t>
  </si>
  <si>
    <t>TABUA PARA CARNE (PLACA PARA TRABALHAR ALIMENTOS) CONJUNTO TABUA PARA CORTE</t>
  </si>
  <si>
    <t>CONJUNTO</t>
  </si>
  <si>
    <t>TACHO PARA COCÇÃO DE ALIMENTOS</t>
  </si>
  <si>
    <t>TERMOMETRO CULINARIO DIGITAL</t>
  </si>
  <si>
    <t>TESOURA PARA COZINHA, LÂMINA EM INOX, CABO EM RESINA TERMOPLÁSTICA COR PRETA, DIMENSÕES APROXIMADAS DE 21,5 X 9 X 1,3 CM (C X L X A).</t>
  </si>
  <si>
    <t>TIGELA MULTIUSO EM INOX, CAPACIDADE MÍNIMA 2 LITROS, DIÂMETRO APROXIMADO DE 24 CM.</t>
  </si>
  <si>
    <t>XICARA PARA CHA/CAFE VIDRO P/CAFE</t>
  </si>
  <si>
    <t>KIT ESPÁTULAS FLEXÍVEIS</t>
  </si>
  <si>
    <t>KIT</t>
  </si>
  <si>
    <t>KIT ESPÁTULAS RÍGIDAS</t>
  </si>
  <si>
    <t>COPO PARA LIQUIDIFICADOR EM PLASTICO,C/ TAMPA,CAPACIDADE DE 1,5 LITROS</t>
  </si>
  <si>
    <t>LIQUIDIFICADOR DOMÉSTICO, CAPACIDADE PARA 1,5 LITROS, 5 VELOCIDADES.</t>
  </si>
  <si>
    <t>CAFETEIRA ELETRICA CAPACIDADE 3 LITROS - 220 VOLTS</t>
  </si>
  <si>
    <t>CAFETEIRA ELÉTRICA</t>
  </si>
  <si>
    <t>CAFETEIRA ELÉTRICA DIGITAL, CAPACIDADE DE 36 CAFEZINHOS, 220V</t>
  </si>
  <si>
    <t>CAFETEIRA ELÉTRICA PARA 38 XÍCARAS DE CAFÉ</t>
  </si>
  <si>
    <t>BACIA DE PLÁSTICO COM 40 CM DE DIÂMETRO,20 CM ALTURA APROXIMADAMENTE.</t>
  </si>
  <si>
    <t>BACIA DE PLÁSTICO REFORÇADO MEDINDO 30CM DE DIÂMETRO</t>
  </si>
  <si>
    <t>BACIA DE PLÁSTICO QUADRADA CAPACIDADE 39 LITROS.</t>
  </si>
  <si>
    <t>BACIA DE PLÁSTICO COM 15CM DE DIÂMETRO X 5CM DE ALTURA, CAP.400ML,NA COR BRANCA</t>
  </si>
  <si>
    <t>PENEIRA PLÁSTICA EM MALHA MÉDIA, C/ DIAMETRO DE 18CM</t>
  </si>
  <si>
    <t>GARRAFA TÉRMICA COM ALÇA, CAPACIDADE 03 LITROS</t>
  </si>
  <si>
    <t>GARRAFA TÉRMICA COM ALÇA, CAPACIDADE 1,9 LITROS</t>
  </si>
  <si>
    <t>GARRAFA TÉRMICA COM TAMPA DE ROSCA, TORNEIRA E PÉS, CAPACIDADE 09 LITROS</t>
  </si>
  <si>
    <t>GARRAFA TÉRMICA COM TAMPA DE ROSCA, COR ÚNICA, CAPACIDADE 1 LITRO.</t>
  </si>
  <si>
    <t>GARRAFA TÉRMICA COM TAMPA DE ROSCA CAPACIDADE 03 LITROS</t>
  </si>
  <si>
    <t>PRATO DE SOBREMESA EM VIDRO LISO TEMPERADO, INCOLOR TRANSPARENTE.</t>
  </si>
  <si>
    <t>FOGÃO A GÁS DOMÉSTICO, COM 6 QUEIMADORES, MESA INOX, ACENDIMENTO AUTOMÁTICO</t>
  </si>
  <si>
    <t>FOGÃO ELÉTRICO , USO DOMÉSTICO, COM 02 QUEIMADORES</t>
  </si>
  <si>
    <t>JARRA DE VIDRO REFRATARIO TRANSPARENTE,GRADUADA, CAPACIDADE 1000ML.</t>
  </si>
  <si>
    <t>FORNO MICROONDAS CAP. 35 LITROS, 220V</t>
  </si>
  <si>
    <t>FORNO DE MICROONDAS, COM CAPACIDADE DE APROXIMADAMENTE 30 LITROS</t>
  </si>
  <si>
    <t>FORNO MICROONDAS CAPACIDADE 31 LITROS 220 VTS</t>
  </si>
  <si>
    <t>TAMPA PARA COPO DESCARTÁVEL DE 120 E 180 ML, EMBALAGEM COM 100 UNIDADES.</t>
  </si>
  <si>
    <t>PORTA TALHERES EM PLÁSTICO COM 4 COMPARTIMENTOS, C/TAMPA TRANSPARENTE.</t>
  </si>
  <si>
    <t>CAIXA PLÁSTICA RETANGULAR COM TAMPA HERMÉTICA, MED. 30X40X10CM.</t>
  </si>
  <si>
    <t>CAIXA PLÁSTICA TRANSPARENTE LISA, COM TAMPA HERMÉTICA MED. 28X15X35 CM.</t>
  </si>
  <si>
    <t>CAFETEIRA ELETRICA PARA 24 CAFEZINHOS, COM JARRA VIDRO</t>
  </si>
  <si>
    <t>CAFETEIRA ELÉTRICA DOMÉSTICA CAPACIDADE PARA 15 CAFEZINHOS</t>
  </si>
  <si>
    <t>COADOR DE PLÁSTICO MALHA MÉDIA, COM 15CM DE DIAMETRO, E 12 CM DE CABO</t>
  </si>
  <si>
    <t>COADOR DE PLÁSTICO, DE CAFÉ, TAMANHO 103</t>
  </si>
  <si>
    <t>ESCORREDOR DE LOUÇA EM PLÁSTICO</t>
  </si>
  <si>
    <t>BANDEJA DE AÇO INOX RETÂNGULAR MED. APROX. 51X36CM</t>
  </si>
  <si>
    <t>BANDEJA DE AÇO INOX RETANGULAR MED.APROX. 47 X 31 CM</t>
  </si>
  <si>
    <t>BANDEJA DE AÇO INOX RETANGULAR, S/TAMPA C/APROX.37 X27 X 04</t>
  </si>
  <si>
    <t>BANDEJA DE AÇO INOX, RETANGULAR, LISA, COM ALÇAS, MEDINDO APROX. 27 X 38 CM</t>
  </si>
  <si>
    <t>COLHER DE AÇO INOX PARA CAFÉZINHO (EM UNIDADE).</t>
  </si>
  <si>
    <t>COLHER DE AÇO INOX TAMANHO GRANDE 20 CM DE CABO</t>
  </si>
  <si>
    <t>COLHER</t>
  </si>
  <si>
    <t>CONJUNTO DE POTES HERMETRICO COM 5 POTES HERMETRICO , COM TAMPA.</t>
  </si>
  <si>
    <t>MEIA LISA BRANCA</t>
  </si>
  <si>
    <t>PAR</t>
  </si>
  <si>
    <t>TENIS</t>
  </si>
  <si>
    <t>POLTRONA PARA AUDITORIO</t>
  </si>
  <si>
    <t>FONE DE OUVIDO SEMELHANTE AKG K240</t>
  </si>
  <si>
    <t>CADEIRA ESCOLAR CADEIRA GIRATORIA</t>
  </si>
  <si>
    <t>UNIDADE</t>
  </si>
  <si>
    <t>ARMARIO EM MADEIRA ALTO, COM 02 PORTAS EM MDF</t>
  </si>
  <si>
    <t>TELEVISOR LED SMART TV 55" 4K FULL HD</t>
  </si>
  <si>
    <t>TELEVISOR LED SMART TV 65" 4K FULL HD</t>
  </si>
  <si>
    <t>MATERIAIS E COMPONENTES PARA REPOSICAO DE EQUIPAMENTOS TECLADO ADAPTADO PESSOAS COM BAIXA VISAO</t>
  </si>
  <si>
    <t>JOGO PÉ E MÃO</t>
  </si>
  <si>
    <t>JOGO DA VELHA</t>
  </si>
  <si>
    <t>JOGO AMARELINHA</t>
  </si>
  <si>
    <t>JOGO ABC+NÚMEROS</t>
  </si>
  <si>
    <t>TECLADO COM TECLAS AMPLIADAS</t>
  </si>
  <si>
    <t>TECLADOS COM TECLAS AUTO CONTRASTE</t>
  </si>
  <si>
    <t>TECLADO COM COLMEIA ACRÍLICA</t>
  </si>
  <si>
    <t>MOUSE ADAPTADO</t>
  </si>
  <si>
    <t>MOUSE DE CABEÇA</t>
  </si>
  <si>
    <t>MOUSE COM ESFERA GRANDE</t>
  </si>
  <si>
    <t>MOUSE ADAPTADO PARA ACIONADOR</t>
  </si>
  <si>
    <t>ACIONADOR DE PRESSÃO</t>
  </si>
  <si>
    <t>CORTINA ROLO, TELA SOLAR, ABERTURA 3%</t>
  </si>
  <si>
    <t>METRO QUADRADO</t>
  </si>
  <si>
    <t>PAINEL DE MENSAGEM</t>
  </si>
  <si>
    <t>ARMÁRIO PARA ESCRITÓRIO EM AÇO</t>
  </si>
  <si>
    <t>ESTANTE DE AÇO PARA BIBLIOTECA EM DUPLA FACE</t>
  </si>
  <si>
    <t>CORTINA EM TECIDO BLACK OUT</t>
  </si>
  <si>
    <t>LIQUIDIFICADOR PROFISSIONAL CAPACIDADE 2 LITROS</t>
  </si>
  <si>
    <t>GELADEIRA VERT. FROST FREE CAPACIDADE MINIMA 240 LITROS DO REFRIGERADOR, FREEZER 60 LITROS,</t>
  </si>
  <si>
    <t>PURIFICADOR DE ÁGUA</t>
  </si>
  <si>
    <t>LAVADOURA DE ROPUAS 11 KG (LINHA DOMÉSTICA)</t>
  </si>
  <si>
    <t>Chapa bifeteira gas 1,22m</t>
  </si>
  <si>
    <t>LABORATÓRIO MÓVEL - KIT FÍSICA, QUÍMICA, BIOLOGIA E MATEMÁTICA (ANATOMIA, BIOLOGIA CELULAR, BIOLOGIA MOLECULAR, FISIOLOGIA, MICROSCOPIA, VIDRARIAS, MEDIDAS, ACÚSTICA, MECÂNICA, ELETROENERGIAS SUSTENTÁVEIS, ONDULATÓRIAS, ÓPTICAS, TERMOLOGIA).</t>
  </si>
  <si>
    <t>LABORATÓRIO MÓVEL - CONJUNTO DE ROBÓTICA PARA CONSTRUÇÃO DE MODELOS MOTORIZADOS - NÍVEL BÁSICA (10 CONJUNTOS DE ROBÓTICA PARA CONSTRUÇÃO DE MODELOS MOTORIZADOS, 10 CONJUNTOS DE ROBÓTICA DE PROGRAMAÇÃO E CONTROLE, MATERIAL DE APOIO DO ESTUDANTE, MATERIAL DE APOIO AO PROFESSOR, FORMAÇÃO DOCENTE E PLATAFORMA DIGITAL COM RECURSO DE ACESSIBILIDADE).</t>
  </si>
  <si>
    <t>LABORATÓRIO MÓVEL - CONJUNTO DE ROBÓTICA PARA CONSTRUÇÃO DE MODELOS MOTORIZADOS - NÍVEL INTERMEDIÁRIO (10 CONJUNTOS DE ROBÓTICA PARA CONSTRUÇÃO DE MODELOS MOTORIZADOS, 10 CONJUNTOS DE ROBÓTICA DE PROGRAMAÇÃO E CONTROLE, MATERIAL DE APOIO DO ESTUDANTE, MATERIAL DE APOIO AO PROFESSOR, FORMAÇÃO DOCENTE E PLATAFORMA DIGITAL COM RECURSO DE ACESSIBILIDADE).</t>
  </si>
  <si>
    <t>LABORATÓRIO MÓVEL - CONJUNTO DE ROBÓTICA PARA CONSTRUÇÃO DE MODELOS MOTORIZADOS - NÍVEL AVANÇADO (10 CONJUNTOS DE ROBÓTICA PARA CONSTRUÇÃO DE MODELOS MOTORIZADOS, 10 CONJUNTOS DE ROBÓTICA DE PROGRAMAÇÃO E CONTROLE, MATERIAL DE APOIO DO ESTUDANTE, MATERIAL DE APOIO AO PROFESSOR, FORMAÇÃO DOCENTE E PLATAFORMA DIGITAL COM RECURSO DE ACESSIBILIDADE).</t>
  </si>
  <si>
    <t>EMPILHADEIRA PALETEIRA</t>
  </si>
  <si>
    <t>SÓDIO,CLORETO 0,9% 500ML SOL.INJ.BOLSA SIST.FECHADO</t>
  </si>
  <si>
    <t>TOCOFEROL, ACETATO (VITAMINA-E) - 400MG CÁPS. GELATINOSA</t>
  </si>
  <si>
    <t>GOLIMUMABE 50MG, INJETÁVEL</t>
  </si>
  <si>
    <t>OMALIZUMABE 150MG, PÓ LIOF. INJ., SERINGA PREENCHIDA</t>
  </si>
  <si>
    <t>COLESTIRAMINA, SACHE 1G.</t>
  </si>
  <si>
    <t>Ovo vermelho, tipo 2 ou B.</t>
  </si>
  <si>
    <t>LEITE EM PÓ INTEGRAL SEM LACTOSE, EMBALAGEM DE 300 A 400 G.</t>
  </si>
  <si>
    <t>Fórmula infantil oligomérica com 1,0 kcal/mL</t>
  </si>
  <si>
    <t>Pilha seca não recarregável, para termometro digital, modelo LR 41.</t>
  </si>
  <si>
    <t>FIO DE COBRE RIGIDO 4,0MM</t>
  </si>
  <si>
    <t>Fio de cobre rígido 6,0mm (em metro).</t>
  </si>
  <si>
    <t>Fio de cobre rigido 10mm preto</t>
  </si>
  <si>
    <t>Fio de cobre rígido 10mm azul</t>
  </si>
  <si>
    <t>Cabo elétrico eletrônico flexivel med. 6,0 mm (1 x 6,0 mm)</t>
  </si>
  <si>
    <t>Caixa de cabo Cat.6</t>
  </si>
  <si>
    <t>Napa fina, medindo 1,40 x 50,00 metros, cor azul marinho</t>
  </si>
  <si>
    <t>Napa fina, medindo 1,40 x 50,00 metros, cor branca</t>
  </si>
  <si>
    <t>Tecido Murim 100% algodão, fino, na cor branca, com 0,80m de largura em peças.</t>
  </si>
  <si>
    <t>TOMADA ELÉTRICA 2P + T - UNIVERSAL</t>
  </si>
  <si>
    <t>Broca Dentária Baixa Rotação - n. 1/2</t>
  </si>
  <si>
    <t>Broca esférica para baixa rotação nº. 1</t>
  </si>
  <si>
    <t>Broca esférica para baixa rotação nº. 3</t>
  </si>
  <si>
    <t>Broca esférica para baixa rotação nº 1/4</t>
  </si>
  <si>
    <t>Broca dentária Alta rotação,ponta diam. acabamento nº. 3168F</t>
  </si>
  <si>
    <t>Broca dentária Alta rotação,ponta diam.acabamento nº. 3168FF</t>
  </si>
  <si>
    <t>Broca dentária Alta rotação,ponta diam.acabamento nº. 1190F</t>
  </si>
  <si>
    <t>Broca dentária Alta rotação,ponta diam.acabamento nº. 1190FF</t>
  </si>
  <si>
    <t>Broca dentária Alta rotação,ponta diam.acabamento nº. 3118F</t>
  </si>
  <si>
    <t>Broca dentária Alta rotação,ponta diam.acabamento nº.3118FF</t>
  </si>
  <si>
    <t>Broca dentária Alta rotação,ponta diam.acabamento nº. 2135F</t>
  </si>
  <si>
    <t>Broca dentária Alta rotação,ponta diam.acabamento nº. 2135FF</t>
  </si>
  <si>
    <t>Broca dentária Alta rotação, ponta em chama nº. 1111</t>
  </si>
  <si>
    <t>Broca dentária Alta rotação, ponta em chama nº. 1111F</t>
  </si>
  <si>
    <t>Jogo de dominó legal</t>
  </si>
  <si>
    <t>Pincel para pintura artistica tamanho 18.</t>
  </si>
  <si>
    <t>Pincel para pintura artística chato, R. 718, n° 20.</t>
  </si>
  <si>
    <t>PINCEL PARA PINTURA ARTISTICA NUMERO 0</t>
  </si>
  <si>
    <t>Pincel para pintura artística numero 2.</t>
  </si>
  <si>
    <t>Cola colorida 23g, sem glitter, caixa com 06 cores</t>
  </si>
  <si>
    <t>CONDICIONADOR DE AR CAPACIDADE PARA 7500 BTUS, FRIO</t>
  </si>
  <si>
    <t>Condicionador de ar, tipo split, cap 18.000 btus, ciclo frio</t>
  </si>
  <si>
    <t>Condicionador de Ar - capacidade 54.000 a 60.000 BTUs</t>
  </si>
  <si>
    <t>Câmara para medicamentos 120L</t>
  </si>
  <si>
    <t>Bebedouro elétrico tipo pressão com 02 torneiras e com filtro de limpeza.</t>
  </si>
  <si>
    <t>Hub com 8(oito) portas</t>
  </si>
  <si>
    <t>Roteador Wireless.</t>
  </si>
  <si>
    <t>Routher roteador wireless 300 mbps.</t>
  </si>
  <si>
    <t>Scanner de mesa, resolução 9600 DPI, color</t>
  </si>
  <si>
    <t>Impressora multifuncional ( copiadora,impressora e fax)</t>
  </si>
  <si>
    <t>Impressora para etiqueta (Argox)</t>
  </si>
  <si>
    <t>Microcomputador com processador completo(Radiologia)</t>
  </si>
  <si>
    <t>SOFTWARE (LICENCA DE USO) VMWARE</t>
  </si>
  <si>
    <t>Adobe</t>
  </si>
  <si>
    <t>AutoCAD</t>
  </si>
  <si>
    <t>Windows Server 2012 R2 Datacenter.</t>
  </si>
  <si>
    <t>Software (licença de uso)</t>
  </si>
  <si>
    <t>Teclado para microcomputador</t>
  </si>
  <si>
    <t>FITA PARA IMPRESSORA.</t>
  </si>
  <si>
    <t>LIQUIDIFICADOR DOMÉSTICO CAPACIDADE DE 1,5 LITROS</t>
  </si>
  <si>
    <t>Suporte para copos descartáveis para água, capacidade 180 ml.</t>
  </si>
  <si>
    <t>Mamadeira, 130 ml, bico silicone skin soft</t>
  </si>
  <si>
    <t>Mamadeira, 50 ml indicada, de 0 a 3 meses idade</t>
  </si>
  <si>
    <t>COPO EM VIDRO TEMPERADO INCOLOR TRANSPARENTE, CAPACIDADE 150 ML.</t>
  </si>
  <si>
    <t>Copo descartável branco 200 ml</t>
  </si>
  <si>
    <t>Copo plástico descatável 200 ml com 100 unidades.</t>
  </si>
  <si>
    <t>Garrafa térmica, sem ampola, em aço inox, capacidade 400ml.</t>
  </si>
  <si>
    <t>Garrafa térmica capacidade para 1.8 litros, cores diversas</t>
  </si>
  <si>
    <t>Alfinete para mapa na cor amarelo - caixa c/50 unidades</t>
  </si>
  <si>
    <t>Alfinete colorido para mapa, caixa com 50 unidades</t>
  </si>
  <si>
    <t>Caneta esferografica cor azul</t>
  </si>
  <si>
    <t>Caneta esferografica azul, com logomarca</t>
  </si>
  <si>
    <t>Fita adesiva transparente medindo aprox. 50 mm x 100 m.</t>
  </si>
  <si>
    <t>Fita adesiva dupla face, medindo 12 x 20, em rolo</t>
  </si>
  <si>
    <t>Grampo para grampeador tamanho 106/8</t>
  </si>
  <si>
    <t>PASTA ARQUIVO EM PVC CRISTAL, COM ABA, TAMANHO OFÍCIO</t>
  </si>
  <si>
    <t>Visor identificador para pasta suspensa.</t>
  </si>
  <si>
    <t>Impresso MCP modelo 091-mod. A/3 - 013 (envelope branco c/ timbre)</t>
  </si>
  <si>
    <t>IMPRESSO MCP MODELO 155 - MOD. FAT-001 RECEITA</t>
  </si>
  <si>
    <t>Impresso caderneta de saúde</t>
  </si>
  <si>
    <t>IMPRESSO CONTROLE DE DIETA/ADP-00653</t>
  </si>
  <si>
    <t>IMPRESSO DE FORNECIMENTO DE PRONTUARIO MEDICO</t>
  </si>
  <si>
    <t>Envelope branco com timbre da bandeira do estado, med.26 x 36cm</t>
  </si>
  <si>
    <t>IMPRESSO FICHA LOCALIZADORA S/A-42</t>
  </si>
  <si>
    <t>IMPRESSO LAUDO MEDICO P/EMISSAO DE AIH</t>
  </si>
  <si>
    <t>ETIQUETA AUTO ADESIVA VISITA 20 X 1</t>
  </si>
  <si>
    <t>Etiqueta auto adesiva em formulário contÍnuo medindo 26x15 mm</t>
  </si>
  <si>
    <t>ETIQUETA AUTO ADESIVA COM 18 ETIQUETAS/ VISITANTE COLORIDA TAMNHO 4-4</t>
  </si>
  <si>
    <t>Etiqueta auto adesiva branca</t>
  </si>
  <si>
    <t>Etiqueta auto-adesiva couche na cor vermelha.</t>
  </si>
  <si>
    <t>PAPEL SULFITE TAMANHO A4 210 X 297 75 GR, RESMA COM 500 FOLHAS</t>
  </si>
  <si>
    <t>Papel cartão dupla face amarela</t>
  </si>
  <si>
    <t>Papel cartão dupla face azul</t>
  </si>
  <si>
    <t>Papel cartão dupla face vermelha</t>
  </si>
  <si>
    <t>Apontador de lápis simples</t>
  </si>
  <si>
    <t>Lápis de cera não tóxico comum</t>
  </si>
  <si>
    <t>Mural de avisos revestido em cortiça</t>
  </si>
  <si>
    <t>MAQUINA PLASTIFICADORA</t>
  </si>
  <si>
    <t>Impresso notificação de receita b-2 adp-02319</t>
  </si>
  <si>
    <t>Agulha introdutora, calibre de 19gx14 a 16cm</t>
  </si>
  <si>
    <t>Agulha automática,tipo core,p/biópsia histológica,8gx18a25cm</t>
  </si>
  <si>
    <t>Kit de rizotomia cervical pulsada com 03 agulhas de 5 cm</t>
  </si>
  <si>
    <t>Agulha para esclerose colonoscopia agulha 23 G</t>
  </si>
  <si>
    <t>Agulha para esclerose colonoscopia agulha 19 G</t>
  </si>
  <si>
    <t>Agulha gengival,nº 30G, extra curta,aço inox,indicação bisel</t>
  </si>
  <si>
    <t>Agulha gengival,nº 27G, extra curta,aço inox,indicação bisel</t>
  </si>
  <si>
    <t>Agulha para sutura cirúrgica, em aço inóx, resistente a esterilização.</t>
  </si>
  <si>
    <t>Agulha automática para biópsia, tamanho 14g x 16 cm.</t>
  </si>
  <si>
    <t>espelho nasal quadrado, para verificação da quantidade de escape nasal;</t>
  </si>
  <si>
    <t>Chupeta ortodôntica em látex atóxico, de tamanho pequeno.</t>
  </si>
  <si>
    <t>Scape scope.</t>
  </si>
  <si>
    <t>Bico de mamadeira, silicone, 0+ meses, Skin soft.</t>
  </si>
  <si>
    <t>Protetor de seios / intermediário de silicone</t>
  </si>
  <si>
    <t>Adesivo selante de fibrina estéril. Frasco 1ml.</t>
  </si>
  <si>
    <t>Atadura elastica nevada 05 cm x 2,2m</t>
  </si>
  <si>
    <t>Atadura elastica nevada 10 cm x 2,2m</t>
  </si>
  <si>
    <t>Atadura elastica nevada 12 cm x 2,2m</t>
  </si>
  <si>
    <t>Atadura elastica nevada 15 cm x 2,2m</t>
  </si>
  <si>
    <t>Catéter venoso central para infusões de longa duração, semi longo,</t>
  </si>
  <si>
    <t>Cateter ureteral duplo J, 6.0fr x 26 cm poliuretano</t>
  </si>
  <si>
    <t>Cateter ureteral duplo j,6.0 fr x 28 cm poliuretano.</t>
  </si>
  <si>
    <t>Cateter para monitorização de pressão intracraniana parenquimal</t>
  </si>
  <si>
    <t>Cateter ureteral duplo J,6.0 fr x 24 cm, poliuretano</t>
  </si>
  <si>
    <t>Conjunto descartável contendo cateter balão intra-órtico 7f.</t>
  </si>
  <si>
    <t>Cateter umbilical neonatal nº 2,5 fr, estéril, descartável</t>
  </si>
  <si>
    <t>Cateter umbilical neonatal nº 3,0 fr, estéril, descartável</t>
  </si>
  <si>
    <t>Dreno de Kerr em forma de T, em látex, calibre 12, descartável, estéril.</t>
  </si>
  <si>
    <t>Tubo para gastrostomia em silicone tamanho 14fr</t>
  </si>
  <si>
    <t>Luva de procedimento descartável, tamanho pequeno (P)*</t>
  </si>
  <si>
    <t>Luva de procedimento descartável, tamanho médio (M)*</t>
  </si>
  <si>
    <t>Malha tubular com elasticidade bidirecional, 5 x 10m</t>
  </si>
  <si>
    <t>Malha poliextensível, cilíndrica, rede arejada, calibre 05</t>
  </si>
  <si>
    <t>Rede tubular elástica calibre nº 9</t>
  </si>
  <si>
    <t>Equipo com bureta para bomba de infusão,com câmara graduada.</t>
  </si>
  <si>
    <t>Equipo com bureta fotossensível, para bomba de infusão.</t>
  </si>
  <si>
    <t>Equipo para administração de sangue e hemoderivados, em PVC com câmara graduada</t>
  </si>
  <si>
    <t>Equipo p/bomba de infusão de analgesia controlada p/paciente</t>
  </si>
  <si>
    <t>Equipo 4 vias para irrigação de videoartroscopia (L59)</t>
  </si>
  <si>
    <t>Cânula descartável transparente para artroscopia (L62)</t>
  </si>
  <si>
    <t>Sonda naso-gástrica longa, em plástico transparente e atóxico, tamanho 4,</t>
  </si>
  <si>
    <t>Pulseira de identificação, na cor branca, em plástico flexível, regulável,</t>
  </si>
  <si>
    <t>Pulseira de identificação.</t>
  </si>
  <si>
    <t>Avental para procedimento, gramatura 25g/m2</t>
  </si>
  <si>
    <t>Avental de gramatura 30g/m2 - ***COVID-19***</t>
  </si>
  <si>
    <t>Avental de gramatura 50g/m2***covid-19***</t>
  </si>
  <si>
    <t>Lacre termo retrátil,PVC,tipo selo,frascos conserv. córneas</t>
  </si>
  <si>
    <t>Adaptador de titânio para cateter de diálise peritoneal Tenckhoff.</t>
  </si>
  <si>
    <t>Cateter p/diálise peritoneal rígido adulto,LUER,c/ 288 mm</t>
  </si>
  <si>
    <t>Filtro bacteriano e viral estéril, uso adulto ***Atendimento ao COVID-19***</t>
  </si>
  <si>
    <t>Canister compatível com anestesia mindray WATO EX-65 Pro</t>
  </si>
  <si>
    <t>Almofada espuma p/recipie.canister,comp.anests.mindray WATO</t>
  </si>
  <si>
    <t>Fita adesiva para vapor.</t>
  </si>
  <si>
    <t>Embalagem para esterilização - tamanho 0,75 x 0,75 m cm</t>
  </si>
  <si>
    <t>Fio cirúrgico rosqueado de STEINMANN 3,5</t>
  </si>
  <si>
    <t>Fio cirurgico monofilamentar absorvível, sintético, espessura de 3,0</t>
  </si>
  <si>
    <t>Fio cir.monof.polipropileno,0,c/ag.m/c,red.med.4.0cm</t>
  </si>
  <si>
    <t>Fio cir.Naylon,monof.4-0x45cm,ag.1/2círc.pont.triangul,1.5cm</t>
  </si>
  <si>
    <t>Fio cir.Naylon,monof.4-0x45cm,ag.3/8circ.pont.triangul,2.0cm</t>
  </si>
  <si>
    <t>Fio cir.Naylon,monof.3-0x45cm,ag.3/8circ.pont.triangul,2.0cm</t>
  </si>
  <si>
    <t>Gel adesivo e condutivo para exame deeletroencefalograma.</t>
  </si>
  <si>
    <t>Sensor de posição</t>
  </si>
  <si>
    <t>Sensor Monitorização Função Cerebral Unil/Bil.comp.Covidien</t>
  </si>
  <si>
    <t>Gel a base de poliuretano atóxico (detalhada)</t>
  </si>
  <si>
    <t>Avental plumbífero multifolhas 0,5 mmpb.</t>
  </si>
  <si>
    <t>Gerador de marcapasso dupla-câmara.</t>
  </si>
  <si>
    <t>Órtese imobilizadora para posicionamento funcional de punho</t>
  </si>
  <si>
    <t>Matriz de regeneração dérmica, de 98 a 150 cm²</t>
  </si>
  <si>
    <t>Matriz de regeneração dérmica, de 200 a 300 cm²</t>
  </si>
  <si>
    <t>Matriz de regeneração dérmica, de 400 a 500 cm²</t>
  </si>
  <si>
    <t>Cobertura estéril neonatal 4,0 por 4,5cm</t>
  </si>
  <si>
    <t>Sistema Ferida Pressão Negat. ultraportátil curativo 10x20cm</t>
  </si>
  <si>
    <t>Sistema Ferida Pressão Negat. ultraportátil curativo 10x40cm</t>
  </si>
  <si>
    <t>Curativo espuma de silicone,transferencia de exudado 10x20cm</t>
  </si>
  <si>
    <t>Curativo espuma de silicone,transferencia de exudado 15x20cm</t>
  </si>
  <si>
    <t>Gel hidroativo viscoso com carboximetilcelulose</t>
  </si>
  <si>
    <t>Curativo dupla camada carboximetilcelulose 10x10 cm</t>
  </si>
  <si>
    <t>Curativo de membrana celulosica 18x12 cm</t>
  </si>
  <si>
    <t>Hidrogel de polihexanida 0,1 % betaina</t>
  </si>
  <si>
    <t>Spray de barreira formador de filme protetor, calmante</t>
  </si>
  <si>
    <t>Camada flexível cicatrizante carbox., 10x10cm</t>
  </si>
  <si>
    <t>Camada flexível cicatrizante carbox. e prata, 10x12cm</t>
  </si>
  <si>
    <t>Membrana celulose cristalina sintetizada. 10x7,5cm</t>
  </si>
  <si>
    <t>Curativo de hidrofibra, carbox.e prata, 5,5x12cm</t>
  </si>
  <si>
    <t>Curativo silicone e espuma de poliuretano, 15x15cm</t>
  </si>
  <si>
    <t>Curativo silicone e espuma de poliuretano, 20x20cm</t>
  </si>
  <si>
    <t>Filme de poliuretano transparente e acrilato, 7cm x 20m</t>
  </si>
  <si>
    <t>Curativo filme poliuretano perfurado, polietileno, 17 x 25cm</t>
  </si>
  <si>
    <t>Curativo espuma absorvente e silicone perfurado, 12 x 5,5cm</t>
  </si>
  <si>
    <t>Curativo silicone bi-elástico e lycra, 7,5 x 10 cm</t>
  </si>
  <si>
    <t>Curativo prata, carbox.,celulose regenerada, 10 x 10cm</t>
  </si>
  <si>
    <t>Órtese tipo Philadelphia para imobilização cervical.</t>
  </si>
  <si>
    <t>Carro auxiliar de transporte com dois planos em aço inox com 04 rodízios.</t>
  </si>
  <si>
    <t>Leitora otica para codigo de barra.</t>
  </si>
  <si>
    <t>Cobertor solteiro</t>
  </si>
  <si>
    <t>Colchão de espuma</t>
  </si>
  <si>
    <t>Colchão de espuma piramidal (hospitalar), solteiro, 1,90 x 0,90m Dens. 33</t>
  </si>
  <si>
    <t>Lençol de tecido - Solteiro</t>
  </si>
  <si>
    <t>Papel toalha intercalad, formato 23 cm x 21 cm (aprox.)</t>
  </si>
  <si>
    <t>Halteres com peso de 0.5 kg</t>
  </si>
  <si>
    <t>Halteres com peso de 1,0 Kg</t>
  </si>
  <si>
    <t>Halteres com peso de 2,0 Kg</t>
  </si>
  <si>
    <t>Halteres com peso de 3,0 kg.</t>
  </si>
  <si>
    <t>BARRA PARA APOIO E ELEVAÇÃO DO TRONCO</t>
  </si>
  <si>
    <t>Gravador de dvd, multiformato de gravacao(dvd+r,dvd-r,dvd+rwdvd-rw...)</t>
  </si>
  <si>
    <t>Máquina fotográfica,digital,3.2,zoom óptico de 3x.</t>
  </si>
  <si>
    <t>Projetor de multimidia,compativel c/padroes vga,svga e x ga 110/220 w</t>
  </si>
  <si>
    <t>Projetor multimídia com suporte</t>
  </si>
  <si>
    <t>Tela para projeção medindo 2 x 2 metros, com tripé</t>
  </si>
  <si>
    <t>Caixa de som</t>
  </si>
  <si>
    <t>Caixa de som amplificada entrada de microfone line p10,45hz/20-Hz.</t>
  </si>
  <si>
    <t>CALCULADORA DE BOLSO, A PILHA COM 04 OPERACOES BASICAS</t>
  </si>
  <si>
    <t>Balança eletrônica de precisão</t>
  </si>
  <si>
    <t>Desinfetante liquido, aroma lavanda, 100% biodegradável,</t>
  </si>
  <si>
    <t>Balde plástico,com alça,capac.aprox. 10 litros,qualquer cor.</t>
  </si>
  <si>
    <t>Vassoura metálica, tipo rastelo, com regulagem de abertura, cabo da madeira</t>
  </si>
  <si>
    <t>Carro para transporte de residuos, cor branco, azul escuro, capacidade 300kg/300</t>
  </si>
  <si>
    <t>Lavadora de alta pressão elétrica ( tipo lava jato ) potencia 2000 libras, 220 v</t>
  </si>
  <si>
    <t>LAVADORA DE ALTA PRESSAO ELETRICA</t>
  </si>
  <si>
    <t>Lavadora de alta pressao eletrica ( tipo lava jato ) potencia 1600 libras</t>
  </si>
  <si>
    <t>Lavadora de alta pressão elétrica, tipo lava jato, 220 volts</t>
  </si>
  <si>
    <t>Saco plástico atóxico transparente, p/ uso em alimentos, medindo 60x80cm</t>
  </si>
  <si>
    <t>Saco plástico atóxico para alimentos med. 70 x 100 x 0,15 (KG)</t>
  </si>
  <si>
    <t>Saco plástico atóxico resistência 1 Kg, med. 20 x 30 cm. (DIVE)</t>
  </si>
  <si>
    <t>Saco plástico atóxico 4,5 x 10cm</t>
  </si>
  <si>
    <t>Saco plástico atóxico, transparente, para embalar medicamentos</t>
  </si>
  <si>
    <t>Lâmina estéril, descartável, para dermatomo, compatível com dermátomo</t>
  </si>
  <si>
    <t>Lamina curva em aço inox para laringoscópio tamanho 00</t>
  </si>
  <si>
    <t>Lâmina para Laringoscópio de Aço Inoxidável Nrs:4</t>
  </si>
  <si>
    <t>Lâmina,25mm.15mm.0,5mm.0,5,comp.SerraSagital Aesculap,GC208R</t>
  </si>
  <si>
    <t>Lâmina,35mm.10mm.0,5mm.0,8,comp.SerraSagital Aesculap,GC209R</t>
  </si>
  <si>
    <t>Lâmina,50mm.20mm.0,7mm.0,9,comp.SerraSagital Aesculap,GC217R</t>
  </si>
  <si>
    <t>Lâmpada de xênon de 175w,comp.fonte de luz Karl Storz</t>
  </si>
  <si>
    <t>Lâmpada de xenon, comp. Fonte de luz Karl Storz</t>
  </si>
  <si>
    <t>Lâmpada 14V 180W Xenon,comp.microscópio OPMI Vario S88</t>
  </si>
  <si>
    <t>Lâmpada Xenon módulo 300W,comp.microscópio Zeiss Kinevo</t>
  </si>
  <si>
    <t>Lâmpada 2,7V laringoscópio roscagrossa comp.laringoscópio MD</t>
  </si>
  <si>
    <t>Lâmpada 5.5V 6W compatível com Fotóforo Missour</t>
  </si>
  <si>
    <t>Kit serra copo</t>
  </si>
  <si>
    <t>Aparelho para solda elétrico 30 x 150 amperes</t>
  </si>
  <si>
    <t>Sugador de solda (estanho) p/ uso em laboratório de eletrônica</t>
  </si>
  <si>
    <t>Máquina de cortar azulejos e pisos</t>
  </si>
  <si>
    <t>Motor elétrico para cirurgia bucomaxilo facial</t>
  </si>
  <si>
    <t>radio para comunicação transmissor</t>
  </si>
  <si>
    <t>Reservatório de água, capacidade 3000L</t>
  </si>
  <si>
    <t>Papel alumínio rolo de 7,5m x 45cm</t>
  </si>
  <si>
    <t>Freezer vertical de aproximadamente 530 litros 220 v.</t>
  </si>
  <si>
    <t>Caixa térmica revestida em plástico litros</t>
  </si>
  <si>
    <t>CAIXA TÉRMICA DE CAPACIDADE 12 LITROS, COM TAMPA, ALÇA, FORRO INTEIRO</t>
  </si>
  <si>
    <t>Banqueta fixa baixa confeccionada c/tubo de aço, revestido com espuma.</t>
  </si>
  <si>
    <t>BANQUETA FIXA, COM ENCOSTO, ESTRUTURA CROMADA E ASSENTO CIRCULAR ESTOFADO</t>
  </si>
  <si>
    <t>Banqueta fixa confeccionada em tubo de 1" com assento estofado, alt. 450mm.</t>
  </si>
  <si>
    <t>Álcool etílico liquido, uso geral e desinfecção</t>
  </si>
  <si>
    <t>Veículo tipo automóvel modelo station wagon.</t>
  </si>
  <si>
    <t>Veiculo tipo ambulância - auto socorro de urgência/diesel.</t>
  </si>
  <si>
    <t>Medalha de metal personalizada com fita.</t>
  </si>
  <si>
    <t>LUVA raspa de couro, cano longo. Tamanho M</t>
  </si>
  <si>
    <t>LUVA raspa de couro, cano longo. Tamanho G</t>
  </si>
  <si>
    <t>Jaqueta de tecido microfibra</t>
  </si>
  <si>
    <t>Armário em madeira com 02 portas de correr, med. 250x60x200 cm, c/ 4 prateleiras</t>
  </si>
  <si>
    <t>Armário em madeira com duas portas</t>
  </si>
  <si>
    <t>Armário em madeira com portas</t>
  </si>
  <si>
    <t>Estante 100% MDF</t>
  </si>
  <si>
    <t>Cadeira fixa</t>
  </si>
  <si>
    <t>Cadeira fixa sem braços, cor preta</t>
  </si>
  <si>
    <t>Cadeira giratória espaldar médio, sem braço</t>
  </si>
  <si>
    <t>Pedestal de chão com rodizios para tv 32 a 65</t>
  </si>
  <si>
    <t>Sofa de dois lugares,para sala de estar,revestido em courvim</t>
  </si>
  <si>
    <t>Sofá de 2 lugares, com braços, revestidos em tecido</t>
  </si>
  <si>
    <t>SOFÁ PARA 01 LUGAR COM BRAÇO</t>
  </si>
  <si>
    <t>Sofá de 03 lugares, para sala de estar, revestido em courvim</t>
  </si>
  <si>
    <t>Cama Elétrica Hospitalar para Internação.210kg</t>
  </si>
  <si>
    <t>Cama hospitalar tipo fawler elétrica</t>
  </si>
  <si>
    <t>Cama Elétrica para UTI com balança - até 250kg</t>
  </si>
  <si>
    <t>Cama eletrica hospitalar Fowler, p/uti, c/balanca, min.250kg</t>
  </si>
  <si>
    <t>Cama PPP até 200kg.</t>
  </si>
  <si>
    <t>Cama fawler de recuperação</t>
  </si>
  <si>
    <t>Cama Hospitalar</t>
  </si>
  <si>
    <t>Maca retratil com rodas para ambulância</t>
  </si>
  <si>
    <t>Maca hospitalar para transporte de pacientes adultos</t>
  </si>
  <si>
    <t>Carro Maca Hidráulico</t>
  </si>
  <si>
    <t>Arquivo para pasta suspensa com 04 gavetas</t>
  </si>
  <si>
    <t>ARQUIVO DE AÇO PARA PASTA SUSPENSA COM 04 GAVETAS,COM DIVISÓRIAS 25X45 CM</t>
  </si>
  <si>
    <t>Banco com estrutura de ferro</t>
  </si>
  <si>
    <t>Banqueta giratória estrutura tubular em aço cromado, altura regulável</t>
  </si>
  <si>
    <t>Cadeira giratória para escritório, com braços, ergonômica.</t>
  </si>
  <si>
    <t>Cadeira giratória para escritório para digitador com braços para colaborador</t>
  </si>
  <si>
    <t>Cadeira para caixa e desenhista.</t>
  </si>
  <si>
    <t>Estante em aço 6 prateleiras med. 92x42x198cm</t>
  </si>
  <si>
    <t>Armário alto diretoria - GEAFI</t>
  </si>
  <si>
    <t>Gaveteiro volante.</t>
  </si>
  <si>
    <t>Gaveteiro em MDF, com 4 gavetas, com fechaduras e rodízios</t>
  </si>
  <si>
    <t>MESA PARA REUNIÃO REDONDA, MEDINDO 1.20 X 0.74CM, REVESTIMENTO EM FÓRMICA,</t>
  </si>
  <si>
    <t>Mesa para reunião, retangular</t>
  </si>
  <si>
    <t>Mesa para microcomputador de madeira,rev. c/formica, c/gaveteiro, estr. metálica</t>
  </si>
  <si>
    <t>MESA PARA MICROCOMPUTADOR</t>
  </si>
  <si>
    <t>Mesa para computador, ergonômica</t>
  </si>
  <si>
    <t>Prateleira metálica em aço inox</t>
  </si>
  <si>
    <t>Prateleira de madeira em mdf para arquivo morto.</t>
  </si>
  <si>
    <t>Balcão para cozinha</t>
  </si>
  <si>
    <t>Balcão fixo com 02 portas,4 gavetas, em mdf.</t>
  </si>
  <si>
    <t>Mesa p/refeição no leito simples, tampo em madeira, revest fórmica, c/rodízios</t>
  </si>
  <si>
    <t>DIVÃ C/ ORIFÍCIO P/O ROSTO, EM MADEIRA, PADRÃO MARFIM, 190X65X75CM</t>
  </si>
  <si>
    <t>Carro p/limpeza c/lugares p/guardar e transp. balde e saco</t>
  </si>
  <si>
    <t>Carro cuba 190 litros</t>
  </si>
  <si>
    <t>Barra de ling/espaldar, em madeira padrão marfim, c/ regulagem, med. 94x2,40x55</t>
  </si>
  <si>
    <t>Papel kraft, medindo 0,75 x 1,10 ,60 gr/m2.</t>
  </si>
  <si>
    <t>saco descartavel para aspirador de pó</t>
  </si>
  <si>
    <t>ASPIRADOR DE PO CAPACIDADE MINIMA DE 10 LITROS</t>
  </si>
  <si>
    <t>ASPIRADOR DE PÓ INDUSTRIAL</t>
  </si>
  <si>
    <t>Aspirador de pó e líquido, alimentação 220 volts</t>
  </si>
  <si>
    <t>Aspirador de pó para pó e água com 02 estágios.</t>
  </si>
  <si>
    <t>Bota de borracha cano longo, mod.masc.cor preta n.39</t>
  </si>
  <si>
    <t>Bota de borracha cano longo,mod.masc. cor preta n.41</t>
  </si>
  <si>
    <t>Bota de borracha cano longo,mod.masc. cor preta n°42</t>
  </si>
  <si>
    <t>Bota de borracha na cor preta (tipo capataz).</t>
  </si>
  <si>
    <t>Bloco de rascunho post it</t>
  </si>
  <si>
    <t>Capa de chuva manga comprida e capuz cor amarela, tamanho G</t>
  </si>
  <si>
    <t>Capa de chuva manga comprida e capuz cor amarela, tamanho P</t>
  </si>
  <si>
    <t>Coador de pano para café com cabo de madeira</t>
  </si>
  <si>
    <t>Pad mouse em borracha</t>
  </si>
  <si>
    <t>Aparelho testador de cabo de rede</t>
  </si>
  <si>
    <t>Máscara de solda</t>
  </si>
  <si>
    <t>Controlador de temperatura digital</t>
  </si>
  <si>
    <t>Garra eletrica</t>
  </si>
  <si>
    <t>JARRA DE VIDRO MEIO CRISTAL CAPACIDADE APROXIMADAMENTE 1 LITRO</t>
  </si>
  <si>
    <t>Copo de plástico/polipropileno graduado, capacacidade 60ml,</t>
  </si>
  <si>
    <t>CORDA DE NYLON ESPESSURA DE 14 MM</t>
  </si>
  <si>
    <t>Termômetro digital infravermelho,temperatura -33ºc a 220ºc: 0,1ºc.</t>
  </si>
  <si>
    <t>Bola de borracha número 10.</t>
  </si>
  <si>
    <t>Cadeira tipo poltrona para acomodação de paciente adulto</t>
  </si>
  <si>
    <t>Poltrona individual, em estrutura de madeira.</t>
  </si>
  <si>
    <t>SUPORTE DE PAREDE PARA TELEVISÃO E VÍDEO, REGULÁVEL, ESTRUTURA METÁLICA</t>
  </si>
  <si>
    <t>Suporte para televisão</t>
  </si>
  <si>
    <t>MASSA DE MODELAR, BASE DE CERA, ESTOJO COM 12 CORES. PESO APROX. 90 GR</t>
  </si>
  <si>
    <t>Adesivo plástico auto-colante</t>
  </si>
  <si>
    <t>cesta plástica aberta com alca de metal,20 x 42 x 30 cm</t>
  </si>
  <si>
    <t>Pinça bipolar desmontável de5,0mm, comprimento 300mm</t>
  </si>
  <si>
    <t>Pinça Kerrison delicada 2mm 40º</t>
  </si>
  <si>
    <t>SSD PLUS 240GB</t>
  </si>
  <si>
    <t>kit mouse e teclado</t>
  </si>
  <si>
    <t>COMPACT DISC VIRGEM, FORMATO CD-R, 80 MIN.</t>
  </si>
  <si>
    <t>Compact Disc (CD) virgem gravável, DVD-R.</t>
  </si>
  <si>
    <t>COMPACT DISC(CD) VIRGEM PARA GRAVAÇÃO, REGRAVÁVEL CD-RW 8X</t>
  </si>
  <si>
    <t>COMPACT DISC(CD) VIRGEM DVD-RW</t>
  </si>
  <si>
    <t>Máquina de corte com disco sextavado 4 polegadas, cap. de corte de 30mm</t>
  </si>
  <si>
    <t>Relogio digital de parede para mostrar horario corrente</t>
  </si>
  <si>
    <t>Fita silicone, poliéster, poliamida, poliuretano, 2cm x 3m</t>
  </si>
  <si>
    <t>Conjunto de roupa para combate a incendio.</t>
  </si>
  <si>
    <t>Luva descartável produzida com 100% de borracha nitrílica, Tamanho P.</t>
  </si>
  <si>
    <t>Luva descartavel produzida com 100% de borracha nitrilica, tamanho M</t>
  </si>
  <si>
    <t>Luva descartável produzida com 100% de borracha nitrilica</t>
  </si>
  <si>
    <t>Luva de seguranca em malha de aco inoxidável,com 5 dedos, tamanho p.</t>
  </si>
  <si>
    <t>Caixa de isopor, 08 litros</t>
  </si>
  <si>
    <t>Polígrafo Portátil Tipo III</t>
  </si>
  <si>
    <t>Contentor para lixo cap. 120 litros, de polietileno com tampa.</t>
  </si>
  <si>
    <t>Contentor para lixo mod. americano, c/ duas rodas de borracha, cap.240 lt,</t>
  </si>
  <si>
    <t>Microscópio estereoscópico</t>
  </si>
  <si>
    <t>Microscópio Especular de Córnea</t>
  </si>
  <si>
    <t>Microscópio cirúrgico para cirurgias oftalmológicas de RETINA</t>
  </si>
  <si>
    <t>Bolsa transporte APH, vermelha tecido cordura.</t>
  </si>
  <si>
    <t>ARCO PLASTICO TIPO BAMBOLE PARA PRATICA DESPORTIVA</t>
  </si>
  <si>
    <t>Longarina de espera com 3 lugares na cor preta</t>
  </si>
  <si>
    <t>Longarina de espera 3 lugares, cor preta</t>
  </si>
  <si>
    <t>Longarina 2 lugares, cor preta</t>
  </si>
  <si>
    <t>Transdutor endocavitário convexo</t>
  </si>
  <si>
    <t>Transdutor transesofágico para aplicações cardíacas,compatível com aparelho GE</t>
  </si>
  <si>
    <t>Transdutor ultrassônico, p/ monitor fetal GE Corometrics 172</t>
  </si>
  <si>
    <t>Transdutor toco, p/ monitor fetal GE Corometrics 172</t>
  </si>
  <si>
    <t>Transdutor setorial, modelo S5-1, p/ultrassom PHILIPS/EPIC 7</t>
  </si>
  <si>
    <t>Transdutor - Detector Fetal, comp. MD</t>
  </si>
  <si>
    <t>Transdutor toco UC comp.com cardiotocógrafo Edan, modelo F3</t>
  </si>
  <si>
    <t>Processador para microcomputador</t>
  </si>
  <si>
    <t>CAMISA ADULTO, MANGA COMP., S/ GOLA, DECOTE V, CORES DIVERSAS T.P</t>
  </si>
  <si>
    <t>Camisa adulto, manga comprida, sem gola, decote v, cores diversas tamanho m.</t>
  </si>
  <si>
    <t>Camisa adulto, manga comprida, sem gola, decote v, cores diversas tamanho g.</t>
  </si>
  <si>
    <t>Camisa adulto, manga comprida, sem gola, decote v, cores diversas tamanho gg.</t>
  </si>
  <si>
    <t>CAMISETA FECHADA,ADULTO,MANGAS CURTAS,COR BRANCA TAMANHO M</t>
  </si>
  <si>
    <t>CAMISETA FECHADA,ADULTO,MANGAS CURTAS,COR BRANCA,TAMANHO G</t>
  </si>
  <si>
    <t>CAMISETA FECHADA,ADULTO,MANGAS CURTAS,COR BRANCA,TAMANHO GG</t>
  </si>
  <si>
    <t>Camiseta fechada, adulto, mangas compridas, cor branca, Tamanho M</t>
  </si>
  <si>
    <t>Camiseta fechada, adulto, mangas compridas, cor branca, Tamanho P</t>
  </si>
  <si>
    <t>CAMISETA FECHADA,ADULTO,MANGAS COMPRIDAS,COR BRANCA,TAMANHO G</t>
  </si>
  <si>
    <t>Camiseta fechada, adulto, mangas compridas, cor branca,Tamanho XGG.</t>
  </si>
  <si>
    <t>Guarda pó comprido, manga curta, uso hospitalar, pérola, tamanho GG.</t>
  </si>
  <si>
    <t>Guarda-pó em percalen, pré-encolhido, na cor branca, mangas compridas</t>
  </si>
  <si>
    <t>Sapato em couro branco, macio, com elástico na lateral, unissex, tamanho 36.</t>
  </si>
  <si>
    <t>Sapato em couro branco, macio, com elástico na lateral, unissex, tamanho 37.</t>
  </si>
  <si>
    <t>Sapato em couro branco, macio, com elástico na lateral, unissex, tamanho 38.</t>
  </si>
  <si>
    <t>Sapato em couro branco, macio, com elástico na lateral, unissex, tamanho 40.</t>
  </si>
  <si>
    <t>Berço aquecido c/ calor irradiante,c/ un. reanimação e fototerapia reversa</t>
  </si>
  <si>
    <t>Berço para transporte e alojamento de recém-nascido</t>
  </si>
  <si>
    <t>Multiprocessador de alimentos com liquidificador</t>
  </si>
  <si>
    <t>Caneta para bisturi monopolar</t>
  </si>
  <si>
    <t>Sensor de oximetria reutilizável,conector tipo soft,compatív</t>
  </si>
  <si>
    <t>Sensor de Fluxo Inspiratório comp.anestesia mindray WATO EX</t>
  </si>
  <si>
    <t>Sensor de Fluxo Expiratório comp.anestesia mindray WATO EX</t>
  </si>
  <si>
    <t>Aparelho de Ultra-som ecocardiógrafo.</t>
  </si>
  <si>
    <t>Aparelho de ultra-som microproc. destin a terapia</t>
  </si>
  <si>
    <t>Laringoscópio Infantil</t>
  </si>
  <si>
    <t>Laringoscópio com fibra óptica para uso em pacientes adultos.</t>
  </si>
  <si>
    <t>Conjunto de lâmina para laringoscópio</t>
  </si>
  <si>
    <t>Cordão para solda em piso vinílico</t>
  </si>
  <si>
    <t>Linha de amostra CO2-SIDESTREAM,2,5m,adulto,comp.ane.mindray</t>
  </si>
  <si>
    <t>Linha de amostra CO2-SIDESTREAM,2,5m,inf/neo,comp.an.mindray</t>
  </si>
  <si>
    <t>Manguito nylon,paciente adulto reutilizável,comp.mon.mindray</t>
  </si>
  <si>
    <t>Manguito nylon,paciente obeso reutilizável,comp.mon.mindray</t>
  </si>
  <si>
    <t>Manguito nylon,paciente infantil reutilizáv.comp.mon.mindray</t>
  </si>
  <si>
    <t>Cabo de ECG 3 vias, padrão de cores UEC, conector de garra,</t>
  </si>
  <si>
    <t>Cabo de ECG 3 Vias, reutilizável, padrão de cores UEC TEC-5500</t>
  </si>
  <si>
    <t>Cabo monitoração ECG:Tronco ECG 3/5adul/ped comp.mon.mindray</t>
  </si>
  <si>
    <t>Cabo extensor SPO2 7,sens.oxime.reut.adulto.comp.mon.mindray</t>
  </si>
  <si>
    <t>Cabo extensor SPO2 7,sens.oxime.reut.infant.comp.mon.mindray</t>
  </si>
  <si>
    <t>Cabo completo monit.trans.neuro muscular,comp.mon.mindray</t>
  </si>
  <si>
    <t>Prótese ocular tipo luxite ou lucite p/evisceração 14mm</t>
  </si>
  <si>
    <t>Prótese ocular tipo luxite ou lucite p/evisceração 16mm</t>
  </si>
  <si>
    <t>Prótese ocular tipo luxite ou lucite p/evisceração 18mm</t>
  </si>
  <si>
    <t>Prótese ocular tipo luxite ou lucite p/evisceração 20mm</t>
  </si>
  <si>
    <t>Conjunto para macronebulizacao continua de uso em UTI</t>
  </si>
  <si>
    <t>Papel termosensível milimetrado medindo 63mm X 30m para eletrocardiografo.</t>
  </si>
  <si>
    <t>Célula oxigênio comp.ventilador pulmonar Mindray SV300</t>
  </si>
  <si>
    <t>Célula oxigênio comp.ventilador pulmonar Aeonmed VG70</t>
  </si>
  <si>
    <t>Célula oxigênio comp.vent.pulm Maquet/Getinge Servo-S/I/AIR</t>
  </si>
  <si>
    <t>Capa p/microscópio Cirúrgico,comp. Zeiss modelo Kinevo 900</t>
  </si>
  <si>
    <t>CLORETO DE CÁLCIO P.A</t>
  </si>
  <si>
    <t>Cloreto de Sódio P.A, cristais transparentes, pureza mínima 99,5%.</t>
  </si>
  <si>
    <t>Água ultra pura, livre de Dnase e RNase</t>
  </si>
  <si>
    <t>Micro motor odontológico, esterilizável em autoclave a 135¨c</t>
  </si>
  <si>
    <t>Suporte para monitor multiparâmetro.</t>
  </si>
  <si>
    <t>Suporte diversos para prateleiras 50cm</t>
  </si>
  <si>
    <t>Suporte diversos para prateleiras 40cm</t>
  </si>
  <si>
    <t>SUPORTE(GANCHO) PARA PENDURAR ROUPAS (VESTIARIO)</t>
  </si>
  <si>
    <t>Desumidificador de ar para uso em ambiente laboratorial,p/ambientes até 300m³.</t>
  </si>
  <si>
    <t>Pote plástico para freezer e microondas redondo com tampa</t>
  </si>
  <si>
    <t>Pote plastico transparente redondo, com tampa</t>
  </si>
  <si>
    <t>Copo de Becker plástico graduado de 50ml.</t>
  </si>
  <si>
    <t>Sensores temperatura pele cutâneo comp. com monitor mindray</t>
  </si>
  <si>
    <t>Sensores temperatura probe esofágico comp. monitor mindray</t>
  </si>
  <si>
    <t>Manta asfaltica drico 3mm</t>
  </si>
  <si>
    <t>Braçadeira adulto 2 vias, 21-33cm,reu.comp.monitor GE,m.B650</t>
  </si>
  <si>
    <t>Braçadeira adulto 2 vias, 31-40cm,reu.comp.monitor GE,m.B650</t>
  </si>
  <si>
    <t>Balão volumétrico classe "A", em vidro Borossilicato, capacidade 250ml.</t>
  </si>
  <si>
    <t>Protetor ocular p/blefaroplastia,não articulado,não cortante</t>
  </si>
  <si>
    <t>Notebook processador c/tecnologia movel operando no minim., 2.0 ghz.</t>
  </si>
  <si>
    <t>Tomógrafo Computadorizado 128 canais</t>
  </si>
  <si>
    <t>Topógrafo Corneano.mapeamento topográfico relevo da córnea</t>
  </si>
  <si>
    <t>Cabo alimentação comp.cama hosp.Meta Hosp.MT 222 Connect</t>
  </si>
  <si>
    <t>Diafragma Compl.VálvulaExpiratória,comp.Vent.Pulmonar Drager</t>
  </si>
  <si>
    <t>Servidor de rede completo</t>
  </si>
  <si>
    <t>Analisador de gases</t>
  </si>
  <si>
    <t>APARELHO COM LASER HE-NE (VERMELHO) DE EMISSAO DIRETA</t>
  </si>
  <si>
    <t>Peça de Mão - Contra Ângulo - Odontologia</t>
  </si>
  <si>
    <t>APARELHO PARA FISIOTERAPIA DE CORRENTES TENS E FES COM 04 CANAIS, COM CONTROLES</t>
  </si>
  <si>
    <t>Rolo Posicionador para fisioterapia, tamanho 60x30</t>
  </si>
  <si>
    <t>Rolo Posicionador para fisioterapia, tamanho 40x15</t>
  </si>
  <si>
    <t>Aparelho para reabilitação manovacuômetro para medição</t>
  </si>
  <si>
    <t>Cadeira tipo poltrona hospitalar</t>
  </si>
  <si>
    <t>Cadeira com prancheta, ferragem preta e courino marrom escuro</t>
  </si>
  <si>
    <t>Cadeira presidente</t>
  </si>
  <si>
    <t>Ponteira com filtro 0,5-10 ul longa</t>
  </si>
  <si>
    <t>Pipeta comp.módulo de pipetagem Fontus,JANUS,G3 VariSpan</t>
  </si>
  <si>
    <t>Pipeta comp.módulo pipetagem,v.175ul,Fontus,JANUS,G3VariSpan</t>
  </si>
  <si>
    <t>Agitador para tubos vortex para tubos até 30 mm de diâmetro.</t>
  </si>
  <si>
    <t>SUPORTE PARA REFIL DE MOP ÁGUA, TIPO TONK</t>
  </si>
  <si>
    <t>Kit para espirometria</t>
  </si>
  <si>
    <t>Autoclave à baixa temperatura</t>
  </si>
  <si>
    <t>Conjunto traqueias(2un.)22mm±2mm,1,80m±5cm,vent.adultos</t>
  </si>
  <si>
    <t>Conjunto traqueias(2un.)22mm±2mm,1,80m±5cm,vent.pediátricos</t>
  </si>
  <si>
    <t>Conjunto traqueias(2un.)15mm±2mm,1,50m±5cm,vent.neonatais</t>
  </si>
  <si>
    <t>Pasta aba/elástico transparente, azul</t>
  </si>
  <si>
    <t>Kit 6 unid.pêra insufl.silic.comp.ECG Nihon Kohden Cardiofax</t>
  </si>
  <si>
    <t>Bicicleta ergométrica (cicloergonometro) tamanho adulto,com regulagem de forca</t>
  </si>
  <si>
    <t>Bicicleta portátil para fisioterapia para exercício de pernas e braços.</t>
  </si>
  <si>
    <t>Porta lapis duplo</t>
  </si>
  <si>
    <t>Cardioversor-desfibrilador bifásico/monitor ECG, integrados</t>
  </si>
  <si>
    <t>Kit extração leite materno comp.bomba extratora Symphony M</t>
  </si>
  <si>
    <t>Kit extração leite materno comp.bomba extratora Symphony L</t>
  </si>
  <si>
    <t>Kit extração leite materno comp.bomba extratora Symphony XL</t>
  </si>
  <si>
    <t>Máscara de borracha para anestesia, grande</t>
  </si>
  <si>
    <t>Centrífuga de tubos</t>
  </si>
  <si>
    <t>Intermediário para ponta de aspirador de ouvido</t>
  </si>
  <si>
    <t>Máscara facial para uso em ventilação não-invasiva, tamanho grande.</t>
  </si>
  <si>
    <t>Datashow/dataview uso em informatica</t>
  </si>
  <si>
    <t>Fragmentadora / Picotadeira de papeis - tipo elétrica</t>
  </si>
  <si>
    <t>Cromatógrafo de íons para análise de cátions e aníons</t>
  </si>
  <si>
    <t>Cromatógrafo, Líquido de Alta Eficiência (HPLC, UHPLC), C</t>
  </si>
  <si>
    <t>Condutivímetro portátil, microprocessado</t>
  </si>
  <si>
    <t>Vídeo laringoscópio, integrado, LCD a cores</t>
  </si>
  <si>
    <t>Equipamento móvel - Backdrop.</t>
  </si>
  <si>
    <t>Maçarico portátil p/Odontologia, soldas ortodontia e prótese</t>
  </si>
  <si>
    <t>D-sorbitol, Sinônimo(s): D-glucitol, D-sorbitol</t>
  </si>
  <si>
    <t>Sistema de sonorização de ambientes c/ 60 caixas c/controle de volume individual</t>
  </si>
  <si>
    <t>Aminoácidos para laboratório glicina P.A</t>
  </si>
  <si>
    <t>Tolueno grau HPLC</t>
  </si>
  <si>
    <t>Teste Rápido para Coronavírus (COVID-19)</t>
  </si>
  <si>
    <t>Suporte para fixacao de extintor de incendio, aço galvanizado, tipo l 08x06cm.</t>
  </si>
  <si>
    <t>Suporte para extintor de solo.</t>
  </si>
  <si>
    <t>Indicador de processo de esterilização a seco-etiqueta adesiva.</t>
  </si>
  <si>
    <t>ACETATO DE ETILA GRAU HPLC</t>
  </si>
  <si>
    <t>Borrifador de plástico para água e alcool para molhar plantas e para desinfecção</t>
  </si>
  <si>
    <t>Frasco para laboratório Frasco em borossilicato, 1000 mL c/ tampa.</t>
  </si>
  <si>
    <t>Pipeta monocanal, vol variável de 100 a 1000 µL.</t>
  </si>
  <si>
    <t>Escova para limpeza de tubos de ensaio</t>
  </si>
  <si>
    <t>Caixa plástica transparente lisa, com tampa hermética med. 16x16x7 cm.</t>
  </si>
  <si>
    <t>Tinta china, nanquim</t>
  </si>
  <si>
    <t>Pinça endoscopia unipolar, boca tipo atraumatica 36cm (det)</t>
  </si>
  <si>
    <t>Trocarter tipo ternamian, diâmetro de 13mm ± 1mm, comprimento de 11.5cm</t>
  </si>
  <si>
    <t>Papilótomo triplo lúmen para colangiopancreatografia (25 mm)</t>
  </si>
  <si>
    <t>Papilótomo triplo lúmen para colangiopancreatografia (30 mm)</t>
  </si>
  <si>
    <t>Bocal para endoscopia, tamanho pediátrico, 38FR</t>
  </si>
  <si>
    <t>Estrado tipo pallet em plástico resistente a variações de temperatura</t>
  </si>
  <si>
    <t>Estrado em polipropilenio plástico, tamanho 82x41x13cm</t>
  </si>
  <si>
    <t>Estrado em polietileno de alta densidade, modular, isolante, med. 100x80x16cm.</t>
  </si>
  <si>
    <t>Estrado em plástico cor cinza ou preto, com 25x50x5cm</t>
  </si>
  <si>
    <t>Estrado em plástico - cor branca</t>
  </si>
  <si>
    <t>Eletrodo para reabilitação/ Eletrodo adesivo 5 x 5 cm.</t>
  </si>
  <si>
    <t>Capela de fluxo laminar Vertical,vazão mín.500 m³/h</t>
  </si>
  <si>
    <t>Cateter peridual + adesivo com filtro de cateter peridural</t>
  </si>
  <si>
    <t>Esteira ergométrica, sistema para análise cardíaca</t>
  </si>
  <si>
    <t>Acetonitrila ultra, grau LC-MS, pureza maior ou igual a 99,9%</t>
  </si>
  <si>
    <t>Descolador aspirador para septo com mandril</t>
  </si>
  <si>
    <t>Cabo de fibra óptica autoclavável</t>
  </si>
  <si>
    <t>Cabo de alumínio, para suporte de fibra mini lock</t>
  </si>
  <si>
    <t>Ambu, adulto, com capacidade de 1,2l</t>
  </si>
  <si>
    <t>Caixa de som multimídia para computador</t>
  </si>
  <si>
    <t>Bobina de papel para senha com 2000 numeros.</t>
  </si>
  <si>
    <t>Bolsa para coleta de água com capacidade de 100ml</t>
  </si>
  <si>
    <t>Placa comemorativa para premiação</t>
  </si>
  <si>
    <t>Eletrodos para desfibrilação auto colante descartável(det)</t>
  </si>
  <si>
    <t>Eletrodos para eeg</t>
  </si>
  <si>
    <t>Conjunto de pás desfibrilador neo, Marquette/GE, Cardioserv.</t>
  </si>
  <si>
    <t>Conjunto pás desfibrilador pediátrico. Marquette/GE, Cardioserv.</t>
  </si>
  <si>
    <t>Conjunto pás desfibrilador adulto, Marquette/GE, Cardioserv.</t>
  </si>
  <si>
    <t>Kit 4 unid.eletrôdo tipo clip,comp.ECG NihonKohden Cardiofax</t>
  </si>
  <si>
    <t>Vedantes p/ trocater de 10mm, p/trocater marca Karl Storz</t>
  </si>
  <si>
    <t>Trocarter de 13 mm ± 1 mm de diâmetro</t>
  </si>
  <si>
    <t>Trocarte descartável sem Lâmina, 5mm a 15mm</t>
  </si>
  <si>
    <t>Negatoscópio Mamográfico Led</t>
  </si>
  <si>
    <t>Cânula Backflush com ponta de silicone tipo brush,</t>
  </si>
  <si>
    <t>Reagente composto de água marinha na forma de pó</t>
  </si>
  <si>
    <t>Painel oligonucleotídeos p/sequenc.Nova Geração-SARS-COV-2</t>
  </si>
  <si>
    <t>Kit de verificação do desempenho do Fluorômetro Qubit 4.</t>
  </si>
  <si>
    <t>Fluorômetro digital p/medir a concentração DNA,RNA,Proteína</t>
  </si>
  <si>
    <t>Conjunto de reagentes para a purificação de DNA/RNA viral</t>
  </si>
  <si>
    <t>3-Etoxi-1,2-propanodiol</t>
  </si>
  <si>
    <t>Ácido D-(+)-Glucônico Delta-lactona</t>
  </si>
  <si>
    <t>Ácido Shikimico</t>
  </si>
  <si>
    <t>Citrato de Sódio Dibásico Sesqui-hidratado</t>
  </si>
  <si>
    <t>Triphenylphosphate (TPP) ou trifenilfosfato(mat. Referência)</t>
  </si>
  <si>
    <t>THERA-BAND (CINTA ELASTICA) PARA EXERCICIOS DE BRACO E PERNAS</t>
  </si>
  <si>
    <t>Thera-band - Cinta elástica para exercícios de braços e pernas, cor verde</t>
  </si>
  <si>
    <t>Thera-band - Cinta elástica para exercícios de braços e pernas, cor vermelha</t>
  </si>
  <si>
    <t>Thera-band - Cinta elástica para exercícios de braços e pernas, cor cinza</t>
  </si>
  <si>
    <t>Thera-band - Cinta elástica para exercícios de braços e pernas, cor azul</t>
  </si>
  <si>
    <t>Thera-band - Cinta elástica para exercícios de braços e pernas, cor preta</t>
  </si>
  <si>
    <t>Thera-band - Cinta elástica p/exercícios de braços e pernas,cor amarelo.</t>
  </si>
  <si>
    <t>Peça guia com 1 canal para passagem de instrumentos Karl Storz.</t>
  </si>
  <si>
    <t>Manopla c/vál. Trompete p/sucção,comp.Karl Storz ref.26775UF</t>
  </si>
  <si>
    <t>Ótica ureteroscóp.oc.fix.par.AV=6°,d=9,5mm±0,5mm,c=43cm±1cm</t>
  </si>
  <si>
    <t>Carro plataforma em aco, cap. 300kg, com duas rodas fixas e duas giratorias</t>
  </si>
  <si>
    <t>Cabo de rede utp cat.5</t>
  </si>
  <si>
    <t>PATCH CORD U/UTP CAT.5E - T568A, 2,5 M, AZUL.</t>
  </si>
  <si>
    <t>Cabo de rede UTP cat 6 3m cor vermelha.</t>
  </si>
  <si>
    <t>Cabo de rede UTP Cat.5 em metros</t>
  </si>
  <si>
    <t>Patch Cord CAT6</t>
  </si>
  <si>
    <t>Puxador</t>
  </si>
  <si>
    <t>NARATRIPTANO 2,5 MG</t>
  </si>
  <si>
    <t>LORAZEPAN 1 MG, COMPRIMIDO</t>
  </si>
  <si>
    <t>POLIVITAMINICO + POLIMINERAL, COMPRIMIDO - CENTRUM</t>
  </si>
  <si>
    <t>Adaptador Wi-fi USB</t>
  </si>
  <si>
    <t>Doppler Transcraniano Portátil</t>
  </si>
  <si>
    <t>Bola Bobath 65 cm</t>
  </si>
  <si>
    <t>Armadilha d'agua-CO2 SIDESTREAM adulto,comp.anests.mindray</t>
  </si>
  <si>
    <t>Armadilha d'agua-CO2 SIDESTREAM inf/neo,comp.anests.mindray</t>
  </si>
  <si>
    <t>Caneta marcador permanente na cor preta</t>
  </si>
  <si>
    <t>Sistema de filtração a vácuo, vidro 47 mm e funil 300 mL</t>
  </si>
  <si>
    <t>Grampo nº. 00, p/isolamento c/dique borracha, aço inoxidável</t>
  </si>
  <si>
    <t>Grampo nº. 26, p/isolamento c/dique borracha, aço inoxidável</t>
  </si>
  <si>
    <t>Grampo nº. 209, p/isolamento c/dique borracha,aço inoxidável</t>
  </si>
  <si>
    <t>Grampo endodôntico nºW8A,p/isolamento c/dique borracha,aço i</t>
  </si>
  <si>
    <t>Rugina farabeuf curva 15cm.</t>
  </si>
  <si>
    <t>Álcool etílico hidratado a base de gel com intervalo de 68% a 72% pp</t>
  </si>
  <si>
    <t>Eletrodo para eletro cirurgia tipo bola angulada</t>
  </si>
  <si>
    <t>Eletrodo para eletro cirurgia tipo faca angulada</t>
  </si>
  <si>
    <t>Eletrodo para eletrocirúrgia tipo alça angulada 24/26 fr para endoscópio.</t>
  </si>
  <si>
    <t>Eletrodo unipolar d=24 fr, tipo faca, angulada eletrocirurgia.</t>
  </si>
  <si>
    <t>Eletrodo unipolar d=3mm, tipo bola angulada uso camisa 24/26.</t>
  </si>
  <si>
    <t>Partículas de pva entre 150-900 SUS 0702050423</t>
  </si>
  <si>
    <t>Faixa elástica Thera Band para fisioterapia, cor roxa.</t>
  </si>
  <si>
    <t>Faixa elástica Thera Band</t>
  </si>
  <si>
    <t>Sistema canulado de placas para epifisiodese</t>
  </si>
  <si>
    <t>Padrão analítico de heptacloro epóxido isômero A.</t>
  </si>
  <si>
    <t>Caixa plástica retangular atóxica, com 60cm comprimento X 40cm de profundidade.</t>
  </si>
  <si>
    <t>Lâmina de shaver curva descartável com angulação de 15º (L62)</t>
  </si>
  <si>
    <t>Lâmina de corte e perfurante para Shaver (L59)</t>
  </si>
  <si>
    <t>Lâmina Shaver(cânula debridação)reta,desc.tam.mín.150mm(L62)</t>
  </si>
  <si>
    <t>Lâmina óssea tipo Barrel Burr,descartáv.comprim.mín.190(L62)</t>
  </si>
  <si>
    <t>Parafuso interferência videoartrosc,ombro,joelho,titânio(L59)</t>
  </si>
  <si>
    <t>Ponteira para rádio frequência bipolar (L62)</t>
  </si>
  <si>
    <t>Software Aplicativo</t>
  </si>
  <si>
    <t>Cânula aórtica em vinil com lúmem simples, ponta reta, com luer, número 18</t>
  </si>
  <si>
    <t>Cânula aórtica em vinil com lúmen simples, ponta reta, com Luer, número 24</t>
  </si>
  <si>
    <t>Canula venosa reta em poliuretano, aramada, para conector 3/8 34 fr (11.3mm)</t>
  </si>
  <si>
    <t>Cânula venosa reta,vinil,aram.dren.única,conector 3/8 36 FR</t>
  </si>
  <si>
    <t>Cânula arterial aramada para circulação extracorpórea 8fr.</t>
  </si>
  <si>
    <t>Cânula arterial aramada para circulação extracorpórea 10fr.</t>
  </si>
  <si>
    <t>Cânula arterial aramada para circulacao extracorpórea 12fr.</t>
  </si>
  <si>
    <t>Cânula arterial aramada para circulacao extracorpórea 14fr.</t>
  </si>
  <si>
    <t>Cânula arterial aramada para circulacao extracorpórea 16fr</t>
  </si>
  <si>
    <t>Laço cambão</t>
  </si>
  <si>
    <t>Ponta de aspirador de ouvido número 10.</t>
  </si>
  <si>
    <t>Ponta de aspirador de ouvido nº 12</t>
  </si>
  <si>
    <t>Ponta de aspirador de ouvido número 8.</t>
  </si>
  <si>
    <t>Aspiradores de ouvido nº 15</t>
  </si>
  <si>
    <t>Desempenadeira de aço para construção</t>
  </si>
  <si>
    <t>Desempenadeira em madeira lisa, med.15 x 26cm</t>
  </si>
  <si>
    <t>Osmose Reversa - Sistema de tratamento de água hemodiálise</t>
  </si>
  <si>
    <t>Bondesil PSA</t>
  </si>
  <si>
    <t>Teste fenotípico colorimétrico rápido</t>
  </si>
  <si>
    <t>Essência de baunilha sem traços de leite.</t>
  </si>
  <si>
    <t>Gaveterio de plástico para acondicionamento de materiais</t>
  </si>
  <si>
    <t>MATADOR DE INSETOS</t>
  </si>
  <si>
    <t>Retinógrafo Digital Portátil</t>
  </si>
  <si>
    <t>Secadora de Traqueias</t>
  </si>
  <si>
    <t>Monitor portátil de verificação do tempo de coagulação ativada (TCA)</t>
  </si>
  <si>
    <t>Haste interna para pinça endoscópica, 33 cm (Karl Storz)</t>
  </si>
  <si>
    <t>Peça de mão angulada para procedimentos cirúrgicos</t>
  </si>
  <si>
    <t>Fonte de luz fria de LED,comp.Sist. Videocirurgia Karl Storz</t>
  </si>
  <si>
    <t>Peça reposição Nariz reutilizável 36kHz,comp.Integra Cusa</t>
  </si>
  <si>
    <t>Máscara descartável Comfort comp.Mesa Cirurg.ADVANCE ALLEN</t>
  </si>
  <si>
    <t>Capa des.UltraComfort,p.Small,comp.Mesa Cirurg.ADVANCE ALLEN</t>
  </si>
  <si>
    <t>Capa des.UltraComfort,m.Medium,comp.Mesa Cirurg.ADVANCEALLEN</t>
  </si>
  <si>
    <t>Capa des.UltraComfort,g.Large,comp.Mesa Cirurg.ADVANCEALLEN</t>
  </si>
  <si>
    <t>Capa descartável Comfort comp. Mesa Cirurg.ADVANCE ALLEN</t>
  </si>
  <si>
    <t>Kit de calibração aparelho de anestesia</t>
  </si>
  <si>
    <t>Almofada para carimbo medindo 6,5X10,5cm N° 3 - cor preta.</t>
  </si>
  <si>
    <t>Papeleira simples em acrílico na cor fume.</t>
  </si>
  <si>
    <t>Caixa de expediente, papeleira dupla em acrílico, na cor fume</t>
  </si>
  <si>
    <t>Teclado(reposicao) usb para computadores.</t>
  </si>
  <si>
    <t>Teclado USB</t>
  </si>
  <si>
    <t>CADEIRA FIXA PARA AUDITÓRIO COM PRANCHETA ESCAMOTEÁVEL,</t>
  </si>
  <si>
    <t>Tesoura de aço inox tipo doméstica medindo 20 cm.</t>
  </si>
  <si>
    <t>Suporte para fita adesiva tipo dispensador com cortador automático.</t>
  </si>
  <si>
    <t>Suporte para fita adesiva de 50mm de largura</t>
  </si>
  <si>
    <t>Hard Disk (HD) portátil 1 TB</t>
  </si>
  <si>
    <t>Hard Disk (HD) SSD</t>
  </si>
  <si>
    <t>MOUSE ÓPTICO MODELO USB COM SCROLL</t>
  </si>
  <si>
    <t>Mouse óptico PS2 Mini-Dimm, 600 DPI</t>
  </si>
  <si>
    <t>Mouse óptico de dois botões com botão rolagem, USB</t>
  </si>
  <si>
    <t>Faca de aço inox de mesa (em dúzia).</t>
  </si>
  <si>
    <t>Faca de aço inox para carne,com 2cm de largura,25cm de comprimento</t>
  </si>
  <si>
    <t>Colher em inox para servir, com 35 cm e alca para pendurar.</t>
  </si>
  <si>
    <t>Colher de aço inox para sobremesa.</t>
  </si>
  <si>
    <t>Concha para cozinha, 16cm de diâmetro e cabo de 50cm aproximadamente.</t>
  </si>
  <si>
    <t>PRANCHETA EM EUCATEX COM PEGADOR DE METAL</t>
  </si>
  <si>
    <t>Chaveador modelo kvm de 8 portas USB.</t>
  </si>
  <si>
    <t>Ebulidor elétrico (Rabo quente)</t>
  </si>
  <si>
    <t>LANREOTIDA 90MG, INJETÁVEL</t>
  </si>
  <si>
    <t>Garfo de aço inox de mesa (em duzia).</t>
  </si>
  <si>
    <t>Suporte de parede para colpos plásticos descartáveis de 200ml (água)</t>
  </si>
  <si>
    <t>Lupa (para distribuição) de bancada com lente de vidro e aumento de 8 vezes</t>
  </si>
  <si>
    <t>Lentes de contato gelatinosas para uso terapêutico</t>
  </si>
  <si>
    <t>Cânula cirúrgica descartável para ombro e joelho (L59)</t>
  </si>
  <si>
    <t>Fixador de tubo endotraqueal oral.</t>
  </si>
  <si>
    <t>Tala moldável para imobilização tam.P</t>
  </si>
  <si>
    <t>Tala moldável para imobilização tam. M</t>
  </si>
  <si>
    <t>Tala moldável para imobilização tam. G</t>
  </si>
  <si>
    <t>Molde ocular</t>
  </si>
  <si>
    <t>Placa de vídeo (reposição) AGP 8X-64MG</t>
  </si>
  <si>
    <t>Placa de vídeo 1gb.</t>
  </si>
  <si>
    <t>Caixa de som multimídia Subwoofer, 2.100 Watts</t>
  </si>
  <si>
    <t>Memória DDR3 4 GB</t>
  </si>
  <si>
    <t>Sanduicheira elétrica</t>
  </si>
  <si>
    <t>Adaptador VGA para Displayport</t>
  </si>
  <si>
    <t>Eletrodo para TGI nr. 05 para hemostasia.</t>
  </si>
  <si>
    <t>Eletrodo para TGI nr. 08 para excisão e conização.</t>
  </si>
  <si>
    <t>Eletrodo para TGI nr. 10 para execere de canal cervical.</t>
  </si>
  <si>
    <t>Eletrodo para TGI nr. 20 para excisão e conização.</t>
  </si>
  <si>
    <t>Eletrodo para TGI nr. 21 para excisão e conização</t>
  </si>
  <si>
    <t>Máscara Nasal para VNl (até 3 kg)</t>
  </si>
  <si>
    <t>TERMOBLOCO PARA 40 A 50 TUBOS (DET)</t>
  </si>
  <si>
    <t>TIRA REATIVA P/ GLICEMIA ACTIVE CX.50</t>
  </si>
  <si>
    <t>ADAPTADOR PARA BOMBA DE INSULINA - ACCU-CHECK SPIRIT COMBO</t>
  </si>
  <si>
    <t>TIRAS DE GLICEMIA FREESTYLE OPTIUM NEO</t>
  </si>
  <si>
    <t>FRALDA DESCARTÁVEL ADULTO, TAMANHO M - MILI</t>
  </si>
  <si>
    <t>CANETA DE APLICAÇÃO DE INSULINA 3ML - ALLSTAR</t>
  </si>
  <si>
    <t>REPELENTE INFANTIL EXPOSIS GEL 40ML</t>
  </si>
  <si>
    <t>HIDRATANTE CORPORAL HYDRAPORIN AI 450G</t>
  </si>
  <si>
    <t>SABONETE LÍQUIDO CORPORAL HYDRAPORIN AI 200ML</t>
  </si>
  <si>
    <t>EQUIPO PARA DIETA ENTERAL KANGAROO</t>
  </si>
  <si>
    <t>BOTTON PARA GASTROSTOMIA PERCUTÂNEA ENDOSCÓPICA 14FR 1,5CM</t>
  </si>
  <si>
    <t>EFFEX FAMILY - 100ML</t>
  </si>
  <si>
    <t>CICABIO CREME - 40ML</t>
  </si>
  <si>
    <t>FRALDA TAMANHO M - TENA DERMACARE SLIP</t>
  </si>
  <si>
    <t>HIALURONATO DE SÓDIO, HIDRATANTE VAGINAL, GEL 30G - LUBRINAT</t>
  </si>
  <si>
    <t>PROTETOR FPS 70 ANTHELIOS 200ML</t>
  </si>
  <si>
    <t>CÂNULA DE TRAQUEOSTOMIA COM BALÃO, Nº 7 - SHILEY</t>
  </si>
  <si>
    <t>FISIOGEL AI BALSAMO - 150G</t>
  </si>
  <si>
    <t>ALGODÃO DISCO PACOTE COM 50 UNIDADES</t>
  </si>
  <si>
    <t>MEIA VENOSAN SUPPORLINE 11-22 MMHG G</t>
  </si>
  <si>
    <t>Árvore de comando das válvulas e tampa da distribuição - Válvula de admissão</t>
  </si>
  <si>
    <t>Árvore de comando das válvulas e tampa da distribuição - Retentor</t>
  </si>
  <si>
    <t>Bico injetor completo</t>
  </si>
  <si>
    <t>Arruela de vedação do bujão do Carter.</t>
  </si>
  <si>
    <t>Bomba d'água para veículo</t>
  </si>
  <si>
    <t>CABECOTE PARA MOTOR DE VEICULO</t>
  </si>
  <si>
    <t>Coletores de admissao e escape, defletor do coletor de escape.</t>
  </si>
  <si>
    <t>Difusor de ar do filtro de ar</t>
  </si>
  <si>
    <t>Arruela de ajuste do mancal - retifica.</t>
  </si>
  <si>
    <t>FILTRO DE COMBUSTIVEL GASOLINA/ALCOOL/DIESEL-RETIFICA</t>
  </si>
  <si>
    <t>Sensor do filtro de combustível.</t>
  </si>
  <si>
    <t>Suporte do compressor de ar, correia do compressor de ar.</t>
  </si>
  <si>
    <t>Bomba de combustível completa</t>
  </si>
  <si>
    <t>Arruela de encosto da tulipa</t>
  </si>
  <si>
    <t>Anel sincronizador - engrenagens e eixos velocidades</t>
  </si>
  <si>
    <t>Alavanca seletora.</t>
  </si>
  <si>
    <t>Anel de Retenção</t>
  </si>
  <si>
    <t>Barra axial lado direito</t>
  </si>
  <si>
    <t>Barra axial lado esquerdo</t>
  </si>
  <si>
    <t>Balança dianteira lado direito inferior - Suspensão dianteira</t>
  </si>
  <si>
    <t>Bucha da balança dianteira inferior - Suspensão dianteira</t>
  </si>
  <si>
    <t>Coxim do amortecedor ou batente - Suspensão dianteira</t>
  </si>
  <si>
    <t>Amortecedor traseiro - suspensão traseira</t>
  </si>
  <si>
    <t>Alavanca do freio de mão - alavanca e cabo do freio de estacionamento</t>
  </si>
  <si>
    <t>Tubos e mangueiras</t>
  </si>
  <si>
    <t>Ar-condicionado e caixa de distribuição de ar. climatizador completo.</t>
  </si>
  <si>
    <t>Compressor de ar condicionado</t>
  </si>
  <si>
    <t>Acionadores do travamento central / Trava eletrica das portas.</t>
  </si>
  <si>
    <t>ALTERNADOR, CORREIA E FIXACAO DO MOTOR POLIA DO ALTERNADOR</t>
  </si>
  <si>
    <t>Alternador, correia e fixação do motor- Tampa lado coletor</t>
  </si>
  <si>
    <t>Bateria - PECAS E ACESSORIOS PARA VEICULOS LEVES - GVE</t>
  </si>
  <si>
    <t>Braço de acionamento lado esquerdo (limpador do para brisa)</t>
  </si>
  <si>
    <t>Alavanca do motor de partida</t>
  </si>
  <si>
    <t>Bobina de ignição</t>
  </si>
  <si>
    <t>Alto-falantes dianteiro</t>
  </si>
  <si>
    <t>Alto-falantes traseiro.</t>
  </si>
  <si>
    <t>Extintor de incêndio</t>
  </si>
  <si>
    <t>Carga para extintor de incêndio.</t>
  </si>
  <si>
    <t>Mandril metálico p/fixação dos discos de lixa contra- ângulo</t>
  </si>
  <si>
    <t>Mandril p/adaptar brocas alta rotação,contraângulo.b.rotação</t>
  </si>
  <si>
    <t>Solução de limpeza/descontaminação de feridas,c/polihexanida</t>
  </si>
  <si>
    <t>Spray removedor de adesivos cutâneos</t>
  </si>
  <si>
    <t>Bateria recarregável de NiMH, 9,6V 1,95A. Comp: Aesculap</t>
  </si>
  <si>
    <t>Bateria para câmara de conservação</t>
  </si>
  <si>
    <t>Bateria AA 2B de 6,0.comp.bomba infusão seringa Fresenius</t>
  </si>
  <si>
    <t>Bateria recarregável NiMh, 12 V DC, 2.8 A/h</t>
  </si>
  <si>
    <t>Bateria int.rec.comp.monit.multip.Alfamed Vita 400</t>
  </si>
  <si>
    <t>Bateria int.rec.comp.monit.multip.Prolife C120</t>
  </si>
  <si>
    <t>Bateria int.rec.comp.monit.multip.Lifemed M12</t>
  </si>
  <si>
    <t>Bateria int.rec.comp.oxímetro pulso Alfamed Vita 200</t>
  </si>
  <si>
    <t>Bateria int.rec.comp.ventilador pulmonar Vyaire IX5</t>
  </si>
  <si>
    <t>Bateria int.rec.comp.ventilador pulmonar Mindray SV300</t>
  </si>
  <si>
    <t>Bateria int.rec.comp.ventilador pulmonar Aeonmed VG70</t>
  </si>
  <si>
    <t>Bateria int.rec.comp.fotóforo MD HL8000</t>
  </si>
  <si>
    <t>Bateria Recarregável comp. monitor mindray modelo ePM 15M</t>
  </si>
  <si>
    <t>Bateria Recarregável comp. anestesia mindray WATO EX-65 Pro</t>
  </si>
  <si>
    <t>Célula de carga para cama elétrica</t>
  </si>
  <si>
    <t>Bateria lítio 11,1V 6Ah, 67Wh,comp.monitor mult. GE,m.B650</t>
  </si>
  <si>
    <t>Bateria recarregável,comp.Mon.Mult.Par.Instramed, INMAX 10</t>
  </si>
  <si>
    <t>Bateria recarregável,12V 1950mAh NIMh,comp.ECG Nihon Kohden</t>
  </si>
  <si>
    <t>Bateria recarregável, compatível para ventilador Oxylog 3000</t>
  </si>
  <si>
    <t>Bateria recarregável, compatível com ventilador KTK Microtak</t>
  </si>
  <si>
    <t>Sistema de digitalização de imagens de RX-DR (RX móveis)</t>
  </si>
  <si>
    <t>Litotriptor Ultrassônico</t>
  </si>
  <si>
    <t>Bacia de alumínio com aproximadamente 40 cm de diâmetro</t>
  </si>
  <si>
    <t>Bacia de aluminio com aprox.30 cm</t>
  </si>
  <si>
    <t>Peneira - utensilios manuais de cozinha</t>
  </si>
  <si>
    <t>Processador para microcomputador (reposição). Kit com cooler e placa mãe.</t>
  </si>
  <si>
    <t>Kit com processador e Cooler</t>
  </si>
  <si>
    <t>CALCULADORA (EM MATERIAL NAO RESISTENTE) DE BOLSO</t>
  </si>
  <si>
    <t>Transdutor transesofágico.</t>
  </si>
  <si>
    <t>Kit tampão frasco aspiração comp.Aspirador Cirúrgico Fanem</t>
  </si>
  <si>
    <t>Tampa proteção comandos para Vent. Pul. Maquet</t>
  </si>
  <si>
    <t>Peças e componentes para monitores NDS</t>
  </si>
  <si>
    <t>Peças e componentes para insuflador KARL STORZ</t>
  </si>
  <si>
    <t>Peças e componentes para lavadora ultrassônica</t>
  </si>
  <si>
    <t>Peças e Componentes p/Manutenção-Bomba injetora de contraste</t>
  </si>
  <si>
    <t>Peças e comp. p/manut.-Vídeogastroscópio/Vídeocolonoscópio</t>
  </si>
  <si>
    <t>Peças e Componentes para Manutenção - Cardioversor</t>
  </si>
  <si>
    <t>Peças e componentes para tomógrafo computadorizado.</t>
  </si>
  <si>
    <t>Válvula para controle de abastecimento água/ar - Endoscópio.</t>
  </si>
  <si>
    <t>Válvula para controle de sucção - Endoscópio.</t>
  </si>
  <si>
    <t>Peças e Componentes para Manutenção - Aparelho de Anestesia</t>
  </si>
  <si>
    <t>Peças e Componentes para Manutenção - Incubadora</t>
  </si>
  <si>
    <t>Peças e Componentes para Manutenção - Berço Aquecido</t>
  </si>
  <si>
    <t>Peças e Componentes para Manutenção - Aparelho de Fototerapia</t>
  </si>
  <si>
    <t>Peças e Componentes para Manutenção-Sistema de Video Cirugia</t>
  </si>
  <si>
    <t>Peçase componentes para manutenção - Aparelho de Raio X</t>
  </si>
  <si>
    <t>Peças e componentes para manutenção - Aspirador Cirúrgico</t>
  </si>
  <si>
    <t>Peças e Comp.p/ Manutenção-Sistema digitalização de imagens</t>
  </si>
  <si>
    <t>Peças e compon. p/ Manutenção - Aparelho de Otoemissão Acústica</t>
  </si>
  <si>
    <t>Peças e componentes para manutenção - Eletrocardiógrafo</t>
  </si>
  <si>
    <t>Peças e componentes para manutenção -Fibrogastroscópio</t>
  </si>
  <si>
    <t>Peças e componentes para manutenção - Fibrobroncoscópio</t>
  </si>
  <si>
    <t>Peças e componentes para manutenção-Aparelho Polissonografia</t>
  </si>
  <si>
    <t>Peças e componentes para manutenção - Termodesinfectora</t>
  </si>
  <si>
    <t>Peças e componentes para manutenção.Monitor de Bioimpedância</t>
  </si>
  <si>
    <t>Peças e componentes para manutenção.Aparelhode Calometria</t>
  </si>
  <si>
    <t>Conector para bomba de tirar leite humano</t>
  </si>
  <si>
    <t>Membrana de válvula para bomba de tirar leite humano</t>
  </si>
  <si>
    <t>Frasco p/coleta de leite-150ml p/bomba de tirar leite humano</t>
  </si>
  <si>
    <t>Cabeça de Válvula para bomba tirar leite humano</t>
  </si>
  <si>
    <t>Tubo de silicone para bomba tirar leite humano</t>
  </si>
  <si>
    <t>Funil para bomba tirar leite humano</t>
  </si>
  <si>
    <t>Peças e componentes p/manutenção-Sistema de Alto Fluxo Nasal</t>
  </si>
  <si>
    <t>Peças e componentes para manutenção - Esteira para Sistema de Teste Ergométrico</t>
  </si>
  <si>
    <t>Peças e componentes para manutenção - Estativas</t>
  </si>
  <si>
    <t>Peças e componentes p/manutenção - Monitor Laudo diagnóstico</t>
  </si>
  <si>
    <t>Pistão grade lateral comp.cama hosp.Meta Hosp.MT 222 Connect</t>
  </si>
  <si>
    <t>Peças e componentes para Manutenção - Equipamento Bera</t>
  </si>
  <si>
    <t>Peças e componentes para Manutenção - Campo Livre</t>
  </si>
  <si>
    <t>Peças e compon. p/ Manutenção-Impedanciômetro/Imitanciômetro</t>
  </si>
  <si>
    <t>Cinto elástico para transdutor do cardiotocógrafo</t>
  </si>
  <si>
    <t>Transdutor de ultrassom (com fio)</t>
  </si>
  <si>
    <t>Transdutor Toco MP (com fio)</t>
  </si>
  <si>
    <t>Peças e componentes para Manutenção - Secadora de Traquéias</t>
  </si>
  <si>
    <t>Gabinete para microcomputador para cpu</t>
  </si>
  <si>
    <t>Fonte de alimentacao para notbook.</t>
  </si>
  <si>
    <t>Fonte de alimentação para microcomputador</t>
  </si>
  <si>
    <t>Fonte de alimentaçao tensão de saída 12V, 15V, 16V,18V, 19V,20V,24V</t>
  </si>
  <si>
    <t>Fonte de Alimentação - Tensão de saída 12v</t>
  </si>
  <si>
    <t>Fonte de alimentação (EQUIPAMENTOS, PROGRAMAS E SUPRIMENTOS DE INFORMATICA)</t>
  </si>
  <si>
    <t>ACARBOSE 50MG.</t>
  </si>
  <si>
    <t>DIIDROERGOCRISTINA 3 MG + FLUNARIZINA 10 MG</t>
  </si>
  <si>
    <t>MESALAZINA 500 MG, COMPRIMIDO LIBERAÇÃO PROLONGADA - PENTASA</t>
  </si>
  <si>
    <t>MIRTAZAPINA 30 MG - REMERON</t>
  </si>
  <si>
    <t>TIAMINA50MG+PIRIDOXINA50MG+CIANOCOBALAMINA1MG+DICLOFENAC50MG</t>
  </si>
  <si>
    <t>MIDODRINE 2,5MG</t>
  </si>
  <si>
    <t>MODAFINILA 200 MG, COMPRIMIDO</t>
  </si>
  <si>
    <t>LERCANIDIPINA 20MG</t>
  </si>
  <si>
    <t>OMEGA-3 DHA 500MG CAPSULA</t>
  </si>
  <si>
    <t>CAPTOPRIL 5 MG/ML, 160 ML-MANIPULADO</t>
  </si>
  <si>
    <t>DISPOSITIVO DE VEDACAO PARA TROCATER DE 6 MM, COMPATIVEL COM O VIDEOLAPAROSCOPIO</t>
  </si>
  <si>
    <t>Balão dilatador endoscópico, esôfago/colono, 10 a 12 mm</t>
  </si>
  <si>
    <t>Testador de cabos de rede ( uso em informatica)</t>
  </si>
  <si>
    <t>Tornozeleira com velcro 2Kg</t>
  </si>
  <si>
    <t>ANDADOR COM RODIZIOS, ASSENTO E FREIOS</t>
  </si>
  <si>
    <t>Andador para treino de marcha com colete, sistema elétrico</t>
  </si>
  <si>
    <t>Aparelho exercitador pulmonar</t>
  </si>
  <si>
    <t>Aparelho exercitador de mão digi-flex</t>
  </si>
  <si>
    <t>Aparelho exercitador/ Exercitador de mão power dyna (media força)</t>
  </si>
  <si>
    <t>DOSIMETRO DE RUIDO</t>
  </si>
  <si>
    <t>Cordão sm duplex óptico</t>
  </si>
  <si>
    <t>Barra da direção completa</t>
  </si>
  <si>
    <t>Conjunto da embreagem / embreagem direcional</t>
  </si>
  <si>
    <t>Valvula reguladora do conversor de torque</t>
  </si>
  <si>
    <t>Cilindro do freio</t>
  </si>
  <si>
    <t>Compressor e suportes do ar condicionado/ compressor do ar condicionado.</t>
  </si>
  <si>
    <t>Bateria veículo pesado</t>
  </si>
  <si>
    <t>Carcaça do farol</t>
  </si>
  <si>
    <t>Registro de esfera</t>
  </si>
  <si>
    <t>Mesa call center marrom, para apoio de 01 microcomputador</t>
  </si>
  <si>
    <t>Gasolina comum</t>
  </si>
  <si>
    <t>Álcool</t>
  </si>
  <si>
    <t>Diesel para uso industrial</t>
  </si>
  <si>
    <t>Diesel S-10</t>
  </si>
  <si>
    <t>Óleo lubrificante para sistema hidráulico - 500ml</t>
  </si>
  <si>
    <t>Lubrificantes, graxa lubrificante - quilo.</t>
  </si>
  <si>
    <t>Graxa</t>
  </si>
  <si>
    <t>Aditivo para radiador - 500ml (para radiador).</t>
  </si>
  <si>
    <t>Aditivo para o sistema do ar condicionado - 500 ml</t>
  </si>
  <si>
    <t>Aditivo para combustível - 200ml</t>
  </si>
  <si>
    <t>Válvula para hidrocefalia programável importada</t>
  </si>
  <si>
    <t>Indicador químico para monitoração da concentração de glutaraldeido</t>
  </si>
  <si>
    <t>Leitor biométrico - Impressão Digital</t>
  </si>
  <si>
    <t>Micropipeta 30 a 300µL,10 funções de pipetagem,9 velocidades</t>
  </si>
  <si>
    <t>Pneus para veiculos aro 16", 225/65</t>
  </si>
  <si>
    <t>Pneus para veiculos aro 15", 185/60</t>
  </si>
  <si>
    <t>Pneus para veiculos aro 16", 225/70</t>
  </si>
  <si>
    <t>Pneus para veiculos aro 13", 165/70</t>
  </si>
  <si>
    <t>Pneus para veiculos aro 13", 175/70.</t>
  </si>
  <si>
    <t>Pneus para veiculos aro 14", 185/65</t>
  </si>
  <si>
    <t>Pneus para veiculos aro 14", 185/70</t>
  </si>
  <si>
    <t>Pneus para veiculos aro 16", 215/80.</t>
  </si>
  <si>
    <t>Pneus para veiculos aro 15", 195/55</t>
  </si>
  <si>
    <t>Pneus para veiculos aro 15", 205/70</t>
  </si>
  <si>
    <t>Pneu de borracha 3.3X8 para carrinho de entrega de materiais</t>
  </si>
  <si>
    <t>Pneu para roda 16", 215/65</t>
  </si>
  <si>
    <t>Pneu para roda 16'' 265/70</t>
  </si>
  <si>
    <t>Pneus para veiculos aro 16", 225/75</t>
  </si>
  <si>
    <t>Pneus para veiculos aro 16", 215/75</t>
  </si>
  <si>
    <t>Pneu para roda 16'', 205/60.</t>
  </si>
  <si>
    <t>Pneus para veículos aro 16", 235/60</t>
  </si>
  <si>
    <t>Pneus aro 16", 205/65</t>
  </si>
  <si>
    <t>Pneus para veiculos aro 17,5", 215/75</t>
  </si>
  <si>
    <t>Câmara de ar p/pneu de carrinho de transporte 350/8</t>
  </si>
  <si>
    <t>Câmara de ar para pneu de carrinho de transporte 325/8.</t>
  </si>
  <si>
    <t>Poltrona p/ acompanhante, confeccionada a estrutura em tubos de aço</t>
  </si>
  <si>
    <t>Creme de barreira formador de filme protetor, calmante</t>
  </si>
  <si>
    <t>Nobreak 15kva potência de saída 12kw/15.0kva.</t>
  </si>
  <si>
    <t>Frente falsa para racks fechamento da parte frontal de racks, padrao 19", altura</t>
  </si>
  <si>
    <t>Adaptador VGA Displayport</t>
  </si>
  <si>
    <t>FECHADURA DIGITAL MDS 600</t>
  </si>
  <si>
    <t>Suporte para Notebook</t>
  </si>
  <si>
    <t>Fita dupla face rolo com 2 metros</t>
  </si>
  <si>
    <t>Refil fino para pistola de cola quente / cola refil.</t>
  </si>
  <si>
    <t>Coletor para pilhas e baterias - 22 litros</t>
  </si>
  <si>
    <t>Coletor para pilhas e baterias - 12 litros</t>
  </si>
  <si>
    <t>Nicho suspenso em madeira</t>
  </si>
  <si>
    <t>Incentivador inspiratório a fluxo - Respiron.</t>
  </si>
  <si>
    <t>Botina em couro liso, nº36</t>
  </si>
  <si>
    <t>Lixeira pequena em metal</t>
  </si>
  <si>
    <t>Dispenser para preservativos</t>
  </si>
  <si>
    <t>Endoscópio Rígido,Hopkins,AV=30°,D=4mm,C=30cm,comp.karlstorz</t>
  </si>
  <si>
    <t>Endoscópio Rígido,HOPKINS,AV=30°,comp.karlstorz 26003BA</t>
  </si>
  <si>
    <t>Esteira eletrônica</t>
  </si>
  <si>
    <t>Oliva para bebê E – A – RLINK de 3.5mm</t>
  </si>
  <si>
    <t>Oliva para bebê E – A – RLINK de 4.0mm</t>
  </si>
  <si>
    <t>Oliva de espuma 3B E – A – RLINK de 10 mm</t>
  </si>
  <si>
    <t>Cabo de Eletrodo com Pinchas (SNAP)</t>
  </si>
  <si>
    <t>Tubos nipples E-A-Rtone</t>
  </si>
  <si>
    <t>Sound tubes for E-A-Rtone 3A ABR 50 ohm</t>
  </si>
  <si>
    <t>Fios De Limpeza Da Ponta De Sonda</t>
  </si>
  <si>
    <t>CANETA DE EPINEFRINA AUTO INJETOR 0,3 MG - EPIPEN</t>
  </si>
  <si>
    <t>ESCITALOPRAM, OXALATO 10 MG - LEXAPRO</t>
  </si>
  <si>
    <t>PANTOPRAZOL 40MG - PANTOZOL</t>
  </si>
  <si>
    <t>LEVOTIROXINA SÓDICA 38 MCG</t>
  </si>
  <si>
    <t>CLORETO DE COLINA 20MG + METIONINA 100MG</t>
  </si>
  <si>
    <t>DESOGESTREL 0,15MG + ETINILESTRADIOL 0,02MG</t>
  </si>
  <si>
    <t>DIIDROERGOTAMINA 1MG + DIPIRONA SÓDICA 350MG + CAFEÍNA 100MG</t>
  </si>
  <si>
    <t>AMITRIPTILINA, CLORIDRATO 10MG (CONT. C1).</t>
  </si>
  <si>
    <t>FOSFATO DE SÓDIO DIBÁSICO 0,06G/ML+FOSFATO DE SÓDIO MONOBÁSICO 0,16G/ML</t>
  </si>
  <si>
    <t>Dilatador renal amplatz - 16cm comp. 34fr.</t>
  </si>
  <si>
    <t>Cateter ureteral open end 6fr.</t>
  </si>
  <si>
    <t>Broca helicoidal,2,0mm;125mm100mm.comp.Drill Aesculap.GC378R</t>
  </si>
  <si>
    <t>Broca helicoidal,2,5mm;125mm100mm.comp.Drill Aesculap.GC380R</t>
  </si>
  <si>
    <t>Broca helicoidal,3,2mm;145mm120mm.comp.Drill Aesculap.GC319R</t>
  </si>
  <si>
    <t>Broca helicoidal,3,2mm;195mm170mm.comp.Drill Aesculap.GC372R</t>
  </si>
  <si>
    <t>Broca helicoidal,2,5mm;175mm135mm.comp.Drill Aesculap.GC391R</t>
  </si>
  <si>
    <t>Broca helicoidal,3,5mm;210mm170mm.comp.Drill Aesculap.GC395R</t>
  </si>
  <si>
    <t>Broca helicoidal,4,5mm;150mm125mm.comp.Drill Aesculap.GC013R</t>
  </si>
  <si>
    <t>Broca helicoidal,4,0mm;110mm85mm.comp.Drill Aesculap.GC012R</t>
  </si>
  <si>
    <t>Broca helicoidal,4,5mm;210mm170mm.comp.Drill Aesculap.GC397R</t>
  </si>
  <si>
    <t>Broca helicoidal,5,0mm;160mm135mm.comp.Drill Aesculap.GC014R</t>
  </si>
  <si>
    <t>Broca helicoidal,6,0mm;160mm135mm.comp.Drill Aesculap.GC016R</t>
  </si>
  <si>
    <t>Mangueiras medição pressão não-invasiva. comp.mon.mindray</t>
  </si>
  <si>
    <t>Mangueira Pressão Não Invasiva,adulto,comp.monitor GE,m.B650</t>
  </si>
  <si>
    <t>Massa plástica para veículo e equipamento</t>
  </si>
  <si>
    <t>Manta térmica yos-operativas para corpo inteiro</t>
  </si>
  <si>
    <t>Manta Térmica para Hipotermia Terapêutica</t>
  </si>
  <si>
    <t>Parafuso transverso p/videoartroscopia,ombro e joelho(L59)</t>
  </si>
  <si>
    <t>Parafuso poliaxial de rosca dupla (L61)</t>
  </si>
  <si>
    <t>Parafuso de interferência em peek (L59)</t>
  </si>
  <si>
    <t>Conjunto de placa de endobotton (L59)</t>
  </si>
  <si>
    <t>Haste para associação com parafuso de rosca dupla (L61)</t>
  </si>
  <si>
    <t>Espaçador interssomático XLIF</t>
  </si>
  <si>
    <t>Dispositivo Intersomático ALIF em PEEK</t>
  </si>
  <si>
    <t>Cage tóraco-lombar expansível</t>
  </si>
  <si>
    <t>Conector latero-lateral para hastes (L61)</t>
  </si>
  <si>
    <t>Conector longitudinal para hastes (L61)</t>
  </si>
  <si>
    <t>Sistema de conexão ao ilíaco (L61)</t>
  </si>
  <si>
    <t>Âncora absorvível de ácido polilático com 3,1mm (L62)</t>
  </si>
  <si>
    <t>Âncora para videoartroscopia de ombro e joelho (L59)</t>
  </si>
  <si>
    <t>Âncora absorvível para videoartroscopia (L59)</t>
  </si>
  <si>
    <t>Passador de sutura descart.c/guia longo canulado quadri(L62)</t>
  </si>
  <si>
    <t>Kit de introdução:fio de nitinol flexível 1,3mm diâmet.(L62)</t>
  </si>
  <si>
    <t>Kit de cimentação vertebral (L61)</t>
  </si>
  <si>
    <t>Cage em Peek lombar ALIF bloqueado por quatro parafusos em titânio.</t>
  </si>
  <si>
    <t>Ganchos supra-laminares (L61)</t>
  </si>
  <si>
    <t>Ganchos infra-laminares (L61)</t>
  </si>
  <si>
    <t>Capa plástica sanfonada para uso em artroscopia quadril (L62)</t>
  </si>
  <si>
    <t>Campo cirúrgico impermeável em TNT, aprox. 3x2m (L59)</t>
  </si>
  <si>
    <t>Equipo para bomba de infusão, c/ 2 vias pressão 150mm/hg(L62)</t>
  </si>
  <si>
    <t>Protetor espuma c/orifício p/pino central mesa tração (L62)</t>
  </si>
  <si>
    <t>Capa plástica sanfonada p/uso em artroscopia de joelho (L59)</t>
  </si>
  <si>
    <t>Capa plástica sanfonada p/uso em artroscopia de ombro (L59)</t>
  </si>
  <si>
    <t>Enxerto Ósseo em grânulos</t>
  </si>
  <si>
    <t>Enxerto ósseo em pasta inorgânico</t>
  </si>
  <si>
    <t>Campo cirúrgico impermeável em TNT, aprox. 3x2m (L62)</t>
  </si>
  <si>
    <t>Evacuador para uso médico/hospitalar.</t>
  </si>
  <si>
    <t>Liquidificador p/ análise de resíduos de substâncias tóxicas</t>
  </si>
  <si>
    <t>Expansor de Tecido Elíptico Liso 150 ml</t>
  </si>
  <si>
    <t>Suporte para refil embalador de guarda-chuva</t>
  </si>
  <si>
    <t>Faixa elástica, compressiva tamanho pequeno</t>
  </si>
  <si>
    <t>Caneleira em nylon, 1kg</t>
  </si>
  <si>
    <t>Caneleira em nylon, 2kg</t>
  </si>
  <si>
    <t>Bandinha rítmica completa</t>
  </si>
  <si>
    <t>Bola cravo crespa.</t>
  </si>
  <si>
    <t>Faixa elástica, tipo "thera band", na cor azul forte</t>
  </si>
  <si>
    <t>MONITOR/TV 50" - Central de monitorização</t>
  </si>
  <si>
    <t>TV - LED 60 polegadas.</t>
  </si>
  <si>
    <t>Televisor LCD 32", com controle remoto</t>
  </si>
  <si>
    <t>Estativa Móvel para UTI</t>
  </si>
  <si>
    <t>Bioimpedanciômetro.</t>
  </si>
  <si>
    <t>WASI - Escala Wechsler abreviada de inteligência</t>
  </si>
  <si>
    <t>Bola medicine ball de 3 kg</t>
  </si>
  <si>
    <t>Tablet de 7 polegadas</t>
  </si>
  <si>
    <t>Cunha grande</t>
  </si>
  <si>
    <t>Colchão térmico, pediátrico, Cincinnati sub-zero, Blanketrol 2.</t>
  </si>
  <si>
    <t>Pinca para biopsia commandibulas de jacare.</t>
  </si>
  <si>
    <t>Martelo Hajek 150g</t>
  </si>
  <si>
    <t>Espéculo nasal inox Hartmann – adulto, tamanho 2</t>
  </si>
  <si>
    <t>Pinça para aplicação de clips de titânio, autoclavável</t>
  </si>
  <si>
    <t>Bisturi para Septo Freer,14 cm, arredondado</t>
  </si>
  <si>
    <t>Cinzel Killian Claus, 16,5 cm, com entalhe</t>
  </si>
  <si>
    <t>Cinzel Cottle, 18,5 cm x 3 mm, reto, plano e graduado</t>
  </si>
  <si>
    <t>Tesoura Nasal Heymann, 9,5cm comp.útil, média,acab. fosco</t>
  </si>
  <si>
    <t>Pinça Nasal Jansen, 16 cm, baioneta, fina, acab. fosco</t>
  </si>
  <si>
    <t>Afastador Autostático 13cm com Dente 4x3</t>
  </si>
  <si>
    <t>Afastador Autostático Articulados</t>
  </si>
  <si>
    <t>Rugina delicada de 4mm com ou sem cabo</t>
  </si>
  <si>
    <t>Pinça Maleótomo 8x16x4cm</t>
  </si>
  <si>
    <t>Clamp Pinça Mayo, 14cm</t>
  </si>
  <si>
    <t>Pinça Ferris - Smith 17,5 cm com widea</t>
  </si>
  <si>
    <t>Afastador Us-Army 220mm (26x15/43x15-23x15/40x15)</t>
  </si>
  <si>
    <t>Gancho Salter com dente 180mm</t>
  </si>
  <si>
    <t>Afastador Kocher com Dente semi- afiado - 220mm 16x14mm</t>
  </si>
  <si>
    <t>Afastador kocher com dente semi-afiado 220mm 16x20mm</t>
  </si>
  <si>
    <t>Afastador Israel com dente rombo- 255mm 39x40mm</t>
  </si>
  <si>
    <t>Afastador Israel - com dente - 215mm</t>
  </si>
  <si>
    <t>Afastador Kocher - Langenbeck 215mm 41x11mm</t>
  </si>
  <si>
    <t>Afastador Kocher Langenbeck 215mm80x12mm</t>
  </si>
  <si>
    <t>Afastador Kocher Langenbeck 230mm 60x20mm</t>
  </si>
  <si>
    <t>Afastador Autoestático Weitlaner com dente semi afiado 3x2</t>
  </si>
  <si>
    <t>Afastador Auto- Estático Weitlaner 155mm</t>
  </si>
  <si>
    <t>Afastador Auto- Estático Adson - semi afiado, 4x5 dentes</t>
  </si>
  <si>
    <t>Tesoura Dissecção delicada curva 115mm - com widea</t>
  </si>
  <si>
    <t>Tesoura Mayo-Lexer curva - 165mm</t>
  </si>
  <si>
    <t>Tesoura Baby Supercut - 145mm</t>
  </si>
  <si>
    <t>Pinça Dissecção Kantrowitz- 240mm</t>
  </si>
  <si>
    <t>Kocher Ochsner - curvo 1x2 Dentes, 225mm</t>
  </si>
  <si>
    <t>Afastador de Lâminas Inge 170mm</t>
  </si>
  <si>
    <t>Afastador de Lâminas Inge 27cm, dentado.</t>
  </si>
  <si>
    <t>Costótomo Sauerbruch - 240mm</t>
  </si>
  <si>
    <t>Aspirador Adson - 190mm</t>
  </si>
  <si>
    <t>Aspirador Adson - 165mm</t>
  </si>
  <si>
    <t>Descolador de perióstio Doyen infantil esquerdo 16 - 18 cm</t>
  </si>
  <si>
    <t>Descolador de perióstio Costela Doyen infantil dir.16-18cm</t>
  </si>
  <si>
    <t>Raspador Wagner 8mm, 330mm</t>
  </si>
  <si>
    <t>Raspador Wagner 17mm, 330mm</t>
  </si>
  <si>
    <t>Raspador Cottle, curvo - 195mm</t>
  </si>
  <si>
    <t>Pinça Goiva Boehler curva, 3mm - 155mm</t>
  </si>
  <si>
    <t>Pinça Goiva Bane- Hartmann- curva -175mm</t>
  </si>
  <si>
    <t>Pinça Goiva Blumenthal - curva 150mm</t>
  </si>
  <si>
    <t>Rugina Cushing - reta, 2x10mm,</t>
  </si>
  <si>
    <t>Rugina Spurling, angulada 150° para baixo, 4x10mm</t>
  </si>
  <si>
    <t>Cizalha Stille Horsley, 255mm</t>
  </si>
  <si>
    <t>Afastador ósseo Wagner, Largura 17mm, 220mm</t>
  </si>
  <si>
    <t>Freer descolador ponta afiada/romba, 185mm</t>
  </si>
  <si>
    <t>Raspador Key, largura 6,4mm, 180mm</t>
  </si>
  <si>
    <t>Pinça óssea Verbrugge com Pino fixação, 2,5/7/, 190mm</t>
  </si>
  <si>
    <t>Pinça óssea Verbrugge Com pino fixação, 4,5/11,5/280mm</t>
  </si>
  <si>
    <t>Pinça óssea Lambotte 16mm,330mm</t>
  </si>
  <si>
    <t>Clampe ósseo Lowman, 175mm</t>
  </si>
  <si>
    <t>Clampe Lowman Gester ósseo, 210mm</t>
  </si>
  <si>
    <t>Osteotomo Smillie 170mm</t>
  </si>
  <si>
    <t>Passador de tendão 2,5mm, 145mm</t>
  </si>
  <si>
    <t>Alicate para fio de Kirschner, 180mm</t>
  </si>
  <si>
    <t>Alicate para extração de fios de Kirschner, 180mm</t>
  </si>
  <si>
    <t>Cureta Volkmann 170mm</t>
  </si>
  <si>
    <t>Goiva Capener baioneta, largura: 6mm, 235mm</t>
  </si>
  <si>
    <t>Goiva Capener baioneta, largura: 11mm, 235mm</t>
  </si>
  <si>
    <t>Cureta Daubenspeck, 200mm - curva</t>
  </si>
  <si>
    <t>Osteotomo Cottle Reto, largura 4mm, 180mm</t>
  </si>
  <si>
    <t>Osteotomo cottle Reto, largura 6mm, 180mm</t>
  </si>
  <si>
    <t>Osteotomo Cottle reto, Largura 8mm 180mm</t>
  </si>
  <si>
    <t>Osteotomo Cottle Reto, largura 10mm, 180mm</t>
  </si>
  <si>
    <t>Osteotomo Cottle reto, Largura 12mm, 180mm</t>
  </si>
  <si>
    <t>Estribo para tração 115 a 120mm</t>
  </si>
  <si>
    <t>Estribo para tração 175 a 180mm</t>
  </si>
  <si>
    <t>Pega para fio de Kirchner, 100mm</t>
  </si>
  <si>
    <t>Afastador de gesso Usa - 230mm</t>
  </si>
  <si>
    <t>Moldador de gesso Wolf- 180mm</t>
  </si>
  <si>
    <t>Cureta Uffenorde, esquerda, 170mm</t>
  </si>
  <si>
    <t>Cureta Uffenorde, direita, 170mm</t>
  </si>
  <si>
    <t>Tesoura Stevens curva 10cm para tenotomia</t>
  </si>
  <si>
    <t>Mão de alumínio para criança</t>
  </si>
  <si>
    <t>Mão de alumínio para adultos</t>
  </si>
  <si>
    <t>Pinça para Válvula Mitral, comprimento 24 a 30 cm</t>
  </si>
  <si>
    <t>Cinzel Pitanguy com guia bilateral</t>
  </si>
  <si>
    <t>Descolador com ponta em V 8mm</t>
  </si>
  <si>
    <t>Pinça Halstead Mosquito Longuete 23cm reta</t>
  </si>
  <si>
    <t>Pinça apreensão fundo vesícula,fen.serril.5mmx33a36cm.c/crem</t>
  </si>
  <si>
    <t>Pinça apreensão fundo vesícula,fen.serril.5mmx33a36cm.s/crem</t>
  </si>
  <si>
    <t>Pinça contra porta agulha,diâm. 5mm e comp.de 33 a 36 cm</t>
  </si>
  <si>
    <t>Válvulas direcionais,acoplamento cânulas aspiração/irrigação</t>
  </si>
  <si>
    <t>Pinça extratora,apêndice e redutor,bainha diafrag.10mm p/5mm</t>
  </si>
  <si>
    <t>Container de 48x22x9cm com tampa, em aço inoxidável, perfurada</t>
  </si>
  <si>
    <t>Container de 45x10x4cm com tampa, aço inoxidável, perfurada</t>
  </si>
  <si>
    <t>Cânula punção/injeção c/tubo,ponta agulha 2,0mmx5mm-33a36cm</t>
  </si>
  <si>
    <t>Depressor/Introflexor escleral Neonato</t>
  </si>
  <si>
    <t>Depressor/Introflexor escleral Pediátrico</t>
  </si>
  <si>
    <t>Depressor/Introflexor escleral Adulto</t>
  </si>
  <si>
    <t>Blefarostato neonatal</t>
  </si>
  <si>
    <t>Blefarostato pediátrico</t>
  </si>
  <si>
    <t>Blefarostato adulto</t>
  </si>
  <si>
    <t>Espelho clínico bucal plano nº5</t>
  </si>
  <si>
    <t>Cabo para espelho bucal</t>
  </si>
  <si>
    <t>Pinça clínica para algodão,uso geral no consultório,pino guia</t>
  </si>
  <si>
    <t>Sonda Exploradora Nº5,sondagem lesões de cárie, canal radic</t>
  </si>
  <si>
    <t>Sonda periodontal milimetrada:Aço inox.AISI 420,Cabo oco 8mm</t>
  </si>
  <si>
    <t>Espátula odontológica.aço inox.pontas titânio,modelol nº. 01</t>
  </si>
  <si>
    <t>Cureta periodontal Gracey nº. 5/6: Peso de 18 a 20 gramas</t>
  </si>
  <si>
    <t>Cureta periodontal Gracey nº. 7/8: Peso de 18 a 20 gramas</t>
  </si>
  <si>
    <t>Cureta periodontal Gracey nº. 11/12: Peso de 18 a 20 gramas</t>
  </si>
  <si>
    <t>Cureta periodontal Gracey nº. 13/14: Peso de 18 a 20 gramas</t>
  </si>
  <si>
    <t>Cureta remoção dentina cariada nº5: Peso de 18 a 20 gramas</t>
  </si>
  <si>
    <t>Cureta remoção dentina cariada nº 17: Peso de 18 a 20 gramas</t>
  </si>
  <si>
    <t>Cureta remoção dentina cariada nº.18: Peso de 18 a 20 gramas</t>
  </si>
  <si>
    <t>Espátula de aço inoxidável p/manipulação dupla nº.22 (Moyco)</t>
  </si>
  <si>
    <t>Espátula aço inoxidável simples p/manipulação, autoclavável</t>
  </si>
  <si>
    <t>Placa de vidro p/odontologia,de 8 x 15cm e 10mm de espessura</t>
  </si>
  <si>
    <t>Aplicador cimento de hidróxido cálcio(duplo),aço inoxidável</t>
  </si>
  <si>
    <t>Espátula Plástica p/Ionômero de vidro,flexível,polím.termopl</t>
  </si>
  <si>
    <t>Lamparina uso odontológico,aço inoxidável,combustível álcoo</t>
  </si>
  <si>
    <t>Seringa carpule, odonto.c/refluxo, p/ aplicação de anestesia</t>
  </si>
  <si>
    <t>Porta Agulha Castroviejo ponta reta cremalheira 18cm widea</t>
  </si>
  <si>
    <t>Porta Agulha Castroviejo ponta reta 22 cm cremalheira widea</t>
  </si>
  <si>
    <t>Porta Agulha Castroviejo ponta reta 23 cm cremalheira widea</t>
  </si>
  <si>
    <t>Porta Agulha Castroviejo ponta reta 20 cm cremalheira widea</t>
  </si>
  <si>
    <t>Micro pinça DeBakey reta 1mm (ponta), 20 ou 21 cm comp</t>
  </si>
  <si>
    <t>Pinça de Dissecção 21cm widea com pó de diamante plataforma</t>
  </si>
  <si>
    <t>Pinça Dennis ponta reta 21cm pó diamante anel diâmetro 1mm</t>
  </si>
  <si>
    <t>Pinça Baioneta 19 cm widea ponta 15mm</t>
  </si>
  <si>
    <t>Tesoura Potts-Smith 45º 19 cm</t>
  </si>
  <si>
    <t>Tesoura tipo Potts-Smith 60º 19 cm</t>
  </si>
  <si>
    <t>Tesoura tipo Diethrich-Hegemann 60º 19 cm</t>
  </si>
  <si>
    <t>Micro Tesoura Dissecção Castroviejo60º cortan/sonda esférica</t>
  </si>
  <si>
    <t>Tesoura dissecção Favaloro 14 a 18 cm 55º cabo curvo</t>
  </si>
  <si>
    <t>Tesoura de dissecção Tonnis Adson curva 17cm</t>
  </si>
  <si>
    <t>Explorador de Coronária 200-240mm diâmetro da ponta 1.0 mm</t>
  </si>
  <si>
    <t>Explorador de Coronária 200-240mm diâmetro da ponta 1.5 mm</t>
  </si>
  <si>
    <t>Explorador de Coronária 200mm diâmetro ponta 2.0 mm</t>
  </si>
  <si>
    <t>Descolador/Dissector18-20cm ponta angulada arredond. 3a3.5mm</t>
  </si>
  <si>
    <t>Clamp Buldog Dietrich ou DeBakey angulada/serrilha 55mm</t>
  </si>
  <si>
    <t>Clamp Buldog Dietrich ou DeBakey angulada/serrilha 45mm</t>
  </si>
  <si>
    <t>Clamp Buldog Dietrich ou DeBakey angulada/serrilha 20mm 55mm</t>
  </si>
  <si>
    <t>Clamp Buldog Dietrich reto mandibula serrilhada de 14mm 55mm</t>
  </si>
  <si>
    <t>Alicate c/widea corte fios aço 21cm dupla força articulado</t>
  </si>
  <si>
    <t>Tesoura Metzembaum delicada curva widea, 20 cm</t>
  </si>
  <si>
    <t>Pinça de dissecção DeBakey, 2.5 a 2.8 mm 20 cm</t>
  </si>
  <si>
    <t>Pinça de Dissecção DeBakey, 2.5 a 2.8 mm, 24 cm</t>
  </si>
  <si>
    <t>Clamp DeBakey 2:3 fileiras dentes angulado 80a110mm/26a30cm</t>
  </si>
  <si>
    <t>Clamp DeBakey-Morris 2:3 fileiras dentes 60º/70º 65mm17/18cm</t>
  </si>
  <si>
    <t>Clamp DeBakey-Morris 2:3 fileiras de dentes 60/70º 25cm</t>
  </si>
  <si>
    <t>Pinça Clamp Lambert Kay,mandíbula DeBakey, atraumatica, 21cm</t>
  </si>
  <si>
    <t>Porta agulha Mayo Hegar reta vídea 25 a 26cm para fio 5.0</t>
  </si>
  <si>
    <t>Porta agulha para coronárias,com widea, 18 cm, para fios 6.0</t>
  </si>
  <si>
    <t>Pinça Aorta Rongeur curva p baixo d: 6 a 9mm cp 300mm</t>
  </si>
  <si>
    <t>Pinça Aorta Rongeur curva p cima d: 6 a 9mm cp 300mm</t>
  </si>
  <si>
    <t>Pinça Aorta Rongeur reta d: 6 a 9mm cp 300mm</t>
  </si>
  <si>
    <t>Afastador Cooley átrio esquerdo comp 230/ 270mm reutilizável</t>
  </si>
  <si>
    <t>Afastador Cooley atrio direito comp 215/280mm reutilizável</t>
  </si>
  <si>
    <t>Gancho de nervo e vaso 90 °245/300mm ponta bola cabo redondo</t>
  </si>
  <si>
    <t>Porta Agulha Castroviejo ponta reta cremalheira 23 cm widea</t>
  </si>
  <si>
    <t>Porta agulha para coronárias reto widea, 22 a 23cm fio 5.0</t>
  </si>
  <si>
    <t>Porta agulha para coronárias reto widea, 20cm fio 6.0</t>
  </si>
  <si>
    <t>Tesoura Metzenbaum curva, 18cm</t>
  </si>
  <si>
    <t>Tesoura Metzembaum curva, 23 cm</t>
  </si>
  <si>
    <t>Micro tesoura Jameson, curva, 18cm</t>
  </si>
  <si>
    <t>Micro tesoura Stevens, curva, 18cm</t>
  </si>
  <si>
    <t>Pinça Winter curva no 1 comprimento 25 a 30cm</t>
  </si>
  <si>
    <t>Pinça Resano ponta multi dentada 2.5mm comprimento 23 cm</t>
  </si>
  <si>
    <t>Passador de fio para cirurgia cardíaca tipo estilete Rummel</t>
  </si>
  <si>
    <t>Espátula flexível 18cm x 2cm</t>
  </si>
  <si>
    <t>Afastador Desmarres 16mm lâmina revestida cirurgia plástica</t>
  </si>
  <si>
    <t>Afastador Dinkhuysen mamária e mitral suporte 8 válvulas</t>
  </si>
  <si>
    <t>Afastador de safena</t>
  </si>
  <si>
    <t>Afastador de toracotomia para cirurgia cardiovascular</t>
  </si>
  <si>
    <t>Afastador Morse adulto</t>
  </si>
  <si>
    <t>Afastador de válvula aortica lamina de 17x23mmx245mm</t>
  </si>
  <si>
    <t>Pinça Backaus 13cm c/ ponta esféricas tipo bolinha</t>
  </si>
  <si>
    <t>Cabo cautério conexão trabalho bipolar ao bisturi elétrico</t>
  </si>
  <si>
    <t>Agulha Obwegeser 23cm para passar fios</t>
  </si>
  <si>
    <t>Pinça Potts Smith 18cm sem dente</t>
  </si>
  <si>
    <t>Pinça Potts Smith 18cm com dente</t>
  </si>
  <si>
    <t>Pinça Goiva Stille luer, bi-articulado curvo, 23cm</t>
  </si>
  <si>
    <t>Pinça Goiva Stille luer, bi-articulado, reta, 23cm</t>
  </si>
  <si>
    <t>Pinça guia p/ ótica p/ biópsias c/ endoscópio de 5.5mmx50cm</t>
  </si>
  <si>
    <t>Pinça guia p/ ótica tipo amendoim p/ endoscópios 5.5mmx50cm</t>
  </si>
  <si>
    <t>Tesoura tipo Potts-Smith, ângulo 125º, 19 cm</t>
  </si>
  <si>
    <t>Tesoura tipo Diethrich-Hegemann, ângulo 125º, 19 cm</t>
  </si>
  <si>
    <t>Agulha de punção e aspiração para video-laparoscopia</t>
  </si>
  <si>
    <t>Pinça bipolar desmontável 5,0mmdiâmetro x 33cm tipo espátula</t>
  </si>
  <si>
    <t>Tesoura de Íris, ponta romba, curva, 11cm (ou + 0,5mm)</t>
  </si>
  <si>
    <t>Tesoura de Íris, ponta romba, reta, 11cm (ou + 0,5mm)</t>
  </si>
  <si>
    <t>Eletrodo de 08 pólos.</t>
  </si>
  <si>
    <t>Bandeja plástica</t>
  </si>
  <si>
    <t>Suporte de soro p/cadeira de rodas.Regul. altura e adaptáve</t>
  </si>
  <si>
    <t>Lente asférica de 20D (dioptrias)</t>
  </si>
  <si>
    <t>Distribuidor interno óptico.</t>
  </si>
  <si>
    <t>FITOESTERÓIS EM CÁPSULA, DUPLOSTAT 800MG.</t>
  </si>
  <si>
    <t>FÓRMULA ORAL P/ CICATRIZAÇÃO LÍQ. NOVASOURCE PROLINE</t>
  </si>
  <si>
    <t>SUPLEMENTO ALIMENTAR CRANBERRY 500 MG - UROCRAN</t>
  </si>
  <si>
    <t>PÓ P PREPARO,BEBIDA À BASE SOJA P CRIANÇA.800G.MILNUTRI SOJA</t>
  </si>
  <si>
    <t>FÓRMULA DIETOTERÁPICA, PACIENTES C/ FENILCETONÚRIA PKU MED B</t>
  </si>
  <si>
    <t>SUPLEMENTO NUTR INFANTIL. ASCENDA</t>
  </si>
  <si>
    <t>FÓRMULA PED ENTERAL ORAL TROPHIC INFANT</t>
  </si>
  <si>
    <t>CAPTOPRIL 10 MG/ML, SOLUÇÃO ORAL, 50 ML-MANIPULADO</t>
  </si>
  <si>
    <t>ESPIRONOLACTONA 10 MG/ML, SOLUÇÃO ORAL, 50 ML-MANIPULADO</t>
  </si>
  <si>
    <t>CANDESARTANA CILEXETILA 32 MG</t>
  </si>
  <si>
    <t>TIOTEPA 10MG/ML, PÓ PARA SOLUÇÃO PARA PERFUSÃO, 1,5ML</t>
  </si>
  <si>
    <t>FUROSEMIDA 10MG/ML, SUSPENSÃO 10ML-MANIPULADO</t>
  </si>
  <si>
    <t>BUPROPIONA 300MG, LIBERAÇÃO PROLONGADA</t>
  </si>
  <si>
    <t>POOL LACTOBACILOS (G.L.S.) - MANIPULADO</t>
  </si>
  <si>
    <t>MIRTAZAPINA 45 MG, COMPRIMIDO ORODISPERSÍVEL - RAZAPINA ODT</t>
  </si>
  <si>
    <t>GILTERITINIB 40 MG</t>
  </si>
  <si>
    <t>SAFINAMIDA, MESILATO 100MG</t>
  </si>
  <si>
    <t>OSIMERTINIBE, MESILATO 40MG</t>
  </si>
  <si>
    <t>VITAMINA D3 50.000 UI + VITAMINA K2 200MCG-MANIPULADO</t>
  </si>
  <si>
    <t>Bomba de infusão de morfina intratecal</t>
  </si>
  <si>
    <t>Cadeira para exame ginecológico</t>
  </si>
  <si>
    <t>EQUIPAMENTOS DE IMOBILIZAÇÃO</t>
  </si>
  <si>
    <t>EQUIPAMENTOS DE CONTROLE DA QUALIDADE E DOSIMETRIA</t>
  </si>
  <si>
    <t>Balão de remodelamento venoso 8mmx 80mm</t>
  </si>
  <si>
    <t>Neuroestimulador de nervo vago implantável (e t 102/12).</t>
  </si>
  <si>
    <t>Elemento de trabalho. Para cirurgias ressectoscópicas</t>
  </si>
  <si>
    <t>Caixa plástica, tampa transparente e apoio.c.KARL STORZ</t>
  </si>
  <si>
    <t>Caixa plástica, perfurada, tampa transparente.c.KARL STORZ</t>
  </si>
  <si>
    <t>Cânula, d=5 mm, c= 36cm ±1cm, dissecção,hook,comp.Karl Storz</t>
  </si>
  <si>
    <t>Obturador para uso com camisa, para romba, uso com 27068d</t>
  </si>
  <si>
    <t>Obturador para uso com camisa endoscópica</t>
  </si>
  <si>
    <t>Pinça d= 4 fr, c= 61cm ± 1 cm, boca reta com dois dentes</t>
  </si>
  <si>
    <t>Camisa endoscópica para ressectoscopia ponta obliqua</t>
  </si>
  <si>
    <t>Camisa endoscópica p/exame,fecho Luer,diâmetro 3,4mm</t>
  </si>
  <si>
    <t>Pinça boca tipo serrilhada, simples ação, abertura bilateral</t>
  </si>
  <si>
    <t>Pinça para corpos estranhos, D=7Fr.,C=40cm.comp.karl storz</t>
  </si>
  <si>
    <t>Tesoura,D=7Fr.,C=40cm,para cistoscopia, comp.karl storz</t>
  </si>
  <si>
    <t>Obturador,ponta romba,camisas ressectoscopia.comp.karlstorz</t>
  </si>
  <si>
    <t>Tubo proteção/esteriliz.Comp.facas/eletrodos Karl Storz 280</t>
  </si>
  <si>
    <t>Elemento de trabalho. comp.karlstorz 27040EB</t>
  </si>
  <si>
    <t>Eletrodo Bipolar, comp. Karlstorz 27040GP1</t>
  </si>
  <si>
    <t>Eletrodo bipolar, tipo faca angulada comp. Karlstorz27040BL1</t>
  </si>
  <si>
    <t>Eletrodo Bipolar,HOPKINSII,D=24/26Fr,tip.bola.comp.Karlstorz</t>
  </si>
  <si>
    <t>Pinça biópsia flexível,D=5Fr,C=40cm. comp.Karlstorz 27830FL</t>
  </si>
  <si>
    <t>Bandeja para limpeza e esterilização, comp.Karlstorz 39501XK</t>
  </si>
  <si>
    <t>Obturador piramidal,D=6mm.comp. karl storz 30160P</t>
  </si>
  <si>
    <t>Camisa de trocarte,D=6mm,C=10,5cm, comp. karl storz 30160H2</t>
  </si>
  <si>
    <t>Camisa,redutora,11mm p/5mm,reutilizáv.comp.karlstorz 30140DB</t>
  </si>
  <si>
    <t>Haste interna kelly,D=5mm,C=36cm,comp.karlstorz 33310MD</t>
  </si>
  <si>
    <t>Manopla s/trava,rotatória,simples ação.comp. karlstorz 33133</t>
  </si>
  <si>
    <t>Cânula,D=5mm,C=36cm, sucção/irrigação.comp.karlstorz 26173BN</t>
  </si>
  <si>
    <t>Eletrodo, D = 5mm, C = 36cm, Tipo Faca, comp.Karl Storz</t>
  </si>
  <si>
    <t>Cabo de Iluminação Fibra Ótica,D=3,5/C=230cm,comp.Karl Storz</t>
  </si>
  <si>
    <t>Cabo diatermia bipolar 4mm diam.30cm compr.comp.Karl Storz</t>
  </si>
  <si>
    <t>Caixa esterilização armaz.conj.instr.comp,endoscóp.KarlStorz</t>
  </si>
  <si>
    <t>Cânula de punção, tipo Chiba</t>
  </si>
  <si>
    <t>Manopla isolada,trava,comp.pinça/tes.unip.5/10mm Karl Storz</t>
  </si>
  <si>
    <t>Camisa endoscópica,p/cistoscopia,obturador,comp.karl storz</t>
  </si>
  <si>
    <t>Camisa,D=26Fr,ressectoscopia,ponta oblíqua.comp.karlstorz</t>
  </si>
  <si>
    <t>Camisa, D= 21 / 22 Fr., C=15 cm, comp.Karlstorz 27830BC</t>
  </si>
  <si>
    <t>Pinça bipolar Classic,reta,s corte,14.5cm,p.01mm.Bist. ERBE</t>
  </si>
  <si>
    <t>Pinça bipolar Classic,reta,s corte,14.5cm,p.02mm.Bist. ERBE</t>
  </si>
  <si>
    <t>Pinça bipolar Classic,reta,s corte,16.5cm,p.01mm.Bist. ERBE</t>
  </si>
  <si>
    <t>Pinça bipolar Classic, baioneta,16.5cm, p.04mm. Bist. ERBE</t>
  </si>
  <si>
    <t>Pinça bipolar Classic, baioneta,16.5cm, p.01mm. Bist. ERBE</t>
  </si>
  <si>
    <t>Pinça bipolar Classic, baioneta,19 cm, p.01mm. Bist. ERBE</t>
  </si>
  <si>
    <t>Pinça bipolar Classic, baioneta,19 cm, p.02mm. Bist. ERBE</t>
  </si>
  <si>
    <t>Pinça bipolar Classic, baioneta,23 cm, p.07m. Bist. ERBE</t>
  </si>
  <si>
    <t>Pinça bipolar Classic,reta,s corte,25cm,p.1.2mm.Bist. ERBE</t>
  </si>
  <si>
    <t>Pinça bipolar baioneta,s corte,20 cm, p.1.0mm. Bist. ERBE</t>
  </si>
  <si>
    <t>Pinça bipolar baioneta,s corte,20 cm, p.2.0mm. Bist. ERBE</t>
  </si>
  <si>
    <t>Panela aço inox</t>
  </si>
  <si>
    <t>Panela caçarola</t>
  </si>
  <si>
    <t>Panela - Caldeirão</t>
  </si>
  <si>
    <t>Sistema de IT médico de 7,5KVA, 220 Volts</t>
  </si>
  <si>
    <t>Caneta de alta rotação em alumínio anodizado, 300.000rpm</t>
  </si>
  <si>
    <t>Caneta baixa rotação, tipo contra ângulo</t>
  </si>
  <si>
    <t>Estação Elevatória de Esgoto</t>
  </si>
  <si>
    <t>Monitor 23 polegadas</t>
  </si>
  <si>
    <t>Unidade de disco interno SSD SATA 240 GB</t>
  </si>
  <si>
    <t>Unidade de disco externo SSD externo 2 TB</t>
  </si>
  <si>
    <t>Rotulador eletrônico portátil</t>
  </si>
  <si>
    <t>FÓSFORO QUELADO (100 MG DE FÓSFORO ELEMENTAR)-MANIPULADO</t>
  </si>
  <si>
    <t>BREXPIPRAZOL 0,5MG</t>
  </si>
  <si>
    <t>THIOTEPA 100MG, PÓ LIOFILIZADO, FR-AMP.</t>
  </si>
  <si>
    <t>ONASEMNOGENO ABEPARVOVEQUE 2,0X10E13GV/ML, KIT</t>
  </si>
  <si>
    <t>BUDESONIDA 200MCG/0,2ML, XAROPE MORANGO, 90ML-MANIPULADO</t>
  </si>
  <si>
    <t>ALPELISIBE 200 MG + 50 MG</t>
  </si>
  <si>
    <t>SILTUXIMABE 100MG PÓ LIOFILIZADO</t>
  </si>
  <si>
    <t>SACITUZUMABE GOVITECANA 200MG, PÓ LIOF. SOL. INJ.</t>
  </si>
  <si>
    <t>BRIGATINIBE 90MG, COMPRIMIDO</t>
  </si>
  <si>
    <t>SELUMETINIBE 25MG</t>
  </si>
  <si>
    <t>TELMISARTAM 80MG + HIDROCLOROTIAZIDA 12,5MG - MICARDIS HCT</t>
  </si>
  <si>
    <t>SEMAGLUTIDA 3MG</t>
  </si>
  <si>
    <t>DIVALPROATO DE SÓDIO 500 MG, LIB. PROLONGADA - DIVALCON ER</t>
  </si>
  <si>
    <t>CANABIDIOL 50 MG/ML, FULL SPECTRUM, FR 30ML - VERDEMED</t>
  </si>
  <si>
    <t>TEPROTUMUMABE 500 MG, SOLUÇÃO INJETÁVEL</t>
  </si>
  <si>
    <t>TEZEPELUMABE 210 MG (110 MG/ML), SOLUÇÃO INJETÁVEL</t>
  </si>
  <si>
    <t>RAVULIZUMABE 300 MG (100 MG/ML), SOLUÇÃO INJETÁVEL, 3ML</t>
  </si>
  <si>
    <t>NITISINONA 4MG/ML, SUSP. ORAL, 90ML</t>
  </si>
  <si>
    <t>ELEXA+TEZA+IVA. (80,40,60MG) + IVACAFTOR(59,5MG)</t>
  </si>
  <si>
    <t>PEGCETACOPLANA 1080MG (54MG/ML), 20ML</t>
  </si>
  <si>
    <t>ANIFROLUMABE 150 MG/ML, SOLUÇÃO INJETÁVEL</t>
  </si>
  <si>
    <t>PAROXETINA 25 MG - PAXIL CR</t>
  </si>
  <si>
    <t>CANABIDIOL 3.000MG, FULL SPECTRUM, FR. 30ML – GLOU</t>
  </si>
  <si>
    <t>CANABIDIOL (CBD) 6000MG, ISOLADO, FR 30ML - RSHO-X</t>
  </si>
  <si>
    <t>CAPMATINIBE, DICLORIDRATO MONOIDRATADO 200MG</t>
  </si>
  <si>
    <t>FOSTENSAVIR 600MG, COMP. REVES.</t>
  </si>
  <si>
    <t>LENACAPAVIR 300MG, COMPRIMIDO</t>
  </si>
  <si>
    <t>LENACAPAVIR 463,5 MG/ 1,5ML, INJETÁVEL</t>
  </si>
  <si>
    <t>FERRIPOLIMALTOSE 400MG, COMP. REV.</t>
  </si>
  <si>
    <t>TREMELIMUMABE 300MG, FR-AMP 15ML</t>
  </si>
  <si>
    <t>TISOTUMABE VEDOTINA 40MG, PÓ LIOFILIZADO</t>
  </si>
  <si>
    <t>IMUNOGLOBULINA HUMANA 5G, SOL. INJ.- SANDOGLOBULINA PRIVIGEN</t>
  </si>
  <si>
    <t>CANABIDIOL 1.500MG, FS, BLACKBERRY, 30ML - HEALTHYCANN Nº1</t>
  </si>
  <si>
    <t>LACOSAMIDA 100 MG - VIMPAT</t>
  </si>
  <si>
    <t>BELZUTIFANO 40 MG</t>
  </si>
  <si>
    <t>OLMESARTANA 20MG + HIDROCLOROTIAZIDA 12,5MG + ANLODIPINO 5MG</t>
  </si>
  <si>
    <t>ÁC. HIALURÔNICO ESTABIL. 60MG(20MG/ML), SERINGA PREENCH. 3ML</t>
  </si>
  <si>
    <t>MEPOLIZUMABE 40MG, SOL. INJ., SERINGA PREENC. 0,4ML</t>
  </si>
  <si>
    <t>CBD 600MG, THC &lt;0,3%, 1:100, FR 30ML - BISALIV POWER FULL</t>
  </si>
  <si>
    <t>CBD 300MG, THC 300MG, 1:1, FR 30ML - BISALIV POWER FULL</t>
  </si>
  <si>
    <t>LENALIDOMIDA 5 MG</t>
  </si>
  <si>
    <t>Câmara hiperbárica coletiva;</t>
  </si>
  <si>
    <t>Câmara hiperbárica individual</t>
  </si>
  <si>
    <t>kit NIRS adulto Sensor adesivo para uso em Adulto, deve fornecer de forma contínua e não invasiva a saturação tissular (StO2)/Regional (rSO2) - relação de oferta e demanda de oxigênio nos tecidos baseado na espectroscopia infravermelha próxima para uso adulto. Produto de uso único, embalagem estéril individual com dados por identificação do produto, validade, lote, registro na ANVISA.</t>
  </si>
  <si>
    <t>kit NIRS neonatal Sensor adesivo para uso Neonatal, deve fornecer de forma contínua e não invasiva a saturação tissular (StO2)/Regional (rSO2) - relação de oferta e demanda de oxigênio nos tecidos baseado na espectroscopia infravermelha próxima para uso neonatal. Produto de uso único, embalagem estéril individual com dados por identificação do produto, validade, lote, registro na ANVISA.</t>
  </si>
  <si>
    <t>swan ganz Cateter de artéria Pulmonar com Débito Cardíaco Contínuo e Saturação Venosa Mista de Oxigênio (SVO2) – 110 cm/7.5 F (6 vias) - Cateter utilizado para determinação rápida das pressões hemodinâmicas intracardíacas, pressão da artéria pulmonar, medida de débito cardíaco e SVO2 contínuo e infusão de soluções. Material estéril, descartável, apresentar embalagem com identificação, lote, procedência e registro de Anvisa.</t>
  </si>
  <si>
    <t>PCSC</t>
  </si>
  <si>
    <t>Livro impresso</t>
  </si>
  <si>
    <t>Impressão de caixa cartonada</t>
  </si>
  <si>
    <t>MATERIAL LABORATORIAL LUVA NITRILICA TAMANHO P</t>
  </si>
  <si>
    <t>Equipamentos para Investigação Policial</t>
  </si>
  <si>
    <t>Parafuso Philips cabeça chata 10x50mm</t>
  </si>
  <si>
    <t>Sacos de evidências para Polícia Civil de Santa Catarina</t>
  </si>
  <si>
    <t>CÂMERA LPR</t>
  </si>
  <si>
    <t>DATA CENTER</t>
  </si>
  <si>
    <t>SOFTWARE GESTÃO SEGURANÇA DA INFORMAÇÃO</t>
  </si>
  <si>
    <t>Plataforma elevatória, eletro-hidráulica, com capacidade mínima de 2.000kg</t>
  </si>
  <si>
    <t>Malotes Personalizados PCSC</t>
  </si>
  <si>
    <t>INSUMOS E COSUMÍVEIS PARA INFRAESTRUTURA DE REDE DE DADOS</t>
  </si>
  <si>
    <t>ESTAÇÃO DE TRABALHO INTERMEDIÁRIA COM 2 (DOIS) MONITORES</t>
  </si>
  <si>
    <t>SWITCHS DE TOPO DE RACK</t>
  </si>
  <si>
    <t>Carroceria Baú seco para substituição de baú frigorífico utilizado no almoxarifado da PCSC</t>
  </si>
  <si>
    <t>Fechadura digital</t>
  </si>
  <si>
    <t>Capas de chuva personalizadas</t>
  </si>
  <si>
    <t>Empilhadeira Cargo com cabine fechada, 4X4, triplo estágio e capacidade de carga de 4.5 toneladas</t>
  </si>
  <si>
    <t>Leitor de código de barras sem fio</t>
  </si>
  <si>
    <t>Pedestal para corrente para demarcação de área</t>
  </si>
  <si>
    <t>Bandeira do Brasil 8 panos, tamanho 3,60x5,15m</t>
  </si>
  <si>
    <t>Toten personalizado</t>
  </si>
  <si>
    <t>Leg Press 80-90 graus horizontal</t>
  </si>
  <si>
    <t>SUPRESSOR DE SOM PARA CARABINA</t>
  </si>
  <si>
    <t>DETRAN</t>
  </si>
  <si>
    <t>IMPRESSORA PARA CRACHÁ</t>
  </si>
  <si>
    <t>CRACHÁ</t>
  </si>
  <si>
    <t>STORAGE COM CAPACIDADE MÍNIMA DE 30TB</t>
  </si>
  <si>
    <t>ROTULADOR ETIQUETA DE PATRIMÔNIO</t>
  </si>
  <si>
    <t>SISTEMA DE CONTROLE DE ACESSO</t>
  </si>
  <si>
    <t>SISTEMA DE CALL CENTER</t>
  </si>
  <si>
    <t>KIT PARA EVENTOS (CAIXA DE SOM, PROJETOR E ACESSÓRIOS)</t>
  </si>
  <si>
    <t>SOFTWARE DE ANTIVÍRUS</t>
  </si>
  <si>
    <t>IMETRO</t>
  </si>
  <si>
    <t>Fonte de alimentação de bancada digital variável</t>
  </si>
  <si>
    <t>Emenda para cabo de rede rj-45 Esse conector é indicado para emendar cabos de rede com pontas RJ 45 com o padrão 568. Não deixe de expandir o seu projeto de redes devido a cabeamento curto. Composto por duas entradas fêmeas, basta conectar os cabos e você terá uma conexão de internet com maior comprimento. Tenha um produto compacto, resistente e de qualidade!</t>
  </si>
  <si>
    <t>Teclado para notebook(Compatível com modelo VJC142F11X)</t>
  </si>
  <si>
    <t>Adaptador AC para Notebook</t>
  </si>
  <si>
    <t>Chicotes (cabos botoeira e sensor) cronotacômetros FIP</t>
  </si>
  <si>
    <t>Chicotes (cabos botoeira e sensor) cronotacômetros Compass</t>
  </si>
  <si>
    <t>Cortina térmica para caminhão refrigerado - Divisória Térmica inteira, com trilho e sem porta - Dimensões 185cm x 197cm</t>
  </si>
  <si>
    <t>Veículo utilitário baú, refrigerado, com isolamento térmico; capacidade de resfriamento de - 20ºC; motor diesel, capacidade 3 pessoas, capacidade volumétrica 13m3 e 1500kg</t>
  </si>
  <si>
    <t>Tanque inox para desglacimamento com rodas - Tanque em inox com formato paralelepipédico, capacidade de 200l, com rodas, registros de entrada e saída de água, prateleira inferior; base lateral articulável e alças para transporte e amarração em veículo.</t>
  </si>
  <si>
    <t>Gerador de energia elétrica; motor diesel, trifásico, tensão de 100/220v, partida automática, potência compatível com a alimentação de câmaras frias, iluminação e centro de processamento de dados</t>
  </si>
  <si>
    <t>Macacão descartável, em SMS respirável, impermeável, manga longa, elástico nos punhos e tornozelos, proteção nível 6</t>
  </si>
  <si>
    <t>Balança eletrônica Classe II, Divisão 0,1g; Capacidade 7500g, acompanhada de case com rodinhas para transporte</t>
  </si>
  <si>
    <t>Carrinho transbox - Carrinho transbox tartaruga em material resistente a corrosão, com base de 355mm x 550mm</t>
  </si>
  <si>
    <t>Trena 10m - Trena em fibra de vidro, calibrada, com escala milimétrica, caixa fechada</t>
  </si>
  <si>
    <t>Trena 20m - Trena em fibra de vidro, calibrada, com escala milimétrica, caixa fechada</t>
  </si>
  <si>
    <t>Central telefônica (telefone de linha)</t>
  </si>
  <si>
    <t>Central telefônica (para celular)</t>
  </si>
  <si>
    <t>Estufa/desumidificador para papel a4</t>
  </si>
  <si>
    <t>Sensor controle câmara fria - Sistema de monitoramento de temperatura via wifi para câmara fria;</t>
  </si>
  <si>
    <t>Carrinho para transporte, Plataforma de Aço, Dobrável, capacidade 300Kg ; dimensões 910 mm x 610 mm x 870 mm</t>
  </si>
  <si>
    <t>Peneira para desglaciamento de pescado em aço inox com base de ângulo regulável - Dimensões 24 cm x 24cm x 08cm; Malha 2,4mm</t>
  </si>
  <si>
    <t>Peneira para desglaciamento de pescado em aço inox com base de ângulo regulável - Dimensões 60 cm x 40cm x 15cm; malha 2,4mm</t>
  </si>
  <si>
    <t>Agitador de Microplaca- Uso em laboratório para retirada de bolha na análise da massa específica de produtos</t>
  </si>
  <si>
    <t>Mangueira para abastecimento de VTR: Mangueira de sucção marrom para petróleo 2</t>
  </si>
  <si>
    <t>Mangueira para abastecimento de VTR: Mangueira de sucção marrom para petróleo 3</t>
  </si>
  <si>
    <t>RECARGA DE GÁS SINTÉTICO (10m³)</t>
  </si>
  <si>
    <t>RECARGA DE GASES DE REFERÊNCIA</t>
  </si>
  <si>
    <t>Calibração RBC e manutenção Dispenser Padrão para GNV</t>
  </si>
  <si>
    <t>Calibração RBC Explosímetros</t>
  </si>
  <si>
    <t>Calibração RBC balança analítica classe I (Recha)</t>
  </si>
  <si>
    <t>Manutenção e reparo balança analítica CL I (GEMED)</t>
  </si>
  <si>
    <t>Reforma de cadeiras de escritório</t>
  </si>
  <si>
    <t>Tapete capacho personalizável com logo</t>
  </si>
  <si>
    <t>TESOURÃO PARA JARDINAGEM</t>
  </si>
  <si>
    <t>EXTENSÃO PARA ROÇADEIRA 50 METROS</t>
  </si>
  <si>
    <t>Prancheta com prendedor metálico, confeccionada em eucatex, no tamanho 260mmx340mm</t>
  </si>
  <si>
    <t>Lâmpada Eletrônica85W su e27 6.5K Golden Tubular, alta eficiência de luminosidade</t>
  </si>
  <si>
    <t>Lampada de led spot embutido redondo 5W 6500K Bivolt Branco</t>
  </si>
  <si>
    <t>Luminária tipo tartaruga injetada com grade branca nylon oval</t>
  </si>
  <si>
    <t>Placa sinalização saida luminosa Led Dupla Face</t>
  </si>
  <si>
    <t>Soquete GU 10 para lâmpada dicroica porcelana</t>
  </si>
  <si>
    <t>Boia cisterna com flange com maior vazão ¾ e ½ .Para caixa de 10 mil litros.</t>
  </si>
  <si>
    <t>Pincel trincha 395/4 1/2º</t>
  </si>
  <si>
    <t>Pincel "trincha" número 3 395/7</t>
  </si>
  <si>
    <t>Saco plástico transparente medindo 22X50x0,06 cm cada fardo contendo 100Unidades</t>
  </si>
  <si>
    <t>Envelope ofício sem janela tipo carteira, medindo 114mmx229mm, com 75g/m²- em papel alcalino, (branco), identificação e endereço do remetente no verso.</t>
  </si>
  <si>
    <t>Envelope ofício com janela, medindo 114mm x 229mm, em papel alcalino, gramatura de 75g/m², tipo carteira, na cor branca e chancela.</t>
  </si>
  <si>
    <t>Envelope tipo saco, medindo 260mm x 360mm, em papel 80g/m² na cor amarelo ouro, impressão frente e verso na cor preta.</t>
  </si>
  <si>
    <t>Envelope tipo saco, medindo 162mm x 230mm, em papel 80g/m² na cor amarelo ouro, impressão frente e verso na cor preta, identificação e endereço do remetente no verso.</t>
  </si>
  <si>
    <t>Luva resistente a corte modelo tricotado Modelo: DA-12501.Luva de segurança tricotada em fio de polietileno de alta densidade; reforço entre opolegar e o indicador; banhada em poliuretano na palma, face palmar e ponta dosdedos; punho tricotado com elástico</t>
  </si>
  <si>
    <t>Luva de vinil para procedimento sem pó, tamanho M, caixa com 100 unidades</t>
  </si>
  <si>
    <t>SERVIÇOS</t>
  </si>
  <si>
    <t>Contratação de equipe para higienização e manutenção de 9 (nove) climatizadores.</t>
  </si>
  <si>
    <t>Manutenção Esfigmomanômetro Padrão</t>
  </si>
  <si>
    <t>Contratação de equipe com equipamento adequado para limpeza e higienização 1 (uma) vez ao mês para a área do VTR (serviço semelhante as limpezas de garagens de condomínios)</t>
  </si>
  <si>
    <t>Dedetização do imóvel da regional</t>
  </si>
  <si>
    <t>Calibração de Régua em aço graduada até 1 metro;</t>
  </si>
  <si>
    <t>Calibração de Trena de fibra de vidro até 100 metros;</t>
  </si>
  <si>
    <t>Calibração de Cronômetro de bolso, digital;</t>
  </si>
  <si>
    <t>Calibração de Pesos padrões de massa, de 1mg à 20kg</t>
  </si>
  <si>
    <t>Calibração de Cronotacômetro digital</t>
  </si>
  <si>
    <t>Calibração de Medidas materializadas de volume, in loco (Itajaí, São José, Chapecó), de 5Litros a 2.000Litros</t>
  </si>
  <si>
    <t>Calibração de Paquímetros até 600mm;</t>
  </si>
  <si>
    <t>Calibração de Esfigmomanômetros;</t>
  </si>
  <si>
    <t>Calibração de Balanças classe I, II e III, até 60kg</t>
  </si>
  <si>
    <t>Calibração de Balança classe III, até 500kg;</t>
  </si>
  <si>
    <t>Calibração de peso padrão de 200kg a 500kg</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</si>
</sst>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R$ -416]#,##0.00"/>
    <numFmt numFmtId="165" formatCode="d/m/yyyy"/>
    <numFmt numFmtId="166" formatCode="mmmm/yyyy"/>
    <numFmt numFmtId="167" formatCode="mmm/yyyy"/>
    <numFmt numFmtId="168" formatCode="dd/mm/yyyy"/>
    <numFmt numFmtId="169" formatCode="mmmm /yyyy"/>
    <numFmt numFmtId="170" formatCode="dd/MM/yyyy"/>
    <numFmt numFmtId="171" formatCode="dd/mm/yy"/>
  </numFmts>
  <fonts count="20">
    <font>
      <sz val="10.0"/>
      <color rgb="FF000000"/>
      <name val="Arial"/>
      <scheme val="minor"/>
    </font>
    <font>
      <sz val="9.0"/>
      <color rgb="FFFFFFFF"/>
      <name val="Arial"/>
    </font>
    <font>
      <sz val="9.0"/>
      <color theme="1"/>
      <name val="Arial"/>
    </font>
    <font>
      <b/>
      <sz val="9.0"/>
      <color theme="1"/>
      <name val="Arial"/>
    </font>
    <font>
      <u/>
      <sz val="9.0"/>
      <color rgb="FF0000FF"/>
      <name val="Arial"/>
    </font>
    <font>
      <sz val="9.0"/>
      <color rgb="FF1F1F1F"/>
      <name val="Arial"/>
    </font>
    <font>
      <sz val="9.0"/>
      <color rgb="FF002060"/>
      <name val="Arial"/>
    </font>
    <font>
      <b/>
      <sz val="9.0"/>
      <color rgb="FF002060"/>
      <name val="Arial"/>
    </font>
    <font>
      <sz val="9.0"/>
      <color rgb="FFC9211E"/>
      <name val="Arial"/>
    </font>
    <font>
      <sz val="9.0"/>
      <color rgb="FF000000"/>
      <name val="Arial"/>
    </font>
    <font>
      <sz val="9.0"/>
      <color rgb="FF222222"/>
      <name val="Arial"/>
    </font>
    <font>
      <u/>
      <sz val="9.0"/>
      <color rgb="FF0000FF"/>
      <name val="Arial"/>
    </font>
    <font>
      <b/>
      <sz val="10.0"/>
      <color rgb="FFFFFFFF"/>
      <name val="Arial"/>
    </font>
    <font/>
    <font>
      <strike/>
      <sz val="10.0"/>
      <color theme="1"/>
      <name val="Arial"/>
    </font>
    <font>
      <strike/>
      <color rgb="FF222222"/>
      <name val="Arial"/>
    </font>
    <font>
      <strike/>
      <sz val="11.0"/>
      <color rgb="FF000000"/>
      <name val="Arial"/>
    </font>
    <font>
      <strike/>
      <color theme="1"/>
      <name val="Arial"/>
    </font>
    <font>
      <strike/>
      <color rgb="FF000000"/>
      <name val="Arial"/>
    </font>
    <font>
      <b/>
      <strike/>
      <sz val="10.0"/>
      <color theme="1"/>
      <name val="Arial"/>
    </font>
  </fonts>
  <fills count="4">
    <fill>
      <patternFill patternType="none"/>
    </fill>
    <fill>
      <patternFill patternType="lightGray"/>
    </fill>
    <fill>
      <patternFill patternType="solid">
        <fgColor rgb="FF1E4E79"/>
        <bgColor rgb="FF1E4E79"/>
      </patternFill>
    </fill>
    <fill>
      <patternFill patternType="solid">
        <fgColor rgb="FFFFFFFF"/>
        <bgColor rgb="FFFFFFFF"/>
      </patternFill>
    </fill>
  </fills>
  <borders count="11">
    <border/>
    <border>
      <left style="thin">
        <color rgb="FF999999"/>
      </left>
      <right style="thin">
        <color rgb="FF999999"/>
      </right>
      <top style="thin">
        <color rgb="FF999999"/>
      </top>
      <bottom style="thin">
        <color rgb="FF999999"/>
      </bottom>
    </border>
    <border>
      <top style="thin">
        <color rgb="FF999999"/>
      </top>
    </border>
    <border>
      <bottom style="thin">
        <color rgb="FF999999"/>
      </bottom>
    </border>
    <border>
      <right style="thin">
        <color rgb="FF999999"/>
      </right>
    </border>
    <border>
      <right style="thin">
        <color rgb="FF999999"/>
      </right>
      <bottom style="thin">
        <color rgb="FF999999"/>
      </bottom>
    </border>
    <border>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73">
    <xf borderId="0" fillId="0" fontId="0" numFmtId="0" xfId="0" applyAlignment="1" applyFont="1">
      <alignment readingOrder="0" shrinkToFit="0" vertical="bottom" wrapText="0"/>
    </xf>
    <xf borderId="0" fillId="2" fontId="1" numFmtId="1" xfId="0" applyAlignment="1" applyFill="1" applyFont="1" applyNumberFormat="1">
      <alignment horizontal="center" readingOrder="0" shrinkToFit="0" vertical="center" wrapText="1"/>
    </xf>
    <xf borderId="0" fillId="2" fontId="1" numFmtId="1" xfId="0" applyAlignment="1" applyFont="1" applyNumberFormat="1">
      <alignment horizontal="center" shrinkToFit="0" vertical="center" wrapText="1"/>
    </xf>
    <xf borderId="0" fillId="2" fontId="2" numFmtId="0" xfId="0" applyAlignment="1" applyFont="1">
      <alignment horizontal="center" vertical="center"/>
    </xf>
    <xf borderId="1" fillId="2" fontId="1" numFmtId="1" xfId="0" applyAlignment="1" applyBorder="1" applyFont="1" applyNumberFormat="1">
      <alignment horizontal="center" shrinkToFit="0" vertical="center" wrapText="1"/>
    </xf>
    <xf borderId="0" fillId="0" fontId="2" numFmtId="0" xfId="0" applyAlignment="1" applyFont="1">
      <alignment horizontal="center" vertical="center"/>
    </xf>
    <xf borderId="0" fillId="0" fontId="2" numFmtId="0" xfId="0" applyAlignment="1" applyFont="1">
      <alignment horizontal="center" shrinkToFit="0" vertical="center" wrapText="1"/>
    </xf>
    <xf borderId="0" fillId="0" fontId="2" numFmtId="164" xfId="0" applyAlignment="1" applyFont="1" applyNumberFormat="1">
      <alignment horizontal="center" shrinkToFit="0" vertical="center" wrapText="1"/>
    </xf>
    <xf borderId="0" fillId="0" fontId="2" numFmtId="165" xfId="0" applyAlignment="1" applyFont="1" applyNumberFormat="1">
      <alignment horizontal="center" shrinkToFit="0" vertical="center" wrapText="1"/>
    </xf>
    <xf borderId="2" fillId="0" fontId="2" numFmtId="0" xfId="0" applyAlignment="1" applyBorder="1" applyFont="1">
      <alignment horizontal="center" vertical="center"/>
    </xf>
    <xf borderId="2" fillId="0" fontId="2" numFmtId="0" xfId="0" applyAlignment="1" applyBorder="1" applyFont="1">
      <alignment horizontal="center" shrinkToFit="0" vertical="center" wrapText="1"/>
    </xf>
    <xf borderId="2" fillId="0" fontId="2" numFmtId="164" xfId="0" applyAlignment="1" applyBorder="1" applyFont="1" applyNumberFormat="1">
      <alignment horizontal="center" shrinkToFit="0" vertical="center" wrapText="1"/>
    </xf>
    <xf borderId="2" fillId="0" fontId="2" numFmtId="165" xfId="0" applyAlignment="1" applyBorder="1" applyFont="1" applyNumberFormat="1">
      <alignment horizontal="center" shrinkToFit="0" vertical="center" wrapText="1"/>
    </xf>
    <xf borderId="0" fillId="0" fontId="2" numFmtId="166" xfId="0" applyAlignment="1" applyFont="1" applyNumberFormat="1">
      <alignment horizontal="center" shrinkToFit="0" vertical="center" wrapText="1"/>
    </xf>
    <xf borderId="0" fillId="0" fontId="2" numFmtId="4" xfId="0" applyAlignment="1" applyFont="1" applyNumberFormat="1">
      <alignment horizontal="center" shrinkToFit="0" vertical="center" wrapText="1"/>
    </xf>
    <xf borderId="0" fillId="0" fontId="2" numFmtId="167" xfId="0" applyAlignment="1" applyFont="1" applyNumberFormat="1">
      <alignment horizontal="center" shrinkToFit="0" vertical="center" wrapText="1"/>
    </xf>
    <xf borderId="0" fillId="0" fontId="2" numFmtId="168" xfId="0" applyAlignment="1" applyFont="1" applyNumberFormat="1">
      <alignment horizontal="center" shrinkToFit="0" vertical="center" wrapText="1"/>
    </xf>
    <xf borderId="0" fillId="0" fontId="2" numFmtId="169" xfId="0" applyAlignment="1" applyFont="1" applyNumberFormat="1">
      <alignment horizontal="center" shrinkToFit="0" vertical="center" wrapText="1"/>
    </xf>
    <xf borderId="0" fillId="0" fontId="2" numFmtId="3" xfId="0" applyAlignment="1" applyFont="1" applyNumberFormat="1">
      <alignment horizontal="center" shrinkToFit="0" vertical="center" wrapText="1"/>
    </xf>
    <xf borderId="2" fillId="0" fontId="3" numFmtId="0" xfId="0" applyAlignment="1" applyBorder="1" applyFont="1">
      <alignment horizontal="center" shrinkToFit="0" vertical="center" wrapText="1"/>
    </xf>
    <xf borderId="2" fillId="0" fontId="2" numFmtId="3" xfId="0" applyAlignment="1" applyBorder="1" applyFont="1" applyNumberFormat="1">
      <alignment horizontal="center" shrinkToFit="0" vertical="center" wrapText="1"/>
    </xf>
    <xf borderId="0" fillId="0" fontId="3" numFmtId="0" xfId="0" applyAlignment="1" applyFont="1">
      <alignment horizontal="center" shrinkToFit="0" vertical="center" wrapText="1"/>
    </xf>
    <xf borderId="3" fillId="0" fontId="2" numFmtId="0" xfId="0" applyAlignment="1" applyBorder="1" applyFont="1">
      <alignment horizontal="center" vertical="center"/>
    </xf>
    <xf borderId="3" fillId="0" fontId="2" numFmtId="0" xfId="0" applyAlignment="1" applyBorder="1" applyFont="1">
      <alignment horizontal="center" shrinkToFit="0" vertical="center" wrapText="1"/>
    </xf>
    <xf borderId="3" fillId="0" fontId="2" numFmtId="164" xfId="0" applyAlignment="1" applyBorder="1" applyFont="1" applyNumberFormat="1">
      <alignment horizontal="center" shrinkToFit="0" vertical="center" wrapText="1"/>
    </xf>
    <xf borderId="3" fillId="0" fontId="2" numFmtId="165" xfId="0" applyAlignment="1" applyBorder="1" applyFont="1" applyNumberFormat="1">
      <alignment horizontal="center" shrinkToFit="0" vertical="center" wrapText="1"/>
    </xf>
    <xf borderId="0" fillId="0" fontId="4" numFmtId="0" xfId="0" applyAlignment="1" applyFont="1">
      <alignment horizontal="center" shrinkToFit="0" vertical="center" wrapText="1"/>
    </xf>
    <xf borderId="0" fillId="0" fontId="2" numFmtId="170" xfId="0" applyAlignment="1" applyFont="1" applyNumberFormat="1">
      <alignment horizontal="center" shrinkToFit="0" vertical="center" wrapText="1"/>
    </xf>
    <xf borderId="0" fillId="0" fontId="5" numFmtId="0" xfId="0" applyAlignment="1" applyFont="1">
      <alignment horizontal="center" shrinkToFit="0" vertical="center" wrapText="1"/>
    </xf>
    <xf borderId="0" fillId="0" fontId="2" numFmtId="1" xfId="0" applyAlignment="1" applyFont="1" applyNumberFormat="1">
      <alignment horizontal="center" shrinkToFit="0" vertical="center" wrapText="1"/>
    </xf>
    <xf borderId="4" fillId="0" fontId="2" numFmtId="0" xfId="0" applyAlignment="1" applyBorder="1" applyFont="1">
      <alignment horizontal="center" shrinkToFit="0" vertical="center" wrapText="1"/>
    </xf>
    <xf borderId="5" fillId="0" fontId="2" numFmtId="0" xfId="0" applyAlignment="1" applyBorder="1" applyFont="1">
      <alignment horizontal="center" shrinkToFit="0" vertical="center" wrapText="1"/>
    </xf>
    <xf borderId="0" fillId="0" fontId="6" numFmtId="0" xfId="0" applyAlignment="1" applyFont="1">
      <alignment horizontal="center" shrinkToFit="0" vertical="center" wrapText="1"/>
    </xf>
    <xf borderId="0" fillId="0" fontId="7" numFmtId="165" xfId="0" applyAlignment="1" applyFont="1" applyNumberFormat="1">
      <alignment horizontal="center" shrinkToFit="0" vertical="center" wrapText="1"/>
    </xf>
    <xf borderId="0" fillId="0" fontId="6" numFmtId="165" xfId="0" applyAlignment="1" applyFont="1" applyNumberFormat="1">
      <alignment horizontal="center" shrinkToFit="0" vertical="center" wrapText="1"/>
    </xf>
    <xf borderId="0" fillId="0" fontId="7" numFmtId="0" xfId="0" applyAlignment="1" applyFont="1">
      <alignment horizontal="center" shrinkToFit="0" vertical="center" wrapText="1"/>
    </xf>
    <xf borderId="0" fillId="0" fontId="8" numFmtId="0" xfId="0" applyAlignment="1" applyFont="1">
      <alignment horizontal="center" shrinkToFit="0" vertical="center" wrapText="1"/>
    </xf>
    <xf borderId="2" fillId="0" fontId="2" numFmtId="170" xfId="0" applyAlignment="1" applyBorder="1" applyFont="1" applyNumberFormat="1">
      <alignment horizontal="center" shrinkToFit="0" vertical="center" wrapText="1"/>
    </xf>
    <xf borderId="0" fillId="0" fontId="2" numFmtId="171" xfId="0" applyAlignment="1" applyFont="1" applyNumberFormat="1">
      <alignment horizontal="center" shrinkToFit="0" vertical="center" wrapText="1"/>
    </xf>
    <xf borderId="6" fillId="0" fontId="2" numFmtId="165" xfId="0" applyAlignment="1" applyBorder="1" applyFont="1" applyNumberFormat="1">
      <alignment horizontal="center" shrinkToFit="0" vertical="center" wrapText="1"/>
    </xf>
    <xf borderId="0" fillId="0" fontId="9" numFmtId="0" xfId="0" applyAlignment="1" applyFont="1">
      <alignment horizontal="center" shrinkToFit="0" vertical="center" wrapText="1"/>
    </xf>
    <xf borderId="0" fillId="0" fontId="10" numFmtId="0" xfId="0" applyAlignment="1" applyFont="1">
      <alignment horizontal="center" shrinkToFit="0" vertical="center" wrapText="1"/>
    </xf>
    <xf borderId="0" fillId="0" fontId="2" numFmtId="0" xfId="0" applyAlignment="1" applyFont="1">
      <alignment horizontal="center"/>
    </xf>
    <xf borderId="0" fillId="0" fontId="2" numFmtId="0" xfId="0" applyAlignment="1" applyFont="1">
      <alignment horizontal="center" shrinkToFit="0" wrapText="1"/>
    </xf>
    <xf borderId="7" fillId="2" fontId="1" numFmtId="1" xfId="0" applyAlignment="1" applyBorder="1" applyFont="1" applyNumberFormat="1">
      <alignment horizontal="center" shrinkToFit="0" wrapText="1"/>
    </xf>
    <xf borderId="0" fillId="0" fontId="11" numFmtId="0" xfId="0" applyAlignment="1" applyFont="1">
      <alignment horizontal="center" shrinkToFit="0" wrapText="1"/>
    </xf>
    <xf borderId="8" fillId="2" fontId="12" numFmtId="0" xfId="0" applyAlignment="1" applyBorder="1" applyFont="1">
      <alignment horizontal="left" vertical="bottom"/>
    </xf>
    <xf borderId="9" fillId="0" fontId="13" numFmtId="0" xfId="0" applyBorder="1" applyFont="1"/>
    <xf borderId="10" fillId="0" fontId="13" numFmtId="0" xfId="0" applyBorder="1" applyFont="1"/>
    <xf borderId="7" fillId="2" fontId="12" numFmtId="4" xfId="0" applyAlignment="1" applyBorder="1" applyFont="1" applyNumberFormat="1">
      <alignment horizontal="center" shrinkToFit="0" wrapText="1"/>
    </xf>
    <xf borderId="7" fillId="2" fontId="12" numFmtId="0" xfId="0" applyAlignment="1" applyBorder="1" applyFont="1">
      <alignment horizontal="center" shrinkToFit="0" wrapText="1"/>
    </xf>
    <xf borderId="7" fillId="2" fontId="12" numFmtId="0" xfId="0" applyAlignment="1" applyBorder="1" applyFont="1">
      <alignment horizontal="center" vertical="bottom"/>
    </xf>
    <xf borderId="7" fillId="2" fontId="12" numFmtId="0" xfId="0" applyAlignment="1" applyBorder="1" applyFont="1">
      <alignment horizontal="center" shrinkToFit="0" vertical="bottom" wrapText="1"/>
    </xf>
    <xf borderId="7" fillId="0" fontId="14" numFmtId="0" xfId="0" applyAlignment="1" applyBorder="1" applyFont="1">
      <alignment horizontal="center"/>
    </xf>
    <xf borderId="7" fillId="0" fontId="14" numFmtId="3" xfId="0" applyAlignment="1" applyBorder="1" applyFont="1" applyNumberFormat="1">
      <alignment shrinkToFit="0" wrapText="1"/>
    </xf>
    <xf borderId="7" fillId="0" fontId="14" numFmtId="3" xfId="0" applyAlignment="1" applyBorder="1" applyFont="1" applyNumberFormat="1">
      <alignment horizontal="center"/>
    </xf>
    <xf borderId="7" fillId="0" fontId="14" numFmtId="1" xfId="0" applyAlignment="1" applyBorder="1" applyFont="1" applyNumberFormat="1">
      <alignment horizontal="center"/>
    </xf>
    <xf borderId="7" fillId="0" fontId="14" numFmtId="1" xfId="0" applyAlignment="1" applyBorder="1" applyFont="1" applyNumberFormat="1">
      <alignment shrinkToFit="0" wrapText="1"/>
    </xf>
    <xf borderId="7" fillId="0" fontId="14" numFmtId="49" xfId="0" applyAlignment="1" applyBorder="1" applyFont="1" applyNumberFormat="1">
      <alignment horizontal="center"/>
    </xf>
    <xf borderId="7" fillId="0" fontId="14" numFmtId="0" xfId="0" applyAlignment="1" applyBorder="1" applyFont="1">
      <alignment shrinkToFit="0" wrapText="1"/>
    </xf>
    <xf borderId="7" fillId="0" fontId="14" numFmtId="0" xfId="0" applyAlignment="1" applyBorder="1" applyFont="1">
      <alignment horizontal="center" vertical="bottom"/>
    </xf>
    <xf borderId="7" fillId="0" fontId="14" numFmtId="0" xfId="0" applyAlignment="1" applyBorder="1" applyFont="1">
      <alignment shrinkToFit="0" vertical="bottom" wrapText="1"/>
    </xf>
    <xf borderId="7" fillId="0" fontId="14" numFmtId="4" xfId="0" applyAlignment="1" applyBorder="1" applyFont="1" applyNumberFormat="1">
      <alignment horizontal="center" vertical="bottom"/>
    </xf>
    <xf borderId="7" fillId="0" fontId="14" numFmtId="0" xfId="0" applyBorder="1" applyFont="1"/>
    <xf borderId="7" fillId="0" fontId="14" numFmtId="0" xfId="0" applyAlignment="1" applyBorder="1" applyFont="1">
      <alignment vertical="bottom"/>
    </xf>
    <xf borderId="7" fillId="0" fontId="14" numFmtId="0" xfId="0" applyAlignment="1" applyBorder="1" applyFont="1">
      <alignment horizontal="right" vertical="bottom"/>
    </xf>
    <xf borderId="7" fillId="3" fontId="15" numFmtId="0" xfId="0" applyAlignment="1" applyBorder="1" applyFill="1" applyFont="1">
      <alignment vertical="bottom"/>
    </xf>
    <xf borderId="7" fillId="0" fontId="16" numFmtId="0" xfId="0" applyAlignment="1" applyBorder="1" applyFont="1">
      <alignment horizontal="center"/>
    </xf>
    <xf borderId="7" fillId="0" fontId="17" numFmtId="0" xfId="0" applyBorder="1" applyFont="1"/>
    <xf borderId="7" fillId="0" fontId="18" numFmtId="0" xfId="0" applyAlignment="1" applyBorder="1" applyFont="1">
      <alignment horizontal="center"/>
    </xf>
    <xf borderId="7" fillId="0" fontId="18" numFmtId="3" xfId="0" applyAlignment="1" applyBorder="1" applyFont="1" applyNumberFormat="1">
      <alignment horizontal="center"/>
    </xf>
    <xf borderId="7" fillId="0" fontId="17" numFmtId="0" xfId="0" applyAlignment="1" applyBorder="1" applyFont="1">
      <alignment horizontal="center"/>
    </xf>
    <xf borderId="7" fillId="0" fontId="19" numFmtId="0" xfId="0" applyAlignment="1" applyBorder="1" applyFont="1">
      <alignment shrinkToFit="0" vertical="bottom"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pge.net/" TargetMode="External"/><Relationship Id="rId2" Type="http://schemas.openxmlformats.org/officeDocument/2006/relationships/hyperlink" Target="http://pge.net/" TargetMode="External"/><Relationship Id="rId3" Type="http://schemas.openxmlformats.org/officeDocument/2006/relationships/hyperlink" Target="http://pge.ne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sgpe.sea.sc.gov.br//sgpe/openPage?openAddress=eyJhZGRyZXNzIjoiL2NwYXYvdmlzdWFsaXphclByb2Nlc3NvLmRvP3Byb2Nlc3NvUEs9MzMyNiw3MDAwLDIwMjAiLCJjdXJyZW50TW9kdWxlIjp7ImNkTW9kdWxvIjoiU0dQRSIsImNkU2lzdGVtYSI6IjEiLCJubU1vZHVsbyI6IiJ9fQ%3D%3D" TargetMode="External"/><Relationship Id="rId2" Type="http://schemas.openxmlformats.org/officeDocument/2006/relationships/hyperlink" Target="https://sgpe.sea.sc.gov.br//sgpe/openPage?openAddress=eyJhZGRyZXNzIjoiL2NwYXYvdmlzdWFsaXphclByb2Nlc3NvLmRvP3Byb2Nlc3NvUEs9NjI2NCw3MDAwLDIwMjMiLCJjdXJyZW50TW9kdWxlIjp7ImNkTW9kdWxvIjoiU0dQRSIsImNkU2lzdGVtYSI6IjEiLCJubU1vZHVsbyI6IiJ9fQ%3D%3D" TargetMode="External"/><Relationship Id="rId3" Type="http://schemas.openxmlformats.org/officeDocument/2006/relationships/hyperlink" Target="https://sgpe.sea.sc.gov.br//sgpe/openPage?openAddress=eyJhZGRyZXNzIjoiL2NwYXYvdmlzdWFsaXphclByb2Nlc3NvLmRvP3Byb2Nlc3NvUEs9MTcxLDM3NTc2LDIwMjQiLCJjdXJyZW50TW9kdWxlIjp7ImNkTW9kdWxvIjoiU0dQRSIsImNkU2lzdGVtYSI6IjEiLCJubU1vZHVsbyI6IiJ9fQ%3D%3D" TargetMode="External"/><Relationship Id="rId4" Type="http://schemas.openxmlformats.org/officeDocument/2006/relationships/hyperlink" Target="https://sgpe.sea.sc.gov.br//sgpe/openPage?openAddress=eyJhZGRyZXNzIjoiL2NwYXYvdmlzdWFsaXphclByb2Nlc3NvLmRvP3Byb2Nlc3NvUEs9MTE0LDM3NTc2LDIwMjQiLCJjdXJyZW50TW9kdWxlIjp7ImNkTW9kdWxvIjoiU0dQRSIsImNkU2lzdGVtYSI6IjEiLCJubU1vZHVsbyI6IiJ9fQ%3D%3D" TargetMode="External"/><Relationship Id="rId5" Type="http://schemas.openxmlformats.org/officeDocument/2006/relationships/hyperlink" Target="https://sgpe.sea.sc.gov.br//sgpe/openPage?openAddress=eyJhZGRyZXNzIjoiL2NwYXYvdmlzdWFsaXphclByb2Nlc3NvLmRvP3Byb2Nlc3NvUEs9MTE2LDM3NTc2LDIwMjQiLCJjdXJyZW50TW9kdWxlIjp7ImNkTW9kdWxvIjoiU0dQRSIsImNkU2lzdGVtYSI6IjEiLCJubU1vZHVsbyI6IiJ9fQ%3D%3D" TargetMode="External"/><Relationship Id="rId6" Type="http://schemas.openxmlformats.org/officeDocument/2006/relationships/hyperlink" Target="https://sgpe.sea.sc.gov.br//sgpe/openPage?openAddress=eyJhZGRyZXNzIjoiL2NwYXYvdmlzdWFsaXphclByb2Nlc3NvLmRvP3Byb2Nlc3NvUEs9MTE4LDM3NTc2LDIwMjQiLCJjdXJyZW50TW9kdWxlIjp7ImNkTW9kdWxvIjoiU0dQRSIsImNkU2lzdGVtYSI6IjEiLCJubU1vZHVsbyI6IiJ9fQ%3D%3D" TargetMode="External"/><Relationship Id="rId7"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1.0" topLeftCell="A2" activePane="bottomLeft" state="frozen"/>
      <selection activeCell="B3" sqref="B3" pane="bottomLeft"/>
    </sheetView>
  </sheetViews>
  <sheetFormatPr customHeight="1" defaultColWidth="12.63" defaultRowHeight="15.0"/>
  <cols>
    <col customWidth="1" min="1" max="1" width="13.5"/>
    <col customWidth="1" min="2" max="2" width="30.63"/>
    <col customWidth="1" min="3" max="3" width="12.63"/>
    <col customWidth="1" min="4" max="4" width="35.75"/>
    <col customWidth="1" min="5" max="5" width="15.0"/>
    <col customWidth="1" min="6" max="6" width="18.25"/>
    <col customWidth="1" min="7" max="7" width="30.63"/>
    <col customWidth="1" min="8" max="8" width="25.13"/>
    <col customWidth="1" min="9" max="9" width="31.75"/>
    <col customWidth="1" min="10" max="10" width="14.88"/>
    <col customWidth="1" min="11" max="11" width="17.13"/>
    <col customWidth="1" min="12" max="13" width="17.5"/>
    <col customWidth="1" hidden="1" min="14" max="22" width="12.63"/>
  </cols>
  <sheetData>
    <row r="1">
      <c r="A1" s="1" t="s">
        <v>0</v>
      </c>
      <c r="I1" s="2"/>
      <c r="J1" s="2"/>
      <c r="K1" s="2"/>
      <c r="L1" s="2"/>
      <c r="M1" s="2"/>
      <c r="N1" s="3"/>
      <c r="O1" s="3"/>
      <c r="P1" s="3"/>
      <c r="Q1" s="3"/>
      <c r="R1" s="3"/>
      <c r="S1" s="3"/>
      <c r="T1" s="3"/>
      <c r="U1" s="3"/>
      <c r="V1" s="3"/>
    </row>
    <row r="2" hidden="1">
      <c r="A2" s="4" t="s">
        <v>1</v>
      </c>
      <c r="B2" s="4" t="s">
        <v>2</v>
      </c>
      <c r="C2" s="4" t="s">
        <v>3</v>
      </c>
      <c r="D2" s="4" t="s">
        <v>4</v>
      </c>
      <c r="E2" s="4" t="s">
        <v>5</v>
      </c>
      <c r="F2" s="4" t="s">
        <v>6</v>
      </c>
      <c r="G2" s="4" t="s">
        <v>7</v>
      </c>
      <c r="H2" s="4" t="s">
        <v>8</v>
      </c>
      <c r="I2" s="4" t="s">
        <v>9</v>
      </c>
      <c r="J2" s="4" t="s">
        <v>10</v>
      </c>
      <c r="K2" s="4" t="s">
        <v>11</v>
      </c>
      <c r="L2" s="4" t="s">
        <v>12</v>
      </c>
      <c r="M2" s="4" t="s">
        <v>13</v>
      </c>
      <c r="N2" s="3"/>
      <c r="O2" s="3"/>
      <c r="P2" s="3"/>
      <c r="Q2" s="3"/>
      <c r="R2" s="3"/>
      <c r="S2" s="3"/>
      <c r="T2" s="3"/>
      <c r="U2" s="3"/>
      <c r="V2" s="3"/>
    </row>
    <row r="3">
      <c r="A3" s="5">
        <v>41069.0</v>
      </c>
      <c r="B3" s="6" t="s">
        <v>14</v>
      </c>
      <c r="C3" s="6" t="s">
        <v>15</v>
      </c>
      <c r="D3" s="6" t="s">
        <v>16</v>
      </c>
      <c r="E3" s="6" t="s">
        <v>17</v>
      </c>
      <c r="F3" s="6" t="s">
        <v>18</v>
      </c>
      <c r="G3" s="6" t="s">
        <v>19</v>
      </c>
      <c r="H3" s="6" t="s">
        <v>20</v>
      </c>
      <c r="I3" s="6" t="s">
        <v>21</v>
      </c>
      <c r="J3" s="6" t="s">
        <v>22</v>
      </c>
      <c r="K3" s="7">
        <v>4500.0</v>
      </c>
      <c r="L3" s="8">
        <v>45423.0</v>
      </c>
      <c r="M3" s="8" t="s">
        <v>23</v>
      </c>
      <c r="N3" s="5"/>
      <c r="O3" s="5"/>
      <c r="P3" s="5"/>
      <c r="Q3" s="5"/>
      <c r="R3" s="5"/>
      <c r="S3" s="5"/>
      <c r="T3" s="5"/>
      <c r="U3" s="5"/>
      <c r="V3" s="5"/>
    </row>
    <row r="4">
      <c r="A4" s="5">
        <v>41069.0</v>
      </c>
      <c r="B4" s="6" t="s">
        <v>14</v>
      </c>
      <c r="C4" s="6" t="s">
        <v>24</v>
      </c>
      <c r="D4" s="6" t="s">
        <v>25</v>
      </c>
      <c r="E4" s="6" t="s">
        <v>17</v>
      </c>
      <c r="F4" s="6" t="s">
        <v>18</v>
      </c>
      <c r="G4" s="6" t="s">
        <v>19</v>
      </c>
      <c r="H4" s="6" t="s">
        <v>20</v>
      </c>
      <c r="I4" s="6" t="s">
        <v>26</v>
      </c>
      <c r="J4" s="6" t="s">
        <v>22</v>
      </c>
      <c r="K4" s="7">
        <v>6000.0</v>
      </c>
      <c r="L4" s="8">
        <v>45512.0</v>
      </c>
      <c r="M4" s="8" t="s">
        <v>27</v>
      </c>
      <c r="N4" s="5"/>
      <c r="O4" s="5"/>
      <c r="P4" s="5"/>
      <c r="Q4" s="5"/>
      <c r="R4" s="5"/>
      <c r="S4" s="5"/>
      <c r="T4" s="5"/>
      <c r="U4" s="5"/>
      <c r="V4" s="5"/>
    </row>
    <row r="5">
      <c r="A5" s="5">
        <v>41069.0</v>
      </c>
      <c r="B5" s="6" t="s">
        <v>14</v>
      </c>
      <c r="C5" s="6" t="s">
        <v>28</v>
      </c>
      <c r="D5" s="6" t="s">
        <v>29</v>
      </c>
      <c r="E5" s="6" t="s">
        <v>17</v>
      </c>
      <c r="F5" s="6" t="s">
        <v>18</v>
      </c>
      <c r="G5" s="6" t="s">
        <v>19</v>
      </c>
      <c r="H5" s="6" t="s">
        <v>20</v>
      </c>
      <c r="I5" s="6" t="s">
        <v>30</v>
      </c>
      <c r="J5" s="6" t="s">
        <v>22</v>
      </c>
      <c r="K5" s="7">
        <v>5500.0</v>
      </c>
      <c r="L5" s="8">
        <v>45512.0</v>
      </c>
      <c r="M5" s="8" t="s">
        <v>23</v>
      </c>
      <c r="N5" s="5"/>
      <c r="O5" s="5"/>
      <c r="P5" s="5"/>
      <c r="Q5" s="5"/>
      <c r="R5" s="5"/>
      <c r="S5" s="5"/>
      <c r="T5" s="5"/>
      <c r="U5" s="5"/>
      <c r="V5" s="5"/>
    </row>
    <row r="6">
      <c r="A6" s="5">
        <v>41069.0</v>
      </c>
      <c r="B6" s="6" t="s">
        <v>14</v>
      </c>
      <c r="C6" s="6" t="s">
        <v>31</v>
      </c>
      <c r="D6" s="6" t="s">
        <v>32</v>
      </c>
      <c r="E6" s="6" t="s">
        <v>17</v>
      </c>
      <c r="F6" s="6" t="s">
        <v>18</v>
      </c>
      <c r="G6" s="6" t="s">
        <v>19</v>
      </c>
      <c r="H6" s="6" t="s">
        <v>20</v>
      </c>
      <c r="I6" s="6" t="s">
        <v>33</v>
      </c>
      <c r="J6" s="6" t="s">
        <v>22</v>
      </c>
      <c r="K6" s="7">
        <v>4500.0</v>
      </c>
      <c r="L6" s="8">
        <v>45323.0</v>
      </c>
      <c r="M6" s="8" t="s">
        <v>23</v>
      </c>
      <c r="N6" s="5"/>
      <c r="O6" s="5"/>
      <c r="P6" s="5"/>
      <c r="Q6" s="5"/>
      <c r="R6" s="5"/>
      <c r="S6" s="5"/>
      <c r="T6" s="5"/>
      <c r="U6" s="5"/>
      <c r="V6" s="5"/>
    </row>
    <row r="7">
      <c r="A7" s="5">
        <v>41069.0</v>
      </c>
      <c r="B7" s="6" t="s">
        <v>14</v>
      </c>
      <c r="C7" s="6" t="s">
        <v>34</v>
      </c>
      <c r="D7" s="6" t="s">
        <v>35</v>
      </c>
      <c r="E7" s="6" t="s">
        <v>17</v>
      </c>
      <c r="F7" s="6" t="s">
        <v>18</v>
      </c>
      <c r="G7" s="6" t="s">
        <v>19</v>
      </c>
      <c r="H7" s="6" t="s">
        <v>20</v>
      </c>
      <c r="I7" s="6" t="s">
        <v>36</v>
      </c>
      <c r="J7" s="6" t="s">
        <v>22</v>
      </c>
      <c r="K7" s="7">
        <v>4000.0</v>
      </c>
      <c r="L7" s="8">
        <v>45323.0</v>
      </c>
      <c r="M7" s="8" t="s">
        <v>23</v>
      </c>
      <c r="N7" s="5"/>
      <c r="O7" s="5"/>
      <c r="P7" s="5"/>
      <c r="Q7" s="5"/>
      <c r="R7" s="5"/>
      <c r="S7" s="5"/>
      <c r="T7" s="5"/>
      <c r="U7" s="5"/>
      <c r="V7" s="5"/>
    </row>
    <row r="8">
      <c r="A8" s="5">
        <v>41069.0</v>
      </c>
      <c r="B8" s="6" t="s">
        <v>14</v>
      </c>
      <c r="C8" s="6" t="s">
        <v>37</v>
      </c>
      <c r="D8" s="6" t="s">
        <v>38</v>
      </c>
      <c r="E8" s="6" t="s">
        <v>17</v>
      </c>
      <c r="F8" s="6" t="s">
        <v>18</v>
      </c>
      <c r="G8" s="6" t="s">
        <v>19</v>
      </c>
      <c r="H8" s="6" t="s">
        <v>20</v>
      </c>
      <c r="I8" s="6" t="s">
        <v>39</v>
      </c>
      <c r="J8" s="6" t="s">
        <v>22</v>
      </c>
      <c r="K8" s="7">
        <v>3500.0</v>
      </c>
      <c r="L8" s="8">
        <v>45352.0</v>
      </c>
      <c r="M8" s="8" t="s">
        <v>23</v>
      </c>
      <c r="N8" s="5"/>
      <c r="O8" s="5"/>
      <c r="P8" s="5"/>
      <c r="Q8" s="5"/>
      <c r="R8" s="5"/>
      <c r="S8" s="5"/>
      <c r="T8" s="5"/>
      <c r="U8" s="5"/>
      <c r="V8" s="5"/>
    </row>
    <row r="9">
      <c r="A9" s="5">
        <v>41069.0</v>
      </c>
      <c r="B9" s="6" t="s">
        <v>14</v>
      </c>
      <c r="C9" s="6" t="s">
        <v>40</v>
      </c>
      <c r="D9" s="6" t="s">
        <v>41</v>
      </c>
      <c r="E9" s="6" t="s">
        <v>17</v>
      </c>
      <c r="F9" s="6" t="s">
        <v>18</v>
      </c>
      <c r="G9" s="6" t="s">
        <v>19</v>
      </c>
      <c r="H9" s="6" t="s">
        <v>20</v>
      </c>
      <c r="I9" s="6" t="s">
        <v>42</v>
      </c>
      <c r="J9" s="6" t="s">
        <v>22</v>
      </c>
      <c r="K9" s="7">
        <v>4500.0</v>
      </c>
      <c r="L9" s="8">
        <v>45323.0</v>
      </c>
      <c r="M9" s="8" t="s">
        <v>23</v>
      </c>
      <c r="N9" s="5"/>
      <c r="O9" s="5"/>
      <c r="P9" s="5"/>
      <c r="Q9" s="5"/>
      <c r="R9" s="5"/>
      <c r="S9" s="5"/>
      <c r="T9" s="5"/>
      <c r="U9" s="5"/>
      <c r="V9" s="5"/>
    </row>
    <row r="10">
      <c r="A10" s="5">
        <v>41069.0</v>
      </c>
      <c r="B10" s="6" t="s">
        <v>14</v>
      </c>
      <c r="C10" s="6" t="s">
        <v>43</v>
      </c>
      <c r="D10" s="6" t="s">
        <v>44</v>
      </c>
      <c r="E10" s="6" t="s">
        <v>17</v>
      </c>
      <c r="F10" s="6" t="s">
        <v>18</v>
      </c>
      <c r="G10" s="6" t="s">
        <v>19</v>
      </c>
      <c r="H10" s="6" t="s">
        <v>20</v>
      </c>
      <c r="I10" s="6" t="s">
        <v>45</v>
      </c>
      <c r="J10" s="6" t="s">
        <v>22</v>
      </c>
      <c r="K10" s="7">
        <v>2500.0</v>
      </c>
      <c r="L10" s="8" t="s">
        <v>46</v>
      </c>
      <c r="M10" s="8" t="s">
        <v>23</v>
      </c>
      <c r="N10" s="5"/>
      <c r="O10" s="5"/>
      <c r="P10" s="5"/>
      <c r="Q10" s="5"/>
      <c r="R10" s="5"/>
      <c r="S10" s="5"/>
      <c r="T10" s="5"/>
      <c r="U10" s="5"/>
      <c r="V10" s="5"/>
    </row>
    <row r="11">
      <c r="A11" s="5">
        <v>41069.0</v>
      </c>
      <c r="B11" s="6" t="s">
        <v>14</v>
      </c>
      <c r="C11" s="6" t="s">
        <v>47</v>
      </c>
      <c r="D11" s="6" t="s">
        <v>48</v>
      </c>
      <c r="E11" s="6" t="s">
        <v>17</v>
      </c>
      <c r="F11" s="6" t="s">
        <v>18</v>
      </c>
      <c r="G11" s="6" t="s">
        <v>19</v>
      </c>
      <c r="H11" s="6" t="s">
        <v>20</v>
      </c>
      <c r="I11" s="6" t="s">
        <v>49</v>
      </c>
      <c r="J11" s="6" t="s">
        <v>22</v>
      </c>
      <c r="K11" s="7">
        <v>4500.0</v>
      </c>
      <c r="L11" s="8">
        <v>45352.0</v>
      </c>
      <c r="M11" s="8" t="s">
        <v>23</v>
      </c>
      <c r="N11" s="5"/>
      <c r="O11" s="5"/>
      <c r="P11" s="5"/>
      <c r="Q11" s="5"/>
      <c r="R11" s="5"/>
      <c r="S11" s="5"/>
      <c r="T11" s="5"/>
      <c r="U11" s="5"/>
      <c r="V11" s="5"/>
    </row>
    <row r="12">
      <c r="A12" s="5">
        <v>41069.0</v>
      </c>
      <c r="B12" s="6" t="s">
        <v>14</v>
      </c>
      <c r="C12" s="6" t="s">
        <v>50</v>
      </c>
      <c r="D12" s="6" t="s">
        <v>51</v>
      </c>
      <c r="E12" s="6" t="s">
        <v>17</v>
      </c>
      <c r="F12" s="6" t="s">
        <v>18</v>
      </c>
      <c r="G12" s="6" t="s">
        <v>19</v>
      </c>
      <c r="H12" s="6" t="s">
        <v>20</v>
      </c>
      <c r="I12" s="6" t="s">
        <v>52</v>
      </c>
      <c r="J12" s="6" t="s">
        <v>22</v>
      </c>
      <c r="K12" s="7">
        <v>6500.0</v>
      </c>
      <c r="L12" s="8">
        <v>45352.0</v>
      </c>
      <c r="M12" s="8" t="s">
        <v>23</v>
      </c>
      <c r="N12" s="5"/>
      <c r="O12" s="5"/>
      <c r="P12" s="5"/>
      <c r="Q12" s="5"/>
      <c r="R12" s="5"/>
      <c r="S12" s="5"/>
      <c r="T12" s="5"/>
      <c r="U12" s="5"/>
      <c r="V12" s="5"/>
    </row>
    <row r="13">
      <c r="A13" s="5">
        <v>41069.0</v>
      </c>
      <c r="B13" s="6" t="s">
        <v>14</v>
      </c>
      <c r="C13" s="6" t="s">
        <v>53</v>
      </c>
      <c r="D13" s="6" t="s">
        <v>54</v>
      </c>
      <c r="E13" s="6" t="s">
        <v>17</v>
      </c>
      <c r="F13" s="6" t="s">
        <v>18</v>
      </c>
      <c r="G13" s="6" t="s">
        <v>19</v>
      </c>
      <c r="H13" s="6" t="s">
        <v>20</v>
      </c>
      <c r="I13" s="6" t="s">
        <v>55</v>
      </c>
      <c r="J13" s="6" t="s">
        <v>22</v>
      </c>
      <c r="K13" s="7">
        <v>6500.0</v>
      </c>
      <c r="L13" s="8">
        <v>45323.0</v>
      </c>
      <c r="M13" s="8" t="s">
        <v>23</v>
      </c>
      <c r="N13" s="5"/>
      <c r="O13" s="5"/>
      <c r="P13" s="5"/>
      <c r="Q13" s="5"/>
      <c r="R13" s="5"/>
      <c r="S13" s="5"/>
      <c r="T13" s="5"/>
      <c r="U13" s="5"/>
      <c r="V13" s="5"/>
    </row>
    <row r="14">
      <c r="A14" s="5">
        <v>41069.0</v>
      </c>
      <c r="B14" s="6" t="s">
        <v>14</v>
      </c>
      <c r="C14" s="6" t="s">
        <v>56</v>
      </c>
      <c r="D14" s="6" t="s">
        <v>57</v>
      </c>
      <c r="E14" s="6" t="s">
        <v>17</v>
      </c>
      <c r="F14" s="6" t="s">
        <v>18</v>
      </c>
      <c r="G14" s="6" t="s">
        <v>19</v>
      </c>
      <c r="H14" s="6" t="s">
        <v>20</v>
      </c>
      <c r="I14" s="6" t="s">
        <v>58</v>
      </c>
      <c r="J14" s="6" t="s">
        <v>22</v>
      </c>
      <c r="K14" s="7">
        <v>4500.0</v>
      </c>
      <c r="L14" s="8">
        <v>45566.0</v>
      </c>
      <c r="M14" s="8" t="s">
        <v>23</v>
      </c>
      <c r="N14" s="5"/>
      <c r="O14" s="5"/>
      <c r="P14" s="5"/>
      <c r="Q14" s="5"/>
      <c r="R14" s="5"/>
      <c r="S14" s="5"/>
      <c r="T14" s="5"/>
      <c r="U14" s="5"/>
      <c r="V14" s="5"/>
    </row>
    <row r="15">
      <c r="A15" s="5">
        <v>41069.0</v>
      </c>
      <c r="B15" s="6" t="s">
        <v>14</v>
      </c>
      <c r="C15" s="6" t="s">
        <v>59</v>
      </c>
      <c r="D15" s="6" t="s">
        <v>60</v>
      </c>
      <c r="E15" s="6" t="s">
        <v>17</v>
      </c>
      <c r="F15" s="6" t="s">
        <v>18</v>
      </c>
      <c r="G15" s="6" t="s">
        <v>19</v>
      </c>
      <c r="H15" s="6" t="s">
        <v>20</v>
      </c>
      <c r="I15" s="6" t="s">
        <v>61</v>
      </c>
      <c r="J15" s="6" t="s">
        <v>22</v>
      </c>
      <c r="K15" s="7">
        <v>3500.0</v>
      </c>
      <c r="L15" s="8">
        <v>45352.0</v>
      </c>
      <c r="M15" s="8" t="s">
        <v>23</v>
      </c>
      <c r="N15" s="5"/>
      <c r="O15" s="5"/>
      <c r="P15" s="5"/>
      <c r="Q15" s="5"/>
      <c r="R15" s="5"/>
      <c r="S15" s="5"/>
      <c r="T15" s="5"/>
      <c r="U15" s="5"/>
      <c r="V15" s="5"/>
    </row>
    <row r="16">
      <c r="A16" s="5">
        <v>41069.0</v>
      </c>
      <c r="B16" s="6" t="s">
        <v>14</v>
      </c>
      <c r="C16" s="6" t="s">
        <v>62</v>
      </c>
      <c r="D16" s="6" t="s">
        <v>63</v>
      </c>
      <c r="E16" s="6" t="s">
        <v>17</v>
      </c>
      <c r="F16" s="6" t="s">
        <v>18</v>
      </c>
      <c r="G16" s="6" t="s">
        <v>19</v>
      </c>
      <c r="H16" s="6" t="s">
        <v>20</v>
      </c>
      <c r="I16" s="6" t="s">
        <v>64</v>
      </c>
      <c r="J16" s="6" t="s">
        <v>22</v>
      </c>
      <c r="K16" s="7">
        <v>4500.0</v>
      </c>
      <c r="L16" s="8">
        <v>45323.0</v>
      </c>
      <c r="M16" s="8" t="s">
        <v>23</v>
      </c>
      <c r="N16" s="5"/>
      <c r="O16" s="5"/>
      <c r="P16" s="5"/>
      <c r="Q16" s="5"/>
      <c r="R16" s="5"/>
      <c r="S16" s="5"/>
      <c r="T16" s="5"/>
      <c r="U16" s="5"/>
      <c r="V16" s="5"/>
    </row>
    <row r="17">
      <c r="A17" s="5">
        <v>41069.0</v>
      </c>
      <c r="B17" s="6" t="s">
        <v>14</v>
      </c>
      <c r="C17" s="6" t="s">
        <v>65</v>
      </c>
      <c r="D17" s="6" t="s">
        <v>66</v>
      </c>
      <c r="E17" s="6" t="s">
        <v>17</v>
      </c>
      <c r="F17" s="6" t="s">
        <v>18</v>
      </c>
      <c r="G17" s="6" t="s">
        <v>19</v>
      </c>
      <c r="H17" s="6" t="s">
        <v>20</v>
      </c>
      <c r="I17" s="6" t="s">
        <v>67</v>
      </c>
      <c r="J17" s="6" t="s">
        <v>22</v>
      </c>
      <c r="K17" s="7">
        <v>850.0</v>
      </c>
      <c r="L17" s="8">
        <v>45621.0</v>
      </c>
      <c r="M17" s="8" t="s">
        <v>23</v>
      </c>
      <c r="N17" s="5"/>
      <c r="O17" s="5"/>
      <c r="P17" s="5"/>
      <c r="Q17" s="5"/>
      <c r="R17" s="5"/>
      <c r="S17" s="5"/>
      <c r="T17" s="5"/>
      <c r="U17" s="5"/>
      <c r="V17" s="5"/>
    </row>
    <row r="18">
      <c r="A18" s="5">
        <v>41069.0</v>
      </c>
      <c r="B18" s="6" t="s">
        <v>14</v>
      </c>
      <c r="C18" s="6" t="s">
        <v>68</v>
      </c>
      <c r="D18" s="6" t="s">
        <v>69</v>
      </c>
      <c r="E18" s="6" t="s">
        <v>17</v>
      </c>
      <c r="F18" s="6" t="s">
        <v>18</v>
      </c>
      <c r="G18" s="6" t="s">
        <v>19</v>
      </c>
      <c r="H18" s="6" t="s">
        <v>20</v>
      </c>
      <c r="I18" s="6" t="s">
        <v>70</v>
      </c>
      <c r="J18" s="6" t="s">
        <v>22</v>
      </c>
      <c r="K18" s="7" t="s">
        <v>71</v>
      </c>
      <c r="L18" s="8">
        <v>45621.0</v>
      </c>
      <c r="M18" s="8" t="s">
        <v>23</v>
      </c>
      <c r="N18" s="5"/>
      <c r="O18" s="5"/>
      <c r="P18" s="5"/>
      <c r="Q18" s="5"/>
      <c r="R18" s="5"/>
      <c r="S18" s="5"/>
      <c r="T18" s="5"/>
      <c r="U18" s="5"/>
      <c r="V18" s="5"/>
    </row>
    <row r="19">
      <c r="A19" s="5">
        <v>41069.0</v>
      </c>
      <c r="B19" s="6" t="s">
        <v>14</v>
      </c>
      <c r="C19" s="6" t="s">
        <v>72</v>
      </c>
      <c r="D19" s="6" t="s">
        <v>73</v>
      </c>
      <c r="E19" s="6" t="s">
        <v>17</v>
      </c>
      <c r="F19" s="6" t="s">
        <v>18</v>
      </c>
      <c r="G19" s="6" t="s">
        <v>19</v>
      </c>
      <c r="H19" s="6" t="s">
        <v>20</v>
      </c>
      <c r="I19" s="6" t="s">
        <v>74</v>
      </c>
      <c r="J19" s="6" t="s">
        <v>22</v>
      </c>
      <c r="K19" s="7" t="s">
        <v>75</v>
      </c>
      <c r="L19" s="8">
        <v>45621.0</v>
      </c>
      <c r="M19" s="8" t="s">
        <v>23</v>
      </c>
      <c r="N19" s="5"/>
      <c r="O19" s="5"/>
      <c r="P19" s="5"/>
      <c r="Q19" s="5"/>
      <c r="R19" s="5"/>
      <c r="S19" s="5"/>
      <c r="T19" s="5"/>
      <c r="U19" s="5"/>
      <c r="V19" s="5"/>
    </row>
    <row r="20">
      <c r="A20" s="5">
        <v>41069.0</v>
      </c>
      <c r="B20" s="6" t="s">
        <v>14</v>
      </c>
      <c r="C20" s="6" t="s">
        <v>76</v>
      </c>
      <c r="D20" s="6" t="s">
        <v>77</v>
      </c>
      <c r="E20" s="6" t="s">
        <v>17</v>
      </c>
      <c r="F20" s="6" t="s">
        <v>18</v>
      </c>
      <c r="G20" s="6" t="s">
        <v>19</v>
      </c>
      <c r="H20" s="6" t="s">
        <v>20</v>
      </c>
      <c r="I20" s="6" t="s">
        <v>78</v>
      </c>
      <c r="J20" s="6" t="s">
        <v>22</v>
      </c>
      <c r="K20" s="7" t="s">
        <v>71</v>
      </c>
      <c r="L20" s="8">
        <v>45623.0</v>
      </c>
      <c r="M20" s="8" t="s">
        <v>23</v>
      </c>
      <c r="N20" s="5"/>
      <c r="O20" s="5"/>
      <c r="P20" s="5"/>
      <c r="Q20" s="5"/>
      <c r="R20" s="5"/>
      <c r="S20" s="5"/>
      <c r="T20" s="5"/>
      <c r="U20" s="5"/>
      <c r="V20" s="5"/>
    </row>
    <row r="21">
      <c r="A21" s="5">
        <v>41069.0</v>
      </c>
      <c r="B21" s="6" t="s">
        <v>14</v>
      </c>
      <c r="C21" s="6" t="s">
        <v>79</v>
      </c>
      <c r="D21" s="6" t="s">
        <v>80</v>
      </c>
      <c r="E21" s="6" t="s">
        <v>17</v>
      </c>
      <c r="F21" s="6" t="s">
        <v>18</v>
      </c>
      <c r="G21" s="6" t="s">
        <v>19</v>
      </c>
      <c r="H21" s="6" t="s">
        <v>20</v>
      </c>
      <c r="I21" s="6" t="s">
        <v>81</v>
      </c>
      <c r="J21" s="6" t="s">
        <v>22</v>
      </c>
      <c r="K21" s="7" t="s">
        <v>82</v>
      </c>
      <c r="L21" s="8">
        <v>45624.0</v>
      </c>
      <c r="M21" s="8" t="s">
        <v>23</v>
      </c>
      <c r="N21" s="5"/>
      <c r="O21" s="5"/>
      <c r="P21" s="5"/>
      <c r="Q21" s="5"/>
      <c r="R21" s="5"/>
      <c r="S21" s="5"/>
      <c r="T21" s="5"/>
      <c r="U21" s="5"/>
      <c r="V21" s="5"/>
    </row>
    <row r="22">
      <c r="A22" s="5">
        <v>41069.0</v>
      </c>
      <c r="B22" s="6" t="s">
        <v>14</v>
      </c>
      <c r="C22" s="6" t="s">
        <v>83</v>
      </c>
      <c r="D22" s="6" t="s">
        <v>84</v>
      </c>
      <c r="E22" s="6" t="s">
        <v>17</v>
      </c>
      <c r="F22" s="6" t="s">
        <v>18</v>
      </c>
      <c r="G22" s="6" t="s">
        <v>19</v>
      </c>
      <c r="H22" s="6" t="s">
        <v>20</v>
      </c>
      <c r="I22" s="6" t="s">
        <v>85</v>
      </c>
      <c r="J22" s="6" t="s">
        <v>22</v>
      </c>
      <c r="K22" s="7" t="s">
        <v>86</v>
      </c>
      <c r="L22" s="8">
        <v>45625.0</v>
      </c>
      <c r="M22" s="8" t="s">
        <v>23</v>
      </c>
      <c r="N22" s="5"/>
      <c r="O22" s="5"/>
      <c r="P22" s="5"/>
      <c r="Q22" s="5"/>
      <c r="R22" s="5"/>
      <c r="S22" s="5"/>
      <c r="T22" s="5"/>
      <c r="U22" s="5"/>
      <c r="V22" s="5"/>
    </row>
    <row r="23">
      <c r="A23" s="5">
        <v>41069.0</v>
      </c>
      <c r="B23" s="6" t="s">
        <v>14</v>
      </c>
      <c r="C23" s="6" t="s">
        <v>87</v>
      </c>
      <c r="D23" s="6" t="s">
        <v>88</v>
      </c>
      <c r="E23" s="6" t="s">
        <v>17</v>
      </c>
      <c r="F23" s="6" t="s">
        <v>18</v>
      </c>
      <c r="G23" s="6" t="s">
        <v>19</v>
      </c>
      <c r="H23" s="6" t="s">
        <v>20</v>
      </c>
      <c r="I23" s="6" t="s">
        <v>89</v>
      </c>
      <c r="J23" s="6" t="s">
        <v>22</v>
      </c>
      <c r="K23" s="7" t="s">
        <v>90</v>
      </c>
      <c r="L23" s="8">
        <v>45626.0</v>
      </c>
      <c r="M23" s="8" t="s">
        <v>23</v>
      </c>
      <c r="N23" s="5"/>
      <c r="O23" s="5"/>
      <c r="P23" s="5"/>
      <c r="Q23" s="5"/>
      <c r="R23" s="5"/>
      <c r="S23" s="5"/>
      <c r="T23" s="5"/>
      <c r="U23" s="5"/>
      <c r="V23" s="5"/>
    </row>
    <row r="24">
      <c r="A24" s="5">
        <v>41069.0</v>
      </c>
      <c r="B24" s="6" t="s">
        <v>14</v>
      </c>
      <c r="C24" s="6" t="s">
        <v>91</v>
      </c>
      <c r="D24" s="6" t="s">
        <v>92</v>
      </c>
      <c r="E24" s="6" t="s">
        <v>17</v>
      </c>
      <c r="F24" s="6" t="s">
        <v>18</v>
      </c>
      <c r="G24" s="6" t="s">
        <v>19</v>
      </c>
      <c r="H24" s="6" t="s">
        <v>20</v>
      </c>
      <c r="I24" s="6" t="s">
        <v>93</v>
      </c>
      <c r="J24" s="6" t="s">
        <v>22</v>
      </c>
      <c r="K24" s="7" t="s">
        <v>75</v>
      </c>
      <c r="L24" s="8">
        <v>45627.0</v>
      </c>
      <c r="M24" s="8" t="s">
        <v>23</v>
      </c>
      <c r="N24" s="5"/>
      <c r="O24" s="5"/>
      <c r="P24" s="5"/>
      <c r="Q24" s="5"/>
      <c r="R24" s="5"/>
      <c r="S24" s="5"/>
      <c r="T24" s="5"/>
      <c r="U24" s="5"/>
      <c r="V24" s="5"/>
    </row>
    <row r="25">
      <c r="A25" s="5">
        <v>41069.0</v>
      </c>
      <c r="B25" s="6" t="s">
        <v>14</v>
      </c>
      <c r="C25" s="6" t="s">
        <v>94</v>
      </c>
      <c r="D25" s="6" t="s">
        <v>95</v>
      </c>
      <c r="E25" s="6" t="s">
        <v>17</v>
      </c>
      <c r="F25" s="6" t="s">
        <v>18</v>
      </c>
      <c r="G25" s="6" t="s">
        <v>19</v>
      </c>
      <c r="H25" s="6" t="s">
        <v>20</v>
      </c>
      <c r="I25" s="6" t="s">
        <v>96</v>
      </c>
      <c r="J25" s="6" t="s">
        <v>22</v>
      </c>
      <c r="K25" s="7" t="s">
        <v>97</v>
      </c>
      <c r="L25" s="8">
        <v>45626.0</v>
      </c>
      <c r="M25" s="8" t="s">
        <v>23</v>
      </c>
      <c r="N25" s="5"/>
      <c r="O25" s="5"/>
      <c r="P25" s="5"/>
      <c r="Q25" s="5"/>
      <c r="R25" s="5"/>
      <c r="S25" s="5"/>
      <c r="T25" s="5"/>
      <c r="U25" s="5"/>
      <c r="V25" s="5"/>
    </row>
    <row r="26" hidden="1">
      <c r="A26" s="5">
        <v>16085.0</v>
      </c>
      <c r="B26" s="6" t="s">
        <v>98</v>
      </c>
      <c r="C26" s="6" t="s">
        <v>99</v>
      </c>
      <c r="D26" s="6" t="s">
        <v>100</v>
      </c>
      <c r="E26" s="6" t="s">
        <v>101</v>
      </c>
      <c r="F26" s="6" t="s">
        <v>18</v>
      </c>
      <c r="G26" s="6" t="s">
        <v>19</v>
      </c>
      <c r="H26" s="6" t="s">
        <v>102</v>
      </c>
      <c r="I26" s="6" t="s">
        <v>103</v>
      </c>
      <c r="J26" s="6" t="s">
        <v>22</v>
      </c>
      <c r="K26" s="7">
        <v>21185.0</v>
      </c>
      <c r="L26" s="8">
        <v>45381.0</v>
      </c>
      <c r="M26" s="8" t="s">
        <v>104</v>
      </c>
      <c r="N26" s="5"/>
      <c r="O26" s="5"/>
      <c r="P26" s="5"/>
      <c r="Q26" s="5"/>
      <c r="R26" s="5"/>
      <c r="S26" s="5"/>
      <c r="T26" s="5"/>
      <c r="U26" s="5"/>
      <c r="V26" s="5"/>
    </row>
    <row r="27" hidden="1">
      <c r="A27" s="5">
        <v>16085.0</v>
      </c>
      <c r="B27" s="6" t="s">
        <v>98</v>
      </c>
      <c r="C27" s="6" t="s">
        <v>105</v>
      </c>
      <c r="D27" s="6" t="s">
        <v>106</v>
      </c>
      <c r="E27" s="6" t="s">
        <v>101</v>
      </c>
      <c r="F27" s="6" t="s">
        <v>18</v>
      </c>
      <c r="G27" s="6" t="s">
        <v>19</v>
      </c>
      <c r="H27" s="6" t="s">
        <v>107</v>
      </c>
      <c r="I27" s="6" t="s">
        <v>108</v>
      </c>
      <c r="J27" s="6" t="s">
        <v>22</v>
      </c>
      <c r="K27" s="7">
        <v>2995.0</v>
      </c>
      <c r="L27" s="8">
        <v>45458.0</v>
      </c>
      <c r="M27" s="8" t="s">
        <v>104</v>
      </c>
      <c r="N27" s="5"/>
      <c r="O27" s="5"/>
      <c r="P27" s="5"/>
      <c r="Q27" s="5"/>
      <c r="R27" s="5"/>
      <c r="S27" s="5"/>
      <c r="T27" s="5"/>
      <c r="U27" s="5"/>
      <c r="V27" s="5"/>
    </row>
    <row r="28" hidden="1">
      <c r="A28" s="5">
        <v>16085.0</v>
      </c>
      <c r="B28" s="6" t="s">
        <v>98</v>
      </c>
      <c r="C28" s="6" t="s">
        <v>109</v>
      </c>
      <c r="D28" s="6" t="s">
        <v>110</v>
      </c>
      <c r="E28" s="6" t="s">
        <v>101</v>
      </c>
      <c r="F28" s="6" t="s">
        <v>18</v>
      </c>
      <c r="G28" s="6" t="s">
        <v>19</v>
      </c>
      <c r="H28" s="6" t="s">
        <v>111</v>
      </c>
      <c r="I28" s="6" t="s">
        <v>112</v>
      </c>
      <c r="J28" s="6" t="s">
        <v>22</v>
      </c>
      <c r="K28" s="7">
        <v>3287.6</v>
      </c>
      <c r="L28" s="8">
        <v>45473.0</v>
      </c>
      <c r="M28" s="8" t="s">
        <v>104</v>
      </c>
      <c r="N28" s="5"/>
      <c r="O28" s="5"/>
      <c r="P28" s="5"/>
      <c r="Q28" s="5"/>
      <c r="R28" s="5"/>
      <c r="S28" s="5"/>
      <c r="T28" s="5"/>
      <c r="U28" s="5"/>
      <c r="V28" s="5"/>
    </row>
    <row r="29" hidden="1">
      <c r="A29" s="5">
        <v>16085.0</v>
      </c>
      <c r="B29" s="6" t="s">
        <v>98</v>
      </c>
      <c r="C29" s="6" t="s">
        <v>113</v>
      </c>
      <c r="D29" s="6" t="s">
        <v>114</v>
      </c>
      <c r="E29" s="6" t="s">
        <v>101</v>
      </c>
      <c r="F29" s="6" t="s">
        <v>18</v>
      </c>
      <c r="G29" s="6" t="s">
        <v>19</v>
      </c>
      <c r="H29" s="6" t="s">
        <v>115</v>
      </c>
      <c r="I29" s="6" t="s">
        <v>116</v>
      </c>
      <c r="J29" s="6" t="s">
        <v>22</v>
      </c>
      <c r="K29" s="7">
        <v>44000.0</v>
      </c>
      <c r="L29" s="8">
        <v>45488.0</v>
      </c>
      <c r="M29" s="8" t="s">
        <v>104</v>
      </c>
      <c r="N29" s="5"/>
      <c r="O29" s="5"/>
      <c r="P29" s="5"/>
      <c r="Q29" s="5"/>
      <c r="R29" s="5"/>
      <c r="S29" s="5"/>
      <c r="T29" s="5"/>
      <c r="U29" s="5"/>
      <c r="V29" s="5"/>
    </row>
    <row r="30" hidden="1">
      <c r="A30" s="5">
        <v>16085.0</v>
      </c>
      <c r="B30" s="6" t="s">
        <v>98</v>
      </c>
      <c r="C30" s="6" t="s">
        <v>117</v>
      </c>
      <c r="D30" s="6" t="s">
        <v>118</v>
      </c>
      <c r="E30" s="6" t="s">
        <v>101</v>
      </c>
      <c r="F30" s="6" t="s">
        <v>18</v>
      </c>
      <c r="G30" s="6" t="s">
        <v>19</v>
      </c>
      <c r="H30" s="6" t="s">
        <v>102</v>
      </c>
      <c r="I30" s="6" t="s">
        <v>119</v>
      </c>
      <c r="J30" s="6" t="s">
        <v>22</v>
      </c>
      <c r="K30" s="7">
        <v>4235.0</v>
      </c>
      <c r="L30" s="8">
        <v>45387.0</v>
      </c>
      <c r="M30" s="8" t="s">
        <v>104</v>
      </c>
      <c r="N30" s="5"/>
      <c r="O30" s="5"/>
      <c r="P30" s="5"/>
      <c r="Q30" s="5"/>
      <c r="R30" s="5"/>
      <c r="S30" s="5"/>
      <c r="T30" s="5"/>
      <c r="U30" s="5"/>
      <c r="V30" s="5"/>
    </row>
    <row r="31" hidden="1">
      <c r="A31" s="5">
        <v>16085.0</v>
      </c>
      <c r="B31" s="6" t="s">
        <v>98</v>
      </c>
      <c r="C31" s="6" t="s">
        <v>120</v>
      </c>
      <c r="D31" s="6" t="s">
        <v>121</v>
      </c>
      <c r="E31" s="6" t="s">
        <v>101</v>
      </c>
      <c r="F31" s="6" t="s">
        <v>18</v>
      </c>
      <c r="G31" s="6" t="s">
        <v>19</v>
      </c>
      <c r="H31" s="6" t="s">
        <v>102</v>
      </c>
      <c r="I31" s="6" t="s">
        <v>122</v>
      </c>
      <c r="J31" s="6" t="s">
        <v>22</v>
      </c>
      <c r="K31" s="7">
        <v>300.0</v>
      </c>
      <c r="L31" s="8">
        <v>45427.0</v>
      </c>
      <c r="M31" s="8" t="s">
        <v>104</v>
      </c>
      <c r="N31" s="5"/>
      <c r="O31" s="5"/>
      <c r="P31" s="5"/>
      <c r="Q31" s="5"/>
      <c r="R31" s="5"/>
      <c r="S31" s="5"/>
      <c r="T31" s="5"/>
      <c r="U31" s="5"/>
      <c r="V31" s="5"/>
    </row>
    <row r="32" hidden="1">
      <c r="A32" s="5">
        <v>16085.0</v>
      </c>
      <c r="B32" s="6" t="s">
        <v>98</v>
      </c>
      <c r="C32" s="6" t="s">
        <v>123</v>
      </c>
      <c r="D32" s="6" t="s">
        <v>124</v>
      </c>
      <c r="E32" s="6" t="s">
        <v>101</v>
      </c>
      <c r="F32" s="6" t="s">
        <v>18</v>
      </c>
      <c r="G32" s="6" t="s">
        <v>19</v>
      </c>
      <c r="H32" s="6" t="s">
        <v>102</v>
      </c>
      <c r="I32" s="6" t="s">
        <v>125</v>
      </c>
      <c r="J32" s="6" t="s">
        <v>22</v>
      </c>
      <c r="K32" s="7">
        <v>41465.0</v>
      </c>
      <c r="L32" s="8">
        <v>45397.0</v>
      </c>
      <c r="M32" s="8" t="s">
        <v>104</v>
      </c>
      <c r="N32" s="5"/>
      <c r="O32" s="5"/>
      <c r="P32" s="5"/>
      <c r="Q32" s="5"/>
      <c r="R32" s="5"/>
      <c r="S32" s="5"/>
      <c r="T32" s="5"/>
      <c r="U32" s="5"/>
      <c r="V32" s="5"/>
    </row>
    <row r="33" hidden="1">
      <c r="A33" s="5">
        <v>16085.0</v>
      </c>
      <c r="B33" s="6" t="s">
        <v>98</v>
      </c>
      <c r="C33" s="6" t="s">
        <v>126</v>
      </c>
      <c r="D33" s="6" t="s">
        <v>127</v>
      </c>
      <c r="E33" s="6" t="s">
        <v>101</v>
      </c>
      <c r="F33" s="6" t="s">
        <v>18</v>
      </c>
      <c r="G33" s="6" t="s">
        <v>19</v>
      </c>
      <c r="H33" s="6" t="s">
        <v>102</v>
      </c>
      <c r="I33" s="6" t="s">
        <v>128</v>
      </c>
      <c r="J33" s="6" t="s">
        <v>22</v>
      </c>
      <c r="K33" s="7">
        <v>45893.5</v>
      </c>
      <c r="L33" s="8">
        <v>45366.0</v>
      </c>
      <c r="M33" s="8" t="s">
        <v>104</v>
      </c>
      <c r="N33" s="5"/>
      <c r="O33" s="5"/>
      <c r="P33" s="5"/>
      <c r="Q33" s="5"/>
      <c r="R33" s="5"/>
      <c r="S33" s="5"/>
      <c r="T33" s="5"/>
      <c r="U33" s="5"/>
      <c r="V33" s="5"/>
    </row>
    <row r="34" hidden="1">
      <c r="A34" s="5">
        <v>16085.0</v>
      </c>
      <c r="B34" s="6" t="s">
        <v>98</v>
      </c>
      <c r="C34" s="6" t="s">
        <v>129</v>
      </c>
      <c r="D34" s="6" t="s">
        <v>130</v>
      </c>
      <c r="E34" s="6" t="s">
        <v>101</v>
      </c>
      <c r="F34" s="6" t="s">
        <v>18</v>
      </c>
      <c r="G34" s="6" t="s">
        <v>19</v>
      </c>
      <c r="H34" s="6" t="s">
        <v>102</v>
      </c>
      <c r="I34" s="6" t="s">
        <v>131</v>
      </c>
      <c r="J34" s="6" t="s">
        <v>22</v>
      </c>
      <c r="K34" s="7">
        <v>33750.0</v>
      </c>
      <c r="L34" s="8">
        <v>45337.0</v>
      </c>
      <c r="M34" s="8" t="s">
        <v>104</v>
      </c>
      <c r="N34" s="5"/>
      <c r="O34" s="5"/>
      <c r="P34" s="5"/>
      <c r="Q34" s="5"/>
      <c r="R34" s="5"/>
      <c r="S34" s="5"/>
      <c r="T34" s="5"/>
      <c r="U34" s="5"/>
      <c r="V34" s="5"/>
    </row>
    <row r="35" hidden="1">
      <c r="A35" s="5">
        <v>16085.0</v>
      </c>
      <c r="B35" s="6" t="s">
        <v>98</v>
      </c>
      <c r="C35" s="6" t="s">
        <v>132</v>
      </c>
      <c r="D35" s="6" t="s">
        <v>133</v>
      </c>
      <c r="E35" s="6" t="s">
        <v>101</v>
      </c>
      <c r="F35" s="6" t="s">
        <v>18</v>
      </c>
      <c r="G35" s="6" t="s">
        <v>19</v>
      </c>
      <c r="H35" s="6" t="s">
        <v>115</v>
      </c>
      <c r="I35" s="6" t="s">
        <v>134</v>
      </c>
      <c r="J35" s="6" t="s">
        <v>22</v>
      </c>
      <c r="K35" s="7">
        <v>3000.0</v>
      </c>
      <c r="L35" s="8">
        <v>45503.0</v>
      </c>
      <c r="M35" s="8" t="s">
        <v>104</v>
      </c>
      <c r="N35" s="5"/>
      <c r="O35" s="5"/>
      <c r="P35" s="5"/>
      <c r="Q35" s="5"/>
      <c r="R35" s="5"/>
      <c r="S35" s="5"/>
      <c r="T35" s="5"/>
      <c r="U35" s="5"/>
      <c r="V35" s="5"/>
    </row>
    <row r="36" hidden="1">
      <c r="A36" s="5">
        <v>16085.0</v>
      </c>
      <c r="B36" s="6" t="s">
        <v>98</v>
      </c>
      <c r="C36" s="6" t="s">
        <v>135</v>
      </c>
      <c r="D36" s="6" t="s">
        <v>136</v>
      </c>
      <c r="E36" s="6" t="s">
        <v>101</v>
      </c>
      <c r="F36" s="6" t="s">
        <v>18</v>
      </c>
      <c r="G36" s="6" t="s">
        <v>19</v>
      </c>
      <c r="H36" s="6" t="s">
        <v>102</v>
      </c>
      <c r="I36" s="6" t="s">
        <v>137</v>
      </c>
      <c r="J36" s="6" t="s">
        <v>22</v>
      </c>
      <c r="K36" s="7">
        <v>18685.0</v>
      </c>
      <c r="L36" s="8">
        <v>45397.0</v>
      </c>
      <c r="M36" s="8" t="s">
        <v>104</v>
      </c>
      <c r="N36" s="5"/>
      <c r="O36" s="5"/>
      <c r="P36" s="5"/>
      <c r="Q36" s="5"/>
      <c r="R36" s="5"/>
      <c r="S36" s="5"/>
      <c r="T36" s="5"/>
      <c r="U36" s="5"/>
      <c r="V36" s="5"/>
    </row>
    <row r="37" hidden="1">
      <c r="A37" s="5">
        <v>16085.0</v>
      </c>
      <c r="B37" s="6" t="s">
        <v>98</v>
      </c>
      <c r="C37" s="6" t="s">
        <v>138</v>
      </c>
      <c r="D37" s="6" t="s">
        <v>139</v>
      </c>
      <c r="E37" s="6" t="s">
        <v>101</v>
      </c>
      <c r="F37" s="6" t="s">
        <v>18</v>
      </c>
      <c r="G37" s="6" t="s">
        <v>19</v>
      </c>
      <c r="H37" s="6" t="s">
        <v>102</v>
      </c>
      <c r="I37" s="6" t="s">
        <v>140</v>
      </c>
      <c r="J37" s="6" t="s">
        <v>22</v>
      </c>
      <c r="K37" s="7">
        <v>10550.0</v>
      </c>
      <c r="L37" s="8">
        <v>45488.0</v>
      </c>
      <c r="M37" s="8" t="s">
        <v>104</v>
      </c>
      <c r="N37" s="5"/>
      <c r="O37" s="5"/>
      <c r="P37" s="5"/>
      <c r="Q37" s="5"/>
      <c r="R37" s="5"/>
      <c r="S37" s="5"/>
      <c r="T37" s="5"/>
      <c r="U37" s="5"/>
      <c r="V37" s="5"/>
    </row>
    <row r="38" hidden="1">
      <c r="A38" s="5">
        <v>16085.0</v>
      </c>
      <c r="B38" s="6" t="s">
        <v>98</v>
      </c>
      <c r="C38" s="6" t="s">
        <v>141</v>
      </c>
      <c r="D38" s="6" t="s">
        <v>142</v>
      </c>
      <c r="E38" s="6" t="s">
        <v>101</v>
      </c>
      <c r="F38" s="6" t="s">
        <v>18</v>
      </c>
      <c r="G38" s="6" t="s">
        <v>19</v>
      </c>
      <c r="H38" s="6" t="s">
        <v>102</v>
      </c>
      <c r="I38" s="6" t="s">
        <v>143</v>
      </c>
      <c r="J38" s="6" t="s">
        <v>22</v>
      </c>
      <c r="K38" s="7">
        <v>1000.0</v>
      </c>
      <c r="L38" s="8">
        <v>45366.0</v>
      </c>
      <c r="M38" s="8" t="s">
        <v>104</v>
      </c>
      <c r="N38" s="5"/>
      <c r="O38" s="5"/>
      <c r="P38" s="5"/>
      <c r="Q38" s="5"/>
      <c r="R38" s="5"/>
      <c r="S38" s="5"/>
      <c r="T38" s="5"/>
      <c r="U38" s="5"/>
      <c r="V38" s="5"/>
    </row>
    <row r="39" hidden="1">
      <c r="A39" s="5">
        <v>16085.0</v>
      </c>
      <c r="B39" s="6" t="s">
        <v>98</v>
      </c>
      <c r="C39" s="6" t="s">
        <v>144</v>
      </c>
      <c r="D39" s="6" t="s">
        <v>145</v>
      </c>
      <c r="E39" s="6" t="s">
        <v>101</v>
      </c>
      <c r="F39" s="6" t="s">
        <v>18</v>
      </c>
      <c r="G39" s="6" t="s">
        <v>19</v>
      </c>
      <c r="H39" s="6" t="s">
        <v>115</v>
      </c>
      <c r="I39" s="6" t="s">
        <v>146</v>
      </c>
      <c r="J39" s="6" t="s">
        <v>22</v>
      </c>
      <c r="K39" s="7">
        <v>12625.2</v>
      </c>
      <c r="L39" s="8">
        <v>45493.0</v>
      </c>
      <c r="M39" s="8" t="s">
        <v>104</v>
      </c>
      <c r="N39" s="5"/>
      <c r="O39" s="5"/>
      <c r="P39" s="5"/>
      <c r="Q39" s="5"/>
      <c r="R39" s="5"/>
      <c r="S39" s="5"/>
      <c r="T39" s="5"/>
      <c r="U39" s="5"/>
      <c r="V39" s="5"/>
    </row>
    <row r="40" hidden="1">
      <c r="A40" s="5">
        <v>16085.0</v>
      </c>
      <c r="B40" s="6" t="s">
        <v>98</v>
      </c>
      <c r="C40" s="6" t="s">
        <v>147</v>
      </c>
      <c r="D40" s="6" t="s">
        <v>148</v>
      </c>
      <c r="E40" s="6" t="s">
        <v>101</v>
      </c>
      <c r="F40" s="6" t="s">
        <v>18</v>
      </c>
      <c r="G40" s="6" t="s">
        <v>19</v>
      </c>
      <c r="H40" s="6" t="s">
        <v>149</v>
      </c>
      <c r="I40" s="6" t="s">
        <v>150</v>
      </c>
      <c r="J40" s="6" t="s">
        <v>22</v>
      </c>
      <c r="K40" s="7">
        <v>4400.0</v>
      </c>
      <c r="L40" s="8">
        <v>45458.0</v>
      </c>
      <c r="M40" s="8" t="s">
        <v>104</v>
      </c>
      <c r="N40" s="5"/>
      <c r="O40" s="5"/>
      <c r="P40" s="5"/>
      <c r="Q40" s="5"/>
      <c r="R40" s="5"/>
      <c r="S40" s="5"/>
      <c r="T40" s="5"/>
      <c r="U40" s="5"/>
      <c r="V40" s="5"/>
    </row>
    <row r="41" hidden="1">
      <c r="A41" s="5">
        <v>16085.0</v>
      </c>
      <c r="B41" s="6" t="s">
        <v>98</v>
      </c>
      <c r="C41" s="6" t="s">
        <v>151</v>
      </c>
      <c r="D41" s="6" t="s">
        <v>152</v>
      </c>
      <c r="E41" s="6" t="s">
        <v>101</v>
      </c>
      <c r="F41" s="6" t="s">
        <v>18</v>
      </c>
      <c r="G41" s="6" t="s">
        <v>19</v>
      </c>
      <c r="H41" s="6" t="s">
        <v>153</v>
      </c>
      <c r="I41" s="6" t="s">
        <v>154</v>
      </c>
      <c r="J41" s="6" t="s">
        <v>22</v>
      </c>
      <c r="K41" s="7">
        <v>7874.0</v>
      </c>
      <c r="L41" s="8">
        <v>45412.0</v>
      </c>
      <c r="M41" s="8" t="s">
        <v>104</v>
      </c>
      <c r="N41" s="5"/>
      <c r="O41" s="5"/>
      <c r="P41" s="5"/>
      <c r="Q41" s="5"/>
      <c r="R41" s="5"/>
      <c r="S41" s="5"/>
      <c r="T41" s="5"/>
      <c r="U41" s="5"/>
      <c r="V41" s="5"/>
    </row>
    <row r="42" hidden="1">
      <c r="A42" s="5">
        <v>16085.0</v>
      </c>
      <c r="B42" s="6" t="s">
        <v>98</v>
      </c>
      <c r="C42" s="6" t="s">
        <v>155</v>
      </c>
      <c r="D42" s="6" t="s">
        <v>156</v>
      </c>
      <c r="E42" s="6" t="s">
        <v>157</v>
      </c>
      <c r="F42" s="6" t="s">
        <v>158</v>
      </c>
      <c r="G42" s="6" t="s">
        <v>159</v>
      </c>
      <c r="H42" s="6" t="s">
        <v>111</v>
      </c>
      <c r="I42" s="6" t="s">
        <v>160</v>
      </c>
      <c r="J42" s="6" t="s">
        <v>22</v>
      </c>
      <c r="K42" s="7">
        <v>695030.0</v>
      </c>
      <c r="L42" s="8">
        <v>45473.0</v>
      </c>
      <c r="M42" s="8" t="s">
        <v>104</v>
      </c>
      <c r="N42" s="5"/>
      <c r="O42" s="5"/>
      <c r="P42" s="5"/>
      <c r="Q42" s="5"/>
      <c r="R42" s="5"/>
      <c r="S42" s="5"/>
      <c r="T42" s="5"/>
      <c r="U42" s="5"/>
      <c r="V42" s="5"/>
    </row>
    <row r="43" hidden="1">
      <c r="A43" s="5">
        <v>16085.0</v>
      </c>
      <c r="B43" s="6" t="s">
        <v>98</v>
      </c>
      <c r="C43" s="6" t="s">
        <v>161</v>
      </c>
      <c r="D43" s="6" t="s">
        <v>156</v>
      </c>
      <c r="E43" s="6" t="s">
        <v>157</v>
      </c>
      <c r="F43" s="6" t="s">
        <v>158</v>
      </c>
      <c r="G43" s="6" t="s">
        <v>159</v>
      </c>
      <c r="H43" s="6" t="s">
        <v>115</v>
      </c>
      <c r="I43" s="6" t="s">
        <v>162</v>
      </c>
      <c r="J43" s="6" t="s">
        <v>22</v>
      </c>
      <c r="K43" s="7">
        <v>150000.0</v>
      </c>
      <c r="L43" s="8">
        <v>45503.0</v>
      </c>
      <c r="M43" s="8" t="s">
        <v>104</v>
      </c>
      <c r="N43" s="5"/>
      <c r="O43" s="5"/>
      <c r="P43" s="5"/>
      <c r="Q43" s="5"/>
      <c r="R43" s="5"/>
      <c r="S43" s="5"/>
      <c r="T43" s="5"/>
      <c r="U43" s="5"/>
      <c r="V43" s="5"/>
    </row>
    <row r="44" hidden="1">
      <c r="A44" s="5">
        <v>16085.0</v>
      </c>
      <c r="B44" s="6" t="s">
        <v>98</v>
      </c>
      <c r="C44" s="6" t="s">
        <v>163</v>
      </c>
      <c r="D44" s="6" t="s">
        <v>156</v>
      </c>
      <c r="E44" s="6" t="s">
        <v>157</v>
      </c>
      <c r="F44" s="6" t="s">
        <v>158</v>
      </c>
      <c r="G44" s="6" t="s">
        <v>159</v>
      </c>
      <c r="H44" s="6" t="s">
        <v>111</v>
      </c>
      <c r="I44" s="6" t="s">
        <v>164</v>
      </c>
      <c r="J44" s="6" t="s">
        <v>22</v>
      </c>
      <c r="K44" s="7">
        <v>467000.0</v>
      </c>
      <c r="L44" s="8">
        <v>45534.0</v>
      </c>
      <c r="M44" s="8" t="s">
        <v>104</v>
      </c>
      <c r="N44" s="5"/>
      <c r="O44" s="5"/>
      <c r="P44" s="5"/>
      <c r="Q44" s="5"/>
      <c r="R44" s="5"/>
      <c r="S44" s="5"/>
      <c r="T44" s="5"/>
      <c r="U44" s="5"/>
      <c r="V44" s="5"/>
    </row>
    <row r="45" hidden="1">
      <c r="A45" s="5">
        <v>16085.0</v>
      </c>
      <c r="B45" s="6" t="s">
        <v>98</v>
      </c>
      <c r="C45" s="6" t="s">
        <v>165</v>
      </c>
      <c r="D45" s="6" t="s">
        <v>166</v>
      </c>
      <c r="E45" s="6" t="s">
        <v>157</v>
      </c>
      <c r="F45" s="6" t="s">
        <v>158</v>
      </c>
      <c r="G45" s="6" t="s">
        <v>159</v>
      </c>
      <c r="H45" s="6" t="s">
        <v>167</v>
      </c>
      <c r="I45" s="6" t="s">
        <v>168</v>
      </c>
      <c r="J45" s="6" t="s">
        <v>22</v>
      </c>
      <c r="K45" s="7">
        <v>1500000.0</v>
      </c>
      <c r="L45" s="8">
        <v>45565.0</v>
      </c>
      <c r="M45" s="8" t="s">
        <v>104</v>
      </c>
      <c r="N45" s="5"/>
      <c r="O45" s="5"/>
      <c r="P45" s="5"/>
      <c r="Q45" s="5"/>
      <c r="R45" s="5"/>
      <c r="S45" s="5"/>
      <c r="T45" s="5"/>
      <c r="U45" s="5"/>
      <c r="V45" s="5"/>
    </row>
    <row r="46" hidden="1">
      <c r="A46" s="5">
        <v>16085.0</v>
      </c>
      <c r="B46" s="6" t="s">
        <v>98</v>
      </c>
      <c r="C46" s="6" t="s">
        <v>169</v>
      </c>
      <c r="D46" s="6" t="s">
        <v>166</v>
      </c>
      <c r="E46" s="6" t="s">
        <v>157</v>
      </c>
      <c r="F46" s="6" t="s">
        <v>158</v>
      </c>
      <c r="G46" s="6" t="s">
        <v>159</v>
      </c>
      <c r="H46" s="6" t="s">
        <v>115</v>
      </c>
      <c r="I46" s="6" t="s">
        <v>168</v>
      </c>
      <c r="J46" s="6" t="s">
        <v>22</v>
      </c>
      <c r="K46" s="7">
        <v>22650.0</v>
      </c>
      <c r="L46" s="8">
        <v>45473.0</v>
      </c>
      <c r="M46" s="8" t="s">
        <v>170</v>
      </c>
      <c r="N46" s="5"/>
      <c r="O46" s="5"/>
      <c r="P46" s="5"/>
      <c r="Q46" s="5"/>
      <c r="R46" s="5"/>
      <c r="S46" s="5"/>
      <c r="T46" s="5"/>
      <c r="U46" s="5"/>
      <c r="V46" s="5"/>
    </row>
    <row r="47" hidden="1">
      <c r="A47" s="5">
        <v>16085.0</v>
      </c>
      <c r="B47" s="6" t="s">
        <v>98</v>
      </c>
      <c r="C47" s="6" t="s">
        <v>171</v>
      </c>
      <c r="D47" s="6" t="s">
        <v>166</v>
      </c>
      <c r="E47" s="6" t="s">
        <v>157</v>
      </c>
      <c r="F47" s="6" t="s">
        <v>158</v>
      </c>
      <c r="G47" s="6" t="s">
        <v>159</v>
      </c>
      <c r="H47" s="6" t="s">
        <v>153</v>
      </c>
      <c r="I47" s="6" t="s">
        <v>172</v>
      </c>
      <c r="J47" s="6" t="s">
        <v>22</v>
      </c>
      <c r="K47" s="7">
        <v>5700.0</v>
      </c>
      <c r="L47" s="8">
        <v>45442.0</v>
      </c>
      <c r="M47" s="8" t="s">
        <v>170</v>
      </c>
      <c r="N47" s="5"/>
      <c r="O47" s="5"/>
      <c r="P47" s="5"/>
      <c r="Q47" s="5"/>
      <c r="R47" s="5"/>
      <c r="S47" s="5"/>
      <c r="T47" s="5"/>
      <c r="U47" s="5"/>
      <c r="V47" s="5"/>
    </row>
    <row r="48" hidden="1">
      <c r="A48" s="5">
        <v>16085.0</v>
      </c>
      <c r="B48" s="6" t="s">
        <v>98</v>
      </c>
      <c r="C48" s="6" t="s">
        <v>173</v>
      </c>
      <c r="D48" s="6" t="s">
        <v>174</v>
      </c>
      <c r="E48" s="6" t="s">
        <v>157</v>
      </c>
      <c r="F48" s="6" t="s">
        <v>158</v>
      </c>
      <c r="G48" s="6" t="s">
        <v>159</v>
      </c>
      <c r="H48" s="6" t="s">
        <v>107</v>
      </c>
      <c r="I48" s="6" t="s">
        <v>175</v>
      </c>
      <c r="J48" s="6" t="s">
        <v>22</v>
      </c>
      <c r="K48" s="7">
        <v>88958.0</v>
      </c>
      <c r="L48" s="8">
        <v>45473.0</v>
      </c>
      <c r="M48" s="8" t="s">
        <v>104</v>
      </c>
      <c r="N48" s="5"/>
      <c r="O48" s="5"/>
      <c r="P48" s="5"/>
      <c r="Q48" s="5"/>
      <c r="R48" s="5"/>
      <c r="S48" s="5"/>
      <c r="T48" s="5"/>
      <c r="U48" s="5"/>
      <c r="V48" s="5"/>
    </row>
    <row r="49" hidden="1">
      <c r="A49" s="5">
        <v>16085.0</v>
      </c>
      <c r="B49" s="6" t="s">
        <v>98</v>
      </c>
      <c r="C49" s="6" t="s">
        <v>176</v>
      </c>
      <c r="D49" s="6" t="s">
        <v>177</v>
      </c>
      <c r="E49" s="6" t="s">
        <v>157</v>
      </c>
      <c r="F49" s="6" t="s">
        <v>158</v>
      </c>
      <c r="G49" s="6" t="s">
        <v>159</v>
      </c>
      <c r="H49" s="6" t="s">
        <v>167</v>
      </c>
      <c r="I49" s="6" t="s">
        <v>178</v>
      </c>
      <c r="J49" s="6" t="s">
        <v>22</v>
      </c>
      <c r="K49" s="7">
        <v>62010.0</v>
      </c>
      <c r="L49" s="8">
        <v>45534.0</v>
      </c>
      <c r="M49" s="8" t="s">
        <v>104</v>
      </c>
      <c r="N49" s="5"/>
      <c r="O49" s="5"/>
      <c r="P49" s="5"/>
      <c r="Q49" s="5"/>
      <c r="R49" s="5"/>
      <c r="S49" s="5"/>
      <c r="T49" s="5"/>
      <c r="U49" s="5"/>
      <c r="V49" s="5"/>
    </row>
    <row r="50" hidden="1">
      <c r="A50" s="5">
        <v>16085.0</v>
      </c>
      <c r="B50" s="6" t="s">
        <v>98</v>
      </c>
      <c r="C50" s="6" t="s">
        <v>179</v>
      </c>
      <c r="D50" s="6" t="s">
        <v>180</v>
      </c>
      <c r="E50" s="6" t="s">
        <v>157</v>
      </c>
      <c r="F50" s="6" t="s">
        <v>158</v>
      </c>
      <c r="G50" s="6" t="s">
        <v>159</v>
      </c>
      <c r="H50" s="6" t="s">
        <v>115</v>
      </c>
      <c r="I50" s="6" t="s">
        <v>181</v>
      </c>
      <c r="J50" s="6" t="s">
        <v>22</v>
      </c>
      <c r="K50" s="7">
        <v>386600.0</v>
      </c>
      <c r="L50" s="8">
        <v>45442.0</v>
      </c>
      <c r="M50" s="8" t="s">
        <v>104</v>
      </c>
      <c r="N50" s="5"/>
      <c r="O50" s="5"/>
      <c r="P50" s="5"/>
      <c r="Q50" s="5"/>
      <c r="R50" s="5"/>
      <c r="S50" s="5"/>
      <c r="T50" s="5"/>
      <c r="U50" s="5"/>
      <c r="V50" s="5"/>
    </row>
    <row r="51" hidden="1">
      <c r="A51" s="5">
        <v>16085.0</v>
      </c>
      <c r="B51" s="6" t="s">
        <v>98</v>
      </c>
      <c r="C51" s="6" t="s">
        <v>182</v>
      </c>
      <c r="D51" s="6" t="s">
        <v>183</v>
      </c>
      <c r="E51" s="6" t="s">
        <v>157</v>
      </c>
      <c r="F51" s="6" t="s">
        <v>158</v>
      </c>
      <c r="G51" s="6" t="s">
        <v>159</v>
      </c>
      <c r="H51" s="6" t="s">
        <v>115</v>
      </c>
      <c r="I51" s="6" t="s">
        <v>184</v>
      </c>
      <c r="J51" s="6" t="s">
        <v>22</v>
      </c>
      <c r="K51" s="7">
        <v>897344.82</v>
      </c>
      <c r="L51" s="8">
        <v>45381.0</v>
      </c>
      <c r="M51" s="8" t="s">
        <v>104</v>
      </c>
      <c r="N51" s="5"/>
      <c r="O51" s="5"/>
      <c r="P51" s="5"/>
      <c r="Q51" s="5"/>
      <c r="R51" s="5"/>
      <c r="S51" s="5"/>
      <c r="T51" s="5"/>
      <c r="U51" s="5"/>
      <c r="V51" s="5"/>
    </row>
    <row r="52" hidden="1">
      <c r="A52" s="5">
        <v>16085.0</v>
      </c>
      <c r="B52" s="6" t="s">
        <v>98</v>
      </c>
      <c r="C52" s="6" t="s">
        <v>185</v>
      </c>
      <c r="D52" s="6" t="s">
        <v>186</v>
      </c>
      <c r="E52" s="6" t="s">
        <v>157</v>
      </c>
      <c r="F52" s="6" t="s">
        <v>158</v>
      </c>
      <c r="G52" s="6" t="s">
        <v>159</v>
      </c>
      <c r="H52" s="6" t="s">
        <v>115</v>
      </c>
      <c r="I52" s="6" t="s">
        <v>187</v>
      </c>
      <c r="J52" s="6" t="s">
        <v>22</v>
      </c>
      <c r="K52" s="7">
        <v>73586.85</v>
      </c>
      <c r="L52" s="8">
        <v>45503.0</v>
      </c>
      <c r="M52" s="8" t="s">
        <v>104</v>
      </c>
      <c r="N52" s="5"/>
      <c r="O52" s="5"/>
      <c r="P52" s="5"/>
      <c r="Q52" s="5"/>
      <c r="R52" s="5"/>
      <c r="S52" s="5"/>
      <c r="T52" s="5"/>
      <c r="U52" s="5"/>
      <c r="V52" s="5"/>
    </row>
    <row r="53" hidden="1">
      <c r="A53" s="5">
        <v>16085.0</v>
      </c>
      <c r="B53" s="6" t="s">
        <v>98</v>
      </c>
      <c r="C53" s="6" t="s">
        <v>188</v>
      </c>
      <c r="D53" s="6" t="s">
        <v>189</v>
      </c>
      <c r="E53" s="6" t="s">
        <v>157</v>
      </c>
      <c r="F53" s="6" t="s">
        <v>158</v>
      </c>
      <c r="G53" s="6" t="s">
        <v>159</v>
      </c>
      <c r="H53" s="6" t="s">
        <v>190</v>
      </c>
      <c r="I53" s="6" t="s">
        <v>191</v>
      </c>
      <c r="J53" s="6" t="s">
        <v>22</v>
      </c>
      <c r="K53" s="7">
        <v>152875.62000000002</v>
      </c>
      <c r="L53" s="8">
        <v>45381.0</v>
      </c>
      <c r="M53" s="8" t="s">
        <v>104</v>
      </c>
      <c r="N53" s="5"/>
      <c r="O53" s="5"/>
      <c r="P53" s="5"/>
      <c r="Q53" s="5"/>
      <c r="R53" s="5"/>
      <c r="S53" s="5"/>
      <c r="T53" s="5"/>
      <c r="U53" s="5"/>
      <c r="V53" s="5"/>
    </row>
    <row r="54" hidden="1">
      <c r="A54" s="5">
        <v>16085.0</v>
      </c>
      <c r="B54" s="6" t="s">
        <v>98</v>
      </c>
      <c r="C54" s="6" t="s">
        <v>192</v>
      </c>
      <c r="D54" s="6" t="s">
        <v>193</v>
      </c>
      <c r="E54" s="6" t="s">
        <v>157</v>
      </c>
      <c r="F54" s="6" t="s">
        <v>158</v>
      </c>
      <c r="G54" s="6" t="s">
        <v>159</v>
      </c>
      <c r="H54" s="6" t="s">
        <v>102</v>
      </c>
      <c r="I54" s="6" t="s">
        <v>194</v>
      </c>
      <c r="J54" s="6" t="s">
        <v>22</v>
      </c>
      <c r="K54" s="7">
        <v>149300.0</v>
      </c>
      <c r="L54" s="8">
        <v>45473.0</v>
      </c>
      <c r="M54" s="8" t="s">
        <v>104</v>
      </c>
      <c r="N54" s="5"/>
      <c r="O54" s="5"/>
      <c r="P54" s="5"/>
      <c r="Q54" s="5"/>
      <c r="R54" s="5"/>
      <c r="S54" s="5"/>
      <c r="T54" s="5"/>
      <c r="U54" s="5"/>
      <c r="V54" s="5"/>
    </row>
    <row r="55" hidden="1">
      <c r="A55" s="5">
        <v>16085.0</v>
      </c>
      <c r="B55" s="6" t="s">
        <v>98</v>
      </c>
      <c r="C55" s="6" t="s">
        <v>195</v>
      </c>
      <c r="D55" s="6" t="s">
        <v>196</v>
      </c>
      <c r="E55" s="6" t="s">
        <v>157</v>
      </c>
      <c r="F55" s="6" t="s">
        <v>158</v>
      </c>
      <c r="G55" s="6" t="s">
        <v>159</v>
      </c>
      <c r="H55" s="6" t="s">
        <v>197</v>
      </c>
      <c r="I55" s="6" t="s">
        <v>198</v>
      </c>
      <c r="J55" s="6" t="s">
        <v>22</v>
      </c>
      <c r="K55" s="7">
        <v>1000000.0</v>
      </c>
      <c r="L55" s="8">
        <v>45474.0</v>
      </c>
      <c r="M55" s="8" t="s">
        <v>104</v>
      </c>
      <c r="N55" s="5"/>
      <c r="O55" s="5"/>
      <c r="P55" s="5"/>
      <c r="Q55" s="5"/>
      <c r="R55" s="5"/>
      <c r="S55" s="5"/>
      <c r="T55" s="5"/>
      <c r="U55" s="5"/>
      <c r="V55" s="5"/>
    </row>
    <row r="56" hidden="1">
      <c r="A56" s="5">
        <v>16085.0</v>
      </c>
      <c r="B56" s="6" t="s">
        <v>98</v>
      </c>
      <c r="C56" s="6" t="s">
        <v>199</v>
      </c>
      <c r="D56" s="6" t="s">
        <v>196</v>
      </c>
      <c r="E56" s="6" t="s">
        <v>157</v>
      </c>
      <c r="F56" s="6" t="s">
        <v>158</v>
      </c>
      <c r="G56" s="6" t="s">
        <v>159</v>
      </c>
      <c r="H56" s="6" t="s">
        <v>197</v>
      </c>
      <c r="I56" s="6" t="s">
        <v>200</v>
      </c>
      <c r="J56" s="6" t="s">
        <v>22</v>
      </c>
      <c r="K56" s="7">
        <v>1.165E7</v>
      </c>
      <c r="L56" s="8">
        <v>45474.0</v>
      </c>
      <c r="M56" s="8" t="s">
        <v>104</v>
      </c>
      <c r="N56" s="5"/>
      <c r="O56" s="5"/>
      <c r="P56" s="5"/>
      <c r="Q56" s="5"/>
      <c r="R56" s="5"/>
      <c r="S56" s="5"/>
      <c r="T56" s="5"/>
      <c r="U56" s="5"/>
      <c r="V56" s="5"/>
    </row>
    <row r="57" hidden="1">
      <c r="A57" s="5">
        <v>16085.0</v>
      </c>
      <c r="B57" s="6" t="s">
        <v>98</v>
      </c>
      <c r="C57" s="6" t="s">
        <v>201</v>
      </c>
      <c r="D57" s="6" t="s">
        <v>196</v>
      </c>
      <c r="E57" s="6" t="s">
        <v>157</v>
      </c>
      <c r="F57" s="6" t="s">
        <v>158</v>
      </c>
      <c r="G57" s="6" t="s">
        <v>159</v>
      </c>
      <c r="H57" s="6" t="s">
        <v>197</v>
      </c>
      <c r="I57" s="6" t="s">
        <v>202</v>
      </c>
      <c r="J57" s="6" t="s">
        <v>22</v>
      </c>
      <c r="K57" s="7">
        <v>935000.0</v>
      </c>
      <c r="L57" s="8">
        <v>45474.0</v>
      </c>
      <c r="M57" s="8" t="s">
        <v>104</v>
      </c>
      <c r="N57" s="5"/>
      <c r="O57" s="5"/>
      <c r="P57" s="5"/>
      <c r="Q57" s="5"/>
      <c r="R57" s="5"/>
      <c r="S57" s="5"/>
      <c r="T57" s="5"/>
      <c r="U57" s="5"/>
      <c r="V57" s="5"/>
    </row>
    <row r="58" hidden="1">
      <c r="A58" s="5">
        <v>16085.0</v>
      </c>
      <c r="B58" s="6" t="s">
        <v>98</v>
      </c>
      <c r="C58" s="6" t="s">
        <v>203</v>
      </c>
      <c r="D58" s="6" t="s">
        <v>196</v>
      </c>
      <c r="E58" s="6" t="s">
        <v>157</v>
      </c>
      <c r="F58" s="6" t="s">
        <v>158</v>
      </c>
      <c r="G58" s="6" t="s">
        <v>159</v>
      </c>
      <c r="H58" s="6" t="s">
        <v>197</v>
      </c>
      <c r="I58" s="6" t="s">
        <v>204</v>
      </c>
      <c r="J58" s="6" t="s">
        <v>22</v>
      </c>
      <c r="K58" s="7">
        <v>2.146E7</v>
      </c>
      <c r="L58" s="8">
        <v>45474.0</v>
      </c>
      <c r="M58" s="8" t="s">
        <v>104</v>
      </c>
      <c r="N58" s="5"/>
      <c r="O58" s="5"/>
      <c r="P58" s="5"/>
      <c r="Q58" s="5"/>
      <c r="R58" s="5"/>
      <c r="S58" s="5"/>
      <c r="T58" s="5"/>
      <c r="U58" s="5"/>
      <c r="V58" s="5"/>
    </row>
    <row r="59" hidden="1">
      <c r="A59" s="5">
        <v>16085.0</v>
      </c>
      <c r="B59" s="6" t="s">
        <v>98</v>
      </c>
      <c r="C59" s="6" t="s">
        <v>205</v>
      </c>
      <c r="D59" s="6" t="s">
        <v>206</v>
      </c>
      <c r="E59" s="6" t="s">
        <v>157</v>
      </c>
      <c r="F59" s="6" t="s">
        <v>158</v>
      </c>
      <c r="G59" s="6" t="s">
        <v>159</v>
      </c>
      <c r="H59" s="6" t="s">
        <v>207</v>
      </c>
      <c r="I59" s="6" t="s">
        <v>208</v>
      </c>
      <c r="J59" s="6" t="s">
        <v>22</v>
      </c>
      <c r="K59" s="7">
        <v>90000.0</v>
      </c>
      <c r="L59" s="8">
        <v>45474.0</v>
      </c>
      <c r="M59" s="8" t="s">
        <v>104</v>
      </c>
      <c r="N59" s="5"/>
      <c r="O59" s="5"/>
      <c r="P59" s="5"/>
      <c r="Q59" s="5"/>
      <c r="R59" s="5"/>
      <c r="S59" s="5"/>
      <c r="T59" s="5"/>
      <c r="U59" s="5"/>
      <c r="V59" s="5"/>
    </row>
    <row r="60" hidden="1">
      <c r="A60" s="5">
        <v>16085.0</v>
      </c>
      <c r="B60" s="6" t="s">
        <v>98</v>
      </c>
      <c r="C60" s="6" t="s">
        <v>209</v>
      </c>
      <c r="D60" s="6" t="s">
        <v>210</v>
      </c>
      <c r="E60" s="6" t="s">
        <v>157</v>
      </c>
      <c r="F60" s="6" t="s">
        <v>158</v>
      </c>
      <c r="G60" s="6" t="s">
        <v>159</v>
      </c>
      <c r="H60" s="6" t="s">
        <v>102</v>
      </c>
      <c r="I60" s="6" t="s">
        <v>211</v>
      </c>
      <c r="J60" s="6" t="s">
        <v>22</v>
      </c>
      <c r="K60" s="7">
        <v>89133.59</v>
      </c>
      <c r="L60" s="8">
        <v>45323.0</v>
      </c>
      <c r="M60" s="8" t="s">
        <v>104</v>
      </c>
      <c r="N60" s="5"/>
      <c r="O60" s="5"/>
      <c r="P60" s="5"/>
      <c r="Q60" s="5"/>
      <c r="R60" s="5"/>
      <c r="S60" s="5"/>
      <c r="T60" s="5"/>
      <c r="U60" s="5"/>
      <c r="V60" s="5"/>
    </row>
    <row r="61" hidden="1">
      <c r="A61" s="5">
        <v>16085.0</v>
      </c>
      <c r="B61" s="6" t="s">
        <v>98</v>
      </c>
      <c r="C61" s="6" t="s">
        <v>212</v>
      </c>
      <c r="D61" s="6" t="s">
        <v>213</v>
      </c>
      <c r="E61" s="6" t="s">
        <v>157</v>
      </c>
      <c r="F61" s="6" t="s">
        <v>158</v>
      </c>
      <c r="G61" s="6" t="s">
        <v>159</v>
      </c>
      <c r="H61" s="6" t="s">
        <v>115</v>
      </c>
      <c r="I61" s="6" t="s">
        <v>214</v>
      </c>
      <c r="J61" s="6" t="s">
        <v>22</v>
      </c>
      <c r="K61" s="7">
        <v>59999.0</v>
      </c>
      <c r="L61" s="8">
        <v>45458.0</v>
      </c>
      <c r="M61" s="8" t="s">
        <v>104</v>
      </c>
      <c r="N61" s="5"/>
      <c r="O61" s="5"/>
      <c r="P61" s="5"/>
      <c r="Q61" s="5"/>
      <c r="R61" s="5"/>
      <c r="S61" s="5"/>
      <c r="T61" s="5"/>
      <c r="U61" s="5"/>
      <c r="V61" s="5"/>
    </row>
    <row r="62" hidden="1">
      <c r="A62" s="5">
        <v>16085.0</v>
      </c>
      <c r="B62" s="6" t="s">
        <v>98</v>
      </c>
      <c r="C62" s="6" t="s">
        <v>215</v>
      </c>
      <c r="D62" s="6" t="s">
        <v>216</v>
      </c>
      <c r="E62" s="6" t="s">
        <v>157</v>
      </c>
      <c r="F62" s="6" t="s">
        <v>158</v>
      </c>
      <c r="G62" s="6" t="s">
        <v>159</v>
      </c>
      <c r="H62" s="6" t="s">
        <v>111</v>
      </c>
      <c r="I62" s="6" t="s">
        <v>217</v>
      </c>
      <c r="J62" s="6" t="s">
        <v>22</v>
      </c>
      <c r="K62" s="7">
        <v>109800.0</v>
      </c>
      <c r="L62" s="8">
        <v>45473.0</v>
      </c>
      <c r="M62" s="8" t="s">
        <v>104</v>
      </c>
      <c r="N62" s="5"/>
      <c r="O62" s="5"/>
      <c r="P62" s="5"/>
      <c r="Q62" s="5"/>
      <c r="R62" s="5"/>
      <c r="S62" s="5"/>
      <c r="T62" s="5"/>
      <c r="U62" s="5"/>
      <c r="V62" s="5"/>
    </row>
    <row r="63" hidden="1">
      <c r="A63" s="5">
        <v>16085.0</v>
      </c>
      <c r="B63" s="6" t="s">
        <v>98</v>
      </c>
      <c r="C63" s="6" t="s">
        <v>218</v>
      </c>
      <c r="D63" s="6" t="s">
        <v>219</v>
      </c>
      <c r="E63" s="6" t="s">
        <v>157</v>
      </c>
      <c r="F63" s="6" t="s">
        <v>158</v>
      </c>
      <c r="G63" s="6" t="s">
        <v>159</v>
      </c>
      <c r="H63" s="6" t="s">
        <v>111</v>
      </c>
      <c r="I63" s="6" t="s">
        <v>220</v>
      </c>
      <c r="J63" s="6" t="s">
        <v>22</v>
      </c>
      <c r="K63" s="7">
        <v>96000.0</v>
      </c>
      <c r="L63" s="8">
        <v>45412.0</v>
      </c>
      <c r="M63" s="8" t="s">
        <v>104</v>
      </c>
      <c r="N63" s="5"/>
      <c r="O63" s="5"/>
      <c r="P63" s="5"/>
      <c r="Q63" s="5"/>
      <c r="R63" s="5"/>
      <c r="S63" s="5"/>
      <c r="T63" s="5"/>
      <c r="U63" s="5"/>
      <c r="V63" s="5"/>
    </row>
    <row r="64" hidden="1">
      <c r="A64" s="5">
        <v>16085.0</v>
      </c>
      <c r="B64" s="6" t="s">
        <v>98</v>
      </c>
      <c r="C64" s="6" t="s">
        <v>221</v>
      </c>
      <c r="D64" s="6" t="s">
        <v>219</v>
      </c>
      <c r="E64" s="6" t="s">
        <v>157</v>
      </c>
      <c r="F64" s="6" t="s">
        <v>158</v>
      </c>
      <c r="G64" s="6" t="s">
        <v>159</v>
      </c>
      <c r="H64" s="6" t="s">
        <v>111</v>
      </c>
      <c r="I64" s="6" t="s">
        <v>220</v>
      </c>
      <c r="J64" s="6" t="s">
        <v>22</v>
      </c>
      <c r="K64" s="7">
        <v>106670.0</v>
      </c>
      <c r="L64" s="8">
        <v>45412.0</v>
      </c>
      <c r="M64" s="8" t="s">
        <v>104</v>
      </c>
      <c r="N64" s="5"/>
      <c r="O64" s="5"/>
      <c r="P64" s="5"/>
      <c r="Q64" s="5"/>
      <c r="R64" s="5"/>
      <c r="S64" s="5"/>
      <c r="T64" s="5"/>
      <c r="U64" s="5"/>
      <c r="V64" s="5"/>
    </row>
    <row r="65" hidden="1">
      <c r="A65" s="5">
        <v>16085.0</v>
      </c>
      <c r="B65" s="6" t="s">
        <v>98</v>
      </c>
      <c r="C65" s="6" t="s">
        <v>222</v>
      </c>
      <c r="D65" s="6" t="s">
        <v>219</v>
      </c>
      <c r="E65" s="6" t="s">
        <v>157</v>
      </c>
      <c r="F65" s="6" t="s">
        <v>158</v>
      </c>
      <c r="G65" s="6" t="s">
        <v>159</v>
      </c>
      <c r="H65" s="6" t="s">
        <v>111</v>
      </c>
      <c r="I65" s="6" t="s">
        <v>220</v>
      </c>
      <c r="J65" s="6" t="s">
        <v>22</v>
      </c>
      <c r="K65" s="7">
        <v>234000.0</v>
      </c>
      <c r="L65" s="8">
        <v>45473.0</v>
      </c>
      <c r="M65" s="8" t="s">
        <v>104</v>
      </c>
      <c r="N65" s="5"/>
      <c r="O65" s="5"/>
      <c r="P65" s="5"/>
      <c r="Q65" s="5"/>
      <c r="R65" s="5"/>
      <c r="S65" s="5"/>
      <c r="T65" s="5"/>
      <c r="U65" s="5"/>
      <c r="V65" s="5"/>
    </row>
    <row r="66" hidden="1">
      <c r="A66" s="5">
        <v>16085.0</v>
      </c>
      <c r="B66" s="6" t="s">
        <v>98</v>
      </c>
      <c r="C66" s="6" t="s">
        <v>223</v>
      </c>
      <c r="D66" s="6" t="s">
        <v>224</v>
      </c>
      <c r="E66" s="6" t="s">
        <v>157</v>
      </c>
      <c r="F66" s="6" t="s">
        <v>158</v>
      </c>
      <c r="G66" s="6" t="s">
        <v>159</v>
      </c>
      <c r="H66" s="6" t="s">
        <v>225</v>
      </c>
      <c r="I66" s="6" t="s">
        <v>226</v>
      </c>
      <c r="J66" s="6" t="s">
        <v>22</v>
      </c>
      <c r="K66" s="7">
        <v>48000.0</v>
      </c>
      <c r="L66" s="8">
        <v>45458.0</v>
      </c>
      <c r="M66" s="8" t="s">
        <v>104</v>
      </c>
      <c r="N66" s="5"/>
      <c r="O66" s="5"/>
      <c r="P66" s="5"/>
      <c r="Q66" s="5"/>
      <c r="R66" s="5"/>
      <c r="S66" s="5"/>
      <c r="T66" s="5"/>
      <c r="U66" s="5"/>
      <c r="V66" s="5"/>
    </row>
    <row r="67" hidden="1">
      <c r="A67" s="5">
        <v>16085.0</v>
      </c>
      <c r="B67" s="6" t="s">
        <v>98</v>
      </c>
      <c r="C67" s="6" t="s">
        <v>227</v>
      </c>
      <c r="D67" s="6" t="s">
        <v>228</v>
      </c>
      <c r="E67" s="6" t="s">
        <v>157</v>
      </c>
      <c r="F67" s="6" t="s">
        <v>158</v>
      </c>
      <c r="G67" s="6" t="s">
        <v>159</v>
      </c>
      <c r="H67" s="6" t="s">
        <v>115</v>
      </c>
      <c r="I67" s="6" t="s">
        <v>229</v>
      </c>
      <c r="J67" s="6" t="s">
        <v>22</v>
      </c>
      <c r="K67" s="7">
        <v>315715.89249999996</v>
      </c>
      <c r="L67" s="8">
        <v>45488.0</v>
      </c>
      <c r="M67" s="8" t="s">
        <v>104</v>
      </c>
      <c r="N67" s="5"/>
      <c r="O67" s="5"/>
      <c r="P67" s="5"/>
      <c r="Q67" s="5"/>
      <c r="R67" s="5"/>
      <c r="S67" s="5"/>
      <c r="T67" s="5"/>
      <c r="U67" s="5"/>
      <c r="V67" s="5"/>
    </row>
    <row r="68" hidden="1">
      <c r="A68" s="5">
        <v>16085.0</v>
      </c>
      <c r="B68" s="6" t="s">
        <v>98</v>
      </c>
      <c r="C68" s="6" t="s">
        <v>230</v>
      </c>
      <c r="D68" s="6" t="s">
        <v>231</v>
      </c>
      <c r="E68" s="6" t="s">
        <v>157</v>
      </c>
      <c r="F68" s="6" t="s">
        <v>158</v>
      </c>
      <c r="G68" s="6" t="s">
        <v>159</v>
      </c>
      <c r="H68" s="6" t="s">
        <v>115</v>
      </c>
      <c r="I68" s="6" t="s">
        <v>232</v>
      </c>
      <c r="J68" s="6" t="s">
        <v>22</v>
      </c>
      <c r="K68" s="7">
        <v>676097.72</v>
      </c>
      <c r="L68" s="8">
        <v>45503.0</v>
      </c>
      <c r="M68" s="8" t="s">
        <v>104</v>
      </c>
      <c r="N68" s="5"/>
      <c r="O68" s="5"/>
      <c r="P68" s="5"/>
      <c r="Q68" s="5"/>
      <c r="R68" s="5"/>
      <c r="S68" s="5"/>
      <c r="T68" s="5"/>
      <c r="U68" s="5"/>
      <c r="V68" s="5"/>
    </row>
    <row r="69" hidden="1">
      <c r="A69" s="5">
        <v>16085.0</v>
      </c>
      <c r="B69" s="6" t="s">
        <v>98</v>
      </c>
      <c r="C69" s="6" t="s">
        <v>233</v>
      </c>
      <c r="D69" s="6" t="s">
        <v>234</v>
      </c>
      <c r="E69" s="6" t="s">
        <v>157</v>
      </c>
      <c r="F69" s="6" t="s">
        <v>158</v>
      </c>
      <c r="G69" s="6" t="s">
        <v>159</v>
      </c>
      <c r="H69" s="6" t="s">
        <v>102</v>
      </c>
      <c r="I69" s="6" t="s">
        <v>235</v>
      </c>
      <c r="J69" s="6" t="s">
        <v>22</v>
      </c>
      <c r="K69" s="7">
        <v>306457.0</v>
      </c>
      <c r="L69" s="8">
        <v>45534.0</v>
      </c>
      <c r="M69" s="8" t="s">
        <v>170</v>
      </c>
      <c r="N69" s="5"/>
      <c r="O69" s="5"/>
      <c r="P69" s="5"/>
      <c r="Q69" s="5"/>
      <c r="R69" s="5"/>
      <c r="S69" s="5"/>
      <c r="T69" s="5"/>
      <c r="U69" s="5"/>
      <c r="V69" s="5"/>
    </row>
    <row r="70" hidden="1">
      <c r="A70" s="5">
        <v>16085.0</v>
      </c>
      <c r="B70" s="6" t="s">
        <v>98</v>
      </c>
      <c r="C70" s="6" t="s">
        <v>236</v>
      </c>
      <c r="D70" s="6" t="s">
        <v>237</v>
      </c>
      <c r="E70" s="6" t="s">
        <v>157</v>
      </c>
      <c r="F70" s="6" t="s">
        <v>158</v>
      </c>
      <c r="G70" s="6" t="s">
        <v>159</v>
      </c>
      <c r="H70" s="6" t="s">
        <v>102</v>
      </c>
      <c r="I70" s="6" t="s">
        <v>238</v>
      </c>
      <c r="J70" s="6" t="s">
        <v>22</v>
      </c>
      <c r="K70" s="7" t="s">
        <v>239</v>
      </c>
      <c r="L70" s="8">
        <v>45473.0</v>
      </c>
      <c r="M70" s="8" t="s">
        <v>104</v>
      </c>
      <c r="N70" s="5"/>
      <c r="O70" s="5"/>
      <c r="P70" s="5"/>
      <c r="Q70" s="5"/>
      <c r="R70" s="5"/>
      <c r="S70" s="5"/>
      <c r="T70" s="5"/>
      <c r="U70" s="5"/>
      <c r="V70" s="5"/>
    </row>
    <row r="71" hidden="1">
      <c r="A71" s="5">
        <v>16085.0</v>
      </c>
      <c r="B71" s="6" t="s">
        <v>98</v>
      </c>
      <c r="C71" s="6" t="s">
        <v>240</v>
      </c>
      <c r="D71" s="6" t="s">
        <v>241</v>
      </c>
      <c r="E71" s="6" t="s">
        <v>157</v>
      </c>
      <c r="F71" s="6" t="s">
        <v>158</v>
      </c>
      <c r="G71" s="6" t="s">
        <v>159</v>
      </c>
      <c r="H71" s="6" t="s">
        <v>153</v>
      </c>
      <c r="I71" s="6" t="s">
        <v>242</v>
      </c>
      <c r="J71" s="6" t="s">
        <v>22</v>
      </c>
      <c r="K71" s="7">
        <v>500000.0</v>
      </c>
      <c r="L71" s="8">
        <v>45473.0</v>
      </c>
      <c r="M71" s="8" t="s">
        <v>104</v>
      </c>
      <c r="N71" s="5"/>
      <c r="O71" s="5"/>
      <c r="P71" s="5"/>
      <c r="Q71" s="5"/>
      <c r="R71" s="5"/>
      <c r="S71" s="5"/>
      <c r="T71" s="5"/>
      <c r="U71" s="5"/>
      <c r="V71" s="5"/>
    </row>
    <row r="72" hidden="1">
      <c r="A72" s="5">
        <v>16085.0</v>
      </c>
      <c r="B72" s="6" t="s">
        <v>98</v>
      </c>
      <c r="C72" s="6" t="s">
        <v>243</v>
      </c>
      <c r="D72" s="6" t="s">
        <v>244</v>
      </c>
      <c r="E72" s="6" t="s">
        <v>157</v>
      </c>
      <c r="F72" s="6" t="s">
        <v>158</v>
      </c>
      <c r="G72" s="6" t="s">
        <v>159</v>
      </c>
      <c r="H72" s="6" t="s">
        <v>245</v>
      </c>
      <c r="I72" s="6" t="s">
        <v>246</v>
      </c>
      <c r="J72" s="6" t="s">
        <v>22</v>
      </c>
      <c r="K72" s="7">
        <v>880000.0</v>
      </c>
      <c r="L72" s="8">
        <v>45473.0</v>
      </c>
      <c r="M72" s="8" t="s">
        <v>104</v>
      </c>
      <c r="N72" s="5"/>
      <c r="O72" s="5"/>
      <c r="P72" s="5"/>
      <c r="Q72" s="5"/>
      <c r="R72" s="5"/>
      <c r="S72" s="5"/>
      <c r="T72" s="5"/>
      <c r="U72" s="5"/>
      <c r="V72" s="5"/>
    </row>
    <row r="73" hidden="1">
      <c r="A73" s="5">
        <v>16085.0</v>
      </c>
      <c r="B73" s="6" t="s">
        <v>98</v>
      </c>
      <c r="C73" s="6" t="s">
        <v>247</v>
      </c>
      <c r="D73" s="6" t="s">
        <v>244</v>
      </c>
      <c r="E73" s="6" t="s">
        <v>157</v>
      </c>
      <c r="F73" s="6" t="s">
        <v>158</v>
      </c>
      <c r="G73" s="6" t="s">
        <v>159</v>
      </c>
      <c r="H73" s="6" t="s">
        <v>245</v>
      </c>
      <c r="I73" s="6" t="s">
        <v>248</v>
      </c>
      <c r="J73" s="6" t="s">
        <v>22</v>
      </c>
      <c r="K73" s="7">
        <v>2500000.0</v>
      </c>
      <c r="L73" s="8">
        <v>45442.0</v>
      </c>
      <c r="M73" s="8" t="s">
        <v>104</v>
      </c>
      <c r="N73" s="5"/>
      <c r="O73" s="5"/>
      <c r="P73" s="5"/>
      <c r="Q73" s="5"/>
      <c r="R73" s="5"/>
      <c r="S73" s="5"/>
      <c r="T73" s="5"/>
      <c r="U73" s="5"/>
      <c r="V73" s="5"/>
    </row>
    <row r="74" hidden="1">
      <c r="A74" s="5">
        <v>16085.0</v>
      </c>
      <c r="B74" s="6" t="s">
        <v>98</v>
      </c>
      <c r="C74" s="6" t="s">
        <v>249</v>
      </c>
      <c r="D74" s="6" t="s">
        <v>244</v>
      </c>
      <c r="E74" s="6" t="s">
        <v>157</v>
      </c>
      <c r="F74" s="6" t="s">
        <v>158</v>
      </c>
      <c r="G74" s="6" t="s">
        <v>159</v>
      </c>
      <c r="H74" s="6" t="s">
        <v>245</v>
      </c>
      <c r="I74" s="6" t="s">
        <v>250</v>
      </c>
      <c r="J74" s="6" t="s">
        <v>22</v>
      </c>
      <c r="K74" s="7">
        <v>770000.0</v>
      </c>
      <c r="L74" s="8">
        <v>45503.0</v>
      </c>
      <c r="M74" s="8" t="s">
        <v>104</v>
      </c>
      <c r="N74" s="5"/>
      <c r="O74" s="5"/>
      <c r="P74" s="5"/>
      <c r="Q74" s="5"/>
      <c r="R74" s="5"/>
      <c r="S74" s="5"/>
      <c r="T74" s="5"/>
      <c r="U74" s="5"/>
      <c r="V74" s="5"/>
    </row>
    <row r="75" hidden="1">
      <c r="A75" s="5">
        <v>16085.0</v>
      </c>
      <c r="B75" s="6" t="s">
        <v>98</v>
      </c>
      <c r="C75" s="6" t="s">
        <v>251</v>
      </c>
      <c r="D75" s="6" t="s">
        <v>252</v>
      </c>
      <c r="E75" s="6" t="s">
        <v>157</v>
      </c>
      <c r="F75" s="6" t="s">
        <v>158</v>
      </c>
      <c r="G75" s="6" t="s">
        <v>159</v>
      </c>
      <c r="H75" s="6" t="s">
        <v>245</v>
      </c>
      <c r="I75" s="6" t="s">
        <v>253</v>
      </c>
      <c r="J75" s="6" t="s">
        <v>22</v>
      </c>
      <c r="K75" s="7">
        <v>400000.0</v>
      </c>
      <c r="L75" s="8">
        <v>45402.0</v>
      </c>
      <c r="M75" s="8" t="s">
        <v>104</v>
      </c>
      <c r="N75" s="5"/>
      <c r="O75" s="5"/>
      <c r="P75" s="5"/>
      <c r="Q75" s="5"/>
      <c r="R75" s="5"/>
      <c r="S75" s="5"/>
      <c r="T75" s="5"/>
      <c r="U75" s="5"/>
      <c r="V75" s="5"/>
    </row>
    <row r="76" hidden="1">
      <c r="A76" s="5">
        <v>16085.0</v>
      </c>
      <c r="B76" s="6" t="s">
        <v>98</v>
      </c>
      <c r="C76" s="6" t="s">
        <v>254</v>
      </c>
      <c r="D76" s="6" t="s">
        <v>252</v>
      </c>
      <c r="E76" s="6" t="s">
        <v>157</v>
      </c>
      <c r="F76" s="6" t="s">
        <v>158</v>
      </c>
      <c r="G76" s="6" t="s">
        <v>159</v>
      </c>
      <c r="H76" s="6" t="s">
        <v>245</v>
      </c>
      <c r="I76" s="6" t="s">
        <v>255</v>
      </c>
      <c r="J76" s="6" t="s">
        <v>22</v>
      </c>
      <c r="K76" s="7">
        <v>50000.0</v>
      </c>
      <c r="L76" s="8">
        <v>45503.0</v>
      </c>
      <c r="M76" s="8" t="s">
        <v>104</v>
      </c>
      <c r="N76" s="5"/>
      <c r="O76" s="5"/>
      <c r="P76" s="5"/>
      <c r="Q76" s="5"/>
      <c r="R76" s="5"/>
      <c r="S76" s="5"/>
      <c r="T76" s="5"/>
      <c r="U76" s="5"/>
      <c r="V76" s="5"/>
    </row>
    <row r="77" hidden="1">
      <c r="A77" s="5">
        <v>16085.0</v>
      </c>
      <c r="B77" s="6" t="s">
        <v>98</v>
      </c>
      <c r="C77" s="6" t="s">
        <v>256</v>
      </c>
      <c r="D77" s="6" t="s">
        <v>252</v>
      </c>
      <c r="E77" s="6" t="s">
        <v>157</v>
      </c>
      <c r="F77" s="6" t="s">
        <v>158</v>
      </c>
      <c r="G77" s="6" t="s">
        <v>159</v>
      </c>
      <c r="H77" s="6" t="s">
        <v>245</v>
      </c>
      <c r="I77" s="6" t="s">
        <v>255</v>
      </c>
      <c r="J77" s="6" t="s">
        <v>22</v>
      </c>
      <c r="K77" s="7">
        <v>400000.0</v>
      </c>
      <c r="L77" s="8">
        <v>45473.0</v>
      </c>
      <c r="M77" s="8" t="s">
        <v>104</v>
      </c>
      <c r="N77" s="5"/>
      <c r="O77" s="5"/>
      <c r="P77" s="5"/>
      <c r="Q77" s="5"/>
      <c r="R77" s="5"/>
      <c r="S77" s="5"/>
      <c r="T77" s="5"/>
      <c r="U77" s="5"/>
      <c r="V77" s="5"/>
    </row>
    <row r="78" hidden="1">
      <c r="A78" s="5">
        <v>16085.0</v>
      </c>
      <c r="B78" s="6" t="s">
        <v>98</v>
      </c>
      <c r="C78" s="6" t="s">
        <v>257</v>
      </c>
      <c r="D78" s="6" t="s">
        <v>258</v>
      </c>
      <c r="E78" s="6" t="s">
        <v>157</v>
      </c>
      <c r="F78" s="6" t="s">
        <v>158</v>
      </c>
      <c r="G78" s="6" t="s">
        <v>159</v>
      </c>
      <c r="H78" s="6" t="s">
        <v>259</v>
      </c>
      <c r="I78" s="6" t="s">
        <v>260</v>
      </c>
      <c r="J78" s="6" t="s">
        <v>22</v>
      </c>
      <c r="K78" s="7">
        <v>160000.0</v>
      </c>
      <c r="L78" s="8">
        <v>45412.0</v>
      </c>
      <c r="M78" s="8" t="s">
        <v>104</v>
      </c>
      <c r="N78" s="5"/>
      <c r="O78" s="5"/>
      <c r="P78" s="5"/>
      <c r="Q78" s="5"/>
      <c r="R78" s="5"/>
      <c r="S78" s="5"/>
      <c r="T78" s="5"/>
      <c r="U78" s="5"/>
      <c r="V78" s="5"/>
    </row>
    <row r="79" hidden="1">
      <c r="A79" s="5">
        <v>16085.0</v>
      </c>
      <c r="B79" s="6" t="s">
        <v>98</v>
      </c>
      <c r="C79" s="6" t="s">
        <v>261</v>
      </c>
      <c r="D79" s="6" t="s">
        <v>262</v>
      </c>
      <c r="E79" s="6" t="s">
        <v>157</v>
      </c>
      <c r="F79" s="6" t="s">
        <v>158</v>
      </c>
      <c r="G79" s="6" t="s">
        <v>159</v>
      </c>
      <c r="H79" s="6" t="s">
        <v>153</v>
      </c>
      <c r="I79" s="6" t="s">
        <v>263</v>
      </c>
      <c r="J79" s="6" t="s">
        <v>22</v>
      </c>
      <c r="K79" s="7">
        <v>70574.04000000001</v>
      </c>
      <c r="L79" s="8">
        <v>45412.0</v>
      </c>
      <c r="M79" s="8" t="s">
        <v>104</v>
      </c>
      <c r="N79" s="5"/>
      <c r="O79" s="5"/>
      <c r="P79" s="5"/>
      <c r="Q79" s="5"/>
      <c r="R79" s="5"/>
      <c r="S79" s="5"/>
      <c r="T79" s="5"/>
      <c r="U79" s="5"/>
      <c r="V79" s="5"/>
    </row>
    <row r="80" hidden="1">
      <c r="A80" s="5">
        <v>16085.0</v>
      </c>
      <c r="B80" s="6" t="s">
        <v>98</v>
      </c>
      <c r="C80" s="6" t="s">
        <v>264</v>
      </c>
      <c r="D80" s="6" t="s">
        <v>265</v>
      </c>
      <c r="E80" s="6" t="s">
        <v>266</v>
      </c>
      <c r="F80" s="6" t="s">
        <v>158</v>
      </c>
      <c r="G80" s="6" t="s">
        <v>159</v>
      </c>
      <c r="H80" s="6" t="s">
        <v>115</v>
      </c>
      <c r="I80" s="6" t="s">
        <v>267</v>
      </c>
      <c r="J80" s="6">
        <v>6.0</v>
      </c>
      <c r="K80" s="7">
        <v>322000.0</v>
      </c>
      <c r="L80" s="8">
        <v>45337.0</v>
      </c>
      <c r="M80" s="8" t="s">
        <v>104</v>
      </c>
      <c r="N80" s="5"/>
      <c r="O80" s="5"/>
      <c r="P80" s="5"/>
      <c r="Q80" s="5"/>
      <c r="R80" s="5"/>
      <c r="S80" s="5"/>
      <c r="T80" s="5"/>
      <c r="U80" s="5"/>
      <c r="V80" s="5"/>
    </row>
    <row r="81" hidden="1">
      <c r="A81" s="5">
        <v>16085.0</v>
      </c>
      <c r="B81" s="6" t="s">
        <v>98</v>
      </c>
      <c r="C81" s="6" t="s">
        <v>268</v>
      </c>
      <c r="D81" s="6" t="s">
        <v>269</v>
      </c>
      <c r="E81" s="6" t="s">
        <v>266</v>
      </c>
      <c r="F81" s="6" t="s">
        <v>158</v>
      </c>
      <c r="G81" s="6" t="s">
        <v>159</v>
      </c>
      <c r="H81" s="6" t="s">
        <v>111</v>
      </c>
      <c r="I81" s="6" t="s">
        <v>270</v>
      </c>
      <c r="J81" s="6">
        <v>1.0</v>
      </c>
      <c r="K81" s="7">
        <v>1200000.0</v>
      </c>
      <c r="L81" s="8">
        <v>45381.0</v>
      </c>
      <c r="M81" s="8" t="s">
        <v>104</v>
      </c>
      <c r="N81" s="5"/>
      <c r="O81" s="5"/>
      <c r="P81" s="5"/>
      <c r="Q81" s="5"/>
      <c r="R81" s="5"/>
      <c r="S81" s="5"/>
      <c r="T81" s="5"/>
      <c r="U81" s="5"/>
      <c r="V81" s="5"/>
    </row>
    <row r="82" hidden="1">
      <c r="A82" s="5">
        <v>16085.0</v>
      </c>
      <c r="B82" s="6" t="s">
        <v>98</v>
      </c>
      <c r="C82" s="6" t="s">
        <v>271</v>
      </c>
      <c r="D82" s="6" t="s">
        <v>269</v>
      </c>
      <c r="E82" s="6" t="s">
        <v>266</v>
      </c>
      <c r="F82" s="6" t="s">
        <v>158</v>
      </c>
      <c r="G82" s="6" t="s">
        <v>159</v>
      </c>
      <c r="H82" s="6" t="s">
        <v>111</v>
      </c>
      <c r="I82" s="6" t="s">
        <v>270</v>
      </c>
      <c r="J82" s="6">
        <v>1.0</v>
      </c>
      <c r="K82" s="7">
        <v>1109307.78</v>
      </c>
      <c r="L82" s="8">
        <v>45549.0</v>
      </c>
      <c r="M82" s="8" t="s">
        <v>104</v>
      </c>
      <c r="N82" s="5"/>
      <c r="O82" s="5"/>
      <c r="P82" s="5"/>
      <c r="Q82" s="5"/>
      <c r="R82" s="5"/>
      <c r="S82" s="5"/>
      <c r="T82" s="5"/>
      <c r="U82" s="5"/>
      <c r="V82" s="5"/>
    </row>
    <row r="83" hidden="1">
      <c r="A83" s="5">
        <v>16085.0</v>
      </c>
      <c r="B83" s="6" t="s">
        <v>98</v>
      </c>
      <c r="C83" s="6" t="s">
        <v>272</v>
      </c>
      <c r="D83" s="6" t="s">
        <v>273</v>
      </c>
      <c r="E83" s="6" t="s">
        <v>266</v>
      </c>
      <c r="F83" s="6" t="s">
        <v>158</v>
      </c>
      <c r="G83" s="6" t="s">
        <v>159</v>
      </c>
      <c r="H83" s="6" t="s">
        <v>274</v>
      </c>
      <c r="I83" s="6" t="s">
        <v>275</v>
      </c>
      <c r="J83" s="6">
        <v>2.0</v>
      </c>
      <c r="K83" s="7">
        <v>330000.0</v>
      </c>
      <c r="L83" s="8">
        <v>45352.0</v>
      </c>
      <c r="M83" s="8" t="s">
        <v>104</v>
      </c>
      <c r="N83" s="5"/>
      <c r="O83" s="5"/>
      <c r="P83" s="5"/>
      <c r="Q83" s="5"/>
      <c r="R83" s="5"/>
      <c r="S83" s="5"/>
      <c r="T83" s="5"/>
      <c r="U83" s="5"/>
      <c r="V83" s="5"/>
    </row>
    <row r="84" hidden="1">
      <c r="A84" s="5">
        <v>16085.0</v>
      </c>
      <c r="B84" s="6" t="s">
        <v>98</v>
      </c>
      <c r="C84" s="6" t="s">
        <v>276</v>
      </c>
      <c r="D84" s="6" t="s">
        <v>277</v>
      </c>
      <c r="E84" s="6" t="s">
        <v>266</v>
      </c>
      <c r="F84" s="6" t="s">
        <v>158</v>
      </c>
      <c r="G84" s="6" t="s">
        <v>159</v>
      </c>
      <c r="H84" s="6" t="s">
        <v>278</v>
      </c>
      <c r="I84" s="6" t="s">
        <v>279</v>
      </c>
      <c r="J84" s="6">
        <v>24.0</v>
      </c>
      <c r="K84" s="7">
        <v>432000.0</v>
      </c>
      <c r="L84" s="8">
        <v>45352.0</v>
      </c>
      <c r="M84" s="8" t="s">
        <v>104</v>
      </c>
      <c r="N84" s="5"/>
      <c r="O84" s="5"/>
      <c r="P84" s="5"/>
      <c r="Q84" s="5"/>
      <c r="R84" s="5"/>
      <c r="S84" s="5"/>
      <c r="T84" s="5"/>
      <c r="U84" s="5"/>
      <c r="V84" s="5"/>
    </row>
    <row r="85" hidden="1">
      <c r="A85" s="5">
        <v>16085.0</v>
      </c>
      <c r="B85" s="6" t="s">
        <v>98</v>
      </c>
      <c r="C85" s="6" t="s">
        <v>280</v>
      </c>
      <c r="D85" s="6" t="s">
        <v>277</v>
      </c>
      <c r="E85" s="6" t="s">
        <v>266</v>
      </c>
      <c r="F85" s="6" t="s">
        <v>158</v>
      </c>
      <c r="G85" s="6" t="s">
        <v>159</v>
      </c>
      <c r="H85" s="6" t="s">
        <v>207</v>
      </c>
      <c r="I85" s="6" t="s">
        <v>279</v>
      </c>
      <c r="J85" s="6">
        <v>1.0</v>
      </c>
      <c r="K85" s="7">
        <v>60000.0</v>
      </c>
      <c r="L85" s="8"/>
      <c r="M85" s="8" t="s">
        <v>104</v>
      </c>
      <c r="N85" s="5"/>
      <c r="O85" s="5"/>
      <c r="P85" s="5"/>
      <c r="Q85" s="5"/>
      <c r="R85" s="5"/>
      <c r="S85" s="5"/>
      <c r="T85" s="5"/>
      <c r="U85" s="5"/>
      <c r="V85" s="5"/>
    </row>
    <row r="86" hidden="1">
      <c r="A86" s="5">
        <v>16085.0</v>
      </c>
      <c r="B86" s="6" t="s">
        <v>98</v>
      </c>
      <c r="C86" s="6" t="s">
        <v>281</v>
      </c>
      <c r="D86" s="6" t="s">
        <v>282</v>
      </c>
      <c r="E86" s="6" t="s">
        <v>266</v>
      </c>
      <c r="F86" s="6" t="s">
        <v>158</v>
      </c>
      <c r="G86" s="6" t="s">
        <v>159</v>
      </c>
      <c r="H86" s="6" t="s">
        <v>149</v>
      </c>
      <c r="I86" s="6" t="s">
        <v>283</v>
      </c>
      <c r="J86" s="6">
        <v>30.0</v>
      </c>
      <c r="K86" s="7">
        <v>75000.0</v>
      </c>
      <c r="L86" s="8">
        <v>45473.0</v>
      </c>
      <c r="M86" s="8" t="s">
        <v>104</v>
      </c>
      <c r="N86" s="5"/>
      <c r="O86" s="5"/>
      <c r="P86" s="5"/>
      <c r="Q86" s="5"/>
      <c r="R86" s="5"/>
      <c r="S86" s="5"/>
      <c r="T86" s="5"/>
      <c r="U86" s="5"/>
      <c r="V86" s="5"/>
    </row>
    <row r="87" hidden="1">
      <c r="A87" s="5">
        <v>16085.0</v>
      </c>
      <c r="B87" s="6" t="s">
        <v>98</v>
      </c>
      <c r="C87" s="6" t="s">
        <v>284</v>
      </c>
      <c r="D87" s="6" t="s">
        <v>282</v>
      </c>
      <c r="E87" s="6" t="s">
        <v>266</v>
      </c>
      <c r="F87" s="6" t="s">
        <v>158</v>
      </c>
      <c r="G87" s="6" t="s">
        <v>159</v>
      </c>
      <c r="H87" s="6" t="s">
        <v>149</v>
      </c>
      <c r="I87" s="6" t="s">
        <v>283</v>
      </c>
      <c r="J87" s="6">
        <v>60.0</v>
      </c>
      <c r="K87" s="7">
        <v>30000.0</v>
      </c>
      <c r="L87" s="8">
        <v>45473.0</v>
      </c>
      <c r="M87" s="8" t="s">
        <v>104</v>
      </c>
      <c r="N87" s="5"/>
      <c r="O87" s="5"/>
      <c r="P87" s="5"/>
      <c r="Q87" s="5"/>
      <c r="R87" s="5"/>
      <c r="S87" s="5"/>
      <c r="T87" s="5"/>
      <c r="U87" s="5"/>
      <c r="V87" s="5"/>
    </row>
    <row r="88" hidden="1">
      <c r="A88" s="5">
        <v>16085.0</v>
      </c>
      <c r="B88" s="6" t="s">
        <v>98</v>
      </c>
      <c r="C88" s="6" t="s">
        <v>285</v>
      </c>
      <c r="D88" s="6" t="s">
        <v>286</v>
      </c>
      <c r="E88" s="6" t="s">
        <v>266</v>
      </c>
      <c r="F88" s="6" t="s">
        <v>158</v>
      </c>
      <c r="G88" s="6" t="s">
        <v>159</v>
      </c>
      <c r="H88" s="6" t="s">
        <v>102</v>
      </c>
      <c r="I88" s="6" t="s">
        <v>287</v>
      </c>
      <c r="J88" s="6">
        <v>1.0</v>
      </c>
      <c r="K88" s="7">
        <v>36000.0</v>
      </c>
      <c r="L88" s="8">
        <v>45352.0</v>
      </c>
      <c r="M88" s="8" t="s">
        <v>104</v>
      </c>
      <c r="N88" s="5"/>
      <c r="O88" s="5"/>
      <c r="P88" s="5"/>
      <c r="Q88" s="5"/>
      <c r="R88" s="5"/>
      <c r="S88" s="5"/>
      <c r="T88" s="5"/>
      <c r="U88" s="5"/>
      <c r="V88" s="5"/>
    </row>
    <row r="89" hidden="1">
      <c r="A89" s="5">
        <v>16085.0</v>
      </c>
      <c r="B89" s="6" t="s">
        <v>98</v>
      </c>
      <c r="C89" s="6" t="s">
        <v>288</v>
      </c>
      <c r="D89" s="6" t="s">
        <v>289</v>
      </c>
      <c r="E89" s="6" t="s">
        <v>266</v>
      </c>
      <c r="F89" s="6" t="s">
        <v>158</v>
      </c>
      <c r="G89" s="6" t="s">
        <v>159</v>
      </c>
      <c r="H89" s="6" t="s">
        <v>102</v>
      </c>
      <c r="I89" s="6" t="s">
        <v>283</v>
      </c>
      <c r="J89" s="6">
        <v>4.0</v>
      </c>
      <c r="K89" s="7">
        <v>8000.0</v>
      </c>
      <c r="L89" s="8">
        <v>45444.0</v>
      </c>
      <c r="M89" s="8" t="s">
        <v>170</v>
      </c>
      <c r="N89" s="5"/>
      <c r="O89" s="5"/>
      <c r="P89" s="5"/>
      <c r="Q89" s="5"/>
      <c r="R89" s="5"/>
      <c r="S89" s="5"/>
      <c r="T89" s="5"/>
      <c r="U89" s="5"/>
      <c r="V89" s="5"/>
    </row>
    <row r="90" hidden="1">
      <c r="A90" s="5">
        <v>16085.0</v>
      </c>
      <c r="B90" s="6" t="s">
        <v>98</v>
      </c>
      <c r="C90" s="6" t="s">
        <v>290</v>
      </c>
      <c r="D90" s="6" t="s">
        <v>289</v>
      </c>
      <c r="E90" s="6" t="s">
        <v>266</v>
      </c>
      <c r="F90" s="6" t="s">
        <v>158</v>
      </c>
      <c r="G90" s="6" t="s">
        <v>159</v>
      </c>
      <c r="H90" s="6" t="s">
        <v>102</v>
      </c>
      <c r="I90" s="6" t="s">
        <v>283</v>
      </c>
      <c r="J90" s="6">
        <v>2.0</v>
      </c>
      <c r="K90" s="7">
        <v>4000.0</v>
      </c>
      <c r="L90" s="8">
        <v>45474.0</v>
      </c>
      <c r="M90" s="8" t="s">
        <v>170</v>
      </c>
      <c r="N90" s="5"/>
      <c r="O90" s="5"/>
      <c r="P90" s="5"/>
      <c r="Q90" s="5"/>
      <c r="R90" s="5"/>
      <c r="S90" s="5"/>
      <c r="T90" s="5"/>
      <c r="U90" s="5"/>
      <c r="V90" s="5"/>
    </row>
    <row r="91" hidden="1">
      <c r="A91" s="5">
        <v>16085.0</v>
      </c>
      <c r="B91" s="6" t="s">
        <v>98</v>
      </c>
      <c r="C91" s="6" t="s">
        <v>291</v>
      </c>
      <c r="D91" s="6" t="s">
        <v>292</v>
      </c>
      <c r="E91" s="6" t="s">
        <v>266</v>
      </c>
      <c r="F91" s="6" t="s">
        <v>158</v>
      </c>
      <c r="G91" s="6" t="s">
        <v>159</v>
      </c>
      <c r="H91" s="6" t="s">
        <v>225</v>
      </c>
      <c r="I91" s="6" t="s">
        <v>293</v>
      </c>
      <c r="J91" s="6">
        <v>1.0</v>
      </c>
      <c r="K91" s="7">
        <v>9800.0</v>
      </c>
      <c r="L91" s="8">
        <v>45352.0</v>
      </c>
      <c r="M91" s="8" t="s">
        <v>104</v>
      </c>
      <c r="N91" s="5"/>
      <c r="O91" s="5"/>
      <c r="P91" s="5"/>
      <c r="Q91" s="5"/>
      <c r="R91" s="5"/>
      <c r="S91" s="5"/>
      <c r="T91" s="5"/>
      <c r="U91" s="5"/>
      <c r="V91" s="5"/>
    </row>
    <row r="92" hidden="1">
      <c r="A92" s="5">
        <v>16085.0</v>
      </c>
      <c r="B92" s="6" t="s">
        <v>98</v>
      </c>
      <c r="C92" s="6" t="s">
        <v>294</v>
      </c>
      <c r="D92" s="6" t="s">
        <v>292</v>
      </c>
      <c r="E92" s="6" t="s">
        <v>266</v>
      </c>
      <c r="F92" s="6" t="s">
        <v>158</v>
      </c>
      <c r="G92" s="6" t="s">
        <v>159</v>
      </c>
      <c r="H92" s="6" t="s">
        <v>111</v>
      </c>
      <c r="I92" s="6" t="s">
        <v>293</v>
      </c>
      <c r="J92" s="6">
        <v>12.0</v>
      </c>
      <c r="K92" s="7">
        <v>90000.0</v>
      </c>
      <c r="L92" s="8">
        <v>45444.0</v>
      </c>
      <c r="M92" s="8" t="s">
        <v>170</v>
      </c>
      <c r="N92" s="5"/>
      <c r="O92" s="5"/>
      <c r="P92" s="5"/>
      <c r="Q92" s="5"/>
      <c r="R92" s="5"/>
      <c r="S92" s="5"/>
      <c r="T92" s="5"/>
      <c r="U92" s="5"/>
      <c r="V92" s="5"/>
    </row>
    <row r="93" hidden="1">
      <c r="A93" s="5">
        <v>16085.0</v>
      </c>
      <c r="B93" s="6" t="s">
        <v>98</v>
      </c>
      <c r="C93" s="6" t="s">
        <v>295</v>
      </c>
      <c r="D93" s="6" t="s">
        <v>292</v>
      </c>
      <c r="E93" s="6" t="s">
        <v>266</v>
      </c>
      <c r="F93" s="6" t="s">
        <v>158</v>
      </c>
      <c r="G93" s="6" t="s">
        <v>159</v>
      </c>
      <c r="H93" s="6" t="s">
        <v>111</v>
      </c>
      <c r="I93" s="6" t="s">
        <v>296</v>
      </c>
      <c r="J93" s="6">
        <v>12.0</v>
      </c>
      <c r="K93" s="7">
        <v>39600.0</v>
      </c>
      <c r="L93" s="8">
        <v>45444.0</v>
      </c>
      <c r="M93" s="8" t="s">
        <v>170</v>
      </c>
      <c r="N93" s="5"/>
      <c r="O93" s="5"/>
      <c r="P93" s="5"/>
      <c r="Q93" s="5"/>
      <c r="R93" s="5"/>
      <c r="S93" s="5"/>
      <c r="T93" s="5"/>
      <c r="U93" s="5"/>
      <c r="V93" s="5"/>
    </row>
    <row r="94" hidden="1">
      <c r="A94" s="5">
        <v>16085.0</v>
      </c>
      <c r="B94" s="6" t="s">
        <v>98</v>
      </c>
      <c r="C94" s="6" t="s">
        <v>297</v>
      </c>
      <c r="D94" s="6" t="s">
        <v>298</v>
      </c>
      <c r="E94" s="6" t="s">
        <v>266</v>
      </c>
      <c r="F94" s="6" t="s">
        <v>158</v>
      </c>
      <c r="G94" s="6" t="s">
        <v>159</v>
      </c>
      <c r="H94" s="6" t="s">
        <v>102</v>
      </c>
      <c r="I94" s="6" t="s">
        <v>299</v>
      </c>
      <c r="J94" s="6">
        <v>2.0</v>
      </c>
      <c r="K94" s="7">
        <v>55000.0</v>
      </c>
      <c r="L94" s="8">
        <v>45474.0</v>
      </c>
      <c r="M94" s="8" t="s">
        <v>104</v>
      </c>
      <c r="N94" s="5"/>
      <c r="O94" s="5"/>
      <c r="P94" s="5"/>
      <c r="Q94" s="5"/>
      <c r="R94" s="5"/>
      <c r="S94" s="5"/>
      <c r="T94" s="5"/>
      <c r="U94" s="5"/>
      <c r="V94" s="5"/>
    </row>
    <row r="95" hidden="1">
      <c r="A95" s="5">
        <v>16085.0</v>
      </c>
      <c r="B95" s="6" t="s">
        <v>98</v>
      </c>
      <c r="C95" s="6" t="s">
        <v>300</v>
      </c>
      <c r="D95" s="6" t="s">
        <v>301</v>
      </c>
      <c r="E95" s="6" t="s">
        <v>266</v>
      </c>
      <c r="F95" s="6" t="s">
        <v>158</v>
      </c>
      <c r="G95" s="6" t="s">
        <v>159</v>
      </c>
      <c r="H95" s="6" t="s">
        <v>302</v>
      </c>
      <c r="I95" s="6" t="s">
        <v>303</v>
      </c>
      <c r="J95" s="6">
        <v>1.0</v>
      </c>
      <c r="K95" s="7">
        <v>120000.0</v>
      </c>
      <c r="L95" s="8">
        <v>45519.0</v>
      </c>
      <c r="M95" s="8" t="s">
        <v>104</v>
      </c>
      <c r="N95" s="5"/>
      <c r="O95" s="5"/>
      <c r="P95" s="5"/>
      <c r="Q95" s="5"/>
      <c r="R95" s="5"/>
      <c r="S95" s="5"/>
      <c r="T95" s="5"/>
      <c r="U95" s="5"/>
      <c r="V95" s="5"/>
    </row>
    <row r="96" hidden="1">
      <c r="A96" s="5">
        <v>16085.0</v>
      </c>
      <c r="B96" s="6" t="s">
        <v>98</v>
      </c>
      <c r="C96" s="6" t="s">
        <v>304</v>
      </c>
      <c r="D96" s="6" t="s">
        <v>305</v>
      </c>
      <c r="E96" s="6" t="s">
        <v>266</v>
      </c>
      <c r="F96" s="6" t="s">
        <v>158</v>
      </c>
      <c r="G96" s="6" t="s">
        <v>159</v>
      </c>
      <c r="H96" s="6" t="s">
        <v>149</v>
      </c>
      <c r="I96" s="6" t="s">
        <v>306</v>
      </c>
      <c r="J96" s="6">
        <v>61.0</v>
      </c>
      <c r="K96" s="7">
        <v>22500.0</v>
      </c>
      <c r="L96" s="8">
        <v>45381.0</v>
      </c>
      <c r="M96" s="8" t="s">
        <v>104</v>
      </c>
      <c r="N96" s="5"/>
      <c r="O96" s="5"/>
      <c r="P96" s="5"/>
      <c r="Q96" s="5"/>
      <c r="R96" s="5"/>
      <c r="S96" s="5"/>
      <c r="T96" s="5"/>
      <c r="U96" s="5"/>
      <c r="V96" s="5"/>
    </row>
    <row r="97" hidden="1">
      <c r="A97" s="5">
        <v>16085.0</v>
      </c>
      <c r="B97" s="6" t="s">
        <v>98</v>
      </c>
      <c r="C97" s="6" t="s">
        <v>307</v>
      </c>
      <c r="D97" s="6" t="s">
        <v>308</v>
      </c>
      <c r="E97" s="6" t="s">
        <v>266</v>
      </c>
      <c r="F97" s="6" t="s">
        <v>158</v>
      </c>
      <c r="G97" s="6" t="s">
        <v>159</v>
      </c>
      <c r="H97" s="6" t="s">
        <v>309</v>
      </c>
      <c r="I97" s="6" t="s">
        <v>310</v>
      </c>
      <c r="J97" s="6">
        <v>7.0</v>
      </c>
      <c r="K97" s="7">
        <v>70000.0</v>
      </c>
      <c r="L97" s="8">
        <v>45427.0</v>
      </c>
      <c r="M97" s="8" t="s">
        <v>104</v>
      </c>
      <c r="N97" s="5"/>
      <c r="O97" s="5"/>
      <c r="P97" s="5"/>
      <c r="Q97" s="5"/>
      <c r="R97" s="5"/>
      <c r="S97" s="5"/>
      <c r="T97" s="5"/>
      <c r="U97" s="5"/>
      <c r="V97" s="5"/>
    </row>
    <row r="98" hidden="1">
      <c r="A98" s="5">
        <v>16085.0</v>
      </c>
      <c r="B98" s="6" t="s">
        <v>98</v>
      </c>
      <c r="C98" s="6" t="s">
        <v>311</v>
      </c>
      <c r="D98" s="6" t="s">
        <v>312</v>
      </c>
      <c r="E98" s="6" t="s">
        <v>266</v>
      </c>
      <c r="F98" s="6" t="s">
        <v>158</v>
      </c>
      <c r="G98" s="6" t="s">
        <v>159</v>
      </c>
      <c r="H98" s="6" t="s">
        <v>313</v>
      </c>
      <c r="I98" s="6" t="s">
        <v>314</v>
      </c>
      <c r="J98" s="6">
        <v>49400.0</v>
      </c>
      <c r="K98" s="7">
        <v>26160.0</v>
      </c>
      <c r="L98" s="8">
        <v>45323.0</v>
      </c>
      <c r="M98" s="8" t="s">
        <v>104</v>
      </c>
      <c r="N98" s="5"/>
      <c r="O98" s="5"/>
      <c r="P98" s="5"/>
      <c r="Q98" s="5"/>
      <c r="R98" s="5"/>
      <c r="S98" s="5"/>
      <c r="T98" s="5"/>
      <c r="U98" s="5"/>
      <c r="V98" s="5"/>
    </row>
    <row r="99" hidden="1">
      <c r="A99" s="5">
        <v>16085.0</v>
      </c>
      <c r="B99" s="6" t="s">
        <v>98</v>
      </c>
      <c r="C99" s="6" t="s">
        <v>315</v>
      </c>
      <c r="D99" s="6" t="s">
        <v>316</v>
      </c>
      <c r="E99" s="6" t="s">
        <v>266</v>
      </c>
      <c r="F99" s="6" t="s">
        <v>158</v>
      </c>
      <c r="G99" s="6" t="s">
        <v>159</v>
      </c>
      <c r="H99" s="6" t="s">
        <v>317</v>
      </c>
      <c r="I99" s="6" t="s">
        <v>318</v>
      </c>
      <c r="J99" s="6">
        <v>1.0</v>
      </c>
      <c r="K99" s="7">
        <v>961000.0</v>
      </c>
      <c r="L99" s="8">
        <v>45656.0</v>
      </c>
      <c r="M99" s="8" t="s">
        <v>104</v>
      </c>
      <c r="N99" s="5"/>
      <c r="O99" s="5"/>
      <c r="P99" s="5"/>
      <c r="Q99" s="5"/>
      <c r="R99" s="5"/>
      <c r="S99" s="5"/>
      <c r="T99" s="5"/>
      <c r="U99" s="5"/>
      <c r="V99" s="5"/>
    </row>
    <row r="100" hidden="1">
      <c r="A100" s="5">
        <v>16085.0</v>
      </c>
      <c r="B100" s="6" t="s">
        <v>98</v>
      </c>
      <c r="C100" s="6" t="s">
        <v>319</v>
      </c>
      <c r="D100" s="6" t="s">
        <v>316</v>
      </c>
      <c r="E100" s="6" t="s">
        <v>266</v>
      </c>
      <c r="F100" s="6" t="s">
        <v>158</v>
      </c>
      <c r="G100" s="6" t="s">
        <v>159</v>
      </c>
      <c r="H100" s="6" t="s">
        <v>317</v>
      </c>
      <c r="I100" s="6" t="s">
        <v>320</v>
      </c>
      <c r="J100" s="6">
        <v>1.0</v>
      </c>
      <c r="K100" s="7">
        <v>4500000.0</v>
      </c>
      <c r="L100" s="8">
        <v>45412.0</v>
      </c>
      <c r="M100" s="8" t="s">
        <v>104</v>
      </c>
      <c r="N100" s="5"/>
      <c r="O100" s="5"/>
      <c r="P100" s="5"/>
      <c r="Q100" s="5"/>
      <c r="R100" s="5"/>
      <c r="S100" s="5"/>
      <c r="T100" s="5"/>
      <c r="U100" s="5"/>
      <c r="V100" s="5"/>
    </row>
    <row r="101" hidden="1">
      <c r="A101" s="5">
        <v>16085.0</v>
      </c>
      <c r="B101" s="6" t="s">
        <v>98</v>
      </c>
      <c r="C101" s="6" t="s">
        <v>321</v>
      </c>
      <c r="D101" s="6" t="s">
        <v>322</v>
      </c>
      <c r="E101" s="6" t="s">
        <v>266</v>
      </c>
      <c r="F101" s="6" t="s">
        <v>158</v>
      </c>
      <c r="G101" s="6" t="s">
        <v>159</v>
      </c>
      <c r="H101" s="6" t="s">
        <v>115</v>
      </c>
      <c r="I101" s="6" t="s">
        <v>323</v>
      </c>
      <c r="J101" s="6">
        <v>1.0</v>
      </c>
      <c r="K101" s="7">
        <v>1000000.0</v>
      </c>
      <c r="L101" s="8">
        <v>45474.0</v>
      </c>
      <c r="M101" s="8" t="s">
        <v>104</v>
      </c>
      <c r="N101" s="5"/>
      <c r="O101" s="5"/>
      <c r="P101" s="5"/>
      <c r="Q101" s="5"/>
      <c r="R101" s="5"/>
      <c r="S101" s="5"/>
      <c r="T101" s="5"/>
      <c r="U101" s="5"/>
      <c r="V101" s="5"/>
    </row>
    <row r="102" hidden="1">
      <c r="A102" s="5">
        <v>16085.0</v>
      </c>
      <c r="B102" s="6" t="s">
        <v>98</v>
      </c>
      <c r="C102" s="6" t="s">
        <v>324</v>
      </c>
      <c r="D102" s="6" t="s">
        <v>325</v>
      </c>
      <c r="E102" s="6" t="s">
        <v>266</v>
      </c>
      <c r="F102" s="6" t="s">
        <v>158</v>
      </c>
      <c r="G102" s="6" t="s">
        <v>159</v>
      </c>
      <c r="H102" s="6" t="s">
        <v>326</v>
      </c>
      <c r="I102" s="6" t="s">
        <v>327</v>
      </c>
      <c r="J102" s="6">
        <v>5.0</v>
      </c>
      <c r="K102" s="7">
        <v>78500.0</v>
      </c>
      <c r="L102" s="8">
        <v>45505.0</v>
      </c>
      <c r="M102" s="8" t="s">
        <v>328</v>
      </c>
      <c r="N102" s="5"/>
      <c r="O102" s="5"/>
      <c r="P102" s="5"/>
      <c r="Q102" s="5"/>
      <c r="R102" s="5"/>
      <c r="S102" s="5"/>
      <c r="T102" s="5"/>
      <c r="U102" s="5"/>
      <c r="V102" s="5"/>
    </row>
    <row r="103" hidden="1">
      <c r="A103" s="5">
        <v>16085.0</v>
      </c>
      <c r="B103" s="6" t="s">
        <v>98</v>
      </c>
      <c r="C103" s="6" t="s">
        <v>329</v>
      </c>
      <c r="D103" s="6" t="s">
        <v>330</v>
      </c>
      <c r="E103" s="6" t="s">
        <v>266</v>
      </c>
      <c r="F103" s="6" t="s">
        <v>158</v>
      </c>
      <c r="G103" s="6" t="s">
        <v>159</v>
      </c>
      <c r="H103" s="6" t="s">
        <v>102</v>
      </c>
      <c r="I103" s="6" t="s">
        <v>331</v>
      </c>
      <c r="J103" s="6">
        <v>2.0</v>
      </c>
      <c r="K103" s="7">
        <v>120000.0</v>
      </c>
      <c r="L103" s="8">
        <v>45580.0</v>
      </c>
      <c r="M103" s="8" t="s">
        <v>104</v>
      </c>
      <c r="N103" s="5"/>
      <c r="O103" s="5"/>
      <c r="P103" s="5"/>
      <c r="Q103" s="5"/>
      <c r="R103" s="5"/>
      <c r="S103" s="5"/>
      <c r="T103" s="5"/>
      <c r="U103" s="5"/>
      <c r="V103" s="5"/>
    </row>
    <row r="104" hidden="1">
      <c r="A104" s="5">
        <v>16085.0</v>
      </c>
      <c r="B104" s="6" t="s">
        <v>98</v>
      </c>
      <c r="C104" s="6" t="s">
        <v>332</v>
      </c>
      <c r="D104" s="6" t="s">
        <v>333</v>
      </c>
      <c r="E104" s="6" t="s">
        <v>266</v>
      </c>
      <c r="F104" s="6" t="s">
        <v>158</v>
      </c>
      <c r="G104" s="6" t="s">
        <v>159</v>
      </c>
      <c r="H104" s="6" t="s">
        <v>102</v>
      </c>
      <c r="I104" s="6" t="s">
        <v>334</v>
      </c>
      <c r="J104" s="6">
        <v>7.0</v>
      </c>
      <c r="K104" s="7">
        <v>10867.78</v>
      </c>
      <c r="L104" s="8">
        <v>45463.0</v>
      </c>
      <c r="M104" s="8" t="s">
        <v>328</v>
      </c>
      <c r="N104" s="5"/>
      <c r="O104" s="5"/>
      <c r="P104" s="5"/>
      <c r="Q104" s="5"/>
      <c r="R104" s="5"/>
      <c r="S104" s="5"/>
      <c r="T104" s="5"/>
      <c r="U104" s="5"/>
      <c r="V104" s="5"/>
    </row>
    <row r="105" hidden="1">
      <c r="A105" s="5">
        <v>16085.0</v>
      </c>
      <c r="B105" s="6" t="s">
        <v>98</v>
      </c>
      <c r="C105" s="6" t="s">
        <v>335</v>
      </c>
      <c r="D105" s="6" t="s">
        <v>336</v>
      </c>
      <c r="E105" s="6" t="s">
        <v>266</v>
      </c>
      <c r="F105" s="6" t="s">
        <v>158</v>
      </c>
      <c r="G105" s="6" t="s">
        <v>159</v>
      </c>
      <c r="H105" s="6" t="s">
        <v>102</v>
      </c>
      <c r="I105" s="6" t="s">
        <v>334</v>
      </c>
      <c r="J105" s="6">
        <v>11.0</v>
      </c>
      <c r="K105" s="7">
        <v>466.36</v>
      </c>
      <c r="L105" s="8">
        <v>45343.0</v>
      </c>
      <c r="M105" s="8" t="s">
        <v>328</v>
      </c>
      <c r="N105" s="5"/>
      <c r="O105" s="5"/>
      <c r="P105" s="5"/>
      <c r="Q105" s="5"/>
      <c r="R105" s="5"/>
      <c r="S105" s="5"/>
      <c r="T105" s="5"/>
      <c r="U105" s="5"/>
      <c r="V105" s="5"/>
    </row>
    <row r="106" hidden="1">
      <c r="A106" s="5">
        <v>16085.0</v>
      </c>
      <c r="B106" s="6" t="s">
        <v>98</v>
      </c>
      <c r="C106" s="6" t="s">
        <v>337</v>
      </c>
      <c r="D106" s="6" t="s">
        <v>338</v>
      </c>
      <c r="E106" s="6" t="s">
        <v>266</v>
      </c>
      <c r="F106" s="6" t="s">
        <v>158</v>
      </c>
      <c r="G106" s="6" t="s">
        <v>159</v>
      </c>
      <c r="H106" s="6" t="s">
        <v>102</v>
      </c>
      <c r="I106" s="6" t="s">
        <v>334</v>
      </c>
      <c r="J106" s="6">
        <v>6.0</v>
      </c>
      <c r="K106" s="7">
        <v>5778.099999999999</v>
      </c>
      <c r="L106" s="8">
        <v>45476.0</v>
      </c>
      <c r="M106" s="8" t="s">
        <v>328</v>
      </c>
      <c r="N106" s="5"/>
      <c r="O106" s="5"/>
      <c r="P106" s="5"/>
      <c r="Q106" s="5"/>
      <c r="R106" s="5"/>
      <c r="S106" s="5"/>
      <c r="T106" s="5"/>
      <c r="U106" s="5"/>
      <c r="V106" s="5"/>
    </row>
    <row r="107" hidden="1">
      <c r="A107" s="5">
        <v>16085.0</v>
      </c>
      <c r="B107" s="6" t="s">
        <v>98</v>
      </c>
      <c r="C107" s="6" t="s">
        <v>339</v>
      </c>
      <c r="D107" s="6" t="s">
        <v>340</v>
      </c>
      <c r="E107" s="6" t="s">
        <v>266</v>
      </c>
      <c r="F107" s="6" t="s">
        <v>158</v>
      </c>
      <c r="G107" s="6" t="s">
        <v>159</v>
      </c>
      <c r="H107" s="6" t="s">
        <v>102</v>
      </c>
      <c r="I107" s="6" t="s">
        <v>334</v>
      </c>
      <c r="J107" s="6">
        <v>3.0</v>
      </c>
      <c r="K107" s="7">
        <v>44682.85</v>
      </c>
      <c r="L107" s="8">
        <v>45582.0</v>
      </c>
      <c r="M107" s="8" t="s">
        <v>328</v>
      </c>
      <c r="N107" s="5"/>
      <c r="O107" s="5"/>
      <c r="P107" s="5"/>
      <c r="Q107" s="5"/>
      <c r="R107" s="5"/>
      <c r="S107" s="5"/>
      <c r="T107" s="5"/>
      <c r="U107" s="5"/>
      <c r="V107" s="5"/>
    </row>
    <row r="108" hidden="1">
      <c r="A108" s="5">
        <v>16085.0</v>
      </c>
      <c r="B108" s="6" t="s">
        <v>98</v>
      </c>
      <c r="C108" s="6" t="s">
        <v>341</v>
      </c>
      <c r="D108" s="6" t="s">
        <v>342</v>
      </c>
      <c r="E108" s="6" t="s">
        <v>266</v>
      </c>
      <c r="F108" s="6" t="s">
        <v>158</v>
      </c>
      <c r="G108" s="6" t="s">
        <v>159</v>
      </c>
      <c r="H108" s="6" t="s">
        <v>102</v>
      </c>
      <c r="I108" s="6" t="s">
        <v>334</v>
      </c>
      <c r="J108" s="6">
        <v>9.0</v>
      </c>
      <c r="K108" s="7">
        <v>3668.019</v>
      </c>
      <c r="L108" s="8">
        <v>45387.0</v>
      </c>
      <c r="M108" s="8" t="s">
        <v>328</v>
      </c>
      <c r="N108" s="5"/>
      <c r="O108" s="5"/>
      <c r="P108" s="5"/>
      <c r="Q108" s="5"/>
      <c r="R108" s="5"/>
      <c r="S108" s="5"/>
      <c r="T108" s="5"/>
      <c r="U108" s="5"/>
      <c r="V108" s="5"/>
    </row>
    <row r="109" hidden="1">
      <c r="A109" s="5">
        <v>16085.0</v>
      </c>
      <c r="B109" s="6" t="s">
        <v>98</v>
      </c>
      <c r="C109" s="6" t="s">
        <v>343</v>
      </c>
      <c r="D109" s="6" t="s">
        <v>344</v>
      </c>
      <c r="E109" s="6" t="s">
        <v>157</v>
      </c>
      <c r="F109" s="6" t="s">
        <v>158</v>
      </c>
      <c r="G109" s="6" t="s">
        <v>159</v>
      </c>
      <c r="H109" s="6" t="s">
        <v>115</v>
      </c>
      <c r="I109" s="6" t="s">
        <v>345</v>
      </c>
      <c r="J109" s="6" t="s">
        <v>22</v>
      </c>
      <c r="K109" s="7">
        <v>4000244.5500000003</v>
      </c>
      <c r="L109" s="8">
        <v>45473.0</v>
      </c>
      <c r="M109" s="8" t="s">
        <v>104</v>
      </c>
      <c r="N109" s="5"/>
      <c r="O109" s="5"/>
      <c r="P109" s="5"/>
      <c r="Q109" s="5"/>
      <c r="R109" s="5"/>
      <c r="S109" s="5"/>
      <c r="T109" s="5"/>
      <c r="U109" s="5"/>
      <c r="V109" s="5"/>
    </row>
    <row r="110" hidden="1">
      <c r="A110" s="5">
        <v>16085.0</v>
      </c>
      <c r="B110" s="6" t="s">
        <v>98</v>
      </c>
      <c r="C110" s="6" t="s">
        <v>346</v>
      </c>
      <c r="D110" s="6" t="s">
        <v>347</v>
      </c>
      <c r="E110" s="6" t="s">
        <v>157</v>
      </c>
      <c r="F110" s="6" t="s">
        <v>158</v>
      </c>
      <c r="G110" s="6" t="s">
        <v>159</v>
      </c>
      <c r="H110" s="6" t="s">
        <v>102</v>
      </c>
      <c r="I110" s="6" t="s">
        <v>348</v>
      </c>
      <c r="J110" s="6">
        <v>10.0</v>
      </c>
      <c r="K110" s="7">
        <v>2043.3000000000002</v>
      </c>
      <c r="L110" s="8">
        <v>45473.0</v>
      </c>
      <c r="M110" s="8" t="s">
        <v>104</v>
      </c>
      <c r="N110" s="5"/>
      <c r="O110" s="5"/>
      <c r="P110" s="5"/>
      <c r="Q110" s="5"/>
      <c r="R110" s="5"/>
      <c r="S110" s="5"/>
      <c r="T110" s="5"/>
      <c r="U110" s="5"/>
      <c r="V110" s="5"/>
    </row>
    <row r="111" hidden="1">
      <c r="A111" s="5">
        <v>16085.0</v>
      </c>
      <c r="B111" s="6" t="s">
        <v>98</v>
      </c>
      <c r="C111" s="6" t="s">
        <v>349</v>
      </c>
      <c r="D111" s="6" t="s">
        <v>350</v>
      </c>
      <c r="E111" s="6" t="s">
        <v>157</v>
      </c>
      <c r="F111" s="6" t="s">
        <v>158</v>
      </c>
      <c r="G111" s="6" t="s">
        <v>159</v>
      </c>
      <c r="H111" s="6" t="s">
        <v>351</v>
      </c>
      <c r="I111" s="6" t="s">
        <v>352</v>
      </c>
      <c r="J111" s="6">
        <v>1.0</v>
      </c>
      <c r="K111" s="7">
        <v>600000.0</v>
      </c>
      <c r="L111" s="8">
        <v>45381.0</v>
      </c>
      <c r="M111" s="8" t="s">
        <v>104</v>
      </c>
      <c r="N111" s="5"/>
      <c r="O111" s="5"/>
      <c r="P111" s="5"/>
      <c r="Q111" s="5"/>
      <c r="R111" s="5"/>
      <c r="S111" s="5"/>
      <c r="T111" s="5"/>
      <c r="U111" s="5"/>
      <c r="V111" s="5"/>
    </row>
    <row r="112" hidden="1">
      <c r="A112" s="5">
        <v>16085.0</v>
      </c>
      <c r="B112" s="6" t="s">
        <v>98</v>
      </c>
      <c r="C112" s="6" t="s">
        <v>353</v>
      </c>
      <c r="D112" s="6" t="s">
        <v>354</v>
      </c>
      <c r="E112" s="6" t="s">
        <v>157</v>
      </c>
      <c r="F112" s="6" t="s">
        <v>158</v>
      </c>
      <c r="G112" s="6" t="s">
        <v>159</v>
      </c>
      <c r="H112" s="6" t="s">
        <v>355</v>
      </c>
      <c r="I112" s="6" t="s">
        <v>356</v>
      </c>
      <c r="J112" s="6">
        <v>1.0</v>
      </c>
      <c r="K112" s="7">
        <v>387310.0</v>
      </c>
      <c r="L112" s="8">
        <v>45503.0</v>
      </c>
      <c r="M112" s="8" t="s">
        <v>104</v>
      </c>
      <c r="N112" s="5"/>
      <c r="O112" s="5"/>
      <c r="P112" s="5"/>
      <c r="Q112" s="5"/>
      <c r="R112" s="5"/>
      <c r="S112" s="5"/>
      <c r="T112" s="5"/>
      <c r="U112" s="5"/>
      <c r="V112" s="5"/>
    </row>
    <row r="113" hidden="1">
      <c r="A113" s="5">
        <v>16085.0</v>
      </c>
      <c r="B113" s="6" t="s">
        <v>98</v>
      </c>
      <c r="C113" s="6" t="s">
        <v>357</v>
      </c>
      <c r="D113" s="6" t="s">
        <v>358</v>
      </c>
      <c r="E113" s="6" t="s">
        <v>157</v>
      </c>
      <c r="F113" s="6" t="s">
        <v>158</v>
      </c>
      <c r="G113" s="6" t="s">
        <v>159</v>
      </c>
      <c r="H113" s="6" t="s">
        <v>359</v>
      </c>
      <c r="I113" s="6" t="s">
        <v>360</v>
      </c>
      <c r="J113" s="6">
        <v>2.0</v>
      </c>
      <c r="K113" s="7">
        <v>78000.0</v>
      </c>
      <c r="L113" s="8">
        <v>45381.0</v>
      </c>
      <c r="M113" s="8" t="s">
        <v>104</v>
      </c>
      <c r="N113" s="5"/>
      <c r="O113" s="5"/>
      <c r="P113" s="5"/>
      <c r="Q113" s="5"/>
      <c r="R113" s="5"/>
      <c r="S113" s="5"/>
      <c r="T113" s="5"/>
      <c r="U113" s="5"/>
      <c r="V113" s="5"/>
    </row>
    <row r="114" hidden="1">
      <c r="A114" s="5">
        <v>16085.0</v>
      </c>
      <c r="B114" s="6" t="s">
        <v>98</v>
      </c>
      <c r="C114" s="6" t="s">
        <v>361</v>
      </c>
      <c r="D114" s="6" t="s">
        <v>362</v>
      </c>
      <c r="E114" s="6" t="s">
        <v>157</v>
      </c>
      <c r="F114" s="6" t="s">
        <v>158</v>
      </c>
      <c r="G114" s="6" t="s">
        <v>159</v>
      </c>
      <c r="H114" s="6" t="s">
        <v>363</v>
      </c>
      <c r="I114" s="6" t="s">
        <v>364</v>
      </c>
      <c r="J114" s="6" t="s">
        <v>22</v>
      </c>
      <c r="K114" s="7">
        <v>111221.26</v>
      </c>
      <c r="L114" s="8">
        <v>45381.0</v>
      </c>
      <c r="M114" s="8" t="s">
        <v>104</v>
      </c>
      <c r="N114" s="5"/>
      <c r="O114" s="5"/>
      <c r="P114" s="5"/>
      <c r="Q114" s="5"/>
      <c r="R114" s="5"/>
      <c r="S114" s="5"/>
      <c r="T114" s="5"/>
      <c r="U114" s="5"/>
      <c r="V114" s="5"/>
    </row>
    <row r="115" hidden="1">
      <c r="A115" s="5">
        <v>16085.0</v>
      </c>
      <c r="B115" s="6" t="s">
        <v>98</v>
      </c>
      <c r="C115" s="6" t="s">
        <v>365</v>
      </c>
      <c r="D115" s="6" t="s">
        <v>366</v>
      </c>
      <c r="E115" s="6" t="s">
        <v>157</v>
      </c>
      <c r="F115" s="6" t="s">
        <v>158</v>
      </c>
      <c r="G115" s="6" t="s">
        <v>159</v>
      </c>
      <c r="H115" s="6" t="s">
        <v>367</v>
      </c>
      <c r="I115" s="6" t="s">
        <v>368</v>
      </c>
      <c r="J115" s="6">
        <v>20.0</v>
      </c>
      <c r="K115" s="7" t="s">
        <v>369</v>
      </c>
      <c r="L115" s="8">
        <v>45473.0</v>
      </c>
      <c r="M115" s="8" t="s">
        <v>104</v>
      </c>
      <c r="N115" s="5"/>
      <c r="O115" s="5"/>
      <c r="P115" s="5"/>
      <c r="Q115" s="5"/>
      <c r="R115" s="5"/>
      <c r="S115" s="5"/>
      <c r="T115" s="5"/>
      <c r="U115" s="5"/>
      <c r="V115" s="5"/>
    </row>
    <row r="116" hidden="1">
      <c r="A116" s="5">
        <v>16085.0</v>
      </c>
      <c r="B116" s="6" t="s">
        <v>98</v>
      </c>
      <c r="C116" s="6" t="s">
        <v>370</v>
      </c>
      <c r="D116" s="6" t="s">
        <v>371</v>
      </c>
      <c r="E116" s="6" t="s">
        <v>157</v>
      </c>
      <c r="F116" s="6" t="s">
        <v>158</v>
      </c>
      <c r="G116" s="6" t="s">
        <v>159</v>
      </c>
      <c r="H116" s="6" t="s">
        <v>355</v>
      </c>
      <c r="I116" s="6" t="s">
        <v>372</v>
      </c>
      <c r="J116" s="6" t="s">
        <v>22</v>
      </c>
      <c r="K116" s="7">
        <v>99213.9</v>
      </c>
      <c r="L116" s="8">
        <v>45412.0</v>
      </c>
      <c r="M116" s="8" t="s">
        <v>104</v>
      </c>
      <c r="N116" s="5"/>
      <c r="O116" s="5"/>
      <c r="P116" s="5"/>
      <c r="Q116" s="5"/>
      <c r="R116" s="5"/>
      <c r="S116" s="5"/>
      <c r="T116" s="5"/>
      <c r="U116" s="5"/>
      <c r="V116" s="5"/>
    </row>
    <row r="117" hidden="1">
      <c r="A117" s="5">
        <v>16085.0</v>
      </c>
      <c r="B117" s="6" t="s">
        <v>98</v>
      </c>
      <c r="C117" s="6" t="s">
        <v>373</v>
      </c>
      <c r="D117" s="6" t="s">
        <v>366</v>
      </c>
      <c r="E117" s="6" t="s">
        <v>157</v>
      </c>
      <c r="F117" s="6" t="s">
        <v>158</v>
      </c>
      <c r="G117" s="6" t="s">
        <v>159</v>
      </c>
      <c r="H117" s="6" t="s">
        <v>355</v>
      </c>
      <c r="I117" s="6" t="s">
        <v>374</v>
      </c>
      <c r="J117" s="6" t="s">
        <v>22</v>
      </c>
      <c r="K117" s="7">
        <v>149936.25</v>
      </c>
      <c r="L117" s="8">
        <v>45442.0</v>
      </c>
      <c r="M117" s="8" t="s">
        <v>104</v>
      </c>
      <c r="N117" s="5"/>
      <c r="O117" s="5"/>
      <c r="P117" s="5"/>
      <c r="Q117" s="5"/>
      <c r="R117" s="5"/>
      <c r="S117" s="5"/>
      <c r="T117" s="5"/>
      <c r="U117" s="5"/>
      <c r="V117" s="5"/>
    </row>
    <row r="118" hidden="1">
      <c r="A118" s="5">
        <v>16085.0</v>
      </c>
      <c r="B118" s="6" t="s">
        <v>98</v>
      </c>
      <c r="C118" s="6" t="s">
        <v>375</v>
      </c>
      <c r="D118" s="6" t="s">
        <v>376</v>
      </c>
      <c r="E118" s="6" t="s">
        <v>157</v>
      </c>
      <c r="F118" s="6" t="s">
        <v>158</v>
      </c>
      <c r="G118" s="6" t="s">
        <v>159</v>
      </c>
      <c r="H118" s="6" t="s">
        <v>111</v>
      </c>
      <c r="I118" s="6" t="s">
        <v>377</v>
      </c>
      <c r="J118" s="6" t="s">
        <v>22</v>
      </c>
      <c r="K118" s="7">
        <v>89690.0</v>
      </c>
      <c r="L118" s="8">
        <v>45381.0</v>
      </c>
      <c r="M118" s="8" t="s">
        <v>104</v>
      </c>
      <c r="N118" s="5"/>
      <c r="O118" s="5"/>
      <c r="P118" s="5"/>
      <c r="Q118" s="5"/>
      <c r="R118" s="5"/>
      <c r="S118" s="5"/>
      <c r="T118" s="5"/>
      <c r="U118" s="5"/>
      <c r="V118" s="5"/>
    </row>
    <row r="119" hidden="1">
      <c r="A119" s="5">
        <v>16085.0</v>
      </c>
      <c r="B119" s="6" t="s">
        <v>98</v>
      </c>
      <c r="C119" s="6" t="s">
        <v>378</v>
      </c>
      <c r="D119" s="6" t="s">
        <v>376</v>
      </c>
      <c r="E119" s="6" t="s">
        <v>157</v>
      </c>
      <c r="F119" s="6" t="s">
        <v>158</v>
      </c>
      <c r="G119" s="6" t="s">
        <v>159</v>
      </c>
      <c r="H119" s="6" t="s">
        <v>111</v>
      </c>
      <c r="I119" s="6" t="s">
        <v>379</v>
      </c>
      <c r="J119" s="6" t="s">
        <v>22</v>
      </c>
      <c r="K119" s="7">
        <v>879850.0</v>
      </c>
      <c r="L119" s="8">
        <v>45381.0</v>
      </c>
      <c r="M119" s="8" t="s">
        <v>104</v>
      </c>
      <c r="N119" s="5"/>
      <c r="O119" s="5"/>
      <c r="P119" s="5"/>
      <c r="Q119" s="5"/>
      <c r="R119" s="5"/>
      <c r="S119" s="5"/>
      <c r="T119" s="5"/>
      <c r="U119" s="5"/>
      <c r="V119" s="5"/>
    </row>
    <row r="120" hidden="1">
      <c r="A120" s="5">
        <v>16085.0</v>
      </c>
      <c r="B120" s="6" t="s">
        <v>98</v>
      </c>
      <c r="C120" s="6" t="s">
        <v>380</v>
      </c>
      <c r="D120" s="6" t="s">
        <v>381</v>
      </c>
      <c r="E120" s="6" t="s">
        <v>157</v>
      </c>
      <c r="F120" s="6" t="s">
        <v>158</v>
      </c>
      <c r="G120" s="6" t="s">
        <v>159</v>
      </c>
      <c r="H120" s="6" t="s">
        <v>111</v>
      </c>
      <c r="I120" s="6" t="s">
        <v>382</v>
      </c>
      <c r="J120" s="6" t="s">
        <v>22</v>
      </c>
      <c r="K120" s="7">
        <v>5797500.0</v>
      </c>
      <c r="L120" s="8">
        <v>45473.0</v>
      </c>
      <c r="M120" s="8" t="s">
        <v>104</v>
      </c>
      <c r="N120" s="5"/>
      <c r="O120" s="5"/>
      <c r="P120" s="5"/>
      <c r="Q120" s="5"/>
      <c r="R120" s="5"/>
      <c r="S120" s="5"/>
      <c r="T120" s="5"/>
      <c r="U120" s="5"/>
      <c r="V120" s="5"/>
    </row>
    <row r="121" hidden="1">
      <c r="A121" s="5">
        <v>16085.0</v>
      </c>
      <c r="B121" s="6" t="s">
        <v>98</v>
      </c>
      <c r="C121" s="6" t="s">
        <v>383</v>
      </c>
      <c r="D121" s="6" t="s">
        <v>384</v>
      </c>
      <c r="E121" s="6" t="s">
        <v>157</v>
      </c>
      <c r="F121" s="6" t="s">
        <v>158</v>
      </c>
      <c r="G121" s="6" t="s">
        <v>159</v>
      </c>
      <c r="H121" s="6" t="s">
        <v>355</v>
      </c>
      <c r="I121" s="6" t="s">
        <v>385</v>
      </c>
      <c r="J121" s="6" t="s">
        <v>22</v>
      </c>
      <c r="K121" s="7">
        <v>199690.0</v>
      </c>
      <c r="L121" s="8">
        <v>45381.0</v>
      </c>
      <c r="M121" s="8" t="s">
        <v>104</v>
      </c>
      <c r="N121" s="5"/>
      <c r="O121" s="5"/>
      <c r="P121" s="5"/>
      <c r="Q121" s="5"/>
      <c r="R121" s="5"/>
      <c r="S121" s="5"/>
      <c r="T121" s="5"/>
      <c r="U121" s="5"/>
      <c r="V121" s="5"/>
    </row>
    <row r="122" hidden="1">
      <c r="A122" s="5">
        <v>16085.0</v>
      </c>
      <c r="B122" s="6" t="s">
        <v>98</v>
      </c>
      <c r="C122" s="6" t="s">
        <v>386</v>
      </c>
      <c r="D122" s="6" t="s">
        <v>387</v>
      </c>
      <c r="E122" s="6" t="s">
        <v>157</v>
      </c>
      <c r="F122" s="6" t="s">
        <v>158</v>
      </c>
      <c r="G122" s="6" t="s">
        <v>159</v>
      </c>
      <c r="H122" s="6" t="s">
        <v>388</v>
      </c>
      <c r="I122" s="6" t="s">
        <v>389</v>
      </c>
      <c r="J122" s="6" t="s">
        <v>22</v>
      </c>
      <c r="K122" s="7">
        <v>100371.94</v>
      </c>
      <c r="L122" s="8">
        <v>45473.0</v>
      </c>
      <c r="M122" s="8" t="s">
        <v>104</v>
      </c>
      <c r="N122" s="5"/>
      <c r="O122" s="5"/>
      <c r="P122" s="5"/>
      <c r="Q122" s="5"/>
      <c r="R122" s="5"/>
      <c r="S122" s="5"/>
      <c r="T122" s="5"/>
      <c r="U122" s="5"/>
      <c r="V122" s="5"/>
    </row>
    <row r="123" hidden="1">
      <c r="A123" s="5">
        <v>16085.0</v>
      </c>
      <c r="B123" s="6" t="s">
        <v>98</v>
      </c>
      <c r="C123" s="6" t="s">
        <v>390</v>
      </c>
      <c r="D123" s="6" t="s">
        <v>391</v>
      </c>
      <c r="E123" s="6" t="s">
        <v>157</v>
      </c>
      <c r="F123" s="6" t="s">
        <v>158</v>
      </c>
      <c r="G123" s="6" t="s">
        <v>159</v>
      </c>
      <c r="H123" s="6" t="s">
        <v>392</v>
      </c>
      <c r="I123" s="6" t="s">
        <v>393</v>
      </c>
      <c r="J123" s="6">
        <v>1.0</v>
      </c>
      <c r="K123" s="7">
        <v>50000.0</v>
      </c>
      <c r="L123" s="8">
        <v>45381.0</v>
      </c>
      <c r="M123" s="8" t="s">
        <v>104</v>
      </c>
      <c r="N123" s="5"/>
      <c r="O123" s="5"/>
      <c r="P123" s="5"/>
      <c r="Q123" s="5"/>
      <c r="R123" s="5"/>
      <c r="S123" s="5"/>
      <c r="T123" s="5"/>
      <c r="U123" s="5"/>
      <c r="V123" s="5"/>
    </row>
    <row r="124" hidden="1">
      <c r="A124" s="5">
        <v>16085.0</v>
      </c>
      <c r="B124" s="6" t="s">
        <v>98</v>
      </c>
      <c r="C124" s="6" t="s">
        <v>394</v>
      </c>
      <c r="D124" s="6" t="s">
        <v>395</v>
      </c>
      <c r="E124" s="6" t="s">
        <v>157</v>
      </c>
      <c r="F124" s="6" t="s">
        <v>158</v>
      </c>
      <c r="G124" s="6" t="s">
        <v>159</v>
      </c>
      <c r="H124" s="6" t="s">
        <v>111</v>
      </c>
      <c r="I124" s="6" t="s">
        <v>396</v>
      </c>
      <c r="J124" s="6">
        <v>120.0</v>
      </c>
      <c r="K124" s="7">
        <v>3600000.0</v>
      </c>
      <c r="L124" s="8">
        <v>45473.0</v>
      </c>
      <c r="M124" s="8" t="s">
        <v>104</v>
      </c>
      <c r="N124" s="5"/>
      <c r="O124" s="5"/>
      <c r="P124" s="5"/>
      <c r="Q124" s="5"/>
      <c r="R124" s="5"/>
      <c r="S124" s="5"/>
      <c r="T124" s="5"/>
      <c r="U124" s="5"/>
      <c r="V124" s="5"/>
    </row>
    <row r="125" hidden="1">
      <c r="A125" s="5">
        <v>16085.0</v>
      </c>
      <c r="B125" s="6" t="s">
        <v>98</v>
      </c>
      <c r="C125" s="6" t="s">
        <v>397</v>
      </c>
      <c r="D125" s="6" t="s">
        <v>398</v>
      </c>
      <c r="E125" s="6" t="s">
        <v>157</v>
      </c>
      <c r="F125" s="6" t="s">
        <v>158</v>
      </c>
      <c r="G125" s="6" t="s">
        <v>159</v>
      </c>
      <c r="H125" s="6" t="s">
        <v>399</v>
      </c>
      <c r="I125" s="6" t="s">
        <v>400</v>
      </c>
      <c r="J125" s="6">
        <v>1.0</v>
      </c>
      <c r="K125" s="7">
        <v>121042.07</v>
      </c>
      <c r="L125" s="8">
        <v>45473.0</v>
      </c>
      <c r="M125" s="8" t="s">
        <v>104</v>
      </c>
      <c r="N125" s="5"/>
      <c r="O125" s="5"/>
      <c r="P125" s="5"/>
      <c r="Q125" s="5"/>
      <c r="R125" s="5"/>
      <c r="S125" s="5"/>
      <c r="T125" s="5"/>
      <c r="U125" s="5"/>
      <c r="V125" s="5"/>
    </row>
    <row r="126" hidden="1">
      <c r="A126" s="5">
        <v>16085.0</v>
      </c>
      <c r="B126" s="6" t="s">
        <v>98</v>
      </c>
      <c r="C126" s="6" t="s">
        <v>401</v>
      </c>
      <c r="D126" s="6" t="s">
        <v>402</v>
      </c>
      <c r="E126" s="6" t="s">
        <v>157</v>
      </c>
      <c r="F126" s="6" t="s">
        <v>158</v>
      </c>
      <c r="G126" s="6" t="s">
        <v>159</v>
      </c>
      <c r="H126" s="6" t="s">
        <v>115</v>
      </c>
      <c r="I126" s="6" t="s">
        <v>403</v>
      </c>
      <c r="J126" s="6" t="s">
        <v>22</v>
      </c>
      <c r="K126" s="7">
        <v>62591.0</v>
      </c>
      <c r="L126" s="8">
        <v>45381.0</v>
      </c>
      <c r="M126" s="8" t="s">
        <v>104</v>
      </c>
      <c r="N126" s="5"/>
      <c r="O126" s="5"/>
      <c r="P126" s="5"/>
      <c r="Q126" s="5"/>
      <c r="R126" s="5"/>
      <c r="S126" s="5"/>
      <c r="T126" s="5"/>
      <c r="U126" s="5"/>
      <c r="V126" s="5"/>
    </row>
    <row r="127" hidden="1">
      <c r="A127" s="5">
        <v>16085.0</v>
      </c>
      <c r="B127" s="6" t="s">
        <v>98</v>
      </c>
      <c r="C127" s="6" t="s">
        <v>404</v>
      </c>
      <c r="D127" s="6" t="s">
        <v>405</v>
      </c>
      <c r="E127" s="6" t="s">
        <v>157</v>
      </c>
      <c r="F127" s="6" t="s">
        <v>158</v>
      </c>
      <c r="G127" s="6" t="s">
        <v>159</v>
      </c>
      <c r="H127" s="6" t="s">
        <v>225</v>
      </c>
      <c r="I127" s="6" t="s">
        <v>406</v>
      </c>
      <c r="J127" s="6">
        <v>2000.0</v>
      </c>
      <c r="K127" s="7">
        <v>50400.0</v>
      </c>
      <c r="L127" s="8">
        <v>45381.0</v>
      </c>
      <c r="M127" s="8" t="s">
        <v>104</v>
      </c>
      <c r="N127" s="5"/>
      <c r="O127" s="5"/>
      <c r="P127" s="5"/>
      <c r="Q127" s="5"/>
      <c r="R127" s="5"/>
      <c r="S127" s="5"/>
      <c r="T127" s="5"/>
      <c r="U127" s="5"/>
      <c r="V127" s="5"/>
    </row>
    <row r="128" hidden="1">
      <c r="A128" s="5">
        <v>16085.0</v>
      </c>
      <c r="B128" s="6" t="s">
        <v>98</v>
      </c>
      <c r="C128" s="6" t="s">
        <v>407</v>
      </c>
      <c r="D128" s="6" t="s">
        <v>408</v>
      </c>
      <c r="E128" s="6" t="s">
        <v>157</v>
      </c>
      <c r="F128" s="6" t="s">
        <v>158</v>
      </c>
      <c r="G128" s="6" t="s">
        <v>159</v>
      </c>
      <c r="H128" s="6" t="s">
        <v>107</v>
      </c>
      <c r="I128" s="6" t="s">
        <v>409</v>
      </c>
      <c r="J128" s="6">
        <v>1.0</v>
      </c>
      <c r="K128" s="7">
        <v>176435.0</v>
      </c>
      <c r="L128" s="8">
        <v>45473.0</v>
      </c>
      <c r="M128" s="8" t="s">
        <v>104</v>
      </c>
      <c r="N128" s="5"/>
      <c r="O128" s="5"/>
      <c r="P128" s="5"/>
      <c r="Q128" s="5"/>
      <c r="R128" s="5"/>
      <c r="S128" s="5"/>
      <c r="T128" s="5"/>
      <c r="U128" s="5"/>
      <c r="V128" s="5"/>
    </row>
    <row r="129" hidden="1">
      <c r="A129" s="5">
        <v>16085.0</v>
      </c>
      <c r="B129" s="6" t="s">
        <v>98</v>
      </c>
      <c r="C129" s="6" t="s">
        <v>410</v>
      </c>
      <c r="D129" s="6" t="s">
        <v>362</v>
      </c>
      <c r="E129" s="6" t="s">
        <v>157</v>
      </c>
      <c r="F129" s="6" t="s">
        <v>158</v>
      </c>
      <c r="G129" s="6" t="s">
        <v>159</v>
      </c>
      <c r="H129" s="6" t="s">
        <v>115</v>
      </c>
      <c r="I129" s="6" t="s">
        <v>411</v>
      </c>
      <c r="J129" s="6" t="s">
        <v>22</v>
      </c>
      <c r="K129" s="7">
        <v>99980.0</v>
      </c>
      <c r="L129" s="8">
        <v>45381.0</v>
      </c>
      <c r="M129" s="8" t="s">
        <v>104</v>
      </c>
      <c r="N129" s="5"/>
      <c r="O129" s="5"/>
      <c r="P129" s="5"/>
      <c r="Q129" s="5"/>
      <c r="R129" s="5"/>
      <c r="S129" s="5"/>
      <c r="T129" s="5"/>
      <c r="U129" s="5"/>
      <c r="V129" s="5"/>
    </row>
    <row r="130" hidden="1">
      <c r="A130" s="5">
        <v>16085.0</v>
      </c>
      <c r="B130" s="6" t="s">
        <v>98</v>
      </c>
      <c r="C130" s="6" t="s">
        <v>412</v>
      </c>
      <c r="D130" s="6" t="s">
        <v>413</v>
      </c>
      <c r="E130" s="6" t="s">
        <v>157</v>
      </c>
      <c r="F130" s="6" t="s">
        <v>158</v>
      </c>
      <c r="G130" s="6" t="s">
        <v>159</v>
      </c>
      <c r="H130" s="6" t="s">
        <v>245</v>
      </c>
      <c r="I130" s="6" t="s">
        <v>414</v>
      </c>
      <c r="J130" s="6">
        <v>1.0</v>
      </c>
      <c r="K130" s="7">
        <v>35151.33</v>
      </c>
      <c r="L130" s="8">
        <v>45473.0</v>
      </c>
      <c r="M130" s="8" t="s">
        <v>104</v>
      </c>
      <c r="N130" s="5"/>
      <c r="O130" s="5"/>
      <c r="P130" s="5"/>
      <c r="Q130" s="5"/>
      <c r="R130" s="5"/>
      <c r="S130" s="5"/>
      <c r="T130" s="5"/>
      <c r="U130" s="5"/>
      <c r="V130" s="5"/>
    </row>
    <row r="131" hidden="1">
      <c r="A131" s="5">
        <v>16085.0</v>
      </c>
      <c r="B131" s="6" t="s">
        <v>98</v>
      </c>
      <c r="C131" s="6" t="s">
        <v>415</v>
      </c>
      <c r="D131" s="6" t="s">
        <v>416</v>
      </c>
      <c r="E131" s="6" t="s">
        <v>157</v>
      </c>
      <c r="F131" s="6" t="s">
        <v>158</v>
      </c>
      <c r="G131" s="6" t="s">
        <v>159</v>
      </c>
      <c r="H131" s="6" t="s">
        <v>115</v>
      </c>
      <c r="I131" s="6" t="s">
        <v>417</v>
      </c>
      <c r="J131" s="6" t="s">
        <v>22</v>
      </c>
      <c r="K131" s="7">
        <v>38624.44</v>
      </c>
      <c r="L131" s="8">
        <v>45381.0</v>
      </c>
      <c r="M131" s="8" t="s">
        <v>104</v>
      </c>
      <c r="N131" s="5"/>
      <c r="O131" s="5"/>
      <c r="P131" s="5"/>
      <c r="Q131" s="5"/>
      <c r="R131" s="5"/>
      <c r="S131" s="5"/>
      <c r="T131" s="5"/>
      <c r="U131" s="5"/>
      <c r="V131" s="5"/>
    </row>
    <row r="132" hidden="1">
      <c r="A132" s="5">
        <v>16085.0</v>
      </c>
      <c r="B132" s="6" t="s">
        <v>98</v>
      </c>
      <c r="C132" s="6" t="s">
        <v>418</v>
      </c>
      <c r="D132" s="6" t="s">
        <v>419</v>
      </c>
      <c r="E132" s="6" t="s">
        <v>157</v>
      </c>
      <c r="F132" s="6" t="s">
        <v>158</v>
      </c>
      <c r="G132" s="6" t="s">
        <v>159</v>
      </c>
      <c r="H132" s="6" t="s">
        <v>149</v>
      </c>
      <c r="I132" s="6" t="s">
        <v>420</v>
      </c>
      <c r="J132" s="6" t="s">
        <v>22</v>
      </c>
      <c r="K132" s="7">
        <v>232400.0</v>
      </c>
      <c r="L132" s="8">
        <v>45381.0</v>
      </c>
      <c r="M132" s="8" t="s">
        <v>104</v>
      </c>
      <c r="N132" s="5"/>
      <c r="O132" s="5"/>
      <c r="P132" s="5"/>
      <c r="Q132" s="5"/>
      <c r="R132" s="5"/>
      <c r="S132" s="5"/>
      <c r="T132" s="5"/>
      <c r="U132" s="5"/>
      <c r="V132" s="5"/>
    </row>
    <row r="133" hidden="1">
      <c r="A133" s="5">
        <v>16085.0</v>
      </c>
      <c r="B133" s="6" t="s">
        <v>98</v>
      </c>
      <c r="C133" s="6" t="s">
        <v>421</v>
      </c>
      <c r="D133" s="6" t="s">
        <v>422</v>
      </c>
      <c r="E133" s="6" t="s">
        <v>157</v>
      </c>
      <c r="F133" s="6" t="s">
        <v>158</v>
      </c>
      <c r="G133" s="6" t="s">
        <v>159</v>
      </c>
      <c r="H133" s="6" t="s">
        <v>245</v>
      </c>
      <c r="I133" s="6" t="s">
        <v>423</v>
      </c>
      <c r="J133" s="6">
        <v>1.0</v>
      </c>
      <c r="K133" s="7">
        <v>453260.0</v>
      </c>
      <c r="L133" s="8">
        <v>45503.0</v>
      </c>
      <c r="M133" s="8" t="s">
        <v>170</v>
      </c>
      <c r="N133" s="5"/>
      <c r="O133" s="5"/>
      <c r="P133" s="5"/>
      <c r="Q133" s="5"/>
      <c r="R133" s="5"/>
      <c r="S133" s="5"/>
      <c r="T133" s="5"/>
      <c r="U133" s="5"/>
      <c r="V133" s="5"/>
    </row>
    <row r="134" hidden="1">
      <c r="A134" s="5">
        <v>16085.0</v>
      </c>
      <c r="B134" s="6" t="s">
        <v>98</v>
      </c>
      <c r="C134" s="6" t="s">
        <v>424</v>
      </c>
      <c r="D134" s="6" t="s">
        <v>425</v>
      </c>
      <c r="E134" s="6" t="s">
        <v>266</v>
      </c>
      <c r="F134" s="6" t="s">
        <v>158</v>
      </c>
      <c r="G134" s="6" t="s">
        <v>159</v>
      </c>
      <c r="H134" s="6" t="s">
        <v>426</v>
      </c>
      <c r="I134" s="6" t="s">
        <v>427</v>
      </c>
      <c r="J134" s="6">
        <v>3.0</v>
      </c>
      <c r="K134" s="7">
        <v>630.0</v>
      </c>
      <c r="L134" s="8">
        <v>45381.0</v>
      </c>
      <c r="M134" s="8" t="s">
        <v>170</v>
      </c>
      <c r="N134" s="5"/>
      <c r="O134" s="5"/>
      <c r="P134" s="5"/>
      <c r="Q134" s="5"/>
      <c r="R134" s="5"/>
      <c r="S134" s="5"/>
      <c r="T134" s="5"/>
      <c r="U134" s="5"/>
      <c r="V134" s="5"/>
    </row>
    <row r="135" hidden="1">
      <c r="A135" s="5">
        <v>16085.0</v>
      </c>
      <c r="B135" s="6" t="s">
        <v>98</v>
      </c>
      <c r="C135" s="6" t="s">
        <v>428</v>
      </c>
      <c r="D135" s="6" t="s">
        <v>429</v>
      </c>
      <c r="E135" s="6" t="s">
        <v>157</v>
      </c>
      <c r="F135" s="6" t="s">
        <v>158</v>
      </c>
      <c r="G135" s="6" t="s">
        <v>159</v>
      </c>
      <c r="H135" s="6" t="s">
        <v>430</v>
      </c>
      <c r="I135" s="6" t="s">
        <v>431</v>
      </c>
      <c r="J135" s="6" t="s">
        <v>22</v>
      </c>
      <c r="K135" s="7">
        <v>88885.44</v>
      </c>
      <c r="L135" s="8">
        <v>45292.0</v>
      </c>
      <c r="M135" s="8" t="s">
        <v>328</v>
      </c>
      <c r="N135" s="5"/>
      <c r="O135" s="5"/>
      <c r="P135" s="5"/>
      <c r="Q135" s="5"/>
      <c r="R135" s="5"/>
      <c r="S135" s="5"/>
      <c r="T135" s="5"/>
      <c r="U135" s="5"/>
      <c r="V135" s="5"/>
    </row>
    <row r="136" hidden="1">
      <c r="A136" s="5">
        <v>16085.0</v>
      </c>
      <c r="B136" s="6" t="s">
        <v>98</v>
      </c>
      <c r="C136" s="6" t="s">
        <v>432</v>
      </c>
      <c r="D136" s="6" t="s">
        <v>433</v>
      </c>
      <c r="E136" s="6" t="s">
        <v>266</v>
      </c>
      <c r="F136" s="6" t="s">
        <v>158</v>
      </c>
      <c r="G136" s="6" t="s">
        <v>159</v>
      </c>
      <c r="H136" s="6" t="s">
        <v>111</v>
      </c>
      <c r="I136" s="6" t="s">
        <v>434</v>
      </c>
      <c r="J136" s="6">
        <v>12.0</v>
      </c>
      <c r="K136" s="7">
        <v>30000.0</v>
      </c>
      <c r="L136" s="8">
        <v>45292.0</v>
      </c>
      <c r="M136" s="8" t="s">
        <v>328</v>
      </c>
      <c r="N136" s="5"/>
      <c r="O136" s="5"/>
      <c r="P136" s="5"/>
      <c r="Q136" s="5"/>
      <c r="R136" s="5"/>
      <c r="S136" s="5"/>
      <c r="T136" s="5"/>
      <c r="U136" s="5"/>
      <c r="V136" s="5"/>
    </row>
    <row r="137" hidden="1">
      <c r="A137" s="5">
        <v>16085.0</v>
      </c>
      <c r="B137" s="6" t="s">
        <v>98</v>
      </c>
      <c r="C137" s="6" t="s">
        <v>435</v>
      </c>
      <c r="D137" s="6" t="s">
        <v>436</v>
      </c>
      <c r="E137" s="6" t="s">
        <v>266</v>
      </c>
      <c r="F137" s="6" t="s">
        <v>158</v>
      </c>
      <c r="G137" s="6" t="s">
        <v>159</v>
      </c>
      <c r="H137" s="6" t="s">
        <v>107</v>
      </c>
      <c r="I137" s="6" t="s">
        <v>437</v>
      </c>
      <c r="J137" s="6">
        <v>3.0</v>
      </c>
      <c r="K137" s="7">
        <v>17600.0</v>
      </c>
      <c r="L137" s="8">
        <v>45322.0</v>
      </c>
      <c r="M137" s="8" t="s">
        <v>328</v>
      </c>
      <c r="N137" s="5"/>
      <c r="O137" s="5"/>
      <c r="P137" s="5"/>
      <c r="Q137" s="5"/>
      <c r="R137" s="5"/>
      <c r="S137" s="5"/>
      <c r="T137" s="5"/>
      <c r="U137" s="5"/>
      <c r="V137" s="5"/>
    </row>
    <row r="138" hidden="1">
      <c r="A138" s="5">
        <v>16085.0</v>
      </c>
      <c r="B138" s="6" t="s">
        <v>98</v>
      </c>
      <c r="C138" s="6" t="s">
        <v>438</v>
      </c>
      <c r="D138" s="6" t="s">
        <v>408</v>
      </c>
      <c r="E138" s="6" t="s">
        <v>266</v>
      </c>
      <c r="F138" s="6" t="s">
        <v>158</v>
      </c>
      <c r="G138" s="6" t="s">
        <v>159</v>
      </c>
      <c r="H138" s="6" t="s">
        <v>107</v>
      </c>
      <c r="I138" s="6" t="s">
        <v>439</v>
      </c>
      <c r="J138" s="6">
        <v>1.0</v>
      </c>
      <c r="K138" s="7" t="s">
        <v>440</v>
      </c>
      <c r="L138" s="8">
        <v>45292.0</v>
      </c>
      <c r="M138" s="8" t="s">
        <v>104</v>
      </c>
      <c r="N138" s="5"/>
      <c r="O138" s="5"/>
      <c r="P138" s="5"/>
      <c r="Q138" s="5"/>
      <c r="R138" s="5"/>
      <c r="S138" s="5"/>
      <c r="T138" s="5"/>
      <c r="U138" s="5"/>
      <c r="V138" s="5"/>
    </row>
    <row r="139" hidden="1">
      <c r="A139" s="5">
        <v>16085.0</v>
      </c>
      <c r="B139" s="6" t="s">
        <v>98</v>
      </c>
      <c r="C139" s="6" t="s">
        <v>441</v>
      </c>
      <c r="D139" s="6" t="s">
        <v>442</v>
      </c>
      <c r="E139" s="6" t="s">
        <v>17</v>
      </c>
      <c r="F139" s="6" t="s">
        <v>158</v>
      </c>
      <c r="G139" s="6" t="s">
        <v>443</v>
      </c>
      <c r="H139" s="6" t="s">
        <v>444</v>
      </c>
      <c r="I139" s="6" t="s">
        <v>445</v>
      </c>
      <c r="J139" s="6">
        <v>1.0</v>
      </c>
      <c r="K139" s="7" t="s">
        <v>97</v>
      </c>
      <c r="L139" s="8">
        <v>45412.0</v>
      </c>
      <c r="M139" s="8" t="s">
        <v>104</v>
      </c>
      <c r="N139" s="5"/>
      <c r="O139" s="5"/>
      <c r="P139" s="5"/>
      <c r="Q139" s="5"/>
      <c r="R139" s="5"/>
      <c r="S139" s="5"/>
      <c r="T139" s="5"/>
      <c r="U139" s="5"/>
      <c r="V139" s="5"/>
    </row>
    <row r="140" hidden="1">
      <c r="A140" s="5">
        <v>16085.0</v>
      </c>
      <c r="B140" s="6" t="s">
        <v>98</v>
      </c>
      <c r="C140" s="6" t="s">
        <v>446</v>
      </c>
      <c r="D140" s="6" t="s">
        <v>447</v>
      </c>
      <c r="E140" s="6" t="s">
        <v>17</v>
      </c>
      <c r="F140" s="6" t="s">
        <v>158</v>
      </c>
      <c r="G140" s="6" t="s">
        <v>443</v>
      </c>
      <c r="H140" s="6" t="s">
        <v>448</v>
      </c>
      <c r="I140" s="6" t="s">
        <v>449</v>
      </c>
      <c r="J140" s="6" t="s">
        <v>450</v>
      </c>
      <c r="K140" s="7" t="s">
        <v>451</v>
      </c>
      <c r="L140" s="8">
        <v>45412.0</v>
      </c>
      <c r="M140" s="8" t="s">
        <v>104</v>
      </c>
      <c r="N140" s="5"/>
      <c r="O140" s="5"/>
      <c r="P140" s="5"/>
      <c r="Q140" s="5"/>
      <c r="R140" s="5"/>
      <c r="S140" s="5"/>
      <c r="T140" s="5"/>
      <c r="U140" s="5"/>
      <c r="V140" s="5"/>
    </row>
    <row r="141" hidden="1">
      <c r="A141" s="5">
        <v>16085.0</v>
      </c>
      <c r="B141" s="6" t="s">
        <v>98</v>
      </c>
      <c r="C141" s="6" t="s">
        <v>452</v>
      </c>
      <c r="D141" s="6" t="s">
        <v>453</v>
      </c>
      <c r="E141" s="6" t="s">
        <v>266</v>
      </c>
      <c r="F141" s="6" t="s">
        <v>158</v>
      </c>
      <c r="G141" s="6" t="s">
        <v>443</v>
      </c>
      <c r="H141" s="6" t="s">
        <v>448</v>
      </c>
      <c r="I141" s="6" t="s">
        <v>454</v>
      </c>
      <c r="J141" s="6">
        <v>12.0</v>
      </c>
      <c r="K141" s="7" t="s">
        <v>455</v>
      </c>
      <c r="L141" s="8">
        <v>45442.0</v>
      </c>
      <c r="M141" s="8" t="s">
        <v>104</v>
      </c>
      <c r="N141" s="5"/>
      <c r="O141" s="5"/>
      <c r="P141" s="5"/>
      <c r="Q141" s="5"/>
      <c r="R141" s="5"/>
      <c r="S141" s="5"/>
      <c r="T141" s="5"/>
      <c r="U141" s="5"/>
      <c r="V141" s="5"/>
    </row>
    <row r="142" hidden="1">
      <c r="A142" s="5">
        <v>410007.0</v>
      </c>
      <c r="B142" s="6" t="s">
        <v>456</v>
      </c>
      <c r="C142" s="6" t="s">
        <v>457</v>
      </c>
      <c r="D142" s="6" t="s">
        <v>458</v>
      </c>
      <c r="E142" s="6" t="s">
        <v>17</v>
      </c>
      <c r="F142" s="6" t="s">
        <v>18</v>
      </c>
      <c r="G142" s="6" t="s">
        <v>19</v>
      </c>
      <c r="H142" s="6" t="s">
        <v>459</v>
      </c>
      <c r="I142" s="6" t="s">
        <v>460</v>
      </c>
      <c r="J142" s="6" t="s">
        <v>22</v>
      </c>
      <c r="K142" s="7" t="s">
        <v>461</v>
      </c>
      <c r="L142" s="8">
        <v>45435.0</v>
      </c>
      <c r="M142" s="8" t="s">
        <v>104</v>
      </c>
      <c r="N142" s="5"/>
      <c r="O142" s="5"/>
      <c r="P142" s="5"/>
      <c r="Q142" s="5"/>
      <c r="R142" s="5"/>
      <c r="S142" s="5"/>
      <c r="T142" s="5"/>
      <c r="U142" s="5"/>
      <c r="V142" s="5"/>
    </row>
    <row r="143" hidden="1">
      <c r="A143" s="5">
        <v>410007.0</v>
      </c>
      <c r="B143" s="6" t="s">
        <v>456</v>
      </c>
      <c r="C143" s="6" t="s">
        <v>462</v>
      </c>
      <c r="D143" s="6" t="s">
        <v>463</v>
      </c>
      <c r="E143" s="6" t="s">
        <v>17</v>
      </c>
      <c r="F143" s="6" t="s">
        <v>18</v>
      </c>
      <c r="G143" s="6" t="s">
        <v>19</v>
      </c>
      <c r="H143" s="6" t="s">
        <v>459</v>
      </c>
      <c r="I143" s="6" t="s">
        <v>464</v>
      </c>
      <c r="J143" s="6" t="s">
        <v>22</v>
      </c>
      <c r="K143" s="7" t="s">
        <v>465</v>
      </c>
      <c r="L143" s="8">
        <v>45657.0</v>
      </c>
      <c r="M143" s="8" t="s">
        <v>104</v>
      </c>
      <c r="N143" s="5"/>
      <c r="O143" s="5"/>
      <c r="P143" s="5"/>
      <c r="Q143" s="5"/>
      <c r="R143" s="5"/>
      <c r="S143" s="5"/>
      <c r="T143" s="5"/>
      <c r="U143" s="5"/>
      <c r="V143" s="5"/>
    </row>
    <row r="144" hidden="1">
      <c r="A144" s="5">
        <v>410007.0</v>
      </c>
      <c r="B144" s="6" t="s">
        <v>456</v>
      </c>
      <c r="C144" s="6" t="s">
        <v>466</v>
      </c>
      <c r="D144" s="6" t="s">
        <v>467</v>
      </c>
      <c r="E144" s="6" t="s">
        <v>17</v>
      </c>
      <c r="F144" s="6" t="s">
        <v>18</v>
      </c>
      <c r="G144" s="6" t="s">
        <v>19</v>
      </c>
      <c r="H144" s="6" t="s">
        <v>459</v>
      </c>
      <c r="I144" s="6" t="s">
        <v>464</v>
      </c>
      <c r="J144" s="6" t="s">
        <v>22</v>
      </c>
      <c r="K144" s="7" t="s">
        <v>468</v>
      </c>
      <c r="L144" s="8">
        <v>45657.0</v>
      </c>
      <c r="M144" s="8" t="s">
        <v>104</v>
      </c>
      <c r="N144" s="5"/>
      <c r="O144" s="5"/>
      <c r="P144" s="5"/>
      <c r="Q144" s="5"/>
      <c r="R144" s="5"/>
      <c r="S144" s="5"/>
      <c r="T144" s="5"/>
      <c r="U144" s="5"/>
      <c r="V144" s="5"/>
    </row>
    <row r="145" hidden="1">
      <c r="A145" s="5">
        <v>410007.0</v>
      </c>
      <c r="B145" s="6" t="s">
        <v>456</v>
      </c>
      <c r="C145" s="6" t="s">
        <v>469</v>
      </c>
      <c r="D145" s="6" t="s">
        <v>470</v>
      </c>
      <c r="E145" s="6" t="s">
        <v>17</v>
      </c>
      <c r="F145" s="6" t="s">
        <v>18</v>
      </c>
      <c r="G145" s="6" t="s">
        <v>19</v>
      </c>
      <c r="H145" s="6" t="s">
        <v>459</v>
      </c>
      <c r="I145" s="6" t="s">
        <v>471</v>
      </c>
      <c r="J145" s="6" t="s">
        <v>22</v>
      </c>
      <c r="K145" s="7" t="s">
        <v>472</v>
      </c>
      <c r="L145" s="8">
        <v>45657.0</v>
      </c>
      <c r="M145" s="8" t="s">
        <v>104</v>
      </c>
      <c r="N145" s="5"/>
      <c r="O145" s="5"/>
      <c r="P145" s="5"/>
      <c r="Q145" s="5"/>
      <c r="R145" s="5"/>
      <c r="S145" s="5"/>
      <c r="T145" s="5"/>
      <c r="U145" s="5"/>
      <c r="V145" s="5"/>
    </row>
    <row r="146" hidden="1">
      <c r="A146" s="5">
        <v>410007.0</v>
      </c>
      <c r="B146" s="6" t="s">
        <v>456</v>
      </c>
      <c r="C146" s="6" t="s">
        <v>473</v>
      </c>
      <c r="D146" s="6" t="s">
        <v>474</v>
      </c>
      <c r="E146" s="6" t="s">
        <v>475</v>
      </c>
      <c r="F146" s="6" t="s">
        <v>158</v>
      </c>
      <c r="G146" s="6" t="s">
        <v>19</v>
      </c>
      <c r="H146" s="6" t="s">
        <v>459</v>
      </c>
      <c r="I146" s="6" t="s">
        <v>476</v>
      </c>
      <c r="J146" s="6">
        <v>1.0</v>
      </c>
      <c r="K146" s="7" t="s">
        <v>477</v>
      </c>
      <c r="L146" s="8">
        <v>45657.0</v>
      </c>
      <c r="M146" s="8" t="s">
        <v>104</v>
      </c>
      <c r="N146" s="5"/>
      <c r="O146" s="5"/>
      <c r="P146" s="5"/>
      <c r="Q146" s="5"/>
      <c r="R146" s="5"/>
      <c r="S146" s="5"/>
      <c r="T146" s="5"/>
      <c r="U146" s="5"/>
      <c r="V146" s="5"/>
    </row>
    <row r="147" hidden="1">
      <c r="A147" s="5">
        <v>410007.0</v>
      </c>
      <c r="B147" s="6" t="s">
        <v>456</v>
      </c>
      <c r="C147" s="6" t="s">
        <v>478</v>
      </c>
      <c r="D147" s="6" t="s">
        <v>479</v>
      </c>
      <c r="E147" s="6" t="s">
        <v>475</v>
      </c>
      <c r="F147" s="6" t="s">
        <v>158</v>
      </c>
      <c r="G147" s="6" t="s">
        <v>19</v>
      </c>
      <c r="H147" s="6" t="s">
        <v>459</v>
      </c>
      <c r="I147" s="6" t="s">
        <v>480</v>
      </c>
      <c r="J147" s="6">
        <v>1.0</v>
      </c>
      <c r="K147" s="7" t="s">
        <v>481</v>
      </c>
      <c r="L147" s="8">
        <v>45657.0</v>
      </c>
      <c r="M147" s="8" t="s">
        <v>104</v>
      </c>
      <c r="N147" s="5"/>
      <c r="O147" s="5"/>
      <c r="P147" s="5"/>
      <c r="Q147" s="5"/>
      <c r="R147" s="5"/>
      <c r="S147" s="5"/>
      <c r="T147" s="5"/>
      <c r="U147" s="5"/>
      <c r="V147" s="5"/>
    </row>
    <row r="148" hidden="1">
      <c r="A148" s="5">
        <v>410007.0</v>
      </c>
      <c r="B148" s="6" t="s">
        <v>456</v>
      </c>
      <c r="C148" s="6" t="s">
        <v>482</v>
      </c>
      <c r="D148" s="6" t="s">
        <v>483</v>
      </c>
      <c r="E148" s="6" t="s">
        <v>266</v>
      </c>
      <c r="F148" s="6" t="s">
        <v>158</v>
      </c>
      <c r="G148" s="6" t="s">
        <v>19</v>
      </c>
      <c r="H148" s="6" t="s">
        <v>459</v>
      </c>
      <c r="I148" s="6" t="s">
        <v>484</v>
      </c>
      <c r="J148" s="6">
        <v>1.0</v>
      </c>
      <c r="K148" s="7" t="s">
        <v>485</v>
      </c>
      <c r="L148" s="8">
        <v>45443.0</v>
      </c>
      <c r="M148" s="8" t="s">
        <v>328</v>
      </c>
      <c r="N148" s="5"/>
      <c r="O148" s="5"/>
      <c r="P148" s="5"/>
      <c r="Q148" s="5"/>
      <c r="R148" s="5"/>
      <c r="S148" s="5"/>
      <c r="T148" s="5"/>
      <c r="U148" s="5"/>
      <c r="V148" s="5"/>
    </row>
    <row r="149" hidden="1">
      <c r="A149" s="5">
        <v>410007.0</v>
      </c>
      <c r="B149" s="6" t="s">
        <v>456</v>
      </c>
      <c r="C149" s="6" t="s">
        <v>486</v>
      </c>
      <c r="D149" s="6" t="s">
        <v>487</v>
      </c>
      <c r="E149" s="6" t="s">
        <v>266</v>
      </c>
      <c r="F149" s="6" t="s">
        <v>18</v>
      </c>
      <c r="G149" s="6" t="s">
        <v>19</v>
      </c>
      <c r="H149" s="6" t="s">
        <v>459</v>
      </c>
      <c r="I149" s="6" t="s">
        <v>488</v>
      </c>
      <c r="J149" s="6">
        <v>1.0</v>
      </c>
      <c r="K149" s="7" t="s">
        <v>489</v>
      </c>
      <c r="L149" s="8">
        <v>45596.0</v>
      </c>
      <c r="M149" s="8" t="s">
        <v>104</v>
      </c>
      <c r="N149" s="5"/>
      <c r="O149" s="5"/>
      <c r="P149" s="5"/>
      <c r="Q149" s="5"/>
      <c r="R149" s="5"/>
      <c r="S149" s="5"/>
      <c r="T149" s="5"/>
      <c r="U149" s="5"/>
      <c r="V149" s="5"/>
    </row>
    <row r="150" hidden="1">
      <c r="A150" s="5">
        <v>410007.0</v>
      </c>
      <c r="B150" s="6" t="s">
        <v>456</v>
      </c>
      <c r="C150" s="6" t="s">
        <v>490</v>
      </c>
      <c r="D150" s="6" t="s">
        <v>491</v>
      </c>
      <c r="E150" s="6" t="s">
        <v>266</v>
      </c>
      <c r="F150" s="6" t="s">
        <v>158</v>
      </c>
      <c r="G150" s="6" t="s">
        <v>492</v>
      </c>
      <c r="H150" s="6" t="s">
        <v>459</v>
      </c>
      <c r="I150" s="6" t="s">
        <v>493</v>
      </c>
      <c r="J150" s="6">
        <v>1.0</v>
      </c>
      <c r="K150" s="7" t="s">
        <v>494</v>
      </c>
      <c r="L150" s="8">
        <v>45413.0</v>
      </c>
      <c r="M150" s="8" t="s">
        <v>328</v>
      </c>
      <c r="N150" s="5"/>
      <c r="O150" s="5"/>
      <c r="P150" s="5"/>
      <c r="Q150" s="5"/>
      <c r="R150" s="5"/>
      <c r="S150" s="5"/>
      <c r="T150" s="5"/>
      <c r="U150" s="5"/>
      <c r="V150" s="5"/>
    </row>
    <row r="151" hidden="1">
      <c r="A151" s="5">
        <v>410007.0</v>
      </c>
      <c r="B151" s="6" t="s">
        <v>456</v>
      </c>
      <c r="C151" s="6" t="s">
        <v>495</v>
      </c>
      <c r="D151" s="6" t="s">
        <v>496</v>
      </c>
      <c r="E151" s="6" t="s">
        <v>17</v>
      </c>
      <c r="F151" s="6" t="s">
        <v>18</v>
      </c>
      <c r="G151" s="6" t="s">
        <v>19</v>
      </c>
      <c r="H151" s="6" t="s">
        <v>459</v>
      </c>
      <c r="I151" s="6" t="s">
        <v>497</v>
      </c>
      <c r="J151" s="6" t="s">
        <v>498</v>
      </c>
      <c r="K151" s="7" t="s">
        <v>499</v>
      </c>
      <c r="L151" s="8">
        <v>45442.0</v>
      </c>
      <c r="M151" s="8" t="s">
        <v>328</v>
      </c>
      <c r="N151" s="5"/>
      <c r="O151" s="5"/>
      <c r="P151" s="5"/>
      <c r="Q151" s="5"/>
      <c r="R151" s="5"/>
      <c r="S151" s="5"/>
      <c r="T151" s="5"/>
      <c r="U151" s="5"/>
      <c r="V151" s="5"/>
    </row>
    <row r="152" hidden="1">
      <c r="A152" s="5">
        <v>160020.0</v>
      </c>
      <c r="B152" s="6" t="s">
        <v>500</v>
      </c>
      <c r="C152" s="6" t="s">
        <v>501</v>
      </c>
      <c r="D152" s="6" t="s">
        <v>502</v>
      </c>
      <c r="E152" s="6" t="s">
        <v>17</v>
      </c>
      <c r="F152" s="6" t="s">
        <v>18</v>
      </c>
      <c r="G152" s="6" t="s">
        <v>503</v>
      </c>
      <c r="H152" s="6" t="s">
        <v>504</v>
      </c>
      <c r="I152" s="6" t="s">
        <v>505</v>
      </c>
      <c r="J152" s="6">
        <v>2.0</v>
      </c>
      <c r="K152" s="7" t="s">
        <v>506</v>
      </c>
      <c r="L152" s="8">
        <v>45657.0</v>
      </c>
      <c r="M152" s="8" t="s">
        <v>104</v>
      </c>
      <c r="N152" s="5"/>
      <c r="O152" s="5"/>
      <c r="P152" s="5"/>
      <c r="Q152" s="5"/>
      <c r="R152" s="5"/>
      <c r="S152" s="5"/>
      <c r="T152" s="5"/>
      <c r="U152" s="5"/>
      <c r="V152" s="5"/>
    </row>
    <row r="153" hidden="1">
      <c r="A153" s="5">
        <v>160020.0</v>
      </c>
      <c r="B153" s="6" t="s">
        <v>500</v>
      </c>
      <c r="C153" s="6" t="s">
        <v>507</v>
      </c>
      <c r="D153" s="6" t="s">
        <v>508</v>
      </c>
      <c r="E153" s="6" t="s">
        <v>17</v>
      </c>
      <c r="F153" s="6" t="s">
        <v>18</v>
      </c>
      <c r="G153" s="6" t="s">
        <v>503</v>
      </c>
      <c r="H153" s="6" t="s">
        <v>509</v>
      </c>
      <c r="I153" s="6" t="s">
        <v>510</v>
      </c>
      <c r="J153" s="6">
        <v>13900.0</v>
      </c>
      <c r="K153" s="7" t="s">
        <v>75</v>
      </c>
      <c r="L153" s="8">
        <v>45504.0</v>
      </c>
      <c r="M153" s="8" t="s">
        <v>104</v>
      </c>
      <c r="N153" s="5"/>
      <c r="O153" s="5"/>
      <c r="P153" s="5"/>
      <c r="Q153" s="5"/>
      <c r="R153" s="5"/>
      <c r="S153" s="5"/>
      <c r="T153" s="5"/>
      <c r="U153" s="5"/>
      <c r="V153" s="5"/>
    </row>
    <row r="154" hidden="1">
      <c r="A154" s="5">
        <v>160020.0</v>
      </c>
      <c r="B154" s="6" t="s">
        <v>500</v>
      </c>
      <c r="C154" s="6" t="s">
        <v>511</v>
      </c>
      <c r="D154" s="6" t="s">
        <v>512</v>
      </c>
      <c r="E154" s="6" t="s">
        <v>17</v>
      </c>
      <c r="F154" s="6" t="s">
        <v>18</v>
      </c>
      <c r="G154" s="6" t="s">
        <v>503</v>
      </c>
      <c r="H154" s="6" t="s">
        <v>509</v>
      </c>
      <c r="I154" s="6" t="s">
        <v>513</v>
      </c>
      <c r="J154" s="6">
        <v>22200.0</v>
      </c>
      <c r="K154" s="7" t="s">
        <v>514</v>
      </c>
      <c r="L154" s="8">
        <v>45507.0</v>
      </c>
      <c r="M154" s="8" t="s">
        <v>104</v>
      </c>
      <c r="N154" s="5"/>
      <c r="O154" s="5"/>
      <c r="P154" s="5"/>
      <c r="Q154" s="5"/>
      <c r="R154" s="5"/>
      <c r="S154" s="5"/>
      <c r="T154" s="5"/>
      <c r="U154" s="5"/>
      <c r="V154" s="5"/>
    </row>
    <row r="155" hidden="1">
      <c r="A155" s="5">
        <v>160020.0</v>
      </c>
      <c r="B155" s="6" t="s">
        <v>500</v>
      </c>
      <c r="C155" s="6" t="s">
        <v>515</v>
      </c>
      <c r="D155" s="6" t="s">
        <v>516</v>
      </c>
      <c r="E155" s="6" t="s">
        <v>17</v>
      </c>
      <c r="F155" s="6" t="s">
        <v>18</v>
      </c>
      <c r="G155" s="6" t="s">
        <v>503</v>
      </c>
      <c r="H155" s="6" t="s">
        <v>509</v>
      </c>
      <c r="I155" s="6" t="s">
        <v>517</v>
      </c>
      <c r="J155" s="6">
        <v>9850.0</v>
      </c>
      <c r="K155" s="7" t="s">
        <v>518</v>
      </c>
      <c r="L155" s="8">
        <v>45514.0</v>
      </c>
      <c r="M155" s="8" t="s">
        <v>104</v>
      </c>
      <c r="N155" s="5"/>
      <c r="O155" s="5"/>
      <c r="P155" s="5"/>
      <c r="Q155" s="5"/>
      <c r="R155" s="5"/>
      <c r="S155" s="5"/>
      <c r="T155" s="5"/>
      <c r="U155" s="5"/>
      <c r="V155" s="5"/>
    </row>
    <row r="156" hidden="1">
      <c r="A156" s="5">
        <v>160020.0</v>
      </c>
      <c r="B156" s="6" t="s">
        <v>500</v>
      </c>
      <c r="C156" s="6" t="s">
        <v>519</v>
      </c>
      <c r="D156" s="6" t="s">
        <v>520</v>
      </c>
      <c r="E156" s="6" t="s">
        <v>17</v>
      </c>
      <c r="F156" s="6" t="s">
        <v>18</v>
      </c>
      <c r="G156" s="6" t="s">
        <v>503</v>
      </c>
      <c r="H156" s="6" t="s">
        <v>509</v>
      </c>
      <c r="I156" s="6" t="s">
        <v>521</v>
      </c>
      <c r="J156" s="6">
        <v>5060.0</v>
      </c>
      <c r="K156" s="7" t="s">
        <v>522</v>
      </c>
      <c r="L156" s="8">
        <v>45420.0</v>
      </c>
      <c r="M156" s="8" t="s">
        <v>104</v>
      </c>
      <c r="N156" s="5"/>
      <c r="O156" s="5"/>
      <c r="P156" s="5"/>
      <c r="Q156" s="5"/>
      <c r="R156" s="5"/>
      <c r="S156" s="5"/>
      <c r="T156" s="5"/>
      <c r="U156" s="5"/>
      <c r="V156" s="5"/>
    </row>
    <row r="157" hidden="1">
      <c r="A157" s="5">
        <v>160020.0</v>
      </c>
      <c r="B157" s="6" t="s">
        <v>500</v>
      </c>
      <c r="C157" s="6" t="s">
        <v>523</v>
      </c>
      <c r="D157" s="6" t="s">
        <v>524</v>
      </c>
      <c r="E157" s="6" t="s">
        <v>17</v>
      </c>
      <c r="F157" s="6" t="s">
        <v>18</v>
      </c>
      <c r="G157" s="6" t="s">
        <v>503</v>
      </c>
      <c r="H157" s="6" t="s">
        <v>509</v>
      </c>
      <c r="I157" s="6" t="s">
        <v>525</v>
      </c>
      <c r="J157" s="6">
        <v>15.0</v>
      </c>
      <c r="K157" s="7" t="s">
        <v>526</v>
      </c>
      <c r="L157" s="8">
        <v>45352.0</v>
      </c>
      <c r="M157" s="8" t="s">
        <v>104</v>
      </c>
      <c r="N157" s="5"/>
      <c r="O157" s="5"/>
      <c r="P157" s="5"/>
      <c r="Q157" s="5"/>
      <c r="R157" s="5"/>
      <c r="S157" s="5"/>
      <c r="T157" s="5"/>
      <c r="U157" s="5"/>
      <c r="V157" s="5"/>
    </row>
    <row r="158" hidden="1">
      <c r="A158" s="5">
        <v>160020.0</v>
      </c>
      <c r="B158" s="6" t="s">
        <v>500</v>
      </c>
      <c r="C158" s="6" t="s">
        <v>527</v>
      </c>
      <c r="D158" s="6" t="s">
        <v>528</v>
      </c>
      <c r="E158" s="6" t="s">
        <v>17</v>
      </c>
      <c r="F158" s="6" t="s">
        <v>18</v>
      </c>
      <c r="G158" s="6" t="s">
        <v>503</v>
      </c>
      <c r="H158" s="6" t="s">
        <v>509</v>
      </c>
      <c r="I158" s="6" t="s">
        <v>529</v>
      </c>
      <c r="J158" s="6">
        <v>130.0</v>
      </c>
      <c r="K158" s="7" t="s">
        <v>530</v>
      </c>
      <c r="L158" s="8">
        <v>45383.0</v>
      </c>
      <c r="M158" s="8" t="s">
        <v>104</v>
      </c>
      <c r="N158" s="5"/>
      <c r="O158" s="5"/>
      <c r="P158" s="5"/>
      <c r="Q158" s="5"/>
      <c r="R158" s="5"/>
      <c r="S158" s="5"/>
      <c r="T158" s="5"/>
      <c r="U158" s="5"/>
      <c r="V158" s="5"/>
    </row>
    <row r="159" hidden="1">
      <c r="A159" s="5">
        <v>160020.0</v>
      </c>
      <c r="B159" s="6" t="s">
        <v>500</v>
      </c>
      <c r="C159" s="6" t="s">
        <v>531</v>
      </c>
      <c r="D159" s="6" t="s">
        <v>532</v>
      </c>
      <c r="E159" s="6" t="s">
        <v>17</v>
      </c>
      <c r="F159" s="6" t="s">
        <v>18</v>
      </c>
      <c r="G159" s="6" t="s">
        <v>503</v>
      </c>
      <c r="H159" s="6" t="s">
        <v>509</v>
      </c>
      <c r="I159" s="6" t="s">
        <v>533</v>
      </c>
      <c r="J159" s="6">
        <v>68.0</v>
      </c>
      <c r="K159" s="7" t="s">
        <v>369</v>
      </c>
      <c r="L159" s="8">
        <v>45352.0</v>
      </c>
      <c r="M159" s="8" t="s">
        <v>104</v>
      </c>
      <c r="N159" s="5"/>
      <c r="O159" s="5"/>
      <c r="P159" s="5"/>
      <c r="Q159" s="5"/>
      <c r="R159" s="5"/>
      <c r="S159" s="5"/>
      <c r="T159" s="5"/>
      <c r="U159" s="5"/>
      <c r="V159" s="5"/>
    </row>
    <row r="160" hidden="1">
      <c r="A160" s="5">
        <v>160020.0</v>
      </c>
      <c r="B160" s="6" t="s">
        <v>500</v>
      </c>
      <c r="C160" s="6" t="s">
        <v>534</v>
      </c>
      <c r="D160" s="6" t="s">
        <v>535</v>
      </c>
      <c r="E160" s="6" t="s">
        <v>17</v>
      </c>
      <c r="F160" s="6" t="s">
        <v>18</v>
      </c>
      <c r="G160" s="6" t="s">
        <v>503</v>
      </c>
      <c r="H160" s="6" t="s">
        <v>509</v>
      </c>
      <c r="I160" s="6" t="s">
        <v>536</v>
      </c>
      <c r="J160" s="6">
        <v>3.0</v>
      </c>
      <c r="K160" s="7" t="s">
        <v>537</v>
      </c>
      <c r="L160" s="8">
        <v>45444.0</v>
      </c>
      <c r="M160" s="8" t="s">
        <v>104</v>
      </c>
      <c r="N160" s="5"/>
      <c r="O160" s="5"/>
      <c r="P160" s="5"/>
      <c r="Q160" s="5"/>
      <c r="R160" s="5"/>
      <c r="S160" s="5"/>
      <c r="T160" s="5"/>
      <c r="U160" s="5"/>
      <c r="V160" s="5"/>
    </row>
    <row r="161" hidden="1">
      <c r="A161" s="5">
        <v>160020.0</v>
      </c>
      <c r="B161" s="6" t="s">
        <v>500</v>
      </c>
      <c r="C161" s="6" t="s">
        <v>538</v>
      </c>
      <c r="D161" s="6" t="s">
        <v>539</v>
      </c>
      <c r="E161" s="6" t="s">
        <v>17</v>
      </c>
      <c r="F161" s="6" t="s">
        <v>18</v>
      </c>
      <c r="G161" s="6" t="s">
        <v>503</v>
      </c>
      <c r="H161" s="6" t="s">
        <v>509</v>
      </c>
      <c r="I161" s="6" t="s">
        <v>540</v>
      </c>
      <c r="J161" s="6">
        <v>888.0</v>
      </c>
      <c r="K161" s="7" t="s">
        <v>541</v>
      </c>
      <c r="L161" s="8">
        <v>45292.0</v>
      </c>
      <c r="M161" s="8" t="s">
        <v>104</v>
      </c>
      <c r="N161" s="5"/>
      <c r="O161" s="5"/>
      <c r="P161" s="5"/>
      <c r="Q161" s="5"/>
      <c r="R161" s="5"/>
      <c r="S161" s="5"/>
      <c r="T161" s="5"/>
      <c r="U161" s="5"/>
      <c r="V161" s="5"/>
    </row>
    <row r="162" hidden="1">
      <c r="A162" s="5">
        <v>160020.0</v>
      </c>
      <c r="B162" s="6" t="s">
        <v>500</v>
      </c>
      <c r="C162" s="6" t="s">
        <v>542</v>
      </c>
      <c r="D162" s="6" t="s">
        <v>543</v>
      </c>
      <c r="E162" s="6" t="s">
        <v>17</v>
      </c>
      <c r="F162" s="6" t="s">
        <v>18</v>
      </c>
      <c r="G162" s="6" t="s">
        <v>503</v>
      </c>
      <c r="H162" s="6" t="s">
        <v>509</v>
      </c>
      <c r="I162" s="6" t="s">
        <v>544</v>
      </c>
      <c r="J162" s="6">
        <v>294.0</v>
      </c>
      <c r="K162" s="7" t="s">
        <v>545</v>
      </c>
      <c r="L162" s="8">
        <v>45352.0</v>
      </c>
      <c r="M162" s="8" t="s">
        <v>104</v>
      </c>
      <c r="N162" s="5"/>
      <c r="O162" s="5"/>
      <c r="P162" s="5"/>
      <c r="Q162" s="5"/>
      <c r="R162" s="5"/>
      <c r="S162" s="5"/>
      <c r="T162" s="5"/>
      <c r="U162" s="5"/>
      <c r="V162" s="5"/>
    </row>
    <row r="163" hidden="1">
      <c r="A163" s="5">
        <v>160020.0</v>
      </c>
      <c r="B163" s="6" t="s">
        <v>500</v>
      </c>
      <c r="C163" s="6" t="s">
        <v>546</v>
      </c>
      <c r="D163" s="6" t="s">
        <v>547</v>
      </c>
      <c r="E163" s="6" t="s">
        <v>17</v>
      </c>
      <c r="F163" s="6" t="s">
        <v>18</v>
      </c>
      <c r="G163" s="6" t="s">
        <v>503</v>
      </c>
      <c r="H163" s="6" t="s">
        <v>509</v>
      </c>
      <c r="I163" s="6" t="s">
        <v>548</v>
      </c>
      <c r="J163" s="6">
        <v>15584.0</v>
      </c>
      <c r="K163" s="7" t="s">
        <v>549</v>
      </c>
      <c r="L163" s="8">
        <v>45323.0</v>
      </c>
      <c r="M163" s="8" t="s">
        <v>104</v>
      </c>
      <c r="N163" s="5"/>
      <c r="O163" s="5"/>
      <c r="P163" s="5"/>
      <c r="Q163" s="5"/>
      <c r="R163" s="5"/>
      <c r="S163" s="5"/>
      <c r="T163" s="5"/>
      <c r="U163" s="5"/>
      <c r="V163" s="5"/>
    </row>
    <row r="164" hidden="1">
      <c r="A164" s="5">
        <v>160020.0</v>
      </c>
      <c r="B164" s="6" t="s">
        <v>500</v>
      </c>
      <c r="C164" s="6" t="s">
        <v>550</v>
      </c>
      <c r="D164" s="6" t="s">
        <v>551</v>
      </c>
      <c r="E164" s="6" t="s">
        <v>17</v>
      </c>
      <c r="F164" s="6" t="s">
        <v>18</v>
      </c>
      <c r="G164" s="6" t="s">
        <v>503</v>
      </c>
      <c r="H164" s="6" t="s">
        <v>509</v>
      </c>
      <c r="I164" s="6" t="s">
        <v>552</v>
      </c>
      <c r="J164" s="6">
        <v>1300.0</v>
      </c>
      <c r="K164" s="7" t="s">
        <v>553</v>
      </c>
      <c r="L164" s="8">
        <v>45383.0</v>
      </c>
      <c r="M164" s="8" t="s">
        <v>104</v>
      </c>
      <c r="N164" s="5"/>
      <c r="O164" s="5"/>
      <c r="P164" s="5"/>
      <c r="Q164" s="5"/>
      <c r="R164" s="5"/>
      <c r="S164" s="5"/>
      <c r="T164" s="5"/>
      <c r="U164" s="5"/>
      <c r="V164" s="5"/>
    </row>
    <row r="165" hidden="1">
      <c r="A165" s="5">
        <v>160020.0</v>
      </c>
      <c r="B165" s="6" t="s">
        <v>500</v>
      </c>
      <c r="C165" s="6" t="s">
        <v>554</v>
      </c>
      <c r="D165" s="6" t="s">
        <v>555</v>
      </c>
      <c r="E165" s="6" t="s">
        <v>17</v>
      </c>
      <c r="F165" s="6" t="s">
        <v>18</v>
      </c>
      <c r="G165" s="6" t="s">
        <v>503</v>
      </c>
      <c r="H165" s="6" t="s">
        <v>509</v>
      </c>
      <c r="I165" s="6" t="s">
        <v>556</v>
      </c>
      <c r="J165" s="6">
        <v>1273.0</v>
      </c>
      <c r="K165" s="7" t="s">
        <v>557</v>
      </c>
      <c r="L165" s="8">
        <v>45323.0</v>
      </c>
      <c r="M165" s="8" t="s">
        <v>104</v>
      </c>
      <c r="N165" s="5"/>
      <c r="O165" s="5"/>
      <c r="P165" s="5"/>
      <c r="Q165" s="5"/>
      <c r="R165" s="5"/>
      <c r="S165" s="5"/>
      <c r="T165" s="5"/>
      <c r="U165" s="5"/>
      <c r="V165" s="5"/>
    </row>
    <row r="166" hidden="1">
      <c r="A166" s="5">
        <v>160020.0</v>
      </c>
      <c r="B166" s="6" t="s">
        <v>500</v>
      </c>
      <c r="C166" s="6" t="s">
        <v>558</v>
      </c>
      <c r="D166" s="6" t="s">
        <v>528</v>
      </c>
      <c r="E166" s="6" t="s">
        <v>17</v>
      </c>
      <c r="F166" s="6" t="s">
        <v>18</v>
      </c>
      <c r="G166" s="6" t="s">
        <v>503</v>
      </c>
      <c r="H166" s="6" t="s">
        <v>509</v>
      </c>
      <c r="I166" s="6" t="s">
        <v>529</v>
      </c>
      <c r="J166" s="6">
        <v>547.0</v>
      </c>
      <c r="K166" s="7" t="s">
        <v>557</v>
      </c>
      <c r="L166" s="8">
        <v>45352.0</v>
      </c>
      <c r="M166" s="8" t="s">
        <v>104</v>
      </c>
      <c r="N166" s="5"/>
      <c r="O166" s="5"/>
      <c r="P166" s="5"/>
      <c r="Q166" s="5"/>
      <c r="R166" s="5"/>
      <c r="S166" s="5"/>
      <c r="T166" s="5"/>
      <c r="U166" s="5"/>
      <c r="V166" s="5"/>
    </row>
    <row r="167" hidden="1">
      <c r="A167" s="5">
        <v>160020.0</v>
      </c>
      <c r="B167" s="6" t="s">
        <v>500</v>
      </c>
      <c r="C167" s="6" t="s">
        <v>559</v>
      </c>
      <c r="D167" s="6" t="s">
        <v>560</v>
      </c>
      <c r="E167" s="6" t="s">
        <v>17</v>
      </c>
      <c r="F167" s="6" t="s">
        <v>18</v>
      </c>
      <c r="G167" s="6" t="s">
        <v>503</v>
      </c>
      <c r="H167" s="6" t="s">
        <v>509</v>
      </c>
      <c r="I167" s="6" t="s">
        <v>561</v>
      </c>
      <c r="J167" s="6">
        <v>510.0</v>
      </c>
      <c r="K167" s="7" t="s">
        <v>562</v>
      </c>
      <c r="L167" s="8">
        <v>45352.0</v>
      </c>
      <c r="M167" s="8" t="s">
        <v>104</v>
      </c>
      <c r="N167" s="5"/>
      <c r="O167" s="5"/>
      <c r="P167" s="5"/>
      <c r="Q167" s="5"/>
      <c r="R167" s="5"/>
      <c r="S167" s="5"/>
      <c r="T167" s="5"/>
      <c r="U167" s="5"/>
      <c r="V167" s="5"/>
    </row>
    <row r="168" hidden="1">
      <c r="A168" s="5">
        <v>160020.0</v>
      </c>
      <c r="B168" s="6" t="s">
        <v>500</v>
      </c>
      <c r="C168" s="6" t="s">
        <v>563</v>
      </c>
      <c r="D168" s="6" t="s">
        <v>532</v>
      </c>
      <c r="E168" s="6" t="s">
        <v>17</v>
      </c>
      <c r="F168" s="6" t="s">
        <v>18</v>
      </c>
      <c r="G168" s="6" t="s">
        <v>503</v>
      </c>
      <c r="H168" s="6" t="s">
        <v>509</v>
      </c>
      <c r="I168" s="6" t="s">
        <v>564</v>
      </c>
      <c r="J168" s="6">
        <v>1000.0</v>
      </c>
      <c r="K168" s="7" t="s">
        <v>565</v>
      </c>
      <c r="L168" s="8">
        <v>45352.0</v>
      </c>
      <c r="M168" s="8" t="s">
        <v>104</v>
      </c>
      <c r="N168" s="5"/>
      <c r="O168" s="5"/>
      <c r="P168" s="5"/>
      <c r="Q168" s="5"/>
      <c r="R168" s="5"/>
      <c r="S168" s="5"/>
      <c r="T168" s="5"/>
      <c r="U168" s="5"/>
      <c r="V168" s="5"/>
    </row>
    <row r="169" hidden="1">
      <c r="A169" s="5">
        <v>160020.0</v>
      </c>
      <c r="B169" s="6" t="s">
        <v>500</v>
      </c>
      <c r="C169" s="6" t="s">
        <v>566</v>
      </c>
      <c r="D169" s="6" t="s">
        <v>567</v>
      </c>
      <c r="E169" s="6" t="s">
        <v>17</v>
      </c>
      <c r="F169" s="6" t="s">
        <v>18</v>
      </c>
      <c r="G169" s="6" t="s">
        <v>503</v>
      </c>
      <c r="H169" s="6" t="s">
        <v>509</v>
      </c>
      <c r="I169" s="6" t="s">
        <v>568</v>
      </c>
      <c r="J169" s="6">
        <v>1282.0</v>
      </c>
      <c r="K169" s="7" t="s">
        <v>75</v>
      </c>
      <c r="L169" s="8">
        <v>45352.0</v>
      </c>
      <c r="M169" s="8" t="s">
        <v>104</v>
      </c>
      <c r="N169" s="5"/>
      <c r="O169" s="5"/>
      <c r="P169" s="5"/>
      <c r="Q169" s="5"/>
      <c r="R169" s="5"/>
      <c r="S169" s="5"/>
      <c r="T169" s="5"/>
      <c r="U169" s="5"/>
      <c r="V169" s="5"/>
    </row>
    <row r="170" hidden="1">
      <c r="A170" s="5">
        <v>160020.0</v>
      </c>
      <c r="B170" s="6" t="s">
        <v>500</v>
      </c>
      <c r="C170" s="6" t="s">
        <v>569</v>
      </c>
      <c r="D170" s="6" t="s">
        <v>570</v>
      </c>
      <c r="E170" s="6" t="s">
        <v>17</v>
      </c>
      <c r="F170" s="6" t="s">
        <v>18</v>
      </c>
      <c r="G170" s="6" t="s">
        <v>503</v>
      </c>
      <c r="H170" s="6" t="s">
        <v>509</v>
      </c>
      <c r="I170" s="6" t="s">
        <v>571</v>
      </c>
      <c r="J170" s="6">
        <v>500.0</v>
      </c>
      <c r="K170" s="7" t="s">
        <v>494</v>
      </c>
      <c r="L170" s="8">
        <v>45352.0</v>
      </c>
      <c r="M170" s="8" t="s">
        <v>104</v>
      </c>
      <c r="N170" s="5"/>
      <c r="O170" s="5"/>
      <c r="P170" s="5"/>
      <c r="Q170" s="5"/>
      <c r="R170" s="5"/>
      <c r="S170" s="5"/>
      <c r="T170" s="5"/>
      <c r="U170" s="5"/>
      <c r="V170" s="5"/>
    </row>
    <row r="171" hidden="1">
      <c r="A171" s="5">
        <v>160020.0</v>
      </c>
      <c r="B171" s="6" t="s">
        <v>500</v>
      </c>
      <c r="C171" s="6" t="s">
        <v>572</v>
      </c>
      <c r="D171" s="6" t="s">
        <v>573</v>
      </c>
      <c r="E171" s="6" t="s">
        <v>17</v>
      </c>
      <c r="F171" s="6" t="s">
        <v>18</v>
      </c>
      <c r="G171" s="6" t="s">
        <v>503</v>
      </c>
      <c r="H171" s="6" t="s">
        <v>509</v>
      </c>
      <c r="I171" s="6" t="s">
        <v>574</v>
      </c>
      <c r="J171" s="6">
        <v>31.0</v>
      </c>
      <c r="K171" s="7" t="s">
        <v>575</v>
      </c>
      <c r="L171" s="8">
        <v>45352.0</v>
      </c>
      <c r="M171" s="8" t="s">
        <v>104</v>
      </c>
      <c r="N171" s="5"/>
      <c r="O171" s="5"/>
      <c r="P171" s="5"/>
      <c r="Q171" s="5"/>
      <c r="R171" s="5"/>
      <c r="S171" s="5"/>
      <c r="T171" s="5"/>
      <c r="U171" s="5"/>
      <c r="V171" s="5"/>
    </row>
    <row r="172" hidden="1">
      <c r="A172" s="5">
        <v>160020.0</v>
      </c>
      <c r="B172" s="6" t="s">
        <v>500</v>
      </c>
      <c r="C172" s="6" t="s">
        <v>576</v>
      </c>
      <c r="D172" s="6" t="s">
        <v>535</v>
      </c>
      <c r="E172" s="6" t="s">
        <v>17</v>
      </c>
      <c r="F172" s="6" t="s">
        <v>18</v>
      </c>
      <c r="G172" s="6" t="s">
        <v>503</v>
      </c>
      <c r="H172" s="6" t="s">
        <v>509</v>
      </c>
      <c r="I172" s="6" t="s">
        <v>536</v>
      </c>
      <c r="J172" s="6">
        <v>2.0</v>
      </c>
      <c r="K172" s="7" t="s">
        <v>577</v>
      </c>
      <c r="L172" s="8">
        <v>45352.0</v>
      </c>
      <c r="M172" s="8" t="s">
        <v>104</v>
      </c>
      <c r="N172" s="5"/>
      <c r="O172" s="5"/>
      <c r="P172" s="5"/>
      <c r="Q172" s="5"/>
      <c r="R172" s="5"/>
      <c r="S172" s="5"/>
      <c r="T172" s="5"/>
      <c r="U172" s="5"/>
      <c r="V172" s="5"/>
    </row>
    <row r="173" hidden="1">
      <c r="A173" s="5">
        <v>160020.0</v>
      </c>
      <c r="B173" s="6" t="s">
        <v>500</v>
      </c>
      <c r="C173" s="6" t="s">
        <v>578</v>
      </c>
      <c r="D173" s="6" t="s">
        <v>579</v>
      </c>
      <c r="E173" s="6" t="s">
        <v>17</v>
      </c>
      <c r="F173" s="6" t="s">
        <v>18</v>
      </c>
      <c r="G173" s="6" t="s">
        <v>503</v>
      </c>
      <c r="H173" s="6" t="s">
        <v>509</v>
      </c>
      <c r="I173" s="6" t="s">
        <v>580</v>
      </c>
      <c r="J173" s="6">
        <v>20.0</v>
      </c>
      <c r="K173" s="7" t="s">
        <v>97</v>
      </c>
      <c r="L173" s="8">
        <v>45383.0</v>
      </c>
      <c r="M173" s="8" t="s">
        <v>104</v>
      </c>
      <c r="N173" s="5"/>
      <c r="O173" s="5"/>
      <c r="P173" s="5"/>
      <c r="Q173" s="5"/>
      <c r="R173" s="5"/>
      <c r="S173" s="5"/>
      <c r="T173" s="5"/>
      <c r="U173" s="5"/>
      <c r="V173" s="5"/>
    </row>
    <row r="174" hidden="1">
      <c r="A174" s="5">
        <v>160020.0</v>
      </c>
      <c r="B174" s="6" t="s">
        <v>500</v>
      </c>
      <c r="C174" s="6" t="s">
        <v>581</v>
      </c>
      <c r="D174" s="6" t="s">
        <v>582</v>
      </c>
      <c r="E174" s="6" t="s">
        <v>17</v>
      </c>
      <c r="F174" s="6" t="s">
        <v>18</v>
      </c>
      <c r="G174" s="6" t="s">
        <v>503</v>
      </c>
      <c r="H174" s="6" t="s">
        <v>509</v>
      </c>
      <c r="I174" s="6" t="s">
        <v>583</v>
      </c>
      <c r="J174" s="6">
        <v>101.0</v>
      </c>
      <c r="K174" s="7" t="s">
        <v>494</v>
      </c>
      <c r="L174" s="8">
        <v>45352.0</v>
      </c>
      <c r="M174" s="8" t="s">
        <v>104</v>
      </c>
      <c r="N174" s="5"/>
      <c r="O174" s="5"/>
      <c r="P174" s="5"/>
      <c r="Q174" s="5"/>
      <c r="R174" s="5"/>
      <c r="S174" s="5"/>
      <c r="T174" s="5"/>
      <c r="U174" s="5"/>
      <c r="V174" s="5"/>
    </row>
    <row r="175" hidden="1">
      <c r="A175" s="5">
        <v>160020.0</v>
      </c>
      <c r="B175" s="6" t="s">
        <v>500</v>
      </c>
      <c r="C175" s="6" t="s">
        <v>584</v>
      </c>
      <c r="D175" s="6" t="s">
        <v>539</v>
      </c>
      <c r="E175" s="6" t="s">
        <v>17</v>
      </c>
      <c r="F175" s="6" t="s">
        <v>18</v>
      </c>
      <c r="G175" s="6" t="s">
        <v>503</v>
      </c>
      <c r="H175" s="6" t="s">
        <v>509</v>
      </c>
      <c r="I175" s="6" t="s">
        <v>540</v>
      </c>
      <c r="J175" s="6">
        <v>650.0</v>
      </c>
      <c r="K175" s="7" t="s">
        <v>97</v>
      </c>
      <c r="L175" s="8">
        <v>45383.0</v>
      </c>
      <c r="M175" s="8" t="s">
        <v>104</v>
      </c>
      <c r="N175" s="5"/>
      <c r="O175" s="5"/>
      <c r="P175" s="5"/>
      <c r="Q175" s="5"/>
      <c r="R175" s="5"/>
      <c r="S175" s="5"/>
      <c r="T175" s="5"/>
      <c r="U175" s="5"/>
      <c r="V175" s="5"/>
    </row>
    <row r="176" hidden="1">
      <c r="A176" s="5">
        <v>160020.0</v>
      </c>
      <c r="B176" s="6" t="s">
        <v>500</v>
      </c>
      <c r="C176" s="6" t="s">
        <v>585</v>
      </c>
      <c r="D176" s="6" t="s">
        <v>586</v>
      </c>
      <c r="E176" s="6" t="s">
        <v>17</v>
      </c>
      <c r="F176" s="6" t="s">
        <v>18</v>
      </c>
      <c r="G176" s="6" t="s">
        <v>503</v>
      </c>
      <c r="H176" s="6" t="s">
        <v>509</v>
      </c>
      <c r="I176" s="6" t="s">
        <v>587</v>
      </c>
      <c r="J176" s="6">
        <v>168.0</v>
      </c>
      <c r="K176" s="7" t="s">
        <v>588</v>
      </c>
      <c r="L176" s="8">
        <v>45383.0</v>
      </c>
      <c r="M176" s="8" t="s">
        <v>104</v>
      </c>
      <c r="N176" s="5"/>
      <c r="O176" s="5"/>
      <c r="P176" s="5"/>
      <c r="Q176" s="5"/>
      <c r="R176" s="5"/>
      <c r="S176" s="5"/>
      <c r="T176" s="5"/>
      <c r="U176" s="5"/>
      <c r="V176" s="5"/>
    </row>
    <row r="177" hidden="1">
      <c r="A177" s="5">
        <v>160020.0</v>
      </c>
      <c r="B177" s="6" t="s">
        <v>500</v>
      </c>
      <c r="C177" s="6" t="s">
        <v>589</v>
      </c>
      <c r="D177" s="6" t="s">
        <v>590</v>
      </c>
      <c r="E177" s="6" t="s">
        <v>17</v>
      </c>
      <c r="F177" s="6" t="s">
        <v>18</v>
      </c>
      <c r="G177" s="6" t="s">
        <v>503</v>
      </c>
      <c r="H177" s="6" t="s">
        <v>509</v>
      </c>
      <c r="I177" s="6" t="s">
        <v>591</v>
      </c>
      <c r="J177" s="6">
        <v>254.0</v>
      </c>
      <c r="K177" s="7" t="s">
        <v>592</v>
      </c>
      <c r="L177" s="8">
        <v>45383.0</v>
      </c>
      <c r="M177" s="8" t="s">
        <v>104</v>
      </c>
      <c r="N177" s="5"/>
      <c r="O177" s="5"/>
      <c r="P177" s="5"/>
      <c r="Q177" s="5"/>
      <c r="R177" s="5"/>
      <c r="S177" s="5"/>
      <c r="T177" s="5"/>
      <c r="U177" s="5"/>
      <c r="V177" s="5"/>
    </row>
    <row r="178" hidden="1">
      <c r="A178" s="5">
        <v>160020.0</v>
      </c>
      <c r="B178" s="6" t="s">
        <v>500</v>
      </c>
      <c r="C178" s="6" t="s">
        <v>593</v>
      </c>
      <c r="D178" s="6" t="s">
        <v>594</v>
      </c>
      <c r="E178" s="6" t="s">
        <v>17</v>
      </c>
      <c r="F178" s="6" t="s">
        <v>18</v>
      </c>
      <c r="G178" s="6" t="s">
        <v>503</v>
      </c>
      <c r="H178" s="6" t="s">
        <v>509</v>
      </c>
      <c r="I178" s="6" t="s">
        <v>595</v>
      </c>
      <c r="J178" s="6">
        <v>101.0</v>
      </c>
      <c r="K178" s="7" t="s">
        <v>97</v>
      </c>
      <c r="L178" s="8">
        <v>45383.0</v>
      </c>
      <c r="M178" s="8" t="s">
        <v>104</v>
      </c>
      <c r="N178" s="5"/>
      <c r="O178" s="5"/>
      <c r="P178" s="5"/>
      <c r="Q178" s="5"/>
      <c r="R178" s="5"/>
      <c r="S178" s="5"/>
      <c r="T178" s="5"/>
      <c r="U178" s="5"/>
      <c r="V178" s="5"/>
    </row>
    <row r="179" hidden="1">
      <c r="A179" s="5">
        <v>160020.0</v>
      </c>
      <c r="B179" s="6" t="s">
        <v>500</v>
      </c>
      <c r="C179" s="6" t="s">
        <v>596</v>
      </c>
      <c r="D179" s="6" t="s">
        <v>597</v>
      </c>
      <c r="E179" s="6" t="s">
        <v>17</v>
      </c>
      <c r="F179" s="6" t="s">
        <v>18</v>
      </c>
      <c r="G179" s="6" t="s">
        <v>503</v>
      </c>
      <c r="H179" s="6" t="s">
        <v>509</v>
      </c>
      <c r="I179" s="6" t="s">
        <v>598</v>
      </c>
      <c r="J179" s="6">
        <v>70.0</v>
      </c>
      <c r="K179" s="7" t="s">
        <v>97</v>
      </c>
      <c r="L179" s="8">
        <v>45352.0</v>
      </c>
      <c r="M179" s="8" t="s">
        <v>104</v>
      </c>
      <c r="N179" s="5"/>
      <c r="O179" s="5"/>
      <c r="P179" s="5"/>
      <c r="Q179" s="5"/>
      <c r="R179" s="5"/>
      <c r="S179" s="5"/>
      <c r="T179" s="5"/>
      <c r="U179" s="5"/>
      <c r="V179" s="5"/>
    </row>
    <row r="180" hidden="1">
      <c r="A180" s="5">
        <v>160020.0</v>
      </c>
      <c r="B180" s="6" t="s">
        <v>500</v>
      </c>
      <c r="C180" s="6" t="s">
        <v>599</v>
      </c>
      <c r="D180" s="6" t="s">
        <v>600</v>
      </c>
      <c r="E180" s="6" t="s">
        <v>17</v>
      </c>
      <c r="F180" s="6" t="s">
        <v>18</v>
      </c>
      <c r="G180" s="6" t="s">
        <v>503</v>
      </c>
      <c r="H180" s="6" t="s">
        <v>509</v>
      </c>
      <c r="I180" s="6" t="s">
        <v>601</v>
      </c>
      <c r="J180" s="6">
        <v>2081.0</v>
      </c>
      <c r="K180" s="7" t="s">
        <v>75</v>
      </c>
      <c r="L180" s="8">
        <v>45352.0</v>
      </c>
      <c r="M180" s="8" t="s">
        <v>104</v>
      </c>
      <c r="N180" s="5"/>
      <c r="O180" s="5"/>
      <c r="P180" s="5"/>
      <c r="Q180" s="5"/>
      <c r="R180" s="5"/>
      <c r="S180" s="5"/>
      <c r="T180" s="5"/>
      <c r="U180" s="5"/>
      <c r="V180" s="5"/>
    </row>
    <row r="181" hidden="1">
      <c r="A181" s="5">
        <v>160020.0</v>
      </c>
      <c r="B181" s="6" t="s">
        <v>500</v>
      </c>
      <c r="C181" s="6" t="s">
        <v>602</v>
      </c>
      <c r="D181" s="6" t="s">
        <v>603</v>
      </c>
      <c r="E181" s="6" t="s">
        <v>17</v>
      </c>
      <c r="F181" s="6" t="s">
        <v>18</v>
      </c>
      <c r="G181" s="6" t="s">
        <v>503</v>
      </c>
      <c r="H181" s="6" t="s">
        <v>509</v>
      </c>
      <c r="I181" s="6" t="s">
        <v>604</v>
      </c>
      <c r="J181" s="6">
        <v>195.0</v>
      </c>
      <c r="K181" s="7" t="s">
        <v>605</v>
      </c>
      <c r="L181" s="8">
        <v>45352.0</v>
      </c>
      <c r="M181" s="8" t="s">
        <v>104</v>
      </c>
      <c r="N181" s="5"/>
      <c r="O181" s="5"/>
      <c r="P181" s="5"/>
      <c r="Q181" s="5"/>
      <c r="R181" s="5"/>
      <c r="S181" s="5"/>
      <c r="T181" s="5"/>
      <c r="U181" s="5"/>
      <c r="V181" s="5"/>
    </row>
    <row r="182" hidden="1">
      <c r="A182" s="5">
        <v>160020.0</v>
      </c>
      <c r="B182" s="6" t="s">
        <v>500</v>
      </c>
      <c r="C182" s="6" t="s">
        <v>606</v>
      </c>
      <c r="D182" s="6" t="s">
        <v>607</v>
      </c>
      <c r="E182" s="6" t="s">
        <v>17</v>
      </c>
      <c r="F182" s="6" t="s">
        <v>18</v>
      </c>
      <c r="G182" s="6" t="s">
        <v>503</v>
      </c>
      <c r="H182" s="6" t="s">
        <v>509</v>
      </c>
      <c r="I182" s="6" t="s">
        <v>608</v>
      </c>
      <c r="J182" s="6">
        <v>50.0</v>
      </c>
      <c r="K182" s="7" t="s">
        <v>609</v>
      </c>
      <c r="L182" s="8">
        <v>45352.0</v>
      </c>
      <c r="M182" s="8" t="s">
        <v>104</v>
      </c>
      <c r="N182" s="5"/>
      <c r="O182" s="5"/>
      <c r="P182" s="5"/>
      <c r="Q182" s="5"/>
      <c r="R182" s="5"/>
      <c r="S182" s="5"/>
      <c r="T182" s="5"/>
      <c r="U182" s="5"/>
      <c r="V182" s="5"/>
    </row>
    <row r="183" hidden="1">
      <c r="A183" s="5">
        <v>160020.0</v>
      </c>
      <c r="B183" s="6" t="s">
        <v>500</v>
      </c>
      <c r="C183" s="6" t="s">
        <v>610</v>
      </c>
      <c r="D183" s="6" t="s">
        <v>611</v>
      </c>
      <c r="E183" s="6" t="s">
        <v>17</v>
      </c>
      <c r="F183" s="6" t="s">
        <v>18</v>
      </c>
      <c r="G183" s="6" t="s">
        <v>503</v>
      </c>
      <c r="H183" s="6" t="s">
        <v>509</v>
      </c>
      <c r="I183" s="6" t="s">
        <v>612</v>
      </c>
      <c r="J183" s="6">
        <v>15.0</v>
      </c>
      <c r="K183" s="7" t="s">
        <v>613</v>
      </c>
      <c r="L183" s="8">
        <v>45352.0</v>
      </c>
      <c r="M183" s="8" t="s">
        <v>104</v>
      </c>
      <c r="N183" s="5"/>
      <c r="O183" s="5"/>
      <c r="P183" s="5"/>
      <c r="Q183" s="5"/>
      <c r="R183" s="5"/>
      <c r="S183" s="5"/>
      <c r="T183" s="5"/>
      <c r="U183" s="5"/>
      <c r="V183" s="5"/>
    </row>
    <row r="184" hidden="1">
      <c r="A184" s="5">
        <v>160020.0</v>
      </c>
      <c r="B184" s="6" t="s">
        <v>500</v>
      </c>
      <c r="C184" s="6" t="s">
        <v>614</v>
      </c>
      <c r="D184" s="6" t="s">
        <v>615</v>
      </c>
      <c r="E184" s="6" t="s">
        <v>17</v>
      </c>
      <c r="F184" s="6" t="s">
        <v>18</v>
      </c>
      <c r="G184" s="6" t="s">
        <v>503</v>
      </c>
      <c r="H184" s="6" t="s">
        <v>509</v>
      </c>
      <c r="I184" s="6" t="s">
        <v>616</v>
      </c>
      <c r="J184" s="6">
        <v>10.0</v>
      </c>
      <c r="K184" s="7" t="s">
        <v>97</v>
      </c>
      <c r="L184" s="8">
        <v>45352.0</v>
      </c>
      <c r="M184" s="8" t="s">
        <v>104</v>
      </c>
      <c r="N184" s="5"/>
      <c r="O184" s="5"/>
      <c r="P184" s="5"/>
      <c r="Q184" s="5"/>
      <c r="R184" s="5"/>
      <c r="S184" s="5"/>
      <c r="T184" s="5"/>
      <c r="U184" s="5"/>
      <c r="V184" s="5"/>
    </row>
    <row r="185" hidden="1">
      <c r="A185" s="5">
        <v>160020.0</v>
      </c>
      <c r="B185" s="6" t="s">
        <v>500</v>
      </c>
      <c r="C185" s="6" t="s">
        <v>617</v>
      </c>
      <c r="D185" s="6" t="s">
        <v>618</v>
      </c>
      <c r="E185" s="6" t="s">
        <v>17</v>
      </c>
      <c r="F185" s="6" t="s">
        <v>18</v>
      </c>
      <c r="G185" s="6" t="s">
        <v>503</v>
      </c>
      <c r="H185" s="6" t="s">
        <v>509</v>
      </c>
      <c r="I185" s="6" t="s">
        <v>619</v>
      </c>
      <c r="J185" s="6">
        <v>700.0</v>
      </c>
      <c r="K185" s="7" t="s">
        <v>620</v>
      </c>
      <c r="L185" s="8">
        <v>45352.0</v>
      </c>
      <c r="M185" s="8" t="s">
        <v>104</v>
      </c>
      <c r="N185" s="5"/>
      <c r="O185" s="5"/>
      <c r="P185" s="5"/>
      <c r="Q185" s="5"/>
      <c r="R185" s="5"/>
      <c r="S185" s="5"/>
      <c r="T185" s="5"/>
      <c r="U185" s="5"/>
      <c r="V185" s="5"/>
    </row>
    <row r="186" hidden="1">
      <c r="A186" s="5">
        <v>160020.0</v>
      </c>
      <c r="B186" s="6" t="s">
        <v>500</v>
      </c>
      <c r="C186" s="6" t="s">
        <v>621</v>
      </c>
      <c r="D186" s="6" t="s">
        <v>622</v>
      </c>
      <c r="E186" s="6" t="s">
        <v>17</v>
      </c>
      <c r="F186" s="6" t="s">
        <v>18</v>
      </c>
      <c r="G186" s="6" t="s">
        <v>503</v>
      </c>
      <c r="H186" s="6" t="s">
        <v>509</v>
      </c>
      <c r="I186" s="6" t="s">
        <v>623</v>
      </c>
      <c r="J186" s="6">
        <v>330.0</v>
      </c>
      <c r="K186" s="7" t="s">
        <v>592</v>
      </c>
      <c r="L186" s="8">
        <v>45352.0</v>
      </c>
      <c r="M186" s="8" t="s">
        <v>104</v>
      </c>
      <c r="N186" s="5"/>
      <c r="O186" s="5"/>
      <c r="P186" s="5"/>
      <c r="Q186" s="5"/>
      <c r="R186" s="5"/>
      <c r="S186" s="5"/>
      <c r="T186" s="5"/>
      <c r="U186" s="5"/>
      <c r="V186" s="5"/>
    </row>
    <row r="187" hidden="1">
      <c r="A187" s="5">
        <v>160020.0</v>
      </c>
      <c r="B187" s="6" t="s">
        <v>500</v>
      </c>
      <c r="C187" s="6" t="s">
        <v>624</v>
      </c>
      <c r="D187" s="6" t="s">
        <v>625</v>
      </c>
      <c r="E187" s="6" t="s">
        <v>17</v>
      </c>
      <c r="F187" s="6" t="s">
        <v>18</v>
      </c>
      <c r="G187" s="6" t="s">
        <v>503</v>
      </c>
      <c r="H187" s="6" t="s">
        <v>509</v>
      </c>
      <c r="I187" s="6" t="s">
        <v>626</v>
      </c>
      <c r="J187" s="6">
        <v>22.0</v>
      </c>
      <c r="K187" s="7" t="s">
        <v>627</v>
      </c>
      <c r="L187" s="8">
        <v>45352.0</v>
      </c>
      <c r="M187" s="8" t="s">
        <v>104</v>
      </c>
      <c r="N187" s="5"/>
      <c r="O187" s="5"/>
      <c r="P187" s="5"/>
      <c r="Q187" s="5"/>
      <c r="R187" s="5"/>
      <c r="S187" s="5"/>
      <c r="T187" s="5"/>
      <c r="U187" s="5"/>
      <c r="V187" s="5"/>
    </row>
    <row r="188" hidden="1">
      <c r="A188" s="5">
        <v>160020.0</v>
      </c>
      <c r="B188" s="6" t="s">
        <v>500</v>
      </c>
      <c r="C188" s="6" t="s">
        <v>628</v>
      </c>
      <c r="D188" s="6" t="s">
        <v>629</v>
      </c>
      <c r="E188" s="6" t="s">
        <v>266</v>
      </c>
      <c r="F188" s="6" t="s">
        <v>18</v>
      </c>
      <c r="G188" s="6" t="s">
        <v>503</v>
      </c>
      <c r="H188" s="6" t="s">
        <v>509</v>
      </c>
      <c r="I188" s="6" t="s">
        <v>630</v>
      </c>
      <c r="J188" s="6">
        <v>1.0</v>
      </c>
      <c r="K188" s="7" t="s">
        <v>631</v>
      </c>
      <c r="L188" s="8">
        <v>45352.0</v>
      </c>
      <c r="M188" s="8" t="s">
        <v>328</v>
      </c>
      <c r="N188" s="5"/>
      <c r="O188" s="5"/>
      <c r="P188" s="5"/>
      <c r="Q188" s="5"/>
      <c r="R188" s="5"/>
      <c r="S188" s="5"/>
      <c r="T188" s="5"/>
      <c r="U188" s="5"/>
      <c r="V188" s="5"/>
    </row>
    <row r="189" hidden="1">
      <c r="A189" s="5">
        <v>160020.0</v>
      </c>
      <c r="B189" s="6" t="s">
        <v>500</v>
      </c>
      <c r="C189" s="6" t="s">
        <v>632</v>
      </c>
      <c r="D189" s="6" t="s">
        <v>633</v>
      </c>
      <c r="E189" s="6" t="s">
        <v>266</v>
      </c>
      <c r="F189" s="6" t="s">
        <v>18</v>
      </c>
      <c r="G189" s="6" t="s">
        <v>503</v>
      </c>
      <c r="H189" s="6" t="s">
        <v>509</v>
      </c>
      <c r="I189" s="6" t="s">
        <v>634</v>
      </c>
      <c r="J189" s="6">
        <v>1.0</v>
      </c>
      <c r="K189" s="7" t="s">
        <v>635</v>
      </c>
      <c r="L189" s="8">
        <v>45352.0</v>
      </c>
      <c r="M189" s="8" t="s">
        <v>328</v>
      </c>
      <c r="N189" s="5"/>
      <c r="O189" s="5"/>
      <c r="P189" s="5"/>
      <c r="Q189" s="5"/>
      <c r="R189" s="5"/>
      <c r="S189" s="5"/>
      <c r="T189" s="5"/>
      <c r="U189" s="5"/>
      <c r="V189" s="5"/>
    </row>
    <row r="190" hidden="1">
      <c r="A190" s="5">
        <v>160020.0</v>
      </c>
      <c r="B190" s="6" t="s">
        <v>500</v>
      </c>
      <c r="C190" s="6" t="s">
        <v>636</v>
      </c>
      <c r="D190" s="6" t="s">
        <v>637</v>
      </c>
      <c r="E190" s="6" t="s">
        <v>266</v>
      </c>
      <c r="F190" s="6" t="s">
        <v>18</v>
      </c>
      <c r="G190" s="6" t="s">
        <v>503</v>
      </c>
      <c r="H190" s="6" t="s">
        <v>509</v>
      </c>
      <c r="I190" s="6" t="s">
        <v>638</v>
      </c>
      <c r="J190" s="6">
        <v>1.0</v>
      </c>
      <c r="K190" s="7" t="s">
        <v>639</v>
      </c>
      <c r="L190" s="8">
        <v>45352.0</v>
      </c>
      <c r="M190" s="8" t="s">
        <v>328</v>
      </c>
      <c r="N190" s="5"/>
      <c r="O190" s="5"/>
      <c r="P190" s="5"/>
      <c r="Q190" s="5"/>
      <c r="R190" s="5"/>
      <c r="S190" s="5"/>
      <c r="T190" s="5"/>
      <c r="U190" s="5"/>
      <c r="V190" s="5"/>
    </row>
    <row r="191" hidden="1">
      <c r="A191" s="5">
        <v>160020.0</v>
      </c>
      <c r="B191" s="6" t="s">
        <v>500</v>
      </c>
      <c r="C191" s="6" t="s">
        <v>640</v>
      </c>
      <c r="D191" s="6" t="s">
        <v>641</v>
      </c>
      <c r="E191" s="6" t="s">
        <v>266</v>
      </c>
      <c r="F191" s="6" t="s">
        <v>18</v>
      </c>
      <c r="G191" s="6" t="s">
        <v>503</v>
      </c>
      <c r="H191" s="6" t="s">
        <v>509</v>
      </c>
      <c r="I191" s="6" t="s">
        <v>642</v>
      </c>
      <c r="J191" s="6">
        <v>4.0</v>
      </c>
      <c r="K191" s="7" t="s">
        <v>643</v>
      </c>
      <c r="L191" s="8">
        <v>45323.0</v>
      </c>
      <c r="M191" s="8" t="s">
        <v>328</v>
      </c>
      <c r="N191" s="5"/>
      <c r="O191" s="5"/>
      <c r="P191" s="5"/>
      <c r="Q191" s="5"/>
      <c r="R191" s="5"/>
      <c r="S191" s="5"/>
      <c r="T191" s="5"/>
      <c r="U191" s="5"/>
      <c r="V191" s="5"/>
    </row>
    <row r="192" hidden="1">
      <c r="A192" s="5">
        <v>160020.0</v>
      </c>
      <c r="B192" s="6" t="s">
        <v>500</v>
      </c>
      <c r="C192" s="6" t="s">
        <v>644</v>
      </c>
      <c r="D192" s="6" t="s">
        <v>645</v>
      </c>
      <c r="E192" s="6" t="s">
        <v>17</v>
      </c>
      <c r="F192" s="6" t="s">
        <v>18</v>
      </c>
      <c r="G192" s="6" t="s">
        <v>503</v>
      </c>
      <c r="H192" s="6" t="s">
        <v>509</v>
      </c>
      <c r="I192" s="6" t="s">
        <v>646</v>
      </c>
      <c r="J192" s="6">
        <v>272.0</v>
      </c>
      <c r="K192" s="7" t="s">
        <v>643</v>
      </c>
      <c r="L192" s="8">
        <v>45657.0</v>
      </c>
      <c r="M192" s="8" t="s">
        <v>104</v>
      </c>
      <c r="N192" s="5"/>
      <c r="O192" s="5"/>
      <c r="P192" s="5"/>
      <c r="Q192" s="5"/>
      <c r="R192" s="5"/>
      <c r="S192" s="5"/>
      <c r="T192" s="5"/>
      <c r="U192" s="5"/>
      <c r="V192" s="5"/>
    </row>
    <row r="193" hidden="1">
      <c r="A193" s="5">
        <v>160020.0</v>
      </c>
      <c r="B193" s="6" t="s">
        <v>500</v>
      </c>
      <c r="C193" s="6" t="s">
        <v>647</v>
      </c>
      <c r="D193" s="6" t="s">
        <v>648</v>
      </c>
      <c r="E193" s="6" t="s">
        <v>17</v>
      </c>
      <c r="F193" s="6" t="s">
        <v>18</v>
      </c>
      <c r="G193" s="6" t="s">
        <v>503</v>
      </c>
      <c r="H193" s="6" t="s">
        <v>509</v>
      </c>
      <c r="I193" s="6" t="s">
        <v>649</v>
      </c>
      <c r="J193" s="6">
        <v>15.0</v>
      </c>
      <c r="K193" s="7" t="s">
        <v>577</v>
      </c>
      <c r="L193" s="8">
        <v>45657.0</v>
      </c>
      <c r="M193" s="8" t="s">
        <v>104</v>
      </c>
      <c r="N193" s="5"/>
      <c r="O193" s="5"/>
      <c r="P193" s="5"/>
      <c r="Q193" s="5"/>
      <c r="R193" s="5"/>
      <c r="S193" s="5"/>
      <c r="T193" s="5"/>
      <c r="U193" s="5"/>
      <c r="V193" s="5"/>
    </row>
    <row r="194" hidden="1">
      <c r="A194" s="5">
        <v>31002.0</v>
      </c>
      <c r="B194" s="6" t="s">
        <v>650</v>
      </c>
      <c r="C194" s="6" t="s">
        <v>651</v>
      </c>
      <c r="D194" s="6" t="s">
        <v>652</v>
      </c>
      <c r="E194" s="6" t="s">
        <v>653</v>
      </c>
      <c r="F194" s="6" t="s">
        <v>18</v>
      </c>
      <c r="G194" s="6" t="s">
        <v>19</v>
      </c>
      <c r="H194" s="6" t="s">
        <v>654</v>
      </c>
      <c r="I194" s="6" t="s">
        <v>655</v>
      </c>
      <c r="J194" s="6" t="s">
        <v>656</v>
      </c>
      <c r="K194" s="7">
        <v>350000.0</v>
      </c>
      <c r="L194" s="8">
        <v>45413.0</v>
      </c>
      <c r="M194" s="8" t="s">
        <v>104</v>
      </c>
      <c r="N194" s="5"/>
      <c r="O194" s="5"/>
      <c r="P194" s="5"/>
      <c r="Q194" s="5"/>
      <c r="R194" s="5"/>
      <c r="S194" s="5"/>
      <c r="T194" s="5"/>
      <c r="U194" s="5"/>
      <c r="V194" s="5"/>
    </row>
    <row r="195" hidden="1">
      <c r="A195" s="5">
        <v>31002.0</v>
      </c>
      <c r="B195" s="6" t="s">
        <v>650</v>
      </c>
      <c r="C195" s="6" t="s">
        <v>657</v>
      </c>
      <c r="D195" s="6" t="s">
        <v>658</v>
      </c>
      <c r="E195" s="6" t="s">
        <v>17</v>
      </c>
      <c r="F195" s="6" t="s">
        <v>158</v>
      </c>
      <c r="G195" s="6" t="s">
        <v>159</v>
      </c>
      <c r="H195" s="6" t="s">
        <v>654</v>
      </c>
      <c r="I195" s="6" t="s">
        <v>659</v>
      </c>
      <c r="J195" s="6" t="s">
        <v>656</v>
      </c>
      <c r="K195" s="7">
        <v>55000.0</v>
      </c>
      <c r="L195" s="8">
        <v>45657.0</v>
      </c>
      <c r="M195" s="8" t="s">
        <v>328</v>
      </c>
      <c r="N195" s="5"/>
      <c r="O195" s="5"/>
      <c r="P195" s="5"/>
      <c r="Q195" s="5"/>
      <c r="R195" s="5"/>
      <c r="S195" s="5"/>
      <c r="T195" s="5"/>
      <c r="U195" s="5"/>
      <c r="V195" s="5"/>
    </row>
    <row r="196" hidden="1">
      <c r="A196" s="5">
        <v>31002.0</v>
      </c>
      <c r="B196" s="6" t="s">
        <v>650</v>
      </c>
      <c r="C196" s="6" t="s">
        <v>660</v>
      </c>
      <c r="D196" s="6" t="s">
        <v>661</v>
      </c>
      <c r="E196" s="6" t="s">
        <v>17</v>
      </c>
      <c r="F196" s="6" t="s">
        <v>158</v>
      </c>
      <c r="G196" s="6" t="s">
        <v>159</v>
      </c>
      <c r="H196" s="6" t="s">
        <v>654</v>
      </c>
      <c r="I196" s="6" t="s">
        <v>659</v>
      </c>
      <c r="J196" s="6" t="s">
        <v>656</v>
      </c>
      <c r="K196" s="7">
        <v>55000.0</v>
      </c>
      <c r="L196" s="8">
        <v>45292.0</v>
      </c>
      <c r="M196" s="8" t="s">
        <v>328</v>
      </c>
      <c r="N196" s="5"/>
      <c r="O196" s="5"/>
      <c r="P196" s="5"/>
      <c r="Q196" s="5"/>
      <c r="R196" s="5"/>
      <c r="S196" s="5"/>
      <c r="T196" s="5"/>
      <c r="U196" s="5"/>
      <c r="V196" s="5"/>
    </row>
    <row r="197" hidden="1">
      <c r="A197" s="5">
        <v>31002.0</v>
      </c>
      <c r="B197" s="6" t="s">
        <v>650</v>
      </c>
      <c r="C197" s="6" t="s">
        <v>662</v>
      </c>
      <c r="D197" s="6" t="s">
        <v>663</v>
      </c>
      <c r="E197" s="6" t="s">
        <v>664</v>
      </c>
      <c r="F197" s="6" t="s">
        <v>158</v>
      </c>
      <c r="G197" s="6" t="s">
        <v>159</v>
      </c>
      <c r="H197" s="6" t="s">
        <v>654</v>
      </c>
      <c r="I197" s="6" t="s">
        <v>665</v>
      </c>
      <c r="J197" s="6">
        <v>1.0</v>
      </c>
      <c r="K197" s="7">
        <v>1500000.0</v>
      </c>
      <c r="L197" s="8">
        <v>45565.0</v>
      </c>
      <c r="M197" s="8" t="s">
        <v>104</v>
      </c>
      <c r="N197" s="5"/>
      <c r="O197" s="5"/>
      <c r="P197" s="5"/>
      <c r="Q197" s="5"/>
      <c r="R197" s="5"/>
      <c r="S197" s="5"/>
      <c r="T197" s="5"/>
      <c r="U197" s="5"/>
      <c r="V197" s="5"/>
    </row>
    <row r="198" hidden="1">
      <c r="A198" s="5">
        <v>31002.0</v>
      </c>
      <c r="B198" s="6" t="s">
        <v>650</v>
      </c>
      <c r="C198" s="6" t="s">
        <v>666</v>
      </c>
      <c r="D198" s="6" t="s">
        <v>667</v>
      </c>
      <c r="E198" s="6" t="s">
        <v>17</v>
      </c>
      <c r="F198" s="6" t="s">
        <v>18</v>
      </c>
      <c r="G198" s="6" t="s">
        <v>19</v>
      </c>
      <c r="H198" s="6" t="s">
        <v>654</v>
      </c>
      <c r="I198" s="6" t="s">
        <v>659</v>
      </c>
      <c r="J198" s="6" t="s">
        <v>498</v>
      </c>
      <c r="K198" s="7">
        <v>100000.0</v>
      </c>
      <c r="L198" s="8">
        <v>45657.0</v>
      </c>
      <c r="M198" s="8" t="s">
        <v>23</v>
      </c>
      <c r="N198" s="5"/>
      <c r="O198" s="5"/>
      <c r="P198" s="5"/>
      <c r="Q198" s="5"/>
      <c r="R198" s="5"/>
      <c r="S198" s="5"/>
      <c r="T198" s="5"/>
      <c r="U198" s="5"/>
      <c r="V198" s="5"/>
    </row>
    <row r="199" hidden="1">
      <c r="A199" s="5">
        <v>31002.0</v>
      </c>
      <c r="B199" s="6" t="s">
        <v>650</v>
      </c>
      <c r="C199" s="6" t="s">
        <v>668</v>
      </c>
      <c r="D199" s="6" t="s">
        <v>669</v>
      </c>
      <c r="E199" s="6" t="s">
        <v>17</v>
      </c>
      <c r="F199" s="6" t="s">
        <v>18</v>
      </c>
      <c r="G199" s="6" t="s">
        <v>19</v>
      </c>
      <c r="H199" s="6" t="s">
        <v>654</v>
      </c>
      <c r="I199" s="6" t="s">
        <v>670</v>
      </c>
      <c r="J199" s="6" t="s">
        <v>498</v>
      </c>
      <c r="K199" s="7">
        <v>80000.0</v>
      </c>
      <c r="L199" s="8">
        <v>45657.0</v>
      </c>
      <c r="M199" s="8" t="s">
        <v>23</v>
      </c>
      <c r="N199" s="5"/>
      <c r="O199" s="5"/>
      <c r="P199" s="5"/>
      <c r="Q199" s="5"/>
      <c r="R199" s="5"/>
      <c r="S199" s="5"/>
      <c r="T199" s="5"/>
      <c r="U199" s="5"/>
      <c r="V199" s="5"/>
    </row>
    <row r="200" hidden="1">
      <c r="A200" s="5">
        <v>31002.0</v>
      </c>
      <c r="B200" s="6" t="s">
        <v>650</v>
      </c>
      <c r="C200" s="6" t="s">
        <v>671</v>
      </c>
      <c r="D200" s="6" t="s">
        <v>672</v>
      </c>
      <c r="E200" s="6" t="s">
        <v>17</v>
      </c>
      <c r="F200" s="6" t="s">
        <v>18</v>
      </c>
      <c r="G200" s="6" t="s">
        <v>19</v>
      </c>
      <c r="H200" s="6" t="s">
        <v>654</v>
      </c>
      <c r="I200" s="6" t="s">
        <v>670</v>
      </c>
      <c r="J200" s="6" t="s">
        <v>498</v>
      </c>
      <c r="K200" s="7">
        <v>40000.0</v>
      </c>
      <c r="L200" s="8">
        <v>45657.0</v>
      </c>
      <c r="M200" s="8" t="s">
        <v>23</v>
      </c>
      <c r="N200" s="5"/>
      <c r="O200" s="5"/>
      <c r="P200" s="5"/>
      <c r="Q200" s="5"/>
      <c r="R200" s="5"/>
      <c r="S200" s="5"/>
      <c r="T200" s="5"/>
      <c r="U200" s="5"/>
      <c r="V200" s="5"/>
    </row>
    <row r="201" hidden="1">
      <c r="A201" s="5">
        <v>31002.0</v>
      </c>
      <c r="B201" s="6" t="s">
        <v>650</v>
      </c>
      <c r="C201" s="6" t="s">
        <v>673</v>
      </c>
      <c r="D201" s="6" t="s">
        <v>674</v>
      </c>
      <c r="E201" s="6" t="s">
        <v>17</v>
      </c>
      <c r="F201" s="6" t="s">
        <v>18</v>
      </c>
      <c r="G201" s="6" t="s">
        <v>19</v>
      </c>
      <c r="H201" s="6" t="s">
        <v>654</v>
      </c>
      <c r="I201" s="6" t="s">
        <v>670</v>
      </c>
      <c r="J201" s="6" t="s">
        <v>498</v>
      </c>
      <c r="K201" s="7">
        <v>5000.0</v>
      </c>
      <c r="L201" s="8">
        <v>45657.0</v>
      </c>
      <c r="M201" s="8" t="s">
        <v>23</v>
      </c>
      <c r="N201" s="5"/>
      <c r="O201" s="5"/>
      <c r="P201" s="5"/>
      <c r="Q201" s="5"/>
      <c r="R201" s="5"/>
      <c r="S201" s="5"/>
      <c r="T201" s="5"/>
      <c r="U201" s="5"/>
      <c r="V201" s="5"/>
    </row>
    <row r="202" hidden="1">
      <c r="A202" s="5">
        <v>31002.0</v>
      </c>
      <c r="B202" s="6" t="s">
        <v>650</v>
      </c>
      <c r="C202" s="6" t="s">
        <v>675</v>
      </c>
      <c r="D202" s="6" t="s">
        <v>676</v>
      </c>
      <c r="E202" s="6" t="s">
        <v>17</v>
      </c>
      <c r="F202" s="6" t="s">
        <v>18</v>
      </c>
      <c r="G202" s="6" t="s">
        <v>19</v>
      </c>
      <c r="H202" s="6" t="s">
        <v>654</v>
      </c>
      <c r="I202" s="6" t="s">
        <v>670</v>
      </c>
      <c r="J202" s="6" t="s">
        <v>498</v>
      </c>
      <c r="K202" s="7">
        <v>300000.0</v>
      </c>
      <c r="L202" s="8">
        <v>45657.0</v>
      </c>
      <c r="M202" s="8"/>
      <c r="N202" s="5"/>
      <c r="O202" s="5"/>
      <c r="P202" s="5"/>
      <c r="Q202" s="5"/>
      <c r="R202" s="5"/>
      <c r="S202" s="5"/>
      <c r="T202" s="5"/>
      <c r="U202" s="5"/>
      <c r="V202" s="5"/>
    </row>
    <row r="203" hidden="1">
      <c r="A203" s="5">
        <v>31002.0</v>
      </c>
      <c r="B203" s="6" t="s">
        <v>650</v>
      </c>
      <c r="C203" s="6" t="s">
        <v>677</v>
      </c>
      <c r="D203" s="6" t="s">
        <v>678</v>
      </c>
      <c r="E203" s="6" t="s">
        <v>17</v>
      </c>
      <c r="F203" s="6" t="s">
        <v>18</v>
      </c>
      <c r="G203" s="6" t="s">
        <v>19</v>
      </c>
      <c r="H203" s="6" t="s">
        <v>654</v>
      </c>
      <c r="I203" s="6" t="s">
        <v>670</v>
      </c>
      <c r="J203" s="6" t="s">
        <v>498</v>
      </c>
      <c r="K203" s="7">
        <v>10000.0</v>
      </c>
      <c r="L203" s="8">
        <v>45657.0</v>
      </c>
      <c r="M203" s="8" t="s">
        <v>23</v>
      </c>
      <c r="N203" s="5"/>
      <c r="O203" s="5"/>
      <c r="P203" s="5"/>
      <c r="Q203" s="5"/>
      <c r="R203" s="5"/>
      <c r="S203" s="5"/>
      <c r="T203" s="5"/>
      <c r="U203" s="5"/>
      <c r="V203" s="5"/>
    </row>
    <row r="204" hidden="1">
      <c r="A204" s="5">
        <v>31002.0</v>
      </c>
      <c r="B204" s="6" t="s">
        <v>650</v>
      </c>
      <c r="C204" s="6" t="s">
        <v>679</v>
      </c>
      <c r="D204" s="6" t="s">
        <v>680</v>
      </c>
      <c r="E204" s="6" t="s">
        <v>17</v>
      </c>
      <c r="F204" s="6" t="s">
        <v>18</v>
      </c>
      <c r="G204" s="6" t="s">
        <v>19</v>
      </c>
      <c r="H204" s="6" t="s">
        <v>654</v>
      </c>
      <c r="I204" s="6" t="s">
        <v>670</v>
      </c>
      <c r="J204" s="6" t="s">
        <v>498</v>
      </c>
      <c r="K204" s="7">
        <v>10000.0</v>
      </c>
      <c r="L204" s="8">
        <v>45657.0</v>
      </c>
      <c r="M204" s="8" t="s">
        <v>23</v>
      </c>
      <c r="N204" s="5"/>
      <c r="O204" s="5"/>
      <c r="P204" s="5"/>
      <c r="Q204" s="5"/>
      <c r="R204" s="5"/>
      <c r="S204" s="5"/>
      <c r="T204" s="5"/>
      <c r="U204" s="5"/>
      <c r="V204" s="5"/>
    </row>
    <row r="205" hidden="1">
      <c r="A205" s="5">
        <v>31002.0</v>
      </c>
      <c r="B205" s="6" t="s">
        <v>650</v>
      </c>
      <c r="C205" s="6" t="s">
        <v>681</v>
      </c>
      <c r="D205" s="6" t="s">
        <v>38</v>
      </c>
      <c r="E205" s="6" t="s">
        <v>17</v>
      </c>
      <c r="F205" s="6" t="s">
        <v>18</v>
      </c>
      <c r="G205" s="6" t="s">
        <v>19</v>
      </c>
      <c r="H205" s="6" t="s">
        <v>654</v>
      </c>
      <c r="I205" s="6" t="s">
        <v>670</v>
      </c>
      <c r="J205" s="6" t="s">
        <v>498</v>
      </c>
      <c r="K205" s="7">
        <v>20000.0</v>
      </c>
      <c r="L205" s="8">
        <v>45657.0</v>
      </c>
      <c r="M205" s="8" t="s">
        <v>23</v>
      </c>
      <c r="N205" s="5"/>
      <c r="O205" s="5"/>
      <c r="P205" s="5"/>
      <c r="Q205" s="5"/>
      <c r="R205" s="5"/>
      <c r="S205" s="5"/>
      <c r="T205" s="5"/>
      <c r="U205" s="5"/>
      <c r="V205" s="5"/>
    </row>
    <row r="206" hidden="1">
      <c r="A206" s="5">
        <v>31002.0</v>
      </c>
      <c r="B206" s="6" t="s">
        <v>650</v>
      </c>
      <c r="C206" s="6" t="s">
        <v>682</v>
      </c>
      <c r="D206" s="6" t="s">
        <v>683</v>
      </c>
      <c r="E206" s="6" t="s">
        <v>17</v>
      </c>
      <c r="F206" s="6" t="s">
        <v>18</v>
      </c>
      <c r="G206" s="6" t="s">
        <v>19</v>
      </c>
      <c r="H206" s="6" t="s">
        <v>654</v>
      </c>
      <c r="I206" s="6" t="s">
        <v>670</v>
      </c>
      <c r="J206" s="6" t="s">
        <v>498</v>
      </c>
      <c r="K206" s="7">
        <v>30000.0</v>
      </c>
      <c r="L206" s="8">
        <v>45657.0</v>
      </c>
      <c r="M206" s="8" t="s">
        <v>23</v>
      </c>
      <c r="N206" s="5"/>
      <c r="O206" s="5"/>
      <c r="P206" s="5"/>
      <c r="Q206" s="5"/>
      <c r="R206" s="5"/>
      <c r="S206" s="5"/>
      <c r="T206" s="5"/>
      <c r="U206" s="5"/>
      <c r="V206" s="5"/>
    </row>
    <row r="207" hidden="1">
      <c r="A207" s="5">
        <v>31002.0</v>
      </c>
      <c r="B207" s="6" t="s">
        <v>650</v>
      </c>
      <c r="C207" s="6" t="s">
        <v>684</v>
      </c>
      <c r="D207" s="6" t="s">
        <v>685</v>
      </c>
      <c r="E207" s="6" t="s">
        <v>17</v>
      </c>
      <c r="F207" s="6" t="s">
        <v>18</v>
      </c>
      <c r="G207" s="6" t="s">
        <v>19</v>
      </c>
      <c r="H207" s="6" t="s">
        <v>654</v>
      </c>
      <c r="I207" s="6" t="s">
        <v>670</v>
      </c>
      <c r="J207" s="6" t="s">
        <v>498</v>
      </c>
      <c r="K207" s="7">
        <v>50000.0</v>
      </c>
      <c r="L207" s="8">
        <v>45657.0</v>
      </c>
      <c r="M207" s="8" t="s">
        <v>23</v>
      </c>
      <c r="N207" s="5"/>
      <c r="O207" s="5"/>
      <c r="P207" s="5"/>
      <c r="Q207" s="5"/>
      <c r="R207" s="5"/>
      <c r="S207" s="5"/>
      <c r="T207" s="5"/>
      <c r="U207" s="5"/>
      <c r="V207" s="5"/>
    </row>
    <row r="208" hidden="1">
      <c r="A208" s="5">
        <v>31002.0</v>
      </c>
      <c r="B208" s="6" t="s">
        <v>650</v>
      </c>
      <c r="C208" s="6" t="s">
        <v>686</v>
      </c>
      <c r="D208" s="6" t="s">
        <v>687</v>
      </c>
      <c r="E208" s="6" t="s">
        <v>17</v>
      </c>
      <c r="F208" s="6" t="s">
        <v>18</v>
      </c>
      <c r="G208" s="6" t="s">
        <v>19</v>
      </c>
      <c r="H208" s="6" t="s">
        <v>654</v>
      </c>
      <c r="I208" s="6" t="s">
        <v>670</v>
      </c>
      <c r="J208" s="6" t="s">
        <v>498</v>
      </c>
      <c r="K208" s="7">
        <v>100000.0</v>
      </c>
      <c r="L208" s="8">
        <v>45657.0</v>
      </c>
      <c r="M208" s="8" t="s">
        <v>23</v>
      </c>
      <c r="N208" s="5"/>
      <c r="O208" s="5"/>
      <c r="P208" s="5"/>
      <c r="Q208" s="5"/>
      <c r="R208" s="5"/>
      <c r="S208" s="5"/>
      <c r="T208" s="5"/>
      <c r="U208" s="5"/>
      <c r="V208" s="5"/>
    </row>
    <row r="209" hidden="1">
      <c r="A209" s="5">
        <v>31002.0</v>
      </c>
      <c r="B209" s="6" t="s">
        <v>650</v>
      </c>
      <c r="C209" s="6" t="s">
        <v>688</v>
      </c>
      <c r="D209" s="6" t="s">
        <v>689</v>
      </c>
      <c r="E209" s="6" t="s">
        <v>17</v>
      </c>
      <c r="F209" s="6" t="s">
        <v>18</v>
      </c>
      <c r="G209" s="6" t="s">
        <v>19</v>
      </c>
      <c r="H209" s="6" t="s">
        <v>654</v>
      </c>
      <c r="I209" s="6" t="s">
        <v>670</v>
      </c>
      <c r="J209" s="6" t="s">
        <v>498</v>
      </c>
      <c r="K209" s="7">
        <v>20000.0</v>
      </c>
      <c r="L209" s="8">
        <v>45657.0</v>
      </c>
      <c r="M209" s="8" t="s">
        <v>23</v>
      </c>
      <c r="N209" s="5"/>
      <c r="O209" s="5"/>
      <c r="P209" s="5"/>
      <c r="Q209" s="5"/>
      <c r="R209" s="5"/>
      <c r="S209" s="5"/>
      <c r="T209" s="5"/>
      <c r="U209" s="5"/>
      <c r="V209" s="5"/>
    </row>
    <row r="210" hidden="1">
      <c r="A210" s="5">
        <v>31002.0</v>
      </c>
      <c r="B210" s="6" t="s">
        <v>650</v>
      </c>
      <c r="C210" s="6" t="s">
        <v>690</v>
      </c>
      <c r="D210" s="6" t="s">
        <v>691</v>
      </c>
      <c r="E210" s="6" t="s">
        <v>17</v>
      </c>
      <c r="F210" s="6" t="s">
        <v>18</v>
      </c>
      <c r="G210" s="6" t="s">
        <v>19</v>
      </c>
      <c r="H210" s="6" t="s">
        <v>654</v>
      </c>
      <c r="I210" s="6" t="s">
        <v>670</v>
      </c>
      <c r="J210" s="6" t="s">
        <v>498</v>
      </c>
      <c r="K210" s="7">
        <v>10000.0</v>
      </c>
      <c r="L210" s="8">
        <v>45657.0</v>
      </c>
      <c r="M210" s="8" t="s">
        <v>23</v>
      </c>
      <c r="N210" s="5"/>
      <c r="O210" s="5"/>
      <c r="P210" s="5"/>
      <c r="Q210" s="5"/>
      <c r="R210" s="5"/>
      <c r="S210" s="5"/>
      <c r="T210" s="5"/>
      <c r="U210" s="5"/>
      <c r="V210" s="5"/>
    </row>
    <row r="211" hidden="1">
      <c r="A211" s="5">
        <v>31002.0</v>
      </c>
      <c r="B211" s="6" t="s">
        <v>650</v>
      </c>
      <c r="C211" s="6" t="s">
        <v>692</v>
      </c>
      <c r="D211" s="6" t="s">
        <v>38</v>
      </c>
      <c r="E211" s="6" t="s">
        <v>17</v>
      </c>
      <c r="F211" s="6" t="s">
        <v>18</v>
      </c>
      <c r="G211" s="6" t="s">
        <v>19</v>
      </c>
      <c r="H211" s="6" t="s">
        <v>654</v>
      </c>
      <c r="I211" s="6" t="s">
        <v>670</v>
      </c>
      <c r="J211" s="6" t="s">
        <v>498</v>
      </c>
      <c r="K211" s="7">
        <v>10000.0</v>
      </c>
      <c r="L211" s="8">
        <v>45657.0</v>
      </c>
      <c r="M211" s="8" t="s">
        <v>23</v>
      </c>
      <c r="N211" s="5"/>
      <c r="O211" s="5"/>
      <c r="P211" s="5"/>
      <c r="Q211" s="5"/>
      <c r="R211" s="5"/>
      <c r="S211" s="5"/>
      <c r="T211" s="5"/>
      <c r="U211" s="5"/>
      <c r="V211" s="5"/>
    </row>
    <row r="212" hidden="1">
      <c r="A212" s="5">
        <v>31002.0</v>
      </c>
      <c r="B212" s="6" t="s">
        <v>650</v>
      </c>
      <c r="C212" s="6" t="s">
        <v>693</v>
      </c>
      <c r="D212" s="6" t="s">
        <v>694</v>
      </c>
      <c r="E212" s="6" t="s">
        <v>653</v>
      </c>
      <c r="F212" s="6" t="s">
        <v>158</v>
      </c>
      <c r="G212" s="6" t="s">
        <v>159</v>
      </c>
      <c r="H212" s="6" t="s">
        <v>654</v>
      </c>
      <c r="I212" s="6" t="s">
        <v>695</v>
      </c>
      <c r="J212" s="6"/>
      <c r="K212" s="7">
        <v>51269.64</v>
      </c>
      <c r="L212" s="8">
        <v>45706.0</v>
      </c>
      <c r="M212" s="8" t="s">
        <v>328</v>
      </c>
      <c r="N212" s="5"/>
      <c r="O212" s="5"/>
      <c r="P212" s="5"/>
      <c r="Q212" s="5"/>
      <c r="R212" s="5"/>
      <c r="S212" s="5"/>
      <c r="T212" s="5"/>
      <c r="U212" s="5"/>
      <c r="V212" s="5"/>
    </row>
    <row r="213" hidden="1">
      <c r="A213" s="5">
        <v>31002.0</v>
      </c>
      <c r="B213" s="6" t="s">
        <v>650</v>
      </c>
      <c r="C213" s="6" t="s">
        <v>696</v>
      </c>
      <c r="D213" s="6" t="s">
        <v>697</v>
      </c>
      <c r="E213" s="6" t="s">
        <v>653</v>
      </c>
      <c r="F213" s="6" t="s">
        <v>158</v>
      </c>
      <c r="G213" s="6" t="s">
        <v>159</v>
      </c>
      <c r="H213" s="6" t="s">
        <v>654</v>
      </c>
      <c r="I213" s="6" t="s">
        <v>698</v>
      </c>
      <c r="J213" s="6"/>
      <c r="K213" s="7">
        <v>35008.92</v>
      </c>
      <c r="L213" s="8">
        <v>47208.0</v>
      </c>
      <c r="M213" s="8" t="s">
        <v>328</v>
      </c>
      <c r="N213" s="5"/>
      <c r="O213" s="5"/>
      <c r="P213" s="5"/>
      <c r="Q213" s="5"/>
      <c r="R213" s="5"/>
      <c r="S213" s="5"/>
      <c r="T213" s="5"/>
      <c r="U213" s="5"/>
      <c r="V213" s="5"/>
    </row>
    <row r="214" hidden="1">
      <c r="A214" s="5">
        <v>31002.0</v>
      </c>
      <c r="B214" s="6" t="s">
        <v>650</v>
      </c>
      <c r="C214" s="6" t="s">
        <v>699</v>
      </c>
      <c r="D214" s="6" t="s">
        <v>700</v>
      </c>
      <c r="E214" s="6" t="s">
        <v>653</v>
      </c>
      <c r="F214" s="6" t="s">
        <v>158</v>
      </c>
      <c r="G214" s="6" t="s">
        <v>159</v>
      </c>
      <c r="H214" s="6" t="s">
        <v>654</v>
      </c>
      <c r="I214" s="6" t="s">
        <v>701</v>
      </c>
      <c r="J214" s="6"/>
      <c r="K214" s="7">
        <v>39523.8</v>
      </c>
      <c r="L214" s="8" t="s">
        <v>702</v>
      </c>
      <c r="M214" s="8" t="s">
        <v>328</v>
      </c>
      <c r="N214" s="5"/>
      <c r="O214" s="5"/>
      <c r="P214" s="5"/>
      <c r="Q214" s="5"/>
      <c r="R214" s="5"/>
      <c r="S214" s="5"/>
      <c r="T214" s="5"/>
      <c r="U214" s="5"/>
      <c r="V214" s="5"/>
    </row>
    <row r="215" hidden="1">
      <c r="A215" s="5">
        <v>31002.0</v>
      </c>
      <c r="B215" s="6" t="s">
        <v>650</v>
      </c>
      <c r="C215" s="6" t="s">
        <v>703</v>
      </c>
      <c r="D215" s="6" t="s">
        <v>704</v>
      </c>
      <c r="E215" s="6" t="s">
        <v>653</v>
      </c>
      <c r="F215" s="6" t="s">
        <v>158</v>
      </c>
      <c r="G215" s="6" t="s">
        <v>159</v>
      </c>
      <c r="H215" s="6" t="s">
        <v>654</v>
      </c>
      <c r="I215" s="6" t="s">
        <v>705</v>
      </c>
      <c r="J215" s="6"/>
      <c r="K215" s="7">
        <v>9800.0</v>
      </c>
      <c r="L215" s="8" t="s">
        <v>702</v>
      </c>
      <c r="M215" s="8" t="s">
        <v>328</v>
      </c>
      <c r="N215" s="5"/>
      <c r="O215" s="5"/>
      <c r="P215" s="5"/>
      <c r="Q215" s="5"/>
      <c r="R215" s="5"/>
      <c r="S215" s="5"/>
      <c r="T215" s="5"/>
      <c r="U215" s="5"/>
      <c r="V215" s="5"/>
    </row>
    <row r="216" hidden="1">
      <c r="A216" s="5">
        <v>31002.0</v>
      </c>
      <c r="B216" s="6" t="s">
        <v>650</v>
      </c>
      <c r="C216" s="6" t="s">
        <v>706</v>
      </c>
      <c r="D216" s="6" t="s">
        <v>707</v>
      </c>
      <c r="E216" s="6" t="s">
        <v>653</v>
      </c>
      <c r="F216" s="6" t="s">
        <v>158</v>
      </c>
      <c r="G216" s="6" t="s">
        <v>159</v>
      </c>
      <c r="H216" s="6" t="s">
        <v>654</v>
      </c>
      <c r="I216" s="6" t="s">
        <v>708</v>
      </c>
      <c r="J216" s="6"/>
      <c r="K216" s="7">
        <v>20328.0</v>
      </c>
      <c r="L216" s="8">
        <v>45355.0</v>
      </c>
      <c r="M216" s="8" t="s">
        <v>328</v>
      </c>
      <c r="N216" s="5"/>
      <c r="O216" s="5"/>
      <c r="P216" s="5"/>
      <c r="Q216" s="5"/>
      <c r="R216" s="5"/>
      <c r="S216" s="5"/>
      <c r="T216" s="5"/>
      <c r="U216" s="5"/>
      <c r="V216" s="5"/>
    </row>
    <row r="217" hidden="1">
      <c r="A217" s="5">
        <v>31002.0</v>
      </c>
      <c r="B217" s="6" t="s">
        <v>650</v>
      </c>
      <c r="C217" s="6" t="s">
        <v>709</v>
      </c>
      <c r="D217" s="6" t="s">
        <v>710</v>
      </c>
      <c r="E217" s="6" t="s">
        <v>653</v>
      </c>
      <c r="F217" s="6" t="s">
        <v>158</v>
      </c>
      <c r="G217" s="6" t="s">
        <v>159</v>
      </c>
      <c r="H217" s="6" t="s">
        <v>654</v>
      </c>
      <c r="I217" s="6" t="s">
        <v>711</v>
      </c>
      <c r="J217" s="6"/>
      <c r="K217" s="7">
        <v>3720.0</v>
      </c>
      <c r="L217" s="8" t="s">
        <v>702</v>
      </c>
      <c r="M217" s="8" t="s">
        <v>328</v>
      </c>
      <c r="N217" s="5"/>
      <c r="O217" s="5"/>
      <c r="P217" s="5"/>
      <c r="Q217" s="5"/>
      <c r="R217" s="5"/>
      <c r="S217" s="5"/>
      <c r="T217" s="5"/>
      <c r="U217" s="5"/>
      <c r="V217" s="5"/>
    </row>
    <row r="218" hidden="1">
      <c r="A218" s="5">
        <v>31002.0</v>
      </c>
      <c r="B218" s="6" t="s">
        <v>650</v>
      </c>
      <c r="C218" s="6" t="s">
        <v>712</v>
      </c>
      <c r="D218" s="6" t="s">
        <v>713</v>
      </c>
      <c r="E218" s="6" t="s">
        <v>475</v>
      </c>
      <c r="F218" s="6" t="s">
        <v>158</v>
      </c>
      <c r="G218" s="6" t="s">
        <v>159</v>
      </c>
      <c r="H218" s="6" t="s">
        <v>654</v>
      </c>
      <c r="I218" s="6" t="s">
        <v>714</v>
      </c>
      <c r="J218" s="6">
        <v>1.0</v>
      </c>
      <c r="K218" s="7">
        <v>500000.0</v>
      </c>
      <c r="L218" s="8">
        <v>45657.0</v>
      </c>
      <c r="M218" s="8" t="s">
        <v>715</v>
      </c>
      <c r="N218" s="5"/>
      <c r="O218" s="5"/>
      <c r="P218" s="5"/>
      <c r="Q218" s="5"/>
      <c r="R218" s="5"/>
      <c r="S218" s="5"/>
      <c r="T218" s="5"/>
      <c r="U218" s="5"/>
      <c r="V218" s="5"/>
    </row>
    <row r="219" hidden="1">
      <c r="A219" s="5">
        <v>280024.0</v>
      </c>
      <c r="B219" s="6" t="s">
        <v>716</v>
      </c>
      <c r="C219" s="6" t="s">
        <v>717</v>
      </c>
      <c r="D219" s="6" t="s">
        <v>718</v>
      </c>
      <c r="E219" s="6" t="s">
        <v>17</v>
      </c>
      <c r="F219" s="6" t="s">
        <v>158</v>
      </c>
      <c r="G219" s="6" t="s">
        <v>719</v>
      </c>
      <c r="H219" s="6" t="s">
        <v>720</v>
      </c>
      <c r="I219" s="6" t="s">
        <v>721</v>
      </c>
      <c r="J219" s="6">
        <v>3056.0</v>
      </c>
      <c r="K219" s="7" t="s">
        <v>722</v>
      </c>
      <c r="L219" s="8">
        <v>45657.0</v>
      </c>
      <c r="M219" s="8" t="s">
        <v>104</v>
      </c>
      <c r="N219" s="5"/>
      <c r="O219" s="5"/>
      <c r="P219" s="5"/>
      <c r="Q219" s="5"/>
      <c r="R219" s="5"/>
      <c r="S219" s="5"/>
      <c r="T219" s="5"/>
      <c r="U219" s="5"/>
      <c r="V219" s="5"/>
    </row>
    <row r="220" hidden="1">
      <c r="A220" s="5">
        <v>280024.0</v>
      </c>
      <c r="B220" s="6" t="s">
        <v>716</v>
      </c>
      <c r="C220" s="6" t="s">
        <v>723</v>
      </c>
      <c r="D220" s="6" t="s">
        <v>724</v>
      </c>
      <c r="E220" s="6" t="s">
        <v>17</v>
      </c>
      <c r="F220" s="6" t="s">
        <v>158</v>
      </c>
      <c r="G220" s="6" t="s">
        <v>719</v>
      </c>
      <c r="H220" s="6" t="s">
        <v>720</v>
      </c>
      <c r="I220" s="6" t="s">
        <v>725</v>
      </c>
      <c r="J220" s="6">
        <v>48.0</v>
      </c>
      <c r="K220" s="7" t="s">
        <v>726</v>
      </c>
      <c r="L220" s="8">
        <v>45657.0</v>
      </c>
      <c r="M220" s="8" t="s">
        <v>104</v>
      </c>
      <c r="N220" s="5"/>
      <c r="O220" s="5"/>
      <c r="P220" s="5"/>
      <c r="Q220" s="5"/>
      <c r="R220" s="5"/>
      <c r="S220" s="5"/>
      <c r="T220" s="5"/>
      <c r="U220" s="5"/>
      <c r="V220" s="5"/>
    </row>
    <row r="221" hidden="1">
      <c r="A221" s="5">
        <v>280024.0</v>
      </c>
      <c r="B221" s="6" t="s">
        <v>716</v>
      </c>
      <c r="C221" s="6" t="s">
        <v>727</v>
      </c>
      <c r="D221" s="6" t="s">
        <v>728</v>
      </c>
      <c r="E221" s="6" t="s">
        <v>266</v>
      </c>
      <c r="F221" s="6" t="s">
        <v>158</v>
      </c>
      <c r="G221" s="6" t="s">
        <v>719</v>
      </c>
      <c r="H221" s="6" t="s">
        <v>720</v>
      </c>
      <c r="I221" s="6" t="s">
        <v>729</v>
      </c>
      <c r="J221" s="6">
        <v>1.0</v>
      </c>
      <c r="K221" s="7" t="s">
        <v>730</v>
      </c>
      <c r="L221" s="8">
        <v>45657.0</v>
      </c>
      <c r="M221" s="8" t="s">
        <v>104</v>
      </c>
      <c r="N221" s="5"/>
      <c r="O221" s="5"/>
      <c r="P221" s="5"/>
      <c r="Q221" s="5"/>
      <c r="R221" s="5"/>
      <c r="S221" s="5"/>
      <c r="T221" s="5"/>
      <c r="U221" s="5"/>
      <c r="V221" s="5"/>
    </row>
    <row r="222" hidden="1">
      <c r="A222" s="5">
        <v>280024.0</v>
      </c>
      <c r="B222" s="6" t="s">
        <v>716</v>
      </c>
      <c r="C222" s="6" t="s">
        <v>731</v>
      </c>
      <c r="D222" s="6" t="s">
        <v>732</v>
      </c>
      <c r="E222" s="6" t="s">
        <v>266</v>
      </c>
      <c r="F222" s="6" t="s">
        <v>158</v>
      </c>
      <c r="G222" s="6" t="s">
        <v>719</v>
      </c>
      <c r="H222" s="6" t="s">
        <v>720</v>
      </c>
      <c r="I222" s="6" t="s">
        <v>733</v>
      </c>
      <c r="J222" s="6">
        <v>1.0</v>
      </c>
      <c r="K222" s="7" t="s">
        <v>734</v>
      </c>
      <c r="L222" s="8">
        <v>45657.0</v>
      </c>
      <c r="M222" s="8" t="s">
        <v>104</v>
      </c>
      <c r="N222" s="5"/>
      <c r="O222" s="5"/>
      <c r="P222" s="5"/>
      <c r="Q222" s="5"/>
      <c r="R222" s="5"/>
      <c r="S222" s="5"/>
      <c r="T222" s="5"/>
      <c r="U222" s="5"/>
      <c r="V222" s="5"/>
    </row>
    <row r="223" hidden="1">
      <c r="A223" s="5">
        <v>280024.0</v>
      </c>
      <c r="B223" s="6" t="s">
        <v>716</v>
      </c>
      <c r="C223" s="6" t="s">
        <v>735</v>
      </c>
      <c r="D223" s="6" t="s">
        <v>736</v>
      </c>
      <c r="E223" s="6" t="s">
        <v>266</v>
      </c>
      <c r="F223" s="6" t="s">
        <v>158</v>
      </c>
      <c r="G223" s="6" t="s">
        <v>719</v>
      </c>
      <c r="H223" s="6" t="s">
        <v>720</v>
      </c>
      <c r="I223" s="6" t="s">
        <v>737</v>
      </c>
      <c r="J223" s="6">
        <v>1.0</v>
      </c>
      <c r="K223" s="7" t="s">
        <v>738</v>
      </c>
      <c r="L223" s="8">
        <v>45657.0</v>
      </c>
      <c r="M223" s="8" t="s">
        <v>170</v>
      </c>
      <c r="N223" s="5"/>
      <c r="O223" s="5"/>
      <c r="P223" s="5"/>
      <c r="Q223" s="5"/>
      <c r="R223" s="5"/>
      <c r="S223" s="5"/>
      <c r="T223" s="5"/>
      <c r="U223" s="5"/>
      <c r="V223" s="5"/>
    </row>
    <row r="224" hidden="1">
      <c r="A224" s="5">
        <v>280024.0</v>
      </c>
      <c r="B224" s="6" t="s">
        <v>716</v>
      </c>
      <c r="C224" s="6" t="s">
        <v>739</v>
      </c>
      <c r="D224" s="6" t="s">
        <v>740</v>
      </c>
      <c r="E224" s="6" t="s">
        <v>266</v>
      </c>
      <c r="F224" s="6" t="s">
        <v>158</v>
      </c>
      <c r="G224" s="6" t="s">
        <v>719</v>
      </c>
      <c r="H224" s="6" t="s">
        <v>720</v>
      </c>
      <c r="I224" s="6" t="s">
        <v>737</v>
      </c>
      <c r="J224" s="6">
        <v>1.0</v>
      </c>
      <c r="K224" s="7" t="s">
        <v>741</v>
      </c>
      <c r="L224" s="8">
        <v>45657.0</v>
      </c>
      <c r="M224" s="8" t="s">
        <v>170</v>
      </c>
      <c r="N224" s="5"/>
      <c r="O224" s="5"/>
      <c r="P224" s="5"/>
      <c r="Q224" s="5"/>
      <c r="R224" s="5"/>
      <c r="S224" s="5"/>
      <c r="T224" s="5"/>
      <c r="U224" s="5"/>
      <c r="V224" s="5"/>
    </row>
    <row r="225" hidden="1">
      <c r="A225" s="5">
        <v>280024.0</v>
      </c>
      <c r="B225" s="6" t="s">
        <v>716</v>
      </c>
      <c r="C225" s="6" t="s">
        <v>742</v>
      </c>
      <c r="D225" s="6" t="s">
        <v>743</v>
      </c>
      <c r="E225" s="6" t="s">
        <v>266</v>
      </c>
      <c r="F225" s="6" t="s">
        <v>158</v>
      </c>
      <c r="G225" s="6" t="s">
        <v>719</v>
      </c>
      <c r="H225" s="6" t="s">
        <v>720</v>
      </c>
      <c r="I225" s="6" t="s">
        <v>737</v>
      </c>
      <c r="J225" s="6">
        <v>1.0</v>
      </c>
      <c r="K225" s="7" t="s">
        <v>744</v>
      </c>
      <c r="L225" s="8">
        <v>45657.0</v>
      </c>
      <c r="M225" s="8" t="s">
        <v>170</v>
      </c>
      <c r="N225" s="5"/>
      <c r="O225" s="5"/>
      <c r="P225" s="5"/>
      <c r="Q225" s="5"/>
      <c r="R225" s="5"/>
      <c r="S225" s="5"/>
      <c r="T225" s="5"/>
      <c r="U225" s="5"/>
      <c r="V225" s="5"/>
    </row>
    <row r="226" hidden="1">
      <c r="A226" s="5">
        <v>280024.0</v>
      </c>
      <c r="B226" s="6" t="s">
        <v>716</v>
      </c>
      <c r="C226" s="6" t="s">
        <v>745</v>
      </c>
      <c r="D226" s="6" t="s">
        <v>746</v>
      </c>
      <c r="E226" s="6" t="s">
        <v>475</v>
      </c>
      <c r="F226" s="6" t="s">
        <v>158</v>
      </c>
      <c r="G226" s="6" t="s">
        <v>747</v>
      </c>
      <c r="H226" s="6" t="s">
        <v>748</v>
      </c>
      <c r="I226" s="6" t="s">
        <v>749</v>
      </c>
      <c r="J226" s="6">
        <v>1.0</v>
      </c>
      <c r="K226" s="7" t="s">
        <v>477</v>
      </c>
      <c r="L226" s="8">
        <v>45657.0</v>
      </c>
      <c r="M226" s="8" t="s">
        <v>104</v>
      </c>
      <c r="N226" s="5"/>
      <c r="O226" s="5"/>
      <c r="P226" s="5"/>
      <c r="Q226" s="5"/>
      <c r="R226" s="5"/>
      <c r="S226" s="5"/>
      <c r="T226" s="5"/>
      <c r="U226" s="5"/>
      <c r="V226" s="5"/>
    </row>
    <row r="227" hidden="1">
      <c r="A227" s="5">
        <v>280024.0</v>
      </c>
      <c r="B227" s="6" t="s">
        <v>716</v>
      </c>
      <c r="C227" s="6" t="s">
        <v>750</v>
      </c>
      <c r="D227" s="6" t="s">
        <v>751</v>
      </c>
      <c r="E227" s="6" t="s">
        <v>752</v>
      </c>
      <c r="F227" s="6" t="s">
        <v>158</v>
      </c>
      <c r="G227" s="6" t="s">
        <v>747</v>
      </c>
      <c r="H227" s="6" t="s">
        <v>748</v>
      </c>
      <c r="I227" s="6" t="s">
        <v>753</v>
      </c>
      <c r="J227" s="6">
        <v>1.0</v>
      </c>
      <c r="K227" s="7" t="s">
        <v>754</v>
      </c>
      <c r="L227" s="8">
        <v>45657.0</v>
      </c>
      <c r="M227" s="8" t="s">
        <v>104</v>
      </c>
      <c r="N227" s="5"/>
      <c r="O227" s="5"/>
      <c r="P227" s="5"/>
      <c r="Q227" s="5"/>
      <c r="R227" s="5"/>
      <c r="S227" s="5"/>
      <c r="T227" s="5"/>
      <c r="U227" s="5"/>
      <c r="V227" s="5"/>
    </row>
    <row r="228" hidden="1">
      <c r="A228" s="5">
        <v>280024.0</v>
      </c>
      <c r="B228" s="6" t="s">
        <v>716</v>
      </c>
      <c r="C228" s="6" t="s">
        <v>755</v>
      </c>
      <c r="D228" s="6" t="s">
        <v>756</v>
      </c>
      <c r="E228" s="6" t="s">
        <v>752</v>
      </c>
      <c r="F228" s="6" t="s">
        <v>158</v>
      </c>
      <c r="G228" s="6" t="s">
        <v>747</v>
      </c>
      <c r="H228" s="6" t="s">
        <v>748</v>
      </c>
      <c r="I228" s="6" t="s">
        <v>753</v>
      </c>
      <c r="J228" s="6">
        <v>1.0</v>
      </c>
      <c r="K228" s="7" t="s">
        <v>757</v>
      </c>
      <c r="L228" s="8">
        <v>45657.0</v>
      </c>
      <c r="M228" s="8" t="s">
        <v>104</v>
      </c>
      <c r="N228" s="5"/>
      <c r="O228" s="5"/>
      <c r="P228" s="5"/>
      <c r="Q228" s="5"/>
      <c r="R228" s="5"/>
      <c r="S228" s="5"/>
      <c r="T228" s="5"/>
      <c r="U228" s="5"/>
      <c r="V228" s="5"/>
    </row>
    <row r="229" hidden="1">
      <c r="A229" s="5">
        <v>280024.0</v>
      </c>
      <c r="B229" s="6" t="s">
        <v>716</v>
      </c>
      <c r="C229" s="6" t="s">
        <v>758</v>
      </c>
      <c r="D229" s="6" t="s">
        <v>759</v>
      </c>
      <c r="E229" s="6" t="s">
        <v>664</v>
      </c>
      <c r="F229" s="6" t="s">
        <v>158</v>
      </c>
      <c r="G229" s="6" t="s">
        <v>760</v>
      </c>
      <c r="H229" s="6" t="s">
        <v>761</v>
      </c>
      <c r="I229" s="6" t="s">
        <v>762</v>
      </c>
      <c r="J229" s="6">
        <v>2.0</v>
      </c>
      <c r="K229" s="7" t="s">
        <v>763</v>
      </c>
      <c r="L229" s="8">
        <v>45657.0</v>
      </c>
      <c r="M229" s="8" t="s">
        <v>104</v>
      </c>
      <c r="N229" s="5"/>
      <c r="O229" s="5"/>
      <c r="P229" s="5"/>
      <c r="Q229" s="5"/>
      <c r="R229" s="5"/>
      <c r="S229" s="5"/>
      <c r="T229" s="5"/>
      <c r="U229" s="5"/>
      <c r="V229" s="5"/>
    </row>
    <row r="230" hidden="1">
      <c r="A230" s="5">
        <v>280024.0</v>
      </c>
      <c r="B230" s="6" t="s">
        <v>716</v>
      </c>
      <c r="C230" s="6" t="s">
        <v>764</v>
      </c>
      <c r="D230" s="6" t="s">
        <v>765</v>
      </c>
      <c r="E230" s="6" t="s">
        <v>266</v>
      </c>
      <c r="F230" s="6" t="s">
        <v>158</v>
      </c>
      <c r="G230" s="6" t="s">
        <v>719</v>
      </c>
      <c r="H230" s="6" t="s">
        <v>720</v>
      </c>
      <c r="I230" s="6" t="s">
        <v>766</v>
      </c>
      <c r="J230" s="6">
        <v>1.0</v>
      </c>
      <c r="K230" s="7" t="s">
        <v>494</v>
      </c>
      <c r="L230" s="8">
        <v>45657.0</v>
      </c>
      <c r="M230" s="8" t="s">
        <v>170</v>
      </c>
      <c r="N230" s="5"/>
      <c r="O230" s="5"/>
      <c r="P230" s="5"/>
      <c r="Q230" s="5"/>
      <c r="R230" s="5"/>
      <c r="S230" s="5"/>
      <c r="T230" s="5"/>
      <c r="U230" s="5"/>
      <c r="V230" s="5"/>
    </row>
    <row r="231" hidden="1">
      <c r="A231" s="5">
        <v>280024.0</v>
      </c>
      <c r="B231" s="6" t="s">
        <v>716</v>
      </c>
      <c r="C231" s="6" t="s">
        <v>767</v>
      </c>
      <c r="D231" s="6" t="s">
        <v>768</v>
      </c>
      <c r="E231" s="6" t="s">
        <v>266</v>
      </c>
      <c r="F231" s="6" t="s">
        <v>158</v>
      </c>
      <c r="G231" s="6" t="s">
        <v>719</v>
      </c>
      <c r="H231" s="6" t="s">
        <v>720</v>
      </c>
      <c r="I231" s="6" t="s">
        <v>766</v>
      </c>
      <c r="J231" s="6">
        <v>1.0</v>
      </c>
      <c r="K231" s="7" t="s">
        <v>494</v>
      </c>
      <c r="L231" s="8">
        <v>45657.0</v>
      </c>
      <c r="M231" s="8" t="s">
        <v>170</v>
      </c>
      <c r="N231" s="5"/>
      <c r="O231" s="5"/>
      <c r="P231" s="5"/>
      <c r="Q231" s="5"/>
      <c r="R231" s="5"/>
      <c r="S231" s="5"/>
      <c r="T231" s="5"/>
      <c r="U231" s="5"/>
      <c r="V231" s="5"/>
    </row>
    <row r="232" hidden="1">
      <c r="A232" s="5">
        <v>280024.0</v>
      </c>
      <c r="B232" s="6" t="s">
        <v>716</v>
      </c>
      <c r="C232" s="6" t="s">
        <v>769</v>
      </c>
      <c r="D232" s="6" t="s">
        <v>770</v>
      </c>
      <c r="E232" s="6" t="s">
        <v>266</v>
      </c>
      <c r="F232" s="6" t="s">
        <v>158</v>
      </c>
      <c r="G232" s="6" t="s">
        <v>719</v>
      </c>
      <c r="H232" s="6" t="s">
        <v>720</v>
      </c>
      <c r="I232" s="6" t="s">
        <v>766</v>
      </c>
      <c r="J232" s="6">
        <v>1.0</v>
      </c>
      <c r="K232" s="7" t="s">
        <v>494</v>
      </c>
      <c r="L232" s="8">
        <v>45657.0</v>
      </c>
      <c r="M232" s="8" t="s">
        <v>170</v>
      </c>
      <c r="N232" s="5"/>
      <c r="O232" s="5"/>
      <c r="P232" s="5"/>
      <c r="Q232" s="5"/>
      <c r="R232" s="5"/>
      <c r="S232" s="5"/>
      <c r="T232" s="5"/>
      <c r="U232" s="5"/>
      <c r="V232" s="5"/>
    </row>
    <row r="233" hidden="1">
      <c r="A233" s="5">
        <v>280024.0</v>
      </c>
      <c r="B233" s="6" t="s">
        <v>716</v>
      </c>
      <c r="C233" s="6" t="s">
        <v>771</v>
      </c>
      <c r="D233" s="6" t="s">
        <v>772</v>
      </c>
      <c r="E233" s="6" t="s">
        <v>266</v>
      </c>
      <c r="F233" s="6" t="s">
        <v>158</v>
      </c>
      <c r="G233" s="6" t="s">
        <v>719</v>
      </c>
      <c r="H233" s="6" t="s">
        <v>720</v>
      </c>
      <c r="I233" s="6" t="s">
        <v>766</v>
      </c>
      <c r="J233" s="6">
        <v>1.0</v>
      </c>
      <c r="K233" s="7" t="s">
        <v>494</v>
      </c>
      <c r="L233" s="8">
        <v>45657.0</v>
      </c>
      <c r="M233" s="8" t="s">
        <v>170</v>
      </c>
      <c r="N233" s="5"/>
      <c r="O233" s="5"/>
      <c r="P233" s="5"/>
      <c r="Q233" s="5"/>
      <c r="R233" s="5"/>
      <c r="S233" s="5"/>
      <c r="T233" s="5"/>
      <c r="U233" s="5"/>
      <c r="V233" s="5"/>
    </row>
    <row r="234" hidden="1">
      <c r="A234" s="5">
        <v>280024.0</v>
      </c>
      <c r="B234" s="6" t="s">
        <v>716</v>
      </c>
      <c r="C234" s="6" t="s">
        <v>773</v>
      </c>
      <c r="D234" s="6" t="s">
        <v>774</v>
      </c>
      <c r="E234" s="6" t="s">
        <v>653</v>
      </c>
      <c r="F234" s="6" t="s">
        <v>158</v>
      </c>
      <c r="G234" s="6" t="s">
        <v>719</v>
      </c>
      <c r="H234" s="6" t="s">
        <v>775</v>
      </c>
      <c r="I234" s="6" t="s">
        <v>776</v>
      </c>
      <c r="J234" s="6">
        <v>120.0</v>
      </c>
      <c r="K234" s="7" t="s">
        <v>777</v>
      </c>
      <c r="L234" s="8">
        <v>45408.0</v>
      </c>
      <c r="M234" s="8" t="s">
        <v>104</v>
      </c>
      <c r="N234" s="5"/>
      <c r="O234" s="5"/>
      <c r="P234" s="5"/>
      <c r="Q234" s="5"/>
      <c r="R234" s="5"/>
      <c r="S234" s="5"/>
      <c r="T234" s="5"/>
      <c r="U234" s="5"/>
      <c r="V234" s="5"/>
    </row>
    <row r="235" hidden="1">
      <c r="A235" s="5">
        <v>280024.0</v>
      </c>
      <c r="B235" s="6" t="s">
        <v>716</v>
      </c>
      <c r="C235" s="6" t="s">
        <v>778</v>
      </c>
      <c r="D235" s="6" t="s">
        <v>779</v>
      </c>
      <c r="E235" s="6" t="s">
        <v>653</v>
      </c>
      <c r="F235" s="6" t="s">
        <v>158</v>
      </c>
      <c r="G235" s="6" t="s">
        <v>719</v>
      </c>
      <c r="H235" s="6" t="s">
        <v>775</v>
      </c>
      <c r="I235" s="6" t="s">
        <v>780</v>
      </c>
      <c r="J235" s="6">
        <v>1.0</v>
      </c>
      <c r="K235" s="7" t="s">
        <v>757</v>
      </c>
      <c r="L235" s="8">
        <v>45657.0</v>
      </c>
      <c r="M235" s="8" t="s">
        <v>104</v>
      </c>
      <c r="N235" s="5"/>
      <c r="O235" s="5"/>
      <c r="P235" s="5"/>
      <c r="Q235" s="5"/>
      <c r="R235" s="5"/>
      <c r="S235" s="5"/>
      <c r="T235" s="5"/>
      <c r="U235" s="5"/>
      <c r="V235" s="5"/>
    </row>
    <row r="236" hidden="1">
      <c r="A236" s="5">
        <v>280024.0</v>
      </c>
      <c r="B236" s="6" t="s">
        <v>716</v>
      </c>
      <c r="C236" s="6" t="s">
        <v>781</v>
      </c>
      <c r="D236" s="6" t="s">
        <v>782</v>
      </c>
      <c r="E236" s="6" t="s">
        <v>653</v>
      </c>
      <c r="F236" s="6" t="s">
        <v>158</v>
      </c>
      <c r="G236" s="6" t="s">
        <v>719</v>
      </c>
      <c r="H236" s="6" t="s">
        <v>775</v>
      </c>
      <c r="I236" s="6" t="s">
        <v>783</v>
      </c>
      <c r="J236" s="6">
        <v>2.0</v>
      </c>
      <c r="K236" s="7" t="s">
        <v>784</v>
      </c>
      <c r="L236" s="8">
        <v>45657.0</v>
      </c>
      <c r="M236" s="8" t="s">
        <v>170</v>
      </c>
      <c r="N236" s="5"/>
      <c r="O236" s="5"/>
      <c r="P236" s="5"/>
      <c r="Q236" s="5"/>
      <c r="R236" s="5"/>
      <c r="S236" s="5"/>
      <c r="T236" s="5"/>
      <c r="U236" s="5"/>
      <c r="V236" s="5"/>
    </row>
    <row r="237" hidden="1">
      <c r="A237" s="5">
        <v>280024.0</v>
      </c>
      <c r="B237" s="6" t="s">
        <v>716</v>
      </c>
      <c r="C237" s="6" t="s">
        <v>785</v>
      </c>
      <c r="D237" s="6" t="s">
        <v>786</v>
      </c>
      <c r="E237" s="6" t="s">
        <v>17</v>
      </c>
      <c r="F237" s="6" t="s">
        <v>158</v>
      </c>
      <c r="G237" s="6" t="s">
        <v>719</v>
      </c>
      <c r="H237" s="6" t="s">
        <v>775</v>
      </c>
      <c r="I237" s="6" t="s">
        <v>787</v>
      </c>
      <c r="J237" s="6" t="s">
        <v>498</v>
      </c>
      <c r="K237" s="7" t="s">
        <v>481</v>
      </c>
      <c r="L237" s="8">
        <v>45657.0</v>
      </c>
      <c r="M237" s="8" t="s">
        <v>104</v>
      </c>
      <c r="N237" s="5"/>
      <c r="O237" s="5"/>
      <c r="P237" s="5"/>
      <c r="Q237" s="5"/>
      <c r="R237" s="5"/>
      <c r="S237" s="5"/>
      <c r="T237" s="5"/>
      <c r="U237" s="5"/>
      <c r="V237" s="5"/>
    </row>
    <row r="238" hidden="1">
      <c r="A238" s="5">
        <v>280024.0</v>
      </c>
      <c r="B238" s="6" t="s">
        <v>716</v>
      </c>
      <c r="C238" s="6" t="s">
        <v>788</v>
      </c>
      <c r="D238" s="6" t="s">
        <v>789</v>
      </c>
      <c r="E238" s="6" t="s">
        <v>266</v>
      </c>
      <c r="F238" s="6" t="s">
        <v>18</v>
      </c>
      <c r="G238" s="6" t="s">
        <v>760</v>
      </c>
      <c r="H238" s="6" t="s">
        <v>790</v>
      </c>
      <c r="I238" s="6" t="s">
        <v>791</v>
      </c>
      <c r="J238" s="6">
        <v>15.0</v>
      </c>
      <c r="K238" s="7" t="s">
        <v>792</v>
      </c>
      <c r="L238" s="8">
        <v>45657.0</v>
      </c>
      <c r="M238" s="8" t="s">
        <v>104</v>
      </c>
      <c r="N238" s="5"/>
      <c r="O238" s="5"/>
      <c r="P238" s="5"/>
      <c r="Q238" s="5"/>
      <c r="R238" s="5"/>
      <c r="S238" s="5"/>
      <c r="T238" s="5"/>
      <c r="U238" s="5"/>
      <c r="V238" s="5"/>
    </row>
    <row r="239" hidden="1">
      <c r="A239" s="5">
        <v>280024.0</v>
      </c>
      <c r="B239" s="6" t="s">
        <v>716</v>
      </c>
      <c r="C239" s="6" t="s">
        <v>793</v>
      </c>
      <c r="D239" s="6" t="s">
        <v>794</v>
      </c>
      <c r="E239" s="6" t="s">
        <v>266</v>
      </c>
      <c r="F239" s="6" t="s">
        <v>18</v>
      </c>
      <c r="G239" s="6" t="s">
        <v>760</v>
      </c>
      <c r="H239" s="6" t="s">
        <v>790</v>
      </c>
      <c r="I239" s="6" t="s">
        <v>795</v>
      </c>
      <c r="J239" s="6">
        <v>195.0</v>
      </c>
      <c r="K239" s="7" t="s">
        <v>796</v>
      </c>
      <c r="L239" s="8">
        <v>45599.0</v>
      </c>
      <c r="M239" s="8" t="s">
        <v>104</v>
      </c>
      <c r="N239" s="5"/>
      <c r="O239" s="5"/>
      <c r="P239" s="5"/>
      <c r="Q239" s="5"/>
      <c r="R239" s="5"/>
      <c r="S239" s="5"/>
      <c r="T239" s="5"/>
      <c r="U239" s="5"/>
      <c r="V239" s="5"/>
    </row>
    <row r="240" hidden="1">
      <c r="A240" s="5">
        <v>280024.0</v>
      </c>
      <c r="B240" s="6" t="s">
        <v>716</v>
      </c>
      <c r="C240" s="6" t="s">
        <v>797</v>
      </c>
      <c r="D240" s="6" t="s">
        <v>798</v>
      </c>
      <c r="E240" s="6" t="s">
        <v>17</v>
      </c>
      <c r="F240" s="6" t="s">
        <v>18</v>
      </c>
      <c r="G240" s="6" t="s">
        <v>760</v>
      </c>
      <c r="H240" s="6" t="s">
        <v>790</v>
      </c>
      <c r="I240" s="6" t="s">
        <v>799</v>
      </c>
      <c r="J240" s="6">
        <v>12000.0</v>
      </c>
      <c r="K240" s="7" t="s">
        <v>800</v>
      </c>
      <c r="L240" s="8">
        <v>45595.0</v>
      </c>
      <c r="M240" s="8" t="s">
        <v>104</v>
      </c>
      <c r="N240" s="5"/>
      <c r="O240" s="5"/>
      <c r="P240" s="5"/>
      <c r="Q240" s="5"/>
      <c r="R240" s="5"/>
      <c r="S240" s="5"/>
      <c r="T240" s="5"/>
      <c r="U240" s="5"/>
      <c r="V240" s="5"/>
    </row>
    <row r="241" hidden="1">
      <c r="A241" s="5">
        <v>280024.0</v>
      </c>
      <c r="B241" s="6" t="s">
        <v>716</v>
      </c>
      <c r="C241" s="6" t="s">
        <v>801</v>
      </c>
      <c r="D241" s="6" t="s">
        <v>802</v>
      </c>
      <c r="E241" s="6" t="s">
        <v>266</v>
      </c>
      <c r="F241" s="6" t="s">
        <v>18</v>
      </c>
      <c r="G241" s="6" t="s">
        <v>19</v>
      </c>
      <c r="H241" s="6" t="s">
        <v>775</v>
      </c>
      <c r="I241" s="6" t="s">
        <v>803</v>
      </c>
      <c r="J241" s="6">
        <v>1.0</v>
      </c>
      <c r="K241" s="7" t="s">
        <v>804</v>
      </c>
      <c r="L241" s="8">
        <v>45382.0</v>
      </c>
      <c r="M241" s="8" t="s">
        <v>104</v>
      </c>
      <c r="N241" s="5"/>
      <c r="O241" s="5"/>
      <c r="P241" s="5"/>
      <c r="Q241" s="5"/>
      <c r="R241" s="5"/>
      <c r="S241" s="5"/>
      <c r="T241" s="5"/>
      <c r="U241" s="5"/>
      <c r="V241" s="5"/>
    </row>
    <row r="242" hidden="1">
      <c r="A242" s="5">
        <v>280024.0</v>
      </c>
      <c r="B242" s="6" t="s">
        <v>716</v>
      </c>
      <c r="C242" s="6" t="s">
        <v>805</v>
      </c>
      <c r="D242" s="6" t="s">
        <v>806</v>
      </c>
      <c r="E242" s="6" t="s">
        <v>266</v>
      </c>
      <c r="F242" s="6" t="s">
        <v>18</v>
      </c>
      <c r="G242" s="6" t="s">
        <v>19</v>
      </c>
      <c r="H242" s="6" t="s">
        <v>790</v>
      </c>
      <c r="I242" s="6" t="s">
        <v>807</v>
      </c>
      <c r="J242" s="6">
        <v>140.0</v>
      </c>
      <c r="K242" s="7" t="s">
        <v>808</v>
      </c>
      <c r="L242" s="8">
        <v>45657.0</v>
      </c>
      <c r="M242" s="8" t="s">
        <v>104</v>
      </c>
      <c r="N242" s="5"/>
      <c r="O242" s="5"/>
      <c r="P242" s="5"/>
      <c r="Q242" s="5"/>
      <c r="R242" s="5"/>
      <c r="S242" s="5"/>
      <c r="T242" s="5"/>
      <c r="U242" s="5"/>
      <c r="V242" s="5"/>
    </row>
    <row r="243" hidden="1">
      <c r="A243" s="5">
        <v>280024.0</v>
      </c>
      <c r="B243" s="6" t="s">
        <v>716</v>
      </c>
      <c r="C243" s="6" t="s">
        <v>809</v>
      </c>
      <c r="D243" s="6" t="s">
        <v>810</v>
      </c>
      <c r="E243" s="6" t="s">
        <v>17</v>
      </c>
      <c r="F243" s="6" t="s">
        <v>18</v>
      </c>
      <c r="G243" s="6" t="s">
        <v>19</v>
      </c>
      <c r="H243" s="6" t="s">
        <v>811</v>
      </c>
      <c r="I243" s="6" t="s">
        <v>812</v>
      </c>
      <c r="J243" s="6" t="s">
        <v>498</v>
      </c>
      <c r="K243" s="7" t="s">
        <v>813</v>
      </c>
      <c r="L243" s="8">
        <v>45596.0</v>
      </c>
      <c r="M243" s="8" t="s">
        <v>104</v>
      </c>
      <c r="N243" s="5"/>
      <c r="O243" s="5"/>
      <c r="P243" s="5"/>
      <c r="Q243" s="5"/>
      <c r="R243" s="5"/>
      <c r="S243" s="5"/>
      <c r="T243" s="5"/>
      <c r="U243" s="5"/>
      <c r="V243" s="5"/>
    </row>
    <row r="244" hidden="1">
      <c r="A244" s="5">
        <v>280024.0</v>
      </c>
      <c r="B244" s="6" t="s">
        <v>716</v>
      </c>
      <c r="C244" s="6" t="s">
        <v>814</v>
      </c>
      <c r="D244" s="6" t="s">
        <v>815</v>
      </c>
      <c r="E244" s="6" t="s">
        <v>17</v>
      </c>
      <c r="F244" s="6" t="s">
        <v>18</v>
      </c>
      <c r="G244" s="6" t="s">
        <v>19</v>
      </c>
      <c r="H244" s="6" t="s">
        <v>811</v>
      </c>
      <c r="I244" s="6" t="s">
        <v>816</v>
      </c>
      <c r="J244" s="6" t="s">
        <v>498</v>
      </c>
      <c r="K244" s="7" t="s">
        <v>817</v>
      </c>
      <c r="L244" s="8">
        <v>45596.0</v>
      </c>
      <c r="M244" s="8" t="s">
        <v>104</v>
      </c>
      <c r="N244" s="5"/>
      <c r="O244" s="5"/>
      <c r="P244" s="5"/>
      <c r="Q244" s="5"/>
      <c r="R244" s="5"/>
      <c r="S244" s="5"/>
      <c r="T244" s="5"/>
      <c r="U244" s="5"/>
      <c r="V244" s="5"/>
    </row>
    <row r="245" hidden="1">
      <c r="A245" s="5">
        <v>280024.0</v>
      </c>
      <c r="B245" s="6" t="s">
        <v>716</v>
      </c>
      <c r="C245" s="6" t="s">
        <v>818</v>
      </c>
      <c r="D245" s="6" t="s">
        <v>819</v>
      </c>
      <c r="E245" s="6" t="s">
        <v>17</v>
      </c>
      <c r="F245" s="6" t="s">
        <v>18</v>
      </c>
      <c r="G245" s="6" t="s">
        <v>19</v>
      </c>
      <c r="H245" s="6" t="s">
        <v>811</v>
      </c>
      <c r="I245" s="6" t="s">
        <v>816</v>
      </c>
      <c r="J245" s="6" t="s">
        <v>498</v>
      </c>
      <c r="K245" s="7" t="s">
        <v>820</v>
      </c>
      <c r="L245" s="8">
        <v>45596.0</v>
      </c>
      <c r="M245" s="8" t="s">
        <v>104</v>
      </c>
      <c r="N245" s="5"/>
      <c r="O245" s="5"/>
      <c r="P245" s="5"/>
      <c r="Q245" s="5"/>
      <c r="R245" s="5"/>
      <c r="S245" s="5"/>
      <c r="T245" s="5"/>
      <c r="U245" s="5"/>
      <c r="V245" s="5"/>
    </row>
    <row r="246" hidden="1">
      <c r="A246" s="5">
        <v>280024.0</v>
      </c>
      <c r="B246" s="6" t="s">
        <v>716</v>
      </c>
      <c r="C246" s="6" t="s">
        <v>821</v>
      </c>
      <c r="D246" s="6" t="s">
        <v>822</v>
      </c>
      <c r="E246" s="6" t="s">
        <v>17</v>
      </c>
      <c r="F246" s="6" t="s">
        <v>18</v>
      </c>
      <c r="G246" s="6" t="s">
        <v>19</v>
      </c>
      <c r="H246" s="6" t="s">
        <v>811</v>
      </c>
      <c r="I246" s="6" t="s">
        <v>816</v>
      </c>
      <c r="J246" s="6" t="s">
        <v>498</v>
      </c>
      <c r="K246" s="7" t="s">
        <v>565</v>
      </c>
      <c r="L246" s="8">
        <v>45596.0</v>
      </c>
      <c r="M246" s="8" t="s">
        <v>104</v>
      </c>
      <c r="N246" s="5"/>
      <c r="O246" s="5"/>
      <c r="P246" s="5"/>
      <c r="Q246" s="5"/>
      <c r="R246" s="5"/>
      <c r="S246" s="5"/>
      <c r="T246" s="5"/>
      <c r="U246" s="5"/>
      <c r="V246" s="5"/>
    </row>
    <row r="247" hidden="1">
      <c r="A247" s="5">
        <v>280024.0</v>
      </c>
      <c r="B247" s="6" t="s">
        <v>716</v>
      </c>
      <c r="C247" s="6" t="s">
        <v>823</v>
      </c>
      <c r="D247" s="6" t="s">
        <v>824</v>
      </c>
      <c r="E247" s="6" t="s">
        <v>17</v>
      </c>
      <c r="F247" s="6" t="s">
        <v>18</v>
      </c>
      <c r="G247" s="6" t="s">
        <v>19</v>
      </c>
      <c r="H247" s="6" t="s">
        <v>811</v>
      </c>
      <c r="I247" s="6" t="s">
        <v>816</v>
      </c>
      <c r="J247" s="6" t="s">
        <v>498</v>
      </c>
      <c r="K247" s="7" t="s">
        <v>825</v>
      </c>
      <c r="L247" s="8">
        <v>45596.0</v>
      </c>
      <c r="M247" s="8" t="s">
        <v>104</v>
      </c>
      <c r="N247" s="5"/>
      <c r="O247" s="5"/>
      <c r="P247" s="5"/>
      <c r="Q247" s="5"/>
      <c r="R247" s="5"/>
      <c r="S247" s="5"/>
      <c r="T247" s="5"/>
      <c r="U247" s="5"/>
      <c r="V247" s="5"/>
    </row>
    <row r="248" hidden="1">
      <c r="A248" s="5">
        <v>280024.0</v>
      </c>
      <c r="B248" s="6" t="s">
        <v>716</v>
      </c>
      <c r="C248" s="6" t="s">
        <v>826</v>
      </c>
      <c r="D248" s="6" t="s">
        <v>827</v>
      </c>
      <c r="E248" s="6" t="s">
        <v>17</v>
      </c>
      <c r="F248" s="6" t="s">
        <v>18</v>
      </c>
      <c r="G248" s="6" t="s">
        <v>19</v>
      </c>
      <c r="H248" s="6" t="s">
        <v>811</v>
      </c>
      <c r="I248" s="6" t="s">
        <v>816</v>
      </c>
      <c r="J248" s="6" t="s">
        <v>498</v>
      </c>
      <c r="K248" s="7" t="s">
        <v>817</v>
      </c>
      <c r="L248" s="8">
        <v>45596.0</v>
      </c>
      <c r="M248" s="8" t="s">
        <v>104</v>
      </c>
      <c r="N248" s="5"/>
      <c r="O248" s="5"/>
      <c r="P248" s="5"/>
      <c r="Q248" s="5"/>
      <c r="R248" s="5"/>
      <c r="S248" s="5"/>
      <c r="T248" s="5"/>
      <c r="U248" s="5"/>
      <c r="V248" s="5"/>
    </row>
    <row r="249" hidden="1">
      <c r="A249" s="5">
        <v>280024.0</v>
      </c>
      <c r="B249" s="6" t="s">
        <v>716</v>
      </c>
      <c r="C249" s="6" t="s">
        <v>828</v>
      </c>
      <c r="D249" s="6" t="s">
        <v>829</v>
      </c>
      <c r="E249" s="6" t="s">
        <v>17</v>
      </c>
      <c r="F249" s="6" t="s">
        <v>18</v>
      </c>
      <c r="G249" s="6" t="s">
        <v>19</v>
      </c>
      <c r="H249" s="6" t="s">
        <v>811</v>
      </c>
      <c r="I249" s="6" t="s">
        <v>816</v>
      </c>
      <c r="J249" s="6" t="s">
        <v>498</v>
      </c>
      <c r="K249" s="7" t="s">
        <v>830</v>
      </c>
      <c r="L249" s="8">
        <v>45596.0</v>
      </c>
      <c r="M249" s="8" t="s">
        <v>104</v>
      </c>
      <c r="N249" s="5"/>
      <c r="O249" s="5"/>
      <c r="P249" s="5"/>
      <c r="Q249" s="5"/>
      <c r="R249" s="5"/>
      <c r="S249" s="5"/>
      <c r="T249" s="5"/>
      <c r="U249" s="5"/>
      <c r="V249" s="5"/>
    </row>
    <row r="250" hidden="1">
      <c r="A250" s="5">
        <v>280024.0</v>
      </c>
      <c r="B250" s="6" t="s">
        <v>716</v>
      </c>
      <c r="C250" s="6" t="s">
        <v>831</v>
      </c>
      <c r="D250" s="6" t="s">
        <v>832</v>
      </c>
      <c r="E250" s="6" t="s">
        <v>17</v>
      </c>
      <c r="F250" s="6" t="s">
        <v>18</v>
      </c>
      <c r="G250" s="6" t="s">
        <v>19</v>
      </c>
      <c r="H250" s="6" t="s">
        <v>811</v>
      </c>
      <c r="I250" s="6" t="s">
        <v>816</v>
      </c>
      <c r="J250" s="6" t="s">
        <v>498</v>
      </c>
      <c r="K250" s="7" t="s">
        <v>485</v>
      </c>
      <c r="L250" s="8">
        <v>45596.0</v>
      </c>
      <c r="M250" s="8" t="s">
        <v>104</v>
      </c>
      <c r="N250" s="5"/>
      <c r="O250" s="5"/>
      <c r="P250" s="5"/>
      <c r="Q250" s="5"/>
      <c r="R250" s="5"/>
      <c r="S250" s="5"/>
      <c r="T250" s="5"/>
      <c r="U250" s="5"/>
      <c r="V250" s="5"/>
    </row>
    <row r="251" hidden="1">
      <c r="A251" s="5">
        <v>280024.0</v>
      </c>
      <c r="B251" s="6" t="s">
        <v>716</v>
      </c>
      <c r="C251" s="6" t="s">
        <v>833</v>
      </c>
      <c r="D251" s="6" t="s">
        <v>834</v>
      </c>
      <c r="E251" s="6" t="s">
        <v>17</v>
      </c>
      <c r="F251" s="6" t="s">
        <v>18</v>
      </c>
      <c r="G251" s="6" t="s">
        <v>19</v>
      </c>
      <c r="H251" s="6" t="s">
        <v>811</v>
      </c>
      <c r="I251" s="6" t="s">
        <v>816</v>
      </c>
      <c r="J251" s="6" t="s">
        <v>498</v>
      </c>
      <c r="K251" s="7" t="s">
        <v>835</v>
      </c>
      <c r="L251" s="8">
        <v>45596.0</v>
      </c>
      <c r="M251" s="8" t="s">
        <v>104</v>
      </c>
      <c r="N251" s="5"/>
      <c r="O251" s="5"/>
      <c r="P251" s="5"/>
      <c r="Q251" s="5"/>
      <c r="R251" s="5"/>
      <c r="S251" s="5"/>
      <c r="T251" s="5"/>
      <c r="U251" s="5"/>
      <c r="V251" s="5"/>
    </row>
    <row r="252" hidden="1">
      <c r="A252" s="5">
        <v>280024.0</v>
      </c>
      <c r="B252" s="6" t="s">
        <v>716</v>
      </c>
      <c r="C252" s="6" t="s">
        <v>836</v>
      </c>
      <c r="D252" s="6" t="s">
        <v>837</v>
      </c>
      <c r="E252" s="6" t="s">
        <v>17</v>
      </c>
      <c r="F252" s="6" t="s">
        <v>18</v>
      </c>
      <c r="G252" s="6" t="s">
        <v>19</v>
      </c>
      <c r="H252" s="6" t="s">
        <v>811</v>
      </c>
      <c r="I252" s="6" t="s">
        <v>816</v>
      </c>
      <c r="J252" s="6" t="s">
        <v>498</v>
      </c>
      <c r="K252" s="7" t="s">
        <v>565</v>
      </c>
      <c r="L252" s="8">
        <v>45596.0</v>
      </c>
      <c r="M252" s="8" t="s">
        <v>104</v>
      </c>
      <c r="N252" s="5"/>
      <c r="O252" s="5"/>
      <c r="P252" s="5"/>
      <c r="Q252" s="5"/>
      <c r="R252" s="5"/>
      <c r="S252" s="5"/>
      <c r="T252" s="5"/>
      <c r="U252" s="5"/>
      <c r="V252" s="5"/>
    </row>
    <row r="253" hidden="1">
      <c r="A253" s="5">
        <v>280024.0</v>
      </c>
      <c r="B253" s="6" t="s">
        <v>716</v>
      </c>
      <c r="C253" s="6" t="s">
        <v>838</v>
      </c>
      <c r="D253" s="6" t="s">
        <v>839</v>
      </c>
      <c r="E253" s="6" t="s">
        <v>17</v>
      </c>
      <c r="F253" s="6" t="s">
        <v>18</v>
      </c>
      <c r="G253" s="6" t="s">
        <v>19</v>
      </c>
      <c r="H253" s="6" t="s">
        <v>811</v>
      </c>
      <c r="I253" s="6" t="s">
        <v>816</v>
      </c>
      <c r="J253" s="6" t="s">
        <v>498</v>
      </c>
      <c r="K253" s="7" t="s">
        <v>840</v>
      </c>
      <c r="L253" s="8">
        <v>45596.0</v>
      </c>
      <c r="M253" s="8" t="s">
        <v>104</v>
      </c>
      <c r="N253" s="5"/>
      <c r="O253" s="5"/>
      <c r="P253" s="5"/>
      <c r="Q253" s="5"/>
      <c r="R253" s="5"/>
      <c r="S253" s="5"/>
      <c r="T253" s="5"/>
      <c r="U253" s="5"/>
      <c r="V253" s="5"/>
    </row>
    <row r="254" hidden="1">
      <c r="A254" s="5">
        <v>280024.0</v>
      </c>
      <c r="B254" s="6" t="s">
        <v>716</v>
      </c>
      <c r="C254" s="6" t="s">
        <v>841</v>
      </c>
      <c r="D254" s="6" t="s">
        <v>842</v>
      </c>
      <c r="E254" s="6" t="s">
        <v>17</v>
      </c>
      <c r="F254" s="6" t="s">
        <v>18</v>
      </c>
      <c r="G254" s="6" t="s">
        <v>19</v>
      </c>
      <c r="H254" s="6" t="s">
        <v>811</v>
      </c>
      <c r="I254" s="6" t="s">
        <v>816</v>
      </c>
      <c r="J254" s="6" t="s">
        <v>498</v>
      </c>
      <c r="K254" s="7" t="s">
        <v>843</v>
      </c>
      <c r="L254" s="8">
        <v>45596.0</v>
      </c>
      <c r="M254" s="8" t="s">
        <v>104</v>
      </c>
      <c r="N254" s="5"/>
      <c r="O254" s="5"/>
      <c r="P254" s="5"/>
      <c r="Q254" s="5"/>
      <c r="R254" s="5"/>
      <c r="S254" s="5"/>
      <c r="T254" s="5"/>
      <c r="U254" s="5"/>
      <c r="V254" s="5"/>
    </row>
    <row r="255" hidden="1">
      <c r="A255" s="5">
        <v>280024.0</v>
      </c>
      <c r="B255" s="6" t="s">
        <v>716</v>
      </c>
      <c r="C255" s="6" t="s">
        <v>844</v>
      </c>
      <c r="D255" s="6" t="s">
        <v>845</v>
      </c>
      <c r="E255" s="6" t="s">
        <v>17</v>
      </c>
      <c r="F255" s="6" t="s">
        <v>18</v>
      </c>
      <c r="G255" s="6" t="s">
        <v>19</v>
      </c>
      <c r="H255" s="6" t="s">
        <v>811</v>
      </c>
      <c r="I255" s="6" t="s">
        <v>816</v>
      </c>
      <c r="J255" s="6" t="s">
        <v>498</v>
      </c>
      <c r="K255" s="7" t="s">
        <v>620</v>
      </c>
      <c r="L255" s="8">
        <v>45596.0</v>
      </c>
      <c r="M255" s="8" t="s">
        <v>104</v>
      </c>
      <c r="N255" s="5"/>
      <c r="O255" s="5"/>
      <c r="P255" s="5"/>
      <c r="Q255" s="5"/>
      <c r="R255" s="5"/>
      <c r="S255" s="5"/>
      <c r="T255" s="5"/>
      <c r="U255" s="5"/>
      <c r="V255" s="5"/>
    </row>
    <row r="256" hidden="1">
      <c r="A256" s="5">
        <v>280024.0</v>
      </c>
      <c r="B256" s="6" t="s">
        <v>716</v>
      </c>
      <c r="C256" s="6" t="s">
        <v>846</v>
      </c>
      <c r="D256" s="6" t="s">
        <v>847</v>
      </c>
      <c r="E256" s="6" t="s">
        <v>17</v>
      </c>
      <c r="F256" s="6" t="s">
        <v>18</v>
      </c>
      <c r="G256" s="6" t="s">
        <v>19</v>
      </c>
      <c r="H256" s="6" t="s">
        <v>811</v>
      </c>
      <c r="I256" s="6" t="s">
        <v>816</v>
      </c>
      <c r="J256" s="6" t="s">
        <v>498</v>
      </c>
      <c r="K256" s="7" t="s">
        <v>804</v>
      </c>
      <c r="L256" s="8">
        <v>45596.0</v>
      </c>
      <c r="M256" s="8" t="s">
        <v>104</v>
      </c>
      <c r="N256" s="5"/>
      <c r="O256" s="5"/>
      <c r="P256" s="5"/>
      <c r="Q256" s="5"/>
      <c r="R256" s="5"/>
      <c r="S256" s="5"/>
      <c r="T256" s="5"/>
      <c r="U256" s="5"/>
      <c r="V256" s="5"/>
    </row>
    <row r="257" hidden="1">
      <c r="A257" s="5">
        <v>280024.0</v>
      </c>
      <c r="B257" s="6" t="s">
        <v>716</v>
      </c>
      <c r="C257" s="6" t="s">
        <v>848</v>
      </c>
      <c r="D257" s="6" t="s">
        <v>849</v>
      </c>
      <c r="E257" s="6" t="s">
        <v>17</v>
      </c>
      <c r="F257" s="6" t="s">
        <v>18</v>
      </c>
      <c r="G257" s="6" t="s">
        <v>19</v>
      </c>
      <c r="H257" s="6" t="s">
        <v>811</v>
      </c>
      <c r="I257" s="6" t="s">
        <v>816</v>
      </c>
      <c r="J257" s="6" t="s">
        <v>498</v>
      </c>
      <c r="K257" s="7" t="s">
        <v>850</v>
      </c>
      <c r="L257" s="8">
        <v>45596.0</v>
      </c>
      <c r="M257" s="8" t="s">
        <v>104</v>
      </c>
      <c r="N257" s="5"/>
      <c r="O257" s="5"/>
      <c r="P257" s="5"/>
      <c r="Q257" s="5"/>
      <c r="R257" s="5"/>
      <c r="S257" s="5"/>
      <c r="T257" s="5"/>
      <c r="U257" s="5"/>
      <c r="V257" s="5"/>
    </row>
    <row r="258" hidden="1">
      <c r="A258" s="5">
        <v>280024.0</v>
      </c>
      <c r="B258" s="6" t="s">
        <v>716</v>
      </c>
      <c r="C258" s="6" t="s">
        <v>851</v>
      </c>
      <c r="D258" s="6" t="s">
        <v>852</v>
      </c>
      <c r="E258" s="6" t="s">
        <v>17</v>
      </c>
      <c r="F258" s="6" t="s">
        <v>18</v>
      </c>
      <c r="G258" s="6" t="s">
        <v>19</v>
      </c>
      <c r="H258" s="6" t="s">
        <v>811</v>
      </c>
      <c r="I258" s="6" t="s">
        <v>816</v>
      </c>
      <c r="J258" s="6" t="s">
        <v>498</v>
      </c>
      <c r="K258" s="7" t="s">
        <v>477</v>
      </c>
      <c r="L258" s="8">
        <v>45596.0</v>
      </c>
      <c r="M258" s="8" t="s">
        <v>104</v>
      </c>
      <c r="N258" s="5"/>
      <c r="O258" s="5"/>
      <c r="P258" s="5"/>
      <c r="Q258" s="5"/>
      <c r="R258" s="5"/>
      <c r="S258" s="5"/>
      <c r="T258" s="5"/>
      <c r="U258" s="5"/>
      <c r="V258" s="5"/>
    </row>
    <row r="259" hidden="1">
      <c r="A259" s="5">
        <v>280024.0</v>
      </c>
      <c r="B259" s="6" t="s">
        <v>716</v>
      </c>
      <c r="C259" s="6" t="s">
        <v>853</v>
      </c>
      <c r="D259" s="6" t="s">
        <v>854</v>
      </c>
      <c r="E259" s="6" t="s">
        <v>17</v>
      </c>
      <c r="F259" s="6" t="s">
        <v>18</v>
      </c>
      <c r="G259" s="6" t="s">
        <v>19</v>
      </c>
      <c r="H259" s="6" t="s">
        <v>811</v>
      </c>
      <c r="I259" s="6" t="s">
        <v>816</v>
      </c>
      <c r="J259" s="6" t="s">
        <v>498</v>
      </c>
      <c r="K259" s="7" t="s">
        <v>855</v>
      </c>
      <c r="L259" s="8">
        <v>45596.0</v>
      </c>
      <c r="M259" s="8" t="s">
        <v>104</v>
      </c>
      <c r="N259" s="5"/>
      <c r="O259" s="5"/>
      <c r="P259" s="5"/>
      <c r="Q259" s="5"/>
      <c r="R259" s="5"/>
      <c r="S259" s="5"/>
      <c r="T259" s="5"/>
      <c r="U259" s="5"/>
      <c r="V259" s="5"/>
    </row>
    <row r="260" hidden="1">
      <c r="A260" s="5">
        <v>280024.0</v>
      </c>
      <c r="B260" s="6" t="s">
        <v>716</v>
      </c>
      <c r="C260" s="6" t="s">
        <v>856</v>
      </c>
      <c r="D260" s="6" t="s">
        <v>857</v>
      </c>
      <c r="E260" s="6" t="s">
        <v>17</v>
      </c>
      <c r="F260" s="6" t="s">
        <v>18</v>
      </c>
      <c r="G260" s="6" t="s">
        <v>19</v>
      </c>
      <c r="H260" s="6" t="s">
        <v>811</v>
      </c>
      <c r="I260" s="6" t="s">
        <v>816</v>
      </c>
      <c r="J260" s="6" t="s">
        <v>498</v>
      </c>
      <c r="K260" s="7" t="s">
        <v>858</v>
      </c>
      <c r="L260" s="8">
        <v>45596.0</v>
      </c>
      <c r="M260" s="8" t="s">
        <v>104</v>
      </c>
      <c r="N260" s="5"/>
      <c r="O260" s="5"/>
      <c r="P260" s="5"/>
      <c r="Q260" s="5"/>
      <c r="R260" s="5"/>
      <c r="S260" s="5"/>
      <c r="T260" s="5"/>
      <c r="U260" s="5"/>
      <c r="V260" s="5"/>
    </row>
    <row r="261" hidden="1">
      <c r="A261" s="5">
        <v>280024.0</v>
      </c>
      <c r="B261" s="6" t="s">
        <v>716</v>
      </c>
      <c r="C261" s="6" t="s">
        <v>859</v>
      </c>
      <c r="D261" s="6" t="s">
        <v>860</v>
      </c>
      <c r="E261" s="6" t="s">
        <v>17</v>
      </c>
      <c r="F261" s="6" t="s">
        <v>18</v>
      </c>
      <c r="G261" s="6" t="s">
        <v>19</v>
      </c>
      <c r="H261" s="6" t="s">
        <v>811</v>
      </c>
      <c r="I261" s="6" t="s">
        <v>816</v>
      </c>
      <c r="J261" s="6" t="s">
        <v>498</v>
      </c>
      <c r="K261" s="7" t="s">
        <v>75</v>
      </c>
      <c r="L261" s="8">
        <v>45596.0</v>
      </c>
      <c r="M261" s="8" t="s">
        <v>104</v>
      </c>
      <c r="N261" s="5"/>
      <c r="O261" s="5"/>
      <c r="P261" s="5"/>
      <c r="Q261" s="5"/>
      <c r="R261" s="5"/>
      <c r="S261" s="5"/>
      <c r="T261" s="5"/>
      <c r="U261" s="5"/>
      <c r="V261" s="5"/>
    </row>
    <row r="262" hidden="1">
      <c r="A262" s="5">
        <v>280024.0</v>
      </c>
      <c r="B262" s="6" t="s">
        <v>716</v>
      </c>
      <c r="C262" s="6" t="s">
        <v>861</v>
      </c>
      <c r="D262" s="6" t="s">
        <v>862</v>
      </c>
      <c r="E262" s="6" t="s">
        <v>17</v>
      </c>
      <c r="F262" s="6" t="s">
        <v>18</v>
      </c>
      <c r="G262" s="6" t="s">
        <v>19</v>
      </c>
      <c r="H262" s="6" t="s">
        <v>811</v>
      </c>
      <c r="I262" s="6" t="s">
        <v>816</v>
      </c>
      <c r="J262" s="6" t="s">
        <v>498</v>
      </c>
      <c r="K262" s="7" t="s">
        <v>494</v>
      </c>
      <c r="L262" s="8">
        <v>45596.0</v>
      </c>
      <c r="M262" s="8" t="s">
        <v>104</v>
      </c>
      <c r="N262" s="5"/>
      <c r="O262" s="5"/>
      <c r="P262" s="5"/>
      <c r="Q262" s="5"/>
      <c r="R262" s="5"/>
      <c r="S262" s="5"/>
      <c r="T262" s="5"/>
      <c r="U262" s="5"/>
      <c r="V262" s="5"/>
    </row>
    <row r="263" hidden="1">
      <c r="A263" s="5">
        <v>280024.0</v>
      </c>
      <c r="B263" s="6" t="s">
        <v>716</v>
      </c>
      <c r="C263" s="6" t="s">
        <v>863</v>
      </c>
      <c r="D263" s="6" t="s">
        <v>864</v>
      </c>
      <c r="E263" s="6" t="s">
        <v>17</v>
      </c>
      <c r="F263" s="6" t="s">
        <v>18</v>
      </c>
      <c r="G263" s="6" t="s">
        <v>19</v>
      </c>
      <c r="H263" s="6" t="s">
        <v>811</v>
      </c>
      <c r="I263" s="6" t="s">
        <v>816</v>
      </c>
      <c r="J263" s="6" t="s">
        <v>498</v>
      </c>
      <c r="K263" s="7" t="s">
        <v>499</v>
      </c>
      <c r="L263" s="8">
        <v>45596.0</v>
      </c>
      <c r="M263" s="8" t="s">
        <v>104</v>
      </c>
      <c r="N263" s="5"/>
      <c r="O263" s="5"/>
      <c r="P263" s="5"/>
      <c r="Q263" s="5"/>
      <c r="R263" s="5"/>
      <c r="S263" s="5"/>
      <c r="T263" s="5"/>
      <c r="U263" s="5"/>
      <c r="V263" s="5"/>
    </row>
    <row r="264" hidden="1">
      <c r="A264" s="5">
        <v>280024.0</v>
      </c>
      <c r="B264" s="6" t="s">
        <v>716</v>
      </c>
      <c r="C264" s="6" t="s">
        <v>865</v>
      </c>
      <c r="D264" s="6" t="s">
        <v>866</v>
      </c>
      <c r="E264" s="6" t="s">
        <v>17</v>
      </c>
      <c r="F264" s="6" t="s">
        <v>18</v>
      </c>
      <c r="G264" s="6" t="s">
        <v>19</v>
      </c>
      <c r="H264" s="6" t="s">
        <v>811</v>
      </c>
      <c r="I264" s="6" t="s">
        <v>816</v>
      </c>
      <c r="J264" s="6" t="s">
        <v>498</v>
      </c>
      <c r="K264" s="7" t="s">
        <v>477</v>
      </c>
      <c r="L264" s="8">
        <v>45596.0</v>
      </c>
      <c r="M264" s="8" t="s">
        <v>104</v>
      </c>
      <c r="N264" s="5"/>
      <c r="O264" s="5"/>
      <c r="P264" s="5"/>
      <c r="Q264" s="5"/>
      <c r="R264" s="5"/>
      <c r="S264" s="5"/>
      <c r="T264" s="5"/>
      <c r="U264" s="5"/>
      <c r="V264" s="5"/>
    </row>
    <row r="265" hidden="1">
      <c r="A265" s="5">
        <v>280024.0</v>
      </c>
      <c r="B265" s="6" t="s">
        <v>716</v>
      </c>
      <c r="C265" s="6" t="s">
        <v>867</v>
      </c>
      <c r="D265" s="6" t="s">
        <v>868</v>
      </c>
      <c r="E265" s="6" t="s">
        <v>17</v>
      </c>
      <c r="F265" s="6" t="s">
        <v>18</v>
      </c>
      <c r="G265" s="6" t="s">
        <v>19</v>
      </c>
      <c r="H265" s="6" t="s">
        <v>811</v>
      </c>
      <c r="I265" s="6" t="s">
        <v>816</v>
      </c>
      <c r="J265" s="6" t="s">
        <v>498</v>
      </c>
      <c r="K265" s="7" t="s">
        <v>494</v>
      </c>
      <c r="L265" s="8">
        <v>45596.0</v>
      </c>
      <c r="M265" s="8" t="s">
        <v>104</v>
      </c>
      <c r="N265" s="5"/>
      <c r="O265" s="5"/>
      <c r="P265" s="5"/>
      <c r="Q265" s="5"/>
      <c r="R265" s="5"/>
      <c r="S265" s="5"/>
      <c r="T265" s="5"/>
      <c r="U265" s="5"/>
      <c r="V265" s="5"/>
    </row>
    <row r="266" hidden="1">
      <c r="A266" s="5">
        <v>280024.0</v>
      </c>
      <c r="B266" s="6" t="s">
        <v>716</v>
      </c>
      <c r="C266" s="6" t="s">
        <v>869</v>
      </c>
      <c r="D266" s="6" t="s">
        <v>870</v>
      </c>
      <c r="E266" s="6" t="s">
        <v>17</v>
      </c>
      <c r="F266" s="6" t="s">
        <v>18</v>
      </c>
      <c r="G266" s="6" t="s">
        <v>19</v>
      </c>
      <c r="H266" s="6" t="s">
        <v>811</v>
      </c>
      <c r="I266" s="6" t="s">
        <v>816</v>
      </c>
      <c r="J266" s="6" t="s">
        <v>498</v>
      </c>
      <c r="K266" s="7" t="s">
        <v>588</v>
      </c>
      <c r="L266" s="8">
        <v>45596.0</v>
      </c>
      <c r="M266" s="8" t="s">
        <v>104</v>
      </c>
      <c r="N266" s="5"/>
      <c r="O266" s="5"/>
      <c r="P266" s="5"/>
      <c r="Q266" s="5"/>
      <c r="R266" s="5"/>
      <c r="S266" s="5"/>
      <c r="T266" s="5"/>
      <c r="U266" s="5"/>
      <c r="V266" s="5"/>
    </row>
    <row r="267" hidden="1">
      <c r="A267" s="5">
        <v>280024.0</v>
      </c>
      <c r="B267" s="6" t="s">
        <v>716</v>
      </c>
      <c r="C267" s="6" t="s">
        <v>871</v>
      </c>
      <c r="D267" s="6" t="s">
        <v>872</v>
      </c>
      <c r="E267" s="6" t="s">
        <v>17</v>
      </c>
      <c r="F267" s="6" t="s">
        <v>18</v>
      </c>
      <c r="G267" s="6" t="s">
        <v>19</v>
      </c>
      <c r="H267" s="6" t="s">
        <v>811</v>
      </c>
      <c r="I267" s="6" t="s">
        <v>816</v>
      </c>
      <c r="J267" s="6" t="s">
        <v>498</v>
      </c>
      <c r="K267" s="7" t="s">
        <v>873</v>
      </c>
      <c r="L267" s="8">
        <v>45596.0</v>
      </c>
      <c r="M267" s="8" t="s">
        <v>104</v>
      </c>
      <c r="N267" s="5"/>
      <c r="O267" s="5"/>
      <c r="P267" s="5"/>
      <c r="Q267" s="5"/>
      <c r="R267" s="5"/>
      <c r="S267" s="5"/>
      <c r="T267" s="5"/>
      <c r="U267" s="5"/>
      <c r="V267" s="5"/>
    </row>
    <row r="268" hidden="1">
      <c r="A268" s="5">
        <v>280024.0</v>
      </c>
      <c r="B268" s="6" t="s">
        <v>716</v>
      </c>
      <c r="C268" s="6" t="s">
        <v>874</v>
      </c>
      <c r="D268" s="6" t="s">
        <v>875</v>
      </c>
      <c r="E268" s="6" t="s">
        <v>17</v>
      </c>
      <c r="F268" s="6" t="s">
        <v>18</v>
      </c>
      <c r="G268" s="6" t="s">
        <v>19</v>
      </c>
      <c r="H268" s="6" t="s">
        <v>811</v>
      </c>
      <c r="I268" s="6" t="s">
        <v>816</v>
      </c>
      <c r="J268" s="6" t="s">
        <v>498</v>
      </c>
      <c r="K268" s="7" t="s">
        <v>82</v>
      </c>
      <c r="L268" s="8">
        <v>45596.0</v>
      </c>
      <c r="M268" s="8" t="s">
        <v>104</v>
      </c>
      <c r="N268" s="5"/>
      <c r="O268" s="5"/>
      <c r="P268" s="5"/>
      <c r="Q268" s="5"/>
      <c r="R268" s="5"/>
      <c r="S268" s="5"/>
      <c r="T268" s="5"/>
      <c r="U268" s="5"/>
      <c r="V268" s="5"/>
    </row>
    <row r="269" hidden="1">
      <c r="A269" s="5">
        <v>280024.0</v>
      </c>
      <c r="B269" s="6" t="s">
        <v>716</v>
      </c>
      <c r="C269" s="6" t="s">
        <v>876</v>
      </c>
      <c r="D269" s="6" t="s">
        <v>877</v>
      </c>
      <c r="E269" s="6" t="s">
        <v>17</v>
      </c>
      <c r="F269" s="6" t="s">
        <v>18</v>
      </c>
      <c r="G269" s="6" t="s">
        <v>19</v>
      </c>
      <c r="H269" s="6" t="s">
        <v>811</v>
      </c>
      <c r="I269" s="6" t="s">
        <v>816</v>
      </c>
      <c r="J269" s="6" t="s">
        <v>498</v>
      </c>
      <c r="K269" s="7" t="s">
        <v>878</v>
      </c>
      <c r="L269" s="8">
        <v>45596.0</v>
      </c>
      <c r="M269" s="8" t="s">
        <v>104</v>
      </c>
      <c r="N269" s="5"/>
      <c r="O269" s="5"/>
      <c r="P269" s="5"/>
      <c r="Q269" s="5"/>
      <c r="R269" s="5"/>
      <c r="S269" s="5"/>
      <c r="T269" s="5"/>
      <c r="U269" s="5"/>
      <c r="V269" s="5"/>
    </row>
    <row r="270" hidden="1">
      <c r="A270" s="5">
        <v>280024.0</v>
      </c>
      <c r="B270" s="6" t="s">
        <v>716</v>
      </c>
      <c r="C270" s="6" t="s">
        <v>879</v>
      </c>
      <c r="D270" s="6" t="s">
        <v>880</v>
      </c>
      <c r="E270" s="6" t="s">
        <v>17</v>
      </c>
      <c r="F270" s="6" t="s">
        <v>18</v>
      </c>
      <c r="G270" s="6" t="s">
        <v>19</v>
      </c>
      <c r="H270" s="6" t="s">
        <v>811</v>
      </c>
      <c r="I270" s="6" t="s">
        <v>816</v>
      </c>
      <c r="J270" s="6" t="s">
        <v>498</v>
      </c>
      <c r="K270" s="7" t="s">
        <v>881</v>
      </c>
      <c r="L270" s="8">
        <v>45596.0</v>
      </c>
      <c r="M270" s="8" t="s">
        <v>104</v>
      </c>
      <c r="N270" s="5"/>
      <c r="O270" s="5"/>
      <c r="P270" s="5"/>
      <c r="Q270" s="5"/>
      <c r="R270" s="5"/>
      <c r="S270" s="5"/>
      <c r="T270" s="5"/>
      <c r="U270" s="5"/>
      <c r="V270" s="5"/>
    </row>
    <row r="271" hidden="1">
      <c r="A271" s="5">
        <v>280024.0</v>
      </c>
      <c r="B271" s="6" t="s">
        <v>716</v>
      </c>
      <c r="C271" s="6" t="s">
        <v>882</v>
      </c>
      <c r="D271" s="6" t="s">
        <v>883</v>
      </c>
      <c r="E271" s="6" t="s">
        <v>17</v>
      </c>
      <c r="F271" s="6" t="s">
        <v>18</v>
      </c>
      <c r="G271" s="6" t="s">
        <v>19</v>
      </c>
      <c r="H271" s="6" t="s">
        <v>811</v>
      </c>
      <c r="I271" s="6" t="s">
        <v>816</v>
      </c>
      <c r="J271" s="6" t="s">
        <v>498</v>
      </c>
      <c r="K271" s="7" t="s">
        <v>82</v>
      </c>
      <c r="L271" s="8">
        <v>45596.0</v>
      </c>
      <c r="M271" s="8" t="s">
        <v>104</v>
      </c>
      <c r="N271" s="5"/>
      <c r="O271" s="5"/>
      <c r="P271" s="5"/>
      <c r="Q271" s="5"/>
      <c r="R271" s="5"/>
      <c r="S271" s="5"/>
      <c r="T271" s="5"/>
      <c r="U271" s="5"/>
      <c r="V271" s="5"/>
    </row>
    <row r="272" hidden="1">
      <c r="A272" s="5">
        <v>280024.0</v>
      </c>
      <c r="B272" s="6" t="s">
        <v>716</v>
      </c>
      <c r="C272" s="6" t="s">
        <v>884</v>
      </c>
      <c r="D272" s="6" t="s">
        <v>885</v>
      </c>
      <c r="E272" s="6" t="s">
        <v>17</v>
      </c>
      <c r="F272" s="6" t="s">
        <v>18</v>
      </c>
      <c r="G272" s="6" t="s">
        <v>19</v>
      </c>
      <c r="H272" s="6" t="s">
        <v>811</v>
      </c>
      <c r="I272" s="6" t="s">
        <v>816</v>
      </c>
      <c r="J272" s="6" t="s">
        <v>498</v>
      </c>
      <c r="K272" s="7" t="s">
        <v>886</v>
      </c>
      <c r="L272" s="8">
        <v>45596.0</v>
      </c>
      <c r="M272" s="8" t="s">
        <v>104</v>
      </c>
      <c r="N272" s="5"/>
      <c r="O272" s="5"/>
      <c r="P272" s="5"/>
      <c r="Q272" s="5"/>
      <c r="R272" s="5"/>
      <c r="S272" s="5"/>
      <c r="T272" s="5"/>
      <c r="U272" s="5"/>
      <c r="V272" s="5"/>
    </row>
    <row r="273" hidden="1">
      <c r="A273" s="5">
        <v>280024.0</v>
      </c>
      <c r="B273" s="6" t="s">
        <v>716</v>
      </c>
      <c r="C273" s="6" t="s">
        <v>887</v>
      </c>
      <c r="D273" s="6" t="s">
        <v>888</v>
      </c>
      <c r="E273" s="6" t="s">
        <v>17</v>
      </c>
      <c r="F273" s="6" t="s">
        <v>18</v>
      </c>
      <c r="G273" s="6" t="s">
        <v>19</v>
      </c>
      <c r="H273" s="6" t="s">
        <v>811</v>
      </c>
      <c r="I273" s="6" t="s">
        <v>816</v>
      </c>
      <c r="J273" s="6" t="s">
        <v>498</v>
      </c>
      <c r="K273" s="7" t="s">
        <v>620</v>
      </c>
      <c r="L273" s="8">
        <v>45596.0</v>
      </c>
      <c r="M273" s="8" t="s">
        <v>104</v>
      </c>
      <c r="N273" s="5"/>
      <c r="O273" s="5"/>
      <c r="P273" s="5"/>
      <c r="Q273" s="5"/>
      <c r="R273" s="5"/>
      <c r="S273" s="5"/>
      <c r="T273" s="5"/>
      <c r="U273" s="5"/>
      <c r="V273" s="5"/>
    </row>
    <row r="274" hidden="1">
      <c r="A274" s="5">
        <v>280024.0</v>
      </c>
      <c r="B274" s="6" t="s">
        <v>716</v>
      </c>
      <c r="C274" s="6" t="s">
        <v>889</v>
      </c>
      <c r="D274" s="6" t="s">
        <v>890</v>
      </c>
      <c r="E274" s="6" t="s">
        <v>17</v>
      </c>
      <c r="F274" s="6" t="s">
        <v>18</v>
      </c>
      <c r="G274" s="6" t="s">
        <v>19</v>
      </c>
      <c r="H274" s="6" t="s">
        <v>811</v>
      </c>
      <c r="I274" s="6" t="s">
        <v>816</v>
      </c>
      <c r="J274" s="6" t="s">
        <v>498</v>
      </c>
      <c r="K274" s="7" t="s">
        <v>886</v>
      </c>
      <c r="L274" s="8">
        <v>45596.0</v>
      </c>
      <c r="M274" s="8" t="s">
        <v>104</v>
      </c>
      <c r="N274" s="5"/>
      <c r="O274" s="5"/>
      <c r="P274" s="5"/>
      <c r="Q274" s="5"/>
      <c r="R274" s="5"/>
      <c r="S274" s="5"/>
      <c r="T274" s="5"/>
      <c r="U274" s="5"/>
      <c r="V274" s="5"/>
    </row>
    <row r="275" hidden="1">
      <c r="A275" s="5">
        <v>280024.0</v>
      </c>
      <c r="B275" s="6" t="s">
        <v>716</v>
      </c>
      <c r="C275" s="6" t="s">
        <v>891</v>
      </c>
      <c r="D275" s="6" t="s">
        <v>892</v>
      </c>
      <c r="E275" s="6" t="s">
        <v>266</v>
      </c>
      <c r="F275" s="6" t="s">
        <v>18</v>
      </c>
      <c r="G275" s="6" t="s">
        <v>19</v>
      </c>
      <c r="H275" s="6" t="s">
        <v>811</v>
      </c>
      <c r="I275" s="6" t="s">
        <v>893</v>
      </c>
      <c r="J275" s="6">
        <v>150.0</v>
      </c>
      <c r="K275" s="7">
        <v>50000.0</v>
      </c>
      <c r="L275" s="8">
        <v>45596.0</v>
      </c>
      <c r="M275" s="8" t="s">
        <v>104</v>
      </c>
      <c r="N275" s="5"/>
      <c r="O275" s="5"/>
      <c r="P275" s="5"/>
      <c r="Q275" s="5"/>
      <c r="R275" s="5"/>
      <c r="S275" s="5"/>
      <c r="T275" s="5"/>
      <c r="U275" s="5"/>
      <c r="V275" s="5"/>
    </row>
    <row r="276" hidden="1">
      <c r="A276" s="5">
        <v>280024.0</v>
      </c>
      <c r="B276" s="6" t="s">
        <v>716</v>
      </c>
      <c r="C276" s="6" t="s">
        <v>894</v>
      </c>
      <c r="D276" s="6" t="s">
        <v>895</v>
      </c>
      <c r="E276" s="6" t="s">
        <v>266</v>
      </c>
      <c r="F276" s="6" t="s">
        <v>158</v>
      </c>
      <c r="G276" s="6" t="s">
        <v>719</v>
      </c>
      <c r="H276" s="6" t="s">
        <v>761</v>
      </c>
      <c r="I276" s="6" t="s">
        <v>896</v>
      </c>
      <c r="J276" s="6">
        <v>1.0</v>
      </c>
      <c r="K276" s="7">
        <v>1200000.0</v>
      </c>
      <c r="L276" s="8">
        <v>45657.0</v>
      </c>
      <c r="M276" s="8" t="s">
        <v>170</v>
      </c>
      <c r="N276" s="5"/>
      <c r="O276" s="5"/>
      <c r="P276" s="5"/>
      <c r="Q276" s="5"/>
      <c r="R276" s="5"/>
      <c r="S276" s="5"/>
      <c r="T276" s="5"/>
      <c r="U276" s="5"/>
      <c r="V276" s="5"/>
    </row>
    <row r="277" hidden="1">
      <c r="A277" s="5">
        <v>47010.0</v>
      </c>
      <c r="B277" s="6" t="s">
        <v>897</v>
      </c>
      <c r="C277" s="6" t="s">
        <v>898</v>
      </c>
      <c r="D277" s="6" t="s">
        <v>810</v>
      </c>
      <c r="E277" s="6" t="s">
        <v>17</v>
      </c>
      <c r="F277" s="6" t="s">
        <v>18</v>
      </c>
      <c r="G277" s="6" t="s">
        <v>19</v>
      </c>
      <c r="H277" s="6" t="s">
        <v>899</v>
      </c>
      <c r="I277" s="6" t="s">
        <v>900</v>
      </c>
      <c r="J277" s="6">
        <v>4000.0</v>
      </c>
      <c r="K277" s="7">
        <v>60000.0</v>
      </c>
      <c r="L277" s="8">
        <v>45596.0</v>
      </c>
      <c r="M277" s="8" t="s">
        <v>104</v>
      </c>
      <c r="N277" s="5"/>
      <c r="O277" s="5"/>
      <c r="P277" s="5"/>
      <c r="Q277" s="5"/>
      <c r="R277" s="5"/>
      <c r="S277" s="5"/>
      <c r="T277" s="5"/>
      <c r="U277" s="5"/>
      <c r="V277" s="5"/>
    </row>
    <row r="278" hidden="1">
      <c r="A278" s="5">
        <v>47010.0</v>
      </c>
      <c r="B278" s="6" t="s">
        <v>897</v>
      </c>
      <c r="C278" s="6" t="s">
        <v>901</v>
      </c>
      <c r="D278" s="6" t="s">
        <v>902</v>
      </c>
      <c r="E278" s="6" t="s">
        <v>266</v>
      </c>
      <c r="F278" s="6" t="s">
        <v>158</v>
      </c>
      <c r="G278" s="6" t="s">
        <v>159</v>
      </c>
      <c r="H278" s="6" t="s">
        <v>899</v>
      </c>
      <c r="I278" s="6" t="s">
        <v>903</v>
      </c>
      <c r="J278" s="6">
        <v>1.0</v>
      </c>
      <c r="K278" s="7">
        <v>100000.0</v>
      </c>
      <c r="L278" s="8">
        <v>45352.0</v>
      </c>
      <c r="M278" s="8" t="s">
        <v>104</v>
      </c>
      <c r="N278" s="5"/>
      <c r="O278" s="5"/>
      <c r="P278" s="5"/>
      <c r="Q278" s="5"/>
      <c r="R278" s="5"/>
      <c r="S278" s="5"/>
      <c r="T278" s="5"/>
      <c r="U278" s="5"/>
      <c r="V278" s="5"/>
    </row>
    <row r="279" hidden="1">
      <c r="A279" s="5">
        <v>47010.0</v>
      </c>
      <c r="B279" s="6" t="s">
        <v>897</v>
      </c>
      <c r="C279" s="6" t="s">
        <v>904</v>
      </c>
      <c r="D279" s="6" t="s">
        <v>905</v>
      </c>
      <c r="E279" s="6" t="s">
        <v>17</v>
      </c>
      <c r="F279" s="6" t="s">
        <v>158</v>
      </c>
      <c r="G279" s="6" t="s">
        <v>159</v>
      </c>
      <c r="H279" s="6" t="s">
        <v>899</v>
      </c>
      <c r="I279" s="6" t="s">
        <v>906</v>
      </c>
      <c r="J279" s="6">
        <v>100.0</v>
      </c>
      <c r="K279" s="7">
        <v>100000.0</v>
      </c>
      <c r="L279" s="8">
        <v>45383.0</v>
      </c>
      <c r="M279" s="8" t="s">
        <v>104</v>
      </c>
      <c r="N279" s="5"/>
      <c r="O279" s="5"/>
      <c r="P279" s="5"/>
      <c r="Q279" s="5"/>
      <c r="R279" s="5"/>
      <c r="S279" s="5"/>
      <c r="T279" s="5"/>
      <c r="U279" s="5"/>
      <c r="V279" s="5"/>
    </row>
    <row r="280" hidden="1">
      <c r="A280" s="5">
        <v>47010.0</v>
      </c>
      <c r="B280" s="6" t="s">
        <v>897</v>
      </c>
      <c r="C280" s="6" t="s">
        <v>907</v>
      </c>
      <c r="D280" s="6" t="s">
        <v>908</v>
      </c>
      <c r="E280" s="6" t="s">
        <v>266</v>
      </c>
      <c r="F280" s="6" t="s">
        <v>18</v>
      </c>
      <c r="G280" s="6" t="s">
        <v>19</v>
      </c>
      <c r="H280" s="6" t="s">
        <v>899</v>
      </c>
      <c r="I280" s="6" t="s">
        <v>909</v>
      </c>
      <c r="J280" s="6">
        <v>5000.0</v>
      </c>
      <c r="K280" s="7">
        <v>200000.0</v>
      </c>
      <c r="L280" s="8">
        <v>45352.0</v>
      </c>
      <c r="M280" s="8" t="s">
        <v>104</v>
      </c>
      <c r="N280" s="5"/>
      <c r="O280" s="5"/>
      <c r="P280" s="5"/>
      <c r="Q280" s="5"/>
      <c r="R280" s="5"/>
      <c r="S280" s="5"/>
      <c r="T280" s="5"/>
      <c r="U280" s="5"/>
      <c r="V280" s="5"/>
    </row>
    <row r="281" hidden="1">
      <c r="A281" s="5">
        <v>47010.0</v>
      </c>
      <c r="B281" s="6" t="s">
        <v>897</v>
      </c>
      <c r="C281" s="6" t="s">
        <v>910</v>
      </c>
      <c r="D281" s="6" t="s">
        <v>911</v>
      </c>
      <c r="E281" s="6" t="s">
        <v>17</v>
      </c>
      <c r="F281" s="6" t="s">
        <v>18</v>
      </c>
      <c r="G281" s="6" t="s">
        <v>19</v>
      </c>
      <c r="H281" s="6" t="s">
        <v>899</v>
      </c>
      <c r="I281" s="6" t="s">
        <v>912</v>
      </c>
      <c r="J281" s="6">
        <v>300.0</v>
      </c>
      <c r="K281" s="7">
        <v>85000.0</v>
      </c>
      <c r="L281" s="8">
        <v>45566.0</v>
      </c>
      <c r="M281" s="8" t="s">
        <v>104</v>
      </c>
      <c r="N281" s="5"/>
      <c r="O281" s="5"/>
      <c r="P281" s="5"/>
      <c r="Q281" s="5"/>
      <c r="R281" s="5"/>
      <c r="S281" s="5"/>
      <c r="T281" s="5"/>
      <c r="U281" s="5"/>
      <c r="V281" s="5"/>
    </row>
    <row r="282" hidden="1">
      <c r="A282" s="5">
        <v>47010.0</v>
      </c>
      <c r="B282" s="6" t="s">
        <v>897</v>
      </c>
      <c r="C282" s="6" t="s">
        <v>913</v>
      </c>
      <c r="D282" s="6" t="s">
        <v>914</v>
      </c>
      <c r="E282" s="6" t="s">
        <v>266</v>
      </c>
      <c r="F282" s="6" t="s">
        <v>158</v>
      </c>
      <c r="G282" s="6" t="s">
        <v>159</v>
      </c>
      <c r="H282" s="6" t="s">
        <v>899</v>
      </c>
      <c r="I282" s="6" t="s">
        <v>915</v>
      </c>
      <c r="J282" s="6">
        <v>1.0</v>
      </c>
      <c r="K282" s="7">
        <v>150000.0</v>
      </c>
      <c r="L282" s="8">
        <v>45566.0</v>
      </c>
      <c r="M282" s="8" t="s">
        <v>104</v>
      </c>
      <c r="N282" s="5"/>
      <c r="O282" s="5"/>
      <c r="P282" s="5"/>
      <c r="Q282" s="5"/>
      <c r="R282" s="5"/>
      <c r="S282" s="5"/>
      <c r="T282" s="5"/>
      <c r="U282" s="5"/>
      <c r="V282" s="5"/>
    </row>
    <row r="283" hidden="1">
      <c r="A283" s="5">
        <v>47010.0</v>
      </c>
      <c r="B283" s="6" t="s">
        <v>897</v>
      </c>
      <c r="C283" s="6" t="s">
        <v>916</v>
      </c>
      <c r="D283" s="6" t="s">
        <v>917</v>
      </c>
      <c r="E283" s="6" t="s">
        <v>17</v>
      </c>
      <c r="F283" s="6" t="s">
        <v>158</v>
      </c>
      <c r="G283" s="6" t="s">
        <v>159</v>
      </c>
      <c r="H283" s="6" t="s">
        <v>899</v>
      </c>
      <c r="I283" s="6" t="s">
        <v>918</v>
      </c>
      <c r="J283" s="6">
        <v>50.0</v>
      </c>
      <c r="K283" s="7">
        <v>100000.0</v>
      </c>
      <c r="L283" s="8">
        <v>45413.0</v>
      </c>
      <c r="M283" s="8" t="s">
        <v>104</v>
      </c>
      <c r="N283" s="5"/>
      <c r="O283" s="5"/>
      <c r="P283" s="5"/>
      <c r="Q283" s="5"/>
      <c r="R283" s="5"/>
      <c r="S283" s="5"/>
      <c r="T283" s="5"/>
      <c r="U283" s="5"/>
      <c r="V283" s="5"/>
    </row>
    <row r="284" hidden="1">
      <c r="A284" s="5">
        <v>47010.0</v>
      </c>
      <c r="B284" s="6" t="s">
        <v>897</v>
      </c>
      <c r="C284" s="6" t="s">
        <v>919</v>
      </c>
      <c r="D284" s="6" t="s">
        <v>920</v>
      </c>
      <c r="E284" s="6" t="s">
        <v>266</v>
      </c>
      <c r="F284" s="6" t="s">
        <v>158</v>
      </c>
      <c r="G284" s="6" t="s">
        <v>159</v>
      </c>
      <c r="H284" s="6" t="s">
        <v>899</v>
      </c>
      <c r="I284" s="6" t="s">
        <v>921</v>
      </c>
      <c r="J284" s="6">
        <v>1.0</v>
      </c>
      <c r="K284" s="7">
        <v>500000.0</v>
      </c>
      <c r="L284" s="8">
        <v>45444.0</v>
      </c>
      <c r="M284" s="8" t="s">
        <v>104</v>
      </c>
      <c r="N284" s="5"/>
      <c r="O284" s="5"/>
      <c r="P284" s="5"/>
      <c r="Q284" s="5"/>
      <c r="R284" s="5"/>
      <c r="S284" s="5"/>
      <c r="T284" s="5"/>
      <c r="U284" s="5"/>
      <c r="V284" s="5"/>
    </row>
    <row r="285" hidden="1">
      <c r="A285" s="5">
        <v>47010.0</v>
      </c>
      <c r="B285" s="6" t="s">
        <v>897</v>
      </c>
      <c r="C285" s="6" t="s">
        <v>922</v>
      </c>
      <c r="D285" s="6" t="s">
        <v>923</v>
      </c>
      <c r="E285" s="6" t="s">
        <v>266</v>
      </c>
      <c r="F285" s="6" t="s">
        <v>158</v>
      </c>
      <c r="G285" s="6" t="s">
        <v>159</v>
      </c>
      <c r="H285" s="6" t="s">
        <v>899</v>
      </c>
      <c r="I285" s="6" t="s">
        <v>924</v>
      </c>
      <c r="J285" s="6">
        <v>1.0</v>
      </c>
      <c r="K285" s="7">
        <v>200000.0</v>
      </c>
      <c r="L285" s="8">
        <v>45474.0</v>
      </c>
      <c r="M285" s="8" t="s">
        <v>104</v>
      </c>
      <c r="N285" s="5"/>
      <c r="O285" s="5"/>
      <c r="P285" s="5"/>
      <c r="Q285" s="5"/>
      <c r="R285" s="5"/>
      <c r="S285" s="5"/>
      <c r="T285" s="5"/>
      <c r="U285" s="5"/>
      <c r="V285" s="5"/>
    </row>
    <row r="286" hidden="1">
      <c r="A286" s="5">
        <v>47010.0</v>
      </c>
      <c r="B286" s="6" t="s">
        <v>897</v>
      </c>
      <c r="C286" s="6" t="s">
        <v>925</v>
      </c>
      <c r="D286" s="6" t="s">
        <v>926</v>
      </c>
      <c r="E286" s="6" t="s">
        <v>266</v>
      </c>
      <c r="F286" s="6" t="s">
        <v>158</v>
      </c>
      <c r="G286" s="6" t="s">
        <v>159</v>
      </c>
      <c r="H286" s="6" t="s">
        <v>899</v>
      </c>
      <c r="I286" s="6" t="s">
        <v>927</v>
      </c>
      <c r="J286" s="6">
        <v>200.0</v>
      </c>
      <c r="K286" s="7">
        <v>2000000.0</v>
      </c>
      <c r="L286" s="8">
        <v>45352.0</v>
      </c>
      <c r="M286" s="8" t="s">
        <v>104</v>
      </c>
      <c r="N286" s="5"/>
      <c r="O286" s="5"/>
      <c r="P286" s="5"/>
      <c r="Q286" s="5"/>
      <c r="R286" s="5"/>
      <c r="S286" s="5"/>
      <c r="T286" s="5"/>
      <c r="U286" s="5"/>
      <c r="V286" s="5"/>
    </row>
    <row r="287" hidden="1">
      <c r="A287" s="5">
        <v>47010.0</v>
      </c>
      <c r="B287" s="6" t="s">
        <v>897</v>
      </c>
      <c r="C287" s="6" t="s">
        <v>928</v>
      </c>
      <c r="D287" s="6" t="s">
        <v>929</v>
      </c>
      <c r="E287" s="6" t="s">
        <v>17</v>
      </c>
      <c r="F287" s="6" t="s">
        <v>18</v>
      </c>
      <c r="G287" s="6" t="s">
        <v>19</v>
      </c>
      <c r="H287" s="6" t="s">
        <v>899</v>
      </c>
      <c r="I287" s="6" t="s">
        <v>930</v>
      </c>
      <c r="J287" s="6">
        <v>9805.0</v>
      </c>
      <c r="K287" s="7">
        <v>98050.0</v>
      </c>
      <c r="L287" s="8">
        <v>45511.0</v>
      </c>
      <c r="M287" s="8" t="s">
        <v>104</v>
      </c>
      <c r="N287" s="5"/>
      <c r="O287" s="5"/>
      <c r="P287" s="5"/>
      <c r="Q287" s="5"/>
      <c r="R287" s="5"/>
      <c r="S287" s="5"/>
      <c r="T287" s="5"/>
      <c r="U287" s="5"/>
      <c r="V287" s="5"/>
    </row>
    <row r="288" hidden="1">
      <c r="A288" s="5">
        <v>47010.0</v>
      </c>
      <c r="B288" s="6" t="s">
        <v>897</v>
      </c>
      <c r="C288" s="6" t="s">
        <v>931</v>
      </c>
      <c r="D288" s="6" t="s">
        <v>932</v>
      </c>
      <c r="E288" s="6" t="s">
        <v>17</v>
      </c>
      <c r="F288" s="6" t="s">
        <v>18</v>
      </c>
      <c r="G288" s="6" t="s">
        <v>19</v>
      </c>
      <c r="H288" s="6" t="s">
        <v>899</v>
      </c>
      <c r="I288" s="6" t="s">
        <v>933</v>
      </c>
      <c r="J288" s="6">
        <v>48060.0</v>
      </c>
      <c r="K288" s="7">
        <v>384480.0</v>
      </c>
      <c r="L288" s="8">
        <v>45512.0</v>
      </c>
      <c r="M288" s="8" t="s">
        <v>104</v>
      </c>
      <c r="N288" s="5"/>
      <c r="O288" s="5"/>
      <c r="P288" s="5"/>
      <c r="Q288" s="5"/>
      <c r="R288" s="5"/>
      <c r="S288" s="5"/>
      <c r="T288" s="5"/>
      <c r="U288" s="5"/>
      <c r="V288" s="5"/>
    </row>
    <row r="289" hidden="1">
      <c r="A289" s="5">
        <v>47010.0</v>
      </c>
      <c r="B289" s="6" t="s">
        <v>897</v>
      </c>
      <c r="C289" s="6" t="s">
        <v>934</v>
      </c>
      <c r="D289" s="6" t="s">
        <v>935</v>
      </c>
      <c r="E289" s="6" t="s">
        <v>17</v>
      </c>
      <c r="F289" s="6" t="s">
        <v>18</v>
      </c>
      <c r="G289" s="6" t="s">
        <v>19</v>
      </c>
      <c r="H289" s="6" t="s">
        <v>899</v>
      </c>
      <c r="I289" s="6" t="s">
        <v>936</v>
      </c>
      <c r="J289" s="6">
        <v>33500.0</v>
      </c>
      <c r="K289" s="7">
        <v>167500.0</v>
      </c>
      <c r="L289" s="8">
        <v>45518.0</v>
      </c>
      <c r="M289" s="8" t="s">
        <v>104</v>
      </c>
      <c r="N289" s="5"/>
      <c r="O289" s="5"/>
      <c r="P289" s="5"/>
      <c r="Q289" s="5"/>
      <c r="R289" s="5"/>
      <c r="S289" s="5"/>
      <c r="T289" s="5"/>
      <c r="U289" s="5"/>
      <c r="V289" s="5"/>
    </row>
    <row r="290" hidden="1">
      <c r="A290" s="5">
        <v>47010.0</v>
      </c>
      <c r="B290" s="6" t="s">
        <v>897</v>
      </c>
      <c r="C290" s="6" t="s">
        <v>937</v>
      </c>
      <c r="D290" s="6" t="s">
        <v>938</v>
      </c>
      <c r="E290" s="6" t="s">
        <v>266</v>
      </c>
      <c r="F290" s="6" t="s">
        <v>18</v>
      </c>
      <c r="G290" s="6" t="s">
        <v>19</v>
      </c>
      <c r="H290" s="6" t="s">
        <v>899</v>
      </c>
      <c r="I290" s="6" t="s">
        <v>939</v>
      </c>
      <c r="J290" s="6">
        <v>1200.0</v>
      </c>
      <c r="K290" s="7">
        <v>30000.0</v>
      </c>
      <c r="L290" s="8">
        <v>45423.0</v>
      </c>
      <c r="M290" s="8" t="s">
        <v>104</v>
      </c>
      <c r="N290" s="5"/>
      <c r="O290" s="5"/>
      <c r="P290" s="5"/>
      <c r="Q290" s="5"/>
      <c r="R290" s="5"/>
      <c r="S290" s="5"/>
      <c r="T290" s="5"/>
      <c r="U290" s="5"/>
      <c r="V290" s="5"/>
    </row>
    <row r="291" hidden="1">
      <c r="A291" s="5">
        <v>47010.0</v>
      </c>
      <c r="B291" s="6" t="s">
        <v>897</v>
      </c>
      <c r="C291" s="6" t="s">
        <v>940</v>
      </c>
      <c r="D291" s="6" t="s">
        <v>941</v>
      </c>
      <c r="E291" s="6" t="s">
        <v>17</v>
      </c>
      <c r="F291" s="6" t="s">
        <v>18</v>
      </c>
      <c r="G291" s="6" t="s">
        <v>19</v>
      </c>
      <c r="H291" s="6" t="s">
        <v>899</v>
      </c>
      <c r="I291" s="6" t="s">
        <v>942</v>
      </c>
      <c r="J291" s="6">
        <v>400.0</v>
      </c>
      <c r="K291" s="7">
        <v>16000.0</v>
      </c>
      <c r="L291" s="8">
        <v>45444.0</v>
      </c>
      <c r="M291" s="8" t="s">
        <v>104</v>
      </c>
      <c r="N291" s="5"/>
      <c r="O291" s="5"/>
      <c r="P291" s="5"/>
      <c r="Q291" s="5"/>
      <c r="R291" s="5"/>
      <c r="S291" s="5"/>
      <c r="T291" s="5"/>
      <c r="U291" s="5"/>
      <c r="V291" s="5"/>
    </row>
    <row r="292" hidden="1">
      <c r="A292" s="5">
        <v>47010.0</v>
      </c>
      <c r="B292" s="6" t="s">
        <v>897</v>
      </c>
      <c r="C292" s="6" t="s">
        <v>943</v>
      </c>
      <c r="D292" s="6" t="s">
        <v>944</v>
      </c>
      <c r="E292" s="6" t="s">
        <v>17</v>
      </c>
      <c r="F292" s="6" t="s">
        <v>18</v>
      </c>
      <c r="G292" s="6" t="s">
        <v>19</v>
      </c>
      <c r="H292" s="6" t="s">
        <v>899</v>
      </c>
      <c r="I292" s="6" t="s">
        <v>945</v>
      </c>
      <c r="J292" s="6">
        <v>610.0</v>
      </c>
      <c r="K292" s="7">
        <v>305000.0</v>
      </c>
      <c r="L292" s="8">
        <v>45627.0</v>
      </c>
      <c r="M292" s="8" t="s">
        <v>104</v>
      </c>
      <c r="N292" s="5"/>
      <c r="O292" s="5"/>
      <c r="P292" s="5"/>
      <c r="Q292" s="5"/>
      <c r="R292" s="5"/>
      <c r="S292" s="5"/>
      <c r="T292" s="5"/>
      <c r="U292" s="5"/>
      <c r="V292" s="5"/>
    </row>
    <row r="293" hidden="1">
      <c r="A293" s="5">
        <v>47010.0</v>
      </c>
      <c r="B293" s="6" t="s">
        <v>897</v>
      </c>
      <c r="C293" s="6" t="s">
        <v>946</v>
      </c>
      <c r="D293" s="6" t="s">
        <v>947</v>
      </c>
      <c r="E293" s="6" t="s">
        <v>17</v>
      </c>
      <c r="F293" s="6" t="s">
        <v>18</v>
      </c>
      <c r="G293" s="6" t="s">
        <v>19</v>
      </c>
      <c r="H293" s="6" t="s">
        <v>899</v>
      </c>
      <c r="I293" s="6" t="s">
        <v>948</v>
      </c>
      <c r="J293" s="6">
        <v>120.0</v>
      </c>
      <c r="K293" s="7">
        <v>3600.0</v>
      </c>
      <c r="L293" s="8">
        <v>45444.0</v>
      </c>
      <c r="M293" s="8" t="s">
        <v>104</v>
      </c>
      <c r="N293" s="5"/>
      <c r="O293" s="5"/>
      <c r="P293" s="5"/>
      <c r="Q293" s="5"/>
      <c r="R293" s="5"/>
      <c r="S293" s="5"/>
      <c r="T293" s="5"/>
      <c r="U293" s="5"/>
      <c r="V293" s="5"/>
    </row>
    <row r="294" hidden="1">
      <c r="A294" s="5">
        <v>47010.0</v>
      </c>
      <c r="B294" s="6" t="s">
        <v>897</v>
      </c>
      <c r="C294" s="6" t="s">
        <v>949</v>
      </c>
      <c r="D294" s="6" t="s">
        <v>950</v>
      </c>
      <c r="E294" s="6" t="s">
        <v>17</v>
      </c>
      <c r="F294" s="6" t="s">
        <v>18</v>
      </c>
      <c r="G294" s="6" t="s">
        <v>19</v>
      </c>
      <c r="H294" s="6" t="s">
        <v>899</v>
      </c>
      <c r="I294" s="6" t="s">
        <v>951</v>
      </c>
      <c r="J294" s="6">
        <v>40.0</v>
      </c>
      <c r="K294" s="7">
        <v>4000.0</v>
      </c>
      <c r="L294" s="8">
        <v>45536.0</v>
      </c>
      <c r="M294" s="8" t="s">
        <v>104</v>
      </c>
      <c r="N294" s="5"/>
      <c r="O294" s="5"/>
      <c r="P294" s="5"/>
      <c r="Q294" s="5"/>
      <c r="R294" s="5"/>
      <c r="S294" s="5"/>
      <c r="T294" s="5"/>
      <c r="U294" s="5"/>
      <c r="V294" s="5"/>
    </row>
    <row r="295" hidden="1">
      <c r="A295" s="5">
        <v>47010.0</v>
      </c>
      <c r="B295" s="6" t="s">
        <v>897</v>
      </c>
      <c r="C295" s="6" t="s">
        <v>952</v>
      </c>
      <c r="D295" s="6" t="s">
        <v>953</v>
      </c>
      <c r="E295" s="6" t="s">
        <v>17</v>
      </c>
      <c r="F295" s="6" t="s">
        <v>18</v>
      </c>
      <c r="G295" s="6" t="s">
        <v>19</v>
      </c>
      <c r="H295" s="6" t="s">
        <v>899</v>
      </c>
      <c r="I295" s="6" t="s">
        <v>954</v>
      </c>
      <c r="J295" s="6">
        <v>30.0</v>
      </c>
      <c r="K295" s="7">
        <v>24000.0</v>
      </c>
      <c r="L295" s="8">
        <v>45505.0</v>
      </c>
      <c r="M295" s="8" t="s">
        <v>104</v>
      </c>
      <c r="N295" s="5"/>
      <c r="O295" s="5"/>
      <c r="P295" s="5"/>
      <c r="Q295" s="5"/>
      <c r="R295" s="5"/>
      <c r="S295" s="5"/>
      <c r="T295" s="5"/>
      <c r="U295" s="5"/>
      <c r="V295" s="5"/>
    </row>
    <row r="296" hidden="1">
      <c r="A296" s="5">
        <v>47010.0</v>
      </c>
      <c r="B296" s="6" t="s">
        <v>897</v>
      </c>
      <c r="C296" s="6" t="s">
        <v>955</v>
      </c>
      <c r="D296" s="6" t="s">
        <v>956</v>
      </c>
      <c r="E296" s="6" t="s">
        <v>17</v>
      </c>
      <c r="F296" s="6" t="s">
        <v>18</v>
      </c>
      <c r="G296" s="6" t="s">
        <v>19</v>
      </c>
      <c r="H296" s="6" t="s">
        <v>899</v>
      </c>
      <c r="I296" s="6" t="s">
        <v>957</v>
      </c>
      <c r="J296" s="6">
        <v>17870.0</v>
      </c>
      <c r="K296" s="7">
        <v>89350.0</v>
      </c>
      <c r="L296" s="8">
        <v>45444.0</v>
      </c>
      <c r="M296" s="8" t="s">
        <v>104</v>
      </c>
      <c r="N296" s="5"/>
      <c r="O296" s="5"/>
      <c r="P296" s="5"/>
      <c r="Q296" s="5"/>
      <c r="R296" s="5"/>
      <c r="S296" s="5"/>
      <c r="T296" s="5"/>
      <c r="U296" s="5"/>
      <c r="V296" s="5"/>
    </row>
    <row r="297" hidden="1">
      <c r="A297" s="5">
        <v>47010.0</v>
      </c>
      <c r="B297" s="6" t="s">
        <v>897</v>
      </c>
      <c r="C297" s="6" t="s">
        <v>958</v>
      </c>
      <c r="D297" s="6" t="s">
        <v>959</v>
      </c>
      <c r="E297" s="6" t="s">
        <v>17</v>
      </c>
      <c r="F297" s="6" t="s">
        <v>18</v>
      </c>
      <c r="G297" s="6" t="s">
        <v>19</v>
      </c>
      <c r="H297" s="6" t="s">
        <v>899</v>
      </c>
      <c r="I297" s="6" t="s">
        <v>960</v>
      </c>
      <c r="J297" s="6">
        <v>906.0</v>
      </c>
      <c r="K297" s="7">
        <v>453000.0</v>
      </c>
      <c r="L297" s="8">
        <v>45444.0</v>
      </c>
      <c r="M297" s="8" t="s">
        <v>104</v>
      </c>
      <c r="N297" s="5"/>
      <c r="O297" s="5"/>
      <c r="P297" s="5"/>
      <c r="Q297" s="5"/>
      <c r="R297" s="5"/>
      <c r="S297" s="5"/>
      <c r="T297" s="5"/>
      <c r="U297" s="5"/>
      <c r="V297" s="5"/>
    </row>
    <row r="298" hidden="1">
      <c r="A298" s="5">
        <v>47010.0</v>
      </c>
      <c r="B298" s="6" t="s">
        <v>897</v>
      </c>
      <c r="C298" s="6" t="s">
        <v>961</v>
      </c>
      <c r="D298" s="6" t="s">
        <v>944</v>
      </c>
      <c r="E298" s="6" t="s">
        <v>17</v>
      </c>
      <c r="F298" s="6" t="s">
        <v>18</v>
      </c>
      <c r="G298" s="6" t="s">
        <v>19</v>
      </c>
      <c r="H298" s="6" t="s">
        <v>899</v>
      </c>
      <c r="I298" s="6" t="s">
        <v>962</v>
      </c>
      <c r="J298" s="6">
        <v>292.0</v>
      </c>
      <c r="K298" s="7">
        <v>146000.0</v>
      </c>
      <c r="L298" s="8">
        <v>45627.0</v>
      </c>
      <c r="M298" s="8" t="s">
        <v>104</v>
      </c>
      <c r="N298" s="5"/>
      <c r="O298" s="5"/>
      <c r="P298" s="5"/>
      <c r="Q298" s="5"/>
      <c r="R298" s="5"/>
      <c r="S298" s="5"/>
      <c r="T298" s="5"/>
      <c r="U298" s="5"/>
      <c r="V298" s="5"/>
    </row>
    <row r="299" hidden="1">
      <c r="A299" s="5">
        <v>47010.0</v>
      </c>
      <c r="B299" s="6" t="s">
        <v>897</v>
      </c>
      <c r="C299" s="6" t="s">
        <v>963</v>
      </c>
      <c r="D299" s="6" t="s">
        <v>964</v>
      </c>
      <c r="E299" s="6" t="s">
        <v>17</v>
      </c>
      <c r="F299" s="6" t="s">
        <v>18</v>
      </c>
      <c r="G299" s="6" t="s">
        <v>19</v>
      </c>
      <c r="H299" s="6" t="s">
        <v>899</v>
      </c>
      <c r="I299" s="6" t="s">
        <v>965</v>
      </c>
      <c r="J299" s="6">
        <v>200.0</v>
      </c>
      <c r="K299" s="7">
        <v>80000.0</v>
      </c>
      <c r="L299" s="8">
        <v>45444.0</v>
      </c>
      <c r="M299" s="8" t="s">
        <v>104</v>
      </c>
      <c r="N299" s="5"/>
      <c r="O299" s="5"/>
      <c r="P299" s="5"/>
      <c r="Q299" s="5"/>
      <c r="R299" s="5"/>
      <c r="S299" s="5"/>
      <c r="T299" s="5"/>
      <c r="U299" s="5"/>
      <c r="V299" s="5"/>
    </row>
    <row r="300" hidden="1">
      <c r="A300" s="5">
        <v>47010.0</v>
      </c>
      <c r="B300" s="6" t="s">
        <v>897</v>
      </c>
      <c r="C300" s="6" t="s">
        <v>966</v>
      </c>
      <c r="D300" s="6" t="s">
        <v>967</v>
      </c>
      <c r="E300" s="6" t="s">
        <v>17</v>
      </c>
      <c r="F300" s="6" t="s">
        <v>18</v>
      </c>
      <c r="G300" s="6" t="s">
        <v>19</v>
      </c>
      <c r="H300" s="6" t="s">
        <v>899</v>
      </c>
      <c r="I300" s="6" t="s">
        <v>968</v>
      </c>
      <c r="J300" s="6">
        <v>6005.0</v>
      </c>
      <c r="K300" s="7">
        <v>52000.0</v>
      </c>
      <c r="L300" s="8">
        <v>45536.0</v>
      </c>
      <c r="M300" s="8" t="s">
        <v>104</v>
      </c>
      <c r="N300" s="5"/>
      <c r="O300" s="5"/>
      <c r="P300" s="5"/>
      <c r="Q300" s="5"/>
      <c r="R300" s="5"/>
      <c r="S300" s="5"/>
      <c r="T300" s="5"/>
      <c r="U300" s="5"/>
      <c r="V300" s="5"/>
    </row>
    <row r="301" hidden="1">
      <c r="A301" s="5">
        <v>47010.0</v>
      </c>
      <c r="B301" s="6" t="s">
        <v>897</v>
      </c>
      <c r="C301" s="6" t="s">
        <v>969</v>
      </c>
      <c r="D301" s="6" t="s">
        <v>950</v>
      </c>
      <c r="E301" s="6" t="s">
        <v>17</v>
      </c>
      <c r="F301" s="6" t="s">
        <v>18</v>
      </c>
      <c r="G301" s="6" t="s">
        <v>19</v>
      </c>
      <c r="H301" s="6" t="s">
        <v>899</v>
      </c>
      <c r="I301" s="6" t="s">
        <v>970</v>
      </c>
      <c r="J301" s="6">
        <v>202.0</v>
      </c>
      <c r="K301" s="7">
        <v>13000.0</v>
      </c>
      <c r="L301" s="8">
        <v>45536.0</v>
      </c>
      <c r="M301" s="8" t="s">
        <v>104</v>
      </c>
      <c r="N301" s="5"/>
      <c r="O301" s="5"/>
      <c r="P301" s="5"/>
      <c r="Q301" s="5"/>
      <c r="R301" s="5"/>
      <c r="S301" s="5"/>
      <c r="T301" s="5"/>
      <c r="U301" s="5"/>
      <c r="V301" s="5"/>
    </row>
    <row r="302" hidden="1">
      <c r="A302" s="5">
        <v>47010.0</v>
      </c>
      <c r="B302" s="6" t="s">
        <v>897</v>
      </c>
      <c r="C302" s="6" t="s">
        <v>971</v>
      </c>
      <c r="D302" s="6" t="s">
        <v>972</v>
      </c>
      <c r="E302" s="6" t="s">
        <v>17</v>
      </c>
      <c r="F302" s="6" t="s">
        <v>18</v>
      </c>
      <c r="G302" s="6" t="s">
        <v>19</v>
      </c>
      <c r="H302" s="6" t="s">
        <v>899</v>
      </c>
      <c r="I302" s="6" t="s">
        <v>973</v>
      </c>
      <c r="J302" s="6">
        <v>123.0</v>
      </c>
      <c r="K302" s="7">
        <v>300000.0</v>
      </c>
      <c r="L302" s="8">
        <v>45536.0</v>
      </c>
      <c r="M302" s="8" t="s">
        <v>104</v>
      </c>
      <c r="N302" s="5"/>
      <c r="O302" s="5"/>
      <c r="P302" s="5"/>
      <c r="Q302" s="5"/>
      <c r="R302" s="5"/>
      <c r="S302" s="5"/>
      <c r="T302" s="5"/>
      <c r="U302" s="5"/>
      <c r="V302" s="5"/>
    </row>
    <row r="303" hidden="1">
      <c r="A303" s="5">
        <v>47010.0</v>
      </c>
      <c r="B303" s="6" t="s">
        <v>897</v>
      </c>
      <c r="C303" s="6" t="s">
        <v>974</v>
      </c>
      <c r="D303" s="6" t="s">
        <v>975</v>
      </c>
      <c r="E303" s="6" t="s">
        <v>17</v>
      </c>
      <c r="F303" s="6" t="s">
        <v>18</v>
      </c>
      <c r="G303" s="6" t="s">
        <v>19</v>
      </c>
      <c r="H303" s="6" t="s">
        <v>899</v>
      </c>
      <c r="I303" s="6" t="s">
        <v>976</v>
      </c>
      <c r="J303" s="6">
        <v>15000.0</v>
      </c>
      <c r="K303" s="7">
        <v>45000.0</v>
      </c>
      <c r="L303" s="8">
        <v>45505.0</v>
      </c>
      <c r="M303" s="8" t="s">
        <v>104</v>
      </c>
      <c r="N303" s="5"/>
      <c r="O303" s="5"/>
      <c r="P303" s="5"/>
      <c r="Q303" s="5"/>
      <c r="R303" s="5"/>
      <c r="S303" s="5"/>
      <c r="T303" s="5"/>
      <c r="U303" s="5"/>
      <c r="V303" s="5"/>
    </row>
    <row r="304" hidden="1">
      <c r="A304" s="5">
        <v>47010.0</v>
      </c>
      <c r="B304" s="6" t="s">
        <v>897</v>
      </c>
      <c r="C304" s="6" t="s">
        <v>977</v>
      </c>
      <c r="D304" s="6" t="s">
        <v>978</v>
      </c>
      <c r="E304" s="6" t="s">
        <v>17</v>
      </c>
      <c r="F304" s="6" t="s">
        <v>18</v>
      </c>
      <c r="G304" s="6" t="s">
        <v>19</v>
      </c>
      <c r="H304" s="6" t="s">
        <v>899</v>
      </c>
      <c r="I304" s="6" t="s">
        <v>979</v>
      </c>
      <c r="J304" s="6">
        <v>1.0</v>
      </c>
      <c r="K304" s="7">
        <v>4000.0</v>
      </c>
      <c r="L304" s="8">
        <v>45627.0</v>
      </c>
      <c r="M304" s="8" t="s">
        <v>104</v>
      </c>
      <c r="N304" s="5"/>
      <c r="O304" s="5"/>
      <c r="P304" s="5"/>
      <c r="Q304" s="5"/>
      <c r="R304" s="5"/>
      <c r="S304" s="5"/>
      <c r="T304" s="5"/>
      <c r="U304" s="5"/>
      <c r="V304" s="5"/>
    </row>
    <row r="305" hidden="1">
      <c r="A305" s="5">
        <v>47010.0</v>
      </c>
      <c r="B305" s="6" t="s">
        <v>897</v>
      </c>
      <c r="C305" s="6" t="s">
        <v>980</v>
      </c>
      <c r="D305" s="6" t="s">
        <v>981</v>
      </c>
      <c r="E305" s="6" t="s">
        <v>17</v>
      </c>
      <c r="F305" s="6" t="s">
        <v>18</v>
      </c>
      <c r="G305" s="6" t="s">
        <v>19</v>
      </c>
      <c r="H305" s="6" t="s">
        <v>899</v>
      </c>
      <c r="I305" s="6" t="s">
        <v>982</v>
      </c>
      <c r="J305" s="6">
        <v>2.0</v>
      </c>
      <c r="K305" s="7">
        <v>5000.0</v>
      </c>
      <c r="L305" s="8">
        <v>45352.0</v>
      </c>
      <c r="M305" s="8" t="s">
        <v>104</v>
      </c>
      <c r="N305" s="5"/>
      <c r="O305" s="5"/>
      <c r="P305" s="5"/>
      <c r="Q305" s="5"/>
      <c r="R305" s="5"/>
      <c r="S305" s="5"/>
      <c r="T305" s="5"/>
      <c r="U305" s="5"/>
      <c r="V305" s="5"/>
    </row>
    <row r="306" hidden="1">
      <c r="A306" s="5">
        <v>47010.0</v>
      </c>
      <c r="B306" s="6" t="s">
        <v>897</v>
      </c>
      <c r="C306" s="6" t="s">
        <v>983</v>
      </c>
      <c r="D306" s="6" t="s">
        <v>984</v>
      </c>
      <c r="E306" s="6" t="s">
        <v>17</v>
      </c>
      <c r="F306" s="6" t="s">
        <v>18</v>
      </c>
      <c r="G306" s="6" t="s">
        <v>19</v>
      </c>
      <c r="H306" s="6" t="s">
        <v>899</v>
      </c>
      <c r="I306" s="6" t="s">
        <v>985</v>
      </c>
      <c r="J306" s="6">
        <v>77.0</v>
      </c>
      <c r="K306" s="7">
        <v>200000.0</v>
      </c>
      <c r="L306" s="8">
        <v>45444.0</v>
      </c>
      <c r="M306" s="8" t="s">
        <v>104</v>
      </c>
      <c r="N306" s="5"/>
      <c r="O306" s="5"/>
      <c r="P306" s="5"/>
      <c r="Q306" s="5"/>
      <c r="R306" s="5"/>
      <c r="S306" s="5"/>
      <c r="T306" s="5"/>
      <c r="U306" s="5"/>
      <c r="V306" s="5"/>
    </row>
    <row r="307" hidden="1">
      <c r="A307" s="5">
        <v>47010.0</v>
      </c>
      <c r="B307" s="6" t="s">
        <v>897</v>
      </c>
      <c r="C307" s="6" t="s">
        <v>986</v>
      </c>
      <c r="D307" s="6" t="s">
        <v>987</v>
      </c>
      <c r="E307" s="6" t="s">
        <v>17</v>
      </c>
      <c r="F307" s="6" t="s">
        <v>18</v>
      </c>
      <c r="G307" s="6" t="s">
        <v>19</v>
      </c>
      <c r="H307" s="6" t="s">
        <v>899</v>
      </c>
      <c r="I307" s="6" t="s">
        <v>988</v>
      </c>
      <c r="J307" s="6">
        <v>65.0</v>
      </c>
      <c r="K307" s="7">
        <v>15000.0</v>
      </c>
      <c r="L307" s="8">
        <v>45627.0</v>
      </c>
      <c r="M307" s="8" t="s">
        <v>104</v>
      </c>
      <c r="N307" s="5"/>
      <c r="O307" s="5"/>
      <c r="P307" s="5"/>
      <c r="Q307" s="5"/>
      <c r="R307" s="5"/>
      <c r="S307" s="5"/>
      <c r="T307" s="5"/>
      <c r="U307" s="5"/>
      <c r="V307" s="5"/>
    </row>
    <row r="308" hidden="1">
      <c r="A308" s="5">
        <v>47010.0</v>
      </c>
      <c r="B308" s="6" t="s">
        <v>897</v>
      </c>
      <c r="C308" s="6" t="s">
        <v>989</v>
      </c>
      <c r="D308" s="6" t="s">
        <v>990</v>
      </c>
      <c r="E308" s="6" t="s">
        <v>17</v>
      </c>
      <c r="F308" s="6" t="s">
        <v>18</v>
      </c>
      <c r="G308" s="6" t="s">
        <v>19</v>
      </c>
      <c r="H308" s="6" t="s">
        <v>899</v>
      </c>
      <c r="I308" s="6" t="s">
        <v>991</v>
      </c>
      <c r="J308" s="6">
        <v>13.0</v>
      </c>
      <c r="K308" s="7">
        <v>2000.0</v>
      </c>
      <c r="L308" s="8">
        <v>45474.0</v>
      </c>
      <c r="M308" s="8" t="s">
        <v>104</v>
      </c>
      <c r="N308" s="5"/>
      <c r="O308" s="5"/>
      <c r="P308" s="5"/>
      <c r="Q308" s="5"/>
      <c r="R308" s="5"/>
      <c r="S308" s="5"/>
      <c r="T308" s="5"/>
      <c r="U308" s="5"/>
      <c r="V308" s="5"/>
    </row>
    <row r="309" hidden="1">
      <c r="A309" s="5">
        <v>47010.0</v>
      </c>
      <c r="B309" s="6" t="s">
        <v>897</v>
      </c>
      <c r="C309" s="6" t="s">
        <v>992</v>
      </c>
      <c r="D309" s="6" t="s">
        <v>993</v>
      </c>
      <c r="E309" s="6" t="s">
        <v>17</v>
      </c>
      <c r="F309" s="6" t="s">
        <v>18</v>
      </c>
      <c r="G309" s="6" t="s">
        <v>19</v>
      </c>
      <c r="H309" s="6" t="s">
        <v>899</v>
      </c>
      <c r="I309" s="6" t="s">
        <v>994</v>
      </c>
      <c r="J309" s="6">
        <v>112.0</v>
      </c>
      <c r="K309" s="7">
        <v>7000.0</v>
      </c>
      <c r="L309" s="8">
        <v>45474.0</v>
      </c>
      <c r="M309" s="8" t="s">
        <v>104</v>
      </c>
      <c r="N309" s="5"/>
      <c r="O309" s="5"/>
      <c r="P309" s="5"/>
      <c r="Q309" s="5"/>
      <c r="R309" s="5"/>
      <c r="S309" s="5"/>
      <c r="T309" s="5"/>
      <c r="U309" s="5"/>
      <c r="V309" s="5"/>
    </row>
    <row r="310" hidden="1">
      <c r="A310" s="5">
        <v>47010.0</v>
      </c>
      <c r="B310" s="6" t="s">
        <v>897</v>
      </c>
      <c r="C310" s="6" t="s">
        <v>995</v>
      </c>
      <c r="D310" s="6" t="s">
        <v>996</v>
      </c>
      <c r="E310" s="6" t="s">
        <v>17</v>
      </c>
      <c r="F310" s="6" t="s">
        <v>158</v>
      </c>
      <c r="G310" s="6" t="s">
        <v>19</v>
      </c>
      <c r="H310" s="6" t="s">
        <v>997</v>
      </c>
      <c r="I310" s="6" t="s">
        <v>998</v>
      </c>
      <c r="J310" s="6">
        <v>40.0</v>
      </c>
      <c r="K310" s="7">
        <v>358782.41</v>
      </c>
      <c r="L310" s="8">
        <v>45534.0</v>
      </c>
      <c r="M310" s="8" t="s">
        <v>104</v>
      </c>
      <c r="N310" s="5"/>
      <c r="O310" s="5"/>
      <c r="P310" s="5"/>
      <c r="Q310" s="5"/>
      <c r="R310" s="5"/>
      <c r="S310" s="5"/>
      <c r="T310" s="5"/>
      <c r="U310" s="5"/>
      <c r="V310" s="5"/>
    </row>
    <row r="311" hidden="1">
      <c r="A311" s="5">
        <v>47010.0</v>
      </c>
      <c r="B311" s="6" t="s">
        <v>897</v>
      </c>
      <c r="C311" s="6" t="s">
        <v>999</v>
      </c>
      <c r="D311" s="6" t="s">
        <v>1000</v>
      </c>
      <c r="E311" s="6" t="s">
        <v>17</v>
      </c>
      <c r="F311" s="6" t="s">
        <v>158</v>
      </c>
      <c r="G311" s="6" t="s">
        <v>19</v>
      </c>
      <c r="H311" s="6" t="s">
        <v>997</v>
      </c>
      <c r="I311" s="6" t="s">
        <v>1001</v>
      </c>
      <c r="J311" s="6">
        <v>298.0</v>
      </c>
      <c r="K311" s="7">
        <v>333840.0</v>
      </c>
      <c r="L311" s="8">
        <v>45534.0</v>
      </c>
      <c r="M311" s="8" t="s">
        <v>104</v>
      </c>
      <c r="N311" s="5"/>
      <c r="O311" s="5"/>
      <c r="P311" s="5"/>
      <c r="Q311" s="5"/>
      <c r="R311" s="5"/>
      <c r="S311" s="5"/>
      <c r="T311" s="5"/>
      <c r="U311" s="5"/>
      <c r="V311" s="5"/>
    </row>
    <row r="312" hidden="1">
      <c r="A312" s="5">
        <v>47010.0</v>
      </c>
      <c r="B312" s="6" t="s">
        <v>897</v>
      </c>
      <c r="C312" s="6" t="s">
        <v>1002</v>
      </c>
      <c r="D312" s="6" t="s">
        <v>1003</v>
      </c>
      <c r="E312" s="6" t="s">
        <v>17</v>
      </c>
      <c r="F312" s="6" t="s">
        <v>18</v>
      </c>
      <c r="G312" s="6" t="s">
        <v>19</v>
      </c>
      <c r="H312" s="6" t="s">
        <v>1004</v>
      </c>
      <c r="I312" s="6" t="s">
        <v>1005</v>
      </c>
      <c r="J312" s="6">
        <v>1.0</v>
      </c>
      <c r="K312" s="7">
        <v>789000.0</v>
      </c>
      <c r="L312" s="8">
        <v>45534.0</v>
      </c>
      <c r="M312" s="8" t="s">
        <v>104</v>
      </c>
      <c r="N312" s="5"/>
      <c r="O312" s="5"/>
      <c r="P312" s="5"/>
      <c r="Q312" s="5"/>
      <c r="R312" s="5"/>
      <c r="S312" s="5"/>
      <c r="T312" s="5"/>
      <c r="U312" s="5"/>
      <c r="V312" s="5"/>
    </row>
    <row r="313" hidden="1">
      <c r="A313" s="5">
        <v>47010.0</v>
      </c>
      <c r="B313" s="6" t="s">
        <v>897</v>
      </c>
      <c r="C313" s="6" t="s">
        <v>1006</v>
      </c>
      <c r="D313" s="6" t="s">
        <v>1007</v>
      </c>
      <c r="E313" s="6" t="s">
        <v>475</v>
      </c>
      <c r="F313" s="6" t="s">
        <v>158</v>
      </c>
      <c r="G313" s="6" t="s">
        <v>1008</v>
      </c>
      <c r="H313" s="6" t="s">
        <v>1009</v>
      </c>
      <c r="I313" s="6" t="s">
        <v>1010</v>
      </c>
      <c r="J313" s="6">
        <v>8.0</v>
      </c>
      <c r="K313" s="7" t="s">
        <v>1011</v>
      </c>
      <c r="L313" s="8">
        <v>45383.0</v>
      </c>
      <c r="M313" s="8" t="s">
        <v>104</v>
      </c>
      <c r="N313" s="5"/>
      <c r="O313" s="5"/>
      <c r="P313" s="5"/>
      <c r="Q313" s="5"/>
      <c r="R313" s="5"/>
      <c r="S313" s="5"/>
      <c r="T313" s="5"/>
      <c r="U313" s="5"/>
      <c r="V313" s="5"/>
    </row>
    <row r="314" hidden="1">
      <c r="A314" s="5">
        <v>47010.0</v>
      </c>
      <c r="B314" s="6" t="s">
        <v>897</v>
      </c>
      <c r="C314" s="6" t="s">
        <v>1012</v>
      </c>
      <c r="D314" s="6" t="s">
        <v>1013</v>
      </c>
      <c r="E314" s="6" t="s">
        <v>752</v>
      </c>
      <c r="F314" s="6" t="s">
        <v>158</v>
      </c>
      <c r="G314" s="6" t="s">
        <v>1008</v>
      </c>
      <c r="H314" s="6" t="s">
        <v>1014</v>
      </c>
      <c r="I314" s="6" t="s">
        <v>1015</v>
      </c>
      <c r="J314" s="6">
        <v>1.0</v>
      </c>
      <c r="K314" s="7" t="s">
        <v>754</v>
      </c>
      <c r="L314" s="8">
        <v>45352.0</v>
      </c>
      <c r="M314" s="8" t="s">
        <v>104</v>
      </c>
      <c r="N314" s="5"/>
      <c r="O314" s="5"/>
      <c r="P314" s="5"/>
      <c r="Q314" s="5"/>
      <c r="R314" s="5"/>
      <c r="S314" s="5"/>
      <c r="T314" s="5"/>
      <c r="U314" s="5"/>
      <c r="V314" s="5"/>
    </row>
    <row r="315" hidden="1">
      <c r="A315" s="5">
        <v>47010.0</v>
      </c>
      <c r="B315" s="6" t="s">
        <v>897</v>
      </c>
      <c r="C315" s="6" t="s">
        <v>1016</v>
      </c>
      <c r="D315" s="6" t="s">
        <v>1017</v>
      </c>
      <c r="E315" s="6" t="s">
        <v>266</v>
      </c>
      <c r="F315" s="6" t="s">
        <v>158</v>
      </c>
      <c r="G315" s="6" t="s">
        <v>19</v>
      </c>
      <c r="H315" s="6" t="s">
        <v>1018</v>
      </c>
      <c r="I315" s="6" t="s">
        <v>1019</v>
      </c>
      <c r="J315" s="6">
        <v>6.0</v>
      </c>
      <c r="K315" s="7" t="s">
        <v>1020</v>
      </c>
      <c r="L315" s="8">
        <v>45413.0</v>
      </c>
      <c r="M315" s="8" t="s">
        <v>104</v>
      </c>
      <c r="N315" s="5"/>
      <c r="O315" s="5"/>
      <c r="P315" s="5"/>
      <c r="Q315" s="5"/>
      <c r="R315" s="5"/>
      <c r="S315" s="5"/>
      <c r="T315" s="5"/>
      <c r="U315" s="5"/>
      <c r="V315" s="5"/>
    </row>
    <row r="316" hidden="1">
      <c r="A316" s="5">
        <v>47010.0</v>
      </c>
      <c r="B316" s="6" t="s">
        <v>897</v>
      </c>
      <c r="C316" s="6" t="s">
        <v>1021</v>
      </c>
      <c r="D316" s="6" t="s">
        <v>1022</v>
      </c>
      <c r="E316" s="6" t="s">
        <v>653</v>
      </c>
      <c r="F316" s="6" t="s">
        <v>158</v>
      </c>
      <c r="G316" s="6" t="s">
        <v>19</v>
      </c>
      <c r="H316" s="6" t="s">
        <v>1023</v>
      </c>
      <c r="I316" s="6" t="s">
        <v>1024</v>
      </c>
      <c r="J316" s="6">
        <v>1.0</v>
      </c>
      <c r="K316" s="7" t="s">
        <v>1025</v>
      </c>
      <c r="L316" s="8">
        <v>45536.0</v>
      </c>
      <c r="M316" s="8" t="s">
        <v>104</v>
      </c>
      <c r="N316" s="5"/>
      <c r="O316" s="5"/>
      <c r="P316" s="5"/>
      <c r="Q316" s="5"/>
      <c r="R316" s="5"/>
      <c r="S316" s="5"/>
      <c r="T316" s="5"/>
      <c r="U316" s="5"/>
      <c r="V316" s="5"/>
    </row>
    <row r="317" hidden="1">
      <c r="A317" s="5">
        <v>47010.0</v>
      </c>
      <c r="B317" s="6" t="s">
        <v>897</v>
      </c>
      <c r="C317" s="6" t="s">
        <v>1026</v>
      </c>
      <c r="D317" s="6" t="s">
        <v>1027</v>
      </c>
      <c r="E317" s="6" t="s">
        <v>475</v>
      </c>
      <c r="F317" s="6" t="s">
        <v>158</v>
      </c>
      <c r="G317" s="6" t="s">
        <v>1008</v>
      </c>
      <c r="H317" s="6" t="s">
        <v>1028</v>
      </c>
      <c r="I317" s="6" t="s">
        <v>1029</v>
      </c>
      <c r="J317" s="6">
        <v>12.0</v>
      </c>
      <c r="K317" s="7" t="s">
        <v>1030</v>
      </c>
      <c r="L317" s="8">
        <v>45536.0</v>
      </c>
      <c r="M317" s="8" t="s">
        <v>104</v>
      </c>
      <c r="N317" s="5"/>
      <c r="O317" s="5"/>
      <c r="P317" s="5"/>
      <c r="Q317" s="5"/>
      <c r="R317" s="5"/>
      <c r="S317" s="5"/>
      <c r="T317" s="5"/>
      <c r="U317" s="5"/>
      <c r="V317" s="5"/>
    </row>
    <row r="318" hidden="1">
      <c r="A318" s="5">
        <v>47010.0</v>
      </c>
      <c r="B318" s="6" t="s">
        <v>897</v>
      </c>
      <c r="C318" s="6" t="s">
        <v>1031</v>
      </c>
      <c r="D318" s="6" t="s">
        <v>1032</v>
      </c>
      <c r="E318" s="6" t="s">
        <v>752</v>
      </c>
      <c r="F318" s="6" t="s">
        <v>158</v>
      </c>
      <c r="G318" s="6" t="s">
        <v>1008</v>
      </c>
      <c r="H318" s="6" t="s">
        <v>1033</v>
      </c>
      <c r="I318" s="6" t="s">
        <v>1034</v>
      </c>
      <c r="J318" s="6">
        <v>1.0</v>
      </c>
      <c r="K318" s="7" t="s">
        <v>1035</v>
      </c>
      <c r="L318" s="8">
        <v>45383.0</v>
      </c>
      <c r="M318" s="8" t="s">
        <v>104</v>
      </c>
      <c r="N318" s="5"/>
      <c r="O318" s="5"/>
      <c r="P318" s="5"/>
      <c r="Q318" s="5"/>
      <c r="R318" s="5"/>
      <c r="S318" s="5"/>
      <c r="T318" s="5"/>
      <c r="U318" s="5"/>
      <c r="V318" s="5"/>
    </row>
    <row r="319" hidden="1">
      <c r="A319" s="5">
        <v>47010.0</v>
      </c>
      <c r="B319" s="6" t="s">
        <v>897</v>
      </c>
      <c r="C319" s="6" t="s">
        <v>1036</v>
      </c>
      <c r="D319" s="6" t="s">
        <v>1037</v>
      </c>
      <c r="E319" s="6" t="s">
        <v>266</v>
      </c>
      <c r="F319" s="6" t="s">
        <v>158</v>
      </c>
      <c r="G319" s="6" t="s">
        <v>19</v>
      </c>
      <c r="H319" s="6" t="s">
        <v>1038</v>
      </c>
      <c r="I319" s="6" t="s">
        <v>1039</v>
      </c>
      <c r="J319" s="6">
        <v>1.0</v>
      </c>
      <c r="K319" s="7" t="s">
        <v>1040</v>
      </c>
      <c r="L319" s="8">
        <v>45536.0</v>
      </c>
      <c r="M319" s="8" t="s">
        <v>104</v>
      </c>
      <c r="N319" s="5"/>
      <c r="O319" s="5"/>
      <c r="P319" s="5"/>
      <c r="Q319" s="5"/>
      <c r="R319" s="5"/>
      <c r="S319" s="5"/>
      <c r="T319" s="5"/>
      <c r="U319" s="5"/>
      <c r="V319" s="5"/>
    </row>
    <row r="320" hidden="1">
      <c r="A320" s="5">
        <v>47010.0</v>
      </c>
      <c r="B320" s="6" t="s">
        <v>897</v>
      </c>
      <c r="C320" s="6" t="s">
        <v>1041</v>
      </c>
      <c r="D320" s="6" t="s">
        <v>1042</v>
      </c>
      <c r="E320" s="6" t="s">
        <v>752</v>
      </c>
      <c r="F320" s="6" t="s">
        <v>158</v>
      </c>
      <c r="G320" s="6" t="s">
        <v>1008</v>
      </c>
      <c r="H320" s="6" t="s">
        <v>997</v>
      </c>
      <c r="I320" s="6" t="s">
        <v>1043</v>
      </c>
      <c r="J320" s="6">
        <v>1.0</v>
      </c>
      <c r="K320" s="7" t="s">
        <v>1044</v>
      </c>
      <c r="L320" s="8">
        <v>45352.0</v>
      </c>
      <c r="M320" s="8" t="s">
        <v>104</v>
      </c>
      <c r="N320" s="5"/>
      <c r="O320" s="5"/>
      <c r="P320" s="5"/>
      <c r="Q320" s="5"/>
      <c r="R320" s="5"/>
      <c r="S320" s="5"/>
      <c r="T320" s="5"/>
      <c r="U320" s="5"/>
      <c r="V320" s="5"/>
    </row>
    <row r="321" hidden="1">
      <c r="A321" s="5">
        <v>47010.0</v>
      </c>
      <c r="B321" s="6" t="s">
        <v>897</v>
      </c>
      <c r="C321" s="6" t="s">
        <v>1045</v>
      </c>
      <c r="D321" s="6" t="s">
        <v>1046</v>
      </c>
      <c r="E321" s="6" t="s">
        <v>653</v>
      </c>
      <c r="F321" s="6" t="s">
        <v>158</v>
      </c>
      <c r="G321" s="6" t="s">
        <v>19</v>
      </c>
      <c r="H321" s="6" t="s">
        <v>1033</v>
      </c>
      <c r="I321" s="6" t="s">
        <v>1047</v>
      </c>
      <c r="J321" s="6">
        <v>1.0</v>
      </c>
      <c r="K321" s="7" t="s">
        <v>820</v>
      </c>
      <c r="L321" s="8">
        <v>45536.0</v>
      </c>
      <c r="M321" s="8" t="s">
        <v>104</v>
      </c>
      <c r="N321" s="5"/>
      <c r="O321" s="5"/>
      <c r="P321" s="5"/>
      <c r="Q321" s="5"/>
      <c r="R321" s="5"/>
      <c r="S321" s="5"/>
      <c r="T321" s="5"/>
      <c r="U321" s="5"/>
      <c r="V321" s="5"/>
    </row>
    <row r="322" hidden="1">
      <c r="A322" s="5">
        <v>47010.0</v>
      </c>
      <c r="B322" s="6" t="s">
        <v>897</v>
      </c>
      <c r="C322" s="6" t="s">
        <v>1048</v>
      </c>
      <c r="D322" s="6" t="s">
        <v>1049</v>
      </c>
      <c r="E322" s="6" t="s">
        <v>17</v>
      </c>
      <c r="F322" s="6" t="s">
        <v>158</v>
      </c>
      <c r="G322" s="6" t="s">
        <v>19</v>
      </c>
      <c r="H322" s="6" t="s">
        <v>1004</v>
      </c>
      <c r="I322" s="6" t="s">
        <v>1050</v>
      </c>
      <c r="J322" s="6">
        <v>1.0</v>
      </c>
      <c r="K322" s="7" t="s">
        <v>792</v>
      </c>
      <c r="L322" s="8"/>
      <c r="M322" s="8" t="s">
        <v>104</v>
      </c>
      <c r="N322" s="5"/>
      <c r="O322" s="5"/>
      <c r="P322" s="5"/>
      <c r="Q322" s="5"/>
      <c r="R322" s="5"/>
      <c r="S322" s="5"/>
      <c r="T322" s="5"/>
      <c r="U322" s="5"/>
      <c r="V322" s="5"/>
    </row>
    <row r="323" hidden="1">
      <c r="A323" s="5">
        <v>47010.0</v>
      </c>
      <c r="B323" s="6" t="s">
        <v>897</v>
      </c>
      <c r="C323" s="6" t="s">
        <v>1051</v>
      </c>
      <c r="D323" s="6" t="s">
        <v>1052</v>
      </c>
      <c r="E323" s="6" t="s">
        <v>17</v>
      </c>
      <c r="F323" s="6" t="s">
        <v>158</v>
      </c>
      <c r="G323" s="6" t="s">
        <v>1053</v>
      </c>
      <c r="H323" s="6" t="s">
        <v>1054</v>
      </c>
      <c r="I323" s="6" t="s">
        <v>1055</v>
      </c>
      <c r="J323" s="6">
        <v>1.0</v>
      </c>
      <c r="K323" s="7" t="s">
        <v>1056</v>
      </c>
      <c r="L323" s="8">
        <v>45631.0</v>
      </c>
      <c r="M323" s="8" t="s">
        <v>104</v>
      </c>
      <c r="N323" s="5"/>
      <c r="O323" s="5"/>
      <c r="P323" s="5"/>
      <c r="Q323" s="5"/>
      <c r="R323" s="5"/>
      <c r="S323" s="5"/>
      <c r="T323" s="5"/>
      <c r="U323" s="5"/>
      <c r="V323" s="5"/>
    </row>
    <row r="324" hidden="1">
      <c r="A324" s="5">
        <v>47010.0</v>
      </c>
      <c r="B324" s="6" t="s">
        <v>897</v>
      </c>
      <c r="C324" s="6" t="s">
        <v>1057</v>
      </c>
      <c r="D324" s="6" t="s">
        <v>1058</v>
      </c>
      <c r="E324" s="6" t="s">
        <v>752</v>
      </c>
      <c r="F324" s="6" t="s">
        <v>158</v>
      </c>
      <c r="G324" s="6" t="s">
        <v>1008</v>
      </c>
      <c r="H324" s="6" t="s">
        <v>1054</v>
      </c>
      <c r="I324" s="6" t="s">
        <v>1059</v>
      </c>
      <c r="J324" s="6">
        <v>1.0</v>
      </c>
      <c r="K324" s="7" t="s">
        <v>1011</v>
      </c>
      <c r="L324" s="8">
        <v>45448.0</v>
      </c>
      <c r="M324" s="8" t="s">
        <v>104</v>
      </c>
      <c r="N324" s="5"/>
      <c r="O324" s="5"/>
      <c r="P324" s="5"/>
      <c r="Q324" s="5"/>
      <c r="R324" s="5"/>
      <c r="S324" s="5"/>
      <c r="T324" s="5"/>
      <c r="U324" s="5"/>
      <c r="V324" s="5"/>
    </row>
    <row r="325" hidden="1">
      <c r="A325" s="5">
        <v>47010.0</v>
      </c>
      <c r="B325" s="6" t="s">
        <v>897</v>
      </c>
      <c r="C325" s="6" t="s">
        <v>1060</v>
      </c>
      <c r="D325" s="6" t="s">
        <v>1061</v>
      </c>
      <c r="E325" s="6" t="s">
        <v>752</v>
      </c>
      <c r="F325" s="6" t="s">
        <v>158</v>
      </c>
      <c r="G325" s="6" t="s">
        <v>1008</v>
      </c>
      <c r="H325" s="6" t="s">
        <v>1004</v>
      </c>
      <c r="I325" s="6" t="s">
        <v>1062</v>
      </c>
      <c r="J325" s="6">
        <v>1.0</v>
      </c>
      <c r="K325" s="7" t="s">
        <v>1063</v>
      </c>
      <c r="L325" s="8"/>
      <c r="M325" s="8" t="s">
        <v>328</v>
      </c>
      <c r="N325" s="5"/>
      <c r="O325" s="5"/>
      <c r="P325" s="5"/>
      <c r="Q325" s="5"/>
      <c r="R325" s="5"/>
      <c r="S325" s="5"/>
      <c r="T325" s="5"/>
      <c r="U325" s="5"/>
      <c r="V325" s="5"/>
    </row>
    <row r="326" hidden="1">
      <c r="A326" s="5">
        <v>47010.0</v>
      </c>
      <c r="B326" s="6" t="s">
        <v>897</v>
      </c>
      <c r="C326" s="6" t="s">
        <v>1064</v>
      </c>
      <c r="D326" s="6" t="s">
        <v>1065</v>
      </c>
      <c r="E326" s="6" t="s">
        <v>752</v>
      </c>
      <c r="F326" s="6" t="s">
        <v>158</v>
      </c>
      <c r="G326" s="6" t="s">
        <v>1008</v>
      </c>
      <c r="H326" s="6" t="s">
        <v>1066</v>
      </c>
      <c r="I326" s="6" t="s">
        <v>1067</v>
      </c>
      <c r="J326" s="6">
        <v>1.0</v>
      </c>
      <c r="K326" s="7" t="s">
        <v>1068</v>
      </c>
      <c r="L326" s="8">
        <v>45478.0</v>
      </c>
      <c r="M326" s="8" t="s">
        <v>104</v>
      </c>
      <c r="N326" s="5"/>
      <c r="O326" s="5"/>
      <c r="P326" s="5"/>
      <c r="Q326" s="5"/>
      <c r="R326" s="5"/>
      <c r="S326" s="5"/>
      <c r="T326" s="5"/>
      <c r="U326" s="5"/>
      <c r="V326" s="5"/>
    </row>
    <row r="327" hidden="1">
      <c r="A327" s="5">
        <v>47010.0</v>
      </c>
      <c r="B327" s="6" t="s">
        <v>897</v>
      </c>
      <c r="C327" s="6" t="s">
        <v>1069</v>
      </c>
      <c r="D327" s="6" t="s">
        <v>1070</v>
      </c>
      <c r="E327" s="6" t="s">
        <v>752</v>
      </c>
      <c r="F327" s="6" t="s">
        <v>158</v>
      </c>
      <c r="G327" s="6" t="s">
        <v>1008</v>
      </c>
      <c r="H327" s="6" t="s">
        <v>1028</v>
      </c>
      <c r="I327" s="6" t="s">
        <v>1071</v>
      </c>
      <c r="J327" s="6">
        <v>1.0</v>
      </c>
      <c r="K327" s="7" t="s">
        <v>1072</v>
      </c>
      <c r="L327" s="8">
        <v>45478.0</v>
      </c>
      <c r="M327" s="8" t="s">
        <v>104</v>
      </c>
      <c r="N327" s="5"/>
      <c r="O327" s="5"/>
      <c r="P327" s="5"/>
      <c r="Q327" s="5"/>
      <c r="R327" s="5"/>
      <c r="S327" s="5"/>
      <c r="T327" s="5"/>
      <c r="U327" s="5"/>
      <c r="V327" s="5"/>
    </row>
    <row r="328" hidden="1">
      <c r="A328" s="5">
        <v>47010.0</v>
      </c>
      <c r="B328" s="6" t="s">
        <v>897</v>
      </c>
      <c r="C328" s="6" t="s">
        <v>1073</v>
      </c>
      <c r="D328" s="6" t="s">
        <v>1074</v>
      </c>
      <c r="E328" s="6" t="s">
        <v>752</v>
      </c>
      <c r="F328" s="6" t="s">
        <v>158</v>
      </c>
      <c r="G328" s="6" t="s">
        <v>1008</v>
      </c>
      <c r="H328" s="6" t="s">
        <v>1028</v>
      </c>
      <c r="I328" s="6" t="s">
        <v>1075</v>
      </c>
      <c r="J328" s="6">
        <v>1.0</v>
      </c>
      <c r="K328" s="7" t="s">
        <v>1076</v>
      </c>
      <c r="L328" s="8">
        <v>45478.0</v>
      </c>
      <c r="M328" s="8" t="s">
        <v>104</v>
      </c>
      <c r="N328" s="5"/>
      <c r="O328" s="5"/>
      <c r="P328" s="5"/>
      <c r="Q328" s="5"/>
      <c r="R328" s="5"/>
      <c r="S328" s="5"/>
      <c r="T328" s="5"/>
      <c r="U328" s="5"/>
      <c r="V328" s="5"/>
    </row>
    <row r="329" hidden="1">
      <c r="A329" s="5">
        <v>47010.0</v>
      </c>
      <c r="B329" s="6" t="s">
        <v>897</v>
      </c>
      <c r="C329" s="6" t="s">
        <v>1077</v>
      </c>
      <c r="D329" s="6" t="s">
        <v>1078</v>
      </c>
      <c r="E329" s="6" t="s">
        <v>752</v>
      </c>
      <c r="F329" s="6" t="s">
        <v>158</v>
      </c>
      <c r="G329" s="6" t="s">
        <v>1008</v>
      </c>
      <c r="H329" s="6" t="s">
        <v>1028</v>
      </c>
      <c r="I329" s="6" t="s">
        <v>1079</v>
      </c>
      <c r="J329" s="6">
        <v>1.0</v>
      </c>
      <c r="K329" s="7" t="s">
        <v>1080</v>
      </c>
      <c r="L329" s="8">
        <v>45480.0</v>
      </c>
      <c r="M329" s="8" t="s">
        <v>104</v>
      </c>
      <c r="N329" s="5"/>
      <c r="O329" s="5"/>
      <c r="P329" s="5"/>
      <c r="Q329" s="5"/>
      <c r="R329" s="5"/>
      <c r="S329" s="5"/>
      <c r="T329" s="5"/>
      <c r="U329" s="5"/>
      <c r="V329" s="5"/>
    </row>
    <row r="330" hidden="1">
      <c r="A330" s="5">
        <v>47010.0</v>
      </c>
      <c r="B330" s="6" t="s">
        <v>897</v>
      </c>
      <c r="C330" s="6" t="s">
        <v>1081</v>
      </c>
      <c r="D330" s="6" t="s">
        <v>1082</v>
      </c>
      <c r="E330" s="6" t="s">
        <v>752</v>
      </c>
      <c r="F330" s="6" t="s">
        <v>158</v>
      </c>
      <c r="G330" s="6" t="s">
        <v>1008</v>
      </c>
      <c r="H330" s="6" t="s">
        <v>1028</v>
      </c>
      <c r="I330" s="6" t="s">
        <v>1083</v>
      </c>
      <c r="J330" s="6">
        <v>1.0</v>
      </c>
      <c r="K330" s="7" t="s">
        <v>817</v>
      </c>
      <c r="L330" s="8">
        <v>45480.0</v>
      </c>
      <c r="M330" s="8" t="s">
        <v>104</v>
      </c>
      <c r="N330" s="5"/>
      <c r="O330" s="5"/>
      <c r="P330" s="5"/>
      <c r="Q330" s="5"/>
      <c r="R330" s="5"/>
      <c r="S330" s="5"/>
      <c r="T330" s="5"/>
      <c r="U330" s="5"/>
      <c r="V330" s="5"/>
    </row>
    <row r="331" hidden="1">
      <c r="A331" s="5">
        <v>47010.0</v>
      </c>
      <c r="B331" s="6" t="s">
        <v>897</v>
      </c>
      <c r="C331" s="6" t="s">
        <v>1084</v>
      </c>
      <c r="D331" s="6" t="s">
        <v>1085</v>
      </c>
      <c r="E331" s="6" t="s">
        <v>475</v>
      </c>
      <c r="F331" s="6" t="s">
        <v>158</v>
      </c>
      <c r="G331" s="6" t="s">
        <v>1008</v>
      </c>
      <c r="H331" s="6" t="s">
        <v>1028</v>
      </c>
      <c r="I331" s="6" t="s">
        <v>1086</v>
      </c>
      <c r="J331" s="6">
        <v>1.0</v>
      </c>
      <c r="K331" s="7" t="s">
        <v>1087</v>
      </c>
      <c r="L331" s="8">
        <v>45512.0</v>
      </c>
      <c r="M331" s="8" t="s">
        <v>104</v>
      </c>
      <c r="N331" s="5"/>
      <c r="O331" s="5"/>
      <c r="P331" s="5"/>
      <c r="Q331" s="5"/>
      <c r="R331" s="5"/>
      <c r="S331" s="5"/>
      <c r="T331" s="5"/>
      <c r="U331" s="5"/>
      <c r="V331" s="5"/>
    </row>
    <row r="332" hidden="1">
      <c r="A332" s="5">
        <v>47010.0</v>
      </c>
      <c r="B332" s="6" t="s">
        <v>897</v>
      </c>
      <c r="C332" s="6" t="s">
        <v>1088</v>
      </c>
      <c r="D332" s="6" t="s">
        <v>1089</v>
      </c>
      <c r="E332" s="6" t="s">
        <v>752</v>
      </c>
      <c r="F332" s="6" t="s">
        <v>158</v>
      </c>
      <c r="G332" s="6" t="s">
        <v>1008</v>
      </c>
      <c r="H332" s="6" t="s">
        <v>1028</v>
      </c>
      <c r="I332" s="6" t="s">
        <v>1079</v>
      </c>
      <c r="J332" s="6">
        <v>1.0</v>
      </c>
      <c r="K332" s="7" t="s">
        <v>1090</v>
      </c>
      <c r="L332" s="8"/>
      <c r="M332" s="8" t="s">
        <v>104</v>
      </c>
      <c r="N332" s="5"/>
      <c r="O332" s="5"/>
      <c r="P332" s="5"/>
      <c r="Q332" s="5"/>
      <c r="R332" s="5"/>
      <c r="S332" s="5"/>
      <c r="T332" s="5"/>
      <c r="U332" s="5"/>
      <c r="V332" s="5"/>
    </row>
    <row r="333" hidden="1">
      <c r="A333" s="5">
        <v>47010.0</v>
      </c>
      <c r="B333" s="6" t="s">
        <v>897</v>
      </c>
      <c r="C333" s="6" t="s">
        <v>1091</v>
      </c>
      <c r="D333" s="6" t="s">
        <v>1092</v>
      </c>
      <c r="E333" s="6" t="s">
        <v>752</v>
      </c>
      <c r="F333" s="6" t="s">
        <v>158</v>
      </c>
      <c r="G333" s="6" t="s">
        <v>1008</v>
      </c>
      <c r="H333" s="6" t="s">
        <v>1028</v>
      </c>
      <c r="I333" s="6" t="s">
        <v>1093</v>
      </c>
      <c r="J333" s="6">
        <v>1.0</v>
      </c>
      <c r="K333" s="7" t="s">
        <v>481</v>
      </c>
      <c r="L333" s="8">
        <v>45474.0</v>
      </c>
      <c r="M333" s="8" t="s">
        <v>104</v>
      </c>
      <c r="N333" s="5"/>
      <c r="O333" s="5"/>
      <c r="P333" s="5"/>
      <c r="Q333" s="5"/>
      <c r="R333" s="5"/>
      <c r="S333" s="5"/>
      <c r="T333" s="5"/>
      <c r="U333" s="5"/>
      <c r="V333" s="5"/>
    </row>
    <row r="334" hidden="1">
      <c r="A334" s="5">
        <v>47010.0</v>
      </c>
      <c r="B334" s="6" t="s">
        <v>897</v>
      </c>
      <c r="C334" s="6" t="s">
        <v>1094</v>
      </c>
      <c r="D334" s="6" t="s">
        <v>1095</v>
      </c>
      <c r="E334" s="6" t="s">
        <v>752</v>
      </c>
      <c r="F334" s="6" t="s">
        <v>158</v>
      </c>
      <c r="G334" s="6" t="s">
        <v>1008</v>
      </c>
      <c r="H334" s="6" t="s">
        <v>1096</v>
      </c>
      <c r="I334" s="6" t="s">
        <v>1097</v>
      </c>
      <c r="J334" s="6">
        <v>1.0</v>
      </c>
      <c r="K334" s="7" t="s">
        <v>1098</v>
      </c>
      <c r="L334" s="8">
        <v>45352.0</v>
      </c>
      <c r="M334" s="8" t="s">
        <v>104</v>
      </c>
      <c r="N334" s="5"/>
      <c r="O334" s="5"/>
      <c r="P334" s="5"/>
      <c r="Q334" s="5"/>
      <c r="R334" s="5"/>
      <c r="S334" s="5"/>
      <c r="T334" s="5"/>
      <c r="U334" s="5"/>
      <c r="V334" s="5"/>
    </row>
    <row r="335" hidden="1">
      <c r="A335" s="5">
        <v>47010.0</v>
      </c>
      <c r="B335" s="6" t="s">
        <v>897</v>
      </c>
      <c r="C335" s="6" t="s">
        <v>1099</v>
      </c>
      <c r="D335" s="6" t="s">
        <v>1100</v>
      </c>
      <c r="E335" s="6" t="s">
        <v>752</v>
      </c>
      <c r="F335" s="6" t="s">
        <v>158</v>
      </c>
      <c r="G335" s="6" t="s">
        <v>1008</v>
      </c>
      <c r="H335" s="6" t="s">
        <v>1004</v>
      </c>
      <c r="I335" s="6" t="s">
        <v>1101</v>
      </c>
      <c r="J335" s="6">
        <v>1.0</v>
      </c>
      <c r="K335" s="7" t="s">
        <v>1063</v>
      </c>
      <c r="L335" s="8">
        <v>45352.0</v>
      </c>
      <c r="M335" s="8" t="s">
        <v>328</v>
      </c>
      <c r="N335" s="5"/>
      <c r="O335" s="5"/>
      <c r="P335" s="5"/>
      <c r="Q335" s="5"/>
      <c r="R335" s="5"/>
      <c r="S335" s="5"/>
      <c r="T335" s="5"/>
      <c r="U335" s="5"/>
      <c r="V335" s="5"/>
    </row>
    <row r="336" hidden="1">
      <c r="A336" s="5">
        <v>47010.0</v>
      </c>
      <c r="B336" s="6" t="s">
        <v>897</v>
      </c>
      <c r="C336" s="6" t="s">
        <v>1102</v>
      </c>
      <c r="D336" s="6" t="s">
        <v>1103</v>
      </c>
      <c r="E336" s="6" t="s">
        <v>17</v>
      </c>
      <c r="F336" s="6" t="s">
        <v>158</v>
      </c>
      <c r="G336" s="6" t="s">
        <v>19</v>
      </c>
      <c r="H336" s="6" t="s">
        <v>1096</v>
      </c>
      <c r="I336" s="6" t="s">
        <v>1104</v>
      </c>
      <c r="J336" s="6">
        <v>1.0</v>
      </c>
      <c r="K336" s="7" t="s">
        <v>1105</v>
      </c>
      <c r="L336" s="8">
        <v>45352.0</v>
      </c>
      <c r="M336" s="8" t="s">
        <v>104</v>
      </c>
      <c r="N336" s="5"/>
      <c r="O336" s="5"/>
      <c r="P336" s="5"/>
      <c r="Q336" s="5"/>
      <c r="R336" s="5"/>
      <c r="S336" s="5"/>
      <c r="T336" s="5"/>
      <c r="U336" s="5"/>
      <c r="V336" s="5"/>
    </row>
    <row r="337" hidden="1">
      <c r="A337" s="5">
        <v>47010.0</v>
      </c>
      <c r="B337" s="6" t="s">
        <v>897</v>
      </c>
      <c r="C337" s="6" t="s">
        <v>1106</v>
      </c>
      <c r="D337" s="6" t="s">
        <v>1107</v>
      </c>
      <c r="E337" s="6" t="s">
        <v>752</v>
      </c>
      <c r="F337" s="6" t="s">
        <v>158</v>
      </c>
      <c r="G337" s="6" t="s">
        <v>1008</v>
      </c>
      <c r="H337" s="6" t="s">
        <v>1096</v>
      </c>
      <c r="I337" s="6" t="s">
        <v>1104</v>
      </c>
      <c r="J337" s="6">
        <v>1.0</v>
      </c>
      <c r="K337" s="7" t="s">
        <v>1030</v>
      </c>
      <c r="L337" s="8">
        <v>45352.0</v>
      </c>
      <c r="M337" s="8" t="s">
        <v>104</v>
      </c>
      <c r="N337" s="5"/>
      <c r="O337" s="5"/>
      <c r="P337" s="5"/>
      <c r="Q337" s="5"/>
      <c r="R337" s="5"/>
      <c r="S337" s="5"/>
      <c r="T337" s="5"/>
      <c r="U337" s="5"/>
      <c r="V337" s="5"/>
    </row>
    <row r="338" hidden="1">
      <c r="A338" s="5">
        <v>47010.0</v>
      </c>
      <c r="B338" s="6" t="s">
        <v>897</v>
      </c>
      <c r="C338" s="6" t="s">
        <v>1108</v>
      </c>
      <c r="D338" s="6" t="s">
        <v>1109</v>
      </c>
      <c r="E338" s="6" t="s">
        <v>752</v>
      </c>
      <c r="F338" s="6" t="s">
        <v>158</v>
      </c>
      <c r="G338" s="6" t="s">
        <v>1008</v>
      </c>
      <c r="H338" s="6" t="s">
        <v>1096</v>
      </c>
      <c r="I338" s="6" t="s">
        <v>1110</v>
      </c>
      <c r="J338" s="6">
        <v>1.0</v>
      </c>
      <c r="K338" s="7" t="s">
        <v>1111</v>
      </c>
      <c r="L338" s="8"/>
      <c r="M338" s="8" t="s">
        <v>104</v>
      </c>
      <c r="N338" s="5"/>
      <c r="O338" s="5"/>
      <c r="P338" s="5"/>
      <c r="Q338" s="5"/>
      <c r="R338" s="5"/>
      <c r="S338" s="5"/>
      <c r="T338" s="5"/>
      <c r="U338" s="5"/>
      <c r="V338" s="5"/>
    </row>
    <row r="339" hidden="1">
      <c r="A339" s="5">
        <v>47010.0</v>
      </c>
      <c r="B339" s="6" t="s">
        <v>1112</v>
      </c>
      <c r="C339" s="6" t="s">
        <v>1113</v>
      </c>
      <c r="D339" s="6" t="s">
        <v>1114</v>
      </c>
      <c r="E339" s="6" t="s">
        <v>266</v>
      </c>
      <c r="F339" s="6" t="s">
        <v>158</v>
      </c>
      <c r="G339" s="6" t="s">
        <v>19</v>
      </c>
      <c r="H339" s="6" t="s">
        <v>1028</v>
      </c>
      <c r="I339" s="6" t="s">
        <v>1115</v>
      </c>
      <c r="J339" s="6">
        <v>1.0</v>
      </c>
      <c r="K339" s="7">
        <v>250000.0</v>
      </c>
      <c r="L339" s="8">
        <v>45413.0</v>
      </c>
      <c r="M339" s="8" t="s">
        <v>104</v>
      </c>
      <c r="N339" s="5"/>
      <c r="O339" s="5"/>
      <c r="P339" s="5"/>
      <c r="Q339" s="5"/>
      <c r="R339" s="5"/>
      <c r="S339" s="5"/>
      <c r="T339" s="5"/>
      <c r="U339" s="5"/>
      <c r="V339" s="5"/>
    </row>
    <row r="340" hidden="1">
      <c r="A340" s="5">
        <v>47010.0</v>
      </c>
      <c r="B340" s="6" t="s">
        <v>1112</v>
      </c>
      <c r="C340" s="6" t="s">
        <v>1116</v>
      </c>
      <c r="D340" s="6" t="s">
        <v>1117</v>
      </c>
      <c r="E340" s="6" t="s">
        <v>266</v>
      </c>
      <c r="F340" s="6" t="s">
        <v>158</v>
      </c>
      <c r="G340" s="6" t="s">
        <v>19</v>
      </c>
      <c r="H340" s="6" t="s">
        <v>1028</v>
      </c>
      <c r="I340" s="6" t="s">
        <v>1118</v>
      </c>
      <c r="J340" s="6">
        <v>1.0</v>
      </c>
      <c r="K340" s="7">
        <v>800000.0</v>
      </c>
      <c r="L340" s="8">
        <v>45413.0</v>
      </c>
      <c r="M340" s="8" t="s">
        <v>104</v>
      </c>
      <c r="N340" s="5"/>
      <c r="O340" s="5"/>
      <c r="P340" s="5"/>
      <c r="Q340" s="5"/>
      <c r="R340" s="5"/>
      <c r="S340" s="5"/>
      <c r="T340" s="5"/>
      <c r="U340" s="5"/>
      <c r="V340" s="5"/>
    </row>
    <row r="341" hidden="1">
      <c r="A341" s="5">
        <v>47010.0</v>
      </c>
      <c r="B341" s="6" t="s">
        <v>1112</v>
      </c>
      <c r="C341" s="6" t="s">
        <v>1119</v>
      </c>
      <c r="D341" s="6" t="s">
        <v>1120</v>
      </c>
      <c r="E341" s="6" t="s">
        <v>266</v>
      </c>
      <c r="F341" s="6" t="s">
        <v>18</v>
      </c>
      <c r="G341" s="6" t="s">
        <v>19</v>
      </c>
      <c r="H341" s="6" t="s">
        <v>1121</v>
      </c>
      <c r="I341" s="6" t="s">
        <v>1122</v>
      </c>
      <c r="J341" s="6">
        <v>1.0</v>
      </c>
      <c r="K341" s="7">
        <v>70000.0</v>
      </c>
      <c r="L341" s="8">
        <v>45444.0</v>
      </c>
      <c r="M341" s="8" t="s">
        <v>104</v>
      </c>
      <c r="N341" s="5"/>
      <c r="O341" s="5"/>
      <c r="P341" s="5"/>
      <c r="Q341" s="5"/>
      <c r="R341" s="5"/>
      <c r="S341" s="5"/>
      <c r="T341" s="5"/>
      <c r="U341" s="5"/>
      <c r="V341" s="5"/>
    </row>
    <row r="342" hidden="1">
      <c r="A342" s="5">
        <v>47010.0</v>
      </c>
      <c r="B342" s="6" t="s">
        <v>1112</v>
      </c>
      <c r="C342" s="6" t="s">
        <v>1123</v>
      </c>
      <c r="D342" s="6" t="s">
        <v>1124</v>
      </c>
      <c r="E342" s="6" t="s">
        <v>266</v>
      </c>
      <c r="F342" s="6" t="s">
        <v>18</v>
      </c>
      <c r="G342" s="6" t="s">
        <v>19</v>
      </c>
      <c r="H342" s="6" t="s">
        <v>1121</v>
      </c>
      <c r="I342" s="6" t="s">
        <v>1125</v>
      </c>
      <c r="J342" s="6">
        <v>1.0</v>
      </c>
      <c r="K342" s="7">
        <v>60000.0</v>
      </c>
      <c r="L342" s="8">
        <v>1062024.0</v>
      </c>
      <c r="M342" s="8" t="s">
        <v>328</v>
      </c>
      <c r="N342" s="5"/>
      <c r="O342" s="5"/>
      <c r="P342" s="5"/>
      <c r="Q342" s="5"/>
      <c r="R342" s="5"/>
      <c r="S342" s="5"/>
      <c r="T342" s="5"/>
      <c r="U342" s="5"/>
      <c r="V342" s="5"/>
    </row>
    <row r="343" hidden="1">
      <c r="A343" s="5">
        <v>45021.0</v>
      </c>
      <c r="B343" s="6" t="s">
        <v>1126</v>
      </c>
      <c r="C343" s="6" t="s">
        <v>1127</v>
      </c>
      <c r="D343" s="6" t="s">
        <v>1128</v>
      </c>
      <c r="E343" s="6" t="s">
        <v>752</v>
      </c>
      <c r="F343" s="6" t="s">
        <v>158</v>
      </c>
      <c r="G343" s="6" t="s">
        <v>747</v>
      </c>
      <c r="H343" s="6" t="s">
        <v>1129</v>
      </c>
      <c r="I343" s="6" t="s">
        <v>1130</v>
      </c>
      <c r="J343" s="6">
        <v>1.0</v>
      </c>
      <c r="K343" s="7" t="s">
        <v>1131</v>
      </c>
      <c r="L343" s="8">
        <v>45443.0</v>
      </c>
      <c r="M343" s="8" t="s">
        <v>104</v>
      </c>
      <c r="N343" s="5"/>
      <c r="O343" s="5"/>
      <c r="P343" s="5"/>
      <c r="Q343" s="5"/>
      <c r="R343" s="5"/>
      <c r="S343" s="5"/>
      <c r="T343" s="5"/>
      <c r="U343" s="5"/>
      <c r="V343" s="5"/>
    </row>
    <row r="344" hidden="1">
      <c r="A344" s="5">
        <v>45021.0</v>
      </c>
      <c r="B344" s="6" t="s">
        <v>1126</v>
      </c>
      <c r="C344" s="6" t="s">
        <v>1132</v>
      </c>
      <c r="D344" s="6" t="s">
        <v>1133</v>
      </c>
      <c r="E344" s="6" t="s">
        <v>266</v>
      </c>
      <c r="F344" s="6" t="s">
        <v>158</v>
      </c>
      <c r="G344" s="6" t="s">
        <v>747</v>
      </c>
      <c r="H344" s="6" t="s">
        <v>1134</v>
      </c>
      <c r="I344" s="6" t="s">
        <v>1135</v>
      </c>
      <c r="J344" s="6">
        <v>1.0</v>
      </c>
      <c r="K344" s="7" t="s">
        <v>1136</v>
      </c>
      <c r="L344" s="8">
        <v>45257.0</v>
      </c>
      <c r="M344" s="8" t="s">
        <v>104</v>
      </c>
      <c r="N344" s="5"/>
      <c r="O344" s="5"/>
      <c r="P344" s="5"/>
      <c r="Q344" s="5"/>
      <c r="R344" s="5"/>
      <c r="S344" s="5"/>
      <c r="T344" s="5"/>
      <c r="U344" s="5"/>
      <c r="V344" s="5"/>
    </row>
    <row r="345" hidden="1">
      <c r="A345" s="5">
        <v>45021.0</v>
      </c>
      <c r="B345" s="6" t="s">
        <v>1126</v>
      </c>
      <c r="C345" s="6" t="s">
        <v>1137</v>
      </c>
      <c r="D345" s="6" t="s">
        <v>1138</v>
      </c>
      <c r="E345" s="6" t="s">
        <v>752</v>
      </c>
      <c r="F345" s="6" t="s">
        <v>158</v>
      </c>
      <c r="G345" s="6" t="s">
        <v>747</v>
      </c>
      <c r="H345" s="6" t="s">
        <v>1129</v>
      </c>
      <c r="I345" s="6" t="s">
        <v>1139</v>
      </c>
      <c r="J345" s="6">
        <v>1.0</v>
      </c>
      <c r="K345" s="7" t="s">
        <v>1140</v>
      </c>
      <c r="L345" s="8">
        <v>45443.0</v>
      </c>
      <c r="M345" s="8" t="s">
        <v>328</v>
      </c>
      <c r="N345" s="5"/>
      <c r="O345" s="5"/>
      <c r="P345" s="5"/>
      <c r="Q345" s="5"/>
      <c r="R345" s="5"/>
      <c r="S345" s="5"/>
      <c r="T345" s="5"/>
      <c r="U345" s="5"/>
      <c r="V345" s="5"/>
    </row>
    <row r="346" hidden="1">
      <c r="A346" s="5">
        <v>45021.0</v>
      </c>
      <c r="B346" s="6" t="s">
        <v>1126</v>
      </c>
      <c r="C346" s="6" t="s">
        <v>1141</v>
      </c>
      <c r="D346" s="6" t="s">
        <v>1142</v>
      </c>
      <c r="E346" s="6" t="s">
        <v>752</v>
      </c>
      <c r="F346" s="6" t="s">
        <v>158</v>
      </c>
      <c r="G346" s="6" t="s">
        <v>747</v>
      </c>
      <c r="H346" s="6" t="s">
        <v>1129</v>
      </c>
      <c r="I346" s="6" t="s">
        <v>1143</v>
      </c>
      <c r="J346" s="6">
        <v>1.0</v>
      </c>
      <c r="K346" s="7" t="s">
        <v>1144</v>
      </c>
      <c r="L346" s="8">
        <v>45443.0</v>
      </c>
      <c r="M346" s="8" t="s">
        <v>328</v>
      </c>
      <c r="N346" s="5"/>
      <c r="O346" s="5"/>
      <c r="P346" s="5"/>
      <c r="Q346" s="5"/>
      <c r="R346" s="5"/>
      <c r="S346" s="5"/>
      <c r="T346" s="5"/>
      <c r="U346" s="5"/>
      <c r="V346" s="5"/>
    </row>
    <row r="347" hidden="1">
      <c r="A347" s="5">
        <v>45021.0</v>
      </c>
      <c r="B347" s="6" t="s">
        <v>1126</v>
      </c>
      <c r="C347" s="6" t="s">
        <v>1145</v>
      </c>
      <c r="D347" s="6" t="s">
        <v>1146</v>
      </c>
      <c r="E347" s="6" t="s">
        <v>266</v>
      </c>
      <c r="F347" s="6" t="s">
        <v>158</v>
      </c>
      <c r="G347" s="6" t="s">
        <v>159</v>
      </c>
      <c r="H347" s="6" t="s">
        <v>1147</v>
      </c>
      <c r="I347" s="6" t="s">
        <v>1148</v>
      </c>
      <c r="J347" s="6">
        <v>1.0</v>
      </c>
      <c r="K347" s="7" t="s">
        <v>1149</v>
      </c>
      <c r="L347" s="8">
        <v>45443.0</v>
      </c>
      <c r="M347" s="8" t="s">
        <v>104</v>
      </c>
      <c r="N347" s="5"/>
      <c r="O347" s="5"/>
      <c r="P347" s="5"/>
      <c r="Q347" s="5"/>
      <c r="R347" s="5"/>
      <c r="S347" s="5"/>
      <c r="T347" s="5"/>
      <c r="U347" s="5"/>
      <c r="V347" s="5"/>
    </row>
    <row r="348" hidden="1">
      <c r="A348" s="5">
        <v>45021.0</v>
      </c>
      <c r="B348" s="6" t="s">
        <v>1126</v>
      </c>
      <c r="C348" s="6" t="s">
        <v>1150</v>
      </c>
      <c r="D348" s="6" t="s">
        <v>1151</v>
      </c>
      <c r="E348" s="6" t="s">
        <v>17</v>
      </c>
      <c r="F348" s="6" t="s">
        <v>158</v>
      </c>
      <c r="G348" s="6" t="s">
        <v>159</v>
      </c>
      <c r="H348" s="6" t="s">
        <v>1152</v>
      </c>
      <c r="I348" s="6" t="s">
        <v>1153</v>
      </c>
      <c r="J348" s="6">
        <v>35.0</v>
      </c>
      <c r="K348" s="7" t="s">
        <v>1154</v>
      </c>
      <c r="L348" s="8">
        <v>45443.0</v>
      </c>
      <c r="M348" s="8" t="s">
        <v>104</v>
      </c>
      <c r="N348" s="5"/>
      <c r="O348" s="5"/>
      <c r="P348" s="5"/>
      <c r="Q348" s="5"/>
      <c r="R348" s="5"/>
      <c r="S348" s="5"/>
      <c r="T348" s="5"/>
      <c r="U348" s="5"/>
      <c r="V348" s="5"/>
    </row>
    <row r="349" hidden="1">
      <c r="A349" s="5">
        <v>45021.0</v>
      </c>
      <c r="B349" s="6" t="s">
        <v>1126</v>
      </c>
      <c r="C349" s="6" t="s">
        <v>1155</v>
      </c>
      <c r="D349" s="6" t="s">
        <v>1156</v>
      </c>
      <c r="E349" s="6" t="s">
        <v>17</v>
      </c>
      <c r="F349" s="6" t="s">
        <v>158</v>
      </c>
      <c r="G349" s="6" t="s">
        <v>159</v>
      </c>
      <c r="H349" s="6" t="s">
        <v>1157</v>
      </c>
      <c r="I349" s="6" t="s">
        <v>1158</v>
      </c>
      <c r="J349" s="6">
        <v>200.0</v>
      </c>
      <c r="K349" s="7" t="s">
        <v>1159</v>
      </c>
      <c r="L349" s="8">
        <v>45443.0</v>
      </c>
      <c r="M349" s="8" t="s">
        <v>328</v>
      </c>
      <c r="N349" s="5"/>
      <c r="O349" s="5"/>
      <c r="P349" s="5"/>
      <c r="Q349" s="5"/>
      <c r="R349" s="5"/>
      <c r="S349" s="5"/>
      <c r="T349" s="5"/>
      <c r="U349" s="5"/>
      <c r="V349" s="5"/>
    </row>
    <row r="350" hidden="1">
      <c r="A350" s="5">
        <v>45021.0</v>
      </c>
      <c r="B350" s="6" t="s">
        <v>1126</v>
      </c>
      <c r="C350" s="6" t="s">
        <v>1160</v>
      </c>
      <c r="D350" s="6" t="s">
        <v>1161</v>
      </c>
      <c r="E350" s="6" t="s">
        <v>17</v>
      </c>
      <c r="F350" s="6" t="s">
        <v>158</v>
      </c>
      <c r="G350" s="6" t="s">
        <v>159</v>
      </c>
      <c r="H350" s="6" t="s">
        <v>1162</v>
      </c>
      <c r="I350" s="6" t="s">
        <v>1163</v>
      </c>
      <c r="J350" s="6">
        <v>25100.0</v>
      </c>
      <c r="K350" s="7" t="s">
        <v>1164</v>
      </c>
      <c r="L350" s="8">
        <v>45443.0</v>
      </c>
      <c r="M350" s="8" t="s">
        <v>104</v>
      </c>
      <c r="N350" s="5"/>
      <c r="O350" s="5"/>
      <c r="P350" s="5"/>
      <c r="Q350" s="5"/>
      <c r="R350" s="5"/>
      <c r="S350" s="5"/>
      <c r="T350" s="5"/>
      <c r="U350" s="5"/>
      <c r="V350" s="5"/>
    </row>
    <row r="351" hidden="1">
      <c r="A351" s="5">
        <v>45021.0</v>
      </c>
      <c r="B351" s="6" t="s">
        <v>1165</v>
      </c>
      <c r="C351" s="6" t="s">
        <v>1166</v>
      </c>
      <c r="D351" s="6" t="s">
        <v>1167</v>
      </c>
      <c r="E351" s="6" t="s">
        <v>266</v>
      </c>
      <c r="F351" s="6" t="s">
        <v>18</v>
      </c>
      <c r="G351" s="6" t="s">
        <v>19</v>
      </c>
      <c r="H351" s="6" t="s">
        <v>899</v>
      </c>
      <c r="I351" s="6" t="s">
        <v>1168</v>
      </c>
      <c r="J351" s="6" t="s">
        <v>1169</v>
      </c>
      <c r="K351" s="7" t="s">
        <v>1170</v>
      </c>
      <c r="L351" s="8">
        <v>45473.0</v>
      </c>
      <c r="M351" s="8" t="s">
        <v>23</v>
      </c>
      <c r="N351" s="5"/>
      <c r="O351" s="5"/>
      <c r="P351" s="5"/>
      <c r="Q351" s="5"/>
      <c r="R351" s="5"/>
      <c r="S351" s="5"/>
      <c r="T351" s="5"/>
      <c r="U351" s="5"/>
      <c r="V351" s="5"/>
    </row>
    <row r="352" hidden="1">
      <c r="A352" s="5">
        <v>45021.0</v>
      </c>
      <c r="B352" s="6" t="s">
        <v>1165</v>
      </c>
      <c r="C352" s="6" t="s">
        <v>1171</v>
      </c>
      <c r="D352" s="6" t="s">
        <v>1172</v>
      </c>
      <c r="E352" s="6" t="s">
        <v>17</v>
      </c>
      <c r="F352" s="6" t="s">
        <v>18</v>
      </c>
      <c r="G352" s="6" t="s">
        <v>19</v>
      </c>
      <c r="H352" s="6" t="s">
        <v>1173</v>
      </c>
      <c r="I352" s="6" t="s">
        <v>1174</v>
      </c>
      <c r="J352" s="6" t="s">
        <v>498</v>
      </c>
      <c r="K352" s="7" t="s">
        <v>1175</v>
      </c>
      <c r="L352" s="8"/>
      <c r="M352" s="8" t="s">
        <v>23</v>
      </c>
      <c r="N352" s="5"/>
      <c r="O352" s="5"/>
      <c r="P352" s="5"/>
      <c r="Q352" s="5"/>
      <c r="R352" s="5"/>
      <c r="S352" s="5"/>
      <c r="T352" s="5"/>
      <c r="U352" s="5"/>
      <c r="V352" s="5"/>
    </row>
    <row r="353" hidden="1">
      <c r="A353" s="5">
        <v>45021.0</v>
      </c>
      <c r="B353" s="6" t="s">
        <v>1165</v>
      </c>
      <c r="C353" s="6" t="s">
        <v>1176</v>
      </c>
      <c r="D353" s="6" t="s">
        <v>1177</v>
      </c>
      <c r="E353" s="6" t="s">
        <v>17</v>
      </c>
      <c r="F353" s="6" t="s">
        <v>18</v>
      </c>
      <c r="G353" s="6" t="s">
        <v>19</v>
      </c>
      <c r="H353" s="6" t="s">
        <v>899</v>
      </c>
      <c r="I353" s="6" t="s">
        <v>1178</v>
      </c>
      <c r="J353" s="6" t="s">
        <v>498</v>
      </c>
      <c r="K353" s="7" t="s">
        <v>835</v>
      </c>
      <c r="L353" s="8">
        <v>45596.0</v>
      </c>
      <c r="M353" s="8" t="s">
        <v>23</v>
      </c>
      <c r="N353" s="5"/>
      <c r="O353" s="5"/>
      <c r="P353" s="5"/>
      <c r="Q353" s="5"/>
      <c r="R353" s="5"/>
      <c r="S353" s="5"/>
      <c r="T353" s="5"/>
      <c r="U353" s="5"/>
      <c r="V353" s="5"/>
    </row>
    <row r="354" hidden="1">
      <c r="A354" s="5">
        <v>45021.0</v>
      </c>
      <c r="B354" s="6" t="s">
        <v>1165</v>
      </c>
      <c r="C354" s="6" t="s">
        <v>1179</v>
      </c>
      <c r="D354" s="6" t="s">
        <v>1180</v>
      </c>
      <c r="E354" s="6" t="s">
        <v>17</v>
      </c>
      <c r="F354" s="6" t="s">
        <v>18</v>
      </c>
      <c r="G354" s="6" t="s">
        <v>19</v>
      </c>
      <c r="H354" s="6" t="s">
        <v>899</v>
      </c>
      <c r="I354" s="6" t="s">
        <v>1181</v>
      </c>
      <c r="J354" s="6" t="s">
        <v>498</v>
      </c>
      <c r="K354" s="7" t="s">
        <v>1182</v>
      </c>
      <c r="L354" s="8">
        <v>45473.0</v>
      </c>
      <c r="M354" s="8" t="s">
        <v>23</v>
      </c>
      <c r="N354" s="5"/>
      <c r="O354" s="5"/>
      <c r="P354" s="5"/>
      <c r="Q354" s="5"/>
      <c r="R354" s="5"/>
      <c r="S354" s="5"/>
      <c r="T354" s="5"/>
      <c r="U354" s="5"/>
      <c r="V354" s="5"/>
    </row>
    <row r="355" hidden="1">
      <c r="A355" s="5">
        <v>45021.0</v>
      </c>
      <c r="B355" s="6" t="s">
        <v>1165</v>
      </c>
      <c r="C355" s="6" t="s">
        <v>1183</v>
      </c>
      <c r="D355" s="6" t="s">
        <v>1184</v>
      </c>
      <c r="E355" s="6" t="s">
        <v>17</v>
      </c>
      <c r="F355" s="6" t="s">
        <v>18</v>
      </c>
      <c r="G355" s="6" t="s">
        <v>19</v>
      </c>
      <c r="H355" s="6" t="s">
        <v>899</v>
      </c>
      <c r="I355" s="6" t="s">
        <v>1181</v>
      </c>
      <c r="J355" s="6" t="s">
        <v>498</v>
      </c>
      <c r="K355" s="7" t="s">
        <v>1185</v>
      </c>
      <c r="L355" s="8">
        <v>45473.0</v>
      </c>
      <c r="M355" s="8" t="s">
        <v>23</v>
      </c>
      <c r="N355" s="5"/>
      <c r="O355" s="5"/>
      <c r="P355" s="5"/>
      <c r="Q355" s="5"/>
      <c r="R355" s="5"/>
      <c r="S355" s="5"/>
      <c r="T355" s="5"/>
      <c r="U355" s="5"/>
      <c r="V355" s="5"/>
    </row>
    <row r="356" hidden="1">
      <c r="A356" s="5">
        <v>45021.0</v>
      </c>
      <c r="B356" s="6" t="s">
        <v>1165</v>
      </c>
      <c r="C356" s="6" t="s">
        <v>1186</v>
      </c>
      <c r="D356" s="6" t="s">
        <v>1187</v>
      </c>
      <c r="E356" s="6" t="s">
        <v>17</v>
      </c>
      <c r="F356" s="6" t="s">
        <v>18</v>
      </c>
      <c r="G356" s="6" t="s">
        <v>19</v>
      </c>
      <c r="H356" s="6" t="s">
        <v>899</v>
      </c>
      <c r="I356" s="6" t="s">
        <v>1181</v>
      </c>
      <c r="J356" s="6" t="s">
        <v>498</v>
      </c>
      <c r="K356" s="7" t="s">
        <v>1188</v>
      </c>
      <c r="L356" s="8">
        <v>45473.0</v>
      </c>
      <c r="M356" s="8" t="s">
        <v>23</v>
      </c>
      <c r="N356" s="5"/>
      <c r="O356" s="5"/>
      <c r="P356" s="5"/>
      <c r="Q356" s="5"/>
      <c r="R356" s="5"/>
      <c r="S356" s="5"/>
      <c r="T356" s="5"/>
      <c r="U356" s="5"/>
      <c r="V356" s="5"/>
    </row>
    <row r="357" hidden="1">
      <c r="A357" s="5">
        <v>45021.0</v>
      </c>
      <c r="B357" s="6" t="s">
        <v>1165</v>
      </c>
      <c r="C357" s="6" t="s">
        <v>1189</v>
      </c>
      <c r="D357" s="6" t="s">
        <v>1190</v>
      </c>
      <c r="E357" s="6" t="s">
        <v>17</v>
      </c>
      <c r="F357" s="6" t="s">
        <v>18</v>
      </c>
      <c r="G357" s="6" t="s">
        <v>19</v>
      </c>
      <c r="H357" s="6" t="s">
        <v>899</v>
      </c>
      <c r="I357" s="6" t="s">
        <v>1181</v>
      </c>
      <c r="J357" s="6" t="s">
        <v>498</v>
      </c>
      <c r="K357" s="7" t="s">
        <v>1191</v>
      </c>
      <c r="L357" s="8">
        <v>45473.0</v>
      </c>
      <c r="M357" s="8" t="s">
        <v>23</v>
      </c>
      <c r="N357" s="5"/>
      <c r="O357" s="5"/>
      <c r="P357" s="5"/>
      <c r="Q357" s="5"/>
      <c r="R357" s="5"/>
      <c r="S357" s="5"/>
      <c r="T357" s="5"/>
      <c r="U357" s="5"/>
      <c r="V357" s="5"/>
    </row>
    <row r="358" hidden="1">
      <c r="A358" s="5">
        <v>45021.0</v>
      </c>
      <c r="B358" s="6" t="s">
        <v>1165</v>
      </c>
      <c r="C358" s="6" t="s">
        <v>1192</v>
      </c>
      <c r="D358" s="6" t="s">
        <v>1193</v>
      </c>
      <c r="E358" s="6" t="s">
        <v>17</v>
      </c>
      <c r="F358" s="6" t="s">
        <v>18</v>
      </c>
      <c r="G358" s="6" t="s">
        <v>19</v>
      </c>
      <c r="H358" s="6" t="s">
        <v>899</v>
      </c>
      <c r="I358" s="6" t="s">
        <v>1181</v>
      </c>
      <c r="J358" s="6" t="s">
        <v>498</v>
      </c>
      <c r="K358" s="7" t="s">
        <v>1194</v>
      </c>
      <c r="L358" s="8">
        <v>45473.0</v>
      </c>
      <c r="M358" s="8" t="s">
        <v>23</v>
      </c>
      <c r="N358" s="5"/>
      <c r="O358" s="5"/>
      <c r="P358" s="5"/>
      <c r="Q358" s="5"/>
      <c r="R358" s="5"/>
      <c r="S358" s="5"/>
      <c r="T358" s="5"/>
      <c r="U358" s="5"/>
      <c r="V358" s="5"/>
    </row>
    <row r="359" hidden="1">
      <c r="A359" s="5">
        <v>45021.0</v>
      </c>
      <c r="B359" s="6" t="s">
        <v>1165</v>
      </c>
      <c r="C359" s="6" t="s">
        <v>1195</v>
      </c>
      <c r="D359" s="6" t="s">
        <v>1196</v>
      </c>
      <c r="E359" s="6" t="s">
        <v>17</v>
      </c>
      <c r="F359" s="6" t="s">
        <v>18</v>
      </c>
      <c r="G359" s="6" t="s">
        <v>19</v>
      </c>
      <c r="H359" s="6" t="s">
        <v>899</v>
      </c>
      <c r="I359" s="6" t="s">
        <v>1181</v>
      </c>
      <c r="J359" s="6" t="s">
        <v>498</v>
      </c>
      <c r="K359" s="7" t="s">
        <v>1197</v>
      </c>
      <c r="L359" s="8">
        <v>45473.0</v>
      </c>
      <c r="M359" s="8" t="s">
        <v>23</v>
      </c>
      <c r="N359" s="5"/>
      <c r="O359" s="5"/>
      <c r="P359" s="5"/>
      <c r="Q359" s="5"/>
      <c r="R359" s="5"/>
      <c r="S359" s="5"/>
      <c r="T359" s="5"/>
      <c r="U359" s="5"/>
      <c r="V359" s="5"/>
    </row>
    <row r="360" hidden="1">
      <c r="A360" s="5">
        <v>45021.0</v>
      </c>
      <c r="B360" s="6" t="s">
        <v>1165</v>
      </c>
      <c r="C360" s="6" t="s">
        <v>1198</v>
      </c>
      <c r="D360" s="6" t="s">
        <v>1199</v>
      </c>
      <c r="E360" s="6" t="s">
        <v>17</v>
      </c>
      <c r="F360" s="6" t="s">
        <v>18</v>
      </c>
      <c r="G360" s="6" t="s">
        <v>19</v>
      </c>
      <c r="H360" s="6" t="s">
        <v>899</v>
      </c>
      <c r="I360" s="6" t="s">
        <v>1181</v>
      </c>
      <c r="J360" s="6" t="s">
        <v>498</v>
      </c>
      <c r="K360" s="7" t="s">
        <v>817</v>
      </c>
      <c r="L360" s="8">
        <v>45473.0</v>
      </c>
      <c r="M360" s="8" t="s">
        <v>23</v>
      </c>
      <c r="N360" s="5"/>
      <c r="O360" s="5"/>
      <c r="P360" s="5"/>
      <c r="Q360" s="5"/>
      <c r="R360" s="5"/>
      <c r="S360" s="5"/>
      <c r="T360" s="5"/>
      <c r="U360" s="5"/>
      <c r="V360" s="5"/>
    </row>
    <row r="361" hidden="1">
      <c r="A361" s="5">
        <v>45021.0</v>
      </c>
      <c r="B361" s="6" t="s">
        <v>1165</v>
      </c>
      <c r="C361" s="6" t="s">
        <v>1200</v>
      </c>
      <c r="D361" s="6" t="s">
        <v>1201</v>
      </c>
      <c r="E361" s="6" t="s">
        <v>17</v>
      </c>
      <c r="F361" s="6" t="s">
        <v>18</v>
      </c>
      <c r="G361" s="6" t="s">
        <v>19</v>
      </c>
      <c r="H361" s="6" t="s">
        <v>899</v>
      </c>
      <c r="I361" s="6" t="s">
        <v>1181</v>
      </c>
      <c r="J361" s="6" t="s">
        <v>498</v>
      </c>
      <c r="K361" s="7" t="s">
        <v>97</v>
      </c>
      <c r="L361" s="8">
        <v>45473.0</v>
      </c>
      <c r="M361" s="8" t="s">
        <v>23</v>
      </c>
      <c r="N361" s="5"/>
      <c r="O361" s="5"/>
      <c r="P361" s="5"/>
      <c r="Q361" s="5"/>
      <c r="R361" s="5"/>
      <c r="S361" s="5"/>
      <c r="T361" s="5"/>
      <c r="U361" s="5"/>
      <c r="V361" s="5"/>
    </row>
    <row r="362" hidden="1">
      <c r="A362" s="5">
        <v>45021.0</v>
      </c>
      <c r="B362" s="6" t="s">
        <v>1165</v>
      </c>
      <c r="C362" s="6" t="s">
        <v>1202</v>
      </c>
      <c r="D362" s="6" t="s">
        <v>1203</v>
      </c>
      <c r="E362" s="6" t="s">
        <v>17</v>
      </c>
      <c r="F362" s="6" t="s">
        <v>18</v>
      </c>
      <c r="G362" s="6" t="s">
        <v>19</v>
      </c>
      <c r="H362" s="6" t="s">
        <v>899</v>
      </c>
      <c r="I362" s="6" t="s">
        <v>1181</v>
      </c>
      <c r="J362" s="6" t="s">
        <v>498</v>
      </c>
      <c r="K362" s="7" t="s">
        <v>592</v>
      </c>
      <c r="L362" s="8">
        <v>45473.0</v>
      </c>
      <c r="M362" s="8" t="s">
        <v>23</v>
      </c>
      <c r="N362" s="5"/>
      <c r="O362" s="5"/>
      <c r="P362" s="5"/>
      <c r="Q362" s="5"/>
      <c r="R362" s="5"/>
      <c r="S362" s="5"/>
      <c r="T362" s="5"/>
      <c r="U362" s="5"/>
      <c r="V362" s="5"/>
    </row>
    <row r="363" hidden="1">
      <c r="A363" s="5">
        <v>45021.0</v>
      </c>
      <c r="B363" s="6" t="s">
        <v>1165</v>
      </c>
      <c r="C363" s="6" t="s">
        <v>1204</v>
      </c>
      <c r="D363" s="6" t="s">
        <v>1205</v>
      </c>
      <c r="E363" s="6" t="s">
        <v>17</v>
      </c>
      <c r="F363" s="6" t="s">
        <v>18</v>
      </c>
      <c r="G363" s="6" t="s">
        <v>19</v>
      </c>
      <c r="H363" s="6" t="s">
        <v>899</v>
      </c>
      <c r="I363" s="6" t="s">
        <v>1181</v>
      </c>
      <c r="J363" s="6" t="s">
        <v>498</v>
      </c>
      <c r="K363" s="7" t="s">
        <v>620</v>
      </c>
      <c r="L363" s="8">
        <v>45473.0</v>
      </c>
      <c r="M363" s="8" t="s">
        <v>23</v>
      </c>
      <c r="N363" s="5"/>
      <c r="O363" s="5"/>
      <c r="P363" s="5"/>
      <c r="Q363" s="5"/>
      <c r="R363" s="5"/>
      <c r="S363" s="5"/>
      <c r="T363" s="5"/>
      <c r="U363" s="5"/>
      <c r="V363" s="5"/>
    </row>
    <row r="364" hidden="1">
      <c r="A364" s="5">
        <v>45021.0</v>
      </c>
      <c r="B364" s="6" t="s">
        <v>1165</v>
      </c>
      <c r="C364" s="6" t="s">
        <v>1206</v>
      </c>
      <c r="D364" s="6" t="s">
        <v>1207</v>
      </c>
      <c r="E364" s="6" t="s">
        <v>17</v>
      </c>
      <c r="F364" s="6" t="s">
        <v>18</v>
      </c>
      <c r="G364" s="6" t="s">
        <v>19</v>
      </c>
      <c r="H364" s="6" t="s">
        <v>899</v>
      </c>
      <c r="I364" s="6" t="s">
        <v>1181</v>
      </c>
      <c r="J364" s="6" t="s">
        <v>498</v>
      </c>
      <c r="K364" s="7" t="s">
        <v>1208</v>
      </c>
      <c r="L364" s="8">
        <v>45473.0</v>
      </c>
      <c r="M364" s="8" t="s">
        <v>23</v>
      </c>
      <c r="N364" s="5"/>
      <c r="O364" s="5"/>
      <c r="P364" s="5"/>
      <c r="Q364" s="5"/>
      <c r="R364" s="5"/>
      <c r="S364" s="5"/>
      <c r="T364" s="5"/>
      <c r="U364" s="5"/>
      <c r="V364" s="5"/>
    </row>
    <row r="365" hidden="1">
      <c r="A365" s="5">
        <v>45021.0</v>
      </c>
      <c r="B365" s="6" t="s">
        <v>1165</v>
      </c>
      <c r="C365" s="6" t="s">
        <v>1209</v>
      </c>
      <c r="D365" s="6" t="s">
        <v>1210</v>
      </c>
      <c r="E365" s="6" t="s">
        <v>17</v>
      </c>
      <c r="F365" s="6" t="s">
        <v>18</v>
      </c>
      <c r="G365" s="6" t="s">
        <v>19</v>
      </c>
      <c r="H365" s="6" t="s">
        <v>899</v>
      </c>
      <c r="I365" s="6" t="s">
        <v>1181</v>
      </c>
      <c r="J365" s="6" t="s">
        <v>498</v>
      </c>
      <c r="K365" s="7" t="s">
        <v>881</v>
      </c>
      <c r="L365" s="8">
        <v>45473.0</v>
      </c>
      <c r="M365" s="8" t="s">
        <v>23</v>
      </c>
      <c r="N365" s="5"/>
      <c r="O365" s="5"/>
      <c r="P365" s="5"/>
      <c r="Q365" s="5"/>
      <c r="R365" s="5"/>
      <c r="S365" s="5"/>
      <c r="T365" s="5"/>
      <c r="U365" s="5"/>
      <c r="V365" s="5"/>
    </row>
    <row r="366" hidden="1">
      <c r="A366" s="5">
        <v>45021.0</v>
      </c>
      <c r="B366" s="6" t="s">
        <v>1165</v>
      </c>
      <c r="C366" s="6" t="s">
        <v>1211</v>
      </c>
      <c r="D366" s="6" t="s">
        <v>1212</v>
      </c>
      <c r="E366" s="6" t="s">
        <v>17</v>
      </c>
      <c r="F366" s="6" t="s">
        <v>18</v>
      </c>
      <c r="G366" s="6" t="s">
        <v>19</v>
      </c>
      <c r="H366" s="6" t="s">
        <v>899</v>
      </c>
      <c r="I366" s="6" t="s">
        <v>1181</v>
      </c>
      <c r="J366" s="6" t="s">
        <v>498</v>
      </c>
      <c r="K366" s="7" t="s">
        <v>97</v>
      </c>
      <c r="L366" s="8">
        <v>45473.0</v>
      </c>
      <c r="M366" s="8" t="s">
        <v>23</v>
      </c>
      <c r="N366" s="5"/>
      <c r="O366" s="5"/>
      <c r="P366" s="5"/>
      <c r="Q366" s="5"/>
      <c r="R366" s="5"/>
      <c r="S366" s="5"/>
      <c r="T366" s="5"/>
      <c r="U366" s="5"/>
      <c r="V366" s="5"/>
    </row>
    <row r="367" hidden="1">
      <c r="A367" s="5">
        <v>45021.0</v>
      </c>
      <c r="B367" s="6" t="s">
        <v>1165</v>
      </c>
      <c r="C367" s="6" t="s">
        <v>1213</v>
      </c>
      <c r="D367" s="6" t="s">
        <v>1214</v>
      </c>
      <c r="E367" s="6" t="s">
        <v>17</v>
      </c>
      <c r="F367" s="6" t="s">
        <v>18</v>
      </c>
      <c r="G367" s="6" t="s">
        <v>19</v>
      </c>
      <c r="H367" s="6" t="s">
        <v>899</v>
      </c>
      <c r="I367" s="6" t="s">
        <v>1181</v>
      </c>
      <c r="J367" s="6" t="s">
        <v>498</v>
      </c>
      <c r="K367" s="7" t="s">
        <v>75</v>
      </c>
      <c r="L367" s="8">
        <v>45473.0</v>
      </c>
      <c r="M367" s="8" t="s">
        <v>23</v>
      </c>
      <c r="N367" s="5"/>
      <c r="O367" s="5"/>
      <c r="P367" s="5"/>
      <c r="Q367" s="5"/>
      <c r="R367" s="5"/>
      <c r="S367" s="5"/>
      <c r="T367" s="5"/>
      <c r="U367" s="5"/>
      <c r="V367" s="5"/>
    </row>
    <row r="368" hidden="1">
      <c r="A368" s="5">
        <v>45021.0</v>
      </c>
      <c r="B368" s="6" t="s">
        <v>1165</v>
      </c>
      <c r="C368" s="6" t="s">
        <v>1215</v>
      </c>
      <c r="D368" s="6" t="s">
        <v>1216</v>
      </c>
      <c r="E368" s="6" t="s">
        <v>17</v>
      </c>
      <c r="F368" s="6" t="s">
        <v>18</v>
      </c>
      <c r="G368" s="6" t="s">
        <v>19</v>
      </c>
      <c r="H368" s="6" t="s">
        <v>899</v>
      </c>
      <c r="I368" s="6" t="s">
        <v>1181</v>
      </c>
      <c r="J368" s="6" t="s">
        <v>498</v>
      </c>
      <c r="K368" s="7" t="s">
        <v>1217</v>
      </c>
      <c r="L368" s="8">
        <v>45473.0</v>
      </c>
      <c r="M368" s="8" t="s">
        <v>23</v>
      </c>
      <c r="N368" s="5"/>
      <c r="O368" s="5"/>
      <c r="P368" s="5"/>
      <c r="Q368" s="5"/>
      <c r="R368" s="5"/>
      <c r="S368" s="5"/>
      <c r="T368" s="5"/>
      <c r="U368" s="5"/>
      <c r="V368" s="5"/>
    </row>
    <row r="369" hidden="1">
      <c r="A369" s="5">
        <v>45021.0</v>
      </c>
      <c r="B369" s="6" t="s">
        <v>1165</v>
      </c>
      <c r="C369" s="6" t="s">
        <v>1218</v>
      </c>
      <c r="D369" s="6" t="s">
        <v>1219</v>
      </c>
      <c r="E369" s="6" t="s">
        <v>17</v>
      </c>
      <c r="F369" s="6" t="s">
        <v>18</v>
      </c>
      <c r="G369" s="6" t="s">
        <v>19</v>
      </c>
      <c r="H369" s="6" t="s">
        <v>899</v>
      </c>
      <c r="I369" s="6" t="s">
        <v>1181</v>
      </c>
      <c r="J369" s="6" t="s">
        <v>498</v>
      </c>
      <c r="K369" s="7" t="s">
        <v>97</v>
      </c>
      <c r="L369" s="8">
        <v>45473.0</v>
      </c>
      <c r="M369" s="8" t="s">
        <v>23</v>
      </c>
      <c r="N369" s="5"/>
      <c r="O369" s="5"/>
      <c r="P369" s="5"/>
      <c r="Q369" s="5"/>
      <c r="R369" s="5"/>
      <c r="S369" s="5"/>
      <c r="T369" s="5"/>
      <c r="U369" s="5"/>
      <c r="V369" s="5"/>
    </row>
    <row r="370" hidden="1">
      <c r="A370" s="5">
        <v>45021.0</v>
      </c>
      <c r="B370" s="6" t="s">
        <v>1165</v>
      </c>
      <c r="C370" s="6" t="s">
        <v>1220</v>
      </c>
      <c r="D370" s="6" t="s">
        <v>1221</v>
      </c>
      <c r="E370" s="6" t="s">
        <v>17</v>
      </c>
      <c r="F370" s="6" t="s">
        <v>18</v>
      </c>
      <c r="G370" s="6" t="s">
        <v>19</v>
      </c>
      <c r="H370" s="6" t="s">
        <v>899</v>
      </c>
      <c r="I370" s="6" t="s">
        <v>1181</v>
      </c>
      <c r="J370" s="6" t="s">
        <v>498</v>
      </c>
      <c r="K370" s="7" t="s">
        <v>817</v>
      </c>
      <c r="L370" s="8">
        <v>45473.0</v>
      </c>
      <c r="M370" s="8" t="s">
        <v>23</v>
      </c>
      <c r="N370" s="5"/>
      <c r="O370" s="5"/>
      <c r="P370" s="5"/>
      <c r="Q370" s="5"/>
      <c r="R370" s="5"/>
      <c r="S370" s="5"/>
      <c r="T370" s="5"/>
      <c r="U370" s="5"/>
      <c r="V370" s="5"/>
    </row>
    <row r="371" hidden="1">
      <c r="A371" s="5">
        <v>45021.0</v>
      </c>
      <c r="B371" s="6" t="s">
        <v>1165</v>
      </c>
      <c r="C371" s="6" t="s">
        <v>1222</v>
      </c>
      <c r="D371" s="6" t="s">
        <v>1223</v>
      </c>
      <c r="E371" s="6" t="s">
        <v>17</v>
      </c>
      <c r="F371" s="6" t="s">
        <v>18</v>
      </c>
      <c r="G371" s="6" t="s">
        <v>19</v>
      </c>
      <c r="H371" s="6" t="s">
        <v>899</v>
      </c>
      <c r="I371" s="6" t="s">
        <v>1181</v>
      </c>
      <c r="J371" s="6" t="s">
        <v>498</v>
      </c>
      <c r="K371" s="7" t="s">
        <v>97</v>
      </c>
      <c r="L371" s="8">
        <v>45473.0</v>
      </c>
      <c r="M371" s="8" t="s">
        <v>23</v>
      </c>
      <c r="N371" s="5"/>
      <c r="O371" s="5"/>
      <c r="P371" s="5"/>
      <c r="Q371" s="5"/>
      <c r="R371" s="5"/>
      <c r="S371" s="5"/>
      <c r="T371" s="5"/>
      <c r="U371" s="5"/>
      <c r="V371" s="5"/>
    </row>
    <row r="372" hidden="1">
      <c r="A372" s="5">
        <v>45021.0</v>
      </c>
      <c r="B372" s="6" t="s">
        <v>1165</v>
      </c>
      <c r="C372" s="6" t="s">
        <v>1224</v>
      </c>
      <c r="D372" s="6" t="s">
        <v>1225</v>
      </c>
      <c r="E372" s="6" t="s">
        <v>17</v>
      </c>
      <c r="F372" s="6" t="s">
        <v>18</v>
      </c>
      <c r="G372" s="6" t="s">
        <v>19</v>
      </c>
      <c r="H372" s="6" t="s">
        <v>899</v>
      </c>
      <c r="I372" s="6" t="s">
        <v>1181</v>
      </c>
      <c r="J372" s="6" t="s">
        <v>498</v>
      </c>
      <c r="K372" s="7" t="s">
        <v>97</v>
      </c>
      <c r="L372" s="8">
        <v>45473.0</v>
      </c>
      <c r="M372" s="8" t="s">
        <v>23</v>
      </c>
      <c r="N372" s="5"/>
      <c r="O372" s="5"/>
      <c r="P372" s="5"/>
      <c r="Q372" s="5"/>
      <c r="R372" s="5"/>
      <c r="S372" s="5"/>
      <c r="T372" s="5"/>
      <c r="U372" s="5"/>
      <c r="V372" s="5"/>
    </row>
    <row r="373" hidden="1">
      <c r="A373" s="5">
        <v>45021.0</v>
      </c>
      <c r="B373" s="6" t="s">
        <v>1165</v>
      </c>
      <c r="C373" s="6" t="s">
        <v>1226</v>
      </c>
      <c r="D373" s="6" t="s">
        <v>1227</v>
      </c>
      <c r="E373" s="6" t="s">
        <v>17</v>
      </c>
      <c r="F373" s="6" t="s">
        <v>18</v>
      </c>
      <c r="G373" s="6" t="s">
        <v>19</v>
      </c>
      <c r="H373" s="6" t="s">
        <v>899</v>
      </c>
      <c r="I373" s="6" t="s">
        <v>1181</v>
      </c>
      <c r="J373" s="6" t="s">
        <v>498</v>
      </c>
      <c r="K373" s="7" t="s">
        <v>1228</v>
      </c>
      <c r="L373" s="8">
        <v>45473.0</v>
      </c>
      <c r="M373" s="8" t="s">
        <v>23</v>
      </c>
      <c r="N373" s="5"/>
      <c r="O373" s="5"/>
      <c r="P373" s="5"/>
      <c r="Q373" s="5"/>
      <c r="R373" s="5"/>
      <c r="S373" s="5"/>
      <c r="T373" s="5"/>
      <c r="U373" s="5"/>
      <c r="V373" s="5"/>
    </row>
    <row r="374" hidden="1">
      <c r="A374" s="5">
        <v>45021.0</v>
      </c>
      <c r="B374" s="6" t="s">
        <v>1165</v>
      </c>
      <c r="C374" s="6" t="s">
        <v>1229</v>
      </c>
      <c r="D374" s="6" t="s">
        <v>1230</v>
      </c>
      <c r="E374" s="6" t="s">
        <v>17</v>
      </c>
      <c r="F374" s="6" t="s">
        <v>18</v>
      </c>
      <c r="G374" s="6" t="s">
        <v>19</v>
      </c>
      <c r="H374" s="6" t="s">
        <v>899</v>
      </c>
      <c r="I374" s="6" t="s">
        <v>1181</v>
      </c>
      <c r="J374" s="6" t="s">
        <v>498</v>
      </c>
      <c r="K374" s="7" t="s">
        <v>97</v>
      </c>
      <c r="L374" s="8">
        <v>45473.0</v>
      </c>
      <c r="M374" s="8" t="s">
        <v>23</v>
      </c>
      <c r="N374" s="5"/>
      <c r="O374" s="5"/>
      <c r="P374" s="5"/>
      <c r="Q374" s="5"/>
      <c r="R374" s="5"/>
      <c r="S374" s="5"/>
      <c r="T374" s="5"/>
      <c r="U374" s="5"/>
      <c r="V374" s="5"/>
    </row>
    <row r="375" hidden="1">
      <c r="A375" s="5">
        <v>45021.0</v>
      </c>
      <c r="B375" s="6" t="s">
        <v>1165</v>
      </c>
      <c r="C375" s="6" t="s">
        <v>1231</v>
      </c>
      <c r="D375" s="6" t="s">
        <v>1232</v>
      </c>
      <c r="E375" s="6" t="s">
        <v>17</v>
      </c>
      <c r="F375" s="6" t="s">
        <v>18</v>
      </c>
      <c r="G375" s="6" t="s">
        <v>19</v>
      </c>
      <c r="H375" s="6" t="s">
        <v>899</v>
      </c>
      <c r="I375" s="6" t="s">
        <v>1181</v>
      </c>
      <c r="J375" s="6" t="s">
        <v>498</v>
      </c>
      <c r="K375" s="7" t="s">
        <v>1233</v>
      </c>
      <c r="L375" s="8">
        <v>45473.0</v>
      </c>
      <c r="M375" s="8" t="s">
        <v>23</v>
      </c>
      <c r="N375" s="5"/>
      <c r="O375" s="5"/>
      <c r="P375" s="5"/>
      <c r="Q375" s="5"/>
      <c r="R375" s="5"/>
      <c r="S375" s="5"/>
      <c r="T375" s="5"/>
      <c r="U375" s="5"/>
      <c r="V375" s="5"/>
    </row>
    <row r="376" hidden="1">
      <c r="A376" s="5">
        <v>45021.0</v>
      </c>
      <c r="B376" s="6" t="s">
        <v>1165</v>
      </c>
      <c r="C376" s="6" t="s">
        <v>1234</v>
      </c>
      <c r="D376" s="6" t="s">
        <v>1235</v>
      </c>
      <c r="E376" s="6" t="s">
        <v>17</v>
      </c>
      <c r="F376" s="6" t="s">
        <v>18</v>
      </c>
      <c r="G376" s="6" t="s">
        <v>19</v>
      </c>
      <c r="H376" s="6" t="s">
        <v>899</v>
      </c>
      <c r="I376" s="6" t="s">
        <v>1181</v>
      </c>
      <c r="J376" s="6" t="s">
        <v>498</v>
      </c>
      <c r="K376" s="7" t="s">
        <v>1236</v>
      </c>
      <c r="L376" s="8">
        <v>45473.0</v>
      </c>
      <c r="M376" s="8" t="s">
        <v>23</v>
      </c>
      <c r="N376" s="5"/>
      <c r="O376" s="5"/>
      <c r="P376" s="5"/>
      <c r="Q376" s="5"/>
      <c r="R376" s="5"/>
      <c r="S376" s="5"/>
      <c r="T376" s="5"/>
      <c r="U376" s="5"/>
      <c r="V376" s="5"/>
    </row>
    <row r="377" hidden="1">
      <c r="A377" s="5">
        <v>45021.0</v>
      </c>
      <c r="B377" s="6" t="s">
        <v>1165</v>
      </c>
      <c r="C377" s="6" t="s">
        <v>1237</v>
      </c>
      <c r="D377" s="6" t="s">
        <v>1238</v>
      </c>
      <c r="E377" s="6" t="s">
        <v>17</v>
      </c>
      <c r="F377" s="6" t="s">
        <v>18</v>
      </c>
      <c r="G377" s="6" t="s">
        <v>19</v>
      </c>
      <c r="H377" s="6" t="s">
        <v>899</v>
      </c>
      <c r="I377" s="6" t="s">
        <v>1181</v>
      </c>
      <c r="J377" s="6" t="s">
        <v>498</v>
      </c>
      <c r="K377" s="7" t="s">
        <v>97</v>
      </c>
      <c r="L377" s="8">
        <v>45473.0</v>
      </c>
      <c r="M377" s="8" t="s">
        <v>23</v>
      </c>
      <c r="N377" s="5"/>
      <c r="O377" s="5"/>
      <c r="P377" s="5"/>
      <c r="Q377" s="5"/>
      <c r="R377" s="5"/>
      <c r="S377" s="5"/>
      <c r="T377" s="5"/>
      <c r="U377" s="5"/>
      <c r="V377" s="5"/>
    </row>
    <row r="378" hidden="1">
      <c r="A378" s="5">
        <v>45021.0</v>
      </c>
      <c r="B378" s="6" t="s">
        <v>1165</v>
      </c>
      <c r="C378" s="6" t="s">
        <v>1239</v>
      </c>
      <c r="D378" s="6" t="s">
        <v>1240</v>
      </c>
      <c r="E378" s="6" t="s">
        <v>17</v>
      </c>
      <c r="F378" s="6" t="s">
        <v>18</v>
      </c>
      <c r="G378" s="6" t="s">
        <v>19</v>
      </c>
      <c r="H378" s="6" t="s">
        <v>899</v>
      </c>
      <c r="I378" s="6" t="s">
        <v>1181</v>
      </c>
      <c r="J378" s="6" t="s">
        <v>498</v>
      </c>
      <c r="K378" s="7" t="s">
        <v>97</v>
      </c>
      <c r="L378" s="8">
        <v>45473.0</v>
      </c>
      <c r="M378" s="8" t="s">
        <v>23</v>
      </c>
      <c r="N378" s="5"/>
      <c r="O378" s="5"/>
      <c r="P378" s="5"/>
      <c r="Q378" s="5"/>
      <c r="R378" s="5"/>
      <c r="S378" s="5"/>
      <c r="T378" s="5"/>
      <c r="U378" s="5"/>
      <c r="V378" s="5"/>
    </row>
    <row r="379" hidden="1">
      <c r="A379" s="5">
        <v>45021.0</v>
      </c>
      <c r="B379" s="6" t="s">
        <v>1165</v>
      </c>
      <c r="C379" s="6" t="s">
        <v>1241</v>
      </c>
      <c r="D379" s="6" t="s">
        <v>1242</v>
      </c>
      <c r="E379" s="6" t="s">
        <v>17</v>
      </c>
      <c r="F379" s="6" t="s">
        <v>18</v>
      </c>
      <c r="G379" s="6" t="s">
        <v>19</v>
      </c>
      <c r="H379" s="6" t="s">
        <v>899</v>
      </c>
      <c r="I379" s="6" t="s">
        <v>1181</v>
      </c>
      <c r="J379" s="6" t="s">
        <v>498</v>
      </c>
      <c r="K379" s="7" t="s">
        <v>592</v>
      </c>
      <c r="L379" s="8">
        <v>45473.0</v>
      </c>
      <c r="M379" s="8" t="s">
        <v>23</v>
      </c>
      <c r="N379" s="5"/>
      <c r="O379" s="5"/>
      <c r="P379" s="5"/>
      <c r="Q379" s="5"/>
      <c r="R379" s="5"/>
      <c r="S379" s="5"/>
      <c r="T379" s="5"/>
      <c r="U379" s="5"/>
      <c r="V379" s="5"/>
    </row>
    <row r="380" hidden="1">
      <c r="A380" s="5">
        <v>45021.0</v>
      </c>
      <c r="B380" s="6" t="s">
        <v>1165</v>
      </c>
      <c r="C380" s="6" t="s">
        <v>1243</v>
      </c>
      <c r="D380" s="6" t="s">
        <v>1244</v>
      </c>
      <c r="E380" s="6" t="s">
        <v>17</v>
      </c>
      <c r="F380" s="6" t="s">
        <v>18</v>
      </c>
      <c r="G380" s="6" t="s">
        <v>19</v>
      </c>
      <c r="H380" s="6" t="s">
        <v>899</v>
      </c>
      <c r="I380" s="6" t="s">
        <v>1181</v>
      </c>
      <c r="J380" s="6" t="s">
        <v>498</v>
      </c>
      <c r="K380" s="7" t="s">
        <v>97</v>
      </c>
      <c r="L380" s="8">
        <v>45473.0</v>
      </c>
      <c r="M380" s="8" t="s">
        <v>23</v>
      </c>
      <c r="N380" s="5"/>
      <c r="O380" s="5"/>
      <c r="P380" s="5"/>
      <c r="Q380" s="5"/>
      <c r="R380" s="5"/>
      <c r="S380" s="5"/>
      <c r="T380" s="5"/>
      <c r="U380" s="5"/>
      <c r="V380" s="5"/>
    </row>
    <row r="381" hidden="1">
      <c r="A381" s="5">
        <v>45021.0</v>
      </c>
      <c r="B381" s="6" t="s">
        <v>1165</v>
      </c>
      <c r="C381" s="6" t="s">
        <v>1245</v>
      </c>
      <c r="D381" s="6" t="s">
        <v>1246</v>
      </c>
      <c r="E381" s="6" t="s">
        <v>17</v>
      </c>
      <c r="F381" s="6" t="s">
        <v>18</v>
      </c>
      <c r="G381" s="6" t="s">
        <v>19</v>
      </c>
      <c r="H381" s="6" t="s">
        <v>899</v>
      </c>
      <c r="I381" s="6" t="s">
        <v>1181</v>
      </c>
      <c r="J381" s="6" t="s">
        <v>498</v>
      </c>
      <c r="K381" s="7" t="s">
        <v>97</v>
      </c>
      <c r="L381" s="8">
        <v>45473.0</v>
      </c>
      <c r="M381" s="8" t="s">
        <v>23</v>
      </c>
      <c r="N381" s="5"/>
      <c r="O381" s="5"/>
      <c r="P381" s="5"/>
      <c r="Q381" s="5"/>
      <c r="R381" s="5"/>
      <c r="S381" s="5"/>
      <c r="T381" s="5"/>
      <c r="U381" s="5"/>
      <c r="V381" s="5"/>
    </row>
    <row r="382" hidden="1">
      <c r="A382" s="5">
        <v>45021.0</v>
      </c>
      <c r="B382" s="6" t="s">
        <v>1165</v>
      </c>
      <c r="C382" s="6" t="s">
        <v>1247</v>
      </c>
      <c r="D382" s="6" t="s">
        <v>1248</v>
      </c>
      <c r="E382" s="6" t="s">
        <v>17</v>
      </c>
      <c r="F382" s="6" t="s">
        <v>18</v>
      </c>
      <c r="G382" s="6" t="s">
        <v>19</v>
      </c>
      <c r="H382" s="6" t="s">
        <v>899</v>
      </c>
      <c r="I382" s="6" t="s">
        <v>1181</v>
      </c>
      <c r="J382" s="6" t="s">
        <v>498</v>
      </c>
      <c r="K382" s="7" t="s">
        <v>97</v>
      </c>
      <c r="L382" s="8">
        <v>45473.0</v>
      </c>
      <c r="M382" s="8" t="s">
        <v>23</v>
      </c>
      <c r="N382" s="5"/>
      <c r="O382" s="5"/>
      <c r="P382" s="5"/>
      <c r="Q382" s="5"/>
      <c r="R382" s="5"/>
      <c r="S382" s="5"/>
      <c r="T382" s="5"/>
      <c r="U382" s="5"/>
      <c r="V382" s="5"/>
    </row>
    <row r="383" hidden="1">
      <c r="A383" s="5">
        <v>45021.0</v>
      </c>
      <c r="B383" s="6" t="s">
        <v>1165</v>
      </c>
      <c r="C383" s="6" t="s">
        <v>1249</v>
      </c>
      <c r="D383" s="6" t="s">
        <v>1250</v>
      </c>
      <c r="E383" s="6" t="s">
        <v>17</v>
      </c>
      <c r="F383" s="6" t="s">
        <v>18</v>
      </c>
      <c r="G383" s="6" t="s">
        <v>19</v>
      </c>
      <c r="H383" s="6" t="s">
        <v>899</v>
      </c>
      <c r="I383" s="6" t="s">
        <v>1181</v>
      </c>
      <c r="J383" s="6" t="s">
        <v>498</v>
      </c>
      <c r="K383" s="7" t="s">
        <v>97</v>
      </c>
      <c r="L383" s="8">
        <v>45473.0</v>
      </c>
      <c r="M383" s="8" t="s">
        <v>23</v>
      </c>
      <c r="N383" s="5"/>
      <c r="O383" s="5"/>
      <c r="P383" s="5"/>
      <c r="Q383" s="5"/>
      <c r="R383" s="5"/>
      <c r="S383" s="5"/>
      <c r="T383" s="5"/>
      <c r="U383" s="5"/>
      <c r="V383" s="5"/>
    </row>
    <row r="384" hidden="1">
      <c r="A384" s="5">
        <v>45021.0</v>
      </c>
      <c r="B384" s="6" t="s">
        <v>1165</v>
      </c>
      <c r="C384" s="6" t="s">
        <v>1251</v>
      </c>
      <c r="D384" s="6" t="s">
        <v>1252</v>
      </c>
      <c r="E384" s="6" t="s">
        <v>17</v>
      </c>
      <c r="F384" s="6" t="s">
        <v>18</v>
      </c>
      <c r="G384" s="6" t="s">
        <v>19</v>
      </c>
      <c r="H384" s="6" t="s">
        <v>899</v>
      </c>
      <c r="I384" s="6" t="s">
        <v>1181</v>
      </c>
      <c r="J384" s="6" t="s">
        <v>498</v>
      </c>
      <c r="K384" s="7" t="s">
        <v>97</v>
      </c>
      <c r="L384" s="8">
        <v>45473.0</v>
      </c>
      <c r="M384" s="8" t="s">
        <v>23</v>
      </c>
      <c r="N384" s="5"/>
      <c r="O384" s="5"/>
      <c r="P384" s="5"/>
      <c r="Q384" s="5"/>
      <c r="R384" s="5"/>
      <c r="S384" s="5"/>
      <c r="T384" s="5"/>
      <c r="U384" s="5"/>
      <c r="V384" s="5"/>
    </row>
    <row r="385" hidden="1">
      <c r="A385" s="5">
        <v>45021.0</v>
      </c>
      <c r="B385" s="6" t="s">
        <v>1165</v>
      </c>
      <c r="C385" s="6" t="s">
        <v>1253</v>
      </c>
      <c r="D385" s="6" t="s">
        <v>1254</v>
      </c>
      <c r="E385" s="6" t="s">
        <v>17</v>
      </c>
      <c r="F385" s="6" t="s">
        <v>18</v>
      </c>
      <c r="G385" s="6" t="s">
        <v>19</v>
      </c>
      <c r="H385" s="6" t="s">
        <v>899</v>
      </c>
      <c r="I385" s="6" t="s">
        <v>1181</v>
      </c>
      <c r="J385" s="6" t="s">
        <v>498</v>
      </c>
      <c r="K385" s="7" t="s">
        <v>97</v>
      </c>
      <c r="L385" s="8">
        <v>45473.0</v>
      </c>
      <c r="M385" s="8" t="s">
        <v>23</v>
      </c>
      <c r="N385" s="5"/>
      <c r="O385" s="5"/>
      <c r="P385" s="5"/>
      <c r="Q385" s="5"/>
      <c r="R385" s="5"/>
      <c r="S385" s="5"/>
      <c r="T385" s="5"/>
      <c r="U385" s="5"/>
      <c r="V385" s="5"/>
    </row>
    <row r="386" hidden="1">
      <c r="A386" s="5">
        <v>45021.0</v>
      </c>
      <c r="B386" s="6" t="s">
        <v>1165</v>
      </c>
      <c r="C386" s="6" t="s">
        <v>1255</v>
      </c>
      <c r="D386" s="6" t="s">
        <v>1256</v>
      </c>
      <c r="E386" s="6" t="s">
        <v>17</v>
      </c>
      <c r="F386" s="6" t="s">
        <v>18</v>
      </c>
      <c r="G386" s="6" t="s">
        <v>19</v>
      </c>
      <c r="H386" s="6" t="s">
        <v>899</v>
      </c>
      <c r="I386" s="6" t="s">
        <v>1181</v>
      </c>
      <c r="J386" s="6" t="s">
        <v>498</v>
      </c>
      <c r="K386" s="7" t="s">
        <v>97</v>
      </c>
      <c r="L386" s="8">
        <v>45473.0</v>
      </c>
      <c r="M386" s="8" t="s">
        <v>23</v>
      </c>
      <c r="N386" s="5"/>
      <c r="O386" s="5"/>
      <c r="P386" s="5"/>
      <c r="Q386" s="5"/>
      <c r="R386" s="5"/>
      <c r="S386" s="5"/>
      <c r="T386" s="5"/>
      <c r="U386" s="5"/>
      <c r="V386" s="5"/>
    </row>
    <row r="387" hidden="1">
      <c r="A387" s="5">
        <v>45021.0</v>
      </c>
      <c r="B387" s="6" t="s">
        <v>1165</v>
      </c>
      <c r="C387" s="6" t="s">
        <v>1257</v>
      </c>
      <c r="D387" s="6" t="s">
        <v>1258</v>
      </c>
      <c r="E387" s="6" t="s">
        <v>17</v>
      </c>
      <c r="F387" s="6" t="s">
        <v>18</v>
      </c>
      <c r="G387" s="6" t="s">
        <v>19</v>
      </c>
      <c r="H387" s="6" t="s">
        <v>899</v>
      </c>
      <c r="I387" s="6" t="s">
        <v>1181</v>
      </c>
      <c r="J387" s="6" t="s">
        <v>498</v>
      </c>
      <c r="K387" s="7" t="s">
        <v>97</v>
      </c>
      <c r="L387" s="8">
        <v>45473.0</v>
      </c>
      <c r="M387" s="8" t="s">
        <v>23</v>
      </c>
      <c r="N387" s="5"/>
      <c r="O387" s="5"/>
      <c r="P387" s="5"/>
      <c r="Q387" s="5"/>
      <c r="R387" s="5"/>
      <c r="S387" s="5"/>
      <c r="T387" s="5"/>
      <c r="U387" s="5"/>
      <c r="V387" s="5"/>
    </row>
    <row r="388" hidden="1">
      <c r="A388" s="5">
        <v>45021.0</v>
      </c>
      <c r="B388" s="6" t="s">
        <v>1165</v>
      </c>
      <c r="C388" s="6" t="s">
        <v>1259</v>
      </c>
      <c r="D388" s="6" t="s">
        <v>1260</v>
      </c>
      <c r="E388" s="6" t="s">
        <v>17</v>
      </c>
      <c r="F388" s="6" t="s">
        <v>18</v>
      </c>
      <c r="G388" s="6" t="s">
        <v>19</v>
      </c>
      <c r="H388" s="6" t="s">
        <v>899</v>
      </c>
      <c r="I388" s="6" t="s">
        <v>1181</v>
      </c>
      <c r="J388" s="6" t="s">
        <v>498</v>
      </c>
      <c r="K388" s="7" t="s">
        <v>97</v>
      </c>
      <c r="L388" s="8">
        <v>45473.0</v>
      </c>
      <c r="M388" s="8" t="s">
        <v>23</v>
      </c>
      <c r="N388" s="5"/>
      <c r="O388" s="5"/>
      <c r="P388" s="5"/>
      <c r="Q388" s="5"/>
      <c r="R388" s="5"/>
      <c r="S388" s="5"/>
      <c r="T388" s="5"/>
      <c r="U388" s="5"/>
      <c r="V388" s="5"/>
    </row>
    <row r="389" hidden="1">
      <c r="A389" s="5">
        <v>45021.0</v>
      </c>
      <c r="B389" s="6" t="s">
        <v>1165</v>
      </c>
      <c r="C389" s="6" t="s">
        <v>1261</v>
      </c>
      <c r="D389" s="6" t="s">
        <v>1262</v>
      </c>
      <c r="E389" s="6" t="s">
        <v>17</v>
      </c>
      <c r="F389" s="6" t="s">
        <v>18</v>
      </c>
      <c r="G389" s="6" t="s">
        <v>19</v>
      </c>
      <c r="H389" s="6" t="s">
        <v>899</v>
      </c>
      <c r="I389" s="6" t="s">
        <v>1181</v>
      </c>
      <c r="J389" s="6" t="s">
        <v>498</v>
      </c>
      <c r="K389" s="7" t="s">
        <v>97</v>
      </c>
      <c r="L389" s="8">
        <v>45473.0</v>
      </c>
      <c r="M389" s="8" t="s">
        <v>23</v>
      </c>
      <c r="N389" s="5"/>
      <c r="O389" s="5"/>
      <c r="P389" s="5"/>
      <c r="Q389" s="5"/>
      <c r="R389" s="5"/>
      <c r="S389" s="5"/>
      <c r="T389" s="5"/>
      <c r="U389" s="5"/>
      <c r="V389" s="5"/>
    </row>
    <row r="390" hidden="1">
      <c r="A390" s="5">
        <v>45021.0</v>
      </c>
      <c r="B390" s="6" t="s">
        <v>1165</v>
      </c>
      <c r="C390" s="6" t="s">
        <v>1263</v>
      </c>
      <c r="D390" s="6" t="s">
        <v>1264</v>
      </c>
      <c r="E390" s="6" t="s">
        <v>17</v>
      </c>
      <c r="F390" s="6" t="s">
        <v>18</v>
      </c>
      <c r="G390" s="6" t="s">
        <v>19</v>
      </c>
      <c r="H390" s="6" t="s">
        <v>899</v>
      </c>
      <c r="I390" s="6" t="s">
        <v>1181</v>
      </c>
      <c r="J390" s="6" t="s">
        <v>498</v>
      </c>
      <c r="K390" s="7" t="s">
        <v>97</v>
      </c>
      <c r="L390" s="8">
        <v>45473.0</v>
      </c>
      <c r="M390" s="8" t="s">
        <v>23</v>
      </c>
      <c r="N390" s="5"/>
      <c r="O390" s="5"/>
      <c r="P390" s="5"/>
      <c r="Q390" s="5"/>
      <c r="R390" s="5"/>
      <c r="S390" s="5"/>
      <c r="T390" s="5"/>
      <c r="U390" s="5"/>
      <c r="V390" s="5"/>
    </row>
    <row r="391" hidden="1">
      <c r="A391" s="5">
        <v>45021.0</v>
      </c>
      <c r="B391" s="6" t="s">
        <v>1165</v>
      </c>
      <c r="C391" s="6" t="s">
        <v>1265</v>
      </c>
      <c r="D391" s="6" t="s">
        <v>1266</v>
      </c>
      <c r="E391" s="6" t="s">
        <v>17</v>
      </c>
      <c r="F391" s="6" t="s">
        <v>18</v>
      </c>
      <c r="G391" s="6" t="s">
        <v>19</v>
      </c>
      <c r="H391" s="6" t="s">
        <v>899</v>
      </c>
      <c r="I391" s="6" t="s">
        <v>1181</v>
      </c>
      <c r="J391" s="6" t="s">
        <v>498</v>
      </c>
      <c r="K391" s="7" t="s">
        <v>97</v>
      </c>
      <c r="L391" s="8">
        <v>45473.0</v>
      </c>
      <c r="M391" s="8" t="s">
        <v>23</v>
      </c>
      <c r="N391" s="5"/>
      <c r="O391" s="5"/>
      <c r="P391" s="5"/>
      <c r="Q391" s="5"/>
      <c r="R391" s="5"/>
      <c r="S391" s="5"/>
      <c r="T391" s="5"/>
      <c r="U391" s="5"/>
      <c r="V391" s="5"/>
    </row>
    <row r="392" hidden="1">
      <c r="A392" s="5">
        <v>45021.0</v>
      </c>
      <c r="B392" s="6" t="s">
        <v>1165</v>
      </c>
      <c r="C392" s="6" t="s">
        <v>1267</v>
      </c>
      <c r="D392" s="6" t="s">
        <v>1268</v>
      </c>
      <c r="E392" s="6" t="s">
        <v>17</v>
      </c>
      <c r="F392" s="6" t="s">
        <v>18</v>
      </c>
      <c r="G392" s="6" t="s">
        <v>19</v>
      </c>
      <c r="H392" s="6" t="s">
        <v>899</v>
      </c>
      <c r="I392" s="6" t="s">
        <v>1181</v>
      </c>
      <c r="J392" s="6" t="s">
        <v>498</v>
      </c>
      <c r="K392" s="7" t="s">
        <v>97</v>
      </c>
      <c r="L392" s="8">
        <v>45473.0</v>
      </c>
      <c r="M392" s="8" t="s">
        <v>23</v>
      </c>
      <c r="N392" s="5"/>
      <c r="O392" s="5"/>
      <c r="P392" s="5"/>
      <c r="Q392" s="5"/>
      <c r="R392" s="5"/>
      <c r="S392" s="5"/>
      <c r="T392" s="5"/>
      <c r="U392" s="5"/>
      <c r="V392" s="5"/>
    </row>
    <row r="393" hidden="1">
      <c r="A393" s="5">
        <v>45021.0</v>
      </c>
      <c r="B393" s="6" t="s">
        <v>1165</v>
      </c>
      <c r="C393" s="6" t="s">
        <v>1269</v>
      </c>
      <c r="D393" s="6" t="s">
        <v>1270</v>
      </c>
      <c r="E393" s="6" t="s">
        <v>17</v>
      </c>
      <c r="F393" s="6" t="s">
        <v>18</v>
      </c>
      <c r="G393" s="6" t="s">
        <v>19</v>
      </c>
      <c r="H393" s="6" t="s">
        <v>899</v>
      </c>
      <c r="I393" s="6" t="s">
        <v>1181</v>
      </c>
      <c r="J393" s="6" t="s">
        <v>498</v>
      </c>
      <c r="K393" s="7" t="s">
        <v>97</v>
      </c>
      <c r="L393" s="8">
        <v>45473.0</v>
      </c>
      <c r="M393" s="8" t="s">
        <v>23</v>
      </c>
      <c r="N393" s="5"/>
      <c r="O393" s="5"/>
      <c r="P393" s="5"/>
      <c r="Q393" s="5"/>
      <c r="R393" s="5"/>
      <c r="S393" s="5"/>
      <c r="T393" s="5"/>
      <c r="U393" s="5"/>
      <c r="V393" s="5"/>
    </row>
    <row r="394" hidden="1">
      <c r="A394" s="5">
        <v>45021.0</v>
      </c>
      <c r="B394" s="6" t="s">
        <v>1165</v>
      </c>
      <c r="C394" s="6" t="s">
        <v>1271</v>
      </c>
      <c r="D394" s="6" t="s">
        <v>1272</v>
      </c>
      <c r="E394" s="6" t="s">
        <v>17</v>
      </c>
      <c r="F394" s="6" t="s">
        <v>18</v>
      </c>
      <c r="G394" s="6" t="s">
        <v>19</v>
      </c>
      <c r="H394" s="6" t="s">
        <v>899</v>
      </c>
      <c r="I394" s="6" t="s">
        <v>1181</v>
      </c>
      <c r="J394" s="6" t="s">
        <v>498</v>
      </c>
      <c r="K394" s="7" t="s">
        <v>97</v>
      </c>
      <c r="L394" s="8">
        <v>45473.0</v>
      </c>
      <c r="M394" s="8" t="s">
        <v>23</v>
      </c>
      <c r="N394" s="5"/>
      <c r="O394" s="5"/>
      <c r="P394" s="5"/>
      <c r="Q394" s="5"/>
      <c r="R394" s="5"/>
      <c r="S394" s="5"/>
      <c r="T394" s="5"/>
      <c r="U394" s="5"/>
      <c r="V394" s="5"/>
    </row>
    <row r="395" hidden="1">
      <c r="A395" s="5">
        <v>45021.0</v>
      </c>
      <c r="B395" s="6" t="s">
        <v>1165</v>
      </c>
      <c r="C395" s="6" t="s">
        <v>1273</v>
      </c>
      <c r="D395" s="6" t="s">
        <v>1274</v>
      </c>
      <c r="E395" s="6" t="s">
        <v>17</v>
      </c>
      <c r="F395" s="6" t="s">
        <v>18</v>
      </c>
      <c r="G395" s="6" t="s">
        <v>19</v>
      </c>
      <c r="H395" s="6" t="s">
        <v>899</v>
      </c>
      <c r="I395" s="6" t="s">
        <v>1181</v>
      </c>
      <c r="J395" s="6" t="s">
        <v>498</v>
      </c>
      <c r="K395" s="7" t="s">
        <v>494</v>
      </c>
      <c r="L395" s="8">
        <v>45473.0</v>
      </c>
      <c r="M395" s="8" t="s">
        <v>23</v>
      </c>
      <c r="N395" s="5"/>
      <c r="O395" s="5"/>
      <c r="P395" s="5"/>
      <c r="Q395" s="5"/>
      <c r="R395" s="5"/>
      <c r="S395" s="5"/>
      <c r="T395" s="5"/>
      <c r="U395" s="5"/>
      <c r="V395" s="5"/>
    </row>
    <row r="396" hidden="1">
      <c r="A396" s="5">
        <v>45021.0</v>
      </c>
      <c r="B396" s="6" t="s">
        <v>1165</v>
      </c>
      <c r="C396" s="6" t="s">
        <v>1275</v>
      </c>
      <c r="D396" s="6" t="s">
        <v>1276</v>
      </c>
      <c r="E396" s="6" t="s">
        <v>17</v>
      </c>
      <c r="F396" s="6" t="s">
        <v>18</v>
      </c>
      <c r="G396" s="6" t="s">
        <v>19</v>
      </c>
      <c r="H396" s="6" t="s">
        <v>899</v>
      </c>
      <c r="I396" s="6" t="s">
        <v>1181</v>
      </c>
      <c r="J396" s="6" t="s">
        <v>498</v>
      </c>
      <c r="K396" s="7" t="s">
        <v>592</v>
      </c>
      <c r="L396" s="8">
        <v>45473.0</v>
      </c>
      <c r="M396" s="8" t="s">
        <v>23</v>
      </c>
      <c r="N396" s="5"/>
      <c r="O396" s="5"/>
      <c r="P396" s="5"/>
      <c r="Q396" s="5"/>
      <c r="R396" s="5"/>
      <c r="S396" s="5"/>
      <c r="T396" s="5"/>
      <c r="U396" s="5"/>
      <c r="V396" s="5"/>
    </row>
    <row r="397" hidden="1">
      <c r="A397" s="5">
        <v>45021.0</v>
      </c>
      <c r="B397" s="6" t="s">
        <v>1165</v>
      </c>
      <c r="C397" s="6" t="s">
        <v>1277</v>
      </c>
      <c r="D397" s="6" t="s">
        <v>1278</v>
      </c>
      <c r="E397" s="6" t="s">
        <v>17</v>
      </c>
      <c r="F397" s="6" t="s">
        <v>18</v>
      </c>
      <c r="G397" s="6" t="s">
        <v>19</v>
      </c>
      <c r="H397" s="6" t="s">
        <v>899</v>
      </c>
      <c r="I397" s="6" t="s">
        <v>1181</v>
      </c>
      <c r="J397" s="6" t="s">
        <v>498</v>
      </c>
      <c r="K397" s="7" t="s">
        <v>592</v>
      </c>
      <c r="L397" s="8">
        <v>45473.0</v>
      </c>
      <c r="M397" s="8" t="s">
        <v>23</v>
      </c>
      <c r="N397" s="5"/>
      <c r="O397" s="5"/>
      <c r="P397" s="5"/>
      <c r="Q397" s="5"/>
      <c r="R397" s="5"/>
      <c r="S397" s="5"/>
      <c r="T397" s="5"/>
      <c r="U397" s="5"/>
      <c r="V397" s="5"/>
    </row>
    <row r="398" hidden="1">
      <c r="A398" s="5">
        <v>45021.0</v>
      </c>
      <c r="B398" s="6" t="s">
        <v>1165</v>
      </c>
      <c r="C398" s="6" t="s">
        <v>1279</v>
      </c>
      <c r="D398" s="6" t="s">
        <v>1280</v>
      </c>
      <c r="E398" s="6" t="s">
        <v>17</v>
      </c>
      <c r="F398" s="6" t="s">
        <v>18</v>
      </c>
      <c r="G398" s="6" t="s">
        <v>19</v>
      </c>
      <c r="H398" s="6" t="s">
        <v>899</v>
      </c>
      <c r="I398" s="6" t="s">
        <v>1181</v>
      </c>
      <c r="J398" s="6" t="s">
        <v>498</v>
      </c>
      <c r="K398" s="7"/>
      <c r="L398" s="8">
        <v>45473.0</v>
      </c>
      <c r="M398" s="8" t="s">
        <v>23</v>
      </c>
      <c r="N398" s="5"/>
      <c r="O398" s="5"/>
      <c r="P398" s="5"/>
      <c r="Q398" s="5"/>
      <c r="R398" s="5"/>
      <c r="S398" s="5"/>
      <c r="T398" s="5"/>
      <c r="U398" s="5"/>
      <c r="V398" s="5"/>
    </row>
    <row r="399" hidden="1">
      <c r="A399" s="5">
        <v>45021.0</v>
      </c>
      <c r="B399" s="6" t="s">
        <v>1165</v>
      </c>
      <c r="C399" s="6" t="s">
        <v>1281</v>
      </c>
      <c r="D399" s="6" t="s">
        <v>1282</v>
      </c>
      <c r="E399" s="6" t="s">
        <v>17</v>
      </c>
      <c r="F399" s="6" t="s">
        <v>18</v>
      </c>
      <c r="G399" s="6" t="s">
        <v>19</v>
      </c>
      <c r="H399" s="6" t="s">
        <v>899</v>
      </c>
      <c r="I399" s="6" t="s">
        <v>1181</v>
      </c>
      <c r="J399" s="6" t="s">
        <v>498</v>
      </c>
      <c r="K399" s="7"/>
      <c r="L399" s="8">
        <v>45473.0</v>
      </c>
      <c r="M399" s="8" t="s">
        <v>23</v>
      </c>
      <c r="N399" s="5"/>
      <c r="O399" s="5"/>
      <c r="P399" s="5"/>
      <c r="Q399" s="5"/>
      <c r="R399" s="5"/>
      <c r="S399" s="5"/>
      <c r="T399" s="5"/>
      <c r="U399" s="5"/>
      <c r="V399" s="5"/>
    </row>
    <row r="400" hidden="1">
      <c r="A400" s="5">
        <v>45021.0</v>
      </c>
      <c r="B400" s="6" t="s">
        <v>1165</v>
      </c>
      <c r="C400" s="6" t="s">
        <v>1283</v>
      </c>
      <c r="D400" s="6" t="s">
        <v>1284</v>
      </c>
      <c r="E400" s="6" t="s">
        <v>17</v>
      </c>
      <c r="F400" s="6" t="s">
        <v>18</v>
      </c>
      <c r="G400" s="6" t="s">
        <v>19</v>
      </c>
      <c r="H400" s="6" t="s">
        <v>899</v>
      </c>
      <c r="I400" s="6" t="s">
        <v>1181</v>
      </c>
      <c r="J400" s="6" t="s">
        <v>498</v>
      </c>
      <c r="K400" s="7"/>
      <c r="L400" s="8">
        <v>45473.0</v>
      </c>
      <c r="M400" s="8" t="s">
        <v>23</v>
      </c>
      <c r="N400" s="5"/>
      <c r="O400" s="5"/>
      <c r="P400" s="5"/>
      <c r="Q400" s="5"/>
      <c r="R400" s="5"/>
      <c r="S400" s="5"/>
      <c r="T400" s="5"/>
      <c r="U400" s="5"/>
      <c r="V400" s="5"/>
    </row>
    <row r="401" hidden="1">
      <c r="A401" s="5">
        <v>45021.0</v>
      </c>
      <c r="B401" s="6" t="s">
        <v>1165</v>
      </c>
      <c r="C401" s="6" t="s">
        <v>1285</v>
      </c>
      <c r="D401" s="6" t="s">
        <v>1286</v>
      </c>
      <c r="E401" s="6" t="s">
        <v>17</v>
      </c>
      <c r="F401" s="6" t="s">
        <v>18</v>
      </c>
      <c r="G401" s="6" t="s">
        <v>19</v>
      </c>
      <c r="H401" s="6" t="s">
        <v>899</v>
      </c>
      <c r="I401" s="6" t="s">
        <v>1181</v>
      </c>
      <c r="J401" s="6" t="s">
        <v>498</v>
      </c>
      <c r="K401" s="7"/>
      <c r="L401" s="8">
        <v>45473.0</v>
      </c>
      <c r="M401" s="8" t="s">
        <v>23</v>
      </c>
      <c r="N401" s="5"/>
      <c r="O401" s="5"/>
      <c r="P401" s="5"/>
      <c r="Q401" s="5"/>
      <c r="R401" s="5"/>
      <c r="S401" s="5"/>
      <c r="T401" s="5"/>
      <c r="U401" s="5"/>
      <c r="V401" s="5"/>
    </row>
    <row r="402" hidden="1">
      <c r="A402" s="5">
        <v>45021.0</v>
      </c>
      <c r="B402" s="6" t="s">
        <v>1165</v>
      </c>
      <c r="C402" s="6" t="s">
        <v>1287</v>
      </c>
      <c r="D402" s="6" t="s">
        <v>1288</v>
      </c>
      <c r="E402" s="6" t="s">
        <v>17</v>
      </c>
      <c r="F402" s="6" t="s">
        <v>18</v>
      </c>
      <c r="G402" s="6" t="s">
        <v>19</v>
      </c>
      <c r="H402" s="6" t="s">
        <v>899</v>
      </c>
      <c r="I402" s="6" t="s">
        <v>1181</v>
      </c>
      <c r="J402" s="6" t="s">
        <v>498</v>
      </c>
      <c r="K402" s="7"/>
      <c r="L402" s="8">
        <v>45473.0</v>
      </c>
      <c r="M402" s="8" t="s">
        <v>23</v>
      </c>
      <c r="N402" s="5"/>
      <c r="O402" s="5"/>
      <c r="P402" s="5"/>
      <c r="Q402" s="5"/>
      <c r="R402" s="5"/>
      <c r="S402" s="5"/>
      <c r="T402" s="5"/>
      <c r="U402" s="5"/>
      <c r="V402" s="5"/>
    </row>
    <row r="403" hidden="1">
      <c r="A403" s="5">
        <v>45021.0</v>
      </c>
      <c r="B403" s="6" t="s">
        <v>1165</v>
      </c>
      <c r="C403" s="6" t="s">
        <v>1289</v>
      </c>
      <c r="D403" s="6" t="s">
        <v>1290</v>
      </c>
      <c r="E403" s="6" t="s">
        <v>17</v>
      </c>
      <c r="F403" s="6" t="s">
        <v>18</v>
      </c>
      <c r="G403" s="6" t="s">
        <v>19</v>
      </c>
      <c r="H403" s="6" t="s">
        <v>899</v>
      </c>
      <c r="I403" s="6" t="s">
        <v>1181</v>
      </c>
      <c r="J403" s="6" t="s">
        <v>498</v>
      </c>
      <c r="K403" s="7"/>
      <c r="L403" s="8">
        <v>45473.0</v>
      </c>
      <c r="M403" s="8" t="s">
        <v>23</v>
      </c>
      <c r="N403" s="5"/>
      <c r="O403" s="5"/>
      <c r="P403" s="5"/>
      <c r="Q403" s="5"/>
      <c r="R403" s="5"/>
      <c r="S403" s="5"/>
      <c r="T403" s="5"/>
      <c r="U403" s="5"/>
      <c r="V403" s="5"/>
    </row>
    <row r="404" hidden="1">
      <c r="A404" s="5">
        <v>45021.0</v>
      </c>
      <c r="B404" s="6" t="s">
        <v>1165</v>
      </c>
      <c r="C404" s="6" t="s">
        <v>1291</v>
      </c>
      <c r="D404" s="6" t="s">
        <v>1292</v>
      </c>
      <c r="E404" s="6" t="s">
        <v>17</v>
      </c>
      <c r="F404" s="6" t="s">
        <v>18</v>
      </c>
      <c r="G404" s="6" t="s">
        <v>19</v>
      </c>
      <c r="H404" s="6" t="s">
        <v>899</v>
      </c>
      <c r="I404" s="6" t="s">
        <v>1181</v>
      </c>
      <c r="J404" s="6" t="s">
        <v>498</v>
      </c>
      <c r="K404" s="7"/>
      <c r="L404" s="8">
        <v>45473.0</v>
      </c>
      <c r="M404" s="8" t="s">
        <v>23</v>
      </c>
      <c r="N404" s="5"/>
      <c r="O404" s="5"/>
      <c r="P404" s="5"/>
      <c r="Q404" s="5"/>
      <c r="R404" s="5"/>
      <c r="S404" s="5"/>
      <c r="T404" s="5"/>
      <c r="U404" s="5"/>
      <c r="V404" s="5"/>
    </row>
    <row r="405" hidden="1">
      <c r="A405" s="5">
        <v>45021.0</v>
      </c>
      <c r="B405" s="6" t="s">
        <v>1165</v>
      </c>
      <c r="C405" s="6" t="s">
        <v>1293</v>
      </c>
      <c r="D405" s="6" t="s">
        <v>1294</v>
      </c>
      <c r="E405" s="6" t="s">
        <v>17</v>
      </c>
      <c r="F405" s="6" t="s">
        <v>18</v>
      </c>
      <c r="G405" s="6" t="s">
        <v>19</v>
      </c>
      <c r="H405" s="6" t="s">
        <v>899</v>
      </c>
      <c r="I405" s="6" t="s">
        <v>1181</v>
      </c>
      <c r="J405" s="6" t="s">
        <v>498</v>
      </c>
      <c r="K405" s="7"/>
      <c r="L405" s="8">
        <v>45473.0</v>
      </c>
      <c r="M405" s="8" t="s">
        <v>23</v>
      </c>
      <c r="N405" s="5"/>
      <c r="O405" s="5"/>
      <c r="P405" s="5"/>
      <c r="Q405" s="5"/>
      <c r="R405" s="5"/>
      <c r="S405" s="5"/>
      <c r="T405" s="5"/>
      <c r="U405" s="5"/>
      <c r="V405" s="5"/>
    </row>
    <row r="406" hidden="1">
      <c r="A406" s="5">
        <v>45021.0</v>
      </c>
      <c r="B406" s="6" t="s">
        <v>1165</v>
      </c>
      <c r="C406" s="6" t="s">
        <v>1295</v>
      </c>
      <c r="D406" s="6" t="s">
        <v>1296</v>
      </c>
      <c r="E406" s="6" t="s">
        <v>17</v>
      </c>
      <c r="F406" s="6" t="s">
        <v>18</v>
      </c>
      <c r="G406" s="6" t="s">
        <v>19</v>
      </c>
      <c r="H406" s="6" t="s">
        <v>899</v>
      </c>
      <c r="I406" s="6" t="s">
        <v>1181</v>
      </c>
      <c r="J406" s="6" t="s">
        <v>498</v>
      </c>
      <c r="K406" s="7" t="s">
        <v>494</v>
      </c>
      <c r="L406" s="8">
        <v>45473.0</v>
      </c>
      <c r="M406" s="8" t="s">
        <v>23</v>
      </c>
      <c r="N406" s="5"/>
      <c r="O406" s="5"/>
      <c r="P406" s="5"/>
      <c r="Q406" s="5"/>
      <c r="R406" s="5"/>
      <c r="S406" s="5"/>
      <c r="T406" s="5"/>
      <c r="U406" s="5"/>
      <c r="V406" s="5"/>
    </row>
    <row r="407" hidden="1">
      <c r="A407" s="5">
        <v>45021.0</v>
      </c>
      <c r="B407" s="6" t="s">
        <v>1165</v>
      </c>
      <c r="C407" s="6" t="s">
        <v>1297</v>
      </c>
      <c r="D407" s="6" t="s">
        <v>1298</v>
      </c>
      <c r="E407" s="6" t="s">
        <v>17</v>
      </c>
      <c r="F407" s="6" t="s">
        <v>18</v>
      </c>
      <c r="G407" s="6" t="s">
        <v>19</v>
      </c>
      <c r="H407" s="6" t="s">
        <v>899</v>
      </c>
      <c r="I407" s="6" t="s">
        <v>1181</v>
      </c>
      <c r="J407" s="6" t="s">
        <v>498</v>
      </c>
      <c r="K407" s="7"/>
      <c r="L407" s="8">
        <v>45473.0</v>
      </c>
      <c r="M407" s="8" t="s">
        <v>23</v>
      </c>
      <c r="N407" s="5"/>
      <c r="O407" s="5"/>
      <c r="P407" s="5"/>
      <c r="Q407" s="5"/>
      <c r="R407" s="5"/>
      <c r="S407" s="5"/>
      <c r="T407" s="5"/>
      <c r="U407" s="5"/>
      <c r="V407" s="5"/>
    </row>
    <row r="408" hidden="1">
      <c r="A408" s="5">
        <v>45021.0</v>
      </c>
      <c r="B408" s="6" t="s">
        <v>1165</v>
      </c>
      <c r="C408" s="6" t="s">
        <v>1299</v>
      </c>
      <c r="D408" s="6" t="s">
        <v>1300</v>
      </c>
      <c r="E408" s="6" t="s">
        <v>17</v>
      </c>
      <c r="F408" s="6" t="s">
        <v>18</v>
      </c>
      <c r="G408" s="6" t="s">
        <v>19</v>
      </c>
      <c r="H408" s="6" t="s">
        <v>899</v>
      </c>
      <c r="I408" s="6" t="s">
        <v>1181</v>
      </c>
      <c r="J408" s="6" t="s">
        <v>498</v>
      </c>
      <c r="K408" s="7"/>
      <c r="L408" s="8">
        <v>45473.0</v>
      </c>
      <c r="M408" s="8" t="s">
        <v>23</v>
      </c>
      <c r="N408" s="5"/>
      <c r="O408" s="5"/>
      <c r="P408" s="5"/>
      <c r="Q408" s="5"/>
      <c r="R408" s="5"/>
      <c r="S408" s="5"/>
      <c r="T408" s="5"/>
      <c r="U408" s="5"/>
      <c r="V408" s="5"/>
    </row>
    <row r="409" hidden="1">
      <c r="A409" s="5">
        <v>45021.0</v>
      </c>
      <c r="B409" s="6" t="s">
        <v>1165</v>
      </c>
      <c r="C409" s="6" t="s">
        <v>1301</v>
      </c>
      <c r="D409" s="6" t="s">
        <v>1302</v>
      </c>
      <c r="E409" s="6" t="s">
        <v>17</v>
      </c>
      <c r="F409" s="6" t="s">
        <v>18</v>
      </c>
      <c r="G409" s="6" t="s">
        <v>19</v>
      </c>
      <c r="H409" s="6" t="s">
        <v>899</v>
      </c>
      <c r="I409" s="6" t="s">
        <v>1181</v>
      </c>
      <c r="J409" s="6" t="s">
        <v>498</v>
      </c>
      <c r="K409" s="7" t="s">
        <v>592</v>
      </c>
      <c r="L409" s="8">
        <v>45473.0</v>
      </c>
      <c r="M409" s="8" t="s">
        <v>23</v>
      </c>
      <c r="N409" s="5"/>
      <c r="O409" s="5"/>
      <c r="P409" s="5"/>
      <c r="Q409" s="5"/>
      <c r="R409" s="5"/>
      <c r="S409" s="5"/>
      <c r="T409" s="5"/>
      <c r="U409" s="5"/>
      <c r="V409" s="5"/>
    </row>
    <row r="410" hidden="1">
      <c r="A410" s="5">
        <v>45021.0</v>
      </c>
      <c r="B410" s="6" t="s">
        <v>1165</v>
      </c>
      <c r="C410" s="6" t="s">
        <v>1303</v>
      </c>
      <c r="D410" s="6" t="s">
        <v>1302</v>
      </c>
      <c r="E410" s="6" t="s">
        <v>17</v>
      </c>
      <c r="F410" s="6" t="s">
        <v>18</v>
      </c>
      <c r="G410" s="6" t="s">
        <v>19</v>
      </c>
      <c r="H410" s="6" t="s">
        <v>899</v>
      </c>
      <c r="I410" s="6" t="s">
        <v>1181</v>
      </c>
      <c r="J410" s="6" t="s">
        <v>498</v>
      </c>
      <c r="K410" s="7" t="s">
        <v>592</v>
      </c>
      <c r="L410" s="8">
        <v>45473.0</v>
      </c>
      <c r="M410" s="8" t="s">
        <v>23</v>
      </c>
      <c r="N410" s="5"/>
      <c r="O410" s="5"/>
      <c r="P410" s="5"/>
      <c r="Q410" s="5"/>
      <c r="R410" s="5"/>
      <c r="S410" s="5"/>
      <c r="T410" s="5"/>
      <c r="U410" s="5"/>
      <c r="V410" s="5"/>
    </row>
    <row r="411" hidden="1">
      <c r="A411" s="5">
        <v>45021.0</v>
      </c>
      <c r="B411" s="6" t="s">
        <v>1165</v>
      </c>
      <c r="C411" s="6" t="s">
        <v>1304</v>
      </c>
      <c r="D411" s="6" t="s">
        <v>1305</v>
      </c>
      <c r="E411" s="6" t="s">
        <v>17</v>
      </c>
      <c r="F411" s="6" t="s">
        <v>18</v>
      </c>
      <c r="G411" s="6" t="s">
        <v>19</v>
      </c>
      <c r="H411" s="6" t="s">
        <v>899</v>
      </c>
      <c r="I411" s="6" t="s">
        <v>1181</v>
      </c>
      <c r="J411" s="6" t="s">
        <v>498</v>
      </c>
      <c r="K411" s="7"/>
      <c r="L411" s="8">
        <v>45473.0</v>
      </c>
      <c r="M411" s="8" t="s">
        <v>23</v>
      </c>
      <c r="N411" s="5"/>
      <c r="O411" s="5"/>
      <c r="P411" s="5"/>
      <c r="Q411" s="5"/>
      <c r="R411" s="5"/>
      <c r="S411" s="5"/>
      <c r="T411" s="5"/>
      <c r="U411" s="5"/>
      <c r="V411" s="5"/>
    </row>
    <row r="412" hidden="1">
      <c r="A412" s="5">
        <v>45021.0</v>
      </c>
      <c r="B412" s="6" t="s">
        <v>1165</v>
      </c>
      <c r="C412" s="6" t="s">
        <v>1306</v>
      </c>
      <c r="D412" s="6" t="s">
        <v>1307</v>
      </c>
      <c r="E412" s="6" t="s">
        <v>17</v>
      </c>
      <c r="F412" s="6" t="s">
        <v>18</v>
      </c>
      <c r="G412" s="6" t="s">
        <v>19</v>
      </c>
      <c r="H412" s="6" t="s">
        <v>899</v>
      </c>
      <c r="I412" s="6" t="s">
        <v>1181</v>
      </c>
      <c r="J412" s="6" t="s">
        <v>498</v>
      </c>
      <c r="K412" s="7"/>
      <c r="L412" s="8">
        <v>45473.0</v>
      </c>
      <c r="M412" s="8" t="s">
        <v>23</v>
      </c>
      <c r="N412" s="5"/>
      <c r="O412" s="5"/>
      <c r="P412" s="5"/>
      <c r="Q412" s="5"/>
      <c r="R412" s="5"/>
      <c r="S412" s="5"/>
      <c r="T412" s="5"/>
      <c r="U412" s="5"/>
      <c r="V412" s="5"/>
    </row>
    <row r="413" hidden="1">
      <c r="A413" s="5">
        <v>45021.0</v>
      </c>
      <c r="B413" s="6" t="s">
        <v>1165</v>
      </c>
      <c r="C413" s="6" t="s">
        <v>1308</v>
      </c>
      <c r="D413" s="6" t="s">
        <v>1309</v>
      </c>
      <c r="E413" s="6" t="s">
        <v>17</v>
      </c>
      <c r="F413" s="6" t="s">
        <v>18</v>
      </c>
      <c r="G413" s="6" t="s">
        <v>19</v>
      </c>
      <c r="H413" s="6" t="s">
        <v>899</v>
      </c>
      <c r="I413" s="6" t="s">
        <v>1181</v>
      </c>
      <c r="J413" s="6" t="s">
        <v>498</v>
      </c>
      <c r="K413" s="7" t="s">
        <v>592</v>
      </c>
      <c r="L413" s="8">
        <v>45473.0</v>
      </c>
      <c r="M413" s="8" t="s">
        <v>23</v>
      </c>
      <c r="N413" s="5"/>
      <c r="O413" s="5"/>
      <c r="P413" s="5"/>
      <c r="Q413" s="5"/>
      <c r="R413" s="5"/>
      <c r="S413" s="5"/>
      <c r="T413" s="5"/>
      <c r="U413" s="5"/>
      <c r="V413" s="5"/>
    </row>
    <row r="414" hidden="1">
      <c r="A414" s="5">
        <v>45021.0</v>
      </c>
      <c r="B414" s="6" t="s">
        <v>1165</v>
      </c>
      <c r="C414" s="6" t="s">
        <v>1310</v>
      </c>
      <c r="D414" s="6" t="s">
        <v>1311</v>
      </c>
      <c r="E414" s="6" t="s">
        <v>17</v>
      </c>
      <c r="F414" s="6" t="s">
        <v>18</v>
      </c>
      <c r="G414" s="6" t="s">
        <v>19</v>
      </c>
      <c r="H414" s="6" t="s">
        <v>899</v>
      </c>
      <c r="I414" s="6" t="s">
        <v>1181</v>
      </c>
      <c r="J414" s="6" t="s">
        <v>498</v>
      </c>
      <c r="K414" s="7"/>
      <c r="L414" s="8">
        <v>45473.0</v>
      </c>
      <c r="M414" s="8" t="s">
        <v>23</v>
      </c>
      <c r="N414" s="5"/>
      <c r="O414" s="5"/>
      <c r="P414" s="5"/>
      <c r="Q414" s="5"/>
      <c r="R414" s="5"/>
      <c r="S414" s="5"/>
      <c r="T414" s="5"/>
      <c r="U414" s="5"/>
      <c r="V414" s="5"/>
    </row>
    <row r="415" hidden="1">
      <c r="A415" s="5">
        <v>45021.0</v>
      </c>
      <c r="B415" s="6" t="s">
        <v>1165</v>
      </c>
      <c r="C415" s="6" t="s">
        <v>1312</v>
      </c>
      <c r="D415" s="6" t="s">
        <v>1313</v>
      </c>
      <c r="E415" s="6" t="s">
        <v>17</v>
      </c>
      <c r="F415" s="6" t="s">
        <v>18</v>
      </c>
      <c r="G415" s="6" t="s">
        <v>19</v>
      </c>
      <c r="H415" s="6" t="s">
        <v>899</v>
      </c>
      <c r="I415" s="6" t="s">
        <v>1181</v>
      </c>
      <c r="J415" s="6" t="s">
        <v>498</v>
      </c>
      <c r="K415" s="7"/>
      <c r="L415" s="8">
        <v>45473.0</v>
      </c>
      <c r="M415" s="8" t="s">
        <v>23</v>
      </c>
      <c r="N415" s="5"/>
      <c r="O415" s="5"/>
      <c r="P415" s="5"/>
      <c r="Q415" s="5"/>
      <c r="R415" s="5"/>
      <c r="S415" s="5"/>
      <c r="T415" s="5"/>
      <c r="U415" s="5"/>
      <c r="V415" s="5"/>
    </row>
    <row r="416" hidden="1">
      <c r="A416" s="5">
        <v>45021.0</v>
      </c>
      <c r="B416" s="6" t="s">
        <v>1165</v>
      </c>
      <c r="C416" s="6" t="s">
        <v>1314</v>
      </c>
      <c r="D416" s="6" t="s">
        <v>1315</v>
      </c>
      <c r="E416" s="6" t="s">
        <v>17</v>
      </c>
      <c r="F416" s="6" t="s">
        <v>18</v>
      </c>
      <c r="G416" s="6" t="s">
        <v>19</v>
      </c>
      <c r="H416" s="6" t="s">
        <v>899</v>
      </c>
      <c r="I416" s="6" t="s">
        <v>1181</v>
      </c>
      <c r="J416" s="6" t="s">
        <v>498</v>
      </c>
      <c r="K416" s="7" t="s">
        <v>881</v>
      </c>
      <c r="L416" s="8">
        <v>45473.0</v>
      </c>
      <c r="M416" s="8" t="s">
        <v>23</v>
      </c>
      <c r="N416" s="5"/>
      <c r="O416" s="5"/>
      <c r="P416" s="5"/>
      <c r="Q416" s="5"/>
      <c r="R416" s="5"/>
      <c r="S416" s="5"/>
      <c r="T416" s="5"/>
      <c r="U416" s="5"/>
      <c r="V416" s="5"/>
    </row>
    <row r="417" hidden="1">
      <c r="A417" s="5">
        <v>45021.0</v>
      </c>
      <c r="B417" s="6" t="s">
        <v>1165</v>
      </c>
      <c r="C417" s="6" t="s">
        <v>1316</v>
      </c>
      <c r="D417" s="6" t="s">
        <v>1317</v>
      </c>
      <c r="E417" s="6" t="s">
        <v>17</v>
      </c>
      <c r="F417" s="6" t="s">
        <v>18</v>
      </c>
      <c r="G417" s="6" t="s">
        <v>19</v>
      </c>
      <c r="H417" s="6" t="s">
        <v>899</v>
      </c>
      <c r="I417" s="6" t="s">
        <v>1181</v>
      </c>
      <c r="J417" s="6" t="s">
        <v>498</v>
      </c>
      <c r="K417" s="7" t="s">
        <v>1318</v>
      </c>
      <c r="L417" s="8">
        <v>45473.0</v>
      </c>
      <c r="M417" s="8" t="s">
        <v>23</v>
      </c>
      <c r="N417" s="5"/>
      <c r="O417" s="5"/>
      <c r="P417" s="5"/>
      <c r="Q417" s="5"/>
      <c r="R417" s="5"/>
      <c r="S417" s="5"/>
      <c r="T417" s="5"/>
      <c r="U417" s="5"/>
      <c r="V417" s="5"/>
    </row>
    <row r="418" hidden="1">
      <c r="A418" s="5">
        <v>45021.0</v>
      </c>
      <c r="B418" s="6" t="s">
        <v>1165</v>
      </c>
      <c r="C418" s="6" t="s">
        <v>1319</v>
      </c>
      <c r="D418" s="6" t="s">
        <v>1320</v>
      </c>
      <c r="E418" s="6" t="s">
        <v>17</v>
      </c>
      <c r="F418" s="6" t="s">
        <v>18</v>
      </c>
      <c r="G418" s="6" t="s">
        <v>19</v>
      </c>
      <c r="H418" s="6" t="s">
        <v>899</v>
      </c>
      <c r="I418" s="6" t="s">
        <v>1181</v>
      </c>
      <c r="J418" s="6" t="s">
        <v>498</v>
      </c>
      <c r="K418" s="7"/>
      <c r="L418" s="8">
        <v>45473.0</v>
      </c>
      <c r="M418" s="8" t="s">
        <v>23</v>
      </c>
      <c r="N418" s="5"/>
      <c r="O418" s="5"/>
      <c r="P418" s="5"/>
      <c r="Q418" s="5"/>
      <c r="R418" s="5"/>
      <c r="S418" s="5"/>
      <c r="T418" s="5"/>
      <c r="U418" s="5"/>
      <c r="V418" s="5"/>
    </row>
    <row r="419" hidden="1">
      <c r="A419" s="5">
        <v>45021.0</v>
      </c>
      <c r="B419" s="6" t="s">
        <v>1165</v>
      </c>
      <c r="C419" s="6" t="s">
        <v>1321</v>
      </c>
      <c r="D419" s="6" t="s">
        <v>1322</v>
      </c>
      <c r="E419" s="6" t="s">
        <v>17</v>
      </c>
      <c r="F419" s="6" t="s">
        <v>18</v>
      </c>
      <c r="G419" s="6" t="s">
        <v>19</v>
      </c>
      <c r="H419" s="6" t="s">
        <v>899</v>
      </c>
      <c r="I419" s="6" t="s">
        <v>1181</v>
      </c>
      <c r="J419" s="6" t="s">
        <v>498</v>
      </c>
      <c r="K419" s="7" t="s">
        <v>1323</v>
      </c>
      <c r="L419" s="8">
        <v>45473.0</v>
      </c>
      <c r="M419" s="8" t="s">
        <v>23</v>
      </c>
      <c r="N419" s="5"/>
      <c r="O419" s="5"/>
      <c r="P419" s="5"/>
      <c r="Q419" s="5"/>
      <c r="R419" s="5"/>
      <c r="S419" s="5"/>
      <c r="T419" s="5"/>
      <c r="U419" s="5"/>
      <c r="V419" s="5"/>
    </row>
    <row r="420" hidden="1">
      <c r="A420" s="5">
        <v>45021.0</v>
      </c>
      <c r="B420" s="6" t="s">
        <v>1165</v>
      </c>
      <c r="C420" s="6" t="s">
        <v>1324</v>
      </c>
      <c r="D420" s="6" t="s">
        <v>1325</v>
      </c>
      <c r="E420" s="6" t="s">
        <v>17</v>
      </c>
      <c r="F420" s="6" t="s">
        <v>18</v>
      </c>
      <c r="G420" s="6" t="s">
        <v>19</v>
      </c>
      <c r="H420" s="6" t="s">
        <v>899</v>
      </c>
      <c r="I420" s="6" t="s">
        <v>1181</v>
      </c>
      <c r="J420" s="6" t="s">
        <v>498</v>
      </c>
      <c r="K420" s="7"/>
      <c r="L420" s="8">
        <v>45473.0</v>
      </c>
      <c r="M420" s="8" t="s">
        <v>23</v>
      </c>
      <c r="N420" s="5"/>
      <c r="O420" s="5"/>
      <c r="P420" s="5"/>
      <c r="Q420" s="5"/>
      <c r="R420" s="5"/>
      <c r="S420" s="5"/>
      <c r="T420" s="5"/>
      <c r="U420" s="5"/>
      <c r="V420" s="5"/>
    </row>
    <row r="421" hidden="1">
      <c r="A421" s="5">
        <v>45021.0</v>
      </c>
      <c r="B421" s="6" t="s">
        <v>1165</v>
      </c>
      <c r="C421" s="6" t="s">
        <v>1326</v>
      </c>
      <c r="D421" s="6" t="s">
        <v>1327</v>
      </c>
      <c r="E421" s="6" t="s">
        <v>17</v>
      </c>
      <c r="F421" s="6" t="s">
        <v>18</v>
      </c>
      <c r="G421" s="6" t="s">
        <v>19</v>
      </c>
      <c r="H421" s="6" t="s">
        <v>899</v>
      </c>
      <c r="I421" s="6" t="s">
        <v>1181</v>
      </c>
      <c r="J421" s="6" t="s">
        <v>498</v>
      </c>
      <c r="K421" s="7"/>
      <c r="L421" s="8">
        <v>45473.0</v>
      </c>
      <c r="M421" s="8" t="s">
        <v>23</v>
      </c>
      <c r="N421" s="5"/>
      <c r="O421" s="5"/>
      <c r="P421" s="5"/>
      <c r="Q421" s="5"/>
      <c r="R421" s="5"/>
      <c r="S421" s="5"/>
      <c r="T421" s="5"/>
      <c r="U421" s="5"/>
      <c r="V421" s="5"/>
    </row>
    <row r="422" hidden="1">
      <c r="A422" s="5">
        <v>45021.0</v>
      </c>
      <c r="B422" s="6" t="s">
        <v>1165</v>
      </c>
      <c r="C422" s="6" t="s">
        <v>1328</v>
      </c>
      <c r="D422" s="6" t="s">
        <v>1329</v>
      </c>
      <c r="E422" s="6" t="s">
        <v>17</v>
      </c>
      <c r="F422" s="6" t="s">
        <v>18</v>
      </c>
      <c r="G422" s="6" t="s">
        <v>19</v>
      </c>
      <c r="H422" s="6" t="s">
        <v>899</v>
      </c>
      <c r="I422" s="6" t="s">
        <v>1181</v>
      </c>
      <c r="J422" s="6" t="s">
        <v>498</v>
      </c>
      <c r="K422" s="7" t="s">
        <v>620</v>
      </c>
      <c r="L422" s="8">
        <v>45473.0</v>
      </c>
      <c r="M422" s="8" t="s">
        <v>23</v>
      </c>
      <c r="N422" s="5"/>
      <c r="O422" s="5"/>
      <c r="P422" s="5"/>
      <c r="Q422" s="5"/>
      <c r="R422" s="5"/>
      <c r="S422" s="5"/>
      <c r="T422" s="5"/>
      <c r="U422" s="5"/>
      <c r="V422" s="5"/>
    </row>
    <row r="423" hidden="1">
      <c r="A423" s="5">
        <v>45021.0</v>
      </c>
      <c r="B423" s="6" t="s">
        <v>1165</v>
      </c>
      <c r="C423" s="6" t="s">
        <v>1330</v>
      </c>
      <c r="D423" s="6" t="s">
        <v>1331</v>
      </c>
      <c r="E423" s="6" t="s">
        <v>17</v>
      </c>
      <c r="F423" s="6" t="s">
        <v>18</v>
      </c>
      <c r="G423" s="6" t="s">
        <v>19</v>
      </c>
      <c r="H423" s="6" t="s">
        <v>899</v>
      </c>
      <c r="I423" s="6" t="s">
        <v>1181</v>
      </c>
      <c r="J423" s="6" t="s">
        <v>498</v>
      </c>
      <c r="K423" s="7" t="s">
        <v>620</v>
      </c>
      <c r="L423" s="8">
        <v>45473.0</v>
      </c>
      <c r="M423" s="8" t="s">
        <v>23</v>
      </c>
      <c r="N423" s="5"/>
      <c r="O423" s="5"/>
      <c r="P423" s="5"/>
      <c r="Q423" s="5"/>
      <c r="R423" s="5"/>
      <c r="S423" s="5"/>
      <c r="T423" s="5"/>
      <c r="U423" s="5"/>
      <c r="V423" s="5"/>
    </row>
    <row r="424" hidden="1">
      <c r="A424" s="5">
        <v>45021.0</v>
      </c>
      <c r="B424" s="6" t="s">
        <v>1165</v>
      </c>
      <c r="C424" s="6" t="s">
        <v>1332</v>
      </c>
      <c r="D424" s="6" t="s">
        <v>1333</v>
      </c>
      <c r="E424" s="6" t="s">
        <v>17</v>
      </c>
      <c r="F424" s="6" t="s">
        <v>18</v>
      </c>
      <c r="G424" s="6" t="s">
        <v>19</v>
      </c>
      <c r="H424" s="6" t="s">
        <v>899</v>
      </c>
      <c r="I424" s="6" t="s">
        <v>1181</v>
      </c>
      <c r="J424" s="6" t="s">
        <v>498</v>
      </c>
      <c r="K424" s="7"/>
      <c r="L424" s="8">
        <v>45473.0</v>
      </c>
      <c r="M424" s="8" t="s">
        <v>23</v>
      </c>
      <c r="N424" s="5"/>
      <c r="O424" s="5"/>
      <c r="P424" s="5"/>
      <c r="Q424" s="5"/>
      <c r="R424" s="5"/>
      <c r="S424" s="5"/>
      <c r="T424" s="5"/>
      <c r="U424" s="5"/>
      <c r="V424" s="5"/>
    </row>
    <row r="425" hidden="1">
      <c r="A425" s="5">
        <v>45021.0</v>
      </c>
      <c r="B425" s="6" t="s">
        <v>1165</v>
      </c>
      <c r="C425" s="6" t="s">
        <v>1334</v>
      </c>
      <c r="D425" s="6" t="s">
        <v>1335</v>
      </c>
      <c r="E425" s="6" t="s">
        <v>17</v>
      </c>
      <c r="F425" s="6" t="s">
        <v>18</v>
      </c>
      <c r="G425" s="6" t="s">
        <v>19</v>
      </c>
      <c r="H425" s="6" t="s">
        <v>899</v>
      </c>
      <c r="I425" s="6" t="s">
        <v>1181</v>
      </c>
      <c r="J425" s="6" t="s">
        <v>498</v>
      </c>
      <c r="K425" s="7"/>
      <c r="L425" s="8">
        <v>45473.0</v>
      </c>
      <c r="M425" s="8" t="s">
        <v>23</v>
      </c>
      <c r="N425" s="5"/>
      <c r="O425" s="5"/>
      <c r="P425" s="5"/>
      <c r="Q425" s="5"/>
      <c r="R425" s="5"/>
      <c r="S425" s="5"/>
      <c r="T425" s="5"/>
      <c r="U425" s="5"/>
      <c r="V425" s="5"/>
    </row>
    <row r="426" hidden="1">
      <c r="A426" s="5">
        <v>45021.0</v>
      </c>
      <c r="B426" s="6" t="s">
        <v>1165</v>
      </c>
      <c r="C426" s="6" t="s">
        <v>1336</v>
      </c>
      <c r="D426" s="6" t="s">
        <v>1337</v>
      </c>
      <c r="E426" s="6" t="s">
        <v>17</v>
      </c>
      <c r="F426" s="6" t="s">
        <v>18</v>
      </c>
      <c r="G426" s="6" t="s">
        <v>19</v>
      </c>
      <c r="H426" s="6" t="s">
        <v>899</v>
      </c>
      <c r="I426" s="6" t="s">
        <v>1181</v>
      </c>
      <c r="J426" s="6" t="s">
        <v>498</v>
      </c>
      <c r="K426" s="7" t="s">
        <v>1338</v>
      </c>
      <c r="L426" s="8">
        <v>45473.0</v>
      </c>
      <c r="M426" s="8" t="s">
        <v>23</v>
      </c>
      <c r="N426" s="5"/>
      <c r="O426" s="5"/>
      <c r="P426" s="5"/>
      <c r="Q426" s="5"/>
      <c r="R426" s="5"/>
      <c r="S426" s="5"/>
      <c r="T426" s="5"/>
      <c r="U426" s="5"/>
      <c r="V426" s="5"/>
    </row>
    <row r="427" hidden="1">
      <c r="A427" s="5">
        <v>45021.0</v>
      </c>
      <c r="B427" s="6" t="s">
        <v>1165</v>
      </c>
      <c r="C427" s="6" t="s">
        <v>1339</v>
      </c>
      <c r="D427" s="6" t="s">
        <v>1340</v>
      </c>
      <c r="E427" s="6" t="s">
        <v>17</v>
      </c>
      <c r="F427" s="6" t="s">
        <v>18</v>
      </c>
      <c r="G427" s="6" t="s">
        <v>19</v>
      </c>
      <c r="H427" s="6" t="s">
        <v>899</v>
      </c>
      <c r="I427" s="6" t="s">
        <v>1181</v>
      </c>
      <c r="J427" s="6" t="s">
        <v>498</v>
      </c>
      <c r="K427" s="7"/>
      <c r="L427" s="8">
        <v>45473.0</v>
      </c>
      <c r="M427" s="8" t="s">
        <v>23</v>
      </c>
      <c r="N427" s="5"/>
      <c r="O427" s="5"/>
      <c r="P427" s="5"/>
      <c r="Q427" s="5"/>
      <c r="R427" s="5"/>
      <c r="S427" s="5"/>
      <c r="T427" s="5"/>
      <c r="U427" s="5"/>
      <c r="V427" s="5"/>
    </row>
    <row r="428" hidden="1">
      <c r="A428" s="5">
        <v>45021.0</v>
      </c>
      <c r="B428" s="6" t="s">
        <v>1165</v>
      </c>
      <c r="C428" s="6" t="s">
        <v>1341</v>
      </c>
      <c r="D428" s="6" t="s">
        <v>1342</v>
      </c>
      <c r="E428" s="6" t="s">
        <v>17</v>
      </c>
      <c r="F428" s="6" t="s">
        <v>18</v>
      </c>
      <c r="G428" s="6" t="s">
        <v>19</v>
      </c>
      <c r="H428" s="6" t="s">
        <v>899</v>
      </c>
      <c r="I428" s="6" t="s">
        <v>1181</v>
      </c>
      <c r="J428" s="6" t="s">
        <v>498</v>
      </c>
      <c r="K428" s="7" t="s">
        <v>1343</v>
      </c>
      <c r="L428" s="8">
        <v>45473.0</v>
      </c>
      <c r="M428" s="8" t="s">
        <v>23</v>
      </c>
      <c r="N428" s="5"/>
      <c r="O428" s="5"/>
      <c r="P428" s="5"/>
      <c r="Q428" s="5"/>
      <c r="R428" s="5"/>
      <c r="S428" s="5"/>
      <c r="T428" s="5"/>
      <c r="U428" s="5"/>
      <c r="V428" s="5"/>
    </row>
    <row r="429" hidden="1">
      <c r="A429" s="5">
        <v>45021.0</v>
      </c>
      <c r="B429" s="6" t="s">
        <v>1165</v>
      </c>
      <c r="C429" s="6" t="s">
        <v>1344</v>
      </c>
      <c r="D429" s="6" t="s">
        <v>1345</v>
      </c>
      <c r="E429" s="6" t="s">
        <v>17</v>
      </c>
      <c r="F429" s="6" t="s">
        <v>18</v>
      </c>
      <c r="G429" s="6" t="s">
        <v>19</v>
      </c>
      <c r="H429" s="6" t="s">
        <v>899</v>
      </c>
      <c r="I429" s="6" t="s">
        <v>1181</v>
      </c>
      <c r="J429" s="6" t="s">
        <v>498</v>
      </c>
      <c r="K429" s="7"/>
      <c r="L429" s="8">
        <v>45473.0</v>
      </c>
      <c r="M429" s="8" t="s">
        <v>23</v>
      </c>
      <c r="N429" s="5"/>
      <c r="O429" s="5"/>
      <c r="P429" s="5"/>
      <c r="Q429" s="5"/>
      <c r="R429" s="5"/>
      <c r="S429" s="5"/>
      <c r="T429" s="5"/>
      <c r="U429" s="5"/>
      <c r="V429" s="5"/>
    </row>
    <row r="430" hidden="1">
      <c r="A430" s="5">
        <v>45021.0</v>
      </c>
      <c r="B430" s="6" t="s">
        <v>1165</v>
      </c>
      <c r="C430" s="6" t="s">
        <v>1346</v>
      </c>
      <c r="D430" s="6" t="s">
        <v>1347</v>
      </c>
      <c r="E430" s="6" t="s">
        <v>17</v>
      </c>
      <c r="F430" s="6" t="s">
        <v>18</v>
      </c>
      <c r="G430" s="6" t="s">
        <v>19</v>
      </c>
      <c r="H430" s="6" t="s">
        <v>899</v>
      </c>
      <c r="I430" s="6" t="s">
        <v>1181</v>
      </c>
      <c r="J430" s="6" t="s">
        <v>498</v>
      </c>
      <c r="K430" s="7"/>
      <c r="L430" s="8">
        <v>45473.0</v>
      </c>
      <c r="M430" s="8" t="s">
        <v>23</v>
      </c>
      <c r="N430" s="5"/>
      <c r="O430" s="5"/>
      <c r="P430" s="5"/>
      <c r="Q430" s="5"/>
      <c r="R430" s="5"/>
      <c r="S430" s="5"/>
      <c r="T430" s="5"/>
      <c r="U430" s="5"/>
      <c r="V430" s="5"/>
    </row>
    <row r="431" hidden="1">
      <c r="A431" s="5">
        <v>45021.0</v>
      </c>
      <c r="B431" s="6" t="s">
        <v>1165</v>
      </c>
      <c r="C431" s="6" t="s">
        <v>1348</v>
      </c>
      <c r="D431" s="6" t="s">
        <v>1349</v>
      </c>
      <c r="E431" s="6" t="s">
        <v>17</v>
      </c>
      <c r="F431" s="6" t="s">
        <v>18</v>
      </c>
      <c r="G431" s="6" t="s">
        <v>19</v>
      </c>
      <c r="H431" s="6" t="s">
        <v>899</v>
      </c>
      <c r="I431" s="6" t="s">
        <v>1181</v>
      </c>
      <c r="J431" s="6" t="s">
        <v>498</v>
      </c>
      <c r="K431" s="7"/>
      <c r="L431" s="8">
        <v>45473.0</v>
      </c>
      <c r="M431" s="8" t="s">
        <v>23</v>
      </c>
      <c r="N431" s="5"/>
      <c r="O431" s="5"/>
      <c r="P431" s="5"/>
      <c r="Q431" s="5"/>
      <c r="R431" s="5"/>
      <c r="S431" s="5"/>
      <c r="T431" s="5"/>
      <c r="U431" s="5"/>
      <c r="V431" s="5"/>
    </row>
    <row r="432" hidden="1">
      <c r="A432" s="5">
        <v>45021.0</v>
      </c>
      <c r="B432" s="6" t="s">
        <v>1165</v>
      </c>
      <c r="C432" s="6" t="s">
        <v>1350</v>
      </c>
      <c r="D432" s="6" t="s">
        <v>1351</v>
      </c>
      <c r="E432" s="6" t="s">
        <v>17</v>
      </c>
      <c r="F432" s="6" t="s">
        <v>18</v>
      </c>
      <c r="G432" s="6" t="s">
        <v>19</v>
      </c>
      <c r="H432" s="6" t="s">
        <v>899</v>
      </c>
      <c r="I432" s="6" t="s">
        <v>1181</v>
      </c>
      <c r="J432" s="6" t="s">
        <v>498</v>
      </c>
      <c r="K432" s="7" t="s">
        <v>886</v>
      </c>
      <c r="L432" s="8">
        <v>45473.0</v>
      </c>
      <c r="M432" s="8" t="s">
        <v>23</v>
      </c>
      <c r="N432" s="5"/>
      <c r="O432" s="5"/>
      <c r="P432" s="5"/>
      <c r="Q432" s="5"/>
      <c r="R432" s="5"/>
      <c r="S432" s="5"/>
      <c r="T432" s="5"/>
      <c r="U432" s="5"/>
      <c r="V432" s="5"/>
    </row>
    <row r="433" hidden="1">
      <c r="A433" s="9">
        <v>27034.0</v>
      </c>
      <c r="B433" s="10" t="s">
        <v>1352</v>
      </c>
      <c r="C433" s="10" t="s">
        <v>1353</v>
      </c>
      <c r="D433" s="10" t="s">
        <v>1354</v>
      </c>
      <c r="E433" s="10" t="s">
        <v>17</v>
      </c>
      <c r="F433" s="10" t="s">
        <v>158</v>
      </c>
      <c r="G433" s="10" t="s">
        <v>1355</v>
      </c>
      <c r="H433" s="10" t="s">
        <v>899</v>
      </c>
      <c r="I433" s="10" t="s">
        <v>1356</v>
      </c>
      <c r="J433" s="10">
        <v>500.0</v>
      </c>
      <c r="K433" s="11">
        <v>5000.0</v>
      </c>
      <c r="L433" s="12">
        <v>45596.0</v>
      </c>
      <c r="M433" s="12" t="s">
        <v>23</v>
      </c>
      <c r="N433" s="5"/>
      <c r="O433" s="5"/>
      <c r="P433" s="5"/>
      <c r="Q433" s="5"/>
      <c r="R433" s="5"/>
      <c r="S433" s="5"/>
      <c r="T433" s="5"/>
      <c r="U433" s="5"/>
      <c r="V433" s="5"/>
    </row>
    <row r="434" hidden="1">
      <c r="A434" s="5">
        <v>27034.0</v>
      </c>
      <c r="B434" s="6" t="s">
        <v>1352</v>
      </c>
      <c r="C434" s="6" t="s">
        <v>1357</v>
      </c>
      <c r="D434" s="6" t="s">
        <v>1358</v>
      </c>
      <c r="E434" s="6" t="s">
        <v>266</v>
      </c>
      <c r="F434" s="6" t="s">
        <v>158</v>
      </c>
      <c r="G434" s="6" t="s">
        <v>1359</v>
      </c>
      <c r="H434" s="6" t="s">
        <v>899</v>
      </c>
      <c r="I434" s="6" t="s">
        <v>1360</v>
      </c>
      <c r="J434" s="6">
        <v>12.0</v>
      </c>
      <c r="K434" s="7" t="s">
        <v>499</v>
      </c>
      <c r="L434" s="13">
        <v>45261.0</v>
      </c>
      <c r="M434" s="6"/>
      <c r="N434" s="5"/>
      <c r="O434" s="5"/>
      <c r="P434" s="5"/>
      <c r="Q434" s="5"/>
      <c r="R434" s="5"/>
      <c r="S434" s="5"/>
      <c r="T434" s="5"/>
      <c r="U434" s="5"/>
      <c r="V434" s="5"/>
    </row>
    <row r="435" hidden="1">
      <c r="A435" s="5">
        <v>27034.0</v>
      </c>
      <c r="B435" s="6" t="s">
        <v>1352</v>
      </c>
      <c r="C435" s="6" t="s">
        <v>1361</v>
      </c>
      <c r="D435" s="6" t="s">
        <v>1362</v>
      </c>
      <c r="E435" s="6" t="s">
        <v>266</v>
      </c>
      <c r="F435" s="6" t="s">
        <v>158</v>
      </c>
      <c r="G435" s="6" t="s">
        <v>1359</v>
      </c>
      <c r="H435" s="6" t="s">
        <v>899</v>
      </c>
      <c r="I435" s="6" t="s">
        <v>1363</v>
      </c>
      <c r="J435" s="6">
        <v>12.0</v>
      </c>
      <c r="K435" s="7" t="s">
        <v>499</v>
      </c>
      <c r="L435" s="13">
        <v>45261.0</v>
      </c>
      <c r="M435" s="6"/>
      <c r="N435" s="5"/>
      <c r="O435" s="5"/>
      <c r="P435" s="5"/>
      <c r="Q435" s="5"/>
      <c r="R435" s="5"/>
      <c r="S435" s="5"/>
      <c r="T435" s="5"/>
      <c r="U435" s="5"/>
      <c r="V435" s="5"/>
    </row>
    <row r="436" hidden="1">
      <c r="A436" s="5">
        <v>27034.0</v>
      </c>
      <c r="B436" s="6" t="s">
        <v>1352</v>
      </c>
      <c r="C436" s="6" t="s">
        <v>1364</v>
      </c>
      <c r="D436" s="6" t="s">
        <v>1365</v>
      </c>
      <c r="E436" s="6" t="s">
        <v>266</v>
      </c>
      <c r="F436" s="6" t="s">
        <v>158</v>
      </c>
      <c r="G436" s="6" t="s">
        <v>1359</v>
      </c>
      <c r="H436" s="6" t="s">
        <v>899</v>
      </c>
      <c r="I436" s="6" t="s">
        <v>1366</v>
      </c>
      <c r="J436" s="6">
        <v>12.0</v>
      </c>
      <c r="K436" s="7" t="s">
        <v>1367</v>
      </c>
      <c r="L436" s="13">
        <v>45261.0</v>
      </c>
      <c r="M436" s="6"/>
      <c r="N436" s="5"/>
      <c r="O436" s="5"/>
      <c r="P436" s="5"/>
      <c r="Q436" s="5"/>
      <c r="R436" s="5"/>
      <c r="S436" s="5"/>
      <c r="T436" s="5"/>
      <c r="U436" s="5"/>
      <c r="V436" s="5"/>
    </row>
    <row r="437" hidden="1">
      <c r="A437" s="5">
        <v>27034.0</v>
      </c>
      <c r="B437" s="6" t="s">
        <v>1352</v>
      </c>
      <c r="C437" s="6" t="s">
        <v>1368</v>
      </c>
      <c r="D437" s="6" t="s">
        <v>1369</v>
      </c>
      <c r="E437" s="6" t="s">
        <v>266</v>
      </c>
      <c r="F437" s="6" t="s">
        <v>158</v>
      </c>
      <c r="G437" s="6" t="s">
        <v>1359</v>
      </c>
      <c r="H437" s="6" t="s">
        <v>899</v>
      </c>
      <c r="I437" s="6" t="s">
        <v>1370</v>
      </c>
      <c r="J437" s="6">
        <v>12.0</v>
      </c>
      <c r="K437" s="7" t="s">
        <v>1371</v>
      </c>
      <c r="L437" s="13">
        <v>45261.0</v>
      </c>
      <c r="M437" s="6"/>
      <c r="N437" s="5"/>
      <c r="O437" s="5"/>
      <c r="P437" s="5"/>
      <c r="Q437" s="5"/>
      <c r="R437" s="5"/>
      <c r="S437" s="5"/>
      <c r="T437" s="5"/>
      <c r="U437" s="5"/>
      <c r="V437" s="5"/>
    </row>
    <row r="438" hidden="1">
      <c r="A438" s="5">
        <v>27034.0</v>
      </c>
      <c r="B438" s="6" t="s">
        <v>1352</v>
      </c>
      <c r="C438" s="6" t="s">
        <v>1372</v>
      </c>
      <c r="D438" s="6" t="s">
        <v>1373</v>
      </c>
      <c r="E438" s="6" t="s">
        <v>266</v>
      </c>
      <c r="F438" s="6" t="s">
        <v>158</v>
      </c>
      <c r="G438" s="6" t="s">
        <v>1355</v>
      </c>
      <c r="H438" s="6" t="s">
        <v>899</v>
      </c>
      <c r="I438" s="6" t="s">
        <v>1374</v>
      </c>
      <c r="J438" s="6" t="s">
        <v>1375</v>
      </c>
      <c r="K438" s="7">
        <v>5000.0</v>
      </c>
      <c r="L438" s="8">
        <v>45444.0</v>
      </c>
      <c r="M438" s="6" t="s">
        <v>104</v>
      </c>
      <c r="N438" s="5"/>
      <c r="O438" s="5"/>
      <c r="P438" s="5"/>
      <c r="Q438" s="5"/>
      <c r="R438" s="5"/>
      <c r="S438" s="5"/>
      <c r="T438" s="5"/>
      <c r="U438" s="5"/>
      <c r="V438" s="5"/>
    </row>
    <row r="439" hidden="1">
      <c r="A439" s="5">
        <v>27034.0</v>
      </c>
      <c r="B439" s="6" t="s">
        <v>1352</v>
      </c>
      <c r="C439" s="6" t="s">
        <v>1376</v>
      </c>
      <c r="D439" s="6" t="s">
        <v>1377</v>
      </c>
      <c r="E439" s="6" t="s">
        <v>266</v>
      </c>
      <c r="F439" s="6" t="s">
        <v>158</v>
      </c>
      <c r="G439" s="6" t="s">
        <v>1359</v>
      </c>
      <c r="H439" s="6" t="s">
        <v>899</v>
      </c>
      <c r="I439" s="6" t="s">
        <v>1378</v>
      </c>
      <c r="J439" s="6" t="s">
        <v>1375</v>
      </c>
      <c r="K439" s="7" t="s">
        <v>1379</v>
      </c>
      <c r="L439" s="8">
        <v>45608.0</v>
      </c>
      <c r="M439" s="6" t="s">
        <v>104</v>
      </c>
      <c r="N439" s="5"/>
      <c r="O439" s="5"/>
      <c r="P439" s="5"/>
      <c r="Q439" s="5"/>
      <c r="R439" s="5"/>
      <c r="S439" s="5"/>
      <c r="T439" s="5"/>
      <c r="U439" s="5"/>
      <c r="V439" s="5"/>
    </row>
    <row r="440" hidden="1">
      <c r="A440" s="5">
        <v>27034.0</v>
      </c>
      <c r="B440" s="6" t="s">
        <v>1352</v>
      </c>
      <c r="C440" s="6" t="s">
        <v>1380</v>
      </c>
      <c r="D440" s="6" t="s">
        <v>1381</v>
      </c>
      <c r="E440" s="6" t="s">
        <v>266</v>
      </c>
      <c r="F440" s="6" t="s">
        <v>158</v>
      </c>
      <c r="G440" s="6" t="s">
        <v>1359</v>
      </c>
      <c r="H440" s="6" t="s">
        <v>1382</v>
      </c>
      <c r="I440" s="6" t="s">
        <v>1383</v>
      </c>
      <c r="J440" s="6" t="s">
        <v>1384</v>
      </c>
      <c r="K440" s="7" t="s">
        <v>1385</v>
      </c>
      <c r="L440" s="8">
        <v>45261.0</v>
      </c>
      <c r="M440" s="6" t="s">
        <v>104</v>
      </c>
      <c r="N440" s="5"/>
      <c r="O440" s="5"/>
      <c r="P440" s="5"/>
      <c r="Q440" s="5"/>
      <c r="R440" s="5"/>
      <c r="S440" s="5"/>
      <c r="T440" s="5"/>
      <c r="U440" s="5"/>
      <c r="V440" s="5"/>
    </row>
    <row r="441" hidden="1">
      <c r="A441" s="5">
        <v>27034.0</v>
      </c>
      <c r="B441" s="6" t="s">
        <v>1352</v>
      </c>
      <c r="C441" s="6" t="s">
        <v>1386</v>
      </c>
      <c r="D441" s="6" t="s">
        <v>1387</v>
      </c>
      <c r="E441" s="6" t="s">
        <v>266</v>
      </c>
      <c r="F441" s="6" t="s">
        <v>158</v>
      </c>
      <c r="G441" s="6" t="s">
        <v>1359</v>
      </c>
      <c r="H441" s="6" t="s">
        <v>1382</v>
      </c>
      <c r="I441" s="6" t="s">
        <v>1388</v>
      </c>
      <c r="J441" s="6" t="s">
        <v>1389</v>
      </c>
      <c r="K441" s="7" t="s">
        <v>1390</v>
      </c>
      <c r="L441" s="8">
        <v>45219.0</v>
      </c>
      <c r="M441" s="6" t="s">
        <v>104</v>
      </c>
      <c r="N441" s="5"/>
      <c r="O441" s="5"/>
      <c r="P441" s="5"/>
      <c r="Q441" s="5"/>
      <c r="R441" s="5"/>
      <c r="S441" s="5"/>
      <c r="T441" s="5"/>
      <c r="U441" s="5"/>
      <c r="V441" s="5"/>
    </row>
    <row r="442" hidden="1">
      <c r="A442" s="5">
        <v>27034.0</v>
      </c>
      <c r="B442" s="6" t="s">
        <v>1352</v>
      </c>
      <c r="C442" s="6" t="s">
        <v>1391</v>
      </c>
      <c r="D442" s="6" t="s">
        <v>1392</v>
      </c>
      <c r="E442" s="6" t="s">
        <v>266</v>
      </c>
      <c r="F442" s="6" t="s">
        <v>158</v>
      </c>
      <c r="G442" s="6" t="s">
        <v>1359</v>
      </c>
      <c r="H442" s="6" t="s">
        <v>1382</v>
      </c>
      <c r="I442" s="6" t="s">
        <v>1393</v>
      </c>
      <c r="J442" s="6" t="s">
        <v>1394</v>
      </c>
      <c r="K442" s="7" t="s">
        <v>1395</v>
      </c>
      <c r="L442" s="8">
        <v>45291.0</v>
      </c>
      <c r="M442" s="6" t="s">
        <v>104</v>
      </c>
      <c r="N442" s="5"/>
      <c r="O442" s="5"/>
      <c r="P442" s="5"/>
      <c r="Q442" s="5"/>
      <c r="R442" s="5"/>
      <c r="S442" s="5"/>
      <c r="T442" s="5"/>
      <c r="U442" s="5"/>
      <c r="V442" s="5"/>
    </row>
    <row r="443" hidden="1">
      <c r="A443" s="5">
        <v>27034.0</v>
      </c>
      <c r="B443" s="6" t="s">
        <v>1352</v>
      </c>
      <c r="C443" s="6" t="s">
        <v>1396</v>
      </c>
      <c r="D443" s="6" t="s">
        <v>1397</v>
      </c>
      <c r="E443" s="6" t="s">
        <v>266</v>
      </c>
      <c r="F443" s="6" t="s">
        <v>158</v>
      </c>
      <c r="G443" s="6" t="s">
        <v>1359</v>
      </c>
      <c r="H443" s="6" t="s">
        <v>1382</v>
      </c>
      <c r="I443" s="6" t="s">
        <v>1398</v>
      </c>
      <c r="J443" s="14" t="s">
        <v>1399</v>
      </c>
      <c r="K443" s="7" t="s">
        <v>1400</v>
      </c>
      <c r="L443" s="8">
        <v>45554.0</v>
      </c>
      <c r="M443" s="6" t="s">
        <v>104</v>
      </c>
      <c r="N443" s="5"/>
      <c r="O443" s="5"/>
      <c r="P443" s="5"/>
      <c r="Q443" s="5"/>
      <c r="R443" s="5"/>
      <c r="S443" s="5"/>
      <c r="T443" s="5"/>
      <c r="U443" s="5"/>
      <c r="V443" s="5"/>
    </row>
    <row r="444" hidden="1">
      <c r="A444" s="5">
        <v>27034.0</v>
      </c>
      <c r="B444" s="6" t="s">
        <v>1352</v>
      </c>
      <c r="C444" s="6" t="s">
        <v>1401</v>
      </c>
      <c r="D444" s="6" t="s">
        <v>1402</v>
      </c>
      <c r="E444" s="6" t="s">
        <v>17</v>
      </c>
      <c r="F444" s="6" t="s">
        <v>158</v>
      </c>
      <c r="G444" s="6" t="s">
        <v>1355</v>
      </c>
      <c r="H444" s="6" t="s">
        <v>1382</v>
      </c>
      <c r="I444" s="6" t="s">
        <v>1403</v>
      </c>
      <c r="J444" s="14" t="s">
        <v>1399</v>
      </c>
      <c r="K444" s="14" t="s">
        <v>1404</v>
      </c>
      <c r="L444" s="8"/>
      <c r="M444" s="8" t="s">
        <v>23</v>
      </c>
      <c r="N444" s="5"/>
      <c r="O444" s="5"/>
      <c r="P444" s="5"/>
      <c r="Q444" s="5"/>
      <c r="R444" s="5"/>
      <c r="S444" s="5"/>
      <c r="T444" s="5"/>
      <c r="U444" s="5"/>
      <c r="V444" s="5"/>
    </row>
    <row r="445" hidden="1">
      <c r="A445" s="5">
        <v>27034.0</v>
      </c>
      <c r="B445" s="6" t="s">
        <v>1352</v>
      </c>
      <c r="C445" s="6" t="s">
        <v>1405</v>
      </c>
      <c r="D445" s="6" t="s">
        <v>1406</v>
      </c>
      <c r="E445" s="6" t="s">
        <v>266</v>
      </c>
      <c r="F445" s="6" t="s">
        <v>158</v>
      </c>
      <c r="G445" s="6" t="s">
        <v>1355</v>
      </c>
      <c r="H445" s="6" t="s">
        <v>1407</v>
      </c>
      <c r="I445" s="6" t="s">
        <v>1408</v>
      </c>
      <c r="J445" s="14" t="s">
        <v>1409</v>
      </c>
      <c r="K445" s="14" t="s">
        <v>1410</v>
      </c>
      <c r="L445" s="8">
        <v>45240.0</v>
      </c>
      <c r="M445" s="6" t="s">
        <v>104</v>
      </c>
      <c r="N445" s="5"/>
      <c r="O445" s="5"/>
      <c r="P445" s="5"/>
      <c r="Q445" s="5"/>
      <c r="R445" s="5"/>
      <c r="S445" s="5"/>
      <c r="T445" s="5"/>
      <c r="U445" s="5"/>
      <c r="V445" s="5"/>
    </row>
    <row r="446" hidden="1">
      <c r="A446" s="5">
        <v>27034.0</v>
      </c>
      <c r="B446" s="6" t="s">
        <v>1352</v>
      </c>
      <c r="C446" s="6" t="s">
        <v>1411</v>
      </c>
      <c r="D446" s="6" t="s">
        <v>1412</v>
      </c>
      <c r="E446" s="6" t="s">
        <v>17</v>
      </c>
      <c r="F446" s="6" t="s">
        <v>18</v>
      </c>
      <c r="G446" s="6" t="s">
        <v>1359</v>
      </c>
      <c r="H446" s="6" t="s">
        <v>899</v>
      </c>
      <c r="I446" s="6" t="s">
        <v>1413</v>
      </c>
      <c r="J446" s="14" t="s">
        <v>1414</v>
      </c>
      <c r="K446" s="14" t="s">
        <v>1415</v>
      </c>
      <c r="L446" s="6">
        <v>2023.0</v>
      </c>
      <c r="M446" s="6" t="s">
        <v>104</v>
      </c>
      <c r="N446" s="5"/>
      <c r="O446" s="5"/>
      <c r="P446" s="5"/>
      <c r="Q446" s="5"/>
      <c r="R446" s="5"/>
      <c r="S446" s="5"/>
      <c r="T446" s="5"/>
      <c r="U446" s="5"/>
      <c r="V446" s="5"/>
    </row>
    <row r="447" hidden="1">
      <c r="A447" s="5">
        <v>27034.0</v>
      </c>
      <c r="B447" s="6" t="s">
        <v>1352</v>
      </c>
      <c r="C447" s="6" t="s">
        <v>1416</v>
      </c>
      <c r="D447" s="6" t="s">
        <v>1417</v>
      </c>
      <c r="E447" s="6" t="s">
        <v>266</v>
      </c>
      <c r="F447" s="6" t="s">
        <v>158</v>
      </c>
      <c r="G447" s="6" t="s">
        <v>1355</v>
      </c>
      <c r="H447" s="6" t="s">
        <v>1418</v>
      </c>
      <c r="I447" s="6" t="s">
        <v>1419</v>
      </c>
      <c r="J447" s="14" t="s">
        <v>1420</v>
      </c>
      <c r="K447" s="14" t="s">
        <v>1421</v>
      </c>
      <c r="L447" s="15">
        <v>45597.0</v>
      </c>
      <c r="M447" s="6" t="s">
        <v>104</v>
      </c>
      <c r="N447" s="5"/>
      <c r="O447" s="5"/>
      <c r="P447" s="5"/>
      <c r="Q447" s="5"/>
      <c r="R447" s="5"/>
      <c r="S447" s="5"/>
      <c r="T447" s="5"/>
      <c r="U447" s="5"/>
      <c r="V447" s="5"/>
    </row>
    <row r="448" hidden="1">
      <c r="A448" s="5">
        <v>27034.0</v>
      </c>
      <c r="B448" s="6" t="s">
        <v>1352</v>
      </c>
      <c r="C448" s="6" t="s">
        <v>1422</v>
      </c>
      <c r="D448" s="6" t="s">
        <v>1423</v>
      </c>
      <c r="E448" s="6" t="s">
        <v>266</v>
      </c>
      <c r="F448" s="6" t="s">
        <v>158</v>
      </c>
      <c r="G448" s="6" t="s">
        <v>1359</v>
      </c>
      <c r="H448" s="6" t="s">
        <v>1382</v>
      </c>
      <c r="I448" s="6" t="s">
        <v>1424</v>
      </c>
      <c r="J448" s="14" t="s">
        <v>1425</v>
      </c>
      <c r="K448" s="14" t="s">
        <v>1426</v>
      </c>
      <c r="L448" s="6">
        <v>2023.0</v>
      </c>
      <c r="M448" s="6" t="s">
        <v>104</v>
      </c>
      <c r="N448" s="5"/>
      <c r="O448" s="5"/>
      <c r="P448" s="5"/>
      <c r="Q448" s="5"/>
      <c r="R448" s="5"/>
      <c r="S448" s="5"/>
      <c r="T448" s="5"/>
      <c r="U448" s="5"/>
      <c r="V448" s="5"/>
    </row>
    <row r="449" hidden="1">
      <c r="A449" s="5">
        <v>27034.0</v>
      </c>
      <c r="B449" s="6" t="s">
        <v>1352</v>
      </c>
      <c r="C449" s="6" t="s">
        <v>1427</v>
      </c>
      <c r="D449" s="6" t="s">
        <v>1428</v>
      </c>
      <c r="E449" s="6" t="s">
        <v>653</v>
      </c>
      <c r="F449" s="6" t="s">
        <v>158</v>
      </c>
      <c r="G449" s="6" t="s">
        <v>1359</v>
      </c>
      <c r="H449" s="6" t="s">
        <v>1429</v>
      </c>
      <c r="I449" s="6" t="s">
        <v>1430</v>
      </c>
      <c r="J449" s="6">
        <v>1.0</v>
      </c>
      <c r="K449" s="7">
        <v>117600.0</v>
      </c>
      <c r="L449" s="8" t="s">
        <v>1431</v>
      </c>
      <c r="M449" s="6" t="s">
        <v>104</v>
      </c>
      <c r="N449" s="5"/>
      <c r="O449" s="5"/>
      <c r="P449" s="5"/>
      <c r="Q449" s="5"/>
      <c r="R449" s="5"/>
      <c r="S449" s="5"/>
      <c r="T449" s="5"/>
      <c r="U449" s="5"/>
      <c r="V449" s="5"/>
    </row>
    <row r="450" hidden="1">
      <c r="A450" s="5">
        <v>27034.0</v>
      </c>
      <c r="B450" s="6" t="s">
        <v>1352</v>
      </c>
      <c r="C450" s="6" t="s">
        <v>1432</v>
      </c>
      <c r="D450" s="6" t="s">
        <v>1433</v>
      </c>
      <c r="E450" s="6" t="s">
        <v>266</v>
      </c>
      <c r="F450" s="6" t="s">
        <v>158</v>
      </c>
      <c r="G450" s="6" t="s">
        <v>1355</v>
      </c>
      <c r="H450" s="6" t="s">
        <v>899</v>
      </c>
      <c r="I450" s="6" t="s">
        <v>1434</v>
      </c>
      <c r="J450" s="6" t="s">
        <v>1375</v>
      </c>
      <c r="K450" s="14" t="s">
        <v>1435</v>
      </c>
      <c r="L450" s="8">
        <v>45243.0</v>
      </c>
      <c r="M450" s="6" t="s">
        <v>104</v>
      </c>
      <c r="N450" s="5"/>
      <c r="O450" s="5"/>
      <c r="P450" s="5"/>
      <c r="Q450" s="5"/>
      <c r="R450" s="5"/>
      <c r="S450" s="5"/>
      <c r="T450" s="5"/>
      <c r="U450" s="5"/>
      <c r="V450" s="5"/>
    </row>
    <row r="451" hidden="1">
      <c r="A451" s="5">
        <v>27034.0</v>
      </c>
      <c r="B451" s="6" t="s">
        <v>1352</v>
      </c>
      <c r="C451" s="6" t="s">
        <v>1436</v>
      </c>
      <c r="D451" s="6" t="s">
        <v>1437</v>
      </c>
      <c r="E451" s="6" t="s">
        <v>266</v>
      </c>
      <c r="F451" s="6" t="s">
        <v>158</v>
      </c>
      <c r="G451" s="6" t="s">
        <v>1355</v>
      </c>
      <c r="H451" s="6" t="s">
        <v>899</v>
      </c>
      <c r="I451" s="6" t="s">
        <v>1438</v>
      </c>
      <c r="J451" s="6" t="s">
        <v>1375</v>
      </c>
      <c r="K451" s="14" t="s">
        <v>1439</v>
      </c>
      <c r="L451" s="16">
        <v>45502.0</v>
      </c>
      <c r="M451" s="6" t="s">
        <v>104</v>
      </c>
      <c r="N451" s="5"/>
      <c r="O451" s="5"/>
      <c r="P451" s="5"/>
      <c r="Q451" s="5"/>
      <c r="R451" s="5"/>
      <c r="S451" s="5"/>
      <c r="T451" s="5"/>
      <c r="U451" s="5"/>
      <c r="V451" s="5"/>
    </row>
    <row r="452" hidden="1">
      <c r="A452" s="5">
        <v>27034.0</v>
      </c>
      <c r="B452" s="6" t="s">
        <v>1352</v>
      </c>
      <c r="C452" s="6" t="s">
        <v>1440</v>
      </c>
      <c r="D452" s="6" t="s">
        <v>1441</v>
      </c>
      <c r="E452" s="6" t="s">
        <v>17</v>
      </c>
      <c r="F452" s="6" t="s">
        <v>158</v>
      </c>
      <c r="G452" s="6" t="s">
        <v>1355</v>
      </c>
      <c r="H452" s="6" t="s">
        <v>899</v>
      </c>
      <c r="I452" s="6" t="s">
        <v>1442</v>
      </c>
      <c r="J452" s="6" t="s">
        <v>1375</v>
      </c>
      <c r="K452" s="7" t="s">
        <v>1443</v>
      </c>
      <c r="L452" s="8">
        <v>45423.0</v>
      </c>
      <c r="M452" s="6" t="s">
        <v>104</v>
      </c>
      <c r="N452" s="5"/>
      <c r="O452" s="5"/>
      <c r="P452" s="5"/>
      <c r="Q452" s="5"/>
      <c r="R452" s="5"/>
      <c r="S452" s="5"/>
      <c r="T452" s="5"/>
      <c r="U452" s="5"/>
      <c r="V452" s="5"/>
    </row>
    <row r="453" hidden="1">
      <c r="A453" s="5">
        <v>27034.0</v>
      </c>
      <c r="B453" s="6" t="s">
        <v>1352</v>
      </c>
      <c r="C453" s="6" t="s">
        <v>1444</v>
      </c>
      <c r="D453" s="6" t="s">
        <v>1445</v>
      </c>
      <c r="E453" s="6" t="s">
        <v>17</v>
      </c>
      <c r="F453" s="6" t="s">
        <v>158</v>
      </c>
      <c r="G453" s="6" t="s">
        <v>1355</v>
      </c>
      <c r="H453" s="6" t="s">
        <v>899</v>
      </c>
      <c r="I453" s="6" t="s">
        <v>1446</v>
      </c>
      <c r="J453" s="6" t="s">
        <v>1375</v>
      </c>
      <c r="K453" s="7" t="s">
        <v>820</v>
      </c>
      <c r="L453" s="8">
        <v>45239.0</v>
      </c>
      <c r="M453" s="8" t="s">
        <v>23</v>
      </c>
      <c r="N453" s="5"/>
      <c r="O453" s="5"/>
      <c r="P453" s="5"/>
      <c r="Q453" s="5"/>
      <c r="R453" s="5"/>
      <c r="S453" s="5"/>
      <c r="T453" s="5"/>
      <c r="U453" s="5"/>
      <c r="V453" s="5"/>
    </row>
    <row r="454" hidden="1">
      <c r="A454" s="5">
        <v>27034.0</v>
      </c>
      <c r="B454" s="6" t="s">
        <v>1352</v>
      </c>
      <c r="C454" s="6" t="s">
        <v>1447</v>
      </c>
      <c r="D454" s="6" t="s">
        <v>1448</v>
      </c>
      <c r="E454" s="6" t="s">
        <v>17</v>
      </c>
      <c r="F454" s="6" t="s">
        <v>158</v>
      </c>
      <c r="G454" s="6" t="s">
        <v>1355</v>
      </c>
      <c r="H454" s="6" t="s">
        <v>899</v>
      </c>
      <c r="I454" s="6" t="s">
        <v>1449</v>
      </c>
      <c r="J454" s="6" t="s">
        <v>1450</v>
      </c>
      <c r="K454" s="7"/>
      <c r="L454" s="6">
        <v>2024.0</v>
      </c>
      <c r="M454" s="8" t="s">
        <v>23</v>
      </c>
      <c r="N454" s="5"/>
      <c r="O454" s="5"/>
      <c r="P454" s="5"/>
      <c r="Q454" s="5"/>
      <c r="R454" s="5"/>
      <c r="S454" s="5"/>
      <c r="T454" s="5"/>
      <c r="U454" s="5"/>
      <c r="V454" s="5"/>
    </row>
    <row r="455" hidden="1">
      <c r="A455" s="5">
        <v>27034.0</v>
      </c>
      <c r="B455" s="6" t="s">
        <v>1352</v>
      </c>
      <c r="C455" s="6" t="s">
        <v>1451</v>
      </c>
      <c r="D455" s="6" t="s">
        <v>1452</v>
      </c>
      <c r="E455" s="6" t="s">
        <v>17</v>
      </c>
      <c r="F455" s="6" t="s">
        <v>158</v>
      </c>
      <c r="G455" s="6" t="s">
        <v>1355</v>
      </c>
      <c r="H455" s="6" t="s">
        <v>899</v>
      </c>
      <c r="I455" s="6" t="s">
        <v>1453</v>
      </c>
      <c r="J455" s="6" t="s">
        <v>1450</v>
      </c>
      <c r="K455" s="7"/>
      <c r="L455" s="16">
        <v>45513.0</v>
      </c>
      <c r="M455" s="8" t="s">
        <v>23</v>
      </c>
      <c r="N455" s="5"/>
      <c r="O455" s="5"/>
      <c r="P455" s="5"/>
      <c r="Q455" s="5"/>
      <c r="R455" s="5"/>
      <c r="S455" s="5"/>
      <c r="T455" s="5"/>
      <c r="U455" s="5"/>
      <c r="V455" s="5"/>
    </row>
    <row r="456" hidden="1">
      <c r="A456" s="5">
        <v>27034.0</v>
      </c>
      <c r="B456" s="6" t="s">
        <v>1352</v>
      </c>
      <c r="C456" s="6" t="s">
        <v>1454</v>
      </c>
      <c r="D456" s="6" t="s">
        <v>1455</v>
      </c>
      <c r="E456" s="6" t="s">
        <v>17</v>
      </c>
      <c r="F456" s="6" t="s">
        <v>158</v>
      </c>
      <c r="G456" s="6" t="s">
        <v>1355</v>
      </c>
      <c r="H456" s="6" t="s">
        <v>899</v>
      </c>
      <c r="I456" s="6" t="s">
        <v>1456</v>
      </c>
      <c r="J456" s="6" t="s">
        <v>1450</v>
      </c>
      <c r="K456" s="7"/>
      <c r="L456" s="16">
        <v>45519.0</v>
      </c>
      <c r="M456" s="8" t="s">
        <v>23</v>
      </c>
      <c r="N456" s="5"/>
      <c r="O456" s="5"/>
      <c r="P456" s="5"/>
      <c r="Q456" s="5"/>
      <c r="R456" s="5"/>
      <c r="S456" s="5"/>
      <c r="T456" s="5"/>
      <c r="U456" s="5"/>
      <c r="V456" s="5"/>
    </row>
    <row r="457" hidden="1">
      <c r="A457" s="5">
        <v>27034.0</v>
      </c>
      <c r="B457" s="6" t="s">
        <v>1352</v>
      </c>
      <c r="C457" s="6" t="s">
        <v>1457</v>
      </c>
      <c r="D457" s="6" t="s">
        <v>1458</v>
      </c>
      <c r="E457" s="6" t="s">
        <v>17</v>
      </c>
      <c r="F457" s="6" t="s">
        <v>158</v>
      </c>
      <c r="G457" s="6" t="s">
        <v>1355</v>
      </c>
      <c r="H457" s="6" t="s">
        <v>899</v>
      </c>
      <c r="I457" s="6" t="s">
        <v>1459</v>
      </c>
      <c r="J457" s="6" t="s">
        <v>1450</v>
      </c>
      <c r="K457" s="16"/>
      <c r="L457" s="16">
        <v>45112.0</v>
      </c>
      <c r="M457" s="8" t="s">
        <v>23</v>
      </c>
      <c r="N457" s="5"/>
      <c r="O457" s="5"/>
      <c r="P457" s="5"/>
      <c r="Q457" s="5"/>
      <c r="R457" s="5"/>
      <c r="S457" s="5"/>
      <c r="T457" s="5"/>
      <c r="U457" s="5"/>
      <c r="V457" s="5"/>
    </row>
    <row r="458" hidden="1">
      <c r="A458" s="5">
        <v>27034.0</v>
      </c>
      <c r="B458" s="6" t="s">
        <v>1352</v>
      </c>
      <c r="C458" s="6" t="s">
        <v>1460</v>
      </c>
      <c r="D458" s="6" t="s">
        <v>1461</v>
      </c>
      <c r="E458" s="6" t="s">
        <v>17</v>
      </c>
      <c r="F458" s="6" t="s">
        <v>158</v>
      </c>
      <c r="G458" s="6" t="s">
        <v>1355</v>
      </c>
      <c r="H458" s="6" t="s">
        <v>899</v>
      </c>
      <c r="I458" s="6" t="s">
        <v>1462</v>
      </c>
      <c r="J458" s="6" t="s">
        <v>1450</v>
      </c>
      <c r="K458" s="7"/>
      <c r="L458" s="6">
        <v>2024.0</v>
      </c>
      <c r="M458" s="8" t="s">
        <v>23</v>
      </c>
      <c r="N458" s="5"/>
      <c r="O458" s="5"/>
      <c r="P458" s="5"/>
      <c r="Q458" s="5"/>
      <c r="R458" s="5"/>
      <c r="S458" s="5"/>
      <c r="T458" s="5"/>
      <c r="U458" s="5"/>
      <c r="V458" s="5"/>
    </row>
    <row r="459" hidden="1">
      <c r="A459" s="5">
        <v>27034.0</v>
      </c>
      <c r="B459" s="6" t="s">
        <v>1352</v>
      </c>
      <c r="C459" s="6" t="s">
        <v>1463</v>
      </c>
      <c r="D459" s="6" t="s">
        <v>1464</v>
      </c>
      <c r="E459" s="6" t="s">
        <v>17</v>
      </c>
      <c r="F459" s="6" t="s">
        <v>158</v>
      </c>
      <c r="G459" s="6" t="s">
        <v>1355</v>
      </c>
      <c r="H459" s="6" t="s">
        <v>899</v>
      </c>
      <c r="I459" s="6" t="s">
        <v>1465</v>
      </c>
      <c r="J459" s="6" t="s">
        <v>1450</v>
      </c>
      <c r="K459" s="16"/>
      <c r="L459" s="16">
        <v>45562.0</v>
      </c>
      <c r="M459" s="8" t="s">
        <v>23</v>
      </c>
      <c r="N459" s="5"/>
      <c r="O459" s="5"/>
      <c r="P459" s="5"/>
      <c r="Q459" s="5"/>
      <c r="R459" s="5"/>
      <c r="S459" s="5"/>
      <c r="T459" s="5"/>
      <c r="U459" s="5"/>
      <c r="V459" s="5"/>
    </row>
    <row r="460" hidden="1">
      <c r="A460" s="5">
        <v>27034.0</v>
      </c>
      <c r="B460" s="6" t="s">
        <v>1352</v>
      </c>
      <c r="C460" s="6" t="s">
        <v>1466</v>
      </c>
      <c r="D460" s="6" t="s">
        <v>1467</v>
      </c>
      <c r="E460" s="6" t="s">
        <v>17</v>
      </c>
      <c r="F460" s="6" t="s">
        <v>158</v>
      </c>
      <c r="G460" s="6" t="s">
        <v>1355</v>
      </c>
      <c r="H460" s="6" t="s">
        <v>899</v>
      </c>
      <c r="I460" s="6" t="s">
        <v>1468</v>
      </c>
      <c r="J460" s="6" t="s">
        <v>1450</v>
      </c>
      <c r="K460" s="7"/>
      <c r="L460" s="6">
        <v>2024.0</v>
      </c>
      <c r="M460" s="8" t="s">
        <v>23</v>
      </c>
      <c r="N460" s="5"/>
      <c r="O460" s="5"/>
      <c r="P460" s="5"/>
      <c r="Q460" s="5"/>
      <c r="R460" s="5"/>
      <c r="S460" s="5"/>
      <c r="T460" s="5"/>
      <c r="U460" s="5"/>
      <c r="V460" s="5"/>
    </row>
    <row r="461" hidden="1">
      <c r="A461" s="5">
        <v>27034.0</v>
      </c>
      <c r="B461" s="6" t="s">
        <v>1352</v>
      </c>
      <c r="C461" s="6" t="s">
        <v>1469</v>
      </c>
      <c r="D461" s="6" t="s">
        <v>1470</v>
      </c>
      <c r="E461" s="6" t="s">
        <v>17</v>
      </c>
      <c r="F461" s="6" t="s">
        <v>158</v>
      </c>
      <c r="G461" s="6" t="s">
        <v>1355</v>
      </c>
      <c r="H461" s="6" t="s">
        <v>899</v>
      </c>
      <c r="I461" s="6" t="s">
        <v>1471</v>
      </c>
      <c r="J461" s="6">
        <v>5.0</v>
      </c>
      <c r="K461" s="7"/>
      <c r="L461" s="16">
        <v>45147.0</v>
      </c>
      <c r="M461" s="8" t="s">
        <v>23</v>
      </c>
      <c r="N461" s="5"/>
      <c r="O461" s="5"/>
      <c r="P461" s="5"/>
      <c r="Q461" s="5"/>
      <c r="R461" s="5"/>
      <c r="S461" s="5"/>
      <c r="T461" s="5"/>
      <c r="U461" s="5"/>
      <c r="V461" s="5"/>
    </row>
    <row r="462" hidden="1">
      <c r="A462" s="5">
        <v>27034.0</v>
      </c>
      <c r="B462" s="6" t="s">
        <v>1352</v>
      </c>
      <c r="C462" s="6" t="s">
        <v>1472</v>
      </c>
      <c r="D462" s="6" t="s">
        <v>1473</v>
      </c>
      <c r="E462" s="6" t="s">
        <v>17</v>
      </c>
      <c r="F462" s="6" t="s">
        <v>158</v>
      </c>
      <c r="G462" s="6" t="s">
        <v>1359</v>
      </c>
      <c r="H462" s="6" t="s">
        <v>899</v>
      </c>
      <c r="I462" s="6" t="s">
        <v>1474</v>
      </c>
      <c r="J462" s="6">
        <v>40.0</v>
      </c>
      <c r="K462" s="7" t="s">
        <v>1475</v>
      </c>
      <c r="L462" s="8">
        <v>45597.0</v>
      </c>
      <c r="M462" s="8" t="s">
        <v>715</v>
      </c>
      <c r="N462" s="5"/>
      <c r="O462" s="5"/>
      <c r="P462" s="5"/>
      <c r="Q462" s="5"/>
      <c r="R462" s="5"/>
      <c r="S462" s="5"/>
      <c r="T462" s="5"/>
      <c r="U462" s="5"/>
      <c r="V462" s="5"/>
    </row>
    <row r="463" hidden="1">
      <c r="A463" s="5">
        <v>27034.0</v>
      </c>
      <c r="B463" s="6" t="s">
        <v>1352</v>
      </c>
      <c r="C463" s="6" t="s">
        <v>1476</v>
      </c>
      <c r="D463" s="6" t="s">
        <v>1477</v>
      </c>
      <c r="E463" s="6" t="s">
        <v>266</v>
      </c>
      <c r="F463" s="6" t="s">
        <v>158</v>
      </c>
      <c r="G463" s="6" t="s">
        <v>1359</v>
      </c>
      <c r="H463" s="6" t="s">
        <v>899</v>
      </c>
      <c r="I463" s="6" t="s">
        <v>1478</v>
      </c>
      <c r="J463" s="6">
        <v>20.0</v>
      </c>
      <c r="K463" s="7" t="s">
        <v>1479</v>
      </c>
      <c r="L463" s="6" t="s">
        <v>1480</v>
      </c>
      <c r="M463" s="8" t="s">
        <v>715</v>
      </c>
      <c r="N463" s="5"/>
      <c r="O463" s="5"/>
      <c r="P463" s="5"/>
      <c r="Q463" s="5"/>
      <c r="R463" s="5"/>
      <c r="S463" s="5"/>
      <c r="T463" s="5"/>
      <c r="U463" s="5"/>
      <c r="V463" s="5"/>
    </row>
    <row r="464" hidden="1">
      <c r="A464" s="5">
        <v>27034.0</v>
      </c>
      <c r="B464" s="6" t="s">
        <v>1352</v>
      </c>
      <c r="C464" s="6" t="s">
        <v>1481</v>
      </c>
      <c r="D464" s="6" t="s">
        <v>1482</v>
      </c>
      <c r="E464" s="6" t="s">
        <v>266</v>
      </c>
      <c r="F464" s="6" t="s">
        <v>158</v>
      </c>
      <c r="G464" s="6" t="s">
        <v>1359</v>
      </c>
      <c r="H464" s="6" t="s">
        <v>1407</v>
      </c>
      <c r="I464" s="6" t="s">
        <v>1483</v>
      </c>
      <c r="J464" s="6">
        <v>3.0</v>
      </c>
      <c r="K464" s="7" t="s">
        <v>1484</v>
      </c>
      <c r="L464" s="17">
        <v>45597.0</v>
      </c>
      <c r="M464" s="8" t="s">
        <v>715</v>
      </c>
      <c r="N464" s="5"/>
      <c r="O464" s="5"/>
      <c r="P464" s="5"/>
      <c r="Q464" s="5"/>
      <c r="R464" s="5"/>
      <c r="S464" s="5"/>
      <c r="T464" s="5"/>
      <c r="U464" s="5"/>
      <c r="V464" s="5"/>
    </row>
    <row r="465" hidden="1">
      <c r="A465" s="5">
        <v>27034.0</v>
      </c>
      <c r="B465" s="6" t="s">
        <v>1352</v>
      </c>
      <c r="C465" s="6" t="s">
        <v>1485</v>
      </c>
      <c r="D465" s="6" t="s">
        <v>1486</v>
      </c>
      <c r="E465" s="6" t="s">
        <v>475</v>
      </c>
      <c r="F465" s="6" t="s">
        <v>158</v>
      </c>
      <c r="G465" s="6" t="s">
        <v>1355</v>
      </c>
      <c r="H465" s="6" t="s">
        <v>1487</v>
      </c>
      <c r="I465" s="6" t="s">
        <v>1488</v>
      </c>
      <c r="J465" s="6">
        <v>1.0</v>
      </c>
      <c r="K465" s="7" t="s">
        <v>1489</v>
      </c>
      <c r="L465" s="6">
        <v>2024.0</v>
      </c>
      <c r="M465" s="6" t="s">
        <v>104</v>
      </c>
      <c r="N465" s="5"/>
      <c r="O465" s="5"/>
      <c r="P465" s="5"/>
      <c r="Q465" s="5"/>
      <c r="R465" s="5"/>
      <c r="S465" s="5"/>
      <c r="T465" s="5"/>
      <c r="U465" s="5"/>
      <c r="V465" s="5"/>
    </row>
    <row r="466" hidden="1">
      <c r="A466" s="5">
        <v>27034.0</v>
      </c>
      <c r="B466" s="6" t="s">
        <v>1352</v>
      </c>
      <c r="C466" s="6" t="s">
        <v>1490</v>
      </c>
      <c r="D466" s="6" t="s">
        <v>1491</v>
      </c>
      <c r="E466" s="6" t="s">
        <v>664</v>
      </c>
      <c r="F466" s="6" t="s">
        <v>158</v>
      </c>
      <c r="G466" s="6" t="s">
        <v>1359</v>
      </c>
      <c r="H466" s="6" t="s">
        <v>899</v>
      </c>
      <c r="I466" s="6" t="s">
        <v>1492</v>
      </c>
      <c r="J466" s="6">
        <v>5.0</v>
      </c>
      <c r="K466" s="7">
        <v>5000.0</v>
      </c>
      <c r="L466" s="6" t="s">
        <v>1493</v>
      </c>
      <c r="M466" s="8" t="s">
        <v>715</v>
      </c>
      <c r="N466" s="5"/>
      <c r="O466" s="5"/>
      <c r="P466" s="5"/>
      <c r="Q466" s="5"/>
      <c r="R466" s="5"/>
      <c r="S466" s="5"/>
      <c r="T466" s="5"/>
      <c r="U466" s="5"/>
      <c r="V466" s="5"/>
    </row>
    <row r="467" hidden="1">
      <c r="A467" s="5">
        <v>27034.0</v>
      </c>
      <c r="B467" s="6" t="s">
        <v>1352</v>
      </c>
      <c r="C467" s="6" t="s">
        <v>1494</v>
      </c>
      <c r="D467" s="6" t="s">
        <v>1495</v>
      </c>
      <c r="E467" s="6" t="s">
        <v>653</v>
      </c>
      <c r="F467" s="6" t="s">
        <v>158</v>
      </c>
      <c r="G467" s="6" t="s">
        <v>1355</v>
      </c>
      <c r="H467" s="6" t="s">
        <v>1429</v>
      </c>
      <c r="I467" s="6" t="s">
        <v>1496</v>
      </c>
      <c r="J467" s="6">
        <v>1.0</v>
      </c>
      <c r="K467" s="7">
        <v>29000.0</v>
      </c>
      <c r="L467" s="6" t="s">
        <v>1497</v>
      </c>
      <c r="M467" s="6" t="s">
        <v>104</v>
      </c>
      <c r="N467" s="5"/>
      <c r="O467" s="5"/>
      <c r="P467" s="5"/>
      <c r="Q467" s="5"/>
      <c r="R467" s="5"/>
      <c r="S467" s="5"/>
      <c r="T467" s="5"/>
      <c r="U467" s="5"/>
      <c r="V467" s="5"/>
    </row>
    <row r="468" hidden="1">
      <c r="A468" s="5">
        <v>27034.0</v>
      </c>
      <c r="B468" s="6" t="s">
        <v>1352</v>
      </c>
      <c r="C468" s="6" t="s">
        <v>1498</v>
      </c>
      <c r="D468" s="6" t="s">
        <v>1499</v>
      </c>
      <c r="E468" s="6" t="s">
        <v>653</v>
      </c>
      <c r="F468" s="6" t="s">
        <v>158</v>
      </c>
      <c r="G468" s="6" t="s">
        <v>1355</v>
      </c>
      <c r="H468" s="6" t="s">
        <v>1429</v>
      </c>
      <c r="I468" s="6" t="s">
        <v>1500</v>
      </c>
      <c r="J468" s="6">
        <v>1.0</v>
      </c>
      <c r="K468" s="7">
        <v>11400.0</v>
      </c>
      <c r="L468" s="6" t="s">
        <v>1501</v>
      </c>
      <c r="M468" s="6" t="s">
        <v>104</v>
      </c>
      <c r="N468" s="5"/>
      <c r="O468" s="5"/>
      <c r="P468" s="5"/>
      <c r="Q468" s="5"/>
      <c r="R468" s="5"/>
      <c r="S468" s="5"/>
      <c r="T468" s="5"/>
      <c r="U468" s="5"/>
      <c r="V468" s="5"/>
    </row>
    <row r="469" hidden="1">
      <c r="A469" s="5">
        <v>27034.0</v>
      </c>
      <c r="B469" s="6" t="s">
        <v>1352</v>
      </c>
      <c r="C469" s="6" t="s">
        <v>1502</v>
      </c>
      <c r="D469" s="6" t="s">
        <v>1503</v>
      </c>
      <c r="E469" s="6" t="s">
        <v>653</v>
      </c>
      <c r="F469" s="6" t="s">
        <v>158</v>
      </c>
      <c r="G469" s="6" t="s">
        <v>1359</v>
      </c>
      <c r="H469" s="6" t="s">
        <v>1429</v>
      </c>
      <c r="I469" s="6" t="s">
        <v>1504</v>
      </c>
      <c r="J469" s="6">
        <v>1.0</v>
      </c>
      <c r="K469" s="7">
        <v>300000.0</v>
      </c>
      <c r="L469" s="6" t="s">
        <v>1505</v>
      </c>
      <c r="M469" s="6" t="s">
        <v>170</v>
      </c>
      <c r="N469" s="5"/>
      <c r="O469" s="5"/>
      <c r="P469" s="5"/>
      <c r="Q469" s="5"/>
      <c r="R469" s="5"/>
      <c r="S469" s="5"/>
      <c r="T469" s="5"/>
      <c r="U469" s="5"/>
      <c r="V469" s="5"/>
    </row>
    <row r="470" hidden="1">
      <c r="A470" s="5">
        <v>27034.0</v>
      </c>
      <c r="B470" s="6" t="s">
        <v>1352</v>
      </c>
      <c r="C470" s="6" t="s">
        <v>1506</v>
      </c>
      <c r="D470" s="6" t="s">
        <v>1507</v>
      </c>
      <c r="E470" s="6" t="s">
        <v>653</v>
      </c>
      <c r="F470" s="6" t="s">
        <v>158</v>
      </c>
      <c r="G470" s="6" t="s">
        <v>1359</v>
      </c>
      <c r="H470" s="6" t="s">
        <v>1429</v>
      </c>
      <c r="I470" s="6" t="s">
        <v>1508</v>
      </c>
      <c r="J470" s="6">
        <v>1.0</v>
      </c>
      <c r="K470" s="7">
        <v>60000.0</v>
      </c>
      <c r="L470" s="6" t="s">
        <v>1509</v>
      </c>
      <c r="M470" s="6" t="s">
        <v>170</v>
      </c>
      <c r="N470" s="5"/>
      <c r="O470" s="5"/>
      <c r="P470" s="5"/>
      <c r="Q470" s="5"/>
      <c r="R470" s="5"/>
      <c r="S470" s="5"/>
      <c r="T470" s="5"/>
      <c r="U470" s="5"/>
      <c r="V470" s="5"/>
    </row>
    <row r="471" hidden="1">
      <c r="A471" s="5">
        <v>410073.0</v>
      </c>
      <c r="B471" s="6" t="s">
        <v>1352</v>
      </c>
      <c r="C471" s="6" t="s">
        <v>1510</v>
      </c>
      <c r="D471" s="6" t="s">
        <v>1511</v>
      </c>
      <c r="E471" s="6" t="s">
        <v>266</v>
      </c>
      <c r="F471" s="6" t="s">
        <v>18</v>
      </c>
      <c r="G471" s="6" t="s">
        <v>1359</v>
      </c>
      <c r="H471" s="6" t="s">
        <v>899</v>
      </c>
      <c r="I471" s="6" t="s">
        <v>1512</v>
      </c>
      <c r="J471" s="18">
        <v>1.87E8</v>
      </c>
      <c r="K471" s="6"/>
      <c r="L471" s="8"/>
      <c r="M471" s="8"/>
      <c r="N471" s="5"/>
      <c r="O471" s="5"/>
      <c r="P471" s="5"/>
      <c r="Q471" s="5"/>
      <c r="R471" s="5"/>
      <c r="S471" s="5"/>
      <c r="T471" s="5"/>
      <c r="U471" s="5"/>
      <c r="V471" s="5"/>
    </row>
    <row r="472" hidden="1">
      <c r="A472" s="5">
        <v>410073.0</v>
      </c>
      <c r="B472" s="6" t="s">
        <v>1352</v>
      </c>
      <c r="C472" s="6" t="s">
        <v>1513</v>
      </c>
      <c r="D472" s="6" t="s">
        <v>1514</v>
      </c>
      <c r="E472" s="6" t="s">
        <v>266</v>
      </c>
      <c r="F472" s="6" t="s">
        <v>18</v>
      </c>
      <c r="G472" s="6" t="s">
        <v>1359</v>
      </c>
      <c r="H472" s="6" t="s">
        <v>899</v>
      </c>
      <c r="I472" s="6" t="s">
        <v>1515</v>
      </c>
      <c r="J472" s="18"/>
      <c r="K472" s="6"/>
      <c r="L472" s="8"/>
      <c r="M472" s="8"/>
      <c r="N472" s="5"/>
      <c r="O472" s="5"/>
      <c r="P472" s="5"/>
      <c r="Q472" s="5"/>
      <c r="R472" s="5"/>
      <c r="S472" s="5"/>
      <c r="T472" s="5"/>
      <c r="U472" s="5"/>
      <c r="V472" s="5"/>
    </row>
    <row r="473" hidden="1">
      <c r="A473" s="5">
        <v>410073.0</v>
      </c>
      <c r="B473" s="6" t="s">
        <v>1352</v>
      </c>
      <c r="C473" s="6" t="s">
        <v>1516</v>
      </c>
      <c r="D473" s="6" t="s">
        <v>1517</v>
      </c>
      <c r="E473" s="6" t="s">
        <v>17</v>
      </c>
      <c r="F473" s="6" t="s">
        <v>18</v>
      </c>
      <c r="G473" s="6" t="s">
        <v>1359</v>
      </c>
      <c r="H473" s="6" t="s">
        <v>899</v>
      </c>
      <c r="I473" s="6" t="s">
        <v>1518</v>
      </c>
      <c r="J473" s="18"/>
      <c r="K473" s="6"/>
      <c r="L473" s="8"/>
      <c r="M473" s="8"/>
      <c r="N473" s="5"/>
      <c r="O473" s="5"/>
      <c r="P473" s="5"/>
      <c r="Q473" s="5"/>
      <c r="R473" s="5"/>
      <c r="S473" s="5"/>
      <c r="T473" s="5"/>
      <c r="U473" s="5"/>
      <c r="V473" s="5"/>
    </row>
    <row r="474" hidden="1">
      <c r="A474" s="5">
        <v>410073.0</v>
      </c>
      <c r="B474" s="6" t="s">
        <v>1352</v>
      </c>
      <c r="C474" s="6" t="s">
        <v>1519</v>
      </c>
      <c r="D474" s="6" t="s">
        <v>1520</v>
      </c>
      <c r="E474" s="6" t="s">
        <v>17</v>
      </c>
      <c r="F474" s="6" t="s">
        <v>18</v>
      </c>
      <c r="G474" s="6" t="s">
        <v>1359</v>
      </c>
      <c r="H474" s="6" t="s">
        <v>899</v>
      </c>
      <c r="I474" s="6" t="s">
        <v>1521</v>
      </c>
      <c r="J474" s="18"/>
      <c r="K474" s="6"/>
      <c r="L474" s="8"/>
      <c r="M474" s="8"/>
      <c r="N474" s="5"/>
      <c r="O474" s="5"/>
      <c r="P474" s="5"/>
      <c r="Q474" s="5"/>
      <c r="R474" s="5"/>
      <c r="S474" s="5"/>
      <c r="T474" s="5"/>
      <c r="U474" s="5"/>
      <c r="V474" s="5"/>
    </row>
    <row r="475" hidden="1">
      <c r="A475" s="5">
        <v>420002.0</v>
      </c>
      <c r="B475" s="6" t="s">
        <v>1522</v>
      </c>
      <c r="C475" s="6" t="s">
        <v>1523</v>
      </c>
      <c r="D475" s="6" t="s">
        <v>1524</v>
      </c>
      <c r="E475" s="6" t="s">
        <v>266</v>
      </c>
      <c r="F475" s="6" t="s">
        <v>158</v>
      </c>
      <c r="G475" s="6" t="s">
        <v>159</v>
      </c>
      <c r="H475" s="6" t="s">
        <v>1525</v>
      </c>
      <c r="I475" s="6" t="s">
        <v>1526</v>
      </c>
      <c r="J475" s="18" t="s">
        <v>1527</v>
      </c>
      <c r="K475" s="6">
        <f>2000*12</f>
        <v>24000</v>
      </c>
      <c r="L475" s="8">
        <v>45291.0</v>
      </c>
      <c r="M475" s="8" t="s">
        <v>328</v>
      </c>
      <c r="N475" s="5"/>
      <c r="O475" s="5"/>
      <c r="P475" s="5"/>
      <c r="Q475" s="5"/>
      <c r="R475" s="5"/>
      <c r="S475" s="5"/>
      <c r="T475" s="5"/>
      <c r="U475" s="5"/>
      <c r="V475" s="5"/>
    </row>
    <row r="476" hidden="1">
      <c r="A476" s="5">
        <v>420002.0</v>
      </c>
      <c r="B476" s="6" t="s">
        <v>1522</v>
      </c>
      <c r="C476" s="6" t="s">
        <v>1528</v>
      </c>
      <c r="D476" s="6" t="s">
        <v>1529</v>
      </c>
      <c r="E476" s="6" t="s">
        <v>266</v>
      </c>
      <c r="F476" s="6" t="s">
        <v>158</v>
      </c>
      <c r="G476" s="6" t="s">
        <v>159</v>
      </c>
      <c r="H476" s="6" t="s">
        <v>1525</v>
      </c>
      <c r="I476" s="6" t="s">
        <v>1530</v>
      </c>
      <c r="J476" s="18" t="s">
        <v>1527</v>
      </c>
      <c r="K476" s="6">
        <f>1900*12</f>
        <v>22800</v>
      </c>
      <c r="L476" s="8">
        <v>45291.0</v>
      </c>
      <c r="M476" s="8" t="s">
        <v>328</v>
      </c>
      <c r="N476" s="5"/>
      <c r="O476" s="5"/>
      <c r="P476" s="5"/>
      <c r="Q476" s="5"/>
      <c r="R476" s="5"/>
      <c r="S476" s="5"/>
      <c r="T476" s="5"/>
      <c r="U476" s="5"/>
      <c r="V476" s="5"/>
    </row>
    <row r="477" hidden="1">
      <c r="A477" s="5">
        <v>420002.0</v>
      </c>
      <c r="B477" s="6" t="s">
        <v>1522</v>
      </c>
      <c r="C477" s="6" t="s">
        <v>1531</v>
      </c>
      <c r="D477" s="6" t="s">
        <v>1532</v>
      </c>
      <c r="E477" s="6" t="s">
        <v>266</v>
      </c>
      <c r="F477" s="6" t="s">
        <v>158</v>
      </c>
      <c r="G477" s="6" t="s">
        <v>159</v>
      </c>
      <c r="H477" s="6" t="s">
        <v>1533</v>
      </c>
      <c r="I477" s="6" t="s">
        <v>1534</v>
      </c>
      <c r="J477" s="18" t="s">
        <v>1535</v>
      </c>
      <c r="K477" s="6">
        <f>5067.86*10</f>
        <v>50678.6</v>
      </c>
      <c r="L477" s="8">
        <v>45351.0</v>
      </c>
      <c r="M477" s="8" t="s">
        <v>328</v>
      </c>
      <c r="N477" s="5"/>
      <c r="O477" s="5"/>
      <c r="P477" s="5"/>
      <c r="Q477" s="5"/>
      <c r="R477" s="5"/>
      <c r="S477" s="5"/>
      <c r="T477" s="5"/>
      <c r="U477" s="5"/>
      <c r="V477" s="5"/>
    </row>
    <row r="478" hidden="1">
      <c r="A478" s="5">
        <v>420002.0</v>
      </c>
      <c r="B478" s="6" t="s">
        <v>1522</v>
      </c>
      <c r="C478" s="6" t="s">
        <v>1536</v>
      </c>
      <c r="D478" s="6" t="s">
        <v>1537</v>
      </c>
      <c r="E478" s="6" t="s">
        <v>266</v>
      </c>
      <c r="F478" s="6" t="s">
        <v>18</v>
      </c>
      <c r="G478" s="6" t="s">
        <v>1538</v>
      </c>
      <c r="H478" s="6" t="s">
        <v>1525</v>
      </c>
      <c r="I478" s="6" t="s">
        <v>1539</v>
      </c>
      <c r="J478" s="18" t="s">
        <v>1527</v>
      </c>
      <c r="K478" s="6">
        <v>225000.0</v>
      </c>
      <c r="L478" s="8">
        <v>45291.0</v>
      </c>
      <c r="M478" s="8" t="s">
        <v>104</v>
      </c>
      <c r="N478" s="5"/>
      <c r="O478" s="5"/>
      <c r="P478" s="5"/>
      <c r="Q478" s="5"/>
      <c r="R478" s="5"/>
      <c r="S478" s="5"/>
      <c r="T478" s="5"/>
      <c r="U478" s="5"/>
      <c r="V478" s="5"/>
    </row>
    <row r="479" hidden="1">
      <c r="A479" s="5">
        <v>420002.0</v>
      </c>
      <c r="B479" s="6" t="s">
        <v>1522</v>
      </c>
      <c r="C479" s="6" t="s">
        <v>1540</v>
      </c>
      <c r="D479" s="6" t="s">
        <v>1541</v>
      </c>
      <c r="E479" s="6" t="s">
        <v>266</v>
      </c>
      <c r="F479" s="6" t="s">
        <v>158</v>
      </c>
      <c r="G479" s="6" t="s">
        <v>159</v>
      </c>
      <c r="H479" s="6" t="s">
        <v>1525</v>
      </c>
      <c r="I479" s="6" t="s">
        <v>1542</v>
      </c>
      <c r="J479" s="6" t="s">
        <v>1543</v>
      </c>
      <c r="K479" s="7">
        <f>(13.87*26)*12</f>
        <v>4327.44</v>
      </c>
      <c r="L479" s="8">
        <v>45291.0</v>
      </c>
      <c r="M479" s="6" t="s">
        <v>104</v>
      </c>
      <c r="N479" s="5"/>
      <c r="O479" s="5"/>
      <c r="P479" s="5"/>
      <c r="Q479" s="5"/>
      <c r="R479" s="5"/>
      <c r="S479" s="5"/>
      <c r="T479" s="5"/>
      <c r="U479" s="5"/>
      <c r="V479" s="5"/>
    </row>
    <row r="480" hidden="1">
      <c r="A480" s="5">
        <v>420002.0</v>
      </c>
      <c r="B480" s="6" t="s">
        <v>1522</v>
      </c>
      <c r="C480" s="6" t="s">
        <v>1544</v>
      </c>
      <c r="D480" s="6" t="s">
        <v>1545</v>
      </c>
      <c r="E480" s="6" t="s">
        <v>266</v>
      </c>
      <c r="F480" s="6" t="s">
        <v>158</v>
      </c>
      <c r="G480" s="6" t="s">
        <v>159</v>
      </c>
      <c r="H480" s="6" t="s">
        <v>1525</v>
      </c>
      <c r="I480" s="6" t="s">
        <v>1546</v>
      </c>
      <c r="J480" s="6" t="s">
        <v>1547</v>
      </c>
      <c r="K480" s="7">
        <f>(91.9*15)*12</f>
        <v>16542</v>
      </c>
      <c r="L480" s="8">
        <v>45291.0</v>
      </c>
      <c r="M480" s="6" t="s">
        <v>104</v>
      </c>
      <c r="N480" s="5"/>
      <c r="O480" s="5"/>
      <c r="P480" s="5"/>
      <c r="Q480" s="5"/>
      <c r="R480" s="5"/>
      <c r="S480" s="5"/>
      <c r="T480" s="5"/>
      <c r="U480" s="5"/>
      <c r="V480" s="5"/>
    </row>
    <row r="481" hidden="1">
      <c r="A481" s="5">
        <v>420002.0</v>
      </c>
      <c r="B481" s="6" t="s">
        <v>1522</v>
      </c>
      <c r="C481" s="6" t="s">
        <v>1548</v>
      </c>
      <c r="D481" s="6" t="s">
        <v>1549</v>
      </c>
      <c r="E481" s="6" t="s">
        <v>475</v>
      </c>
      <c r="F481" s="6" t="s">
        <v>158</v>
      </c>
      <c r="G481" s="6" t="s">
        <v>1538</v>
      </c>
      <c r="H481" s="6" t="s">
        <v>1525</v>
      </c>
      <c r="I481" s="6" t="s">
        <v>1550</v>
      </c>
      <c r="J481" s="6">
        <v>1.0</v>
      </c>
      <c r="K481" s="7">
        <v>50000.0</v>
      </c>
      <c r="L481" s="8">
        <v>45504.0</v>
      </c>
      <c r="M481" s="6" t="s">
        <v>104</v>
      </c>
      <c r="N481" s="5"/>
      <c r="O481" s="5"/>
      <c r="P481" s="5"/>
      <c r="Q481" s="5"/>
      <c r="R481" s="5"/>
      <c r="S481" s="5"/>
      <c r="T481" s="5"/>
      <c r="U481" s="5"/>
      <c r="V481" s="5"/>
    </row>
    <row r="482" hidden="1">
      <c r="A482" s="5">
        <v>420002.0</v>
      </c>
      <c r="B482" s="6" t="s">
        <v>1522</v>
      </c>
      <c r="C482" s="6" t="s">
        <v>1551</v>
      </c>
      <c r="D482" s="6" t="s">
        <v>1552</v>
      </c>
      <c r="E482" s="6" t="s">
        <v>752</v>
      </c>
      <c r="F482" s="6" t="s">
        <v>158</v>
      </c>
      <c r="G482" s="6" t="s">
        <v>1538</v>
      </c>
      <c r="H482" s="6" t="s">
        <v>1525</v>
      </c>
      <c r="I482" s="6" t="s">
        <v>1553</v>
      </c>
      <c r="J482" s="6">
        <v>1.0</v>
      </c>
      <c r="K482" s="7">
        <v>450000.0</v>
      </c>
      <c r="L482" s="8">
        <v>45596.0</v>
      </c>
      <c r="M482" s="6" t="s">
        <v>104</v>
      </c>
      <c r="N482" s="5"/>
      <c r="O482" s="5"/>
      <c r="P482" s="5"/>
      <c r="Q482" s="5"/>
      <c r="R482" s="5"/>
      <c r="S482" s="5"/>
      <c r="T482" s="5"/>
      <c r="U482" s="5"/>
      <c r="V482" s="5"/>
    </row>
    <row r="483" hidden="1">
      <c r="A483" s="5">
        <v>420002.0</v>
      </c>
      <c r="B483" s="6" t="s">
        <v>1522</v>
      </c>
      <c r="C483" s="6" t="s">
        <v>1554</v>
      </c>
      <c r="D483" s="6" t="s">
        <v>1555</v>
      </c>
      <c r="E483" s="6" t="s">
        <v>17</v>
      </c>
      <c r="F483" s="6" t="s">
        <v>18</v>
      </c>
      <c r="G483" s="6" t="s">
        <v>1538</v>
      </c>
      <c r="H483" s="6" t="s">
        <v>1525</v>
      </c>
      <c r="I483" s="6" t="s">
        <v>1556</v>
      </c>
      <c r="J483" s="6" t="s">
        <v>1557</v>
      </c>
      <c r="K483" s="7">
        <v>20000.0</v>
      </c>
      <c r="L483" s="8">
        <v>45383.0</v>
      </c>
      <c r="M483" s="6" t="s">
        <v>104</v>
      </c>
      <c r="N483" s="5"/>
      <c r="O483" s="5"/>
      <c r="P483" s="5"/>
      <c r="Q483" s="5"/>
      <c r="R483" s="5"/>
      <c r="S483" s="5"/>
      <c r="T483" s="5"/>
      <c r="U483" s="5"/>
      <c r="V483" s="5"/>
    </row>
    <row r="484" hidden="1">
      <c r="A484" s="5">
        <v>420002.0</v>
      </c>
      <c r="B484" s="6" t="s">
        <v>1522</v>
      </c>
      <c r="C484" s="6" t="s">
        <v>1558</v>
      </c>
      <c r="D484" s="6" t="s">
        <v>1559</v>
      </c>
      <c r="E484" s="6" t="s">
        <v>266</v>
      </c>
      <c r="F484" s="6" t="s">
        <v>18</v>
      </c>
      <c r="G484" s="6" t="s">
        <v>1538</v>
      </c>
      <c r="H484" s="6" t="s">
        <v>1525</v>
      </c>
      <c r="I484" s="6" t="s">
        <v>1560</v>
      </c>
      <c r="J484" s="6" t="s">
        <v>1557</v>
      </c>
      <c r="K484" s="7">
        <v>3000.0</v>
      </c>
      <c r="L484" s="8">
        <v>45383.0</v>
      </c>
      <c r="M484" s="6" t="s">
        <v>104</v>
      </c>
      <c r="N484" s="5"/>
      <c r="O484" s="5"/>
      <c r="P484" s="5"/>
      <c r="Q484" s="5"/>
      <c r="R484" s="5"/>
      <c r="S484" s="5"/>
      <c r="T484" s="5"/>
      <c r="U484" s="5"/>
      <c r="V484" s="5"/>
    </row>
    <row r="485" hidden="1">
      <c r="A485" s="5">
        <v>420002.0</v>
      </c>
      <c r="B485" s="6" t="s">
        <v>1522</v>
      </c>
      <c r="C485" s="6" t="s">
        <v>1561</v>
      </c>
      <c r="D485" s="6" t="s">
        <v>1562</v>
      </c>
      <c r="E485" s="6" t="s">
        <v>17</v>
      </c>
      <c r="F485" s="6" t="s">
        <v>18</v>
      </c>
      <c r="G485" s="6" t="s">
        <v>1538</v>
      </c>
      <c r="H485" s="6" t="s">
        <v>1525</v>
      </c>
      <c r="I485" s="6" t="s">
        <v>1563</v>
      </c>
      <c r="J485" s="6" t="s">
        <v>1557</v>
      </c>
      <c r="K485" s="7">
        <v>30000.0</v>
      </c>
      <c r="L485" s="8">
        <v>45383.0</v>
      </c>
      <c r="M485" s="6" t="s">
        <v>104</v>
      </c>
      <c r="N485" s="5"/>
      <c r="O485" s="5"/>
      <c r="P485" s="5"/>
      <c r="Q485" s="5"/>
      <c r="R485" s="5"/>
      <c r="S485" s="5"/>
      <c r="T485" s="5"/>
      <c r="U485" s="5"/>
      <c r="V485" s="5"/>
    </row>
    <row r="486" hidden="1">
      <c r="A486" s="5">
        <v>420002.0</v>
      </c>
      <c r="B486" s="6" t="s">
        <v>1522</v>
      </c>
      <c r="C486" s="6" t="s">
        <v>1564</v>
      </c>
      <c r="D486" s="6" t="s">
        <v>1565</v>
      </c>
      <c r="E486" s="6" t="s">
        <v>17</v>
      </c>
      <c r="F486" s="6" t="s">
        <v>18</v>
      </c>
      <c r="G486" s="6" t="s">
        <v>1538</v>
      </c>
      <c r="H486" s="6" t="s">
        <v>1525</v>
      </c>
      <c r="I486" s="6" t="s">
        <v>1566</v>
      </c>
      <c r="J486" s="6" t="s">
        <v>1557</v>
      </c>
      <c r="K486" s="7">
        <v>1500.0</v>
      </c>
      <c r="L486" s="8">
        <v>45383.0</v>
      </c>
      <c r="M486" s="6" t="s">
        <v>104</v>
      </c>
      <c r="N486" s="5"/>
      <c r="O486" s="5"/>
      <c r="P486" s="5"/>
      <c r="Q486" s="5"/>
      <c r="R486" s="5"/>
      <c r="S486" s="5"/>
      <c r="T486" s="5"/>
      <c r="U486" s="5"/>
      <c r="V486" s="5"/>
    </row>
    <row r="487" hidden="1">
      <c r="A487" s="5">
        <v>420002.0</v>
      </c>
      <c r="B487" s="6" t="s">
        <v>1522</v>
      </c>
      <c r="C487" s="6" t="s">
        <v>1567</v>
      </c>
      <c r="D487" s="6" t="s">
        <v>1568</v>
      </c>
      <c r="E487" s="6" t="s">
        <v>17</v>
      </c>
      <c r="F487" s="6" t="s">
        <v>18</v>
      </c>
      <c r="G487" s="6" t="s">
        <v>1538</v>
      </c>
      <c r="H487" s="6" t="s">
        <v>1525</v>
      </c>
      <c r="I487" s="6" t="s">
        <v>1569</v>
      </c>
      <c r="J487" s="6" t="s">
        <v>1557</v>
      </c>
      <c r="K487" s="7">
        <v>2500.0</v>
      </c>
      <c r="L487" s="8">
        <v>45383.0</v>
      </c>
      <c r="M487" s="6" t="s">
        <v>104</v>
      </c>
      <c r="N487" s="5"/>
      <c r="O487" s="5"/>
      <c r="P487" s="5"/>
      <c r="Q487" s="5"/>
      <c r="R487" s="5"/>
      <c r="S487" s="5"/>
      <c r="T487" s="5"/>
      <c r="U487" s="5"/>
      <c r="V487" s="5"/>
    </row>
    <row r="488" hidden="1">
      <c r="A488" s="5">
        <v>420002.0</v>
      </c>
      <c r="B488" s="6" t="s">
        <v>1522</v>
      </c>
      <c r="C488" s="6" t="s">
        <v>1570</v>
      </c>
      <c r="D488" s="6" t="s">
        <v>1571</v>
      </c>
      <c r="E488" s="6" t="s">
        <v>17</v>
      </c>
      <c r="F488" s="6" t="s">
        <v>18</v>
      </c>
      <c r="G488" s="6" t="s">
        <v>1538</v>
      </c>
      <c r="H488" s="6" t="s">
        <v>1525</v>
      </c>
      <c r="I488" s="6" t="s">
        <v>1569</v>
      </c>
      <c r="J488" s="6" t="s">
        <v>1557</v>
      </c>
      <c r="K488" s="7">
        <v>1800.0</v>
      </c>
      <c r="L488" s="8">
        <v>45383.0</v>
      </c>
      <c r="M488" s="6" t="s">
        <v>104</v>
      </c>
      <c r="N488" s="5"/>
      <c r="O488" s="5"/>
      <c r="P488" s="5"/>
      <c r="Q488" s="5"/>
      <c r="R488" s="5"/>
      <c r="S488" s="5"/>
      <c r="T488" s="5"/>
      <c r="U488" s="5"/>
      <c r="V488" s="5"/>
    </row>
    <row r="489" hidden="1">
      <c r="A489" s="5">
        <v>420002.0</v>
      </c>
      <c r="B489" s="6" t="s">
        <v>1522</v>
      </c>
      <c r="C489" s="6" t="s">
        <v>1572</v>
      </c>
      <c r="D489" s="6" t="s">
        <v>1573</v>
      </c>
      <c r="E489" s="6" t="s">
        <v>17</v>
      </c>
      <c r="F489" s="6" t="s">
        <v>18</v>
      </c>
      <c r="G489" s="6" t="s">
        <v>1538</v>
      </c>
      <c r="H489" s="6" t="s">
        <v>1525</v>
      </c>
      <c r="I489" s="6" t="s">
        <v>1574</v>
      </c>
      <c r="J489" s="6" t="s">
        <v>1557</v>
      </c>
      <c r="K489" s="7">
        <v>20000.0</v>
      </c>
      <c r="L489" s="8">
        <v>45383.0</v>
      </c>
      <c r="M489" s="6" t="s">
        <v>104</v>
      </c>
      <c r="N489" s="5"/>
      <c r="O489" s="5"/>
      <c r="P489" s="5"/>
      <c r="Q489" s="5"/>
      <c r="R489" s="5"/>
      <c r="S489" s="5"/>
      <c r="T489" s="5"/>
      <c r="U489" s="5"/>
      <c r="V489" s="5"/>
    </row>
    <row r="490" hidden="1">
      <c r="A490" s="5">
        <v>420002.0</v>
      </c>
      <c r="B490" s="6" t="s">
        <v>1522</v>
      </c>
      <c r="C490" s="6" t="s">
        <v>1575</v>
      </c>
      <c r="D490" s="6" t="s">
        <v>1576</v>
      </c>
      <c r="E490" s="6" t="s">
        <v>17</v>
      </c>
      <c r="F490" s="6" t="s">
        <v>18</v>
      </c>
      <c r="G490" s="6" t="s">
        <v>1538</v>
      </c>
      <c r="H490" s="6" t="s">
        <v>1525</v>
      </c>
      <c r="I490" s="6" t="s">
        <v>1577</v>
      </c>
      <c r="J490" s="6" t="s">
        <v>1557</v>
      </c>
      <c r="K490" s="7">
        <v>3000.0</v>
      </c>
      <c r="L490" s="8">
        <v>45383.0</v>
      </c>
      <c r="M490" s="6" t="s">
        <v>104</v>
      </c>
      <c r="N490" s="5"/>
      <c r="O490" s="5"/>
      <c r="P490" s="5"/>
      <c r="Q490" s="5"/>
      <c r="R490" s="5"/>
      <c r="S490" s="5"/>
      <c r="T490" s="5"/>
      <c r="U490" s="5"/>
      <c r="V490" s="5"/>
    </row>
    <row r="491" hidden="1">
      <c r="A491" s="5">
        <v>420002.0</v>
      </c>
      <c r="B491" s="6" t="s">
        <v>1522</v>
      </c>
      <c r="C491" s="6" t="s">
        <v>1578</v>
      </c>
      <c r="D491" s="6" t="s">
        <v>1579</v>
      </c>
      <c r="E491" s="6" t="s">
        <v>17</v>
      </c>
      <c r="F491" s="6" t="s">
        <v>18</v>
      </c>
      <c r="G491" s="6" t="s">
        <v>1538</v>
      </c>
      <c r="H491" s="6" t="s">
        <v>1525</v>
      </c>
      <c r="I491" s="6" t="s">
        <v>1580</v>
      </c>
      <c r="J491" s="6" t="s">
        <v>1557</v>
      </c>
      <c r="K491" s="7">
        <v>1700.0</v>
      </c>
      <c r="L491" s="8">
        <v>45383.0</v>
      </c>
      <c r="M491" s="6" t="s">
        <v>104</v>
      </c>
      <c r="N491" s="5"/>
      <c r="O491" s="5"/>
      <c r="P491" s="5"/>
      <c r="Q491" s="5"/>
      <c r="R491" s="5"/>
      <c r="S491" s="5"/>
      <c r="T491" s="5"/>
      <c r="U491" s="5"/>
      <c r="V491" s="5"/>
    </row>
    <row r="492" hidden="1">
      <c r="A492" s="5">
        <v>420002.0</v>
      </c>
      <c r="B492" s="6" t="s">
        <v>1522</v>
      </c>
      <c r="C492" s="6" t="s">
        <v>1581</v>
      </c>
      <c r="D492" s="6" t="s">
        <v>1582</v>
      </c>
      <c r="E492" s="6" t="s">
        <v>17</v>
      </c>
      <c r="F492" s="6" t="s">
        <v>18</v>
      </c>
      <c r="G492" s="6" t="s">
        <v>1538</v>
      </c>
      <c r="H492" s="6" t="s">
        <v>1525</v>
      </c>
      <c r="I492" s="6" t="s">
        <v>1583</v>
      </c>
      <c r="J492" s="6" t="s">
        <v>1557</v>
      </c>
      <c r="K492" s="7">
        <v>1500.0</v>
      </c>
      <c r="L492" s="8">
        <v>45383.0</v>
      </c>
      <c r="M492" s="6" t="s">
        <v>104</v>
      </c>
      <c r="N492" s="5"/>
      <c r="O492" s="5"/>
      <c r="P492" s="5"/>
      <c r="Q492" s="5"/>
      <c r="R492" s="5"/>
      <c r="S492" s="5"/>
      <c r="T492" s="5"/>
      <c r="U492" s="5"/>
      <c r="V492" s="5"/>
    </row>
    <row r="493" hidden="1">
      <c r="A493" s="5">
        <v>33021.0</v>
      </c>
      <c r="B493" s="6" t="s">
        <v>1584</v>
      </c>
      <c r="C493" s="6" t="s">
        <v>1585</v>
      </c>
      <c r="D493" s="6" t="s">
        <v>1184</v>
      </c>
      <c r="E493" s="6" t="s">
        <v>17</v>
      </c>
      <c r="F493" s="6" t="s">
        <v>18</v>
      </c>
      <c r="G493" s="6" t="s">
        <v>19</v>
      </c>
      <c r="H493" s="6" t="s">
        <v>899</v>
      </c>
      <c r="I493" s="6" t="s">
        <v>1181</v>
      </c>
      <c r="J493" s="6" t="s">
        <v>22</v>
      </c>
      <c r="K493" s="7">
        <v>10000.0</v>
      </c>
      <c r="L493" s="8">
        <v>45657.0</v>
      </c>
      <c r="M493" s="6" t="s">
        <v>23</v>
      </c>
      <c r="N493" s="5"/>
      <c r="O493" s="5"/>
      <c r="P493" s="5"/>
      <c r="Q493" s="5"/>
      <c r="R493" s="5"/>
      <c r="S493" s="5"/>
      <c r="T493" s="5"/>
      <c r="U493" s="5"/>
      <c r="V493" s="5"/>
    </row>
    <row r="494" hidden="1">
      <c r="A494" s="5">
        <v>33021.0</v>
      </c>
      <c r="B494" s="6" t="s">
        <v>1584</v>
      </c>
      <c r="C494" s="6" t="s">
        <v>1586</v>
      </c>
      <c r="D494" s="6" t="s">
        <v>1180</v>
      </c>
      <c r="E494" s="6" t="s">
        <v>17</v>
      </c>
      <c r="F494" s="6" t="s">
        <v>18</v>
      </c>
      <c r="G494" s="6" t="s">
        <v>19</v>
      </c>
      <c r="H494" s="6" t="s">
        <v>899</v>
      </c>
      <c r="I494" s="6" t="s">
        <v>1181</v>
      </c>
      <c r="J494" s="6" t="s">
        <v>22</v>
      </c>
      <c r="K494" s="7">
        <v>10000.0</v>
      </c>
      <c r="L494" s="8">
        <v>45657.0</v>
      </c>
      <c r="M494" s="6" t="s">
        <v>23</v>
      </c>
      <c r="N494" s="5"/>
      <c r="O494" s="5"/>
      <c r="P494" s="5"/>
      <c r="Q494" s="5"/>
      <c r="R494" s="5"/>
      <c r="S494" s="5"/>
      <c r="T494" s="5"/>
      <c r="U494" s="5"/>
      <c r="V494" s="5"/>
    </row>
    <row r="495" hidden="1">
      <c r="A495" s="5">
        <v>33021.0</v>
      </c>
      <c r="B495" s="6" t="s">
        <v>1584</v>
      </c>
      <c r="C495" s="6" t="s">
        <v>1587</v>
      </c>
      <c r="D495" s="6" t="s">
        <v>1187</v>
      </c>
      <c r="E495" s="6" t="s">
        <v>17</v>
      </c>
      <c r="F495" s="6" t="s">
        <v>18</v>
      </c>
      <c r="G495" s="6" t="s">
        <v>19</v>
      </c>
      <c r="H495" s="6" t="s">
        <v>899</v>
      </c>
      <c r="I495" s="6" t="s">
        <v>1181</v>
      </c>
      <c r="J495" s="6" t="s">
        <v>22</v>
      </c>
      <c r="K495" s="7">
        <v>10000.0</v>
      </c>
      <c r="L495" s="8">
        <v>45657.0</v>
      </c>
      <c r="M495" s="6" t="s">
        <v>23</v>
      </c>
      <c r="N495" s="5"/>
      <c r="O495" s="5"/>
      <c r="P495" s="5"/>
      <c r="Q495" s="5"/>
      <c r="R495" s="5"/>
      <c r="S495" s="5"/>
      <c r="T495" s="5"/>
      <c r="U495" s="5"/>
      <c r="V495" s="5"/>
    </row>
    <row r="496" hidden="1">
      <c r="A496" s="5">
        <v>33021.0</v>
      </c>
      <c r="B496" s="6" t="s">
        <v>1584</v>
      </c>
      <c r="C496" s="6" t="s">
        <v>1588</v>
      </c>
      <c r="D496" s="6" t="s">
        <v>1177</v>
      </c>
      <c r="E496" s="6" t="s">
        <v>17</v>
      </c>
      <c r="F496" s="6" t="s">
        <v>18</v>
      </c>
      <c r="G496" s="6" t="s">
        <v>19</v>
      </c>
      <c r="H496" s="6" t="s">
        <v>899</v>
      </c>
      <c r="I496" s="6" t="s">
        <v>1181</v>
      </c>
      <c r="J496" s="6" t="s">
        <v>22</v>
      </c>
      <c r="K496" s="7">
        <v>10000.0</v>
      </c>
      <c r="L496" s="8">
        <v>45657.0</v>
      </c>
      <c r="M496" s="6" t="s">
        <v>23</v>
      </c>
      <c r="N496" s="5"/>
      <c r="O496" s="5"/>
      <c r="P496" s="5"/>
      <c r="Q496" s="5"/>
      <c r="R496" s="5"/>
      <c r="S496" s="5"/>
      <c r="T496" s="5"/>
      <c r="U496" s="5"/>
      <c r="V496" s="5"/>
    </row>
    <row r="497" hidden="1">
      <c r="A497" s="5">
        <v>33021.0</v>
      </c>
      <c r="B497" s="6" t="s">
        <v>1584</v>
      </c>
      <c r="C497" s="6" t="s">
        <v>1589</v>
      </c>
      <c r="D497" s="6" t="s">
        <v>1590</v>
      </c>
      <c r="E497" s="6" t="s">
        <v>17</v>
      </c>
      <c r="F497" s="6" t="s">
        <v>18</v>
      </c>
      <c r="G497" s="6" t="s">
        <v>19</v>
      </c>
      <c r="H497" s="6" t="s">
        <v>899</v>
      </c>
      <c r="I497" s="6" t="s">
        <v>1181</v>
      </c>
      <c r="J497" s="6" t="s">
        <v>22</v>
      </c>
      <c r="K497" s="7">
        <v>10000.0</v>
      </c>
      <c r="L497" s="8">
        <v>45657.0</v>
      </c>
      <c r="M497" s="8" t="s">
        <v>23</v>
      </c>
      <c r="N497" s="5"/>
      <c r="O497" s="5"/>
      <c r="P497" s="5"/>
      <c r="Q497" s="5"/>
      <c r="R497" s="5"/>
      <c r="S497" s="5"/>
      <c r="T497" s="5"/>
      <c r="U497" s="5"/>
      <c r="V497" s="5"/>
    </row>
    <row r="498" hidden="1">
      <c r="A498" s="5">
        <v>33021.0</v>
      </c>
      <c r="B498" s="6" t="s">
        <v>1584</v>
      </c>
      <c r="C498" s="6" t="s">
        <v>1591</v>
      </c>
      <c r="D498" s="6" t="s">
        <v>1592</v>
      </c>
      <c r="E498" s="6" t="s">
        <v>17</v>
      </c>
      <c r="F498" s="6" t="s">
        <v>18</v>
      </c>
      <c r="G498" s="6" t="s">
        <v>19</v>
      </c>
      <c r="H498" s="6" t="s">
        <v>899</v>
      </c>
      <c r="I498" s="6" t="s">
        <v>1181</v>
      </c>
      <c r="J498" s="6" t="s">
        <v>22</v>
      </c>
      <c r="K498" s="7">
        <v>10000.0</v>
      </c>
      <c r="L498" s="8">
        <v>45657.0</v>
      </c>
      <c r="M498" s="8" t="s">
        <v>23</v>
      </c>
      <c r="N498" s="5"/>
      <c r="O498" s="5"/>
      <c r="P498" s="5"/>
      <c r="Q498" s="5"/>
      <c r="R498" s="5"/>
      <c r="S498" s="5"/>
      <c r="T498" s="5"/>
      <c r="U498" s="5"/>
      <c r="V498" s="5"/>
    </row>
    <row r="499" hidden="1">
      <c r="A499" s="5">
        <v>33021.0</v>
      </c>
      <c r="B499" s="6" t="s">
        <v>1584</v>
      </c>
      <c r="C499" s="6" t="s">
        <v>1593</v>
      </c>
      <c r="D499" s="6" t="s">
        <v>1594</v>
      </c>
      <c r="E499" s="6" t="s">
        <v>17</v>
      </c>
      <c r="F499" s="6" t="s">
        <v>18</v>
      </c>
      <c r="G499" s="6" t="s">
        <v>19</v>
      </c>
      <c r="H499" s="6" t="s">
        <v>899</v>
      </c>
      <c r="I499" s="6" t="s">
        <v>1181</v>
      </c>
      <c r="J499" s="6" t="s">
        <v>22</v>
      </c>
      <c r="K499" s="7">
        <v>10000.0</v>
      </c>
      <c r="L499" s="8">
        <v>45657.0</v>
      </c>
      <c r="M499" s="8" t="s">
        <v>23</v>
      </c>
      <c r="N499" s="5"/>
      <c r="O499" s="5"/>
      <c r="P499" s="5"/>
      <c r="Q499" s="5"/>
      <c r="R499" s="5"/>
      <c r="S499" s="5"/>
      <c r="T499" s="5"/>
      <c r="U499" s="5"/>
      <c r="V499" s="5"/>
    </row>
    <row r="500" hidden="1">
      <c r="A500" s="5">
        <v>33021.0</v>
      </c>
      <c r="B500" s="6" t="s">
        <v>1584</v>
      </c>
      <c r="C500" s="6" t="s">
        <v>1595</v>
      </c>
      <c r="D500" s="6" t="s">
        <v>1596</v>
      </c>
      <c r="E500" s="6" t="s">
        <v>17</v>
      </c>
      <c r="F500" s="6" t="s">
        <v>18</v>
      </c>
      <c r="G500" s="6" t="s">
        <v>19</v>
      </c>
      <c r="H500" s="6" t="s">
        <v>899</v>
      </c>
      <c r="I500" s="6" t="s">
        <v>1181</v>
      </c>
      <c r="J500" s="6" t="s">
        <v>22</v>
      </c>
      <c r="K500" s="7">
        <v>10000.0</v>
      </c>
      <c r="L500" s="8">
        <v>45657.0</v>
      </c>
      <c r="M500" s="8" t="s">
        <v>23</v>
      </c>
      <c r="N500" s="5"/>
      <c r="O500" s="5"/>
      <c r="P500" s="5"/>
      <c r="Q500" s="5"/>
      <c r="R500" s="5"/>
      <c r="S500" s="5"/>
      <c r="T500" s="5"/>
      <c r="U500" s="5"/>
      <c r="V500" s="5"/>
    </row>
    <row r="501" hidden="1">
      <c r="A501" s="5">
        <v>33021.0</v>
      </c>
      <c r="B501" s="6" t="s">
        <v>1584</v>
      </c>
      <c r="C501" s="6" t="s">
        <v>1597</v>
      </c>
      <c r="D501" s="6" t="s">
        <v>1598</v>
      </c>
      <c r="E501" s="6" t="s">
        <v>17</v>
      </c>
      <c r="F501" s="6" t="s">
        <v>18</v>
      </c>
      <c r="G501" s="6" t="s">
        <v>19</v>
      </c>
      <c r="H501" s="6" t="s">
        <v>899</v>
      </c>
      <c r="I501" s="6" t="s">
        <v>1181</v>
      </c>
      <c r="J501" s="6" t="s">
        <v>22</v>
      </c>
      <c r="K501" s="7">
        <v>100000.0</v>
      </c>
      <c r="L501" s="8">
        <v>45657.0</v>
      </c>
      <c r="M501" s="8" t="s">
        <v>23</v>
      </c>
      <c r="N501" s="5"/>
      <c r="O501" s="5"/>
      <c r="P501" s="5"/>
      <c r="Q501" s="5"/>
      <c r="R501" s="5"/>
      <c r="S501" s="5"/>
      <c r="T501" s="5"/>
      <c r="U501" s="5"/>
      <c r="V501" s="5"/>
    </row>
    <row r="502" hidden="1">
      <c r="A502" s="5">
        <v>33021.0</v>
      </c>
      <c r="B502" s="6" t="s">
        <v>1584</v>
      </c>
      <c r="C502" s="6" t="s">
        <v>1599</v>
      </c>
      <c r="D502" s="6" t="s">
        <v>1600</v>
      </c>
      <c r="E502" s="6" t="s">
        <v>664</v>
      </c>
      <c r="F502" s="6" t="s">
        <v>18</v>
      </c>
      <c r="G502" s="6" t="s">
        <v>19</v>
      </c>
      <c r="H502" s="6" t="s">
        <v>899</v>
      </c>
      <c r="I502" s="6" t="s">
        <v>1181</v>
      </c>
      <c r="J502" s="6" t="s">
        <v>22</v>
      </c>
      <c r="K502" s="7">
        <v>10000.0</v>
      </c>
      <c r="L502" s="8">
        <v>45657.0</v>
      </c>
      <c r="M502" s="8" t="s">
        <v>23</v>
      </c>
      <c r="N502" s="5"/>
      <c r="O502" s="5"/>
      <c r="P502" s="5"/>
      <c r="Q502" s="5"/>
      <c r="R502" s="5"/>
      <c r="S502" s="5"/>
      <c r="T502" s="5"/>
      <c r="U502" s="5"/>
      <c r="V502" s="5"/>
    </row>
    <row r="503" hidden="1">
      <c r="A503" s="5">
        <v>33021.0</v>
      </c>
      <c r="B503" s="6" t="s">
        <v>1584</v>
      </c>
      <c r="C503" s="6" t="s">
        <v>1601</v>
      </c>
      <c r="D503" s="6" t="s">
        <v>1602</v>
      </c>
      <c r="E503" s="6" t="s">
        <v>17</v>
      </c>
      <c r="F503" s="6" t="s">
        <v>18</v>
      </c>
      <c r="G503" s="6" t="s">
        <v>19</v>
      </c>
      <c r="H503" s="6" t="s">
        <v>899</v>
      </c>
      <c r="I503" s="6" t="s">
        <v>1181</v>
      </c>
      <c r="J503" s="6" t="s">
        <v>22</v>
      </c>
      <c r="K503" s="7">
        <v>10000.0</v>
      </c>
      <c r="L503" s="8">
        <v>45657.0</v>
      </c>
      <c r="M503" s="8" t="s">
        <v>23</v>
      </c>
      <c r="N503" s="5"/>
      <c r="O503" s="5"/>
      <c r="P503" s="5"/>
      <c r="Q503" s="5"/>
      <c r="R503" s="5"/>
      <c r="S503" s="5"/>
      <c r="T503" s="5"/>
      <c r="U503" s="5"/>
      <c r="V503" s="5"/>
    </row>
    <row r="504" hidden="1">
      <c r="A504" s="5">
        <v>33021.0</v>
      </c>
      <c r="B504" s="6" t="s">
        <v>1584</v>
      </c>
      <c r="C504" s="6" t="s">
        <v>1603</v>
      </c>
      <c r="D504" s="6" t="s">
        <v>1604</v>
      </c>
      <c r="E504" s="6" t="s">
        <v>266</v>
      </c>
      <c r="F504" s="6" t="s">
        <v>18</v>
      </c>
      <c r="G504" s="6" t="s">
        <v>19</v>
      </c>
      <c r="H504" s="6" t="s">
        <v>899</v>
      </c>
      <c r="I504" s="6" t="s">
        <v>1181</v>
      </c>
      <c r="J504" s="6" t="s">
        <v>22</v>
      </c>
      <c r="K504" s="7">
        <v>10000.0</v>
      </c>
      <c r="L504" s="8">
        <v>45657.0</v>
      </c>
      <c r="M504" s="8" t="s">
        <v>23</v>
      </c>
      <c r="N504" s="5"/>
      <c r="O504" s="5"/>
      <c r="P504" s="5"/>
      <c r="Q504" s="5"/>
      <c r="R504" s="5"/>
      <c r="S504" s="5"/>
      <c r="T504" s="5"/>
      <c r="U504" s="5"/>
      <c r="V504" s="5"/>
    </row>
    <row r="505" hidden="1">
      <c r="A505" s="5">
        <v>33021.0</v>
      </c>
      <c r="B505" s="6" t="s">
        <v>1584</v>
      </c>
      <c r="C505" s="6" t="s">
        <v>1605</v>
      </c>
      <c r="D505" s="6" t="s">
        <v>1606</v>
      </c>
      <c r="E505" s="6" t="s">
        <v>664</v>
      </c>
      <c r="F505" s="6" t="s">
        <v>18</v>
      </c>
      <c r="G505" s="6" t="s">
        <v>19</v>
      </c>
      <c r="H505" s="6" t="s">
        <v>899</v>
      </c>
      <c r="I505" s="6" t="s">
        <v>1181</v>
      </c>
      <c r="J505" s="6" t="s">
        <v>22</v>
      </c>
      <c r="K505" s="7">
        <v>200000.0</v>
      </c>
      <c r="L505" s="8">
        <v>45657.0</v>
      </c>
      <c r="M505" s="8" t="s">
        <v>23</v>
      </c>
      <c r="N505" s="5"/>
      <c r="O505" s="5"/>
      <c r="P505" s="5"/>
      <c r="Q505" s="5"/>
      <c r="R505" s="5"/>
      <c r="S505" s="5"/>
      <c r="T505" s="5"/>
      <c r="U505" s="5"/>
      <c r="V505" s="5"/>
    </row>
    <row r="506" hidden="1">
      <c r="A506" s="5">
        <v>33021.0</v>
      </c>
      <c r="B506" s="6" t="s">
        <v>1584</v>
      </c>
      <c r="C506" s="6" t="s">
        <v>1607</v>
      </c>
      <c r="D506" s="6" t="s">
        <v>1608</v>
      </c>
      <c r="E506" s="6" t="s">
        <v>266</v>
      </c>
      <c r="F506" s="6" t="s">
        <v>18</v>
      </c>
      <c r="G506" s="6" t="s">
        <v>19</v>
      </c>
      <c r="H506" s="6" t="s">
        <v>899</v>
      </c>
      <c r="I506" s="6" t="s">
        <v>1181</v>
      </c>
      <c r="J506" s="6" t="s">
        <v>22</v>
      </c>
      <c r="K506" s="7">
        <v>100000.0</v>
      </c>
      <c r="L506" s="8">
        <v>45657.0</v>
      </c>
      <c r="M506" s="8" t="s">
        <v>23</v>
      </c>
      <c r="N506" s="5"/>
      <c r="O506" s="5"/>
      <c r="P506" s="5"/>
      <c r="Q506" s="5"/>
      <c r="R506" s="5"/>
      <c r="S506" s="5"/>
      <c r="T506" s="5"/>
      <c r="U506" s="5"/>
      <c r="V506" s="5"/>
    </row>
    <row r="507" hidden="1">
      <c r="A507" s="5">
        <v>33021.0</v>
      </c>
      <c r="B507" s="6" t="s">
        <v>1584</v>
      </c>
      <c r="C507" s="6" t="s">
        <v>1609</v>
      </c>
      <c r="D507" s="6" t="s">
        <v>1610</v>
      </c>
      <c r="E507" s="6" t="s">
        <v>17</v>
      </c>
      <c r="F507" s="6" t="s">
        <v>18</v>
      </c>
      <c r="G507" s="6" t="s">
        <v>19</v>
      </c>
      <c r="H507" s="6" t="s">
        <v>899</v>
      </c>
      <c r="I507" s="6" t="s">
        <v>1181</v>
      </c>
      <c r="J507" s="6" t="s">
        <v>22</v>
      </c>
      <c r="K507" s="7">
        <v>50000.0</v>
      </c>
      <c r="L507" s="8">
        <v>45657.0</v>
      </c>
      <c r="M507" s="8" t="s">
        <v>23</v>
      </c>
      <c r="N507" s="5"/>
      <c r="O507" s="5"/>
      <c r="P507" s="5"/>
      <c r="Q507" s="5"/>
      <c r="R507" s="5"/>
      <c r="S507" s="5"/>
      <c r="T507" s="5"/>
      <c r="U507" s="5"/>
      <c r="V507" s="5"/>
    </row>
    <row r="508" hidden="1">
      <c r="A508" s="5">
        <v>33021.0</v>
      </c>
      <c r="B508" s="6" t="s">
        <v>1584</v>
      </c>
      <c r="C508" s="6" t="s">
        <v>1611</v>
      </c>
      <c r="D508" s="6" t="s">
        <v>1612</v>
      </c>
      <c r="E508" s="6" t="s">
        <v>664</v>
      </c>
      <c r="F508" s="6" t="s">
        <v>18</v>
      </c>
      <c r="G508" s="6" t="s">
        <v>19</v>
      </c>
      <c r="H508" s="6" t="s">
        <v>899</v>
      </c>
      <c r="I508" s="6" t="s">
        <v>1181</v>
      </c>
      <c r="J508" s="6" t="s">
        <v>22</v>
      </c>
      <c r="K508" s="7">
        <v>10000.0</v>
      </c>
      <c r="L508" s="8">
        <v>45657.0</v>
      </c>
      <c r="M508" s="8" t="s">
        <v>23</v>
      </c>
      <c r="N508" s="5"/>
      <c r="O508" s="5"/>
      <c r="P508" s="5"/>
      <c r="Q508" s="5"/>
      <c r="R508" s="5"/>
      <c r="S508" s="5"/>
      <c r="T508" s="5"/>
      <c r="U508" s="5"/>
      <c r="V508" s="5"/>
    </row>
    <row r="509" hidden="1">
      <c r="A509" s="5">
        <v>33021.0</v>
      </c>
      <c r="B509" s="6" t="s">
        <v>1584</v>
      </c>
      <c r="C509" s="6" t="s">
        <v>1613</v>
      </c>
      <c r="D509" s="6" t="s">
        <v>1614</v>
      </c>
      <c r="E509" s="6" t="s">
        <v>17</v>
      </c>
      <c r="F509" s="6" t="s">
        <v>18</v>
      </c>
      <c r="G509" s="6" t="s">
        <v>19</v>
      </c>
      <c r="H509" s="6" t="s">
        <v>899</v>
      </c>
      <c r="I509" s="6" t="s">
        <v>1181</v>
      </c>
      <c r="J509" s="6" t="s">
        <v>22</v>
      </c>
      <c r="K509" s="7">
        <v>10000.0</v>
      </c>
      <c r="L509" s="8">
        <v>45657.0</v>
      </c>
      <c r="M509" s="8" t="s">
        <v>23</v>
      </c>
      <c r="N509" s="5"/>
      <c r="O509" s="5"/>
      <c r="P509" s="5"/>
      <c r="Q509" s="5"/>
      <c r="R509" s="5"/>
      <c r="S509" s="5"/>
      <c r="T509" s="5"/>
      <c r="U509" s="5"/>
      <c r="V509" s="5"/>
    </row>
    <row r="510" hidden="1">
      <c r="A510" s="5">
        <v>33021.0</v>
      </c>
      <c r="B510" s="6" t="s">
        <v>1584</v>
      </c>
      <c r="C510" s="6" t="s">
        <v>1615</v>
      </c>
      <c r="D510" s="6" t="s">
        <v>1616</v>
      </c>
      <c r="E510" s="6" t="s">
        <v>17</v>
      </c>
      <c r="F510" s="6" t="s">
        <v>18</v>
      </c>
      <c r="G510" s="6" t="s">
        <v>19</v>
      </c>
      <c r="H510" s="6" t="s">
        <v>899</v>
      </c>
      <c r="I510" s="6" t="s">
        <v>1181</v>
      </c>
      <c r="J510" s="6" t="s">
        <v>22</v>
      </c>
      <c r="K510" s="7">
        <v>1000.0</v>
      </c>
      <c r="L510" s="8">
        <v>45657.0</v>
      </c>
      <c r="M510" s="8" t="s">
        <v>23</v>
      </c>
      <c r="N510" s="5"/>
      <c r="O510" s="5"/>
      <c r="P510" s="5"/>
      <c r="Q510" s="5"/>
      <c r="R510" s="5"/>
      <c r="S510" s="5"/>
      <c r="T510" s="5"/>
      <c r="U510" s="5"/>
      <c r="V510" s="5"/>
    </row>
    <row r="511" hidden="1">
      <c r="A511" s="5">
        <v>33021.0</v>
      </c>
      <c r="B511" s="6" t="s">
        <v>1584</v>
      </c>
      <c r="C511" s="6" t="s">
        <v>1617</v>
      </c>
      <c r="D511" s="6" t="s">
        <v>1618</v>
      </c>
      <c r="E511" s="6" t="s">
        <v>17</v>
      </c>
      <c r="F511" s="6" t="s">
        <v>18</v>
      </c>
      <c r="G511" s="6" t="s">
        <v>19</v>
      </c>
      <c r="H511" s="6" t="s">
        <v>899</v>
      </c>
      <c r="I511" s="6" t="s">
        <v>1181</v>
      </c>
      <c r="J511" s="6" t="s">
        <v>22</v>
      </c>
      <c r="K511" s="7">
        <v>10000.0</v>
      </c>
      <c r="L511" s="8">
        <v>45657.0</v>
      </c>
      <c r="M511" s="8" t="s">
        <v>23</v>
      </c>
      <c r="N511" s="5"/>
      <c r="O511" s="5"/>
      <c r="P511" s="5"/>
      <c r="Q511" s="5"/>
      <c r="R511" s="5"/>
      <c r="S511" s="5"/>
      <c r="T511" s="5"/>
      <c r="U511" s="5"/>
      <c r="V511" s="5"/>
    </row>
    <row r="512" hidden="1">
      <c r="A512" s="5">
        <v>33021.0</v>
      </c>
      <c r="B512" s="6" t="s">
        <v>1584</v>
      </c>
      <c r="C512" s="6" t="s">
        <v>1619</v>
      </c>
      <c r="D512" s="6" t="s">
        <v>1620</v>
      </c>
      <c r="E512" s="6" t="s">
        <v>17</v>
      </c>
      <c r="F512" s="6" t="s">
        <v>18</v>
      </c>
      <c r="G512" s="6" t="s">
        <v>19</v>
      </c>
      <c r="H512" s="6" t="s">
        <v>899</v>
      </c>
      <c r="I512" s="6" t="s">
        <v>1181</v>
      </c>
      <c r="J512" s="6" t="s">
        <v>22</v>
      </c>
      <c r="K512" s="7">
        <v>10000.0</v>
      </c>
      <c r="L512" s="8">
        <v>45657.0</v>
      </c>
      <c r="M512" s="8" t="s">
        <v>23</v>
      </c>
      <c r="N512" s="5"/>
      <c r="O512" s="5"/>
      <c r="P512" s="5"/>
      <c r="Q512" s="5"/>
      <c r="R512" s="5"/>
      <c r="S512" s="5"/>
      <c r="T512" s="5"/>
      <c r="U512" s="5"/>
      <c r="V512" s="5"/>
    </row>
    <row r="513" hidden="1">
      <c r="A513" s="5">
        <v>33021.0</v>
      </c>
      <c r="B513" s="6" t="s">
        <v>1584</v>
      </c>
      <c r="C513" s="6" t="s">
        <v>1621</v>
      </c>
      <c r="D513" s="6" t="s">
        <v>1622</v>
      </c>
      <c r="E513" s="6" t="s">
        <v>17</v>
      </c>
      <c r="F513" s="6" t="s">
        <v>18</v>
      </c>
      <c r="G513" s="6" t="s">
        <v>19</v>
      </c>
      <c r="H513" s="6" t="s">
        <v>899</v>
      </c>
      <c r="I513" s="6" t="s">
        <v>1181</v>
      </c>
      <c r="J513" s="6" t="s">
        <v>22</v>
      </c>
      <c r="K513" s="7">
        <v>10000.0</v>
      </c>
      <c r="L513" s="8">
        <v>45657.0</v>
      </c>
      <c r="M513" s="8" t="s">
        <v>23</v>
      </c>
      <c r="N513" s="5"/>
      <c r="O513" s="5"/>
      <c r="P513" s="5"/>
      <c r="Q513" s="5"/>
      <c r="R513" s="5"/>
      <c r="S513" s="5"/>
      <c r="T513" s="5"/>
      <c r="U513" s="5"/>
      <c r="V513" s="5"/>
    </row>
    <row r="514" hidden="1">
      <c r="A514" s="5">
        <v>33021.0</v>
      </c>
      <c r="B514" s="6" t="s">
        <v>1584</v>
      </c>
      <c r="C514" s="6" t="s">
        <v>1623</v>
      </c>
      <c r="D514" s="6" t="s">
        <v>1624</v>
      </c>
      <c r="E514" s="6" t="s">
        <v>17</v>
      </c>
      <c r="F514" s="6" t="s">
        <v>18</v>
      </c>
      <c r="G514" s="6" t="s">
        <v>19</v>
      </c>
      <c r="H514" s="6" t="s">
        <v>899</v>
      </c>
      <c r="I514" s="6" t="s">
        <v>1181</v>
      </c>
      <c r="J514" s="6" t="s">
        <v>22</v>
      </c>
      <c r="K514" s="7">
        <v>100000.0</v>
      </c>
      <c r="L514" s="8">
        <v>45657.0</v>
      </c>
      <c r="M514" s="8" t="s">
        <v>23</v>
      </c>
      <c r="N514" s="5"/>
      <c r="O514" s="5"/>
      <c r="P514" s="5"/>
      <c r="Q514" s="5"/>
      <c r="R514" s="5"/>
      <c r="S514" s="5"/>
      <c r="T514" s="5"/>
      <c r="U514" s="5"/>
      <c r="V514" s="5"/>
    </row>
    <row r="515" hidden="1">
      <c r="A515" s="5">
        <v>33021.0</v>
      </c>
      <c r="B515" s="6" t="s">
        <v>1584</v>
      </c>
      <c r="C515" s="6" t="s">
        <v>1625</v>
      </c>
      <c r="D515" s="6" t="s">
        <v>1626</v>
      </c>
      <c r="E515" s="6" t="s">
        <v>17</v>
      </c>
      <c r="F515" s="6" t="s">
        <v>18</v>
      </c>
      <c r="G515" s="6" t="s">
        <v>19</v>
      </c>
      <c r="H515" s="6" t="s">
        <v>899</v>
      </c>
      <c r="I515" s="6" t="s">
        <v>1181</v>
      </c>
      <c r="J515" s="6" t="s">
        <v>22</v>
      </c>
      <c r="K515" s="7">
        <v>10000.0</v>
      </c>
      <c r="L515" s="8">
        <v>45657.0</v>
      </c>
      <c r="M515" s="8" t="s">
        <v>23</v>
      </c>
      <c r="N515" s="5"/>
      <c r="O515" s="5"/>
      <c r="P515" s="5"/>
      <c r="Q515" s="5"/>
      <c r="R515" s="5"/>
      <c r="S515" s="5"/>
      <c r="T515" s="5"/>
      <c r="U515" s="5"/>
      <c r="V515" s="5"/>
    </row>
    <row r="516" hidden="1">
      <c r="A516" s="5">
        <v>33021.0</v>
      </c>
      <c r="B516" s="6" t="s">
        <v>1584</v>
      </c>
      <c r="C516" s="6" t="s">
        <v>1627</v>
      </c>
      <c r="D516" s="6" t="s">
        <v>1628</v>
      </c>
      <c r="E516" s="6" t="s">
        <v>17</v>
      </c>
      <c r="F516" s="6" t="s">
        <v>18</v>
      </c>
      <c r="G516" s="6" t="s">
        <v>19</v>
      </c>
      <c r="H516" s="6" t="s">
        <v>899</v>
      </c>
      <c r="I516" s="6" t="s">
        <v>1181</v>
      </c>
      <c r="J516" s="6" t="s">
        <v>22</v>
      </c>
      <c r="K516" s="7">
        <v>10000.0</v>
      </c>
      <c r="L516" s="8">
        <v>45657.0</v>
      </c>
      <c r="M516" s="8" t="s">
        <v>23</v>
      </c>
      <c r="N516" s="5"/>
      <c r="O516" s="5"/>
      <c r="P516" s="5"/>
      <c r="Q516" s="5"/>
      <c r="R516" s="5"/>
      <c r="S516" s="5"/>
      <c r="T516" s="5"/>
      <c r="U516" s="5"/>
      <c r="V516" s="5"/>
    </row>
    <row r="517" hidden="1">
      <c r="A517" s="5">
        <v>33021.0</v>
      </c>
      <c r="B517" s="6" t="s">
        <v>1584</v>
      </c>
      <c r="C517" s="6" t="s">
        <v>1629</v>
      </c>
      <c r="D517" s="6" t="s">
        <v>1630</v>
      </c>
      <c r="E517" s="6" t="s">
        <v>17</v>
      </c>
      <c r="F517" s="6" t="s">
        <v>18</v>
      </c>
      <c r="G517" s="6" t="s">
        <v>1584</v>
      </c>
      <c r="H517" s="6" t="s">
        <v>1631</v>
      </c>
      <c r="I517" s="6" t="s">
        <v>1181</v>
      </c>
      <c r="J517" s="6" t="s">
        <v>22</v>
      </c>
      <c r="K517" s="7">
        <v>100000.0</v>
      </c>
      <c r="L517" s="8">
        <v>45657.0</v>
      </c>
      <c r="M517" s="8" t="s">
        <v>23</v>
      </c>
      <c r="N517" s="5"/>
      <c r="O517" s="5"/>
      <c r="P517" s="5"/>
      <c r="Q517" s="5"/>
      <c r="R517" s="5"/>
      <c r="S517" s="5"/>
      <c r="T517" s="5"/>
      <c r="U517" s="5"/>
      <c r="V517" s="5"/>
    </row>
    <row r="518" hidden="1">
      <c r="A518" s="5">
        <v>33021.0</v>
      </c>
      <c r="B518" s="6" t="s">
        <v>1584</v>
      </c>
      <c r="C518" s="6" t="s">
        <v>1632</v>
      </c>
      <c r="D518" s="6" t="s">
        <v>1633</v>
      </c>
      <c r="E518" s="6" t="s">
        <v>17</v>
      </c>
      <c r="F518" s="6" t="s">
        <v>18</v>
      </c>
      <c r="G518" s="6" t="s">
        <v>19</v>
      </c>
      <c r="H518" s="6" t="s">
        <v>899</v>
      </c>
      <c r="I518" s="6" t="s">
        <v>1181</v>
      </c>
      <c r="J518" s="6" t="s">
        <v>22</v>
      </c>
      <c r="K518" s="7">
        <v>10000.0</v>
      </c>
      <c r="L518" s="8">
        <v>45657.0</v>
      </c>
      <c r="M518" s="8" t="s">
        <v>23</v>
      </c>
      <c r="N518" s="5"/>
      <c r="O518" s="5"/>
      <c r="P518" s="5"/>
      <c r="Q518" s="5"/>
      <c r="R518" s="5"/>
      <c r="S518" s="5"/>
      <c r="T518" s="5"/>
      <c r="U518" s="5"/>
      <c r="V518" s="5"/>
    </row>
    <row r="519" hidden="1">
      <c r="A519" s="5">
        <v>33021.0</v>
      </c>
      <c r="B519" s="6" t="s">
        <v>1584</v>
      </c>
      <c r="C519" s="6" t="s">
        <v>1634</v>
      </c>
      <c r="D519" s="6" t="s">
        <v>1635</v>
      </c>
      <c r="E519" s="6" t="s">
        <v>17</v>
      </c>
      <c r="F519" s="6" t="s">
        <v>18</v>
      </c>
      <c r="G519" s="6" t="s">
        <v>19</v>
      </c>
      <c r="H519" s="6" t="s">
        <v>899</v>
      </c>
      <c r="I519" s="6" t="s">
        <v>1181</v>
      </c>
      <c r="J519" s="6" t="s">
        <v>22</v>
      </c>
      <c r="K519" s="7">
        <v>10000.0</v>
      </c>
      <c r="L519" s="8">
        <v>45657.0</v>
      </c>
      <c r="M519" s="8" t="s">
        <v>23</v>
      </c>
      <c r="N519" s="5"/>
      <c r="O519" s="5"/>
      <c r="P519" s="5"/>
      <c r="Q519" s="5"/>
      <c r="R519" s="5"/>
      <c r="S519" s="5"/>
      <c r="T519" s="5"/>
      <c r="U519" s="5"/>
      <c r="V519" s="5"/>
    </row>
    <row r="520" hidden="1">
      <c r="A520" s="5">
        <v>33021.0</v>
      </c>
      <c r="B520" s="6" t="s">
        <v>1584</v>
      </c>
      <c r="C520" s="6" t="s">
        <v>1636</v>
      </c>
      <c r="D520" s="6" t="s">
        <v>1637</v>
      </c>
      <c r="E520" s="6" t="s">
        <v>664</v>
      </c>
      <c r="F520" s="6" t="s">
        <v>18</v>
      </c>
      <c r="G520" s="6" t="s">
        <v>19</v>
      </c>
      <c r="H520" s="6" t="s">
        <v>899</v>
      </c>
      <c r="I520" s="6" t="s">
        <v>1181</v>
      </c>
      <c r="J520" s="6" t="s">
        <v>22</v>
      </c>
      <c r="K520" s="7">
        <v>10000.0</v>
      </c>
      <c r="L520" s="8">
        <v>45657.0</v>
      </c>
      <c r="M520" s="8" t="s">
        <v>23</v>
      </c>
      <c r="N520" s="5"/>
      <c r="O520" s="5"/>
      <c r="P520" s="5"/>
      <c r="Q520" s="5"/>
      <c r="R520" s="5"/>
      <c r="S520" s="5"/>
      <c r="T520" s="5"/>
      <c r="U520" s="5"/>
      <c r="V520" s="5"/>
    </row>
    <row r="521" hidden="1">
      <c r="A521" s="5">
        <v>33021.0</v>
      </c>
      <c r="B521" s="6" t="s">
        <v>1584</v>
      </c>
      <c r="C521" s="6" t="s">
        <v>1638</v>
      </c>
      <c r="D521" s="6" t="s">
        <v>1639</v>
      </c>
      <c r="E521" s="6" t="s">
        <v>17</v>
      </c>
      <c r="F521" s="6" t="s">
        <v>158</v>
      </c>
      <c r="G521" s="6" t="s">
        <v>1584</v>
      </c>
      <c r="H521" s="6" t="s">
        <v>1640</v>
      </c>
      <c r="I521" s="6" t="s">
        <v>1641</v>
      </c>
      <c r="J521" s="6" t="s">
        <v>1642</v>
      </c>
      <c r="K521" s="7">
        <v>1800000.0</v>
      </c>
      <c r="L521" s="8">
        <v>45657.0</v>
      </c>
      <c r="M521" s="8" t="s">
        <v>23</v>
      </c>
      <c r="N521" s="5"/>
      <c r="O521" s="5"/>
      <c r="P521" s="5"/>
      <c r="Q521" s="5"/>
      <c r="R521" s="5"/>
      <c r="S521" s="5"/>
      <c r="T521" s="5"/>
      <c r="U521" s="5"/>
      <c r="V521" s="5"/>
    </row>
    <row r="522" hidden="1">
      <c r="A522" s="5">
        <v>33021.0</v>
      </c>
      <c r="B522" s="6" t="s">
        <v>1584</v>
      </c>
      <c r="C522" s="6" t="s">
        <v>1643</v>
      </c>
      <c r="D522" s="6" t="s">
        <v>1644</v>
      </c>
      <c r="E522" s="6" t="s">
        <v>17</v>
      </c>
      <c r="F522" s="6" t="s">
        <v>18</v>
      </c>
      <c r="G522" s="6" t="s">
        <v>1584</v>
      </c>
      <c r="H522" s="6" t="s">
        <v>1645</v>
      </c>
      <c r="I522" s="6" t="s">
        <v>1646</v>
      </c>
      <c r="J522" s="6" t="s">
        <v>22</v>
      </c>
      <c r="K522" s="7">
        <v>1500000.0</v>
      </c>
      <c r="L522" s="8">
        <v>45657.0</v>
      </c>
      <c r="M522" s="8" t="s">
        <v>23</v>
      </c>
      <c r="N522" s="5"/>
      <c r="O522" s="5"/>
      <c r="P522" s="5"/>
      <c r="Q522" s="5"/>
      <c r="R522" s="5"/>
      <c r="S522" s="5"/>
      <c r="T522" s="5"/>
      <c r="U522" s="5"/>
      <c r="V522" s="5"/>
    </row>
    <row r="523" hidden="1">
      <c r="A523" s="5">
        <v>33021.0</v>
      </c>
      <c r="B523" s="6" t="s">
        <v>1584</v>
      </c>
      <c r="C523" s="6" t="s">
        <v>1647</v>
      </c>
      <c r="D523" s="6" t="s">
        <v>1648</v>
      </c>
      <c r="E523" s="6" t="s">
        <v>664</v>
      </c>
      <c r="F523" s="6" t="s">
        <v>158</v>
      </c>
      <c r="G523" s="6" t="s">
        <v>1584</v>
      </c>
      <c r="H523" s="6" t="s">
        <v>1645</v>
      </c>
      <c r="I523" s="6" t="s">
        <v>1649</v>
      </c>
      <c r="J523" s="6">
        <v>1.0</v>
      </c>
      <c r="K523" s="7">
        <v>1500000.0</v>
      </c>
      <c r="L523" s="8">
        <v>45657.0</v>
      </c>
      <c r="M523" s="8" t="s">
        <v>23</v>
      </c>
      <c r="N523" s="5"/>
      <c r="O523" s="5"/>
      <c r="P523" s="5"/>
      <c r="Q523" s="5"/>
      <c r="R523" s="5"/>
      <c r="S523" s="5"/>
      <c r="T523" s="5"/>
      <c r="U523" s="5"/>
      <c r="V523" s="5"/>
    </row>
    <row r="524" hidden="1">
      <c r="A524" s="5">
        <v>33021.0</v>
      </c>
      <c r="B524" s="6" t="s">
        <v>1584</v>
      </c>
      <c r="C524" s="6" t="s">
        <v>1650</v>
      </c>
      <c r="D524" s="6" t="s">
        <v>1651</v>
      </c>
      <c r="E524" s="6" t="s">
        <v>266</v>
      </c>
      <c r="F524" s="6" t="s">
        <v>158</v>
      </c>
      <c r="G524" s="6" t="s">
        <v>1584</v>
      </c>
      <c r="H524" s="6" t="s">
        <v>1652</v>
      </c>
      <c r="I524" s="6" t="s">
        <v>1653</v>
      </c>
      <c r="J524" s="6">
        <v>1.0</v>
      </c>
      <c r="K524" s="7">
        <v>250000.0</v>
      </c>
      <c r="L524" s="8">
        <v>45657.0</v>
      </c>
      <c r="M524" s="6" t="s">
        <v>104</v>
      </c>
      <c r="N524" s="5"/>
      <c r="O524" s="5"/>
      <c r="P524" s="5"/>
      <c r="Q524" s="5"/>
      <c r="R524" s="5"/>
      <c r="S524" s="5"/>
      <c r="T524" s="5"/>
      <c r="U524" s="5"/>
      <c r="V524" s="5"/>
    </row>
    <row r="525" hidden="1">
      <c r="A525" s="5">
        <v>33021.0</v>
      </c>
      <c r="B525" s="6" t="s">
        <v>1584</v>
      </c>
      <c r="C525" s="6" t="s">
        <v>1654</v>
      </c>
      <c r="D525" s="6" t="s">
        <v>1655</v>
      </c>
      <c r="E525" s="6" t="s">
        <v>266</v>
      </c>
      <c r="F525" s="6" t="s">
        <v>158</v>
      </c>
      <c r="G525" s="6" t="s">
        <v>1584</v>
      </c>
      <c r="H525" s="6" t="s">
        <v>1656</v>
      </c>
      <c r="I525" s="6" t="s">
        <v>1657</v>
      </c>
      <c r="J525" s="6">
        <v>1.0</v>
      </c>
      <c r="K525" s="7">
        <v>10000.0</v>
      </c>
      <c r="L525" s="8">
        <v>45657.0</v>
      </c>
      <c r="M525" s="6" t="s">
        <v>104</v>
      </c>
      <c r="N525" s="5"/>
      <c r="O525" s="5"/>
      <c r="P525" s="5"/>
      <c r="Q525" s="5"/>
      <c r="R525" s="5"/>
      <c r="S525" s="5"/>
      <c r="T525" s="5"/>
      <c r="U525" s="5"/>
      <c r="V525" s="5"/>
    </row>
    <row r="526" hidden="1">
      <c r="A526" s="5">
        <v>33021.0</v>
      </c>
      <c r="B526" s="6" t="s">
        <v>1584</v>
      </c>
      <c r="C526" s="6" t="s">
        <v>1658</v>
      </c>
      <c r="D526" s="6" t="s">
        <v>1659</v>
      </c>
      <c r="E526" s="6" t="s">
        <v>752</v>
      </c>
      <c r="F526" s="6" t="s">
        <v>158</v>
      </c>
      <c r="G526" s="6" t="s">
        <v>1584</v>
      </c>
      <c r="H526" s="6" t="s">
        <v>1656</v>
      </c>
      <c r="I526" s="6" t="s">
        <v>1660</v>
      </c>
      <c r="J526" s="6">
        <v>1.0</v>
      </c>
      <c r="K526" s="7">
        <v>707000.0</v>
      </c>
      <c r="L526" s="8">
        <v>45657.0</v>
      </c>
      <c r="M526" s="6" t="s">
        <v>104</v>
      </c>
      <c r="N526" s="5"/>
      <c r="O526" s="5"/>
      <c r="P526" s="5"/>
      <c r="Q526" s="5"/>
      <c r="R526" s="5"/>
      <c r="S526" s="5"/>
      <c r="T526" s="5"/>
      <c r="U526" s="5"/>
      <c r="V526" s="5"/>
    </row>
    <row r="527" hidden="1">
      <c r="A527" s="5">
        <v>33021.0</v>
      </c>
      <c r="B527" s="6" t="s">
        <v>1584</v>
      </c>
      <c r="C527" s="6" t="s">
        <v>1661</v>
      </c>
      <c r="D527" s="6" t="s">
        <v>1662</v>
      </c>
      <c r="E527" s="6" t="s">
        <v>752</v>
      </c>
      <c r="F527" s="6" t="s">
        <v>158</v>
      </c>
      <c r="G527" s="6" t="s">
        <v>1584</v>
      </c>
      <c r="H527" s="6" t="s">
        <v>1656</v>
      </c>
      <c r="I527" s="6" t="s">
        <v>1663</v>
      </c>
      <c r="J527" s="6">
        <v>1.0</v>
      </c>
      <c r="K527" s="7">
        <v>150000.0</v>
      </c>
      <c r="L527" s="8">
        <v>45657.0</v>
      </c>
      <c r="M527" s="6" t="s">
        <v>104</v>
      </c>
      <c r="N527" s="5"/>
      <c r="O527" s="5"/>
      <c r="P527" s="5"/>
      <c r="Q527" s="5"/>
      <c r="R527" s="5"/>
      <c r="S527" s="5"/>
      <c r="T527" s="5"/>
      <c r="U527" s="5"/>
      <c r="V527" s="5"/>
    </row>
    <row r="528" hidden="1">
      <c r="A528" s="5">
        <v>33021.0</v>
      </c>
      <c r="B528" s="6" t="s">
        <v>1584</v>
      </c>
      <c r="C528" s="6" t="s">
        <v>1664</v>
      </c>
      <c r="D528" s="6" t="s">
        <v>1665</v>
      </c>
      <c r="E528" s="6" t="s">
        <v>266</v>
      </c>
      <c r="F528" s="6" t="s">
        <v>158</v>
      </c>
      <c r="G528" s="6" t="s">
        <v>1584</v>
      </c>
      <c r="H528" s="6" t="s">
        <v>1656</v>
      </c>
      <c r="I528" s="6" t="s">
        <v>1666</v>
      </c>
      <c r="J528" s="6">
        <v>1.0</v>
      </c>
      <c r="K528" s="7">
        <v>900000.0</v>
      </c>
      <c r="L528" s="8">
        <v>45657.0</v>
      </c>
      <c r="M528" s="6" t="s">
        <v>104</v>
      </c>
      <c r="N528" s="5"/>
      <c r="O528" s="5"/>
      <c r="P528" s="5"/>
      <c r="Q528" s="5"/>
      <c r="R528" s="5"/>
      <c r="S528" s="5"/>
      <c r="T528" s="5"/>
      <c r="U528" s="5"/>
      <c r="V528" s="5"/>
    </row>
    <row r="529" hidden="1">
      <c r="A529" s="5">
        <v>33021.0</v>
      </c>
      <c r="B529" s="6" t="s">
        <v>1584</v>
      </c>
      <c r="C529" s="6" t="s">
        <v>1667</v>
      </c>
      <c r="D529" s="6" t="s">
        <v>1668</v>
      </c>
      <c r="E529" s="6" t="s">
        <v>17</v>
      </c>
      <c r="F529" s="6" t="s">
        <v>18</v>
      </c>
      <c r="G529" s="6" t="s">
        <v>1584</v>
      </c>
      <c r="H529" s="6" t="s">
        <v>899</v>
      </c>
      <c r="I529" s="6" t="s">
        <v>1669</v>
      </c>
      <c r="J529" s="6" t="s">
        <v>22</v>
      </c>
      <c r="K529" s="7">
        <v>100000.0</v>
      </c>
      <c r="L529" s="8">
        <v>45657.0</v>
      </c>
      <c r="M529" s="8" t="s">
        <v>23</v>
      </c>
      <c r="N529" s="5"/>
      <c r="O529" s="5"/>
      <c r="P529" s="5"/>
      <c r="Q529" s="5"/>
      <c r="R529" s="5"/>
      <c r="S529" s="5"/>
      <c r="T529" s="5"/>
      <c r="U529" s="5"/>
      <c r="V529" s="5"/>
    </row>
    <row r="530" hidden="1">
      <c r="A530" s="5">
        <v>33021.0</v>
      </c>
      <c r="B530" s="6" t="s">
        <v>1584</v>
      </c>
      <c r="C530" s="6" t="s">
        <v>1670</v>
      </c>
      <c r="D530" s="6" t="s">
        <v>1671</v>
      </c>
      <c r="E530" s="6" t="s">
        <v>17</v>
      </c>
      <c r="F530" s="6" t="s">
        <v>18</v>
      </c>
      <c r="G530" s="6" t="s">
        <v>1584</v>
      </c>
      <c r="H530" s="6" t="s">
        <v>899</v>
      </c>
      <c r="I530" s="6" t="s">
        <v>1672</v>
      </c>
      <c r="J530" s="6" t="s">
        <v>22</v>
      </c>
      <c r="K530" s="7">
        <v>6000000.0</v>
      </c>
      <c r="L530" s="8">
        <v>45657.0</v>
      </c>
      <c r="M530" s="8" t="s">
        <v>23</v>
      </c>
      <c r="N530" s="5"/>
      <c r="O530" s="5"/>
      <c r="P530" s="5"/>
      <c r="Q530" s="5"/>
      <c r="R530" s="5"/>
      <c r="S530" s="5"/>
      <c r="T530" s="5"/>
      <c r="U530" s="5"/>
      <c r="V530" s="5"/>
    </row>
    <row r="531" hidden="1">
      <c r="A531" s="5">
        <v>33021.0</v>
      </c>
      <c r="B531" s="6" t="s">
        <v>1584</v>
      </c>
      <c r="C531" s="6" t="s">
        <v>1673</v>
      </c>
      <c r="D531" s="6" t="s">
        <v>1674</v>
      </c>
      <c r="E531" s="6" t="s">
        <v>664</v>
      </c>
      <c r="F531" s="6" t="s">
        <v>158</v>
      </c>
      <c r="G531" s="6" t="s">
        <v>1584</v>
      </c>
      <c r="H531" s="6" t="s">
        <v>899</v>
      </c>
      <c r="I531" s="6" t="s">
        <v>1675</v>
      </c>
      <c r="J531" s="6">
        <v>1.0</v>
      </c>
      <c r="K531" s="7">
        <v>5000000.0</v>
      </c>
      <c r="L531" s="8">
        <v>45657.0</v>
      </c>
      <c r="M531" s="8" t="s">
        <v>23</v>
      </c>
      <c r="N531" s="5"/>
      <c r="O531" s="5"/>
      <c r="P531" s="5"/>
      <c r="Q531" s="5"/>
      <c r="R531" s="5"/>
      <c r="S531" s="5"/>
      <c r="T531" s="5"/>
      <c r="U531" s="5"/>
      <c r="V531" s="5"/>
    </row>
    <row r="532" hidden="1">
      <c r="A532" s="5">
        <v>33021.0</v>
      </c>
      <c r="B532" s="6" t="s">
        <v>1584</v>
      </c>
      <c r="C532" s="6" t="s">
        <v>1676</v>
      </c>
      <c r="D532" s="6" t="s">
        <v>1677</v>
      </c>
      <c r="E532" s="6" t="s">
        <v>17</v>
      </c>
      <c r="F532" s="6" t="s">
        <v>158</v>
      </c>
      <c r="G532" s="6" t="s">
        <v>1584</v>
      </c>
      <c r="H532" s="6" t="s">
        <v>1645</v>
      </c>
      <c r="I532" s="6" t="s">
        <v>1678</v>
      </c>
      <c r="J532" s="6" t="s">
        <v>22</v>
      </c>
      <c r="K532" s="7">
        <v>100000.0</v>
      </c>
      <c r="L532" s="8">
        <v>45657.0</v>
      </c>
      <c r="M532" s="8" t="s">
        <v>23</v>
      </c>
      <c r="N532" s="5"/>
      <c r="O532" s="5"/>
      <c r="P532" s="5"/>
      <c r="Q532" s="5"/>
      <c r="R532" s="5"/>
      <c r="S532" s="5"/>
      <c r="T532" s="5"/>
      <c r="U532" s="5"/>
      <c r="V532" s="5"/>
    </row>
    <row r="533" hidden="1">
      <c r="A533" s="5">
        <v>33021.0</v>
      </c>
      <c r="B533" s="6" t="s">
        <v>1584</v>
      </c>
      <c r="C533" s="6" t="s">
        <v>1679</v>
      </c>
      <c r="D533" s="6" t="s">
        <v>1680</v>
      </c>
      <c r="E533" s="6" t="s">
        <v>17</v>
      </c>
      <c r="F533" s="6" t="s">
        <v>18</v>
      </c>
      <c r="G533" s="6" t="s">
        <v>1584</v>
      </c>
      <c r="H533" s="6" t="s">
        <v>1681</v>
      </c>
      <c r="I533" s="6" t="s">
        <v>1682</v>
      </c>
      <c r="J533" s="6" t="s">
        <v>22</v>
      </c>
      <c r="K533" s="7">
        <v>50000.0</v>
      </c>
      <c r="L533" s="8">
        <v>45657.0</v>
      </c>
      <c r="M533" s="8" t="s">
        <v>23</v>
      </c>
      <c r="N533" s="5"/>
      <c r="O533" s="5"/>
      <c r="P533" s="5"/>
      <c r="Q533" s="5"/>
      <c r="R533" s="5"/>
      <c r="S533" s="5"/>
      <c r="T533" s="5"/>
      <c r="U533" s="5"/>
      <c r="V533" s="5"/>
    </row>
    <row r="534" hidden="1">
      <c r="A534" s="5">
        <v>33021.0</v>
      </c>
      <c r="B534" s="6" t="s">
        <v>1584</v>
      </c>
      <c r="C534" s="6" t="s">
        <v>1683</v>
      </c>
      <c r="D534" s="6" t="s">
        <v>1684</v>
      </c>
      <c r="E534" s="6" t="s">
        <v>266</v>
      </c>
      <c r="F534" s="6" t="s">
        <v>18</v>
      </c>
      <c r="G534" s="6" t="s">
        <v>1584</v>
      </c>
      <c r="H534" s="6" t="s">
        <v>1685</v>
      </c>
      <c r="I534" s="6" t="s">
        <v>1686</v>
      </c>
      <c r="J534" s="6">
        <v>1.0</v>
      </c>
      <c r="K534" s="7">
        <v>500000.0</v>
      </c>
      <c r="L534" s="8">
        <v>45657.0</v>
      </c>
      <c r="M534" s="8" t="s">
        <v>23</v>
      </c>
      <c r="N534" s="5"/>
      <c r="O534" s="5"/>
      <c r="P534" s="5"/>
      <c r="Q534" s="5"/>
      <c r="R534" s="5"/>
      <c r="S534" s="5"/>
      <c r="T534" s="5"/>
      <c r="U534" s="5"/>
      <c r="V534" s="5"/>
    </row>
    <row r="535" hidden="1">
      <c r="A535" s="5">
        <v>33021.0</v>
      </c>
      <c r="B535" s="6" t="s">
        <v>1584</v>
      </c>
      <c r="C535" s="6" t="s">
        <v>1687</v>
      </c>
      <c r="D535" s="6" t="s">
        <v>1688</v>
      </c>
      <c r="E535" s="6" t="s">
        <v>17</v>
      </c>
      <c r="F535" s="6" t="s">
        <v>18</v>
      </c>
      <c r="G535" s="6" t="s">
        <v>1584</v>
      </c>
      <c r="H535" s="6" t="s">
        <v>1685</v>
      </c>
      <c r="I535" s="6" t="s">
        <v>1686</v>
      </c>
      <c r="J535" s="6">
        <v>1.0</v>
      </c>
      <c r="K535" s="7">
        <v>500000.0</v>
      </c>
      <c r="L535" s="8">
        <v>45657.0</v>
      </c>
      <c r="M535" s="8" t="s">
        <v>23</v>
      </c>
      <c r="N535" s="5"/>
      <c r="O535" s="5"/>
      <c r="P535" s="5"/>
      <c r="Q535" s="5"/>
      <c r="R535" s="5"/>
      <c r="S535" s="5"/>
      <c r="T535" s="5"/>
      <c r="U535" s="5"/>
      <c r="V535" s="5"/>
    </row>
    <row r="536" hidden="1">
      <c r="A536" s="5">
        <v>33021.0</v>
      </c>
      <c r="B536" s="6" t="s">
        <v>1584</v>
      </c>
      <c r="C536" s="6" t="s">
        <v>1689</v>
      </c>
      <c r="D536" s="6" t="s">
        <v>1690</v>
      </c>
      <c r="E536" s="6" t="s">
        <v>266</v>
      </c>
      <c r="F536" s="6" t="s">
        <v>158</v>
      </c>
      <c r="G536" s="6" t="s">
        <v>1584</v>
      </c>
      <c r="H536" s="6" t="s">
        <v>1691</v>
      </c>
      <c r="I536" s="6" t="s">
        <v>1692</v>
      </c>
      <c r="J536" s="6">
        <v>1.0</v>
      </c>
      <c r="K536" s="7">
        <v>25000.0</v>
      </c>
      <c r="L536" s="8">
        <v>45657.0</v>
      </c>
      <c r="M536" s="8" t="s">
        <v>23</v>
      </c>
      <c r="N536" s="5"/>
      <c r="O536" s="5"/>
      <c r="P536" s="5"/>
      <c r="Q536" s="5"/>
      <c r="R536" s="5"/>
      <c r="S536" s="5"/>
      <c r="T536" s="5"/>
      <c r="U536" s="5"/>
      <c r="V536" s="5"/>
    </row>
    <row r="537" hidden="1">
      <c r="A537" s="5">
        <v>33021.0</v>
      </c>
      <c r="B537" s="6" t="s">
        <v>1584</v>
      </c>
      <c r="C537" s="6" t="s">
        <v>1693</v>
      </c>
      <c r="D537" s="6" t="s">
        <v>38</v>
      </c>
      <c r="E537" s="6" t="s">
        <v>17</v>
      </c>
      <c r="F537" s="6" t="s">
        <v>18</v>
      </c>
      <c r="G537" s="6" t="s">
        <v>19</v>
      </c>
      <c r="H537" s="6" t="s">
        <v>899</v>
      </c>
      <c r="I537" s="6" t="s">
        <v>1181</v>
      </c>
      <c r="J537" s="6" t="s">
        <v>22</v>
      </c>
      <c r="K537" s="7">
        <v>10000.0</v>
      </c>
      <c r="L537" s="8">
        <v>45657.0</v>
      </c>
      <c r="M537" s="8" t="s">
        <v>23</v>
      </c>
      <c r="N537" s="5"/>
      <c r="O537" s="5"/>
      <c r="P537" s="5"/>
      <c r="Q537" s="5"/>
      <c r="R537" s="5"/>
      <c r="S537" s="5"/>
      <c r="T537" s="5"/>
      <c r="U537" s="5"/>
      <c r="V537" s="5"/>
    </row>
    <row r="538" hidden="1">
      <c r="A538" s="5">
        <v>33021.0</v>
      </c>
      <c r="B538" s="6" t="s">
        <v>1584</v>
      </c>
      <c r="C538" s="6" t="s">
        <v>1694</v>
      </c>
      <c r="D538" s="6" t="s">
        <v>1695</v>
      </c>
      <c r="E538" s="6" t="s">
        <v>17</v>
      </c>
      <c r="F538" s="6" t="s">
        <v>18</v>
      </c>
      <c r="G538" s="6" t="s">
        <v>19</v>
      </c>
      <c r="H538" s="6" t="s">
        <v>899</v>
      </c>
      <c r="I538" s="6" t="s">
        <v>1181</v>
      </c>
      <c r="J538" s="6" t="s">
        <v>22</v>
      </c>
      <c r="K538" s="7">
        <v>10000.0</v>
      </c>
      <c r="L538" s="8">
        <v>45657.0</v>
      </c>
      <c r="M538" s="8" t="s">
        <v>23</v>
      </c>
      <c r="N538" s="5"/>
      <c r="O538" s="5"/>
      <c r="P538" s="5"/>
      <c r="Q538" s="5"/>
      <c r="R538" s="5"/>
      <c r="S538" s="5"/>
      <c r="T538" s="5"/>
      <c r="U538" s="5"/>
      <c r="V538" s="5"/>
    </row>
    <row r="539" hidden="1">
      <c r="A539" s="5">
        <v>33021.0</v>
      </c>
      <c r="B539" s="6" t="s">
        <v>1584</v>
      </c>
      <c r="C539" s="6" t="s">
        <v>1696</v>
      </c>
      <c r="D539" s="6" t="s">
        <v>51</v>
      </c>
      <c r="E539" s="6" t="s">
        <v>17</v>
      </c>
      <c r="F539" s="6" t="s">
        <v>18</v>
      </c>
      <c r="G539" s="6" t="s">
        <v>19</v>
      </c>
      <c r="H539" s="6" t="s">
        <v>899</v>
      </c>
      <c r="I539" s="6" t="s">
        <v>1181</v>
      </c>
      <c r="J539" s="6" t="s">
        <v>22</v>
      </c>
      <c r="K539" s="7">
        <v>5000.0</v>
      </c>
      <c r="L539" s="8">
        <v>45657.0</v>
      </c>
      <c r="M539" s="8" t="s">
        <v>23</v>
      </c>
      <c r="N539" s="5"/>
      <c r="O539" s="5"/>
      <c r="P539" s="5"/>
      <c r="Q539" s="5"/>
      <c r="R539" s="5"/>
      <c r="S539" s="5"/>
      <c r="T539" s="5"/>
      <c r="U539" s="5"/>
      <c r="V539" s="5"/>
    </row>
    <row r="540" hidden="1">
      <c r="A540" s="5">
        <v>33021.0</v>
      </c>
      <c r="B540" s="6" t="s">
        <v>1584</v>
      </c>
      <c r="C540" s="6" t="s">
        <v>1696</v>
      </c>
      <c r="D540" s="6" t="s">
        <v>1697</v>
      </c>
      <c r="E540" s="6" t="s">
        <v>17</v>
      </c>
      <c r="F540" s="6" t="s">
        <v>18</v>
      </c>
      <c r="G540" s="6" t="s">
        <v>19</v>
      </c>
      <c r="H540" s="6" t="s">
        <v>899</v>
      </c>
      <c r="I540" s="6" t="s">
        <v>1181</v>
      </c>
      <c r="J540" s="6" t="s">
        <v>22</v>
      </c>
      <c r="K540" s="7">
        <v>5000.0</v>
      </c>
      <c r="L540" s="8">
        <v>45657.0</v>
      </c>
      <c r="M540" s="8" t="s">
        <v>23</v>
      </c>
      <c r="N540" s="5"/>
      <c r="O540" s="5"/>
      <c r="P540" s="5"/>
      <c r="Q540" s="5"/>
      <c r="R540" s="5"/>
      <c r="S540" s="5"/>
      <c r="T540" s="5"/>
      <c r="U540" s="5"/>
      <c r="V540" s="5"/>
    </row>
    <row r="541" hidden="1">
      <c r="A541" s="5">
        <v>33021.0</v>
      </c>
      <c r="B541" s="6" t="s">
        <v>1584</v>
      </c>
      <c r="C541" s="6" t="s">
        <v>1698</v>
      </c>
      <c r="D541" s="6" t="s">
        <v>1699</v>
      </c>
      <c r="E541" s="6" t="s">
        <v>17</v>
      </c>
      <c r="F541" s="6" t="s">
        <v>18</v>
      </c>
      <c r="G541" s="6" t="s">
        <v>19</v>
      </c>
      <c r="H541" s="6" t="s">
        <v>899</v>
      </c>
      <c r="I541" s="6" t="s">
        <v>1181</v>
      </c>
      <c r="J541" s="6" t="s">
        <v>22</v>
      </c>
      <c r="K541" s="7">
        <v>5000.0</v>
      </c>
      <c r="L541" s="8">
        <v>45657.0</v>
      </c>
      <c r="M541" s="8" t="s">
        <v>23</v>
      </c>
      <c r="N541" s="5"/>
      <c r="O541" s="5"/>
      <c r="P541" s="5"/>
      <c r="Q541" s="5"/>
      <c r="R541" s="5"/>
      <c r="S541" s="5"/>
      <c r="T541" s="5"/>
      <c r="U541" s="5"/>
      <c r="V541" s="5"/>
    </row>
    <row r="542" hidden="1">
      <c r="A542" s="5">
        <v>33021.0</v>
      </c>
      <c r="B542" s="6" t="s">
        <v>1584</v>
      </c>
      <c r="C542" s="6" t="s">
        <v>1700</v>
      </c>
      <c r="D542" s="6" t="s">
        <v>1701</v>
      </c>
      <c r="E542" s="6" t="s">
        <v>17</v>
      </c>
      <c r="F542" s="6" t="s">
        <v>18</v>
      </c>
      <c r="G542" s="6" t="s">
        <v>19</v>
      </c>
      <c r="H542" s="6" t="s">
        <v>899</v>
      </c>
      <c r="I542" s="6" t="s">
        <v>1181</v>
      </c>
      <c r="J542" s="6" t="s">
        <v>22</v>
      </c>
      <c r="K542" s="7">
        <v>5000.0</v>
      </c>
      <c r="L542" s="8">
        <v>45657.0</v>
      </c>
      <c r="M542" s="8" t="s">
        <v>23</v>
      </c>
      <c r="N542" s="5"/>
      <c r="O542" s="5"/>
      <c r="P542" s="5"/>
      <c r="Q542" s="5"/>
      <c r="R542" s="5"/>
      <c r="S542" s="5"/>
      <c r="T542" s="5"/>
      <c r="U542" s="5"/>
      <c r="V542" s="5"/>
    </row>
    <row r="543" hidden="1">
      <c r="A543" s="5">
        <v>33021.0</v>
      </c>
      <c r="B543" s="6" t="s">
        <v>1584</v>
      </c>
      <c r="C543" s="6" t="s">
        <v>1702</v>
      </c>
      <c r="D543" s="6" t="s">
        <v>60</v>
      </c>
      <c r="E543" s="6" t="s">
        <v>17</v>
      </c>
      <c r="F543" s="6" t="s">
        <v>18</v>
      </c>
      <c r="G543" s="6" t="s">
        <v>19</v>
      </c>
      <c r="H543" s="6" t="s">
        <v>899</v>
      </c>
      <c r="I543" s="6" t="s">
        <v>1181</v>
      </c>
      <c r="J543" s="6" t="s">
        <v>22</v>
      </c>
      <c r="K543" s="7">
        <v>5000.0</v>
      </c>
      <c r="L543" s="8">
        <v>45657.0</v>
      </c>
      <c r="M543" s="8" t="s">
        <v>23</v>
      </c>
      <c r="N543" s="5"/>
      <c r="O543" s="5"/>
      <c r="P543" s="5"/>
      <c r="Q543" s="5"/>
      <c r="R543" s="5"/>
      <c r="S543" s="5"/>
      <c r="T543" s="5"/>
      <c r="U543" s="5"/>
      <c r="V543" s="5"/>
    </row>
    <row r="544" hidden="1">
      <c r="A544" s="5">
        <v>33021.0</v>
      </c>
      <c r="B544" s="6" t="s">
        <v>1584</v>
      </c>
      <c r="C544" s="6" t="s">
        <v>1703</v>
      </c>
      <c r="D544" s="6" t="s">
        <v>1704</v>
      </c>
      <c r="E544" s="6" t="s">
        <v>17</v>
      </c>
      <c r="F544" s="6" t="s">
        <v>18</v>
      </c>
      <c r="G544" s="6" t="s">
        <v>1584</v>
      </c>
      <c r="H544" s="6" t="s">
        <v>1652</v>
      </c>
      <c r="I544" s="6" t="s">
        <v>1705</v>
      </c>
      <c r="J544" s="6" t="s">
        <v>22</v>
      </c>
      <c r="K544" s="7">
        <v>100000.0</v>
      </c>
      <c r="L544" s="8">
        <v>45657.0</v>
      </c>
      <c r="M544" s="8" t="s">
        <v>23</v>
      </c>
      <c r="N544" s="5"/>
      <c r="O544" s="5"/>
      <c r="P544" s="5"/>
      <c r="Q544" s="5"/>
      <c r="R544" s="5"/>
      <c r="S544" s="5"/>
      <c r="T544" s="5"/>
      <c r="U544" s="5"/>
      <c r="V544" s="5"/>
    </row>
    <row r="545" hidden="1">
      <c r="A545" s="5">
        <v>33021.0</v>
      </c>
      <c r="B545" s="6" t="s">
        <v>1584</v>
      </c>
      <c r="C545" s="6" t="s">
        <v>1706</v>
      </c>
      <c r="D545" s="6" t="s">
        <v>1707</v>
      </c>
      <c r="E545" s="6" t="s">
        <v>17</v>
      </c>
      <c r="F545" s="6" t="s">
        <v>18</v>
      </c>
      <c r="G545" s="6" t="s">
        <v>19</v>
      </c>
      <c r="H545" s="6" t="s">
        <v>899</v>
      </c>
      <c r="I545" s="6" t="s">
        <v>1181</v>
      </c>
      <c r="J545" s="6" t="s">
        <v>22</v>
      </c>
      <c r="K545" s="7">
        <v>10000.0</v>
      </c>
      <c r="L545" s="8">
        <v>45657.0</v>
      </c>
      <c r="M545" s="8" t="s">
        <v>23</v>
      </c>
      <c r="N545" s="5"/>
      <c r="O545" s="5"/>
      <c r="P545" s="5"/>
      <c r="Q545" s="5"/>
      <c r="R545" s="5"/>
      <c r="S545" s="5"/>
      <c r="T545" s="5"/>
      <c r="U545" s="5"/>
      <c r="V545" s="5"/>
    </row>
    <row r="546" hidden="1">
      <c r="A546" s="5">
        <v>33021.0</v>
      </c>
      <c r="B546" s="6" t="s">
        <v>1584</v>
      </c>
      <c r="C546" s="6" t="s">
        <v>1708</v>
      </c>
      <c r="D546" s="6" t="s">
        <v>1709</v>
      </c>
      <c r="E546" s="6" t="s">
        <v>17</v>
      </c>
      <c r="F546" s="6" t="s">
        <v>18</v>
      </c>
      <c r="G546" s="6" t="s">
        <v>19</v>
      </c>
      <c r="H546" s="6" t="s">
        <v>899</v>
      </c>
      <c r="I546" s="6" t="s">
        <v>1181</v>
      </c>
      <c r="J546" s="6" t="s">
        <v>22</v>
      </c>
      <c r="K546" s="7">
        <v>5000.0</v>
      </c>
      <c r="L546" s="8">
        <v>45657.0</v>
      </c>
      <c r="M546" s="8" t="s">
        <v>23</v>
      </c>
      <c r="N546" s="5"/>
      <c r="O546" s="5"/>
      <c r="P546" s="5"/>
      <c r="Q546" s="5"/>
      <c r="R546" s="5"/>
      <c r="S546" s="5"/>
      <c r="T546" s="5"/>
      <c r="U546" s="5"/>
      <c r="V546" s="5"/>
    </row>
    <row r="547" hidden="1">
      <c r="A547" s="5">
        <v>33021.0</v>
      </c>
      <c r="B547" s="6" t="s">
        <v>1584</v>
      </c>
      <c r="C547" s="6" t="s">
        <v>1710</v>
      </c>
      <c r="D547" s="6" t="s">
        <v>1711</v>
      </c>
      <c r="E547" s="6" t="s">
        <v>17</v>
      </c>
      <c r="F547" s="6" t="s">
        <v>18</v>
      </c>
      <c r="G547" s="6" t="s">
        <v>19</v>
      </c>
      <c r="H547" s="6" t="s">
        <v>899</v>
      </c>
      <c r="I547" s="6" t="s">
        <v>1181</v>
      </c>
      <c r="J547" s="6" t="s">
        <v>22</v>
      </c>
      <c r="K547" s="7">
        <v>5000.0</v>
      </c>
      <c r="L547" s="8">
        <v>45657.0</v>
      </c>
      <c r="M547" s="8" t="s">
        <v>23</v>
      </c>
      <c r="N547" s="5"/>
      <c r="O547" s="5"/>
      <c r="P547" s="5"/>
      <c r="Q547" s="5"/>
      <c r="R547" s="5"/>
      <c r="S547" s="5"/>
      <c r="T547" s="5"/>
      <c r="U547" s="5"/>
      <c r="V547" s="5"/>
    </row>
    <row r="548" hidden="1">
      <c r="A548" s="5">
        <v>33021.0</v>
      </c>
      <c r="B548" s="6" t="s">
        <v>1584</v>
      </c>
      <c r="C548" s="6" t="s">
        <v>1712</v>
      </c>
      <c r="D548" s="6" t="s">
        <v>1713</v>
      </c>
      <c r="E548" s="6" t="s">
        <v>17</v>
      </c>
      <c r="F548" s="6" t="s">
        <v>18</v>
      </c>
      <c r="G548" s="6" t="s">
        <v>19</v>
      </c>
      <c r="H548" s="6" t="s">
        <v>899</v>
      </c>
      <c r="I548" s="6" t="s">
        <v>1181</v>
      </c>
      <c r="J548" s="6" t="s">
        <v>22</v>
      </c>
      <c r="K548" s="7">
        <v>5000.0</v>
      </c>
      <c r="L548" s="8">
        <v>45657.0</v>
      </c>
      <c r="M548" s="8" t="s">
        <v>23</v>
      </c>
      <c r="N548" s="5"/>
      <c r="O548" s="5"/>
      <c r="P548" s="5"/>
      <c r="Q548" s="5"/>
      <c r="R548" s="5"/>
      <c r="S548" s="5"/>
      <c r="T548" s="5"/>
      <c r="U548" s="5"/>
      <c r="V548" s="5"/>
    </row>
    <row r="549" hidden="1">
      <c r="A549" s="5">
        <v>33021.0</v>
      </c>
      <c r="B549" s="6" t="s">
        <v>1584</v>
      </c>
      <c r="C549" s="6" t="s">
        <v>1714</v>
      </c>
      <c r="D549" s="6" t="s">
        <v>1715</v>
      </c>
      <c r="E549" s="6" t="s">
        <v>17</v>
      </c>
      <c r="F549" s="6" t="s">
        <v>18</v>
      </c>
      <c r="G549" s="6" t="s">
        <v>19</v>
      </c>
      <c r="H549" s="6" t="s">
        <v>899</v>
      </c>
      <c r="I549" s="6" t="s">
        <v>1181</v>
      </c>
      <c r="J549" s="6" t="s">
        <v>22</v>
      </c>
      <c r="K549" s="7">
        <v>10000.0</v>
      </c>
      <c r="L549" s="8">
        <v>45657.0</v>
      </c>
      <c r="M549" s="8" t="s">
        <v>23</v>
      </c>
      <c r="N549" s="5"/>
      <c r="O549" s="5"/>
      <c r="P549" s="5"/>
      <c r="Q549" s="5"/>
      <c r="R549" s="5"/>
      <c r="S549" s="5"/>
      <c r="T549" s="5"/>
      <c r="U549" s="5"/>
      <c r="V549" s="5"/>
    </row>
    <row r="550" hidden="1">
      <c r="A550" s="5">
        <v>33021.0</v>
      </c>
      <c r="B550" s="6" t="s">
        <v>1584</v>
      </c>
      <c r="C550" s="6" t="s">
        <v>1716</v>
      </c>
      <c r="D550" s="6" t="s">
        <v>1717</v>
      </c>
      <c r="E550" s="6" t="s">
        <v>17</v>
      </c>
      <c r="F550" s="6" t="s">
        <v>18</v>
      </c>
      <c r="G550" s="6" t="s">
        <v>1584</v>
      </c>
      <c r="H550" s="6" t="s">
        <v>899</v>
      </c>
      <c r="I550" s="6" t="s">
        <v>1181</v>
      </c>
      <c r="J550" s="6" t="s">
        <v>22</v>
      </c>
      <c r="K550" s="7">
        <v>20000.0</v>
      </c>
      <c r="L550" s="8">
        <v>45657.0</v>
      </c>
      <c r="M550" s="8" t="s">
        <v>23</v>
      </c>
      <c r="N550" s="5"/>
      <c r="O550" s="5"/>
      <c r="P550" s="5"/>
      <c r="Q550" s="5"/>
      <c r="R550" s="5"/>
      <c r="S550" s="5"/>
      <c r="T550" s="5"/>
      <c r="U550" s="5"/>
      <c r="V550" s="5"/>
    </row>
    <row r="551" hidden="1">
      <c r="A551" s="5">
        <v>33021.0</v>
      </c>
      <c r="B551" s="6" t="s">
        <v>1584</v>
      </c>
      <c r="C551" s="6" t="s">
        <v>1718</v>
      </c>
      <c r="D551" s="6" t="s">
        <v>1719</v>
      </c>
      <c r="E551" s="6" t="s">
        <v>17</v>
      </c>
      <c r="F551" s="6" t="s">
        <v>18</v>
      </c>
      <c r="G551" s="6" t="s">
        <v>1584</v>
      </c>
      <c r="H551" s="6" t="s">
        <v>899</v>
      </c>
      <c r="I551" s="6" t="s">
        <v>1181</v>
      </c>
      <c r="J551" s="6" t="s">
        <v>22</v>
      </c>
      <c r="K551" s="7">
        <v>100000.0</v>
      </c>
      <c r="L551" s="8">
        <v>45657.0</v>
      </c>
      <c r="M551" s="8" t="s">
        <v>23</v>
      </c>
      <c r="N551" s="5"/>
      <c r="O551" s="5"/>
      <c r="P551" s="5"/>
      <c r="Q551" s="5"/>
      <c r="R551" s="5"/>
      <c r="S551" s="5"/>
      <c r="T551" s="5"/>
      <c r="U551" s="5"/>
      <c r="V551" s="5"/>
    </row>
    <row r="552" hidden="1">
      <c r="A552" s="5">
        <v>33021.0</v>
      </c>
      <c r="B552" s="6" t="s">
        <v>1584</v>
      </c>
      <c r="C552" s="6" t="s">
        <v>1720</v>
      </c>
      <c r="D552" s="6" t="s">
        <v>1721</v>
      </c>
      <c r="E552" s="6" t="s">
        <v>266</v>
      </c>
      <c r="F552" s="6" t="s">
        <v>18</v>
      </c>
      <c r="G552" s="6" t="s">
        <v>1584</v>
      </c>
      <c r="H552" s="6" t="s">
        <v>899</v>
      </c>
      <c r="I552" s="6" t="s">
        <v>1181</v>
      </c>
      <c r="J552" s="6">
        <v>1.0</v>
      </c>
      <c r="K552" s="7">
        <v>100000.0</v>
      </c>
      <c r="L552" s="8">
        <v>45657.0</v>
      </c>
      <c r="M552" s="8" t="s">
        <v>23</v>
      </c>
      <c r="N552" s="5"/>
      <c r="O552" s="5"/>
      <c r="P552" s="5"/>
      <c r="Q552" s="5"/>
      <c r="R552" s="5"/>
      <c r="S552" s="5"/>
      <c r="T552" s="5"/>
      <c r="U552" s="5"/>
      <c r="V552" s="5"/>
    </row>
    <row r="553" hidden="1">
      <c r="A553" s="5">
        <v>33021.0</v>
      </c>
      <c r="B553" s="6" t="s">
        <v>1584</v>
      </c>
      <c r="C553" s="6" t="s">
        <v>1722</v>
      </c>
      <c r="D553" s="6" t="s">
        <v>1723</v>
      </c>
      <c r="E553" s="6" t="s">
        <v>266</v>
      </c>
      <c r="F553" s="6" t="s">
        <v>18</v>
      </c>
      <c r="G553" s="6" t="s">
        <v>1584</v>
      </c>
      <c r="H553" s="6" t="s">
        <v>899</v>
      </c>
      <c r="I553" s="6" t="s">
        <v>1181</v>
      </c>
      <c r="J553" s="6">
        <v>1.0</v>
      </c>
      <c r="K553" s="7">
        <v>1000000.0</v>
      </c>
      <c r="L553" s="8">
        <v>45657.0</v>
      </c>
      <c r="M553" s="8" t="s">
        <v>23</v>
      </c>
      <c r="N553" s="5"/>
      <c r="O553" s="5"/>
      <c r="P553" s="5"/>
      <c r="Q553" s="5"/>
      <c r="R553" s="5"/>
      <c r="S553" s="5"/>
      <c r="T553" s="5"/>
      <c r="U553" s="5"/>
      <c r="V553" s="5"/>
    </row>
    <row r="554" hidden="1">
      <c r="A554" s="5">
        <v>33021.0</v>
      </c>
      <c r="B554" s="6" t="s">
        <v>1584</v>
      </c>
      <c r="C554" s="6" t="s">
        <v>1724</v>
      </c>
      <c r="D554" s="6" t="s">
        <v>1725</v>
      </c>
      <c r="E554" s="6" t="s">
        <v>17</v>
      </c>
      <c r="F554" s="6" t="s">
        <v>18</v>
      </c>
      <c r="G554" s="6" t="s">
        <v>1584</v>
      </c>
      <c r="H554" s="6" t="s">
        <v>1726</v>
      </c>
      <c r="I554" s="6" t="s">
        <v>1181</v>
      </c>
      <c r="J554" s="6">
        <v>1.0</v>
      </c>
      <c r="K554" s="7">
        <v>100000.0</v>
      </c>
      <c r="L554" s="8">
        <v>45657.0</v>
      </c>
      <c r="M554" s="8" t="s">
        <v>23</v>
      </c>
      <c r="N554" s="5"/>
      <c r="O554" s="5"/>
      <c r="P554" s="5"/>
      <c r="Q554" s="5"/>
      <c r="R554" s="5"/>
      <c r="S554" s="5"/>
      <c r="T554" s="5"/>
      <c r="U554" s="5"/>
      <c r="V554" s="5"/>
    </row>
    <row r="555" hidden="1">
      <c r="A555" s="5">
        <v>33021.0</v>
      </c>
      <c r="B555" s="6" t="s">
        <v>1584</v>
      </c>
      <c r="C555" s="6" t="s">
        <v>1727</v>
      </c>
      <c r="D555" s="6" t="s">
        <v>1728</v>
      </c>
      <c r="E555" s="6" t="s">
        <v>17</v>
      </c>
      <c r="F555" s="6" t="s">
        <v>18</v>
      </c>
      <c r="G555" s="6" t="s">
        <v>1584</v>
      </c>
      <c r="H555" s="6" t="s">
        <v>1407</v>
      </c>
      <c r="I555" s="6" t="s">
        <v>1181</v>
      </c>
      <c r="J555" s="6">
        <v>1.0</v>
      </c>
      <c r="K555" s="7">
        <v>100000.0</v>
      </c>
      <c r="L555" s="8">
        <v>45657.0</v>
      </c>
      <c r="M555" s="8" t="s">
        <v>23</v>
      </c>
      <c r="N555" s="5"/>
      <c r="O555" s="5"/>
      <c r="P555" s="5"/>
      <c r="Q555" s="5"/>
      <c r="R555" s="5"/>
      <c r="S555" s="5"/>
      <c r="T555" s="5"/>
      <c r="U555" s="5"/>
      <c r="V555" s="5"/>
    </row>
    <row r="556" hidden="1">
      <c r="A556" s="5">
        <v>33021.0</v>
      </c>
      <c r="B556" s="6" t="s">
        <v>1584</v>
      </c>
      <c r="C556" s="6" t="s">
        <v>1729</v>
      </c>
      <c r="D556" s="6" t="s">
        <v>1730</v>
      </c>
      <c r="E556" s="6" t="s">
        <v>17</v>
      </c>
      <c r="F556" s="6" t="s">
        <v>18</v>
      </c>
      <c r="G556" s="6" t="s">
        <v>1584</v>
      </c>
      <c r="H556" s="6" t="s">
        <v>1731</v>
      </c>
      <c r="I556" s="6" t="s">
        <v>1181</v>
      </c>
      <c r="J556" s="6">
        <v>1.0</v>
      </c>
      <c r="K556" s="7">
        <v>100000.0</v>
      </c>
      <c r="L556" s="8">
        <v>45657.0</v>
      </c>
      <c r="M556" s="8" t="s">
        <v>23</v>
      </c>
      <c r="N556" s="5"/>
      <c r="O556" s="5"/>
      <c r="P556" s="5"/>
      <c r="Q556" s="5"/>
      <c r="R556" s="5"/>
      <c r="S556" s="5"/>
      <c r="T556" s="5"/>
      <c r="U556" s="5"/>
      <c r="V556" s="5"/>
    </row>
    <row r="557" hidden="1">
      <c r="A557" s="5">
        <v>270025.0</v>
      </c>
      <c r="B557" s="6" t="s">
        <v>1732</v>
      </c>
      <c r="C557" s="6" t="s">
        <v>1733</v>
      </c>
      <c r="D557" s="6" t="s">
        <v>1734</v>
      </c>
      <c r="E557" s="6" t="s">
        <v>653</v>
      </c>
      <c r="F557" s="6" t="s">
        <v>158</v>
      </c>
      <c r="G557" s="6" t="s">
        <v>1735</v>
      </c>
      <c r="H557" s="6" t="s">
        <v>1736</v>
      </c>
      <c r="I557" s="6" t="s">
        <v>1737</v>
      </c>
      <c r="J557" s="6" t="s">
        <v>159</v>
      </c>
      <c r="K557" s="7">
        <v>63349.0</v>
      </c>
      <c r="L557" s="8">
        <v>45323.0</v>
      </c>
      <c r="M557" s="8" t="s">
        <v>328</v>
      </c>
      <c r="N557" s="5"/>
      <c r="O557" s="5"/>
      <c r="P557" s="5"/>
      <c r="Q557" s="5"/>
      <c r="R557" s="5"/>
      <c r="S557" s="5"/>
      <c r="T557" s="5"/>
      <c r="U557" s="5"/>
      <c r="V557" s="5"/>
    </row>
    <row r="558" hidden="1">
      <c r="A558" s="5">
        <v>270025.0</v>
      </c>
      <c r="B558" s="6" t="s">
        <v>1732</v>
      </c>
      <c r="C558" s="6" t="s">
        <v>1738</v>
      </c>
      <c r="D558" s="6" t="s">
        <v>1739</v>
      </c>
      <c r="E558" s="6" t="s">
        <v>752</v>
      </c>
      <c r="F558" s="6" t="s">
        <v>18</v>
      </c>
      <c r="G558" s="6" t="s">
        <v>1735</v>
      </c>
      <c r="H558" s="6" t="s">
        <v>1736</v>
      </c>
      <c r="I558" s="6" t="s">
        <v>1740</v>
      </c>
      <c r="J558" s="6" t="s">
        <v>159</v>
      </c>
      <c r="K558" s="7">
        <v>500000.0</v>
      </c>
      <c r="L558" s="8">
        <v>45352.0</v>
      </c>
      <c r="M558" s="8" t="s">
        <v>328</v>
      </c>
      <c r="N558" s="5"/>
      <c r="O558" s="5"/>
      <c r="P558" s="5"/>
      <c r="Q558" s="5"/>
      <c r="R558" s="5"/>
      <c r="S558" s="5"/>
      <c r="T558" s="5"/>
      <c r="U558" s="5"/>
      <c r="V558" s="5"/>
    </row>
    <row r="559" hidden="1">
      <c r="A559" s="5">
        <v>270025.0</v>
      </c>
      <c r="B559" s="6" t="s">
        <v>1732</v>
      </c>
      <c r="C559" s="6" t="s">
        <v>1741</v>
      </c>
      <c r="D559" s="6" t="s">
        <v>1742</v>
      </c>
      <c r="E559" s="6" t="s">
        <v>266</v>
      </c>
      <c r="F559" s="6" t="s">
        <v>18</v>
      </c>
      <c r="G559" s="6" t="s">
        <v>1735</v>
      </c>
      <c r="H559" s="6" t="s">
        <v>1743</v>
      </c>
      <c r="I559" s="6" t="s">
        <v>1744</v>
      </c>
      <c r="J559" s="6">
        <v>1.0</v>
      </c>
      <c r="K559" s="7">
        <v>200.0</v>
      </c>
      <c r="L559" s="8">
        <v>45444.0</v>
      </c>
      <c r="M559" s="8" t="s">
        <v>170</v>
      </c>
      <c r="N559" s="5"/>
      <c r="O559" s="5"/>
      <c r="P559" s="5"/>
      <c r="Q559" s="5"/>
      <c r="R559" s="5"/>
      <c r="S559" s="5"/>
      <c r="T559" s="5"/>
      <c r="U559" s="5"/>
      <c r="V559" s="5"/>
    </row>
    <row r="560" hidden="1">
      <c r="A560" s="5">
        <v>270025.0</v>
      </c>
      <c r="B560" s="6" t="s">
        <v>1732</v>
      </c>
      <c r="C560" s="6" t="s">
        <v>1745</v>
      </c>
      <c r="D560" s="6" t="s">
        <v>1746</v>
      </c>
      <c r="E560" s="6" t="s">
        <v>266</v>
      </c>
      <c r="F560" s="6" t="s">
        <v>158</v>
      </c>
      <c r="G560" s="6" t="s">
        <v>159</v>
      </c>
      <c r="H560" s="6" t="s">
        <v>1736</v>
      </c>
      <c r="I560" s="6" t="s">
        <v>1747</v>
      </c>
      <c r="J560" s="6" t="s">
        <v>159</v>
      </c>
      <c r="K560" s="7">
        <v>54000.0</v>
      </c>
      <c r="L560" s="8"/>
      <c r="M560" s="8" t="s">
        <v>170</v>
      </c>
      <c r="N560" s="5"/>
      <c r="O560" s="5"/>
      <c r="P560" s="5"/>
      <c r="Q560" s="5"/>
      <c r="R560" s="5"/>
      <c r="S560" s="5"/>
      <c r="T560" s="5"/>
      <c r="U560" s="5"/>
      <c r="V560" s="5"/>
    </row>
    <row r="561" hidden="1">
      <c r="A561" s="5">
        <v>270025.0</v>
      </c>
      <c r="B561" s="6" t="s">
        <v>1732</v>
      </c>
      <c r="C561" s="6" t="s">
        <v>1748</v>
      </c>
      <c r="D561" s="6" t="s">
        <v>1749</v>
      </c>
      <c r="E561" s="6" t="s">
        <v>266</v>
      </c>
      <c r="F561" s="6" t="s">
        <v>158</v>
      </c>
      <c r="G561" s="6" t="s">
        <v>159</v>
      </c>
      <c r="H561" s="6" t="s">
        <v>1736</v>
      </c>
      <c r="I561" s="6" t="s">
        <v>1750</v>
      </c>
      <c r="J561" s="6" t="s">
        <v>159</v>
      </c>
      <c r="K561" s="7">
        <v>2000.0</v>
      </c>
      <c r="L561" s="8">
        <v>45323.0</v>
      </c>
      <c r="M561" s="8" t="s">
        <v>170</v>
      </c>
      <c r="N561" s="5"/>
      <c r="O561" s="5"/>
      <c r="P561" s="5"/>
      <c r="Q561" s="5"/>
      <c r="R561" s="5"/>
      <c r="S561" s="5"/>
      <c r="T561" s="5"/>
      <c r="U561" s="5"/>
      <c r="V561" s="5"/>
    </row>
    <row r="562" hidden="1">
      <c r="A562" s="5">
        <v>270025.0</v>
      </c>
      <c r="B562" s="6" t="s">
        <v>1732</v>
      </c>
      <c r="C562" s="6" t="s">
        <v>1751</v>
      </c>
      <c r="D562" s="6" t="s">
        <v>1752</v>
      </c>
      <c r="E562" s="6" t="s">
        <v>266</v>
      </c>
      <c r="F562" s="6" t="s">
        <v>158</v>
      </c>
      <c r="G562" s="6" t="s">
        <v>159</v>
      </c>
      <c r="H562" s="6" t="s">
        <v>1736</v>
      </c>
      <c r="I562" s="6" t="s">
        <v>1753</v>
      </c>
      <c r="J562" s="6" t="s">
        <v>159</v>
      </c>
      <c r="K562" s="7">
        <v>2000.0</v>
      </c>
      <c r="L562" s="8">
        <v>45323.0</v>
      </c>
      <c r="M562" s="8" t="s">
        <v>170</v>
      </c>
      <c r="N562" s="5"/>
      <c r="O562" s="5"/>
      <c r="P562" s="5"/>
      <c r="Q562" s="5"/>
      <c r="R562" s="5"/>
      <c r="S562" s="5"/>
      <c r="T562" s="5"/>
      <c r="U562" s="5"/>
      <c r="V562" s="5"/>
    </row>
    <row r="563" hidden="1">
      <c r="A563" s="5">
        <v>270025.0</v>
      </c>
      <c r="B563" s="6" t="s">
        <v>1732</v>
      </c>
      <c r="C563" s="6" t="s">
        <v>1754</v>
      </c>
      <c r="D563" s="6" t="s">
        <v>1755</v>
      </c>
      <c r="E563" s="6" t="s">
        <v>266</v>
      </c>
      <c r="F563" s="6" t="s">
        <v>158</v>
      </c>
      <c r="G563" s="6" t="s">
        <v>159</v>
      </c>
      <c r="H563" s="6" t="s">
        <v>1736</v>
      </c>
      <c r="I563" s="6" t="s">
        <v>1756</v>
      </c>
      <c r="J563" s="6" t="s">
        <v>159</v>
      </c>
      <c r="K563" s="7">
        <v>2000.0</v>
      </c>
      <c r="L563" s="8">
        <v>45323.0</v>
      </c>
      <c r="M563" s="8" t="s">
        <v>170</v>
      </c>
      <c r="N563" s="5"/>
      <c r="O563" s="5"/>
      <c r="P563" s="5"/>
      <c r="Q563" s="5"/>
      <c r="R563" s="5"/>
      <c r="S563" s="5"/>
      <c r="T563" s="5"/>
      <c r="U563" s="5"/>
      <c r="V563" s="5"/>
    </row>
    <row r="564" hidden="1">
      <c r="A564" s="5">
        <v>270025.0</v>
      </c>
      <c r="B564" s="6" t="s">
        <v>1732</v>
      </c>
      <c r="C564" s="6" t="s">
        <v>1757</v>
      </c>
      <c r="D564" s="6" t="s">
        <v>1758</v>
      </c>
      <c r="E564" s="6" t="s">
        <v>266</v>
      </c>
      <c r="F564" s="6" t="s">
        <v>158</v>
      </c>
      <c r="G564" s="6" t="s">
        <v>159</v>
      </c>
      <c r="H564" s="6" t="s">
        <v>1736</v>
      </c>
      <c r="I564" s="6" t="s">
        <v>1759</v>
      </c>
      <c r="J564" s="6" t="s">
        <v>159</v>
      </c>
      <c r="K564" s="7">
        <v>60000.0</v>
      </c>
      <c r="L564" s="8">
        <v>45323.0</v>
      </c>
      <c r="M564" s="8" t="s">
        <v>170</v>
      </c>
      <c r="N564" s="5"/>
      <c r="O564" s="5"/>
      <c r="P564" s="5"/>
      <c r="Q564" s="5"/>
      <c r="R564" s="5"/>
      <c r="S564" s="5"/>
      <c r="T564" s="5"/>
      <c r="U564" s="5"/>
      <c r="V564" s="5"/>
    </row>
    <row r="565" hidden="1">
      <c r="A565" s="5">
        <v>270025.0</v>
      </c>
      <c r="B565" s="6" t="s">
        <v>1732</v>
      </c>
      <c r="C565" s="6" t="s">
        <v>1760</v>
      </c>
      <c r="D565" s="6" t="s">
        <v>1761</v>
      </c>
      <c r="E565" s="6" t="s">
        <v>266</v>
      </c>
      <c r="F565" s="6" t="s">
        <v>158</v>
      </c>
      <c r="G565" s="6" t="s">
        <v>159</v>
      </c>
      <c r="H565" s="6" t="s">
        <v>1736</v>
      </c>
      <c r="I565" s="6" t="s">
        <v>1762</v>
      </c>
      <c r="J565" s="6" t="s">
        <v>159</v>
      </c>
      <c r="K565" s="7">
        <v>156000.0</v>
      </c>
      <c r="L565" s="8">
        <v>45323.0</v>
      </c>
      <c r="M565" s="8" t="s">
        <v>170</v>
      </c>
      <c r="N565" s="5"/>
      <c r="O565" s="5"/>
      <c r="P565" s="5"/>
      <c r="Q565" s="5"/>
      <c r="R565" s="5"/>
      <c r="S565" s="5"/>
      <c r="T565" s="5"/>
      <c r="U565" s="5"/>
      <c r="V565" s="5"/>
    </row>
    <row r="566" hidden="1">
      <c r="A566" s="5">
        <v>270025.0</v>
      </c>
      <c r="B566" s="6" t="s">
        <v>1732</v>
      </c>
      <c r="C566" s="6" t="s">
        <v>1763</v>
      </c>
      <c r="D566" s="6" t="s">
        <v>1764</v>
      </c>
      <c r="E566" s="6" t="s">
        <v>266</v>
      </c>
      <c r="F566" s="6" t="s">
        <v>18</v>
      </c>
      <c r="G566" s="6" t="s">
        <v>1765</v>
      </c>
      <c r="H566" s="6" t="s">
        <v>1736</v>
      </c>
      <c r="I566" s="6" t="s">
        <v>1766</v>
      </c>
      <c r="J566" s="6" t="s">
        <v>159</v>
      </c>
      <c r="K566" s="7">
        <v>3000.0</v>
      </c>
      <c r="L566" s="8">
        <v>45323.0</v>
      </c>
      <c r="M566" s="8" t="s">
        <v>328</v>
      </c>
      <c r="N566" s="5"/>
      <c r="O566" s="5"/>
      <c r="P566" s="5"/>
      <c r="Q566" s="5"/>
      <c r="R566" s="5"/>
      <c r="S566" s="5"/>
      <c r="T566" s="5"/>
      <c r="U566" s="5"/>
      <c r="V566" s="5"/>
    </row>
    <row r="567" hidden="1">
      <c r="A567" s="5">
        <v>270025.0</v>
      </c>
      <c r="B567" s="6" t="s">
        <v>1732</v>
      </c>
      <c r="C567" s="6" t="s">
        <v>1767</v>
      </c>
      <c r="D567" s="6" t="s">
        <v>1768</v>
      </c>
      <c r="E567" s="6" t="s">
        <v>17</v>
      </c>
      <c r="F567" s="6" t="s">
        <v>158</v>
      </c>
      <c r="G567" s="6" t="s">
        <v>159</v>
      </c>
      <c r="H567" s="6" t="s">
        <v>1736</v>
      </c>
      <c r="I567" s="6" t="s">
        <v>1769</v>
      </c>
      <c r="J567" s="6" t="s">
        <v>159</v>
      </c>
      <c r="K567" s="7">
        <v>10000.0</v>
      </c>
      <c r="L567" s="8">
        <v>45323.0</v>
      </c>
      <c r="M567" s="8" t="s">
        <v>328</v>
      </c>
      <c r="N567" s="5"/>
      <c r="O567" s="5"/>
      <c r="P567" s="5"/>
      <c r="Q567" s="5"/>
      <c r="R567" s="5"/>
      <c r="S567" s="5"/>
      <c r="T567" s="5"/>
      <c r="U567" s="5"/>
      <c r="V567" s="5"/>
    </row>
    <row r="568" hidden="1">
      <c r="A568" s="5">
        <v>270025.0</v>
      </c>
      <c r="B568" s="6" t="s">
        <v>1732</v>
      </c>
      <c r="C568" s="6" t="s">
        <v>1770</v>
      </c>
      <c r="D568" s="6" t="s">
        <v>1771</v>
      </c>
      <c r="E568" s="6" t="s">
        <v>266</v>
      </c>
      <c r="F568" s="6" t="s">
        <v>158</v>
      </c>
      <c r="G568" s="6" t="s">
        <v>159</v>
      </c>
      <c r="H568" s="6" t="s">
        <v>1772</v>
      </c>
      <c r="I568" s="6" t="s">
        <v>1773</v>
      </c>
      <c r="J568" s="6" t="s">
        <v>159</v>
      </c>
      <c r="K568" s="7">
        <v>20000.0</v>
      </c>
      <c r="L568" s="8">
        <v>45323.0</v>
      </c>
      <c r="M568" s="8" t="s">
        <v>328</v>
      </c>
      <c r="N568" s="5"/>
      <c r="O568" s="5"/>
      <c r="P568" s="5"/>
      <c r="Q568" s="5"/>
      <c r="R568" s="5"/>
      <c r="S568" s="5"/>
      <c r="T568" s="5"/>
      <c r="U568" s="5"/>
      <c r="V568" s="5"/>
    </row>
    <row r="569" hidden="1">
      <c r="A569" s="5">
        <v>270025.0</v>
      </c>
      <c r="B569" s="6" t="s">
        <v>1732</v>
      </c>
      <c r="C569" s="6" t="s">
        <v>1774</v>
      </c>
      <c r="D569" s="6" t="s">
        <v>1775</v>
      </c>
      <c r="E569" s="6" t="s">
        <v>266</v>
      </c>
      <c r="F569" s="6" t="s">
        <v>158</v>
      </c>
      <c r="G569" s="6" t="s">
        <v>159</v>
      </c>
      <c r="H569" s="6" t="s">
        <v>1736</v>
      </c>
      <c r="I569" s="6" t="s">
        <v>1776</v>
      </c>
      <c r="J569" s="6">
        <v>2.0</v>
      </c>
      <c r="K569" s="7">
        <v>12000.0</v>
      </c>
      <c r="L569" s="8">
        <v>45413.0</v>
      </c>
      <c r="M569" s="8" t="s">
        <v>328</v>
      </c>
      <c r="N569" s="5"/>
      <c r="O569" s="5"/>
      <c r="P569" s="5"/>
      <c r="Q569" s="5"/>
      <c r="R569" s="5"/>
      <c r="S569" s="5"/>
      <c r="T569" s="5"/>
      <c r="U569" s="5"/>
      <c r="V569" s="5"/>
    </row>
    <row r="570" hidden="1">
      <c r="A570" s="5">
        <v>270025.0</v>
      </c>
      <c r="B570" s="6" t="s">
        <v>1732</v>
      </c>
      <c r="C570" s="6" t="s">
        <v>1777</v>
      </c>
      <c r="D570" s="6" t="s">
        <v>1778</v>
      </c>
      <c r="E570" s="6" t="s">
        <v>266</v>
      </c>
      <c r="F570" s="6" t="s">
        <v>158</v>
      </c>
      <c r="G570" s="6" t="s">
        <v>159</v>
      </c>
      <c r="H570" s="6" t="s">
        <v>1736</v>
      </c>
      <c r="I570" s="6" t="s">
        <v>1779</v>
      </c>
      <c r="J570" s="6" t="s">
        <v>159</v>
      </c>
      <c r="K570" s="7">
        <v>2000.0</v>
      </c>
      <c r="L570" s="8">
        <v>45323.0</v>
      </c>
      <c r="M570" s="8" t="s">
        <v>328</v>
      </c>
      <c r="N570" s="5"/>
      <c r="O570" s="5"/>
      <c r="P570" s="5"/>
      <c r="Q570" s="5"/>
      <c r="R570" s="5"/>
      <c r="S570" s="5"/>
      <c r="T570" s="5"/>
      <c r="U570" s="5"/>
      <c r="V570" s="5"/>
    </row>
    <row r="571" hidden="1">
      <c r="A571" s="5">
        <v>270025.0</v>
      </c>
      <c r="B571" s="6" t="s">
        <v>1732</v>
      </c>
      <c r="C571" s="6" t="s">
        <v>1780</v>
      </c>
      <c r="D571" s="6" t="s">
        <v>1781</v>
      </c>
      <c r="E571" s="6" t="s">
        <v>266</v>
      </c>
      <c r="F571" s="6" t="s">
        <v>18</v>
      </c>
      <c r="G571" s="6" t="s">
        <v>1765</v>
      </c>
      <c r="H571" s="6" t="s">
        <v>1782</v>
      </c>
      <c r="I571" s="6" t="s">
        <v>1783</v>
      </c>
      <c r="J571" s="6">
        <v>4.0</v>
      </c>
      <c r="K571" s="7">
        <v>1500.0</v>
      </c>
      <c r="L571" s="8">
        <v>45383.0</v>
      </c>
      <c r="M571" s="8" t="s">
        <v>328</v>
      </c>
      <c r="N571" s="5"/>
      <c r="O571" s="5"/>
      <c r="P571" s="5"/>
      <c r="Q571" s="5"/>
      <c r="R571" s="5"/>
      <c r="S571" s="5"/>
      <c r="T571" s="5"/>
      <c r="U571" s="5"/>
      <c r="V571" s="5"/>
    </row>
    <row r="572" hidden="1">
      <c r="A572" s="5">
        <v>270025.0</v>
      </c>
      <c r="B572" s="6" t="s">
        <v>1732</v>
      </c>
      <c r="C572" s="6" t="s">
        <v>1784</v>
      </c>
      <c r="D572" s="6" t="s">
        <v>1785</v>
      </c>
      <c r="E572" s="6" t="s">
        <v>17</v>
      </c>
      <c r="F572" s="6" t="s">
        <v>18</v>
      </c>
      <c r="G572" s="6" t="s">
        <v>1765</v>
      </c>
      <c r="H572" s="6" t="s">
        <v>1736</v>
      </c>
      <c r="I572" s="6" t="s">
        <v>1786</v>
      </c>
      <c r="J572" s="6">
        <v>10.0</v>
      </c>
      <c r="K572" s="7">
        <v>1500.0</v>
      </c>
      <c r="L572" s="8">
        <v>45413.0</v>
      </c>
      <c r="M572" s="8" t="s">
        <v>328</v>
      </c>
      <c r="N572" s="5"/>
      <c r="O572" s="5"/>
      <c r="P572" s="5"/>
      <c r="Q572" s="5"/>
      <c r="R572" s="5"/>
      <c r="S572" s="5"/>
      <c r="T572" s="5"/>
      <c r="U572" s="5"/>
      <c r="V572" s="5"/>
    </row>
    <row r="573" hidden="1">
      <c r="A573" s="5">
        <v>270025.0</v>
      </c>
      <c r="B573" s="6" t="s">
        <v>1732</v>
      </c>
      <c r="C573" s="6" t="s">
        <v>1787</v>
      </c>
      <c r="D573" s="6" t="s">
        <v>1788</v>
      </c>
      <c r="E573" s="6" t="s">
        <v>17</v>
      </c>
      <c r="F573" s="6" t="s">
        <v>18</v>
      </c>
      <c r="G573" s="6" t="s">
        <v>1765</v>
      </c>
      <c r="H573" s="6" t="s">
        <v>1789</v>
      </c>
      <c r="I573" s="6" t="s">
        <v>1790</v>
      </c>
      <c r="J573" s="6" t="s">
        <v>1791</v>
      </c>
      <c r="K573" s="7">
        <v>6500.0</v>
      </c>
      <c r="L573" s="8">
        <v>45352.0</v>
      </c>
      <c r="M573" s="8" t="s">
        <v>328</v>
      </c>
      <c r="N573" s="5"/>
      <c r="O573" s="5"/>
      <c r="P573" s="5"/>
      <c r="Q573" s="5"/>
      <c r="R573" s="5"/>
      <c r="S573" s="5"/>
      <c r="T573" s="5"/>
      <c r="U573" s="5"/>
      <c r="V573" s="5"/>
    </row>
    <row r="574" hidden="1">
      <c r="A574" s="5">
        <v>270025.0</v>
      </c>
      <c r="B574" s="6" t="s">
        <v>1732</v>
      </c>
      <c r="C574" s="6" t="s">
        <v>1792</v>
      </c>
      <c r="D574" s="6" t="s">
        <v>1793</v>
      </c>
      <c r="E574" s="6" t="s">
        <v>17</v>
      </c>
      <c r="F574" s="6" t="s">
        <v>18</v>
      </c>
      <c r="G574" s="6" t="s">
        <v>1765</v>
      </c>
      <c r="H574" s="6" t="s">
        <v>1789</v>
      </c>
      <c r="I574" s="6" t="s">
        <v>1794</v>
      </c>
      <c r="J574" s="6" t="s">
        <v>1791</v>
      </c>
      <c r="K574" s="7">
        <v>7000.0</v>
      </c>
      <c r="L574" s="8">
        <v>45383.0</v>
      </c>
      <c r="M574" s="8" t="s">
        <v>328</v>
      </c>
      <c r="N574" s="5"/>
      <c r="O574" s="5"/>
      <c r="P574" s="5"/>
      <c r="Q574" s="5"/>
      <c r="R574" s="5"/>
      <c r="S574" s="5"/>
      <c r="T574" s="5"/>
      <c r="U574" s="5"/>
      <c r="V574" s="5"/>
    </row>
    <row r="575" hidden="1">
      <c r="A575" s="5">
        <v>270025.0</v>
      </c>
      <c r="B575" s="6" t="s">
        <v>1732</v>
      </c>
      <c r="C575" s="6" t="s">
        <v>1795</v>
      </c>
      <c r="D575" s="6" t="s">
        <v>1626</v>
      </c>
      <c r="E575" s="6" t="s">
        <v>17</v>
      </c>
      <c r="F575" s="6" t="s">
        <v>18</v>
      </c>
      <c r="G575" s="6" t="s">
        <v>1765</v>
      </c>
      <c r="H575" s="6" t="s">
        <v>1789</v>
      </c>
      <c r="I575" s="6" t="s">
        <v>1796</v>
      </c>
      <c r="J575" s="6" t="s">
        <v>1791</v>
      </c>
      <c r="K575" s="7">
        <v>12000.0</v>
      </c>
      <c r="L575" s="8">
        <v>45444.0</v>
      </c>
      <c r="M575" s="8" t="s">
        <v>328</v>
      </c>
      <c r="N575" s="5"/>
      <c r="O575" s="5"/>
      <c r="P575" s="5"/>
      <c r="Q575" s="5"/>
      <c r="R575" s="5"/>
      <c r="S575" s="5"/>
      <c r="T575" s="5"/>
      <c r="U575" s="5"/>
      <c r="V575" s="5"/>
    </row>
    <row r="576" hidden="1">
      <c r="A576" s="5">
        <v>270025.0</v>
      </c>
      <c r="B576" s="6" t="s">
        <v>1732</v>
      </c>
      <c r="C576" s="6" t="s">
        <v>1797</v>
      </c>
      <c r="D576" s="6" t="s">
        <v>1628</v>
      </c>
      <c r="E576" s="6" t="s">
        <v>17</v>
      </c>
      <c r="F576" s="6" t="s">
        <v>18</v>
      </c>
      <c r="G576" s="6" t="s">
        <v>1765</v>
      </c>
      <c r="H576" s="6" t="s">
        <v>1789</v>
      </c>
      <c r="I576" s="6" t="s">
        <v>1798</v>
      </c>
      <c r="J576" s="6" t="s">
        <v>1791</v>
      </c>
      <c r="K576" s="7">
        <v>22000.0</v>
      </c>
      <c r="L576" s="8">
        <v>45383.0</v>
      </c>
      <c r="M576" s="8" t="s">
        <v>328</v>
      </c>
      <c r="N576" s="5"/>
      <c r="O576" s="5"/>
      <c r="P576" s="5"/>
      <c r="Q576" s="5"/>
      <c r="R576" s="5"/>
      <c r="S576" s="5"/>
      <c r="T576" s="5"/>
      <c r="U576" s="5"/>
      <c r="V576" s="5"/>
    </row>
    <row r="577" hidden="1">
      <c r="A577" s="5">
        <v>270025.0</v>
      </c>
      <c r="B577" s="6" t="s">
        <v>1732</v>
      </c>
      <c r="C577" s="6" t="s">
        <v>1799</v>
      </c>
      <c r="D577" s="6" t="s">
        <v>1800</v>
      </c>
      <c r="E577" s="6" t="s">
        <v>17</v>
      </c>
      <c r="F577" s="6" t="s">
        <v>18</v>
      </c>
      <c r="G577" s="6" t="s">
        <v>1765</v>
      </c>
      <c r="H577" s="6" t="s">
        <v>1789</v>
      </c>
      <c r="I577" s="6" t="s">
        <v>1801</v>
      </c>
      <c r="J577" s="6" t="s">
        <v>1791</v>
      </c>
      <c r="K577" s="7">
        <v>30000.0</v>
      </c>
      <c r="L577" s="8">
        <v>45383.0</v>
      </c>
      <c r="M577" s="8" t="s">
        <v>328</v>
      </c>
      <c r="N577" s="5"/>
      <c r="O577" s="5"/>
      <c r="P577" s="5"/>
      <c r="Q577" s="5"/>
      <c r="R577" s="5"/>
      <c r="S577" s="5"/>
      <c r="T577" s="5"/>
      <c r="U577" s="5"/>
      <c r="V577" s="5"/>
    </row>
    <row r="578" hidden="1">
      <c r="A578" s="5">
        <v>270025.0</v>
      </c>
      <c r="B578" s="6" t="s">
        <v>1732</v>
      </c>
      <c r="C578" s="6" t="s">
        <v>1802</v>
      </c>
      <c r="D578" s="6" t="s">
        <v>1803</v>
      </c>
      <c r="E578" s="6" t="s">
        <v>266</v>
      </c>
      <c r="F578" s="6" t="s">
        <v>158</v>
      </c>
      <c r="G578" s="6" t="s">
        <v>159</v>
      </c>
      <c r="H578" s="6" t="s">
        <v>1772</v>
      </c>
      <c r="I578" s="6" t="s">
        <v>1804</v>
      </c>
      <c r="J578" s="6" t="s">
        <v>1791</v>
      </c>
      <c r="K578" s="7">
        <v>10000.0</v>
      </c>
      <c r="L578" s="8">
        <v>45352.0</v>
      </c>
      <c r="M578" s="8" t="s">
        <v>328</v>
      </c>
      <c r="N578" s="5"/>
      <c r="O578" s="5"/>
      <c r="P578" s="5"/>
      <c r="Q578" s="5"/>
      <c r="R578" s="5"/>
      <c r="S578" s="5"/>
      <c r="T578" s="5"/>
      <c r="U578" s="5"/>
      <c r="V578" s="5"/>
    </row>
    <row r="579" hidden="1">
      <c r="A579" s="5">
        <v>270025.0</v>
      </c>
      <c r="B579" s="6" t="s">
        <v>1732</v>
      </c>
      <c r="C579" s="6" t="s">
        <v>1805</v>
      </c>
      <c r="D579" s="6" t="s">
        <v>1806</v>
      </c>
      <c r="E579" s="6" t="s">
        <v>17</v>
      </c>
      <c r="F579" s="6" t="s">
        <v>18</v>
      </c>
      <c r="G579" s="6" t="s">
        <v>1765</v>
      </c>
      <c r="H579" s="6" t="s">
        <v>1789</v>
      </c>
      <c r="I579" s="6" t="s">
        <v>1807</v>
      </c>
      <c r="J579" s="6" t="s">
        <v>1791</v>
      </c>
      <c r="K579" s="7">
        <v>3000.0</v>
      </c>
      <c r="L579" s="8">
        <v>45352.0</v>
      </c>
      <c r="M579" s="8" t="s">
        <v>328</v>
      </c>
      <c r="N579" s="5"/>
      <c r="O579" s="5"/>
      <c r="P579" s="5"/>
      <c r="Q579" s="5"/>
      <c r="R579" s="5"/>
      <c r="S579" s="5"/>
      <c r="T579" s="5"/>
      <c r="U579" s="5"/>
      <c r="V579" s="5"/>
    </row>
    <row r="580" hidden="1">
      <c r="A580" s="5">
        <v>270025.0</v>
      </c>
      <c r="B580" s="6" t="s">
        <v>1732</v>
      </c>
      <c r="C580" s="6" t="s">
        <v>1808</v>
      </c>
      <c r="D580" s="6" t="s">
        <v>1809</v>
      </c>
      <c r="E580" s="6" t="s">
        <v>17</v>
      </c>
      <c r="F580" s="6" t="s">
        <v>18</v>
      </c>
      <c r="G580" s="6" t="s">
        <v>1765</v>
      </c>
      <c r="H580" s="6" t="s">
        <v>1789</v>
      </c>
      <c r="I580" s="6" t="s">
        <v>1810</v>
      </c>
      <c r="J580" s="6" t="s">
        <v>1791</v>
      </c>
      <c r="K580" s="7">
        <v>7000.0</v>
      </c>
      <c r="L580" s="8">
        <v>45323.0</v>
      </c>
      <c r="M580" s="8" t="s">
        <v>328</v>
      </c>
      <c r="N580" s="5"/>
      <c r="O580" s="5"/>
      <c r="P580" s="5"/>
      <c r="Q580" s="5"/>
      <c r="R580" s="5"/>
      <c r="S580" s="5"/>
      <c r="T580" s="5"/>
      <c r="U580" s="5"/>
      <c r="V580" s="5"/>
    </row>
    <row r="581" hidden="1">
      <c r="A581" s="5">
        <v>270025.0</v>
      </c>
      <c r="B581" s="6" t="s">
        <v>1732</v>
      </c>
      <c r="C581" s="6" t="s">
        <v>1811</v>
      </c>
      <c r="D581" s="6" t="s">
        <v>1812</v>
      </c>
      <c r="E581" s="6" t="s">
        <v>17</v>
      </c>
      <c r="F581" s="6" t="s">
        <v>18</v>
      </c>
      <c r="G581" s="6" t="s">
        <v>1765</v>
      </c>
      <c r="H581" s="6" t="s">
        <v>1743</v>
      </c>
      <c r="I581" s="6" t="s">
        <v>1813</v>
      </c>
      <c r="J581" s="6" t="s">
        <v>159</v>
      </c>
      <c r="K581" s="7">
        <v>20000.0</v>
      </c>
      <c r="L581" s="8">
        <v>45352.0</v>
      </c>
      <c r="M581" s="8" t="s">
        <v>328</v>
      </c>
      <c r="N581" s="5"/>
      <c r="O581" s="5"/>
      <c r="P581" s="5"/>
      <c r="Q581" s="5"/>
      <c r="R581" s="5"/>
      <c r="S581" s="5"/>
      <c r="T581" s="5"/>
      <c r="U581" s="5"/>
      <c r="V581" s="5"/>
    </row>
    <row r="582" hidden="1">
      <c r="A582" s="5">
        <v>270025.0</v>
      </c>
      <c r="B582" s="6" t="s">
        <v>1732</v>
      </c>
      <c r="C582" s="6" t="s">
        <v>1814</v>
      </c>
      <c r="D582" s="6" t="s">
        <v>1815</v>
      </c>
      <c r="E582" s="6" t="s">
        <v>17</v>
      </c>
      <c r="F582" s="6" t="s">
        <v>18</v>
      </c>
      <c r="G582" s="6" t="s">
        <v>1765</v>
      </c>
      <c r="H582" s="6" t="s">
        <v>1816</v>
      </c>
      <c r="I582" s="6" t="s">
        <v>1817</v>
      </c>
      <c r="J582" s="6" t="s">
        <v>1791</v>
      </c>
      <c r="K582" s="7">
        <v>120000.0</v>
      </c>
      <c r="L582" s="8">
        <v>45413.0</v>
      </c>
      <c r="M582" s="8" t="s">
        <v>104</v>
      </c>
      <c r="N582" s="5"/>
      <c r="O582" s="5"/>
      <c r="P582" s="5"/>
      <c r="Q582" s="5"/>
      <c r="R582" s="5"/>
      <c r="S582" s="5"/>
      <c r="T582" s="5"/>
      <c r="U582" s="5"/>
      <c r="V582" s="5"/>
    </row>
    <row r="583" hidden="1">
      <c r="A583" s="5">
        <v>270025.0</v>
      </c>
      <c r="B583" s="6" t="s">
        <v>1732</v>
      </c>
      <c r="C583" s="6" t="s">
        <v>1818</v>
      </c>
      <c r="D583" s="6" t="s">
        <v>1819</v>
      </c>
      <c r="E583" s="6" t="s">
        <v>17</v>
      </c>
      <c r="F583" s="6" t="s">
        <v>18</v>
      </c>
      <c r="G583" s="6" t="s">
        <v>1765</v>
      </c>
      <c r="H583" s="6" t="s">
        <v>1816</v>
      </c>
      <c r="I583" s="6" t="s">
        <v>1817</v>
      </c>
      <c r="J583" s="6" t="s">
        <v>1791</v>
      </c>
      <c r="K583" s="7">
        <v>50000.0</v>
      </c>
      <c r="L583" s="8">
        <v>45383.0</v>
      </c>
      <c r="M583" s="8" t="s">
        <v>328</v>
      </c>
      <c r="N583" s="5"/>
      <c r="O583" s="5"/>
      <c r="P583" s="5"/>
      <c r="Q583" s="5"/>
      <c r="R583" s="5"/>
      <c r="S583" s="5"/>
      <c r="T583" s="5"/>
      <c r="U583" s="5"/>
      <c r="V583" s="5"/>
    </row>
    <row r="584" hidden="1">
      <c r="A584" s="5">
        <v>270025.0</v>
      </c>
      <c r="B584" s="6" t="s">
        <v>1732</v>
      </c>
      <c r="C584" s="6" t="s">
        <v>1820</v>
      </c>
      <c r="D584" s="6" t="s">
        <v>1821</v>
      </c>
      <c r="E584" s="6" t="s">
        <v>17</v>
      </c>
      <c r="F584" s="6" t="s">
        <v>18</v>
      </c>
      <c r="G584" s="6" t="s">
        <v>1765</v>
      </c>
      <c r="H584" s="6" t="s">
        <v>1736</v>
      </c>
      <c r="I584" s="6" t="s">
        <v>1822</v>
      </c>
      <c r="J584" s="6" t="s">
        <v>1791</v>
      </c>
      <c r="K584" s="7">
        <v>2500.0</v>
      </c>
      <c r="L584" s="8">
        <v>45566.0</v>
      </c>
      <c r="M584" s="8" t="s">
        <v>328</v>
      </c>
      <c r="N584" s="5"/>
      <c r="O584" s="5"/>
      <c r="P584" s="5"/>
      <c r="Q584" s="5"/>
      <c r="R584" s="5"/>
      <c r="S584" s="5"/>
      <c r="T584" s="5"/>
      <c r="U584" s="5"/>
      <c r="V584" s="5"/>
    </row>
    <row r="585" hidden="1">
      <c r="A585" s="5">
        <v>270025.0</v>
      </c>
      <c r="B585" s="6" t="s">
        <v>1732</v>
      </c>
      <c r="C585" s="6" t="s">
        <v>1823</v>
      </c>
      <c r="D585" s="6" t="s">
        <v>1824</v>
      </c>
      <c r="E585" s="6" t="s">
        <v>266</v>
      </c>
      <c r="F585" s="6" t="s">
        <v>158</v>
      </c>
      <c r="G585" s="6" t="s">
        <v>159</v>
      </c>
      <c r="H585" s="6" t="s">
        <v>1736</v>
      </c>
      <c r="I585" s="6" t="s">
        <v>1825</v>
      </c>
      <c r="J585" s="6" t="s">
        <v>159</v>
      </c>
      <c r="K585" s="7">
        <v>20000.0</v>
      </c>
      <c r="L585" s="8">
        <v>45352.0</v>
      </c>
      <c r="M585" s="8" t="s">
        <v>328</v>
      </c>
      <c r="N585" s="5"/>
      <c r="O585" s="5"/>
      <c r="P585" s="5"/>
      <c r="Q585" s="5"/>
      <c r="R585" s="5"/>
      <c r="S585" s="5"/>
      <c r="T585" s="5"/>
      <c r="U585" s="5"/>
      <c r="V585" s="5"/>
    </row>
    <row r="586" hidden="1">
      <c r="A586" s="5">
        <v>270025.0</v>
      </c>
      <c r="B586" s="6" t="s">
        <v>1732</v>
      </c>
      <c r="C586" s="6" t="s">
        <v>1826</v>
      </c>
      <c r="D586" s="6" t="s">
        <v>1827</v>
      </c>
      <c r="E586" s="6" t="s">
        <v>266</v>
      </c>
      <c r="F586" s="6" t="s">
        <v>18</v>
      </c>
      <c r="G586" s="6" t="s">
        <v>1735</v>
      </c>
      <c r="H586" s="6" t="s">
        <v>1828</v>
      </c>
      <c r="I586" s="6" t="s">
        <v>1829</v>
      </c>
      <c r="J586" s="6" t="s">
        <v>159</v>
      </c>
      <c r="K586" s="7">
        <v>150000.0</v>
      </c>
      <c r="L586" s="8">
        <v>45292.0</v>
      </c>
      <c r="M586" s="8" t="s">
        <v>104</v>
      </c>
      <c r="N586" s="5"/>
      <c r="O586" s="5"/>
      <c r="P586" s="5"/>
      <c r="Q586" s="5"/>
      <c r="R586" s="5"/>
      <c r="S586" s="5"/>
      <c r="T586" s="5"/>
      <c r="U586" s="5"/>
      <c r="V586" s="5"/>
    </row>
    <row r="587" hidden="1">
      <c r="A587" s="5">
        <v>270025.0</v>
      </c>
      <c r="B587" s="6" t="s">
        <v>1732</v>
      </c>
      <c r="C587" s="6" t="s">
        <v>1830</v>
      </c>
      <c r="D587" s="6" t="s">
        <v>1831</v>
      </c>
      <c r="E587" s="6" t="s">
        <v>653</v>
      </c>
      <c r="F587" s="6" t="s">
        <v>18</v>
      </c>
      <c r="G587" s="6" t="s">
        <v>1735</v>
      </c>
      <c r="H587" s="6" t="s">
        <v>748</v>
      </c>
      <c r="I587" s="6" t="s">
        <v>1832</v>
      </c>
      <c r="J587" s="6">
        <v>7.0</v>
      </c>
      <c r="K587" s="7">
        <v>6000.0</v>
      </c>
      <c r="L587" s="8">
        <v>45597.0</v>
      </c>
      <c r="M587" s="8" t="s">
        <v>328</v>
      </c>
      <c r="N587" s="5"/>
      <c r="O587" s="5"/>
      <c r="P587" s="5"/>
      <c r="Q587" s="5"/>
      <c r="R587" s="5"/>
      <c r="S587" s="5"/>
      <c r="T587" s="5"/>
      <c r="U587" s="5"/>
      <c r="V587" s="5"/>
    </row>
    <row r="588" hidden="1">
      <c r="A588" s="5">
        <v>270025.0</v>
      </c>
      <c r="B588" s="6" t="s">
        <v>1732</v>
      </c>
      <c r="C588" s="6" t="s">
        <v>1833</v>
      </c>
      <c r="D588" s="6" t="s">
        <v>1834</v>
      </c>
      <c r="E588" s="6" t="s">
        <v>266</v>
      </c>
      <c r="F588" s="6" t="s">
        <v>158</v>
      </c>
      <c r="G588" s="6" t="s">
        <v>159</v>
      </c>
      <c r="H588" s="6" t="s">
        <v>1835</v>
      </c>
      <c r="I588" s="6" t="s">
        <v>1836</v>
      </c>
      <c r="J588" s="6">
        <v>23.0</v>
      </c>
      <c r="K588" s="7" t="s">
        <v>1837</v>
      </c>
      <c r="L588" s="8">
        <v>45292.0</v>
      </c>
      <c r="M588" s="8" t="s">
        <v>104</v>
      </c>
      <c r="N588" s="5"/>
      <c r="O588" s="5"/>
      <c r="P588" s="5"/>
      <c r="Q588" s="5"/>
      <c r="R588" s="5"/>
      <c r="S588" s="5"/>
      <c r="T588" s="5"/>
      <c r="U588" s="5"/>
      <c r="V588" s="5"/>
    </row>
    <row r="589" hidden="1">
      <c r="A589" s="5">
        <v>270025.0</v>
      </c>
      <c r="B589" s="6" t="s">
        <v>1732</v>
      </c>
      <c r="C589" s="6" t="s">
        <v>1838</v>
      </c>
      <c r="D589" s="6" t="s">
        <v>1839</v>
      </c>
      <c r="E589" s="6" t="s">
        <v>17</v>
      </c>
      <c r="F589" s="6" t="s">
        <v>18</v>
      </c>
      <c r="G589" s="6" t="s">
        <v>1765</v>
      </c>
      <c r="H589" s="6" t="s">
        <v>1736</v>
      </c>
      <c r="I589" s="6" t="s">
        <v>1840</v>
      </c>
      <c r="J589" s="6" t="s">
        <v>1791</v>
      </c>
      <c r="K589" s="7">
        <v>9000.0</v>
      </c>
      <c r="L589" s="8">
        <v>45292.0</v>
      </c>
      <c r="M589" s="8" t="s">
        <v>328</v>
      </c>
      <c r="N589" s="5"/>
      <c r="O589" s="5"/>
      <c r="P589" s="5"/>
      <c r="Q589" s="5"/>
      <c r="R589" s="5"/>
      <c r="S589" s="5"/>
      <c r="T589" s="5"/>
      <c r="U589" s="5"/>
      <c r="V589" s="5"/>
    </row>
    <row r="590" hidden="1">
      <c r="A590" s="5">
        <v>270025.0</v>
      </c>
      <c r="B590" s="6" t="s">
        <v>1732</v>
      </c>
      <c r="C590" s="6" t="s">
        <v>1841</v>
      </c>
      <c r="D590" s="6" t="s">
        <v>1842</v>
      </c>
      <c r="E590" s="6" t="s">
        <v>266</v>
      </c>
      <c r="F590" s="6" t="s">
        <v>158</v>
      </c>
      <c r="G590" s="6" t="s">
        <v>159</v>
      </c>
      <c r="H590" s="6" t="s">
        <v>1736</v>
      </c>
      <c r="I590" s="6" t="s">
        <v>1843</v>
      </c>
      <c r="J590" s="6">
        <v>1.0</v>
      </c>
      <c r="K590" s="7">
        <v>6000.0</v>
      </c>
      <c r="L590" s="8">
        <v>45565.0</v>
      </c>
      <c r="M590" s="8" t="s">
        <v>328</v>
      </c>
      <c r="N590" s="5"/>
      <c r="O590" s="5"/>
      <c r="P590" s="5"/>
      <c r="Q590" s="5"/>
      <c r="R590" s="5"/>
      <c r="S590" s="5"/>
      <c r="T590" s="5"/>
      <c r="U590" s="5"/>
      <c r="V590" s="5"/>
    </row>
    <row r="591" hidden="1">
      <c r="A591" s="5">
        <v>270025.0</v>
      </c>
      <c r="B591" s="6" t="s">
        <v>1732</v>
      </c>
      <c r="C591" s="6" t="s">
        <v>1844</v>
      </c>
      <c r="D591" s="6" t="s">
        <v>1845</v>
      </c>
      <c r="E591" s="6" t="s">
        <v>266</v>
      </c>
      <c r="F591" s="6" t="s">
        <v>158</v>
      </c>
      <c r="G591" s="6" t="s">
        <v>159</v>
      </c>
      <c r="H591" s="6" t="s">
        <v>1736</v>
      </c>
      <c r="I591" s="6" t="s">
        <v>1846</v>
      </c>
      <c r="J591" s="6">
        <v>45.0</v>
      </c>
      <c r="K591" s="7">
        <v>17820.0</v>
      </c>
      <c r="L591" s="8">
        <v>45503.0</v>
      </c>
      <c r="M591" s="8" t="s">
        <v>328</v>
      </c>
      <c r="N591" s="5"/>
      <c r="O591" s="5"/>
      <c r="P591" s="5"/>
      <c r="Q591" s="5"/>
      <c r="R591" s="5"/>
      <c r="S591" s="5"/>
      <c r="T591" s="5"/>
      <c r="U591" s="5"/>
      <c r="V591" s="5"/>
    </row>
    <row r="592" hidden="1">
      <c r="A592" s="5">
        <v>270025.0</v>
      </c>
      <c r="B592" s="6" t="s">
        <v>1732</v>
      </c>
      <c r="C592" s="6" t="s">
        <v>1847</v>
      </c>
      <c r="D592" s="6" t="s">
        <v>1848</v>
      </c>
      <c r="E592" s="6" t="s">
        <v>266</v>
      </c>
      <c r="F592" s="6" t="s">
        <v>18</v>
      </c>
      <c r="G592" s="6" t="s">
        <v>1735</v>
      </c>
      <c r="H592" s="6" t="s">
        <v>1828</v>
      </c>
      <c r="I592" s="6" t="s">
        <v>1849</v>
      </c>
      <c r="J592" s="6">
        <v>88.0</v>
      </c>
      <c r="K592" s="7">
        <v>9000.0</v>
      </c>
      <c r="L592" s="8">
        <v>45193.0</v>
      </c>
      <c r="M592" s="8" t="s">
        <v>104</v>
      </c>
      <c r="N592" s="5"/>
      <c r="O592" s="5"/>
      <c r="P592" s="5"/>
      <c r="Q592" s="5"/>
      <c r="R592" s="5"/>
      <c r="S592" s="5"/>
      <c r="T592" s="5"/>
      <c r="U592" s="5"/>
      <c r="V592" s="5"/>
    </row>
    <row r="593" hidden="1">
      <c r="A593" s="5">
        <v>270025.0</v>
      </c>
      <c r="B593" s="6" t="s">
        <v>1732</v>
      </c>
      <c r="C593" s="6" t="s">
        <v>1850</v>
      </c>
      <c r="D593" s="6" t="s">
        <v>1851</v>
      </c>
      <c r="E593" s="6" t="s">
        <v>266</v>
      </c>
      <c r="F593" s="6" t="s">
        <v>158</v>
      </c>
      <c r="G593" s="6" t="s">
        <v>159</v>
      </c>
      <c r="H593" s="6" t="s">
        <v>1835</v>
      </c>
      <c r="I593" s="6" t="s">
        <v>1852</v>
      </c>
      <c r="J593" s="6">
        <v>12.0</v>
      </c>
      <c r="K593" s="7">
        <v>60000.0</v>
      </c>
      <c r="L593" s="8">
        <v>45383.0</v>
      </c>
      <c r="M593" s="8" t="s">
        <v>328</v>
      </c>
      <c r="N593" s="5"/>
      <c r="O593" s="5"/>
      <c r="P593" s="5"/>
      <c r="Q593" s="5"/>
      <c r="R593" s="5"/>
      <c r="S593" s="5"/>
      <c r="T593" s="5"/>
      <c r="U593" s="5"/>
      <c r="V593" s="5"/>
    </row>
    <row r="594" hidden="1">
      <c r="A594" s="5">
        <v>270025.0</v>
      </c>
      <c r="B594" s="6" t="s">
        <v>1732</v>
      </c>
      <c r="C594" s="6" t="s">
        <v>1853</v>
      </c>
      <c r="D594" s="6" t="s">
        <v>1854</v>
      </c>
      <c r="E594" s="6" t="s">
        <v>266</v>
      </c>
      <c r="F594" s="6" t="s">
        <v>18</v>
      </c>
      <c r="G594" s="6" t="s">
        <v>1735</v>
      </c>
      <c r="H594" s="6" t="s">
        <v>1828</v>
      </c>
      <c r="I594" s="6" t="s">
        <v>1855</v>
      </c>
      <c r="J594" s="6" t="s">
        <v>159</v>
      </c>
      <c r="K594" s="7">
        <v>5000.0</v>
      </c>
      <c r="L594" s="8">
        <v>45383.0</v>
      </c>
      <c r="M594" s="8" t="s">
        <v>328</v>
      </c>
      <c r="N594" s="5"/>
      <c r="O594" s="5"/>
      <c r="P594" s="5"/>
      <c r="Q594" s="5"/>
      <c r="R594" s="5"/>
      <c r="S594" s="5"/>
      <c r="T594" s="5"/>
      <c r="U594" s="5"/>
      <c r="V594" s="5"/>
    </row>
    <row r="595" hidden="1">
      <c r="A595" s="5">
        <v>270025.0</v>
      </c>
      <c r="B595" s="6" t="s">
        <v>1732</v>
      </c>
      <c r="C595" s="6" t="s">
        <v>1856</v>
      </c>
      <c r="D595" s="6" t="s">
        <v>1857</v>
      </c>
      <c r="E595" s="6" t="s">
        <v>17</v>
      </c>
      <c r="F595" s="6" t="s">
        <v>18</v>
      </c>
      <c r="G595" s="6" t="s">
        <v>1735</v>
      </c>
      <c r="H595" s="6" t="s">
        <v>1828</v>
      </c>
      <c r="I595" s="6" t="s">
        <v>1858</v>
      </c>
      <c r="J595" s="6" t="s">
        <v>159</v>
      </c>
      <c r="K595" s="7">
        <v>20000.0</v>
      </c>
      <c r="L595" s="8">
        <v>45413.0</v>
      </c>
      <c r="M595" s="8" t="s">
        <v>328</v>
      </c>
      <c r="N595" s="5"/>
      <c r="O595" s="5"/>
      <c r="P595" s="5"/>
      <c r="Q595" s="5"/>
      <c r="R595" s="5"/>
      <c r="S595" s="5"/>
      <c r="T595" s="5"/>
      <c r="U595" s="5"/>
      <c r="V595" s="5"/>
    </row>
    <row r="596" hidden="1">
      <c r="A596" s="5">
        <v>270025.0</v>
      </c>
      <c r="B596" s="6" t="s">
        <v>1732</v>
      </c>
      <c r="C596" s="6" t="s">
        <v>1859</v>
      </c>
      <c r="D596" s="6" t="s">
        <v>1860</v>
      </c>
      <c r="E596" s="6" t="s">
        <v>17</v>
      </c>
      <c r="F596" s="6" t="s">
        <v>18</v>
      </c>
      <c r="G596" s="6" t="s">
        <v>1735</v>
      </c>
      <c r="H596" s="6" t="s">
        <v>1828</v>
      </c>
      <c r="I596" s="6" t="s">
        <v>1861</v>
      </c>
      <c r="J596" s="6" t="s">
        <v>159</v>
      </c>
      <c r="K596" s="7">
        <v>100000.0</v>
      </c>
      <c r="L596" s="8">
        <v>45444.0</v>
      </c>
      <c r="M596" s="8" t="s">
        <v>328</v>
      </c>
      <c r="N596" s="5"/>
      <c r="O596" s="5"/>
      <c r="P596" s="5"/>
      <c r="Q596" s="5"/>
      <c r="R596" s="5"/>
      <c r="S596" s="5"/>
      <c r="T596" s="5"/>
      <c r="U596" s="5"/>
      <c r="V596" s="5"/>
    </row>
    <row r="597" hidden="1">
      <c r="A597" s="5">
        <v>270025.0</v>
      </c>
      <c r="B597" s="6" t="s">
        <v>1732</v>
      </c>
      <c r="C597" s="6" t="s">
        <v>1862</v>
      </c>
      <c r="D597" s="6" t="s">
        <v>1863</v>
      </c>
      <c r="E597" s="6" t="s">
        <v>266</v>
      </c>
      <c r="F597" s="6" t="s">
        <v>158</v>
      </c>
      <c r="G597" s="6" t="s">
        <v>159</v>
      </c>
      <c r="H597" s="6" t="s">
        <v>1828</v>
      </c>
      <c r="I597" s="6" t="s">
        <v>1864</v>
      </c>
      <c r="J597" s="6" t="s">
        <v>159</v>
      </c>
      <c r="K597" s="7">
        <v>131000.0</v>
      </c>
      <c r="L597" s="8">
        <v>45323.0</v>
      </c>
      <c r="M597" s="8" t="s">
        <v>328</v>
      </c>
      <c r="N597" s="5"/>
      <c r="O597" s="5"/>
      <c r="P597" s="5"/>
      <c r="Q597" s="5"/>
      <c r="R597" s="5"/>
      <c r="S597" s="5"/>
      <c r="T597" s="5"/>
      <c r="U597" s="5"/>
      <c r="V597" s="5"/>
    </row>
    <row r="598" hidden="1">
      <c r="A598" s="5">
        <v>270025.0</v>
      </c>
      <c r="B598" s="6" t="s">
        <v>1732</v>
      </c>
      <c r="C598" s="6" t="s">
        <v>1865</v>
      </c>
      <c r="D598" s="6" t="s">
        <v>1866</v>
      </c>
      <c r="E598" s="6" t="s">
        <v>17</v>
      </c>
      <c r="F598" s="6" t="s">
        <v>18</v>
      </c>
      <c r="G598" s="6" t="s">
        <v>1735</v>
      </c>
      <c r="H598" s="6" t="s">
        <v>1828</v>
      </c>
      <c r="I598" s="6" t="s">
        <v>1867</v>
      </c>
      <c r="J598" s="6">
        <v>300.0</v>
      </c>
      <c r="K598" s="7">
        <v>50000.0</v>
      </c>
      <c r="L598" s="8">
        <v>45413.0</v>
      </c>
      <c r="M598" s="8" t="s">
        <v>328</v>
      </c>
      <c r="N598" s="5"/>
      <c r="O598" s="5"/>
      <c r="P598" s="5"/>
      <c r="Q598" s="5"/>
      <c r="R598" s="5"/>
      <c r="S598" s="5"/>
      <c r="T598" s="5"/>
      <c r="U598" s="5"/>
      <c r="V598" s="5"/>
    </row>
    <row r="599" hidden="1">
      <c r="A599" s="5">
        <v>270025.0</v>
      </c>
      <c r="B599" s="6" t="s">
        <v>1732</v>
      </c>
      <c r="C599" s="6" t="s">
        <v>1868</v>
      </c>
      <c r="D599" s="6" t="s">
        <v>1869</v>
      </c>
      <c r="E599" s="6" t="s">
        <v>266</v>
      </c>
      <c r="F599" s="6" t="s">
        <v>18</v>
      </c>
      <c r="G599" s="6" t="s">
        <v>1735</v>
      </c>
      <c r="H599" s="6" t="s">
        <v>1828</v>
      </c>
      <c r="I599" s="6" t="s">
        <v>1870</v>
      </c>
      <c r="J599" s="6" t="s">
        <v>159</v>
      </c>
      <c r="K599" s="7">
        <v>1056000.0</v>
      </c>
      <c r="L599" s="8">
        <v>45413.0</v>
      </c>
      <c r="M599" s="8" t="s">
        <v>328</v>
      </c>
      <c r="N599" s="5"/>
      <c r="O599" s="5"/>
      <c r="P599" s="5"/>
      <c r="Q599" s="5"/>
      <c r="R599" s="5"/>
      <c r="S599" s="5"/>
      <c r="T599" s="5"/>
      <c r="U599" s="5"/>
      <c r="V599" s="5"/>
    </row>
    <row r="600" hidden="1">
      <c r="A600" s="5">
        <v>270025.0</v>
      </c>
      <c r="B600" s="6" t="s">
        <v>1732</v>
      </c>
      <c r="C600" s="6" t="s">
        <v>1871</v>
      </c>
      <c r="D600" s="6" t="s">
        <v>1872</v>
      </c>
      <c r="E600" s="6" t="s">
        <v>17</v>
      </c>
      <c r="F600" s="6" t="s">
        <v>18</v>
      </c>
      <c r="G600" s="6" t="s">
        <v>1735</v>
      </c>
      <c r="H600" s="6" t="s">
        <v>1828</v>
      </c>
      <c r="I600" s="6" t="s">
        <v>1873</v>
      </c>
      <c r="J600" s="6" t="s">
        <v>159</v>
      </c>
      <c r="K600" s="7">
        <v>10000.0</v>
      </c>
      <c r="L600" s="8">
        <v>45566.0</v>
      </c>
      <c r="M600" s="8" t="s">
        <v>328</v>
      </c>
      <c r="N600" s="5"/>
      <c r="O600" s="5"/>
      <c r="P600" s="5"/>
      <c r="Q600" s="5"/>
      <c r="R600" s="5"/>
      <c r="S600" s="5"/>
      <c r="T600" s="5"/>
      <c r="U600" s="5"/>
      <c r="V600" s="5"/>
    </row>
    <row r="601" hidden="1">
      <c r="A601" s="5">
        <v>270025.0</v>
      </c>
      <c r="B601" s="6" t="s">
        <v>1732</v>
      </c>
      <c r="C601" s="6" t="s">
        <v>1874</v>
      </c>
      <c r="D601" s="6" t="s">
        <v>1616</v>
      </c>
      <c r="E601" s="6" t="s">
        <v>17</v>
      </c>
      <c r="F601" s="6" t="s">
        <v>18</v>
      </c>
      <c r="G601" s="6" t="s">
        <v>1765</v>
      </c>
      <c r="H601" s="6" t="s">
        <v>1875</v>
      </c>
      <c r="I601" s="6" t="s">
        <v>1858</v>
      </c>
      <c r="J601" s="6" t="s">
        <v>1791</v>
      </c>
      <c r="K601" s="7">
        <v>5000.0</v>
      </c>
      <c r="L601" s="8">
        <v>45444.0</v>
      </c>
      <c r="M601" s="8" t="s">
        <v>328</v>
      </c>
      <c r="N601" s="5"/>
      <c r="O601" s="5"/>
      <c r="P601" s="5"/>
      <c r="Q601" s="5"/>
      <c r="R601" s="5"/>
      <c r="S601" s="5"/>
      <c r="T601" s="5"/>
      <c r="U601" s="5"/>
      <c r="V601" s="5"/>
    </row>
    <row r="602" hidden="1">
      <c r="A602" s="5">
        <v>270025.0</v>
      </c>
      <c r="B602" s="6" t="s">
        <v>1732</v>
      </c>
      <c r="C602" s="6" t="s">
        <v>1876</v>
      </c>
      <c r="D602" s="6" t="s">
        <v>1877</v>
      </c>
      <c r="E602" s="6" t="s">
        <v>266</v>
      </c>
      <c r="F602" s="6" t="s">
        <v>18</v>
      </c>
      <c r="G602" s="6" t="s">
        <v>1735</v>
      </c>
      <c r="H602" s="6" t="s">
        <v>1828</v>
      </c>
      <c r="I602" s="6" t="s">
        <v>1878</v>
      </c>
      <c r="J602" s="6" t="s">
        <v>159</v>
      </c>
      <c r="K602" s="7">
        <v>5000.0</v>
      </c>
      <c r="L602" s="8">
        <v>45413.0</v>
      </c>
      <c r="M602" s="8" t="s">
        <v>328</v>
      </c>
      <c r="N602" s="5"/>
      <c r="O602" s="5"/>
      <c r="P602" s="5"/>
      <c r="Q602" s="5"/>
      <c r="R602" s="5"/>
      <c r="S602" s="5"/>
      <c r="T602" s="5"/>
      <c r="U602" s="5"/>
      <c r="V602" s="5"/>
    </row>
    <row r="603" hidden="1">
      <c r="A603" s="5">
        <v>270025.0</v>
      </c>
      <c r="B603" s="6" t="s">
        <v>1732</v>
      </c>
      <c r="C603" s="6" t="s">
        <v>1879</v>
      </c>
      <c r="D603" s="6" t="s">
        <v>1880</v>
      </c>
      <c r="E603" s="6" t="s">
        <v>266</v>
      </c>
      <c r="F603" s="6" t="s">
        <v>18</v>
      </c>
      <c r="G603" s="6" t="s">
        <v>1735</v>
      </c>
      <c r="H603" s="6" t="s">
        <v>1828</v>
      </c>
      <c r="I603" s="6" t="s">
        <v>1878</v>
      </c>
      <c r="J603" s="6" t="s">
        <v>159</v>
      </c>
      <c r="K603" s="7">
        <v>5000.0</v>
      </c>
      <c r="L603" s="8">
        <v>45413.0</v>
      </c>
      <c r="M603" s="8" t="s">
        <v>328</v>
      </c>
      <c r="N603" s="5"/>
      <c r="O603" s="5"/>
      <c r="P603" s="5"/>
      <c r="Q603" s="5"/>
      <c r="R603" s="5"/>
      <c r="S603" s="5"/>
      <c r="T603" s="5"/>
      <c r="U603" s="5"/>
      <c r="V603" s="5"/>
    </row>
    <row r="604" hidden="1">
      <c r="A604" s="5">
        <v>270025.0</v>
      </c>
      <c r="B604" s="6" t="s">
        <v>1732</v>
      </c>
      <c r="C604" s="6" t="s">
        <v>1881</v>
      </c>
      <c r="D604" s="6" t="s">
        <v>1882</v>
      </c>
      <c r="E604" s="6" t="s">
        <v>266</v>
      </c>
      <c r="F604" s="6" t="s">
        <v>18</v>
      </c>
      <c r="G604" s="6" t="s">
        <v>1735</v>
      </c>
      <c r="H604" s="6" t="s">
        <v>1828</v>
      </c>
      <c r="I604" s="6" t="s">
        <v>1878</v>
      </c>
      <c r="J604" s="6" t="s">
        <v>159</v>
      </c>
      <c r="K604" s="7">
        <v>5000.0</v>
      </c>
      <c r="L604" s="8">
        <v>45413.0</v>
      </c>
      <c r="M604" s="8" t="s">
        <v>328</v>
      </c>
      <c r="N604" s="5"/>
      <c r="O604" s="5"/>
      <c r="P604" s="5"/>
      <c r="Q604" s="5"/>
      <c r="R604" s="5"/>
      <c r="S604" s="5"/>
      <c r="T604" s="5"/>
      <c r="U604" s="5"/>
      <c r="V604" s="5"/>
    </row>
    <row r="605" hidden="1">
      <c r="A605" s="5">
        <v>270025.0</v>
      </c>
      <c r="B605" s="6" t="s">
        <v>1732</v>
      </c>
      <c r="C605" s="6" t="s">
        <v>1883</v>
      </c>
      <c r="D605" s="6" t="s">
        <v>1884</v>
      </c>
      <c r="E605" s="6" t="s">
        <v>17</v>
      </c>
      <c r="F605" s="6" t="s">
        <v>18</v>
      </c>
      <c r="G605" s="6" t="s">
        <v>1735</v>
      </c>
      <c r="H605" s="6" t="s">
        <v>1743</v>
      </c>
      <c r="I605" s="6" t="s">
        <v>1885</v>
      </c>
      <c r="J605" s="6">
        <v>1.0</v>
      </c>
      <c r="K605" s="7">
        <v>6000.0</v>
      </c>
      <c r="L605" s="8">
        <v>45413.0</v>
      </c>
      <c r="M605" s="8" t="s">
        <v>328</v>
      </c>
      <c r="N605" s="5"/>
      <c r="O605" s="5"/>
      <c r="P605" s="5"/>
      <c r="Q605" s="5"/>
      <c r="R605" s="5"/>
      <c r="S605" s="5"/>
      <c r="T605" s="5"/>
      <c r="U605" s="5"/>
      <c r="V605" s="5"/>
    </row>
    <row r="606" hidden="1">
      <c r="A606" s="5">
        <v>270025.0</v>
      </c>
      <c r="B606" s="6" t="s">
        <v>1732</v>
      </c>
      <c r="C606" s="6" t="s">
        <v>1886</v>
      </c>
      <c r="D606" s="6" t="s">
        <v>1887</v>
      </c>
      <c r="E606" s="6" t="s">
        <v>17</v>
      </c>
      <c r="F606" s="6" t="s">
        <v>18</v>
      </c>
      <c r="G606" s="6" t="s">
        <v>1735</v>
      </c>
      <c r="H606" s="6" t="s">
        <v>1828</v>
      </c>
      <c r="I606" s="6" t="s">
        <v>1888</v>
      </c>
      <c r="J606" s="6">
        <v>1.0</v>
      </c>
      <c r="K606" s="7">
        <v>150000.0</v>
      </c>
      <c r="L606" s="8">
        <v>45566.0</v>
      </c>
      <c r="M606" s="8" t="s">
        <v>104</v>
      </c>
      <c r="N606" s="5"/>
      <c r="O606" s="5"/>
      <c r="P606" s="5"/>
      <c r="Q606" s="5"/>
      <c r="R606" s="5"/>
      <c r="S606" s="5"/>
      <c r="T606" s="5"/>
      <c r="U606" s="5"/>
      <c r="V606" s="5"/>
    </row>
    <row r="607" hidden="1">
      <c r="A607" s="5">
        <v>270025.0</v>
      </c>
      <c r="B607" s="6" t="s">
        <v>1732</v>
      </c>
      <c r="C607" s="6" t="s">
        <v>1889</v>
      </c>
      <c r="D607" s="6" t="s">
        <v>1890</v>
      </c>
      <c r="E607" s="6" t="s">
        <v>266</v>
      </c>
      <c r="F607" s="6" t="s">
        <v>18</v>
      </c>
      <c r="G607" s="6" t="s">
        <v>1735</v>
      </c>
      <c r="H607" s="6" t="s">
        <v>1835</v>
      </c>
      <c r="I607" s="6" t="s">
        <v>1891</v>
      </c>
      <c r="J607" s="6" t="s">
        <v>159</v>
      </c>
      <c r="K607" s="7">
        <v>10000.0</v>
      </c>
      <c r="L607" s="8">
        <v>45444.0</v>
      </c>
      <c r="M607" s="8" t="s">
        <v>328</v>
      </c>
      <c r="N607" s="5"/>
      <c r="O607" s="5"/>
      <c r="P607" s="5"/>
      <c r="Q607" s="5"/>
      <c r="R607" s="5"/>
      <c r="S607" s="5"/>
      <c r="T607" s="5"/>
      <c r="U607" s="5"/>
      <c r="V607" s="5"/>
    </row>
    <row r="608" hidden="1">
      <c r="A608" s="5">
        <v>270025.0</v>
      </c>
      <c r="B608" s="6" t="s">
        <v>1732</v>
      </c>
      <c r="C608" s="6" t="s">
        <v>1892</v>
      </c>
      <c r="D608" s="6" t="s">
        <v>1893</v>
      </c>
      <c r="E608" s="6" t="s">
        <v>17</v>
      </c>
      <c r="F608" s="6" t="s">
        <v>18</v>
      </c>
      <c r="G608" s="6" t="s">
        <v>1735</v>
      </c>
      <c r="H608" s="6" t="s">
        <v>1828</v>
      </c>
      <c r="I608" s="6" t="s">
        <v>1894</v>
      </c>
      <c r="J608" s="6">
        <v>50.0</v>
      </c>
      <c r="K608" s="7">
        <v>3000.0</v>
      </c>
      <c r="L608" s="8">
        <v>45413.0</v>
      </c>
      <c r="M608" s="8" t="s">
        <v>328</v>
      </c>
      <c r="N608" s="5"/>
      <c r="O608" s="5"/>
      <c r="P608" s="5"/>
      <c r="Q608" s="5"/>
      <c r="R608" s="5"/>
      <c r="S608" s="5"/>
      <c r="T608" s="5"/>
      <c r="U608" s="5"/>
      <c r="V608" s="5"/>
    </row>
    <row r="609" hidden="1">
      <c r="A609" s="5">
        <v>270025.0</v>
      </c>
      <c r="B609" s="6" t="s">
        <v>1732</v>
      </c>
      <c r="C609" s="6" t="s">
        <v>1895</v>
      </c>
      <c r="D609" s="6" t="s">
        <v>1896</v>
      </c>
      <c r="E609" s="6" t="s">
        <v>266</v>
      </c>
      <c r="F609" s="6" t="s">
        <v>158</v>
      </c>
      <c r="G609" s="6" t="s">
        <v>159</v>
      </c>
      <c r="H609" s="6" t="s">
        <v>1828</v>
      </c>
      <c r="I609" s="6" t="s">
        <v>1897</v>
      </c>
      <c r="J609" s="6" t="s">
        <v>159</v>
      </c>
      <c r="K609" s="7">
        <v>330000.0</v>
      </c>
      <c r="L609" s="8">
        <v>45413.0</v>
      </c>
      <c r="M609" s="8" t="s">
        <v>104</v>
      </c>
      <c r="N609" s="5"/>
      <c r="O609" s="5"/>
      <c r="P609" s="5"/>
      <c r="Q609" s="5"/>
      <c r="R609" s="5"/>
      <c r="S609" s="5"/>
      <c r="T609" s="5"/>
      <c r="U609" s="5"/>
      <c r="V609" s="5"/>
    </row>
    <row r="610" hidden="1">
      <c r="A610" s="5">
        <v>270025.0</v>
      </c>
      <c r="B610" s="6" t="s">
        <v>1732</v>
      </c>
      <c r="C610" s="6" t="s">
        <v>1898</v>
      </c>
      <c r="D610" s="6" t="s">
        <v>1899</v>
      </c>
      <c r="E610" s="6" t="s">
        <v>266</v>
      </c>
      <c r="F610" s="6" t="s">
        <v>158</v>
      </c>
      <c r="G610" s="6" t="s">
        <v>159</v>
      </c>
      <c r="H610" s="6" t="s">
        <v>1828</v>
      </c>
      <c r="I610" s="6" t="s">
        <v>1897</v>
      </c>
      <c r="J610" s="6" t="s">
        <v>159</v>
      </c>
      <c r="K610" s="7">
        <v>400000.0</v>
      </c>
      <c r="L610" s="8">
        <v>45413.0</v>
      </c>
      <c r="M610" s="8" t="s">
        <v>104</v>
      </c>
      <c r="N610" s="5"/>
      <c r="O610" s="5"/>
      <c r="P610" s="5"/>
      <c r="Q610" s="5"/>
      <c r="R610" s="5"/>
      <c r="S610" s="5"/>
      <c r="T610" s="5"/>
      <c r="U610" s="5"/>
      <c r="V610" s="5"/>
    </row>
    <row r="611" hidden="1">
      <c r="A611" s="5">
        <v>470022.0</v>
      </c>
      <c r="B611" s="6" t="s">
        <v>1900</v>
      </c>
      <c r="C611" s="6" t="s">
        <v>1901</v>
      </c>
      <c r="D611" s="6" t="s">
        <v>810</v>
      </c>
      <c r="E611" s="6" t="s">
        <v>17</v>
      </c>
      <c r="F611" s="6" t="s">
        <v>18</v>
      </c>
      <c r="G611" s="6" t="s">
        <v>19</v>
      </c>
      <c r="H611" s="6" t="s">
        <v>899</v>
      </c>
      <c r="I611" s="6" t="s">
        <v>1902</v>
      </c>
      <c r="J611" s="6" t="s">
        <v>22</v>
      </c>
      <c r="K611" s="7">
        <v>15000.0</v>
      </c>
      <c r="L611" s="8">
        <v>45254.0</v>
      </c>
      <c r="M611" s="8" t="s">
        <v>104</v>
      </c>
      <c r="N611" s="5"/>
      <c r="O611" s="5"/>
      <c r="P611" s="5"/>
      <c r="Q611" s="5"/>
      <c r="R611" s="5"/>
      <c r="S611" s="5"/>
      <c r="T611" s="5"/>
      <c r="U611" s="5"/>
      <c r="V611" s="5"/>
    </row>
    <row r="612" hidden="1">
      <c r="A612" s="5">
        <v>470022.0</v>
      </c>
      <c r="B612" s="6" t="s">
        <v>1900</v>
      </c>
      <c r="C612" s="6" t="s">
        <v>1903</v>
      </c>
      <c r="D612" s="6" t="s">
        <v>1904</v>
      </c>
      <c r="E612" s="6" t="s">
        <v>475</v>
      </c>
      <c r="F612" s="6" t="s">
        <v>158</v>
      </c>
      <c r="G612" s="6" t="s">
        <v>159</v>
      </c>
      <c r="H612" s="6" t="s">
        <v>899</v>
      </c>
      <c r="I612" s="6" t="s">
        <v>1905</v>
      </c>
      <c r="J612" s="6">
        <v>1.0</v>
      </c>
      <c r="K612" s="7">
        <v>1500000.0</v>
      </c>
      <c r="L612" s="8">
        <v>45657.0</v>
      </c>
      <c r="M612" s="8" t="s">
        <v>104</v>
      </c>
      <c r="N612" s="5"/>
      <c r="O612" s="5"/>
      <c r="P612" s="5"/>
      <c r="Q612" s="5"/>
      <c r="R612" s="5"/>
      <c r="S612" s="5"/>
      <c r="T612" s="5"/>
      <c r="U612" s="5"/>
      <c r="V612" s="5"/>
    </row>
    <row r="613" hidden="1">
      <c r="A613" s="5">
        <v>470022.0</v>
      </c>
      <c r="B613" s="6" t="s">
        <v>1900</v>
      </c>
      <c r="C613" s="6" t="s">
        <v>1906</v>
      </c>
      <c r="D613" s="6" t="s">
        <v>1907</v>
      </c>
      <c r="E613" s="6" t="s">
        <v>17</v>
      </c>
      <c r="F613" s="6" t="s">
        <v>18</v>
      </c>
      <c r="G613" s="6" t="s">
        <v>19</v>
      </c>
      <c r="H613" s="6" t="s">
        <v>899</v>
      </c>
      <c r="I613" s="6" t="s">
        <v>1908</v>
      </c>
      <c r="J613" s="6" t="s">
        <v>22</v>
      </c>
      <c r="K613" s="7">
        <v>60000.0</v>
      </c>
      <c r="L613" s="8">
        <v>45512.0</v>
      </c>
      <c r="M613" s="8" t="s">
        <v>104</v>
      </c>
      <c r="N613" s="5"/>
      <c r="O613" s="5"/>
      <c r="P613" s="5"/>
      <c r="Q613" s="5"/>
      <c r="R613" s="5"/>
      <c r="S613" s="5"/>
      <c r="T613" s="5"/>
      <c r="U613" s="5"/>
      <c r="V613" s="5"/>
    </row>
    <row r="614" hidden="1">
      <c r="A614" s="5">
        <v>470022.0</v>
      </c>
      <c r="B614" s="6" t="s">
        <v>1900</v>
      </c>
      <c r="C614" s="6" t="s">
        <v>1909</v>
      </c>
      <c r="D614" s="6" t="s">
        <v>1910</v>
      </c>
      <c r="E614" s="6" t="s">
        <v>17</v>
      </c>
      <c r="F614" s="6" t="s">
        <v>18</v>
      </c>
      <c r="G614" s="6" t="s">
        <v>19</v>
      </c>
      <c r="H614" s="6" t="s">
        <v>899</v>
      </c>
      <c r="I614" s="6" t="s">
        <v>1908</v>
      </c>
      <c r="J614" s="6" t="s">
        <v>22</v>
      </c>
      <c r="K614" s="7">
        <v>35000.0</v>
      </c>
      <c r="L614" s="8">
        <v>45518.0</v>
      </c>
      <c r="M614" s="8" t="s">
        <v>104</v>
      </c>
      <c r="N614" s="5"/>
      <c r="O614" s="5"/>
      <c r="P614" s="5"/>
      <c r="Q614" s="5"/>
      <c r="R614" s="5"/>
      <c r="S614" s="5"/>
      <c r="T614" s="5"/>
      <c r="U614" s="5"/>
      <c r="V614" s="5"/>
    </row>
    <row r="615" hidden="1">
      <c r="A615" s="5">
        <v>470022.0</v>
      </c>
      <c r="B615" s="6" t="s">
        <v>1900</v>
      </c>
      <c r="C615" s="6" t="s">
        <v>1911</v>
      </c>
      <c r="D615" s="6" t="s">
        <v>1912</v>
      </c>
      <c r="E615" s="6" t="s">
        <v>17</v>
      </c>
      <c r="F615" s="6" t="s">
        <v>18</v>
      </c>
      <c r="G615" s="6" t="s">
        <v>19</v>
      </c>
      <c r="H615" s="6" t="s">
        <v>899</v>
      </c>
      <c r="I615" s="6" t="s">
        <v>1913</v>
      </c>
      <c r="J615" s="6" t="s">
        <v>22</v>
      </c>
      <c r="K615" s="7">
        <v>60000.0</v>
      </c>
      <c r="L615" s="8">
        <v>45423.0</v>
      </c>
      <c r="M615" s="8" t="s">
        <v>104</v>
      </c>
      <c r="N615" s="5"/>
      <c r="O615" s="5"/>
      <c r="P615" s="5"/>
      <c r="Q615" s="5"/>
      <c r="R615" s="5"/>
      <c r="S615" s="5"/>
      <c r="T615" s="5"/>
      <c r="U615" s="5"/>
      <c r="V615" s="5"/>
    </row>
    <row r="616" hidden="1">
      <c r="A616" s="5">
        <v>470022.0</v>
      </c>
      <c r="B616" s="6" t="s">
        <v>1900</v>
      </c>
      <c r="C616" s="6" t="s">
        <v>1914</v>
      </c>
      <c r="D616" s="6" t="s">
        <v>1915</v>
      </c>
      <c r="E616" s="6" t="s">
        <v>266</v>
      </c>
      <c r="F616" s="6" t="s">
        <v>158</v>
      </c>
      <c r="G616" s="6" t="s">
        <v>19</v>
      </c>
      <c r="H616" s="6" t="s">
        <v>1916</v>
      </c>
      <c r="I616" s="6" t="s">
        <v>1917</v>
      </c>
      <c r="J616" s="6">
        <v>1.0</v>
      </c>
      <c r="K616" s="7">
        <v>60000.0</v>
      </c>
      <c r="L616" s="8">
        <v>45657.0</v>
      </c>
      <c r="M616" s="8" t="s">
        <v>104</v>
      </c>
      <c r="N616" s="5"/>
      <c r="O616" s="5"/>
      <c r="P616" s="5"/>
      <c r="Q616" s="5"/>
      <c r="R616" s="5"/>
      <c r="S616" s="5"/>
      <c r="T616" s="5"/>
      <c r="U616" s="5"/>
      <c r="V616" s="5"/>
    </row>
    <row r="617" hidden="1">
      <c r="A617" s="5">
        <v>470022.0</v>
      </c>
      <c r="B617" s="6" t="s">
        <v>1900</v>
      </c>
      <c r="C617" s="6" t="s">
        <v>1918</v>
      </c>
      <c r="D617" s="6" t="s">
        <v>1919</v>
      </c>
      <c r="E617" s="6" t="s">
        <v>17</v>
      </c>
      <c r="F617" s="6" t="s">
        <v>18</v>
      </c>
      <c r="G617" s="6" t="s">
        <v>19</v>
      </c>
      <c r="H617" s="6" t="s">
        <v>899</v>
      </c>
      <c r="I617" s="6" t="s">
        <v>1920</v>
      </c>
      <c r="J617" s="6" t="s">
        <v>22</v>
      </c>
      <c r="K617" s="7">
        <v>15000.0</v>
      </c>
      <c r="L617" s="8">
        <v>45459.0</v>
      </c>
      <c r="M617" s="8" t="s">
        <v>104</v>
      </c>
      <c r="N617" s="5"/>
      <c r="O617" s="5"/>
      <c r="P617" s="5"/>
      <c r="Q617" s="5"/>
      <c r="R617" s="5"/>
      <c r="S617" s="5"/>
      <c r="T617" s="5"/>
      <c r="U617" s="5"/>
      <c r="V617" s="5"/>
    </row>
    <row r="618" hidden="1">
      <c r="A618" s="5">
        <v>470022.0</v>
      </c>
      <c r="B618" s="6" t="s">
        <v>1900</v>
      </c>
      <c r="C618" s="6" t="s">
        <v>1918</v>
      </c>
      <c r="D618" s="6" t="s">
        <v>1921</v>
      </c>
      <c r="E618" s="6" t="s">
        <v>17</v>
      </c>
      <c r="F618" s="6" t="s">
        <v>18</v>
      </c>
      <c r="G618" s="6" t="s">
        <v>19</v>
      </c>
      <c r="H618" s="6" t="s">
        <v>899</v>
      </c>
      <c r="I618" s="6" t="s">
        <v>1920</v>
      </c>
      <c r="J618" s="6" t="s">
        <v>22</v>
      </c>
      <c r="K618" s="7">
        <v>15000.0</v>
      </c>
      <c r="L618" s="8">
        <v>45478.0</v>
      </c>
      <c r="M618" s="8" t="s">
        <v>104</v>
      </c>
      <c r="N618" s="5"/>
      <c r="O618" s="5"/>
      <c r="P618" s="5"/>
      <c r="Q618" s="5"/>
      <c r="R618" s="5"/>
      <c r="S618" s="5"/>
      <c r="T618" s="5"/>
      <c r="U618" s="5"/>
      <c r="V618" s="5"/>
    </row>
    <row r="619" hidden="1">
      <c r="A619" s="5">
        <v>470022.0</v>
      </c>
      <c r="B619" s="6" t="s">
        <v>1900</v>
      </c>
      <c r="C619" s="6" t="s">
        <v>1922</v>
      </c>
      <c r="D619" s="6" t="s">
        <v>1923</v>
      </c>
      <c r="E619" s="6" t="s">
        <v>266</v>
      </c>
      <c r="F619" s="6" t="s">
        <v>158</v>
      </c>
      <c r="G619" s="6" t="s">
        <v>19</v>
      </c>
      <c r="H619" s="6" t="s">
        <v>1924</v>
      </c>
      <c r="I619" s="6" t="s">
        <v>1925</v>
      </c>
      <c r="J619" s="6">
        <v>1.0</v>
      </c>
      <c r="K619" s="7">
        <v>70000.0</v>
      </c>
      <c r="L619" s="8">
        <v>45657.0</v>
      </c>
      <c r="M619" s="8" t="s">
        <v>170</v>
      </c>
      <c r="N619" s="5"/>
      <c r="O619" s="5"/>
      <c r="P619" s="5"/>
      <c r="Q619" s="5"/>
      <c r="R619" s="5"/>
      <c r="S619" s="5"/>
      <c r="T619" s="5"/>
      <c r="U619" s="5"/>
      <c r="V619" s="5"/>
    </row>
    <row r="620" hidden="1">
      <c r="A620" s="5">
        <v>470022.0</v>
      </c>
      <c r="B620" s="6" t="s">
        <v>1900</v>
      </c>
      <c r="C620" s="6" t="s">
        <v>1926</v>
      </c>
      <c r="D620" s="6" t="s">
        <v>1927</v>
      </c>
      <c r="E620" s="6" t="s">
        <v>266</v>
      </c>
      <c r="F620" s="6" t="s">
        <v>18</v>
      </c>
      <c r="G620" s="6" t="s">
        <v>19</v>
      </c>
      <c r="H620" s="6" t="s">
        <v>899</v>
      </c>
      <c r="I620" s="6" t="s">
        <v>1928</v>
      </c>
      <c r="J620" s="6">
        <v>1.0</v>
      </c>
      <c r="K620" s="7">
        <v>60000.0</v>
      </c>
      <c r="L620" s="8">
        <v>45444.0</v>
      </c>
      <c r="M620" s="8" t="s">
        <v>104</v>
      </c>
      <c r="N620" s="5"/>
      <c r="O620" s="5"/>
      <c r="P620" s="5"/>
      <c r="Q620" s="5"/>
      <c r="R620" s="5"/>
      <c r="S620" s="5"/>
      <c r="T620" s="5"/>
      <c r="U620" s="5"/>
      <c r="V620" s="5"/>
    </row>
    <row r="621" hidden="1">
      <c r="A621" s="5">
        <v>470022.0</v>
      </c>
      <c r="B621" s="6" t="s">
        <v>1900</v>
      </c>
      <c r="C621" s="6" t="s">
        <v>1929</v>
      </c>
      <c r="D621" s="6" t="s">
        <v>1930</v>
      </c>
      <c r="E621" s="6" t="s">
        <v>266</v>
      </c>
      <c r="F621" s="6" t="s">
        <v>18</v>
      </c>
      <c r="G621" s="6" t="s">
        <v>19</v>
      </c>
      <c r="H621" s="6" t="s">
        <v>899</v>
      </c>
      <c r="I621" s="6" t="s">
        <v>1931</v>
      </c>
      <c r="J621" s="6">
        <v>1.0</v>
      </c>
      <c r="K621" s="7">
        <v>150000.0</v>
      </c>
      <c r="L621" s="8">
        <v>45597.0</v>
      </c>
      <c r="M621" s="8" t="s">
        <v>104</v>
      </c>
      <c r="N621" s="5"/>
      <c r="O621" s="5"/>
      <c r="P621" s="5"/>
      <c r="Q621" s="5"/>
      <c r="R621" s="5"/>
      <c r="S621" s="5"/>
      <c r="T621" s="5"/>
      <c r="U621" s="5"/>
      <c r="V621" s="5"/>
    </row>
    <row r="622" hidden="1">
      <c r="A622" s="5">
        <v>470022.0</v>
      </c>
      <c r="B622" s="6" t="s">
        <v>1900</v>
      </c>
      <c r="C622" s="6" t="s">
        <v>1932</v>
      </c>
      <c r="D622" s="6" t="s">
        <v>1933</v>
      </c>
      <c r="E622" s="6" t="s">
        <v>17</v>
      </c>
      <c r="F622" s="6" t="s">
        <v>18</v>
      </c>
      <c r="G622" s="6" t="s">
        <v>19</v>
      </c>
      <c r="H622" s="6" t="s">
        <v>899</v>
      </c>
      <c r="I622" s="6" t="s">
        <v>1934</v>
      </c>
      <c r="J622" s="6">
        <v>1.0</v>
      </c>
      <c r="K622" s="7">
        <v>150000.0</v>
      </c>
      <c r="L622" s="8">
        <v>45657.0</v>
      </c>
      <c r="M622" s="8" t="s">
        <v>104</v>
      </c>
      <c r="N622" s="5"/>
      <c r="O622" s="5"/>
      <c r="P622" s="5"/>
      <c r="Q622" s="5"/>
      <c r="R622" s="5"/>
      <c r="S622" s="5"/>
      <c r="T622" s="5"/>
      <c r="U622" s="5"/>
      <c r="V622" s="5"/>
    </row>
    <row r="623" hidden="1">
      <c r="A623" s="5">
        <v>470022.0</v>
      </c>
      <c r="B623" s="6" t="s">
        <v>1900</v>
      </c>
      <c r="C623" s="6" t="s">
        <v>1935</v>
      </c>
      <c r="D623" s="6" t="s">
        <v>1936</v>
      </c>
      <c r="E623" s="6" t="s">
        <v>653</v>
      </c>
      <c r="F623" s="6" t="s">
        <v>18</v>
      </c>
      <c r="G623" s="6" t="s">
        <v>19</v>
      </c>
      <c r="H623" s="6" t="s">
        <v>1937</v>
      </c>
      <c r="I623" s="6" t="s">
        <v>1938</v>
      </c>
      <c r="J623" s="6">
        <v>1.0</v>
      </c>
      <c r="K623" s="7">
        <v>500000.0</v>
      </c>
      <c r="L623" s="8">
        <v>45657.0</v>
      </c>
      <c r="M623" s="8" t="s">
        <v>104</v>
      </c>
      <c r="N623" s="5"/>
      <c r="O623" s="5"/>
      <c r="P623" s="5"/>
      <c r="Q623" s="5"/>
      <c r="R623" s="5"/>
      <c r="S623" s="5"/>
      <c r="T623" s="5"/>
      <c r="U623" s="5"/>
      <c r="V623" s="5"/>
    </row>
    <row r="624" hidden="1">
      <c r="A624" s="5">
        <v>470022.0</v>
      </c>
      <c r="B624" s="6" t="s">
        <v>1900</v>
      </c>
      <c r="C624" s="6" t="s">
        <v>1939</v>
      </c>
      <c r="D624" s="6" t="s">
        <v>1940</v>
      </c>
      <c r="E624" s="6" t="s">
        <v>17</v>
      </c>
      <c r="F624" s="6" t="s">
        <v>18</v>
      </c>
      <c r="G624" s="6" t="s">
        <v>19</v>
      </c>
      <c r="H624" s="6" t="s">
        <v>899</v>
      </c>
      <c r="I624" s="6" t="s">
        <v>1941</v>
      </c>
      <c r="J624" s="6">
        <v>1.0</v>
      </c>
      <c r="K624" s="7">
        <v>400000.0</v>
      </c>
      <c r="L624" s="8">
        <v>45657.0</v>
      </c>
      <c r="M624" s="8" t="s">
        <v>104</v>
      </c>
      <c r="N624" s="5"/>
      <c r="O624" s="5"/>
      <c r="P624" s="5"/>
      <c r="Q624" s="5"/>
      <c r="R624" s="5"/>
      <c r="S624" s="5"/>
      <c r="T624" s="5"/>
      <c r="U624" s="5"/>
      <c r="V624" s="5"/>
    </row>
    <row r="625" hidden="1">
      <c r="A625" s="5">
        <v>470022.0</v>
      </c>
      <c r="B625" s="6" t="s">
        <v>1900</v>
      </c>
      <c r="C625" s="6" t="s">
        <v>1942</v>
      </c>
      <c r="D625" s="6" t="s">
        <v>1943</v>
      </c>
      <c r="E625" s="6" t="s">
        <v>266</v>
      </c>
      <c r="F625" s="6" t="s">
        <v>18</v>
      </c>
      <c r="G625" s="6" t="s">
        <v>19</v>
      </c>
      <c r="H625" s="6" t="s">
        <v>899</v>
      </c>
      <c r="I625" s="6" t="s">
        <v>1944</v>
      </c>
      <c r="J625" s="6">
        <v>1.0</v>
      </c>
      <c r="K625" s="7">
        <v>30000.0</v>
      </c>
      <c r="L625" s="8">
        <v>45504.0</v>
      </c>
      <c r="M625" s="8" t="s">
        <v>104</v>
      </c>
      <c r="N625" s="5"/>
      <c r="O625" s="5"/>
      <c r="P625" s="5"/>
      <c r="Q625" s="5"/>
      <c r="R625" s="5"/>
      <c r="S625" s="5"/>
      <c r="T625" s="5"/>
      <c r="U625" s="5"/>
      <c r="V625" s="5"/>
    </row>
    <row r="626" hidden="1">
      <c r="A626" s="5">
        <v>470022.0</v>
      </c>
      <c r="B626" s="6" t="s">
        <v>1900</v>
      </c>
      <c r="C626" s="6" t="s">
        <v>1942</v>
      </c>
      <c r="D626" s="6" t="s">
        <v>1945</v>
      </c>
      <c r="E626" s="6" t="s">
        <v>17</v>
      </c>
      <c r="F626" s="6" t="s">
        <v>18</v>
      </c>
      <c r="G626" s="6" t="s">
        <v>19</v>
      </c>
      <c r="H626" s="6" t="s">
        <v>899</v>
      </c>
      <c r="I626" s="6" t="s">
        <v>1946</v>
      </c>
      <c r="J626" s="6">
        <v>1.0</v>
      </c>
      <c r="K626" s="7">
        <v>60000.0</v>
      </c>
      <c r="L626" s="8">
        <v>45575.0</v>
      </c>
      <c r="M626" s="8" t="s">
        <v>104</v>
      </c>
      <c r="N626" s="5"/>
      <c r="O626" s="5"/>
      <c r="P626" s="5"/>
      <c r="Q626" s="5"/>
      <c r="R626" s="5"/>
      <c r="S626" s="5"/>
      <c r="T626" s="5"/>
      <c r="U626" s="5"/>
      <c r="V626" s="5"/>
    </row>
    <row r="627" hidden="1">
      <c r="A627" s="5">
        <v>470022.0</v>
      </c>
      <c r="B627" s="6" t="s">
        <v>1900</v>
      </c>
      <c r="C627" s="6" t="s">
        <v>1947</v>
      </c>
      <c r="D627" s="6" t="s">
        <v>1948</v>
      </c>
      <c r="E627" s="6" t="s">
        <v>266</v>
      </c>
      <c r="F627" s="6" t="s">
        <v>18</v>
      </c>
      <c r="G627" s="6" t="s">
        <v>19</v>
      </c>
      <c r="H627" s="6" t="s">
        <v>899</v>
      </c>
      <c r="I627" s="6" t="s">
        <v>1949</v>
      </c>
      <c r="J627" s="6">
        <v>1.0</v>
      </c>
      <c r="K627" s="7">
        <v>60000.0</v>
      </c>
      <c r="L627" s="8">
        <v>45444.0</v>
      </c>
      <c r="M627" s="8" t="s">
        <v>104</v>
      </c>
      <c r="N627" s="5"/>
      <c r="O627" s="5"/>
      <c r="P627" s="5"/>
      <c r="Q627" s="5"/>
      <c r="R627" s="5"/>
      <c r="S627" s="5"/>
      <c r="T627" s="5"/>
      <c r="U627" s="5"/>
      <c r="V627" s="5"/>
    </row>
    <row r="628" hidden="1">
      <c r="A628" s="5">
        <v>470022.0</v>
      </c>
      <c r="B628" s="6" t="s">
        <v>1900</v>
      </c>
      <c r="C628" s="6" t="s">
        <v>1950</v>
      </c>
      <c r="D628" s="6" t="s">
        <v>1951</v>
      </c>
      <c r="E628" s="6" t="s">
        <v>653</v>
      </c>
      <c r="F628" s="6" t="s">
        <v>18</v>
      </c>
      <c r="G628" s="6" t="s">
        <v>19</v>
      </c>
      <c r="H628" s="6" t="s">
        <v>1937</v>
      </c>
      <c r="I628" s="6" t="s">
        <v>1952</v>
      </c>
      <c r="J628" s="6">
        <v>1.0</v>
      </c>
      <c r="K628" s="7">
        <v>85000.0</v>
      </c>
      <c r="L628" s="8">
        <v>45657.0</v>
      </c>
      <c r="M628" s="8" t="s">
        <v>104</v>
      </c>
      <c r="N628" s="5"/>
      <c r="O628" s="5"/>
      <c r="P628" s="5"/>
      <c r="Q628" s="5"/>
      <c r="R628" s="5"/>
      <c r="S628" s="5"/>
      <c r="T628" s="5"/>
      <c r="U628" s="5"/>
      <c r="V628" s="5"/>
    </row>
    <row r="629" hidden="1">
      <c r="A629" s="5">
        <v>470022.0</v>
      </c>
      <c r="B629" s="6" t="s">
        <v>1900</v>
      </c>
      <c r="C629" s="6" t="s">
        <v>1953</v>
      </c>
      <c r="D629" s="6" t="s">
        <v>1954</v>
      </c>
      <c r="E629" s="6" t="s">
        <v>17</v>
      </c>
      <c r="F629" s="6" t="s">
        <v>18</v>
      </c>
      <c r="G629" s="6" t="s">
        <v>19</v>
      </c>
      <c r="H629" s="6" t="s">
        <v>899</v>
      </c>
      <c r="I629" s="6" t="s">
        <v>1955</v>
      </c>
      <c r="J629" s="6">
        <v>1.0</v>
      </c>
      <c r="K629" s="7">
        <v>10000.0</v>
      </c>
      <c r="L629" s="8">
        <v>45657.0</v>
      </c>
      <c r="M629" s="8" t="s">
        <v>104</v>
      </c>
      <c r="N629" s="5"/>
      <c r="O629" s="5"/>
      <c r="P629" s="5"/>
      <c r="Q629" s="5"/>
      <c r="R629" s="5"/>
      <c r="S629" s="5"/>
      <c r="T629" s="5"/>
      <c r="U629" s="5"/>
      <c r="V629" s="5"/>
    </row>
    <row r="630" hidden="1">
      <c r="A630" s="5">
        <v>470022.0</v>
      </c>
      <c r="B630" s="6" t="s">
        <v>1900</v>
      </c>
      <c r="C630" s="6" t="s">
        <v>1956</v>
      </c>
      <c r="D630" s="6" t="s">
        <v>1915</v>
      </c>
      <c r="E630" s="6" t="s">
        <v>266</v>
      </c>
      <c r="F630" s="6" t="s">
        <v>158</v>
      </c>
      <c r="G630" s="6" t="s">
        <v>19</v>
      </c>
      <c r="H630" s="6" t="s">
        <v>1957</v>
      </c>
      <c r="I630" s="6" t="s">
        <v>1958</v>
      </c>
      <c r="J630" s="6">
        <v>1.0</v>
      </c>
      <c r="K630" s="7">
        <v>60000.0</v>
      </c>
      <c r="L630" s="8">
        <v>45657.0</v>
      </c>
      <c r="M630" s="8" t="s">
        <v>104</v>
      </c>
      <c r="N630" s="5"/>
      <c r="O630" s="5"/>
      <c r="P630" s="5"/>
      <c r="Q630" s="5"/>
      <c r="R630" s="5"/>
      <c r="S630" s="5"/>
      <c r="T630" s="5"/>
      <c r="U630" s="5"/>
      <c r="V630" s="5"/>
    </row>
    <row r="631" hidden="1">
      <c r="A631" s="5">
        <v>470022.0</v>
      </c>
      <c r="B631" s="6" t="s">
        <v>1900</v>
      </c>
      <c r="C631" s="6" t="s">
        <v>1959</v>
      </c>
      <c r="D631" s="6" t="s">
        <v>1915</v>
      </c>
      <c r="E631" s="6" t="s">
        <v>266</v>
      </c>
      <c r="F631" s="6" t="s">
        <v>158</v>
      </c>
      <c r="G631" s="6" t="s">
        <v>19</v>
      </c>
      <c r="H631" s="6" t="s">
        <v>1960</v>
      </c>
      <c r="I631" s="6" t="s">
        <v>1961</v>
      </c>
      <c r="J631" s="6">
        <v>1.0</v>
      </c>
      <c r="K631" s="7">
        <v>60000.0</v>
      </c>
      <c r="L631" s="8">
        <v>45657.0</v>
      </c>
      <c r="M631" s="8" t="s">
        <v>104</v>
      </c>
      <c r="N631" s="5"/>
      <c r="O631" s="5"/>
      <c r="P631" s="5"/>
      <c r="Q631" s="5"/>
      <c r="R631" s="5"/>
      <c r="S631" s="5"/>
      <c r="T631" s="5"/>
      <c r="U631" s="5"/>
      <c r="V631" s="5"/>
    </row>
    <row r="632" hidden="1">
      <c r="A632" s="5">
        <v>470022.0</v>
      </c>
      <c r="B632" s="6" t="s">
        <v>1900</v>
      </c>
      <c r="C632" s="6" t="s">
        <v>1962</v>
      </c>
      <c r="D632" s="6" t="s">
        <v>1915</v>
      </c>
      <c r="E632" s="6" t="s">
        <v>266</v>
      </c>
      <c r="F632" s="6" t="s">
        <v>158</v>
      </c>
      <c r="G632" s="6" t="s">
        <v>19</v>
      </c>
      <c r="H632" s="6" t="s">
        <v>1960</v>
      </c>
      <c r="I632" s="6" t="s">
        <v>1963</v>
      </c>
      <c r="J632" s="6">
        <v>1.0</v>
      </c>
      <c r="K632" s="7">
        <v>60000.0</v>
      </c>
      <c r="L632" s="8">
        <v>45657.0</v>
      </c>
      <c r="M632" s="8" t="s">
        <v>104</v>
      </c>
      <c r="N632" s="5"/>
      <c r="O632" s="5"/>
      <c r="P632" s="5"/>
      <c r="Q632" s="5"/>
      <c r="R632" s="5"/>
      <c r="S632" s="5"/>
      <c r="T632" s="5"/>
      <c r="U632" s="5"/>
      <c r="V632" s="5"/>
    </row>
    <row r="633" hidden="1">
      <c r="A633" s="5">
        <v>470022.0</v>
      </c>
      <c r="B633" s="6" t="s">
        <v>1900</v>
      </c>
      <c r="C633" s="6" t="s">
        <v>1962</v>
      </c>
      <c r="D633" s="6" t="s">
        <v>1915</v>
      </c>
      <c r="E633" s="6" t="s">
        <v>266</v>
      </c>
      <c r="F633" s="6" t="s">
        <v>158</v>
      </c>
      <c r="G633" s="6" t="s">
        <v>19</v>
      </c>
      <c r="H633" s="6" t="s">
        <v>1964</v>
      </c>
      <c r="I633" s="6" t="s">
        <v>1965</v>
      </c>
      <c r="J633" s="6">
        <v>1.0</v>
      </c>
      <c r="K633" s="7">
        <v>60000.0</v>
      </c>
      <c r="L633" s="8">
        <v>45657.0</v>
      </c>
      <c r="M633" s="8" t="s">
        <v>104</v>
      </c>
      <c r="N633" s="5"/>
      <c r="O633" s="5"/>
      <c r="P633" s="5"/>
      <c r="Q633" s="5"/>
      <c r="R633" s="5"/>
      <c r="S633" s="5"/>
      <c r="T633" s="5"/>
      <c r="U633" s="5"/>
      <c r="V633" s="5"/>
    </row>
    <row r="634" hidden="1">
      <c r="A634" s="5">
        <v>27023.0</v>
      </c>
      <c r="B634" s="6" t="s">
        <v>1966</v>
      </c>
      <c r="C634" s="6" t="s">
        <v>1967</v>
      </c>
      <c r="D634" s="6" t="s">
        <v>1968</v>
      </c>
      <c r="E634" s="6" t="s">
        <v>266</v>
      </c>
      <c r="F634" s="6" t="s">
        <v>18</v>
      </c>
      <c r="G634" s="6" t="s">
        <v>19</v>
      </c>
      <c r="H634" s="6" t="s">
        <v>899</v>
      </c>
      <c r="I634" s="6" t="s">
        <v>1969</v>
      </c>
      <c r="J634" s="6">
        <v>450.0</v>
      </c>
      <c r="K634" s="7">
        <v>45000.0</v>
      </c>
      <c r="L634" s="8">
        <v>45657.0</v>
      </c>
      <c r="M634" s="8" t="s">
        <v>104</v>
      </c>
      <c r="N634" s="5"/>
      <c r="O634" s="5"/>
      <c r="P634" s="5"/>
      <c r="Q634" s="5"/>
      <c r="R634" s="5"/>
      <c r="S634" s="5"/>
      <c r="T634" s="5"/>
      <c r="U634" s="5"/>
      <c r="V634" s="5"/>
    </row>
    <row r="635" hidden="1">
      <c r="A635" s="5">
        <v>27023.0</v>
      </c>
      <c r="B635" s="6" t="s">
        <v>1966</v>
      </c>
      <c r="C635" s="6" t="s">
        <v>1970</v>
      </c>
      <c r="D635" s="6" t="s">
        <v>1971</v>
      </c>
      <c r="E635" s="6" t="s">
        <v>17</v>
      </c>
      <c r="F635" s="6" t="s">
        <v>18</v>
      </c>
      <c r="G635" s="6" t="s">
        <v>19</v>
      </c>
      <c r="H635" s="6" t="s">
        <v>899</v>
      </c>
      <c r="I635" s="6" t="s">
        <v>1972</v>
      </c>
      <c r="J635" s="6">
        <v>8.0</v>
      </c>
      <c r="K635" s="7">
        <v>10000.0</v>
      </c>
      <c r="L635" s="8">
        <v>45657.0</v>
      </c>
      <c r="M635" s="8" t="s">
        <v>104</v>
      </c>
      <c r="N635" s="5"/>
      <c r="O635" s="5"/>
      <c r="P635" s="5"/>
      <c r="Q635" s="5"/>
      <c r="R635" s="5"/>
      <c r="S635" s="5"/>
      <c r="T635" s="5"/>
      <c r="U635" s="5"/>
      <c r="V635" s="5"/>
    </row>
    <row r="636" hidden="1">
      <c r="A636" s="5">
        <v>27023.0</v>
      </c>
      <c r="B636" s="6" t="s">
        <v>1966</v>
      </c>
      <c r="C636" s="6" t="s">
        <v>1973</v>
      </c>
      <c r="D636" s="6" t="s">
        <v>1974</v>
      </c>
      <c r="E636" s="6" t="s">
        <v>17</v>
      </c>
      <c r="F636" s="6" t="s">
        <v>18</v>
      </c>
      <c r="G636" s="6" t="s">
        <v>19</v>
      </c>
      <c r="H636" s="6" t="s">
        <v>899</v>
      </c>
      <c r="I636" s="6" t="s">
        <v>1975</v>
      </c>
      <c r="J636" s="6">
        <v>65.0</v>
      </c>
      <c r="K636" s="7">
        <v>250000.0</v>
      </c>
      <c r="L636" s="8">
        <v>45657.0</v>
      </c>
      <c r="M636" s="8" t="s">
        <v>104</v>
      </c>
      <c r="N636" s="5"/>
      <c r="O636" s="5"/>
      <c r="P636" s="5"/>
      <c r="Q636" s="5"/>
      <c r="R636" s="5"/>
      <c r="S636" s="5"/>
      <c r="T636" s="5"/>
      <c r="U636" s="5"/>
      <c r="V636" s="5"/>
    </row>
    <row r="637" hidden="1">
      <c r="A637" s="5">
        <v>27023.0</v>
      </c>
      <c r="B637" s="6" t="s">
        <v>1966</v>
      </c>
      <c r="C637" s="6" t="s">
        <v>1976</v>
      </c>
      <c r="D637" s="6" t="s">
        <v>1977</v>
      </c>
      <c r="E637" s="6" t="s">
        <v>17</v>
      </c>
      <c r="F637" s="6" t="s">
        <v>18</v>
      </c>
      <c r="G637" s="6" t="s">
        <v>19</v>
      </c>
      <c r="H637" s="6" t="s">
        <v>899</v>
      </c>
      <c r="I637" s="6" t="s">
        <v>1978</v>
      </c>
      <c r="J637" s="6" t="s">
        <v>498</v>
      </c>
      <c r="K637" s="7">
        <v>5000.0</v>
      </c>
      <c r="L637" s="8">
        <v>45657.0</v>
      </c>
      <c r="M637" s="8" t="s">
        <v>104</v>
      </c>
      <c r="N637" s="5"/>
      <c r="O637" s="5"/>
      <c r="P637" s="5"/>
      <c r="Q637" s="5"/>
      <c r="R637" s="5"/>
      <c r="S637" s="5"/>
      <c r="T637" s="5"/>
      <c r="U637" s="5"/>
      <c r="V637" s="5"/>
    </row>
    <row r="638" hidden="1">
      <c r="A638" s="5">
        <v>27023.0</v>
      </c>
      <c r="B638" s="6" t="s">
        <v>1966</v>
      </c>
      <c r="C638" s="6" t="s">
        <v>1979</v>
      </c>
      <c r="D638" s="6" t="s">
        <v>1980</v>
      </c>
      <c r="E638" s="6" t="s">
        <v>17</v>
      </c>
      <c r="F638" s="6" t="s">
        <v>18</v>
      </c>
      <c r="G638" s="6" t="s">
        <v>19</v>
      </c>
      <c r="H638" s="6" t="s">
        <v>899</v>
      </c>
      <c r="I638" s="6" t="s">
        <v>1981</v>
      </c>
      <c r="J638" s="6" t="s">
        <v>498</v>
      </c>
      <c r="K638" s="7">
        <v>5000.0</v>
      </c>
      <c r="L638" s="8">
        <v>45657.0</v>
      </c>
      <c r="M638" s="8" t="s">
        <v>104</v>
      </c>
      <c r="N638" s="5"/>
      <c r="O638" s="5"/>
      <c r="P638" s="5"/>
      <c r="Q638" s="5"/>
      <c r="R638" s="5"/>
      <c r="S638" s="5"/>
      <c r="T638" s="5"/>
      <c r="U638" s="5"/>
      <c r="V638" s="5"/>
    </row>
    <row r="639" hidden="1">
      <c r="A639" s="5">
        <v>27023.0</v>
      </c>
      <c r="B639" s="6" t="s">
        <v>1966</v>
      </c>
      <c r="C639" s="6" t="s">
        <v>1982</v>
      </c>
      <c r="D639" s="6" t="s">
        <v>1983</v>
      </c>
      <c r="E639" s="6" t="s">
        <v>17</v>
      </c>
      <c r="F639" s="6" t="s">
        <v>18</v>
      </c>
      <c r="G639" s="6" t="s">
        <v>19</v>
      </c>
      <c r="H639" s="6" t="s">
        <v>899</v>
      </c>
      <c r="I639" s="6" t="s">
        <v>1984</v>
      </c>
      <c r="J639" s="6" t="s">
        <v>498</v>
      </c>
      <c r="K639" s="7">
        <v>3000.0</v>
      </c>
      <c r="L639" s="8">
        <v>45657.0</v>
      </c>
      <c r="M639" s="8" t="s">
        <v>104</v>
      </c>
      <c r="N639" s="5"/>
      <c r="O639" s="5"/>
      <c r="P639" s="5"/>
      <c r="Q639" s="5"/>
      <c r="R639" s="5"/>
      <c r="S639" s="5"/>
      <c r="T639" s="5"/>
      <c r="U639" s="5"/>
      <c r="V639" s="5"/>
    </row>
    <row r="640" hidden="1">
      <c r="A640" s="5">
        <v>27023.0</v>
      </c>
      <c r="B640" s="6" t="s">
        <v>1966</v>
      </c>
      <c r="C640" s="6" t="s">
        <v>1985</v>
      </c>
      <c r="D640" s="6" t="s">
        <v>1986</v>
      </c>
      <c r="E640" s="6" t="s">
        <v>17</v>
      </c>
      <c r="F640" s="6" t="s">
        <v>18</v>
      </c>
      <c r="G640" s="6" t="s">
        <v>19</v>
      </c>
      <c r="H640" s="6" t="s">
        <v>899</v>
      </c>
      <c r="I640" s="6" t="s">
        <v>1987</v>
      </c>
      <c r="J640" s="6" t="s">
        <v>498</v>
      </c>
      <c r="K640" s="7">
        <v>500.0</v>
      </c>
      <c r="L640" s="8">
        <v>45657.0</v>
      </c>
      <c r="M640" s="8" t="s">
        <v>104</v>
      </c>
      <c r="N640" s="5"/>
      <c r="O640" s="5"/>
      <c r="P640" s="5"/>
      <c r="Q640" s="5"/>
      <c r="R640" s="5"/>
      <c r="S640" s="5"/>
      <c r="T640" s="5"/>
      <c r="U640" s="5"/>
      <c r="V640" s="5"/>
    </row>
    <row r="641" hidden="1">
      <c r="A641" s="5">
        <v>27023.0</v>
      </c>
      <c r="B641" s="6" t="s">
        <v>1966</v>
      </c>
      <c r="C641" s="6" t="s">
        <v>1988</v>
      </c>
      <c r="D641" s="6" t="s">
        <v>1989</v>
      </c>
      <c r="E641" s="6" t="s">
        <v>17</v>
      </c>
      <c r="F641" s="6" t="s">
        <v>18</v>
      </c>
      <c r="G641" s="6" t="s">
        <v>19</v>
      </c>
      <c r="H641" s="6" t="s">
        <v>899</v>
      </c>
      <c r="I641" s="6" t="s">
        <v>1990</v>
      </c>
      <c r="J641" s="6" t="s">
        <v>498</v>
      </c>
      <c r="K641" s="7">
        <v>20000.0</v>
      </c>
      <c r="L641" s="8">
        <v>45657.0</v>
      </c>
      <c r="M641" s="8" t="s">
        <v>104</v>
      </c>
      <c r="N641" s="5"/>
      <c r="O641" s="5"/>
      <c r="P641" s="5"/>
      <c r="Q641" s="5"/>
      <c r="R641" s="5"/>
      <c r="S641" s="5"/>
      <c r="T641" s="5"/>
      <c r="U641" s="5"/>
      <c r="V641" s="5"/>
    </row>
    <row r="642" hidden="1">
      <c r="A642" s="5">
        <v>27023.0</v>
      </c>
      <c r="B642" s="6" t="s">
        <v>1966</v>
      </c>
      <c r="C642" s="6" t="s">
        <v>1991</v>
      </c>
      <c r="D642" s="6" t="s">
        <v>1992</v>
      </c>
      <c r="E642" s="6" t="s">
        <v>17</v>
      </c>
      <c r="F642" s="6" t="s">
        <v>18</v>
      </c>
      <c r="G642" s="6" t="s">
        <v>19</v>
      </c>
      <c r="H642" s="6" t="s">
        <v>899</v>
      </c>
      <c r="I642" s="6" t="s">
        <v>1993</v>
      </c>
      <c r="J642" s="6" t="s">
        <v>498</v>
      </c>
      <c r="K642" s="7">
        <v>5000.0</v>
      </c>
      <c r="L642" s="8">
        <v>45657.0</v>
      </c>
      <c r="M642" s="8" t="s">
        <v>104</v>
      </c>
      <c r="N642" s="5"/>
      <c r="O642" s="5"/>
      <c r="P642" s="5"/>
      <c r="Q642" s="5"/>
      <c r="R642" s="5"/>
      <c r="S642" s="5"/>
      <c r="T642" s="5"/>
      <c r="U642" s="5"/>
      <c r="V642" s="5"/>
    </row>
    <row r="643" hidden="1">
      <c r="A643" s="5">
        <v>27023.0</v>
      </c>
      <c r="B643" s="6" t="s">
        <v>1966</v>
      </c>
      <c r="C643" s="6" t="s">
        <v>1994</v>
      </c>
      <c r="D643" s="6" t="s">
        <v>1995</v>
      </c>
      <c r="E643" s="6" t="s">
        <v>17</v>
      </c>
      <c r="F643" s="6" t="s">
        <v>18</v>
      </c>
      <c r="G643" s="6" t="s">
        <v>19</v>
      </c>
      <c r="H643" s="6" t="s">
        <v>899</v>
      </c>
      <c r="I643" s="6" t="s">
        <v>1996</v>
      </c>
      <c r="J643" s="6" t="s">
        <v>498</v>
      </c>
      <c r="K643" s="7" t="s">
        <v>881</v>
      </c>
      <c r="L643" s="8">
        <v>45657.0</v>
      </c>
      <c r="M643" s="8" t="s">
        <v>104</v>
      </c>
      <c r="N643" s="5"/>
      <c r="O643" s="5"/>
      <c r="P643" s="5"/>
      <c r="Q643" s="5"/>
      <c r="R643" s="5"/>
      <c r="S643" s="5"/>
      <c r="T643" s="5"/>
      <c r="U643" s="5"/>
      <c r="V643" s="5"/>
    </row>
    <row r="644" hidden="1">
      <c r="A644" s="5">
        <v>27023.0</v>
      </c>
      <c r="B644" s="6" t="s">
        <v>1966</v>
      </c>
      <c r="C644" s="6" t="s">
        <v>1997</v>
      </c>
      <c r="D644" s="6" t="s">
        <v>1998</v>
      </c>
      <c r="E644" s="6" t="s">
        <v>17</v>
      </c>
      <c r="F644" s="6" t="s">
        <v>18</v>
      </c>
      <c r="G644" s="6" t="s">
        <v>19</v>
      </c>
      <c r="H644" s="6" t="s">
        <v>899</v>
      </c>
      <c r="I644" s="6" t="s">
        <v>1999</v>
      </c>
      <c r="J644" s="6" t="s">
        <v>498</v>
      </c>
      <c r="K644" s="7" t="s">
        <v>2000</v>
      </c>
      <c r="L644" s="8">
        <v>45657.0</v>
      </c>
      <c r="M644" s="8" t="s">
        <v>104</v>
      </c>
      <c r="N644" s="5"/>
      <c r="O644" s="5"/>
      <c r="P644" s="5"/>
      <c r="Q644" s="5"/>
      <c r="R644" s="5"/>
      <c r="S644" s="5"/>
      <c r="T644" s="5"/>
      <c r="U644" s="5"/>
      <c r="V644" s="5"/>
    </row>
    <row r="645" hidden="1">
      <c r="A645" s="5">
        <v>27023.0</v>
      </c>
      <c r="B645" s="6" t="s">
        <v>1966</v>
      </c>
      <c r="C645" s="6" t="s">
        <v>2001</v>
      </c>
      <c r="D645" s="6" t="s">
        <v>2002</v>
      </c>
      <c r="E645" s="6" t="s">
        <v>266</v>
      </c>
      <c r="F645" s="6" t="s">
        <v>158</v>
      </c>
      <c r="G645" s="6" t="s">
        <v>159</v>
      </c>
      <c r="H645" s="6" t="s">
        <v>2003</v>
      </c>
      <c r="I645" s="6" t="s">
        <v>2004</v>
      </c>
      <c r="J645" s="6" t="s">
        <v>2005</v>
      </c>
      <c r="K645" s="7" t="s">
        <v>2006</v>
      </c>
      <c r="L645" s="8">
        <v>45657.0</v>
      </c>
      <c r="M645" s="8" t="s">
        <v>328</v>
      </c>
      <c r="N645" s="5"/>
      <c r="O645" s="5"/>
      <c r="P645" s="5"/>
      <c r="Q645" s="5"/>
      <c r="R645" s="5"/>
      <c r="S645" s="5"/>
      <c r="T645" s="5"/>
      <c r="U645" s="5"/>
      <c r="V645" s="5"/>
    </row>
    <row r="646" hidden="1">
      <c r="A646" s="5">
        <v>27023.0</v>
      </c>
      <c r="B646" s="6" t="s">
        <v>1966</v>
      </c>
      <c r="C646" s="6" t="s">
        <v>2007</v>
      </c>
      <c r="D646" s="6" t="s">
        <v>2008</v>
      </c>
      <c r="E646" s="6" t="s">
        <v>653</v>
      </c>
      <c r="F646" s="6" t="s">
        <v>158</v>
      </c>
      <c r="G646" s="6" t="s">
        <v>159</v>
      </c>
      <c r="H646" s="6" t="s">
        <v>2009</v>
      </c>
      <c r="I646" s="6" t="s">
        <v>2010</v>
      </c>
      <c r="J646" s="6" t="s">
        <v>2005</v>
      </c>
      <c r="K646" s="7" t="s">
        <v>2011</v>
      </c>
      <c r="L646" s="8">
        <v>45657.0</v>
      </c>
      <c r="M646" s="8" t="s">
        <v>104</v>
      </c>
      <c r="N646" s="5"/>
      <c r="O646" s="5"/>
      <c r="P646" s="5"/>
      <c r="Q646" s="5"/>
      <c r="R646" s="5"/>
      <c r="S646" s="5"/>
      <c r="T646" s="5"/>
      <c r="U646" s="5"/>
      <c r="V646" s="5"/>
    </row>
    <row r="647" hidden="1">
      <c r="A647" s="5">
        <v>27023.0</v>
      </c>
      <c r="B647" s="6" t="s">
        <v>1966</v>
      </c>
      <c r="C647" s="6" t="s">
        <v>2012</v>
      </c>
      <c r="D647" s="6" t="s">
        <v>2013</v>
      </c>
      <c r="E647" s="6" t="s">
        <v>17</v>
      </c>
      <c r="F647" s="6" t="s">
        <v>18</v>
      </c>
      <c r="G647" s="6" t="s">
        <v>19</v>
      </c>
      <c r="H647" s="6" t="s">
        <v>899</v>
      </c>
      <c r="I647" s="6" t="s">
        <v>2014</v>
      </c>
      <c r="J647" s="6">
        <v>12.0</v>
      </c>
      <c r="K647" s="7">
        <v>7200.0</v>
      </c>
      <c r="L647" s="8">
        <v>45657.0</v>
      </c>
      <c r="M647" s="8" t="s">
        <v>104</v>
      </c>
      <c r="N647" s="5"/>
      <c r="O647" s="5"/>
      <c r="P647" s="5"/>
      <c r="Q647" s="5"/>
      <c r="R647" s="5"/>
      <c r="S647" s="5"/>
      <c r="T647" s="5"/>
      <c r="U647" s="5"/>
      <c r="V647" s="5"/>
    </row>
    <row r="648" hidden="1">
      <c r="A648" s="5">
        <v>27023.0</v>
      </c>
      <c r="B648" s="6" t="s">
        <v>1966</v>
      </c>
      <c r="C648" s="6" t="s">
        <v>2015</v>
      </c>
      <c r="D648" s="6" t="s">
        <v>2016</v>
      </c>
      <c r="E648" s="6" t="s">
        <v>17</v>
      </c>
      <c r="F648" s="6" t="s">
        <v>18</v>
      </c>
      <c r="G648" s="6" t="s">
        <v>19</v>
      </c>
      <c r="H648" s="6" t="s">
        <v>899</v>
      </c>
      <c r="I648" s="6" t="s">
        <v>2017</v>
      </c>
      <c r="J648" s="6">
        <v>6.0</v>
      </c>
      <c r="K648" s="7">
        <v>1000.0</v>
      </c>
      <c r="L648" s="8">
        <v>45657.0</v>
      </c>
      <c r="M648" s="8" t="s">
        <v>104</v>
      </c>
      <c r="N648" s="5"/>
      <c r="O648" s="5"/>
      <c r="P648" s="5"/>
      <c r="Q648" s="5"/>
      <c r="R648" s="5"/>
      <c r="S648" s="5"/>
      <c r="T648" s="5"/>
      <c r="U648" s="5"/>
      <c r="V648" s="5"/>
    </row>
    <row r="649" hidden="1">
      <c r="A649" s="5">
        <v>27023.0</v>
      </c>
      <c r="B649" s="6" t="s">
        <v>1966</v>
      </c>
      <c r="C649" s="6" t="s">
        <v>2018</v>
      </c>
      <c r="D649" s="6" t="s">
        <v>88</v>
      </c>
      <c r="E649" s="6" t="s">
        <v>17</v>
      </c>
      <c r="F649" s="6" t="s">
        <v>18</v>
      </c>
      <c r="G649" s="6" t="s">
        <v>19</v>
      </c>
      <c r="H649" s="6" t="s">
        <v>899</v>
      </c>
      <c r="I649" s="6" t="s">
        <v>2019</v>
      </c>
      <c r="J649" s="6">
        <v>200.0</v>
      </c>
      <c r="K649" s="7">
        <v>10000.0</v>
      </c>
      <c r="L649" s="8">
        <v>45657.0</v>
      </c>
      <c r="M649" s="8" t="s">
        <v>104</v>
      </c>
      <c r="N649" s="5"/>
      <c r="O649" s="5"/>
      <c r="P649" s="5"/>
      <c r="Q649" s="5"/>
      <c r="R649" s="5"/>
      <c r="S649" s="5"/>
      <c r="T649" s="5"/>
      <c r="U649" s="5"/>
      <c r="V649" s="5"/>
    </row>
    <row r="650" hidden="1">
      <c r="A650" s="5">
        <v>27023.0</v>
      </c>
      <c r="B650" s="6" t="s">
        <v>1966</v>
      </c>
      <c r="C650" s="6" t="s">
        <v>2020</v>
      </c>
      <c r="D650" s="6" t="s">
        <v>2021</v>
      </c>
      <c r="E650" s="6" t="s">
        <v>17</v>
      </c>
      <c r="F650" s="6" t="s">
        <v>18</v>
      </c>
      <c r="G650" s="6" t="s">
        <v>19</v>
      </c>
      <c r="H650" s="6" t="s">
        <v>899</v>
      </c>
      <c r="I650" s="6" t="s">
        <v>2022</v>
      </c>
      <c r="J650" s="6">
        <v>10.0</v>
      </c>
      <c r="K650" s="7">
        <v>2000.0</v>
      </c>
      <c r="L650" s="8">
        <v>45657.0</v>
      </c>
      <c r="M650" s="8" t="s">
        <v>104</v>
      </c>
      <c r="N650" s="5"/>
      <c r="O650" s="5"/>
      <c r="P650" s="5"/>
      <c r="Q650" s="5"/>
      <c r="R650" s="5"/>
      <c r="S650" s="5"/>
      <c r="T650" s="5"/>
      <c r="U650" s="5"/>
      <c r="V650" s="5"/>
    </row>
    <row r="651" hidden="1">
      <c r="A651" s="5">
        <v>27023.0</v>
      </c>
      <c r="B651" s="6" t="s">
        <v>1966</v>
      </c>
      <c r="C651" s="6" t="s">
        <v>2023</v>
      </c>
      <c r="D651" s="6" t="s">
        <v>2024</v>
      </c>
      <c r="E651" s="6" t="s">
        <v>17</v>
      </c>
      <c r="F651" s="6" t="s">
        <v>18</v>
      </c>
      <c r="G651" s="6" t="s">
        <v>19</v>
      </c>
      <c r="H651" s="6" t="s">
        <v>899</v>
      </c>
      <c r="I651" s="6" t="s">
        <v>2025</v>
      </c>
      <c r="J651" s="6">
        <v>30.0</v>
      </c>
      <c r="K651" s="7">
        <v>115000.0</v>
      </c>
      <c r="L651" s="8">
        <v>45657.0</v>
      </c>
      <c r="M651" s="8" t="s">
        <v>104</v>
      </c>
      <c r="N651" s="5"/>
      <c r="O651" s="5"/>
      <c r="P651" s="5"/>
      <c r="Q651" s="5"/>
      <c r="R651" s="5"/>
      <c r="S651" s="5"/>
      <c r="T651" s="5"/>
      <c r="U651" s="5"/>
      <c r="V651" s="5"/>
    </row>
    <row r="652" hidden="1">
      <c r="A652" s="5">
        <v>27023.0</v>
      </c>
      <c r="B652" s="6" t="s">
        <v>1966</v>
      </c>
      <c r="C652" s="6" t="s">
        <v>2026</v>
      </c>
      <c r="D652" s="6" t="s">
        <v>2027</v>
      </c>
      <c r="E652" s="6" t="s">
        <v>266</v>
      </c>
      <c r="F652" s="6" t="s">
        <v>18</v>
      </c>
      <c r="G652" s="6" t="s">
        <v>19</v>
      </c>
      <c r="H652" s="6" t="s">
        <v>899</v>
      </c>
      <c r="I652" s="6" t="s">
        <v>2028</v>
      </c>
      <c r="J652" s="6">
        <v>1.0</v>
      </c>
      <c r="K652" s="7" t="s">
        <v>75</v>
      </c>
      <c r="L652" s="8">
        <v>45657.0</v>
      </c>
      <c r="M652" s="8" t="s">
        <v>104</v>
      </c>
      <c r="N652" s="5"/>
      <c r="O652" s="5"/>
      <c r="P652" s="5"/>
      <c r="Q652" s="5"/>
      <c r="R652" s="5"/>
      <c r="S652" s="5"/>
      <c r="T652" s="5"/>
      <c r="U652" s="5"/>
      <c r="V652" s="5"/>
    </row>
    <row r="653" hidden="1">
      <c r="A653" s="5">
        <v>27023.0</v>
      </c>
      <c r="B653" s="6" t="s">
        <v>1966</v>
      </c>
      <c r="C653" s="6" t="s">
        <v>2029</v>
      </c>
      <c r="D653" s="6" t="s">
        <v>2030</v>
      </c>
      <c r="E653" s="6" t="s">
        <v>266</v>
      </c>
      <c r="F653" s="6" t="s">
        <v>18</v>
      </c>
      <c r="G653" s="6" t="s">
        <v>19</v>
      </c>
      <c r="H653" s="6" t="s">
        <v>899</v>
      </c>
      <c r="I653" s="6" t="s">
        <v>2031</v>
      </c>
      <c r="J653" s="6">
        <v>1.0</v>
      </c>
      <c r="K653" s="7">
        <v>85000.0</v>
      </c>
      <c r="L653" s="8">
        <v>45657.0</v>
      </c>
      <c r="M653" s="8" t="s">
        <v>104</v>
      </c>
      <c r="N653" s="5"/>
      <c r="O653" s="5"/>
      <c r="P653" s="5"/>
      <c r="Q653" s="5"/>
      <c r="R653" s="5"/>
      <c r="S653" s="5"/>
      <c r="T653" s="5"/>
      <c r="U653" s="5"/>
      <c r="V653" s="5"/>
    </row>
    <row r="654" hidden="1">
      <c r="A654" s="5">
        <v>27023.0</v>
      </c>
      <c r="B654" s="6" t="s">
        <v>1966</v>
      </c>
      <c r="C654" s="6" t="s">
        <v>2032</v>
      </c>
      <c r="D654" s="6" t="s">
        <v>2033</v>
      </c>
      <c r="E654" s="6" t="s">
        <v>17</v>
      </c>
      <c r="F654" s="6" t="s">
        <v>18</v>
      </c>
      <c r="G654" s="6" t="s">
        <v>19</v>
      </c>
      <c r="H654" s="6" t="s">
        <v>899</v>
      </c>
      <c r="I654" s="6" t="s">
        <v>2034</v>
      </c>
      <c r="J654" s="6">
        <v>336.0</v>
      </c>
      <c r="K654" s="7">
        <v>8000.0</v>
      </c>
      <c r="L654" s="8">
        <v>45657.0</v>
      </c>
      <c r="M654" s="8" t="s">
        <v>104</v>
      </c>
      <c r="N654" s="5"/>
      <c r="O654" s="5"/>
      <c r="P654" s="5"/>
      <c r="Q654" s="5"/>
      <c r="R654" s="5"/>
      <c r="S654" s="5"/>
      <c r="T654" s="5"/>
      <c r="U654" s="5"/>
      <c r="V654" s="5"/>
    </row>
    <row r="655" hidden="1">
      <c r="A655" s="5">
        <v>27023.0</v>
      </c>
      <c r="B655" s="6" t="s">
        <v>1966</v>
      </c>
      <c r="C655" s="6" t="s">
        <v>2035</v>
      </c>
      <c r="D655" s="6" t="s">
        <v>1893</v>
      </c>
      <c r="E655" s="6" t="s">
        <v>17</v>
      </c>
      <c r="F655" s="6" t="s">
        <v>18</v>
      </c>
      <c r="G655" s="6" t="s">
        <v>19</v>
      </c>
      <c r="H655" s="6" t="s">
        <v>899</v>
      </c>
      <c r="I655" s="6" t="s">
        <v>2036</v>
      </c>
      <c r="J655" s="6">
        <v>456.0</v>
      </c>
      <c r="K655" s="7">
        <v>6000.0</v>
      </c>
      <c r="L655" s="8">
        <v>45657.0</v>
      </c>
      <c r="M655" s="8" t="s">
        <v>104</v>
      </c>
      <c r="N655" s="5"/>
      <c r="O655" s="5"/>
      <c r="P655" s="5"/>
      <c r="Q655" s="5"/>
      <c r="R655" s="5"/>
      <c r="S655" s="5"/>
      <c r="T655" s="5"/>
      <c r="U655" s="5"/>
      <c r="V655" s="5"/>
    </row>
    <row r="656" hidden="1">
      <c r="A656" s="5">
        <v>27023.0</v>
      </c>
      <c r="B656" s="6" t="s">
        <v>1966</v>
      </c>
      <c r="C656" s="6" t="s">
        <v>2037</v>
      </c>
      <c r="D656" s="6" t="s">
        <v>2038</v>
      </c>
      <c r="E656" s="6" t="s">
        <v>17</v>
      </c>
      <c r="F656" s="6" t="s">
        <v>18</v>
      </c>
      <c r="G656" s="6" t="s">
        <v>19</v>
      </c>
      <c r="H656" s="6" t="s">
        <v>899</v>
      </c>
      <c r="I656" s="6" t="s">
        <v>2039</v>
      </c>
      <c r="J656" s="6">
        <v>94.0</v>
      </c>
      <c r="K656" s="7">
        <v>1000.0</v>
      </c>
      <c r="L656" s="8">
        <v>45657.0</v>
      </c>
      <c r="M656" s="8" t="s">
        <v>104</v>
      </c>
      <c r="N656" s="5"/>
      <c r="O656" s="5"/>
      <c r="P656" s="5"/>
      <c r="Q656" s="5"/>
      <c r="R656" s="5"/>
      <c r="S656" s="5"/>
      <c r="T656" s="5"/>
      <c r="U656" s="5"/>
      <c r="V656" s="5"/>
    </row>
    <row r="657" hidden="1">
      <c r="A657" s="5">
        <v>27023.0</v>
      </c>
      <c r="B657" s="6" t="s">
        <v>1966</v>
      </c>
      <c r="C657" s="6" t="s">
        <v>2040</v>
      </c>
      <c r="D657" s="6" t="s">
        <v>2041</v>
      </c>
      <c r="E657" s="6" t="s">
        <v>17</v>
      </c>
      <c r="F657" s="6" t="s">
        <v>18</v>
      </c>
      <c r="G657" s="6" t="s">
        <v>19</v>
      </c>
      <c r="H657" s="6" t="s">
        <v>899</v>
      </c>
      <c r="I657" s="6" t="s">
        <v>2039</v>
      </c>
      <c r="J657" s="6">
        <v>57.0</v>
      </c>
      <c r="K657" s="7">
        <v>10000.0</v>
      </c>
      <c r="L657" s="8">
        <v>45657.0</v>
      </c>
      <c r="M657" s="8" t="s">
        <v>104</v>
      </c>
      <c r="N657" s="5"/>
      <c r="O657" s="5"/>
      <c r="P657" s="5"/>
      <c r="Q657" s="5"/>
      <c r="R657" s="5"/>
      <c r="S657" s="5"/>
      <c r="T657" s="5"/>
      <c r="U657" s="5"/>
      <c r="V657" s="5"/>
    </row>
    <row r="658" hidden="1">
      <c r="A658" s="5">
        <v>27023.0</v>
      </c>
      <c r="B658" s="6" t="s">
        <v>1966</v>
      </c>
      <c r="C658" s="6" t="s">
        <v>2042</v>
      </c>
      <c r="D658" s="6" t="s">
        <v>2043</v>
      </c>
      <c r="E658" s="6" t="s">
        <v>17</v>
      </c>
      <c r="F658" s="6" t="s">
        <v>18</v>
      </c>
      <c r="G658" s="6" t="s">
        <v>19</v>
      </c>
      <c r="H658" s="6" t="s">
        <v>899</v>
      </c>
      <c r="I658" s="6" t="s">
        <v>2039</v>
      </c>
      <c r="J658" s="6">
        <v>2.0</v>
      </c>
      <c r="K658" s="7">
        <v>1500.0</v>
      </c>
      <c r="L658" s="8">
        <v>45657.0</v>
      </c>
      <c r="M658" s="8" t="s">
        <v>104</v>
      </c>
      <c r="N658" s="5"/>
      <c r="O658" s="5"/>
      <c r="P658" s="5"/>
      <c r="Q658" s="5"/>
      <c r="R658" s="5"/>
      <c r="S658" s="5"/>
      <c r="T658" s="5"/>
      <c r="U658" s="5"/>
      <c r="V658" s="5"/>
    </row>
    <row r="659" hidden="1">
      <c r="A659" s="5">
        <v>27023.0</v>
      </c>
      <c r="B659" s="6" t="s">
        <v>1966</v>
      </c>
      <c r="C659" s="6" t="s">
        <v>2042</v>
      </c>
      <c r="D659" s="6" t="s">
        <v>2044</v>
      </c>
      <c r="E659" s="6" t="s">
        <v>17</v>
      </c>
      <c r="F659" s="6" t="s">
        <v>18</v>
      </c>
      <c r="G659" s="6" t="s">
        <v>19</v>
      </c>
      <c r="H659" s="6" t="s">
        <v>899</v>
      </c>
      <c r="I659" s="6" t="s">
        <v>2039</v>
      </c>
      <c r="J659" s="6">
        <v>1.0</v>
      </c>
      <c r="K659" s="7">
        <v>100.0</v>
      </c>
      <c r="L659" s="8">
        <v>45657.0</v>
      </c>
      <c r="M659" s="8" t="s">
        <v>104</v>
      </c>
      <c r="N659" s="5"/>
      <c r="O659" s="5"/>
      <c r="P659" s="5"/>
      <c r="Q659" s="5"/>
      <c r="R659" s="5"/>
      <c r="S659" s="5"/>
      <c r="T659" s="5"/>
      <c r="U659" s="5"/>
      <c r="V659" s="5"/>
    </row>
    <row r="660" hidden="1">
      <c r="A660" s="5">
        <v>27023.0</v>
      </c>
      <c r="B660" s="6" t="s">
        <v>1966</v>
      </c>
      <c r="C660" s="6" t="s">
        <v>2045</v>
      </c>
      <c r="D660" s="6" t="s">
        <v>2046</v>
      </c>
      <c r="E660" s="6" t="s">
        <v>266</v>
      </c>
      <c r="F660" s="6" t="s">
        <v>18</v>
      </c>
      <c r="G660" s="6" t="s">
        <v>19</v>
      </c>
      <c r="H660" s="6" t="s">
        <v>899</v>
      </c>
      <c r="I660" s="6" t="s">
        <v>2047</v>
      </c>
      <c r="J660" s="6">
        <v>1.0</v>
      </c>
      <c r="K660" s="7">
        <v>2000.0</v>
      </c>
      <c r="L660" s="8">
        <v>45657.0</v>
      </c>
      <c r="M660" s="8" t="s">
        <v>104</v>
      </c>
      <c r="N660" s="5"/>
      <c r="O660" s="5"/>
      <c r="P660" s="5"/>
      <c r="Q660" s="5"/>
      <c r="R660" s="5"/>
      <c r="S660" s="5"/>
      <c r="T660" s="5"/>
      <c r="U660" s="5"/>
      <c r="V660" s="5"/>
    </row>
    <row r="661" hidden="1">
      <c r="A661" s="5">
        <v>27023.0</v>
      </c>
      <c r="B661" s="6" t="s">
        <v>1966</v>
      </c>
      <c r="C661" s="6" t="s">
        <v>2048</v>
      </c>
      <c r="D661" s="6" t="s">
        <v>2049</v>
      </c>
      <c r="E661" s="6" t="s">
        <v>17</v>
      </c>
      <c r="F661" s="6" t="s">
        <v>18</v>
      </c>
      <c r="G661" s="6" t="s">
        <v>19</v>
      </c>
      <c r="H661" s="6" t="s">
        <v>899</v>
      </c>
      <c r="I661" s="6" t="s">
        <v>2050</v>
      </c>
      <c r="J661" s="6">
        <v>30.0</v>
      </c>
      <c r="K661" s="7">
        <v>7000.0</v>
      </c>
      <c r="L661" s="8">
        <v>45657.0</v>
      </c>
      <c r="M661" s="8" t="s">
        <v>104</v>
      </c>
      <c r="N661" s="5"/>
      <c r="O661" s="5"/>
      <c r="P661" s="5"/>
      <c r="Q661" s="5"/>
      <c r="R661" s="5"/>
      <c r="S661" s="5"/>
      <c r="T661" s="5"/>
      <c r="U661" s="5"/>
      <c r="V661" s="5"/>
    </row>
    <row r="662" hidden="1">
      <c r="A662" s="5">
        <v>160099.0</v>
      </c>
      <c r="B662" s="6" t="s">
        <v>2051</v>
      </c>
      <c r="C662" s="6" t="s">
        <v>2052</v>
      </c>
      <c r="D662" s="6" t="s">
        <v>2053</v>
      </c>
      <c r="E662" s="6" t="s">
        <v>17</v>
      </c>
      <c r="F662" s="6" t="s">
        <v>158</v>
      </c>
      <c r="G662" s="6" t="s">
        <v>159</v>
      </c>
      <c r="H662" s="6" t="s">
        <v>1731</v>
      </c>
      <c r="I662" s="6" t="s">
        <v>2054</v>
      </c>
      <c r="J662" s="6" t="s">
        <v>2055</v>
      </c>
      <c r="K662" s="7">
        <v>3000000.0</v>
      </c>
      <c r="L662" s="8">
        <v>45657.0</v>
      </c>
      <c r="M662" s="8" t="s">
        <v>104</v>
      </c>
      <c r="N662" s="5"/>
      <c r="O662" s="5"/>
      <c r="P662" s="5"/>
      <c r="Q662" s="5"/>
      <c r="R662" s="5"/>
      <c r="S662" s="5"/>
      <c r="T662" s="5"/>
      <c r="U662" s="5"/>
      <c r="V662" s="5"/>
    </row>
    <row r="663" hidden="1">
      <c r="A663" s="5">
        <v>160099.0</v>
      </c>
      <c r="B663" s="6" t="s">
        <v>2051</v>
      </c>
      <c r="C663" s="6" t="s">
        <v>2056</v>
      </c>
      <c r="D663" s="6" t="s">
        <v>2057</v>
      </c>
      <c r="E663" s="6" t="s">
        <v>17</v>
      </c>
      <c r="F663" s="6" t="s">
        <v>158</v>
      </c>
      <c r="G663" s="6" t="s">
        <v>159</v>
      </c>
      <c r="H663" s="6" t="s">
        <v>1731</v>
      </c>
      <c r="I663" s="6" t="s">
        <v>2058</v>
      </c>
      <c r="J663" s="6" t="s">
        <v>2055</v>
      </c>
      <c r="K663" s="7">
        <v>2000000.0</v>
      </c>
      <c r="L663" s="8">
        <v>45657.0</v>
      </c>
      <c r="M663" s="8" t="s">
        <v>104</v>
      </c>
      <c r="N663" s="5"/>
      <c r="O663" s="5"/>
      <c r="P663" s="5"/>
      <c r="Q663" s="5"/>
      <c r="R663" s="5"/>
      <c r="S663" s="5"/>
      <c r="T663" s="5"/>
      <c r="U663" s="5"/>
      <c r="V663" s="5"/>
    </row>
    <row r="664" hidden="1">
      <c r="A664" s="5">
        <v>160099.0</v>
      </c>
      <c r="B664" s="6" t="s">
        <v>2051</v>
      </c>
      <c r="C664" s="6" t="s">
        <v>2059</v>
      </c>
      <c r="D664" s="6" t="s">
        <v>2060</v>
      </c>
      <c r="E664" s="6" t="s">
        <v>17</v>
      </c>
      <c r="F664" s="6" t="s">
        <v>158</v>
      </c>
      <c r="G664" s="6" t="s">
        <v>159</v>
      </c>
      <c r="H664" s="6" t="s">
        <v>1731</v>
      </c>
      <c r="I664" s="6" t="s">
        <v>2061</v>
      </c>
      <c r="J664" s="6" t="s">
        <v>2055</v>
      </c>
      <c r="K664" s="7">
        <v>2200000.0</v>
      </c>
      <c r="L664" s="8">
        <v>45657.0</v>
      </c>
      <c r="M664" s="8" t="s">
        <v>104</v>
      </c>
      <c r="N664" s="5"/>
      <c r="O664" s="5"/>
      <c r="P664" s="5"/>
      <c r="Q664" s="5"/>
      <c r="R664" s="5"/>
      <c r="S664" s="5"/>
      <c r="T664" s="5"/>
      <c r="U664" s="5"/>
      <c r="V664" s="5"/>
    </row>
    <row r="665" hidden="1">
      <c r="A665" s="5">
        <v>160099.0</v>
      </c>
      <c r="B665" s="6" t="s">
        <v>2051</v>
      </c>
      <c r="C665" s="6" t="s">
        <v>2062</v>
      </c>
      <c r="D665" s="6" t="s">
        <v>2063</v>
      </c>
      <c r="E665" s="6" t="s">
        <v>17</v>
      </c>
      <c r="F665" s="6" t="s">
        <v>158</v>
      </c>
      <c r="G665" s="6" t="s">
        <v>159</v>
      </c>
      <c r="H665" s="6" t="s">
        <v>1731</v>
      </c>
      <c r="I665" s="6" t="s">
        <v>2064</v>
      </c>
      <c r="J665" s="6" t="s">
        <v>2055</v>
      </c>
      <c r="K665" s="7">
        <v>600000.0</v>
      </c>
      <c r="L665" s="8">
        <v>45657.0</v>
      </c>
      <c r="M665" s="8" t="s">
        <v>104</v>
      </c>
      <c r="N665" s="5"/>
      <c r="O665" s="5"/>
      <c r="P665" s="5"/>
      <c r="Q665" s="5"/>
      <c r="R665" s="5"/>
      <c r="S665" s="5"/>
      <c r="T665" s="5"/>
      <c r="U665" s="5"/>
      <c r="V665" s="5"/>
    </row>
    <row r="666" hidden="1">
      <c r="A666" s="5">
        <v>160099.0</v>
      </c>
      <c r="B666" s="6" t="s">
        <v>2051</v>
      </c>
      <c r="C666" s="6" t="s">
        <v>2065</v>
      </c>
      <c r="D666" s="6" t="s">
        <v>2066</v>
      </c>
      <c r="E666" s="6" t="s">
        <v>17</v>
      </c>
      <c r="F666" s="6" t="s">
        <v>158</v>
      </c>
      <c r="G666" s="6" t="s">
        <v>159</v>
      </c>
      <c r="H666" s="6" t="s">
        <v>2067</v>
      </c>
      <c r="I666" s="6" t="s">
        <v>2068</v>
      </c>
      <c r="J666" s="6" t="s">
        <v>2055</v>
      </c>
      <c r="K666" s="7">
        <v>2000000.0</v>
      </c>
      <c r="L666" s="8">
        <v>45657.0</v>
      </c>
      <c r="M666" s="8" t="s">
        <v>104</v>
      </c>
      <c r="N666" s="5"/>
      <c r="O666" s="5"/>
      <c r="P666" s="5"/>
      <c r="Q666" s="5"/>
      <c r="R666" s="5"/>
      <c r="S666" s="5"/>
      <c r="T666" s="5"/>
      <c r="U666" s="5"/>
      <c r="V666" s="5"/>
    </row>
    <row r="667" hidden="1">
      <c r="A667" s="5">
        <v>160099.0</v>
      </c>
      <c r="B667" s="6" t="s">
        <v>2051</v>
      </c>
      <c r="C667" s="6" t="s">
        <v>2069</v>
      </c>
      <c r="D667" s="6" t="s">
        <v>2070</v>
      </c>
      <c r="E667" s="6" t="s">
        <v>17</v>
      </c>
      <c r="F667" s="6" t="s">
        <v>158</v>
      </c>
      <c r="G667" s="6" t="s">
        <v>159</v>
      </c>
      <c r="H667" s="6" t="s">
        <v>2071</v>
      </c>
      <c r="I667" s="6" t="s">
        <v>2068</v>
      </c>
      <c r="J667" s="6" t="s">
        <v>2055</v>
      </c>
      <c r="K667" s="7">
        <v>2000000.0</v>
      </c>
      <c r="L667" s="8">
        <v>45657.0</v>
      </c>
      <c r="M667" s="8" t="s">
        <v>104</v>
      </c>
      <c r="N667" s="5"/>
      <c r="O667" s="5"/>
      <c r="P667" s="5"/>
      <c r="Q667" s="5"/>
      <c r="R667" s="5"/>
      <c r="S667" s="5"/>
      <c r="T667" s="5"/>
      <c r="U667" s="5"/>
      <c r="V667" s="5"/>
    </row>
    <row r="668" hidden="1">
      <c r="A668" s="5">
        <v>160099.0</v>
      </c>
      <c r="B668" s="6" t="s">
        <v>2051</v>
      </c>
      <c r="C668" s="6" t="s">
        <v>2072</v>
      </c>
      <c r="D668" s="6" t="s">
        <v>2073</v>
      </c>
      <c r="E668" s="6" t="s">
        <v>17</v>
      </c>
      <c r="F668" s="6" t="s">
        <v>158</v>
      </c>
      <c r="G668" s="6" t="s">
        <v>159</v>
      </c>
      <c r="H668" s="6" t="s">
        <v>2074</v>
      </c>
      <c r="I668" s="6" t="s">
        <v>2068</v>
      </c>
      <c r="J668" s="6" t="s">
        <v>2055</v>
      </c>
      <c r="K668" s="7">
        <v>2000000.0</v>
      </c>
      <c r="L668" s="8">
        <v>45657.0</v>
      </c>
      <c r="M668" s="8" t="s">
        <v>104</v>
      </c>
      <c r="N668" s="5"/>
      <c r="O668" s="5"/>
      <c r="P668" s="5"/>
      <c r="Q668" s="5"/>
      <c r="R668" s="5"/>
      <c r="S668" s="5"/>
      <c r="T668" s="5"/>
      <c r="U668" s="5"/>
      <c r="V668" s="5"/>
    </row>
    <row r="669" hidden="1">
      <c r="A669" s="5">
        <v>160099.0</v>
      </c>
      <c r="B669" s="6" t="s">
        <v>2051</v>
      </c>
      <c r="C669" s="6" t="s">
        <v>2075</v>
      </c>
      <c r="D669" s="6" t="s">
        <v>2076</v>
      </c>
      <c r="E669" s="6" t="s">
        <v>266</v>
      </c>
      <c r="F669" s="6" t="s">
        <v>158</v>
      </c>
      <c r="G669" s="6" t="s">
        <v>159</v>
      </c>
      <c r="H669" s="6" t="s">
        <v>1731</v>
      </c>
      <c r="I669" s="6" t="s">
        <v>2077</v>
      </c>
      <c r="J669" s="6">
        <v>210.0</v>
      </c>
      <c r="K669" s="7">
        <v>200000.0</v>
      </c>
      <c r="L669" s="8">
        <v>45383.0</v>
      </c>
      <c r="M669" s="8" t="s">
        <v>104</v>
      </c>
      <c r="N669" s="5"/>
      <c r="O669" s="5"/>
      <c r="P669" s="5"/>
      <c r="Q669" s="5"/>
      <c r="R669" s="5"/>
      <c r="S669" s="5"/>
      <c r="T669" s="5"/>
      <c r="U669" s="5"/>
      <c r="V669" s="5"/>
    </row>
    <row r="670" hidden="1">
      <c r="A670" s="5">
        <v>160099.0</v>
      </c>
      <c r="B670" s="6" t="s">
        <v>2051</v>
      </c>
      <c r="C670" s="6" t="s">
        <v>2078</v>
      </c>
      <c r="D670" s="6" t="s">
        <v>2079</v>
      </c>
      <c r="E670" s="6" t="s">
        <v>752</v>
      </c>
      <c r="F670" s="6" t="s">
        <v>158</v>
      </c>
      <c r="G670" s="6" t="s">
        <v>159</v>
      </c>
      <c r="H670" s="6" t="s">
        <v>2080</v>
      </c>
      <c r="I670" s="6" t="s">
        <v>2081</v>
      </c>
      <c r="J670" s="6">
        <v>1.0</v>
      </c>
      <c r="K670" s="7">
        <v>1441615.0</v>
      </c>
      <c r="L670" s="8">
        <v>45565.0</v>
      </c>
      <c r="M670" s="8" t="s">
        <v>104</v>
      </c>
      <c r="N670" s="5"/>
      <c r="O670" s="5"/>
      <c r="P670" s="5"/>
      <c r="Q670" s="5"/>
      <c r="R670" s="5"/>
      <c r="S670" s="5"/>
      <c r="T670" s="5"/>
      <c r="U670" s="5"/>
      <c r="V670" s="5"/>
    </row>
    <row r="671" hidden="1">
      <c r="A671" s="5">
        <v>160099.0</v>
      </c>
      <c r="B671" s="6" t="s">
        <v>2051</v>
      </c>
      <c r="C671" s="6" t="s">
        <v>2082</v>
      </c>
      <c r="D671" s="6" t="s">
        <v>2083</v>
      </c>
      <c r="E671" s="6" t="s">
        <v>752</v>
      </c>
      <c r="F671" s="6" t="s">
        <v>158</v>
      </c>
      <c r="G671" s="6" t="s">
        <v>159</v>
      </c>
      <c r="H671" s="6" t="s">
        <v>2080</v>
      </c>
      <c r="I671" s="6" t="s">
        <v>2084</v>
      </c>
      <c r="J671" s="6">
        <v>1.0</v>
      </c>
      <c r="K671" s="7">
        <v>225000.0</v>
      </c>
      <c r="L671" s="8">
        <v>45595.0</v>
      </c>
      <c r="M671" s="8" t="s">
        <v>104</v>
      </c>
      <c r="N671" s="5"/>
      <c r="O671" s="5"/>
      <c r="P671" s="5"/>
      <c r="Q671" s="5"/>
      <c r="R671" s="5"/>
      <c r="S671" s="5"/>
      <c r="T671" s="5"/>
      <c r="U671" s="5"/>
      <c r="V671" s="5"/>
    </row>
    <row r="672" hidden="1">
      <c r="A672" s="5">
        <v>160099.0</v>
      </c>
      <c r="B672" s="6" t="s">
        <v>2051</v>
      </c>
      <c r="C672" s="6" t="s">
        <v>2085</v>
      </c>
      <c r="D672" s="6" t="s">
        <v>2086</v>
      </c>
      <c r="E672" s="6" t="s">
        <v>752</v>
      </c>
      <c r="F672" s="6" t="s">
        <v>158</v>
      </c>
      <c r="G672" s="6" t="s">
        <v>159</v>
      </c>
      <c r="H672" s="6" t="s">
        <v>2080</v>
      </c>
      <c r="I672" s="6" t="s">
        <v>2087</v>
      </c>
      <c r="J672" s="6">
        <v>1.0</v>
      </c>
      <c r="K672" s="7">
        <v>585295.0</v>
      </c>
      <c r="L672" s="8">
        <v>45657.0</v>
      </c>
      <c r="M672" s="8" t="s">
        <v>104</v>
      </c>
      <c r="N672" s="5"/>
      <c r="O672" s="5"/>
      <c r="P672" s="5"/>
      <c r="Q672" s="5"/>
      <c r="R672" s="5"/>
      <c r="S672" s="5"/>
      <c r="T672" s="5"/>
      <c r="U672" s="5"/>
      <c r="V672" s="5"/>
    </row>
    <row r="673" hidden="1">
      <c r="A673" s="5">
        <v>160099.0</v>
      </c>
      <c r="B673" s="6" t="s">
        <v>2051</v>
      </c>
      <c r="C673" s="6" t="s">
        <v>2088</v>
      </c>
      <c r="D673" s="6" t="s">
        <v>2089</v>
      </c>
      <c r="E673" s="6" t="s">
        <v>475</v>
      </c>
      <c r="F673" s="6" t="s">
        <v>158</v>
      </c>
      <c r="G673" s="6" t="s">
        <v>159</v>
      </c>
      <c r="H673" s="6" t="s">
        <v>2080</v>
      </c>
      <c r="I673" s="6" t="s">
        <v>2090</v>
      </c>
      <c r="J673" s="6">
        <v>1.0</v>
      </c>
      <c r="K673" s="7">
        <v>18442.8</v>
      </c>
      <c r="L673" s="8">
        <v>45657.0</v>
      </c>
      <c r="M673" s="8" t="s">
        <v>104</v>
      </c>
      <c r="N673" s="5"/>
      <c r="O673" s="5"/>
      <c r="P673" s="5"/>
      <c r="Q673" s="5"/>
      <c r="R673" s="5"/>
      <c r="S673" s="5"/>
      <c r="T673" s="5"/>
      <c r="U673" s="5"/>
      <c r="V673" s="5"/>
    </row>
    <row r="674" hidden="1">
      <c r="A674" s="5">
        <v>160099.0</v>
      </c>
      <c r="B674" s="6" t="s">
        <v>2051</v>
      </c>
      <c r="C674" s="6" t="s">
        <v>2091</v>
      </c>
      <c r="D674" s="6" t="s">
        <v>2092</v>
      </c>
      <c r="E674" s="6" t="s">
        <v>475</v>
      </c>
      <c r="F674" s="6" t="s">
        <v>158</v>
      </c>
      <c r="G674" s="6" t="s">
        <v>159</v>
      </c>
      <c r="H674" s="6" t="s">
        <v>2080</v>
      </c>
      <c r="I674" s="6" t="s">
        <v>2093</v>
      </c>
      <c r="J674" s="6">
        <v>1.0</v>
      </c>
      <c r="K674" s="7">
        <v>19250.0</v>
      </c>
      <c r="L674" s="8">
        <v>45657.0</v>
      </c>
      <c r="M674" s="8" t="s">
        <v>104</v>
      </c>
      <c r="N674" s="5"/>
      <c r="O674" s="5"/>
      <c r="P674" s="5"/>
      <c r="Q674" s="5"/>
      <c r="R674" s="5"/>
      <c r="S674" s="5"/>
      <c r="T674" s="5"/>
      <c r="U674" s="5"/>
      <c r="V674" s="5"/>
    </row>
    <row r="675" hidden="1">
      <c r="A675" s="5">
        <v>160099.0</v>
      </c>
      <c r="B675" s="6" t="s">
        <v>2051</v>
      </c>
      <c r="C675" s="6" t="s">
        <v>2094</v>
      </c>
      <c r="D675" s="6" t="s">
        <v>2095</v>
      </c>
      <c r="E675" s="6" t="s">
        <v>752</v>
      </c>
      <c r="F675" s="6" t="s">
        <v>158</v>
      </c>
      <c r="G675" s="6" t="s">
        <v>159</v>
      </c>
      <c r="H675" s="6" t="s">
        <v>2080</v>
      </c>
      <c r="I675" s="6" t="s">
        <v>2096</v>
      </c>
      <c r="J675" s="6">
        <v>1.0</v>
      </c>
      <c r="K675" s="7">
        <v>1751872.39</v>
      </c>
      <c r="L675" s="8">
        <v>45657.0</v>
      </c>
      <c r="M675" s="8" t="s">
        <v>104</v>
      </c>
      <c r="N675" s="5"/>
      <c r="O675" s="5"/>
      <c r="P675" s="5"/>
      <c r="Q675" s="5"/>
      <c r="R675" s="5"/>
      <c r="S675" s="5"/>
      <c r="T675" s="5"/>
      <c r="U675" s="5"/>
      <c r="V675" s="5"/>
    </row>
    <row r="676" hidden="1">
      <c r="A676" s="5">
        <v>160099.0</v>
      </c>
      <c r="B676" s="6" t="s">
        <v>2051</v>
      </c>
      <c r="C676" s="6" t="s">
        <v>2097</v>
      </c>
      <c r="D676" s="6" t="s">
        <v>2098</v>
      </c>
      <c r="E676" s="6" t="s">
        <v>475</v>
      </c>
      <c r="F676" s="6" t="s">
        <v>158</v>
      </c>
      <c r="G676" s="6" t="s">
        <v>159</v>
      </c>
      <c r="H676" s="6" t="s">
        <v>2080</v>
      </c>
      <c r="I676" s="6" t="s">
        <v>2099</v>
      </c>
      <c r="J676" s="6">
        <v>1.0</v>
      </c>
      <c r="K676" s="7">
        <v>14520.0</v>
      </c>
      <c r="L676" s="8">
        <v>45657.0</v>
      </c>
      <c r="M676" s="8" t="s">
        <v>104</v>
      </c>
      <c r="N676" s="5"/>
      <c r="O676" s="5"/>
      <c r="P676" s="5"/>
      <c r="Q676" s="5"/>
      <c r="R676" s="5"/>
      <c r="S676" s="5"/>
      <c r="T676" s="5"/>
      <c r="U676" s="5"/>
      <c r="V676" s="5"/>
    </row>
    <row r="677" hidden="1">
      <c r="A677" s="5">
        <v>160099.0</v>
      </c>
      <c r="B677" s="6" t="s">
        <v>2051</v>
      </c>
      <c r="C677" s="6" t="s">
        <v>2100</v>
      </c>
      <c r="D677" s="6" t="s">
        <v>2101</v>
      </c>
      <c r="E677" s="6" t="s">
        <v>752</v>
      </c>
      <c r="F677" s="6" t="s">
        <v>158</v>
      </c>
      <c r="G677" s="6" t="s">
        <v>159</v>
      </c>
      <c r="H677" s="6" t="s">
        <v>2080</v>
      </c>
      <c r="I677" s="6" t="s">
        <v>2102</v>
      </c>
      <c r="J677" s="6">
        <v>1.0</v>
      </c>
      <c r="K677" s="7">
        <v>80000.0</v>
      </c>
      <c r="L677" s="8">
        <v>45535.0</v>
      </c>
      <c r="M677" s="8" t="s">
        <v>104</v>
      </c>
      <c r="N677" s="5"/>
      <c r="O677" s="5"/>
      <c r="P677" s="5"/>
      <c r="Q677" s="5"/>
      <c r="R677" s="5"/>
      <c r="S677" s="5"/>
      <c r="T677" s="5"/>
      <c r="U677" s="5"/>
      <c r="V677" s="5"/>
    </row>
    <row r="678" hidden="1">
      <c r="A678" s="5">
        <v>160099.0</v>
      </c>
      <c r="B678" s="6" t="s">
        <v>2051</v>
      </c>
      <c r="C678" s="6" t="s">
        <v>2103</v>
      </c>
      <c r="D678" s="6" t="s">
        <v>2104</v>
      </c>
      <c r="E678" s="6" t="s">
        <v>475</v>
      </c>
      <c r="F678" s="6" t="s">
        <v>158</v>
      </c>
      <c r="G678" s="6" t="s">
        <v>159</v>
      </c>
      <c r="H678" s="6" t="s">
        <v>2080</v>
      </c>
      <c r="I678" s="6" t="s">
        <v>2105</v>
      </c>
      <c r="J678" s="6">
        <v>1.0</v>
      </c>
      <c r="K678" s="7">
        <v>9208.78</v>
      </c>
      <c r="L678" s="8">
        <v>45657.0</v>
      </c>
      <c r="M678" s="8" t="s">
        <v>104</v>
      </c>
      <c r="N678" s="5"/>
      <c r="O678" s="5"/>
      <c r="P678" s="5"/>
      <c r="Q678" s="5"/>
      <c r="R678" s="5"/>
      <c r="S678" s="5"/>
      <c r="T678" s="5"/>
      <c r="U678" s="5"/>
      <c r="V678" s="5"/>
    </row>
    <row r="679" hidden="1">
      <c r="A679" s="5">
        <v>160099.0</v>
      </c>
      <c r="B679" s="6" t="s">
        <v>2051</v>
      </c>
      <c r="C679" s="6" t="s">
        <v>2106</v>
      </c>
      <c r="D679" s="6" t="s">
        <v>2107</v>
      </c>
      <c r="E679" s="6" t="s">
        <v>752</v>
      </c>
      <c r="F679" s="6" t="s">
        <v>158</v>
      </c>
      <c r="G679" s="6" t="s">
        <v>159</v>
      </c>
      <c r="H679" s="6" t="s">
        <v>2080</v>
      </c>
      <c r="I679" s="6" t="s">
        <v>2108</v>
      </c>
      <c r="J679" s="6">
        <v>1.0</v>
      </c>
      <c r="K679" s="7">
        <v>787096.01</v>
      </c>
      <c r="L679" s="8">
        <v>45657.0</v>
      </c>
      <c r="M679" s="8" t="s">
        <v>104</v>
      </c>
      <c r="N679" s="5"/>
      <c r="O679" s="5"/>
      <c r="P679" s="5"/>
      <c r="Q679" s="5"/>
      <c r="R679" s="5"/>
      <c r="S679" s="5"/>
      <c r="T679" s="5"/>
      <c r="U679" s="5"/>
      <c r="V679" s="5"/>
    </row>
    <row r="680" hidden="1">
      <c r="A680" s="5">
        <v>160099.0</v>
      </c>
      <c r="B680" s="6" t="s">
        <v>2051</v>
      </c>
      <c r="C680" s="6" t="s">
        <v>2109</v>
      </c>
      <c r="D680" s="6" t="s">
        <v>2110</v>
      </c>
      <c r="E680" s="6" t="s">
        <v>475</v>
      </c>
      <c r="F680" s="6" t="s">
        <v>158</v>
      </c>
      <c r="G680" s="6" t="s">
        <v>159</v>
      </c>
      <c r="H680" s="6" t="s">
        <v>2080</v>
      </c>
      <c r="I680" s="6" t="s">
        <v>2111</v>
      </c>
      <c r="J680" s="6">
        <v>1.0</v>
      </c>
      <c r="K680" s="7">
        <v>54984.16</v>
      </c>
      <c r="L680" s="8">
        <v>45657.0</v>
      </c>
      <c r="M680" s="8" t="s">
        <v>104</v>
      </c>
      <c r="N680" s="5"/>
      <c r="O680" s="5"/>
      <c r="P680" s="5"/>
      <c r="Q680" s="5"/>
      <c r="R680" s="5"/>
      <c r="S680" s="5"/>
      <c r="T680" s="5"/>
      <c r="U680" s="5"/>
      <c r="V680" s="5"/>
    </row>
    <row r="681" hidden="1">
      <c r="A681" s="5">
        <v>160099.0</v>
      </c>
      <c r="B681" s="6" t="s">
        <v>2051</v>
      </c>
      <c r="C681" s="6" t="s">
        <v>2112</v>
      </c>
      <c r="D681" s="6" t="s">
        <v>2113</v>
      </c>
      <c r="E681" s="6" t="s">
        <v>475</v>
      </c>
      <c r="F681" s="6" t="s">
        <v>158</v>
      </c>
      <c r="G681" s="6" t="s">
        <v>159</v>
      </c>
      <c r="H681" s="6" t="s">
        <v>2080</v>
      </c>
      <c r="I681" s="6" t="s">
        <v>2114</v>
      </c>
      <c r="J681" s="6">
        <v>1.0</v>
      </c>
      <c r="K681" s="7">
        <v>43680.0</v>
      </c>
      <c r="L681" s="8">
        <v>45657.0</v>
      </c>
      <c r="M681" s="8" t="s">
        <v>104</v>
      </c>
      <c r="N681" s="5"/>
      <c r="O681" s="5"/>
      <c r="P681" s="5"/>
      <c r="Q681" s="5"/>
      <c r="R681" s="5"/>
      <c r="S681" s="5"/>
      <c r="T681" s="5"/>
      <c r="U681" s="5"/>
      <c r="V681" s="5"/>
    </row>
    <row r="682" hidden="1">
      <c r="A682" s="5">
        <v>160099.0</v>
      </c>
      <c r="B682" s="6" t="s">
        <v>2051</v>
      </c>
      <c r="C682" s="6" t="s">
        <v>2115</v>
      </c>
      <c r="D682" s="6" t="s">
        <v>2116</v>
      </c>
      <c r="E682" s="6" t="s">
        <v>475</v>
      </c>
      <c r="F682" s="6" t="s">
        <v>158</v>
      </c>
      <c r="G682" s="6" t="s">
        <v>159</v>
      </c>
      <c r="H682" s="6" t="s">
        <v>2080</v>
      </c>
      <c r="I682" s="6" t="s">
        <v>2117</v>
      </c>
      <c r="J682" s="6">
        <v>1.0</v>
      </c>
      <c r="K682" s="7">
        <v>58240.0</v>
      </c>
      <c r="L682" s="8">
        <v>45657.0</v>
      </c>
      <c r="M682" s="8" t="s">
        <v>104</v>
      </c>
      <c r="N682" s="5"/>
      <c r="O682" s="5"/>
      <c r="P682" s="5"/>
      <c r="Q682" s="5"/>
      <c r="R682" s="5"/>
      <c r="S682" s="5"/>
      <c r="T682" s="5"/>
      <c r="U682" s="5"/>
      <c r="V682" s="5"/>
    </row>
    <row r="683" hidden="1">
      <c r="A683" s="5">
        <v>160099.0</v>
      </c>
      <c r="B683" s="6" t="s">
        <v>2051</v>
      </c>
      <c r="C683" s="6" t="s">
        <v>2118</v>
      </c>
      <c r="D683" s="6" t="s">
        <v>2119</v>
      </c>
      <c r="E683" s="6" t="s">
        <v>475</v>
      </c>
      <c r="F683" s="6" t="s">
        <v>158</v>
      </c>
      <c r="G683" s="6" t="s">
        <v>159</v>
      </c>
      <c r="H683" s="6" t="s">
        <v>2080</v>
      </c>
      <c r="I683" s="6" t="s">
        <v>2120</v>
      </c>
      <c r="J683" s="6">
        <v>1.0</v>
      </c>
      <c r="K683" s="7">
        <v>13332.06</v>
      </c>
      <c r="L683" s="8">
        <v>45657.0</v>
      </c>
      <c r="M683" s="8" t="s">
        <v>104</v>
      </c>
      <c r="N683" s="5"/>
      <c r="O683" s="5"/>
      <c r="P683" s="5"/>
      <c r="Q683" s="5"/>
      <c r="R683" s="5"/>
      <c r="S683" s="5"/>
      <c r="T683" s="5"/>
      <c r="U683" s="5"/>
      <c r="V683" s="5"/>
    </row>
    <row r="684" hidden="1">
      <c r="A684" s="5">
        <v>160099.0</v>
      </c>
      <c r="B684" s="6" t="s">
        <v>2051</v>
      </c>
      <c r="C684" s="6" t="s">
        <v>2121</v>
      </c>
      <c r="D684" s="6" t="s">
        <v>2122</v>
      </c>
      <c r="E684" s="6" t="s">
        <v>475</v>
      </c>
      <c r="F684" s="6" t="s">
        <v>158</v>
      </c>
      <c r="G684" s="6" t="s">
        <v>159</v>
      </c>
      <c r="H684" s="6" t="s">
        <v>2080</v>
      </c>
      <c r="I684" s="6" t="s">
        <v>2123</v>
      </c>
      <c r="J684" s="6">
        <v>1.0</v>
      </c>
      <c r="K684" s="7">
        <v>29120.0</v>
      </c>
      <c r="L684" s="8">
        <v>45657.0</v>
      </c>
      <c r="M684" s="8" t="s">
        <v>104</v>
      </c>
      <c r="N684" s="5"/>
      <c r="O684" s="5"/>
      <c r="P684" s="5"/>
      <c r="Q684" s="5"/>
      <c r="R684" s="5"/>
      <c r="S684" s="5"/>
      <c r="T684" s="5"/>
      <c r="U684" s="5"/>
      <c r="V684" s="5"/>
    </row>
    <row r="685" hidden="1">
      <c r="A685" s="5">
        <v>160099.0</v>
      </c>
      <c r="B685" s="6" t="s">
        <v>2051</v>
      </c>
      <c r="C685" s="6" t="s">
        <v>2124</v>
      </c>
      <c r="D685" s="6" t="s">
        <v>2125</v>
      </c>
      <c r="E685" s="6" t="s">
        <v>475</v>
      </c>
      <c r="F685" s="6" t="s">
        <v>158</v>
      </c>
      <c r="G685" s="6" t="s">
        <v>159</v>
      </c>
      <c r="H685" s="6" t="s">
        <v>2080</v>
      </c>
      <c r="I685" s="6" t="s">
        <v>2126</v>
      </c>
      <c r="J685" s="6">
        <v>1.0</v>
      </c>
      <c r="K685" s="7">
        <v>108961.39</v>
      </c>
      <c r="L685" s="8">
        <v>45657.0</v>
      </c>
      <c r="M685" s="8" t="s">
        <v>104</v>
      </c>
      <c r="N685" s="5"/>
      <c r="O685" s="5"/>
      <c r="P685" s="5"/>
      <c r="Q685" s="5"/>
      <c r="R685" s="5"/>
      <c r="S685" s="5"/>
      <c r="T685" s="5"/>
      <c r="U685" s="5"/>
      <c r="V685" s="5"/>
    </row>
    <row r="686" hidden="1">
      <c r="A686" s="5">
        <v>160099.0</v>
      </c>
      <c r="B686" s="6" t="s">
        <v>2051</v>
      </c>
      <c r="C686" s="6" t="s">
        <v>2127</v>
      </c>
      <c r="D686" s="6" t="s">
        <v>2128</v>
      </c>
      <c r="E686" s="6" t="s">
        <v>475</v>
      </c>
      <c r="F686" s="6" t="s">
        <v>158</v>
      </c>
      <c r="G686" s="6" t="s">
        <v>159</v>
      </c>
      <c r="H686" s="6" t="s">
        <v>2080</v>
      </c>
      <c r="I686" s="6" t="s">
        <v>2129</v>
      </c>
      <c r="J686" s="6">
        <v>1.0</v>
      </c>
      <c r="K686" s="7">
        <v>29958.08</v>
      </c>
      <c r="L686" s="8">
        <v>45657.0</v>
      </c>
      <c r="M686" s="8" t="s">
        <v>104</v>
      </c>
      <c r="N686" s="5"/>
      <c r="O686" s="5"/>
      <c r="P686" s="5"/>
      <c r="Q686" s="5"/>
      <c r="R686" s="5"/>
      <c r="S686" s="5"/>
      <c r="T686" s="5"/>
      <c r="U686" s="5"/>
      <c r="V686" s="5"/>
    </row>
    <row r="687" hidden="1">
      <c r="A687" s="5">
        <v>160099.0</v>
      </c>
      <c r="B687" s="6" t="s">
        <v>2051</v>
      </c>
      <c r="C687" s="6" t="s">
        <v>2130</v>
      </c>
      <c r="D687" s="6" t="s">
        <v>2131</v>
      </c>
      <c r="E687" s="6" t="s">
        <v>475</v>
      </c>
      <c r="F687" s="6" t="s">
        <v>158</v>
      </c>
      <c r="G687" s="6" t="s">
        <v>159</v>
      </c>
      <c r="H687" s="6" t="s">
        <v>2080</v>
      </c>
      <c r="I687" s="6" t="s">
        <v>2132</v>
      </c>
      <c r="J687" s="6">
        <v>1.0</v>
      </c>
      <c r="K687" s="7">
        <v>58533.33</v>
      </c>
      <c r="L687" s="8">
        <v>45657.0</v>
      </c>
      <c r="M687" s="8" t="s">
        <v>104</v>
      </c>
      <c r="N687" s="5"/>
      <c r="O687" s="5"/>
      <c r="P687" s="5"/>
      <c r="Q687" s="5"/>
      <c r="R687" s="5"/>
      <c r="S687" s="5"/>
      <c r="T687" s="5"/>
      <c r="U687" s="5"/>
      <c r="V687" s="5"/>
    </row>
    <row r="688" hidden="1">
      <c r="A688" s="5">
        <v>160099.0</v>
      </c>
      <c r="B688" s="6" t="s">
        <v>2051</v>
      </c>
      <c r="C688" s="6" t="s">
        <v>2133</v>
      </c>
      <c r="D688" s="6" t="s">
        <v>2134</v>
      </c>
      <c r="E688" s="6" t="s">
        <v>475</v>
      </c>
      <c r="F688" s="6" t="s">
        <v>158</v>
      </c>
      <c r="G688" s="6" t="s">
        <v>159</v>
      </c>
      <c r="H688" s="6" t="s">
        <v>2080</v>
      </c>
      <c r="I688" s="6" t="s">
        <v>2135</v>
      </c>
      <c r="J688" s="6">
        <v>1.0</v>
      </c>
      <c r="K688" s="7">
        <v>38826.67</v>
      </c>
      <c r="L688" s="8">
        <v>45657.0</v>
      </c>
      <c r="M688" s="8" t="s">
        <v>104</v>
      </c>
      <c r="N688" s="5"/>
      <c r="O688" s="5"/>
      <c r="P688" s="5"/>
      <c r="Q688" s="5"/>
      <c r="R688" s="5"/>
      <c r="S688" s="5"/>
      <c r="T688" s="5"/>
      <c r="U688" s="5"/>
      <c r="V688" s="5"/>
    </row>
    <row r="689" hidden="1">
      <c r="A689" s="5">
        <v>160099.0</v>
      </c>
      <c r="B689" s="6" t="s">
        <v>2051</v>
      </c>
      <c r="C689" s="6" t="s">
        <v>2136</v>
      </c>
      <c r="D689" s="6" t="s">
        <v>2137</v>
      </c>
      <c r="E689" s="6" t="s">
        <v>475</v>
      </c>
      <c r="F689" s="6" t="s">
        <v>158</v>
      </c>
      <c r="G689" s="6" t="s">
        <v>159</v>
      </c>
      <c r="H689" s="6" t="s">
        <v>2080</v>
      </c>
      <c r="I689" s="6" t="s">
        <v>2138</v>
      </c>
      <c r="J689" s="6">
        <v>1.0</v>
      </c>
      <c r="K689" s="7">
        <v>12328.0</v>
      </c>
      <c r="L689" s="8">
        <v>45657.0</v>
      </c>
      <c r="M689" s="8" t="s">
        <v>104</v>
      </c>
      <c r="N689" s="5"/>
      <c r="O689" s="5"/>
      <c r="P689" s="5"/>
      <c r="Q689" s="5"/>
      <c r="R689" s="5"/>
      <c r="S689" s="5"/>
      <c r="T689" s="5"/>
      <c r="U689" s="5"/>
      <c r="V689" s="5"/>
    </row>
    <row r="690" hidden="1">
      <c r="A690" s="5">
        <v>160099.0</v>
      </c>
      <c r="B690" s="6" t="s">
        <v>2051</v>
      </c>
      <c r="C690" s="6" t="s">
        <v>2139</v>
      </c>
      <c r="D690" s="6" t="s">
        <v>2140</v>
      </c>
      <c r="E690" s="6" t="s">
        <v>475</v>
      </c>
      <c r="F690" s="6" t="s">
        <v>158</v>
      </c>
      <c r="G690" s="6" t="s">
        <v>159</v>
      </c>
      <c r="H690" s="6" t="s">
        <v>2080</v>
      </c>
      <c r="I690" s="6" t="s">
        <v>2141</v>
      </c>
      <c r="J690" s="6">
        <v>1.0</v>
      </c>
      <c r="K690" s="7">
        <v>75600.0</v>
      </c>
      <c r="L690" s="8">
        <v>45657.0</v>
      </c>
      <c r="M690" s="8" t="s">
        <v>104</v>
      </c>
      <c r="N690" s="5"/>
      <c r="O690" s="5"/>
      <c r="P690" s="5"/>
      <c r="Q690" s="5"/>
      <c r="R690" s="5"/>
      <c r="S690" s="5"/>
      <c r="T690" s="5"/>
      <c r="U690" s="5"/>
      <c r="V690" s="5"/>
    </row>
    <row r="691" hidden="1">
      <c r="A691" s="5">
        <v>160099.0</v>
      </c>
      <c r="B691" s="6" t="s">
        <v>2051</v>
      </c>
      <c r="C691" s="6" t="s">
        <v>2142</v>
      </c>
      <c r="D691" s="6" t="s">
        <v>2143</v>
      </c>
      <c r="E691" s="6" t="s">
        <v>266</v>
      </c>
      <c r="F691" s="6" t="s">
        <v>158</v>
      </c>
      <c r="G691" s="6" t="s">
        <v>159</v>
      </c>
      <c r="H691" s="6" t="s">
        <v>2080</v>
      </c>
      <c r="I691" s="6" t="s">
        <v>2144</v>
      </c>
      <c r="J691" s="6" t="s">
        <v>2145</v>
      </c>
      <c r="K691" s="7">
        <v>240000.0</v>
      </c>
      <c r="L691" s="8">
        <v>45657.0</v>
      </c>
      <c r="M691" s="8" t="s">
        <v>104</v>
      </c>
      <c r="N691" s="5"/>
      <c r="O691" s="5"/>
      <c r="P691" s="5"/>
      <c r="Q691" s="5"/>
      <c r="R691" s="5"/>
      <c r="S691" s="5"/>
      <c r="T691" s="5"/>
      <c r="U691" s="5"/>
      <c r="V691" s="5"/>
    </row>
    <row r="692" hidden="1">
      <c r="A692" s="5">
        <v>160099.0</v>
      </c>
      <c r="B692" s="6" t="s">
        <v>2051</v>
      </c>
      <c r="C692" s="6" t="s">
        <v>2146</v>
      </c>
      <c r="D692" s="6" t="s">
        <v>2147</v>
      </c>
      <c r="E692" s="6" t="s">
        <v>266</v>
      </c>
      <c r="F692" s="6" t="s">
        <v>158</v>
      </c>
      <c r="G692" s="6" t="s">
        <v>159</v>
      </c>
      <c r="H692" s="6" t="s">
        <v>2074</v>
      </c>
      <c r="I692" s="6" t="s">
        <v>2148</v>
      </c>
      <c r="J692" s="6">
        <v>1.0</v>
      </c>
      <c r="K692" s="7">
        <v>300000.0</v>
      </c>
      <c r="L692" s="8">
        <v>45657.0</v>
      </c>
      <c r="M692" s="8" t="s">
        <v>2149</v>
      </c>
      <c r="N692" s="5"/>
      <c r="O692" s="5"/>
      <c r="P692" s="5"/>
      <c r="Q692" s="5"/>
      <c r="R692" s="5"/>
      <c r="S692" s="5"/>
      <c r="T692" s="5"/>
      <c r="U692" s="5"/>
      <c r="V692" s="5"/>
    </row>
    <row r="693" hidden="1">
      <c r="A693" s="5">
        <v>160099.0</v>
      </c>
      <c r="B693" s="6" t="s">
        <v>2051</v>
      </c>
      <c r="C693" s="6" t="s">
        <v>2150</v>
      </c>
      <c r="D693" s="6" t="s">
        <v>2151</v>
      </c>
      <c r="E693" s="6" t="s">
        <v>266</v>
      </c>
      <c r="F693" s="6" t="s">
        <v>158</v>
      </c>
      <c r="G693" s="6" t="s">
        <v>159</v>
      </c>
      <c r="H693" s="6" t="s">
        <v>2074</v>
      </c>
      <c r="I693" s="6" t="s">
        <v>2152</v>
      </c>
      <c r="J693" s="6">
        <v>1.0</v>
      </c>
      <c r="K693" s="7">
        <v>35680.0</v>
      </c>
      <c r="L693" s="8">
        <v>45657.0</v>
      </c>
      <c r="M693" s="8" t="s">
        <v>2149</v>
      </c>
      <c r="N693" s="5"/>
      <c r="O693" s="5"/>
      <c r="P693" s="5"/>
      <c r="Q693" s="5"/>
      <c r="R693" s="5"/>
      <c r="S693" s="5"/>
      <c r="T693" s="5"/>
      <c r="U693" s="5"/>
      <c r="V693" s="5"/>
    </row>
    <row r="694" hidden="1">
      <c r="A694" s="5">
        <v>160099.0</v>
      </c>
      <c r="B694" s="6" t="s">
        <v>2051</v>
      </c>
      <c r="C694" s="6" t="s">
        <v>2153</v>
      </c>
      <c r="D694" s="6" t="s">
        <v>2147</v>
      </c>
      <c r="E694" s="6" t="s">
        <v>266</v>
      </c>
      <c r="F694" s="6" t="s">
        <v>158</v>
      </c>
      <c r="G694" s="6" t="s">
        <v>159</v>
      </c>
      <c r="H694" s="6" t="s">
        <v>2074</v>
      </c>
      <c r="I694" s="6" t="s">
        <v>2154</v>
      </c>
      <c r="J694" s="6">
        <v>1.0</v>
      </c>
      <c r="K694" s="7">
        <v>100000.0</v>
      </c>
      <c r="L694" s="8">
        <v>45657.0</v>
      </c>
      <c r="M694" s="8" t="s">
        <v>2149</v>
      </c>
      <c r="N694" s="5"/>
      <c r="O694" s="5"/>
      <c r="P694" s="5"/>
      <c r="Q694" s="5"/>
      <c r="R694" s="5"/>
      <c r="S694" s="5"/>
      <c r="T694" s="5"/>
      <c r="U694" s="5"/>
      <c r="V694" s="5"/>
    </row>
    <row r="695" hidden="1">
      <c r="A695" s="5">
        <v>160099.0</v>
      </c>
      <c r="B695" s="6" t="s">
        <v>2051</v>
      </c>
      <c r="C695" s="6" t="s">
        <v>2155</v>
      </c>
      <c r="D695" s="6" t="s">
        <v>2147</v>
      </c>
      <c r="E695" s="6" t="s">
        <v>266</v>
      </c>
      <c r="F695" s="6" t="s">
        <v>158</v>
      </c>
      <c r="G695" s="6" t="s">
        <v>159</v>
      </c>
      <c r="H695" s="6" t="s">
        <v>2074</v>
      </c>
      <c r="I695" s="6" t="s">
        <v>2156</v>
      </c>
      <c r="J695" s="6">
        <v>1.0</v>
      </c>
      <c r="K695" s="7">
        <v>127316.76</v>
      </c>
      <c r="L695" s="8">
        <v>45657.0</v>
      </c>
      <c r="M695" s="8" t="s">
        <v>2149</v>
      </c>
      <c r="N695" s="5"/>
      <c r="O695" s="5"/>
      <c r="P695" s="5"/>
      <c r="Q695" s="5"/>
      <c r="R695" s="5"/>
      <c r="S695" s="5"/>
      <c r="T695" s="5"/>
      <c r="U695" s="5"/>
      <c r="V695" s="5"/>
    </row>
    <row r="696" hidden="1">
      <c r="A696" s="5">
        <v>160099.0</v>
      </c>
      <c r="B696" s="6" t="s">
        <v>2051</v>
      </c>
      <c r="C696" s="6" t="s">
        <v>2157</v>
      </c>
      <c r="D696" s="6" t="s">
        <v>2158</v>
      </c>
      <c r="E696" s="6" t="s">
        <v>266</v>
      </c>
      <c r="F696" s="6" t="s">
        <v>158</v>
      </c>
      <c r="G696" s="6" t="s">
        <v>159</v>
      </c>
      <c r="H696" s="6" t="s">
        <v>2074</v>
      </c>
      <c r="I696" s="6" t="s">
        <v>2159</v>
      </c>
      <c r="J696" s="6">
        <v>1.0</v>
      </c>
      <c r="K696" s="7">
        <v>100000.0</v>
      </c>
      <c r="L696" s="8">
        <v>45657.0</v>
      </c>
      <c r="M696" s="8" t="s">
        <v>2149</v>
      </c>
      <c r="N696" s="5"/>
      <c r="O696" s="5"/>
      <c r="P696" s="5"/>
      <c r="Q696" s="5"/>
      <c r="R696" s="5"/>
      <c r="S696" s="5"/>
      <c r="T696" s="5"/>
      <c r="U696" s="5"/>
      <c r="V696" s="5"/>
    </row>
    <row r="697" hidden="1">
      <c r="A697" s="5">
        <v>160099.0</v>
      </c>
      <c r="B697" s="6" t="s">
        <v>2051</v>
      </c>
      <c r="C697" s="6" t="s">
        <v>2160</v>
      </c>
      <c r="D697" s="6" t="s">
        <v>2158</v>
      </c>
      <c r="E697" s="6" t="s">
        <v>266</v>
      </c>
      <c r="F697" s="6" t="s">
        <v>158</v>
      </c>
      <c r="G697" s="6" t="s">
        <v>159</v>
      </c>
      <c r="H697" s="6" t="s">
        <v>2074</v>
      </c>
      <c r="I697" s="6" t="s">
        <v>2161</v>
      </c>
      <c r="J697" s="6">
        <v>1.0</v>
      </c>
      <c r="K697" s="7">
        <v>86273.64</v>
      </c>
      <c r="L697" s="8">
        <v>45657.0</v>
      </c>
      <c r="M697" s="8" t="s">
        <v>2149</v>
      </c>
      <c r="N697" s="5"/>
      <c r="O697" s="5"/>
      <c r="P697" s="5"/>
      <c r="Q697" s="5"/>
      <c r="R697" s="5"/>
      <c r="S697" s="5"/>
      <c r="T697" s="5"/>
      <c r="U697" s="5"/>
      <c r="V697" s="5"/>
    </row>
    <row r="698" hidden="1">
      <c r="A698" s="5">
        <v>160099.0</v>
      </c>
      <c r="B698" s="6" t="s">
        <v>2051</v>
      </c>
      <c r="C698" s="6" t="s">
        <v>2162</v>
      </c>
      <c r="D698" s="6" t="s">
        <v>2163</v>
      </c>
      <c r="E698" s="6" t="s">
        <v>266</v>
      </c>
      <c r="F698" s="6" t="s">
        <v>158</v>
      </c>
      <c r="G698" s="6" t="s">
        <v>159</v>
      </c>
      <c r="H698" s="6" t="s">
        <v>2074</v>
      </c>
      <c r="I698" s="6" t="s">
        <v>2164</v>
      </c>
      <c r="J698" s="6">
        <v>1.0</v>
      </c>
      <c r="K698" s="7">
        <v>167000.0</v>
      </c>
      <c r="L698" s="8">
        <v>45657.0</v>
      </c>
      <c r="M698" s="8" t="s">
        <v>2149</v>
      </c>
      <c r="N698" s="5"/>
      <c r="O698" s="5"/>
      <c r="P698" s="5"/>
      <c r="Q698" s="5"/>
      <c r="R698" s="5"/>
      <c r="S698" s="5"/>
      <c r="T698" s="5"/>
      <c r="U698" s="5"/>
      <c r="V698" s="5"/>
    </row>
    <row r="699" hidden="1">
      <c r="A699" s="5">
        <v>160099.0</v>
      </c>
      <c r="B699" s="6" t="s">
        <v>2051</v>
      </c>
      <c r="C699" s="6" t="s">
        <v>2165</v>
      </c>
      <c r="D699" s="6" t="s">
        <v>2163</v>
      </c>
      <c r="E699" s="6" t="s">
        <v>266</v>
      </c>
      <c r="F699" s="6" t="s">
        <v>158</v>
      </c>
      <c r="G699" s="6" t="s">
        <v>159</v>
      </c>
      <c r="H699" s="6" t="s">
        <v>2074</v>
      </c>
      <c r="I699" s="6" t="s">
        <v>2166</v>
      </c>
      <c r="J699" s="6">
        <v>6.0</v>
      </c>
      <c r="K699" s="7">
        <v>100000.0</v>
      </c>
      <c r="L699" s="8">
        <v>45657.0</v>
      </c>
      <c r="M699" s="8" t="s">
        <v>2149</v>
      </c>
      <c r="N699" s="5"/>
      <c r="O699" s="5"/>
      <c r="P699" s="5"/>
      <c r="Q699" s="5"/>
      <c r="R699" s="5"/>
      <c r="S699" s="5"/>
      <c r="T699" s="5"/>
      <c r="U699" s="5"/>
      <c r="V699" s="5"/>
    </row>
    <row r="700" hidden="1">
      <c r="A700" s="5">
        <v>160099.0</v>
      </c>
      <c r="B700" s="6" t="s">
        <v>2051</v>
      </c>
      <c r="C700" s="6" t="s">
        <v>2167</v>
      </c>
      <c r="D700" s="6" t="s">
        <v>2147</v>
      </c>
      <c r="E700" s="6" t="s">
        <v>266</v>
      </c>
      <c r="F700" s="6" t="s">
        <v>158</v>
      </c>
      <c r="G700" s="6" t="s">
        <v>159</v>
      </c>
      <c r="H700" s="6" t="s">
        <v>2074</v>
      </c>
      <c r="I700" s="6" t="s">
        <v>2168</v>
      </c>
      <c r="J700" s="6">
        <v>2.0</v>
      </c>
      <c r="K700" s="7">
        <v>100000.0</v>
      </c>
      <c r="L700" s="8">
        <v>45657.0</v>
      </c>
      <c r="M700" s="8" t="s">
        <v>2149</v>
      </c>
      <c r="N700" s="5"/>
      <c r="O700" s="5"/>
      <c r="P700" s="5"/>
      <c r="Q700" s="5"/>
      <c r="R700" s="5"/>
      <c r="S700" s="5"/>
      <c r="T700" s="5"/>
      <c r="U700" s="5"/>
      <c r="V700" s="5"/>
    </row>
    <row r="701" hidden="1">
      <c r="A701" s="5">
        <v>160099.0</v>
      </c>
      <c r="B701" s="6" t="s">
        <v>2051</v>
      </c>
      <c r="C701" s="6" t="s">
        <v>2169</v>
      </c>
      <c r="D701" s="6" t="s">
        <v>2170</v>
      </c>
      <c r="E701" s="6" t="s">
        <v>266</v>
      </c>
      <c r="F701" s="6" t="s">
        <v>158</v>
      </c>
      <c r="G701" s="6" t="s">
        <v>159</v>
      </c>
      <c r="H701" s="6" t="s">
        <v>2074</v>
      </c>
      <c r="I701" s="6" t="s">
        <v>2171</v>
      </c>
      <c r="J701" s="6">
        <f>7+3+1</f>
        <v>11</v>
      </c>
      <c r="K701" s="7">
        <v>50000.0</v>
      </c>
      <c r="L701" s="8">
        <v>45657.0</v>
      </c>
      <c r="M701" s="8" t="s">
        <v>2172</v>
      </c>
      <c r="N701" s="5"/>
      <c r="O701" s="5"/>
      <c r="P701" s="5"/>
      <c r="Q701" s="5"/>
      <c r="R701" s="5"/>
      <c r="S701" s="5"/>
      <c r="T701" s="5"/>
      <c r="U701" s="5"/>
      <c r="V701" s="5"/>
    </row>
    <row r="702" hidden="1">
      <c r="A702" s="5">
        <v>160099.0</v>
      </c>
      <c r="B702" s="6" t="s">
        <v>2051</v>
      </c>
      <c r="C702" s="6" t="s">
        <v>2173</v>
      </c>
      <c r="D702" s="6" t="s">
        <v>2174</v>
      </c>
      <c r="E702" s="6" t="s">
        <v>266</v>
      </c>
      <c r="F702" s="6" t="s">
        <v>158</v>
      </c>
      <c r="G702" s="6" t="s">
        <v>159</v>
      </c>
      <c r="H702" s="6" t="s">
        <v>2074</v>
      </c>
      <c r="I702" s="6" t="s">
        <v>2175</v>
      </c>
      <c r="J702" s="6">
        <v>1.0</v>
      </c>
      <c r="K702" s="7">
        <v>20000.0</v>
      </c>
      <c r="L702" s="8">
        <v>45657.0</v>
      </c>
      <c r="M702" s="8" t="s">
        <v>2172</v>
      </c>
      <c r="N702" s="5"/>
      <c r="O702" s="5"/>
      <c r="P702" s="5"/>
      <c r="Q702" s="5"/>
      <c r="R702" s="5"/>
      <c r="S702" s="5"/>
      <c r="T702" s="5"/>
      <c r="U702" s="5"/>
      <c r="V702" s="5"/>
    </row>
    <row r="703" hidden="1">
      <c r="A703" s="5">
        <v>160099.0</v>
      </c>
      <c r="B703" s="6" t="s">
        <v>2051</v>
      </c>
      <c r="C703" s="6" t="s">
        <v>2176</v>
      </c>
      <c r="D703" s="6" t="s">
        <v>2177</v>
      </c>
      <c r="E703" s="6" t="s">
        <v>266</v>
      </c>
      <c r="F703" s="6" t="s">
        <v>158</v>
      </c>
      <c r="G703" s="6" t="s">
        <v>159</v>
      </c>
      <c r="H703" s="6" t="s">
        <v>2074</v>
      </c>
      <c r="I703" s="6" t="s">
        <v>2178</v>
      </c>
      <c r="J703" s="6">
        <v>1.0</v>
      </c>
      <c r="K703" s="7">
        <v>20000.0</v>
      </c>
      <c r="L703" s="8">
        <v>45657.0</v>
      </c>
      <c r="M703" s="8" t="s">
        <v>2172</v>
      </c>
      <c r="N703" s="5"/>
      <c r="O703" s="5"/>
      <c r="P703" s="5"/>
      <c r="Q703" s="5"/>
      <c r="R703" s="5"/>
      <c r="S703" s="5"/>
      <c r="T703" s="5"/>
      <c r="U703" s="5"/>
      <c r="V703" s="5"/>
    </row>
    <row r="704" hidden="1">
      <c r="A704" s="5">
        <v>160099.0</v>
      </c>
      <c r="B704" s="6" t="s">
        <v>2051</v>
      </c>
      <c r="C704" s="6" t="s">
        <v>2179</v>
      </c>
      <c r="D704" s="6" t="s">
        <v>2180</v>
      </c>
      <c r="E704" s="6" t="s">
        <v>266</v>
      </c>
      <c r="F704" s="6" t="s">
        <v>158</v>
      </c>
      <c r="G704" s="6" t="s">
        <v>159</v>
      </c>
      <c r="H704" s="6" t="s">
        <v>2074</v>
      </c>
      <c r="I704" s="6" t="s">
        <v>2181</v>
      </c>
      <c r="J704" s="6">
        <v>1.0</v>
      </c>
      <c r="K704" s="7">
        <v>20000.0</v>
      </c>
      <c r="L704" s="8">
        <v>45657.0</v>
      </c>
      <c r="M704" s="8" t="s">
        <v>2172</v>
      </c>
      <c r="N704" s="5"/>
      <c r="O704" s="5"/>
      <c r="P704" s="5"/>
      <c r="Q704" s="5"/>
      <c r="R704" s="5"/>
      <c r="S704" s="5"/>
      <c r="T704" s="5"/>
      <c r="U704" s="5"/>
      <c r="V704" s="5"/>
    </row>
    <row r="705" hidden="1">
      <c r="A705" s="5">
        <v>160099.0</v>
      </c>
      <c r="B705" s="6" t="s">
        <v>2051</v>
      </c>
      <c r="C705" s="6" t="s">
        <v>2182</v>
      </c>
      <c r="D705" s="6" t="s">
        <v>2183</v>
      </c>
      <c r="E705" s="6" t="s">
        <v>266</v>
      </c>
      <c r="F705" s="6" t="s">
        <v>158</v>
      </c>
      <c r="G705" s="6" t="s">
        <v>159</v>
      </c>
      <c r="H705" s="6" t="s">
        <v>2074</v>
      </c>
      <c r="I705" s="6" t="s">
        <v>2184</v>
      </c>
      <c r="J705" s="6">
        <v>1.0</v>
      </c>
      <c r="K705" s="7">
        <v>30000.0</v>
      </c>
      <c r="L705" s="8">
        <v>45657.0</v>
      </c>
      <c r="M705" s="8" t="s">
        <v>2149</v>
      </c>
      <c r="N705" s="5"/>
      <c r="O705" s="5"/>
      <c r="P705" s="5"/>
      <c r="Q705" s="5"/>
      <c r="R705" s="5"/>
      <c r="S705" s="5"/>
      <c r="T705" s="5"/>
      <c r="U705" s="5"/>
      <c r="V705" s="5"/>
    </row>
    <row r="706" hidden="1">
      <c r="A706" s="5">
        <v>160099.0</v>
      </c>
      <c r="B706" s="6" t="s">
        <v>2051</v>
      </c>
      <c r="C706" s="6" t="s">
        <v>2185</v>
      </c>
      <c r="D706" s="6" t="s">
        <v>2186</v>
      </c>
      <c r="E706" s="6" t="s">
        <v>266</v>
      </c>
      <c r="F706" s="6" t="s">
        <v>158</v>
      </c>
      <c r="G706" s="6" t="s">
        <v>159</v>
      </c>
      <c r="H706" s="6" t="s">
        <v>2071</v>
      </c>
      <c r="I706" s="6" t="s">
        <v>2187</v>
      </c>
      <c r="J706" s="6">
        <v>1.0</v>
      </c>
      <c r="K706" s="7">
        <v>500000.0</v>
      </c>
      <c r="L706" s="8">
        <v>45657.0</v>
      </c>
      <c r="M706" s="8" t="s">
        <v>2172</v>
      </c>
      <c r="N706" s="5"/>
      <c r="O706" s="5"/>
      <c r="P706" s="5"/>
      <c r="Q706" s="5"/>
      <c r="R706" s="5"/>
      <c r="S706" s="5"/>
      <c r="T706" s="5"/>
      <c r="U706" s="5"/>
      <c r="V706" s="5"/>
    </row>
    <row r="707" hidden="1">
      <c r="A707" s="5">
        <v>160099.0</v>
      </c>
      <c r="B707" s="6" t="s">
        <v>2051</v>
      </c>
      <c r="C707" s="6" t="s">
        <v>2188</v>
      </c>
      <c r="D707" s="6" t="s">
        <v>2189</v>
      </c>
      <c r="E707" s="6" t="s">
        <v>266</v>
      </c>
      <c r="F707" s="6" t="s">
        <v>158</v>
      </c>
      <c r="G707" s="6" t="s">
        <v>159</v>
      </c>
      <c r="H707" s="6" t="s">
        <v>2190</v>
      </c>
      <c r="I707" s="6" t="s">
        <v>2191</v>
      </c>
      <c r="J707" s="6">
        <v>1.0</v>
      </c>
      <c r="K707" s="7">
        <v>4770.0</v>
      </c>
      <c r="L707" s="8">
        <v>45657.0</v>
      </c>
      <c r="M707" s="8" t="s">
        <v>2149</v>
      </c>
      <c r="N707" s="5"/>
      <c r="O707" s="5"/>
      <c r="P707" s="5"/>
      <c r="Q707" s="5"/>
      <c r="R707" s="5"/>
      <c r="S707" s="5"/>
      <c r="T707" s="5"/>
      <c r="U707" s="5"/>
      <c r="V707" s="5"/>
    </row>
    <row r="708" hidden="1">
      <c r="A708" s="5">
        <v>160099.0</v>
      </c>
      <c r="B708" s="6" t="s">
        <v>2051</v>
      </c>
      <c r="C708" s="6" t="s">
        <v>2192</v>
      </c>
      <c r="D708" s="6" t="s">
        <v>2189</v>
      </c>
      <c r="E708" s="6" t="s">
        <v>266</v>
      </c>
      <c r="F708" s="6" t="s">
        <v>158</v>
      </c>
      <c r="G708" s="6" t="s">
        <v>159</v>
      </c>
      <c r="H708" s="6" t="s">
        <v>2193</v>
      </c>
      <c r="I708" s="6" t="s">
        <v>2194</v>
      </c>
      <c r="J708" s="6">
        <v>1.0</v>
      </c>
      <c r="K708" s="7">
        <v>4770.0</v>
      </c>
      <c r="L708" s="8">
        <v>45657.0</v>
      </c>
      <c r="M708" s="8" t="s">
        <v>2149</v>
      </c>
      <c r="N708" s="5"/>
      <c r="O708" s="5"/>
      <c r="P708" s="5"/>
      <c r="Q708" s="5"/>
      <c r="R708" s="5"/>
      <c r="S708" s="5"/>
      <c r="T708" s="5"/>
      <c r="U708" s="5"/>
      <c r="V708" s="5"/>
    </row>
    <row r="709" hidden="1">
      <c r="A709" s="5">
        <v>160099.0</v>
      </c>
      <c r="B709" s="6" t="s">
        <v>2051</v>
      </c>
      <c r="C709" s="6" t="s">
        <v>2195</v>
      </c>
      <c r="D709" s="6" t="s">
        <v>2196</v>
      </c>
      <c r="E709" s="6" t="s">
        <v>266</v>
      </c>
      <c r="F709" s="6" t="s">
        <v>158</v>
      </c>
      <c r="G709" s="6" t="s">
        <v>159</v>
      </c>
      <c r="H709" s="6" t="s">
        <v>2071</v>
      </c>
      <c r="I709" s="6" t="s">
        <v>2197</v>
      </c>
      <c r="J709" s="6">
        <v>1.0</v>
      </c>
      <c r="K709" s="7">
        <v>336443.16</v>
      </c>
      <c r="L709" s="8">
        <v>45657.0</v>
      </c>
      <c r="M709" s="8" t="s">
        <v>2172</v>
      </c>
      <c r="N709" s="5"/>
      <c r="O709" s="5"/>
      <c r="P709" s="5"/>
      <c r="Q709" s="5"/>
      <c r="R709" s="5"/>
      <c r="S709" s="5"/>
      <c r="T709" s="5"/>
      <c r="U709" s="5"/>
      <c r="V709" s="5"/>
    </row>
    <row r="710" hidden="1">
      <c r="A710" s="5">
        <v>160099.0</v>
      </c>
      <c r="B710" s="6" t="s">
        <v>2051</v>
      </c>
      <c r="C710" s="6" t="s">
        <v>2198</v>
      </c>
      <c r="D710" s="6" t="s">
        <v>2199</v>
      </c>
      <c r="E710" s="6" t="s">
        <v>266</v>
      </c>
      <c r="F710" s="6" t="s">
        <v>158</v>
      </c>
      <c r="G710" s="6" t="s">
        <v>159</v>
      </c>
      <c r="H710" s="6" t="s">
        <v>2071</v>
      </c>
      <c r="I710" s="6" t="s">
        <v>2200</v>
      </c>
      <c r="J710" s="6">
        <v>1.0</v>
      </c>
      <c r="K710" s="7">
        <v>10000.0</v>
      </c>
      <c r="L710" s="8">
        <v>45657.0</v>
      </c>
      <c r="M710" s="8" t="s">
        <v>2172</v>
      </c>
      <c r="N710" s="5"/>
      <c r="O710" s="5"/>
      <c r="P710" s="5"/>
      <c r="Q710" s="5"/>
      <c r="R710" s="5"/>
      <c r="S710" s="5"/>
      <c r="T710" s="5"/>
      <c r="U710" s="5"/>
      <c r="V710" s="5"/>
    </row>
    <row r="711" hidden="1">
      <c r="A711" s="5">
        <v>160099.0</v>
      </c>
      <c r="B711" s="6" t="s">
        <v>2051</v>
      </c>
      <c r="C711" s="6" t="s">
        <v>2201</v>
      </c>
      <c r="D711" s="6" t="s">
        <v>2202</v>
      </c>
      <c r="E711" s="6" t="s">
        <v>266</v>
      </c>
      <c r="F711" s="6" t="s">
        <v>158</v>
      </c>
      <c r="G711" s="6" t="s">
        <v>159</v>
      </c>
      <c r="H711" s="6" t="s">
        <v>2190</v>
      </c>
      <c r="I711" s="6" t="s">
        <v>2203</v>
      </c>
      <c r="J711" s="6">
        <v>1.0</v>
      </c>
      <c r="K711" s="7">
        <v>9720.0</v>
      </c>
      <c r="L711" s="8">
        <v>45657.0</v>
      </c>
      <c r="M711" s="8" t="s">
        <v>2172</v>
      </c>
      <c r="N711" s="5"/>
      <c r="O711" s="5"/>
      <c r="P711" s="5"/>
      <c r="Q711" s="5"/>
      <c r="R711" s="5"/>
      <c r="S711" s="5"/>
      <c r="T711" s="5"/>
      <c r="U711" s="5"/>
      <c r="V711" s="5"/>
    </row>
    <row r="712" hidden="1">
      <c r="A712" s="5">
        <v>160099.0</v>
      </c>
      <c r="B712" s="6" t="s">
        <v>2051</v>
      </c>
      <c r="C712" s="6" t="s">
        <v>2204</v>
      </c>
      <c r="D712" s="6" t="s">
        <v>2205</v>
      </c>
      <c r="E712" s="6" t="s">
        <v>266</v>
      </c>
      <c r="F712" s="6" t="s">
        <v>158</v>
      </c>
      <c r="G712" s="6" t="s">
        <v>159</v>
      </c>
      <c r="H712" s="6" t="s">
        <v>2067</v>
      </c>
      <c r="I712" s="6" t="s">
        <v>2206</v>
      </c>
      <c r="J712" s="6">
        <v>6.0</v>
      </c>
      <c r="K712" s="7">
        <v>68000.0</v>
      </c>
      <c r="L712" s="8">
        <v>45657.0</v>
      </c>
      <c r="M712" s="8" t="s">
        <v>2149</v>
      </c>
      <c r="N712" s="5"/>
      <c r="O712" s="5"/>
      <c r="P712" s="5"/>
      <c r="Q712" s="5"/>
      <c r="R712" s="5"/>
      <c r="S712" s="5"/>
      <c r="T712" s="5"/>
      <c r="U712" s="5"/>
      <c r="V712" s="5"/>
    </row>
    <row r="713" hidden="1">
      <c r="A713" s="5">
        <v>160099.0</v>
      </c>
      <c r="B713" s="6" t="s">
        <v>2051</v>
      </c>
      <c r="C713" s="6" t="s">
        <v>2207</v>
      </c>
      <c r="D713" s="6" t="s">
        <v>2208</v>
      </c>
      <c r="E713" s="6" t="s">
        <v>266</v>
      </c>
      <c r="F713" s="6" t="s">
        <v>158</v>
      </c>
      <c r="G713" s="6" t="s">
        <v>159</v>
      </c>
      <c r="H713" s="6" t="s">
        <v>2067</v>
      </c>
      <c r="I713" s="6" t="s">
        <v>2209</v>
      </c>
      <c r="J713" s="6">
        <v>2.0</v>
      </c>
      <c r="K713" s="7">
        <v>124000.0</v>
      </c>
      <c r="L713" s="8">
        <v>45657.0</v>
      </c>
      <c r="M713" s="8" t="s">
        <v>2149</v>
      </c>
      <c r="N713" s="5"/>
      <c r="O713" s="5"/>
      <c r="P713" s="5"/>
      <c r="Q713" s="5"/>
      <c r="R713" s="5"/>
      <c r="S713" s="5"/>
      <c r="T713" s="5"/>
      <c r="U713" s="5"/>
      <c r="V713" s="5"/>
    </row>
    <row r="714" hidden="1">
      <c r="A714" s="5">
        <v>160099.0</v>
      </c>
      <c r="B714" s="6" t="s">
        <v>2051</v>
      </c>
      <c r="C714" s="6" t="s">
        <v>2210</v>
      </c>
      <c r="D714" s="6" t="s">
        <v>2211</v>
      </c>
      <c r="E714" s="6" t="s">
        <v>266</v>
      </c>
      <c r="F714" s="6" t="s">
        <v>158</v>
      </c>
      <c r="G714" s="6" t="s">
        <v>159</v>
      </c>
      <c r="H714" s="6" t="s">
        <v>2212</v>
      </c>
      <c r="I714" s="6" t="s">
        <v>2213</v>
      </c>
      <c r="J714" s="6">
        <f>7+3+1</f>
        <v>11</v>
      </c>
      <c r="K714" s="7">
        <v>6000.0</v>
      </c>
      <c r="L714" s="8">
        <v>45657.0</v>
      </c>
      <c r="M714" s="8" t="s">
        <v>2214</v>
      </c>
      <c r="N714" s="5"/>
      <c r="O714" s="5"/>
      <c r="P714" s="5"/>
      <c r="Q714" s="5"/>
      <c r="R714" s="5"/>
      <c r="S714" s="5"/>
      <c r="T714" s="5"/>
      <c r="U714" s="5"/>
      <c r="V714" s="5"/>
    </row>
    <row r="715" hidden="1">
      <c r="A715" s="5">
        <v>160099.0</v>
      </c>
      <c r="B715" s="6" t="s">
        <v>2051</v>
      </c>
      <c r="C715" s="6" t="s">
        <v>2215</v>
      </c>
      <c r="D715" s="6" t="s">
        <v>2216</v>
      </c>
      <c r="E715" s="6" t="s">
        <v>266</v>
      </c>
      <c r="F715" s="6" t="s">
        <v>158</v>
      </c>
      <c r="G715" s="6" t="s">
        <v>159</v>
      </c>
      <c r="H715" s="6" t="s">
        <v>2067</v>
      </c>
      <c r="I715" s="6" t="s">
        <v>2213</v>
      </c>
      <c r="J715" s="6">
        <v>1.0</v>
      </c>
      <c r="K715" s="7">
        <v>4000.0</v>
      </c>
      <c r="L715" s="8">
        <v>45657.0</v>
      </c>
      <c r="M715" s="8" t="s">
        <v>2149</v>
      </c>
      <c r="N715" s="5"/>
      <c r="O715" s="5"/>
      <c r="P715" s="5"/>
      <c r="Q715" s="5"/>
      <c r="R715" s="5"/>
      <c r="S715" s="5"/>
      <c r="T715" s="5"/>
      <c r="U715" s="5"/>
      <c r="V715" s="5"/>
    </row>
    <row r="716" hidden="1">
      <c r="A716" s="5">
        <v>160099.0</v>
      </c>
      <c r="B716" s="6" t="s">
        <v>2051</v>
      </c>
      <c r="C716" s="6" t="s">
        <v>2217</v>
      </c>
      <c r="D716" s="6" t="s">
        <v>2218</v>
      </c>
      <c r="E716" s="6" t="s">
        <v>266</v>
      </c>
      <c r="F716" s="6" t="s">
        <v>158</v>
      </c>
      <c r="G716" s="6" t="s">
        <v>159</v>
      </c>
      <c r="H716" s="6" t="s">
        <v>2067</v>
      </c>
      <c r="I716" s="6" t="s">
        <v>2213</v>
      </c>
      <c r="J716" s="6">
        <v>1.0</v>
      </c>
      <c r="K716" s="7">
        <v>5000.0</v>
      </c>
      <c r="L716" s="8">
        <v>45657.0</v>
      </c>
      <c r="M716" s="8" t="s">
        <v>2149</v>
      </c>
      <c r="N716" s="5"/>
      <c r="O716" s="5"/>
      <c r="P716" s="5"/>
      <c r="Q716" s="5"/>
      <c r="R716" s="5"/>
      <c r="S716" s="5"/>
      <c r="T716" s="5"/>
      <c r="U716" s="5"/>
      <c r="V716" s="5"/>
    </row>
    <row r="717" hidden="1">
      <c r="A717" s="5">
        <v>160099.0</v>
      </c>
      <c r="B717" s="6" t="s">
        <v>2051</v>
      </c>
      <c r="C717" s="6" t="s">
        <v>2219</v>
      </c>
      <c r="D717" s="6" t="s">
        <v>2220</v>
      </c>
      <c r="E717" s="6" t="s">
        <v>653</v>
      </c>
      <c r="F717" s="6" t="s">
        <v>158</v>
      </c>
      <c r="G717" s="6" t="s">
        <v>159</v>
      </c>
      <c r="H717" s="6" t="s">
        <v>2221</v>
      </c>
      <c r="I717" s="6" t="s">
        <v>2222</v>
      </c>
      <c r="J717" s="6">
        <v>1.0</v>
      </c>
      <c r="K717" s="7">
        <v>30000.0</v>
      </c>
      <c r="L717" s="8">
        <v>45657.0</v>
      </c>
      <c r="M717" s="8" t="s">
        <v>2172</v>
      </c>
      <c r="N717" s="5"/>
      <c r="O717" s="5"/>
      <c r="P717" s="5"/>
      <c r="Q717" s="5"/>
      <c r="R717" s="5"/>
      <c r="S717" s="5"/>
      <c r="T717" s="5"/>
      <c r="U717" s="5"/>
      <c r="V717" s="5"/>
    </row>
    <row r="718" hidden="1">
      <c r="A718" s="5">
        <v>160099.0</v>
      </c>
      <c r="B718" s="6" t="s">
        <v>2051</v>
      </c>
      <c r="C718" s="6" t="s">
        <v>2223</v>
      </c>
      <c r="D718" s="6" t="s">
        <v>2224</v>
      </c>
      <c r="E718" s="6" t="s">
        <v>266</v>
      </c>
      <c r="F718" s="6" t="s">
        <v>158</v>
      </c>
      <c r="G718" s="6" t="s">
        <v>159</v>
      </c>
      <c r="H718" s="6" t="s">
        <v>2221</v>
      </c>
      <c r="I718" s="6" t="s">
        <v>2225</v>
      </c>
      <c r="J718" s="6">
        <v>650.0</v>
      </c>
      <c r="K718" s="7">
        <v>20000.0</v>
      </c>
      <c r="L718" s="8">
        <v>45657.0</v>
      </c>
      <c r="M718" s="8" t="s">
        <v>2172</v>
      </c>
      <c r="N718" s="5"/>
      <c r="O718" s="5"/>
      <c r="P718" s="5"/>
      <c r="Q718" s="5"/>
      <c r="R718" s="5"/>
      <c r="S718" s="5"/>
      <c r="T718" s="5"/>
      <c r="U718" s="5"/>
      <c r="V718" s="5"/>
    </row>
    <row r="719" hidden="1">
      <c r="A719" s="5">
        <v>160099.0</v>
      </c>
      <c r="B719" s="6" t="s">
        <v>2051</v>
      </c>
      <c r="C719" s="6" t="s">
        <v>2226</v>
      </c>
      <c r="D719" s="6" t="s">
        <v>2227</v>
      </c>
      <c r="E719" s="6" t="s">
        <v>17</v>
      </c>
      <c r="F719" s="6" t="s">
        <v>158</v>
      </c>
      <c r="G719" s="6" t="s">
        <v>159</v>
      </c>
      <c r="H719" s="6" t="s">
        <v>2221</v>
      </c>
      <c r="I719" s="6" t="s">
        <v>2228</v>
      </c>
      <c r="J719" s="6">
        <v>300.0</v>
      </c>
      <c r="K719" s="7">
        <v>30000.0</v>
      </c>
      <c r="L719" s="8">
        <v>45657.0</v>
      </c>
      <c r="M719" s="8" t="s">
        <v>2172</v>
      </c>
      <c r="N719" s="5"/>
      <c r="O719" s="5"/>
      <c r="P719" s="5"/>
      <c r="Q719" s="5"/>
      <c r="R719" s="5"/>
      <c r="S719" s="5"/>
      <c r="T719" s="5"/>
      <c r="U719" s="5"/>
      <c r="V719" s="5"/>
    </row>
    <row r="720" hidden="1">
      <c r="A720" s="5">
        <v>160099.0</v>
      </c>
      <c r="B720" s="6" t="s">
        <v>2051</v>
      </c>
      <c r="C720" s="6" t="s">
        <v>2229</v>
      </c>
      <c r="D720" s="6" t="s">
        <v>2230</v>
      </c>
      <c r="E720" s="6" t="s">
        <v>17</v>
      </c>
      <c r="F720" s="6" t="s">
        <v>158</v>
      </c>
      <c r="G720" s="6" t="s">
        <v>159</v>
      </c>
      <c r="H720" s="6" t="s">
        <v>2221</v>
      </c>
      <c r="I720" s="6" t="s">
        <v>2231</v>
      </c>
      <c r="J720" s="6" t="s">
        <v>2232</v>
      </c>
      <c r="K720" s="7">
        <v>30000.0</v>
      </c>
      <c r="L720" s="8">
        <v>45657.0</v>
      </c>
      <c r="M720" s="8" t="s">
        <v>2172</v>
      </c>
      <c r="N720" s="5"/>
      <c r="O720" s="5"/>
      <c r="P720" s="5"/>
      <c r="Q720" s="5"/>
      <c r="R720" s="5"/>
      <c r="S720" s="5"/>
      <c r="T720" s="5"/>
      <c r="U720" s="5"/>
      <c r="V720" s="5"/>
    </row>
    <row r="721" hidden="1">
      <c r="A721" s="5">
        <v>160099.0</v>
      </c>
      <c r="B721" s="6" t="s">
        <v>2051</v>
      </c>
      <c r="C721" s="6" t="s">
        <v>2233</v>
      </c>
      <c r="D721" s="6" t="s">
        <v>2234</v>
      </c>
      <c r="E721" s="6" t="s">
        <v>266</v>
      </c>
      <c r="F721" s="6" t="s">
        <v>158</v>
      </c>
      <c r="G721" s="6" t="s">
        <v>159</v>
      </c>
      <c r="H721" s="6" t="s">
        <v>2221</v>
      </c>
      <c r="I721" s="6" t="s">
        <v>2235</v>
      </c>
      <c r="J721" s="6">
        <v>300.0</v>
      </c>
      <c r="K721" s="7">
        <v>30000.0</v>
      </c>
      <c r="L721" s="8">
        <v>45657.0</v>
      </c>
      <c r="M721" s="8" t="s">
        <v>2149</v>
      </c>
      <c r="N721" s="5"/>
      <c r="O721" s="5"/>
      <c r="P721" s="5"/>
      <c r="Q721" s="5"/>
      <c r="R721" s="5"/>
      <c r="S721" s="5"/>
      <c r="T721" s="5"/>
      <c r="U721" s="5"/>
      <c r="V721" s="5"/>
    </row>
    <row r="722" hidden="1">
      <c r="A722" s="5">
        <v>160099.0</v>
      </c>
      <c r="B722" s="6" t="s">
        <v>2051</v>
      </c>
      <c r="C722" s="6" t="s">
        <v>2236</v>
      </c>
      <c r="D722" s="6" t="s">
        <v>2237</v>
      </c>
      <c r="E722" s="6" t="s">
        <v>653</v>
      </c>
      <c r="F722" s="6" t="s">
        <v>158</v>
      </c>
      <c r="G722" s="6" t="s">
        <v>159</v>
      </c>
      <c r="H722" s="6" t="s">
        <v>2221</v>
      </c>
      <c r="I722" s="6" t="s">
        <v>2238</v>
      </c>
      <c r="J722" s="6">
        <v>1.0</v>
      </c>
      <c r="K722" s="7" t="s">
        <v>2239</v>
      </c>
      <c r="L722" s="8">
        <v>45657.0</v>
      </c>
      <c r="M722" s="8" t="s">
        <v>2172</v>
      </c>
      <c r="N722" s="5"/>
      <c r="O722" s="5"/>
      <c r="P722" s="5"/>
      <c r="Q722" s="5"/>
      <c r="R722" s="5"/>
      <c r="S722" s="5"/>
      <c r="T722" s="5"/>
      <c r="U722" s="5"/>
      <c r="V722" s="5"/>
    </row>
    <row r="723" hidden="1">
      <c r="A723" s="5">
        <v>160099.0</v>
      </c>
      <c r="B723" s="6" t="s">
        <v>2051</v>
      </c>
      <c r="C723" s="6" t="s">
        <v>2240</v>
      </c>
      <c r="D723" s="6" t="s">
        <v>2241</v>
      </c>
      <c r="E723" s="6" t="s">
        <v>653</v>
      </c>
      <c r="F723" s="6" t="s">
        <v>158</v>
      </c>
      <c r="G723" s="6" t="s">
        <v>159</v>
      </c>
      <c r="H723" s="6" t="s">
        <v>2242</v>
      </c>
      <c r="I723" s="6" t="s">
        <v>2243</v>
      </c>
      <c r="J723" s="6">
        <v>1.0</v>
      </c>
      <c r="K723" s="7">
        <v>20000.0</v>
      </c>
      <c r="L723" s="8">
        <v>45657.0</v>
      </c>
      <c r="M723" s="8" t="s">
        <v>2172</v>
      </c>
      <c r="N723" s="5"/>
      <c r="O723" s="5"/>
      <c r="P723" s="5"/>
      <c r="Q723" s="5"/>
      <c r="R723" s="5"/>
      <c r="S723" s="5"/>
      <c r="T723" s="5"/>
      <c r="U723" s="5"/>
      <c r="V723" s="5"/>
    </row>
    <row r="724" hidden="1">
      <c r="A724" s="5">
        <v>160099.0</v>
      </c>
      <c r="B724" s="6" t="s">
        <v>2051</v>
      </c>
      <c r="C724" s="6" t="s">
        <v>2244</v>
      </c>
      <c r="D724" s="6" t="s">
        <v>2245</v>
      </c>
      <c r="E724" s="6" t="s">
        <v>266</v>
      </c>
      <c r="F724" s="6" t="s">
        <v>158</v>
      </c>
      <c r="G724" s="6" t="s">
        <v>159</v>
      </c>
      <c r="H724" s="6" t="s">
        <v>2221</v>
      </c>
      <c r="I724" s="6" t="s">
        <v>2246</v>
      </c>
      <c r="J724" s="6">
        <v>1.0</v>
      </c>
      <c r="K724" s="7" t="s">
        <v>2247</v>
      </c>
      <c r="L724" s="8">
        <v>45657.0</v>
      </c>
      <c r="M724" s="8" t="s">
        <v>2149</v>
      </c>
      <c r="N724" s="5"/>
      <c r="O724" s="5"/>
      <c r="P724" s="5"/>
      <c r="Q724" s="5"/>
      <c r="R724" s="5"/>
      <c r="S724" s="5"/>
      <c r="T724" s="5"/>
      <c r="U724" s="5"/>
      <c r="V724" s="5"/>
    </row>
    <row r="725" hidden="1">
      <c r="A725" s="5">
        <v>160099.0</v>
      </c>
      <c r="B725" s="6" t="s">
        <v>2051</v>
      </c>
      <c r="C725" s="6" t="s">
        <v>2248</v>
      </c>
      <c r="D725" s="6" t="s">
        <v>2249</v>
      </c>
      <c r="E725" s="6" t="s">
        <v>266</v>
      </c>
      <c r="F725" s="6" t="s">
        <v>158</v>
      </c>
      <c r="G725" s="6" t="s">
        <v>159</v>
      </c>
      <c r="H725" s="6" t="s">
        <v>2221</v>
      </c>
      <c r="I725" s="6" t="s">
        <v>2250</v>
      </c>
      <c r="J725" s="6">
        <v>1.0</v>
      </c>
      <c r="K725" s="7" t="s">
        <v>2251</v>
      </c>
      <c r="L725" s="8">
        <v>45657.0</v>
      </c>
      <c r="M725" s="8" t="s">
        <v>2149</v>
      </c>
      <c r="N725" s="5"/>
      <c r="O725" s="5"/>
      <c r="P725" s="5"/>
      <c r="Q725" s="5"/>
      <c r="R725" s="5"/>
      <c r="S725" s="5"/>
      <c r="T725" s="5"/>
      <c r="U725" s="5"/>
      <c r="V725" s="5"/>
    </row>
    <row r="726" hidden="1">
      <c r="A726" s="5">
        <v>160099.0</v>
      </c>
      <c r="B726" s="6" t="s">
        <v>2051</v>
      </c>
      <c r="C726" s="6" t="s">
        <v>2252</v>
      </c>
      <c r="D726" s="6" t="s">
        <v>2253</v>
      </c>
      <c r="E726" s="6" t="s">
        <v>17</v>
      </c>
      <c r="F726" s="6" t="s">
        <v>18</v>
      </c>
      <c r="G726" s="6" t="s">
        <v>1765</v>
      </c>
      <c r="H726" s="6" t="s">
        <v>1765</v>
      </c>
      <c r="I726" s="6" t="s">
        <v>2254</v>
      </c>
      <c r="J726" s="6" t="s">
        <v>2255</v>
      </c>
      <c r="K726" s="7">
        <v>1000000.0</v>
      </c>
      <c r="L726" s="8">
        <v>45657.0</v>
      </c>
      <c r="M726" s="8" t="s">
        <v>104</v>
      </c>
      <c r="N726" s="5"/>
      <c r="O726" s="5"/>
      <c r="P726" s="5"/>
      <c r="Q726" s="5"/>
      <c r="R726" s="5"/>
      <c r="S726" s="5"/>
      <c r="T726" s="5"/>
      <c r="U726" s="5"/>
      <c r="V726" s="5"/>
    </row>
    <row r="727" hidden="1">
      <c r="A727" s="5">
        <v>160099.0</v>
      </c>
      <c r="B727" s="6" t="s">
        <v>2051</v>
      </c>
      <c r="C727" s="6" t="s">
        <v>2256</v>
      </c>
      <c r="D727" s="6" t="s">
        <v>2257</v>
      </c>
      <c r="E727" s="6" t="s">
        <v>17</v>
      </c>
      <c r="F727" s="6" t="s">
        <v>158</v>
      </c>
      <c r="G727" s="6" t="s">
        <v>159</v>
      </c>
      <c r="H727" s="6" t="s">
        <v>1731</v>
      </c>
      <c r="I727" s="6" t="s">
        <v>2258</v>
      </c>
      <c r="J727" s="6" t="s">
        <v>2255</v>
      </c>
      <c r="K727" s="7">
        <v>60000.0</v>
      </c>
      <c r="L727" s="8">
        <v>45657.0</v>
      </c>
      <c r="M727" s="8" t="s">
        <v>104</v>
      </c>
      <c r="N727" s="5"/>
      <c r="O727" s="5"/>
      <c r="P727" s="5"/>
      <c r="Q727" s="5"/>
      <c r="R727" s="5"/>
      <c r="S727" s="5"/>
      <c r="T727" s="5"/>
      <c r="U727" s="5"/>
      <c r="V727" s="5"/>
    </row>
    <row r="728" hidden="1">
      <c r="A728" s="5">
        <v>160099.0</v>
      </c>
      <c r="B728" s="6" t="s">
        <v>2051</v>
      </c>
      <c r="C728" s="6" t="s">
        <v>2259</v>
      </c>
      <c r="D728" s="6" t="s">
        <v>1345</v>
      </c>
      <c r="E728" s="6" t="s">
        <v>17</v>
      </c>
      <c r="F728" s="6" t="s">
        <v>158</v>
      </c>
      <c r="G728" s="6" t="s">
        <v>159</v>
      </c>
      <c r="H728" s="6" t="s">
        <v>2221</v>
      </c>
      <c r="I728" s="6" t="s">
        <v>2260</v>
      </c>
      <c r="J728" s="6" t="s">
        <v>2255</v>
      </c>
      <c r="K728" s="7">
        <v>20000.0</v>
      </c>
      <c r="L728" s="8">
        <v>45657.0</v>
      </c>
      <c r="M728" s="8" t="s">
        <v>104</v>
      </c>
      <c r="N728" s="5"/>
      <c r="O728" s="5"/>
      <c r="P728" s="5"/>
      <c r="Q728" s="5"/>
      <c r="R728" s="5"/>
      <c r="S728" s="5"/>
      <c r="T728" s="5"/>
      <c r="U728" s="5"/>
      <c r="V728" s="5"/>
    </row>
    <row r="729" hidden="1">
      <c r="A729" s="5">
        <v>160099.0</v>
      </c>
      <c r="B729" s="6" t="s">
        <v>2051</v>
      </c>
      <c r="C729" s="6" t="s">
        <v>2261</v>
      </c>
      <c r="D729" s="6" t="s">
        <v>1342</v>
      </c>
      <c r="E729" s="6" t="s">
        <v>17</v>
      </c>
      <c r="F729" s="6" t="s">
        <v>158</v>
      </c>
      <c r="G729" s="6" t="s">
        <v>159</v>
      </c>
      <c r="H729" s="6" t="s">
        <v>2262</v>
      </c>
      <c r="I729" s="6" t="s">
        <v>2263</v>
      </c>
      <c r="J729" s="6" t="s">
        <v>2255</v>
      </c>
      <c r="K729" s="7">
        <v>500000.0</v>
      </c>
      <c r="L729" s="8">
        <v>45657.0</v>
      </c>
      <c r="M729" s="8" t="s">
        <v>104</v>
      </c>
      <c r="N729" s="5"/>
      <c r="O729" s="5"/>
      <c r="P729" s="5"/>
      <c r="Q729" s="5"/>
      <c r="R729" s="5"/>
      <c r="S729" s="5"/>
      <c r="T729" s="5"/>
      <c r="U729" s="5"/>
      <c r="V729" s="5"/>
    </row>
    <row r="730" hidden="1">
      <c r="A730" s="5">
        <v>160099.0</v>
      </c>
      <c r="B730" s="6" t="s">
        <v>2051</v>
      </c>
      <c r="C730" s="6" t="s">
        <v>2264</v>
      </c>
      <c r="D730" s="6" t="s">
        <v>1337</v>
      </c>
      <c r="E730" s="6" t="s">
        <v>17</v>
      </c>
      <c r="F730" s="6" t="s">
        <v>158</v>
      </c>
      <c r="G730" s="6" t="s">
        <v>159</v>
      </c>
      <c r="H730" s="6" t="s">
        <v>1731</v>
      </c>
      <c r="I730" s="6" t="s">
        <v>2265</v>
      </c>
      <c r="J730" s="6" t="s">
        <v>2255</v>
      </c>
      <c r="K730" s="7">
        <v>600000.0</v>
      </c>
      <c r="L730" s="8">
        <v>45657.0</v>
      </c>
      <c r="M730" s="8" t="s">
        <v>104</v>
      </c>
      <c r="N730" s="5"/>
      <c r="O730" s="5"/>
      <c r="P730" s="5"/>
      <c r="Q730" s="5"/>
      <c r="R730" s="5"/>
      <c r="S730" s="5"/>
      <c r="T730" s="5"/>
      <c r="U730" s="5"/>
      <c r="V730" s="5"/>
    </row>
    <row r="731" hidden="1">
      <c r="A731" s="5">
        <v>160099.0</v>
      </c>
      <c r="B731" s="6" t="s">
        <v>2051</v>
      </c>
      <c r="C731" s="6" t="s">
        <v>2266</v>
      </c>
      <c r="D731" s="6" t="s">
        <v>1333</v>
      </c>
      <c r="E731" s="6" t="s">
        <v>17</v>
      </c>
      <c r="F731" s="6" t="s">
        <v>158</v>
      </c>
      <c r="G731" s="6" t="s">
        <v>159</v>
      </c>
      <c r="H731" s="6" t="s">
        <v>1731</v>
      </c>
      <c r="I731" s="6" t="s">
        <v>2267</v>
      </c>
      <c r="J731" s="6" t="s">
        <v>2255</v>
      </c>
      <c r="K731" s="7">
        <v>20000.0</v>
      </c>
      <c r="L731" s="8">
        <v>45657.0</v>
      </c>
      <c r="M731" s="8" t="s">
        <v>104</v>
      </c>
      <c r="N731" s="5"/>
      <c r="O731" s="5"/>
      <c r="P731" s="5"/>
      <c r="Q731" s="5"/>
      <c r="R731" s="5"/>
      <c r="S731" s="5"/>
      <c r="T731" s="5"/>
      <c r="U731" s="5"/>
      <c r="V731" s="5"/>
    </row>
    <row r="732" hidden="1">
      <c r="A732" s="5">
        <v>160099.0</v>
      </c>
      <c r="B732" s="6" t="s">
        <v>2051</v>
      </c>
      <c r="C732" s="6" t="s">
        <v>2268</v>
      </c>
      <c r="D732" s="6" t="s">
        <v>1331</v>
      </c>
      <c r="E732" s="6" t="s">
        <v>17</v>
      </c>
      <c r="F732" s="6" t="s">
        <v>158</v>
      </c>
      <c r="G732" s="6" t="s">
        <v>159</v>
      </c>
      <c r="H732" s="6" t="s">
        <v>1731</v>
      </c>
      <c r="I732" s="6" t="s">
        <v>2269</v>
      </c>
      <c r="J732" s="6" t="s">
        <v>2255</v>
      </c>
      <c r="K732" s="7">
        <v>30000.0</v>
      </c>
      <c r="L732" s="8">
        <v>45657.0</v>
      </c>
      <c r="M732" s="8" t="s">
        <v>104</v>
      </c>
      <c r="N732" s="5"/>
      <c r="O732" s="5"/>
      <c r="P732" s="5"/>
      <c r="Q732" s="5"/>
      <c r="R732" s="5"/>
      <c r="S732" s="5"/>
      <c r="T732" s="5"/>
      <c r="U732" s="5"/>
      <c r="V732" s="5"/>
    </row>
    <row r="733" hidden="1">
      <c r="A733" s="5">
        <v>160099.0</v>
      </c>
      <c r="B733" s="6" t="s">
        <v>2051</v>
      </c>
      <c r="C733" s="6" t="s">
        <v>2270</v>
      </c>
      <c r="D733" s="6" t="s">
        <v>1327</v>
      </c>
      <c r="E733" s="6" t="s">
        <v>17</v>
      </c>
      <c r="F733" s="6" t="s">
        <v>158</v>
      </c>
      <c r="G733" s="6" t="s">
        <v>159</v>
      </c>
      <c r="H733" s="6" t="s">
        <v>1731</v>
      </c>
      <c r="I733" s="6" t="s">
        <v>2271</v>
      </c>
      <c r="J733" s="6" t="s">
        <v>2255</v>
      </c>
      <c r="K733" s="7">
        <v>50000.0</v>
      </c>
      <c r="L733" s="8">
        <v>45657.0</v>
      </c>
      <c r="M733" s="8" t="s">
        <v>104</v>
      </c>
      <c r="N733" s="5"/>
      <c r="O733" s="5"/>
      <c r="P733" s="5"/>
      <c r="Q733" s="5"/>
      <c r="R733" s="5"/>
      <c r="S733" s="5"/>
      <c r="T733" s="5"/>
      <c r="U733" s="5"/>
      <c r="V733" s="5"/>
    </row>
    <row r="734" hidden="1">
      <c r="A734" s="5">
        <v>160099.0</v>
      </c>
      <c r="B734" s="6" t="s">
        <v>2051</v>
      </c>
      <c r="C734" s="6" t="s">
        <v>2272</v>
      </c>
      <c r="D734" s="6" t="s">
        <v>1325</v>
      </c>
      <c r="E734" s="6" t="s">
        <v>17</v>
      </c>
      <c r="F734" s="6" t="s">
        <v>158</v>
      </c>
      <c r="G734" s="6" t="s">
        <v>159</v>
      </c>
      <c r="H734" s="6" t="s">
        <v>1731</v>
      </c>
      <c r="I734" s="6" t="s">
        <v>2271</v>
      </c>
      <c r="J734" s="6" t="s">
        <v>2255</v>
      </c>
      <c r="K734" s="7">
        <v>50000.0</v>
      </c>
      <c r="L734" s="8">
        <v>45657.0</v>
      </c>
      <c r="M734" s="8" t="s">
        <v>104</v>
      </c>
      <c r="N734" s="5"/>
      <c r="O734" s="5"/>
      <c r="P734" s="5"/>
      <c r="Q734" s="5"/>
      <c r="R734" s="5"/>
      <c r="S734" s="5"/>
      <c r="T734" s="5"/>
      <c r="U734" s="5"/>
      <c r="V734" s="5"/>
    </row>
    <row r="735" hidden="1">
      <c r="A735" s="5">
        <v>160099.0</v>
      </c>
      <c r="B735" s="6" t="s">
        <v>2051</v>
      </c>
      <c r="C735" s="6" t="s">
        <v>2273</v>
      </c>
      <c r="D735" s="6" t="s">
        <v>1320</v>
      </c>
      <c r="E735" s="6" t="s">
        <v>17</v>
      </c>
      <c r="F735" s="6" t="s">
        <v>158</v>
      </c>
      <c r="G735" s="6" t="s">
        <v>159</v>
      </c>
      <c r="H735" s="6" t="s">
        <v>1731</v>
      </c>
      <c r="I735" s="6" t="s">
        <v>2274</v>
      </c>
      <c r="J735" s="6" t="s">
        <v>2255</v>
      </c>
      <c r="K735" s="7">
        <v>3000000.0</v>
      </c>
      <c r="L735" s="8">
        <v>45657.0</v>
      </c>
      <c r="M735" s="8" t="s">
        <v>104</v>
      </c>
      <c r="N735" s="5"/>
      <c r="O735" s="5"/>
      <c r="P735" s="5"/>
      <c r="Q735" s="5"/>
      <c r="R735" s="5"/>
      <c r="S735" s="5"/>
      <c r="T735" s="5"/>
      <c r="U735" s="5"/>
      <c r="V735" s="5"/>
    </row>
    <row r="736" hidden="1">
      <c r="A736" s="5">
        <v>160099.0</v>
      </c>
      <c r="B736" s="6" t="s">
        <v>2051</v>
      </c>
      <c r="C736" s="6" t="s">
        <v>2275</v>
      </c>
      <c r="D736" s="6" t="s">
        <v>1317</v>
      </c>
      <c r="E736" s="6" t="s">
        <v>17</v>
      </c>
      <c r="F736" s="6" t="s">
        <v>158</v>
      </c>
      <c r="G736" s="6" t="s">
        <v>159</v>
      </c>
      <c r="H736" s="6" t="s">
        <v>2276</v>
      </c>
      <c r="I736" s="6" t="s">
        <v>2277</v>
      </c>
      <c r="J736" s="6" t="s">
        <v>2255</v>
      </c>
      <c r="K736" s="7">
        <v>30000.0</v>
      </c>
      <c r="L736" s="8">
        <v>45657.0</v>
      </c>
      <c r="M736" s="8" t="s">
        <v>104</v>
      </c>
      <c r="N736" s="5"/>
      <c r="O736" s="5"/>
      <c r="P736" s="5"/>
      <c r="Q736" s="5"/>
      <c r="R736" s="5"/>
      <c r="S736" s="5"/>
      <c r="T736" s="5"/>
      <c r="U736" s="5"/>
      <c r="V736" s="5"/>
    </row>
    <row r="737" hidden="1">
      <c r="A737" s="5">
        <v>160099.0</v>
      </c>
      <c r="B737" s="6" t="s">
        <v>2051</v>
      </c>
      <c r="C737" s="6" t="s">
        <v>2278</v>
      </c>
      <c r="D737" s="6" t="s">
        <v>1315</v>
      </c>
      <c r="E737" s="6" t="s">
        <v>17</v>
      </c>
      <c r="F737" s="6" t="s">
        <v>158</v>
      </c>
      <c r="G737" s="6" t="s">
        <v>159</v>
      </c>
      <c r="H737" s="6" t="s">
        <v>2279</v>
      </c>
      <c r="I737" s="6" t="s">
        <v>2271</v>
      </c>
      <c r="J737" s="6" t="s">
        <v>2255</v>
      </c>
      <c r="K737" s="7">
        <v>10000.0</v>
      </c>
      <c r="L737" s="8">
        <v>45657.0</v>
      </c>
      <c r="M737" s="8" t="s">
        <v>104</v>
      </c>
      <c r="N737" s="5"/>
      <c r="O737" s="5"/>
      <c r="P737" s="5"/>
      <c r="Q737" s="5"/>
      <c r="R737" s="5"/>
      <c r="S737" s="5"/>
      <c r="T737" s="5"/>
      <c r="U737" s="5"/>
      <c r="V737" s="5"/>
    </row>
    <row r="738" hidden="1">
      <c r="A738" s="5">
        <v>160099.0</v>
      </c>
      <c r="B738" s="6" t="s">
        <v>2051</v>
      </c>
      <c r="C738" s="6" t="s">
        <v>2280</v>
      </c>
      <c r="D738" s="6" t="s">
        <v>1311</v>
      </c>
      <c r="E738" s="6" t="s">
        <v>17</v>
      </c>
      <c r="F738" s="6" t="s">
        <v>158</v>
      </c>
      <c r="G738" s="6" t="s">
        <v>159</v>
      </c>
      <c r="H738" s="6" t="s">
        <v>2221</v>
      </c>
      <c r="I738" s="6" t="s">
        <v>2068</v>
      </c>
      <c r="J738" s="6" t="s">
        <v>2255</v>
      </c>
      <c r="K738" s="7">
        <v>30000.0</v>
      </c>
      <c r="L738" s="8">
        <v>45657.0</v>
      </c>
      <c r="M738" s="8" t="s">
        <v>104</v>
      </c>
      <c r="N738" s="5"/>
      <c r="O738" s="5"/>
      <c r="P738" s="5"/>
      <c r="Q738" s="5"/>
      <c r="R738" s="5"/>
      <c r="S738" s="5"/>
      <c r="T738" s="5"/>
      <c r="U738" s="5"/>
      <c r="V738" s="5"/>
    </row>
    <row r="739" hidden="1">
      <c r="A739" s="5">
        <v>160099.0</v>
      </c>
      <c r="B739" s="6" t="s">
        <v>2051</v>
      </c>
      <c r="C739" s="6" t="s">
        <v>2281</v>
      </c>
      <c r="D739" s="6" t="s">
        <v>1309</v>
      </c>
      <c r="E739" s="6" t="s">
        <v>17</v>
      </c>
      <c r="F739" s="6" t="s">
        <v>158</v>
      </c>
      <c r="G739" s="6" t="s">
        <v>159</v>
      </c>
      <c r="H739" s="6" t="s">
        <v>1731</v>
      </c>
      <c r="I739" s="6" t="s">
        <v>2282</v>
      </c>
      <c r="J739" s="6" t="s">
        <v>2255</v>
      </c>
      <c r="K739" s="7">
        <v>15000.0</v>
      </c>
      <c r="L739" s="8">
        <v>45657.0</v>
      </c>
      <c r="M739" s="8" t="s">
        <v>104</v>
      </c>
      <c r="N739" s="5"/>
      <c r="O739" s="5"/>
      <c r="P739" s="5"/>
      <c r="Q739" s="5"/>
      <c r="R739" s="5"/>
      <c r="S739" s="5"/>
      <c r="T739" s="5"/>
      <c r="U739" s="5"/>
      <c r="V739" s="5"/>
    </row>
    <row r="740" hidden="1">
      <c r="A740" s="5">
        <v>160099.0</v>
      </c>
      <c r="B740" s="6" t="s">
        <v>2051</v>
      </c>
      <c r="C740" s="6" t="s">
        <v>2283</v>
      </c>
      <c r="D740" s="6" t="s">
        <v>1307</v>
      </c>
      <c r="E740" s="6" t="s">
        <v>17</v>
      </c>
      <c r="F740" s="6" t="s">
        <v>158</v>
      </c>
      <c r="G740" s="6" t="s">
        <v>159</v>
      </c>
      <c r="H740" s="6" t="s">
        <v>1731</v>
      </c>
      <c r="I740" s="6" t="s">
        <v>2271</v>
      </c>
      <c r="J740" s="6" t="s">
        <v>2255</v>
      </c>
      <c r="K740" s="7">
        <v>50000.0</v>
      </c>
      <c r="L740" s="8">
        <v>45657.0</v>
      </c>
      <c r="M740" s="8" t="s">
        <v>104</v>
      </c>
      <c r="N740" s="5"/>
      <c r="O740" s="5"/>
      <c r="P740" s="5"/>
      <c r="Q740" s="5"/>
      <c r="R740" s="5"/>
      <c r="S740" s="5"/>
      <c r="T740" s="5"/>
      <c r="U740" s="5"/>
      <c r="V740" s="5"/>
    </row>
    <row r="741" hidden="1">
      <c r="A741" s="5">
        <v>160099.0</v>
      </c>
      <c r="B741" s="6" t="s">
        <v>2051</v>
      </c>
      <c r="C741" s="6" t="s">
        <v>2284</v>
      </c>
      <c r="D741" s="6" t="s">
        <v>1305</v>
      </c>
      <c r="E741" s="6" t="s">
        <v>17</v>
      </c>
      <c r="F741" s="6" t="s">
        <v>158</v>
      </c>
      <c r="G741" s="6" t="s">
        <v>159</v>
      </c>
      <c r="H741" s="6" t="s">
        <v>2067</v>
      </c>
      <c r="I741" s="6" t="s">
        <v>2068</v>
      </c>
      <c r="J741" s="6" t="s">
        <v>2255</v>
      </c>
      <c r="K741" s="7">
        <v>35000.0</v>
      </c>
      <c r="L741" s="8">
        <v>45657.0</v>
      </c>
      <c r="M741" s="8" t="s">
        <v>104</v>
      </c>
      <c r="N741" s="5"/>
      <c r="O741" s="5"/>
      <c r="P741" s="5"/>
      <c r="Q741" s="5"/>
      <c r="R741" s="5"/>
      <c r="S741" s="5"/>
      <c r="T741" s="5"/>
      <c r="U741" s="5"/>
      <c r="V741" s="5"/>
    </row>
    <row r="742" hidden="1">
      <c r="A742" s="5">
        <v>160099.0</v>
      </c>
      <c r="B742" s="6" t="s">
        <v>2051</v>
      </c>
      <c r="C742" s="6" t="s">
        <v>2285</v>
      </c>
      <c r="D742" s="6" t="s">
        <v>2286</v>
      </c>
      <c r="E742" s="6" t="s">
        <v>17</v>
      </c>
      <c r="F742" s="6" t="s">
        <v>158</v>
      </c>
      <c r="G742" s="6" t="s">
        <v>159</v>
      </c>
      <c r="H742" s="6" t="s">
        <v>1731</v>
      </c>
      <c r="I742" s="6" t="s">
        <v>2271</v>
      </c>
      <c r="J742" s="6" t="s">
        <v>2255</v>
      </c>
      <c r="K742" s="7">
        <v>10000.0</v>
      </c>
      <c r="L742" s="8">
        <v>45657.0</v>
      </c>
      <c r="M742" s="8" t="s">
        <v>104</v>
      </c>
      <c r="N742" s="5"/>
      <c r="O742" s="5"/>
      <c r="P742" s="5"/>
      <c r="Q742" s="5"/>
      <c r="R742" s="5"/>
      <c r="S742" s="5"/>
      <c r="T742" s="5"/>
      <c r="U742" s="5"/>
      <c r="V742" s="5"/>
    </row>
    <row r="743" hidden="1">
      <c r="A743" s="5">
        <v>160099.0</v>
      </c>
      <c r="B743" s="6" t="s">
        <v>2051</v>
      </c>
      <c r="C743" s="6" t="s">
        <v>2287</v>
      </c>
      <c r="D743" s="6" t="s">
        <v>2288</v>
      </c>
      <c r="E743" s="6" t="s">
        <v>17</v>
      </c>
      <c r="F743" s="6" t="s">
        <v>158</v>
      </c>
      <c r="G743" s="6" t="s">
        <v>159</v>
      </c>
      <c r="H743" s="6" t="s">
        <v>1731</v>
      </c>
      <c r="I743" s="6" t="s">
        <v>2068</v>
      </c>
      <c r="J743" s="6" t="s">
        <v>2255</v>
      </c>
      <c r="K743" s="7">
        <v>60000.0</v>
      </c>
      <c r="L743" s="8">
        <v>45657.0</v>
      </c>
      <c r="M743" s="8" t="s">
        <v>104</v>
      </c>
      <c r="N743" s="5"/>
      <c r="O743" s="5"/>
      <c r="P743" s="5"/>
      <c r="Q743" s="5"/>
      <c r="R743" s="5"/>
      <c r="S743" s="5"/>
      <c r="T743" s="5"/>
      <c r="U743" s="5"/>
      <c r="V743" s="5"/>
    </row>
    <row r="744" hidden="1">
      <c r="A744" s="5">
        <v>160099.0</v>
      </c>
      <c r="B744" s="6" t="s">
        <v>2051</v>
      </c>
      <c r="C744" s="6" t="s">
        <v>2289</v>
      </c>
      <c r="D744" s="6" t="s">
        <v>2290</v>
      </c>
      <c r="E744" s="6" t="s">
        <v>17</v>
      </c>
      <c r="F744" s="6" t="s">
        <v>158</v>
      </c>
      <c r="G744" s="6" t="s">
        <v>159</v>
      </c>
      <c r="H744" s="6" t="s">
        <v>1731</v>
      </c>
      <c r="I744" s="6" t="s">
        <v>2291</v>
      </c>
      <c r="J744" s="6" t="s">
        <v>2255</v>
      </c>
      <c r="K744" s="7">
        <v>2.2E7</v>
      </c>
      <c r="L744" s="8">
        <v>45657.0</v>
      </c>
      <c r="M744" s="8" t="s">
        <v>104</v>
      </c>
      <c r="N744" s="5"/>
      <c r="O744" s="5"/>
      <c r="P744" s="5"/>
      <c r="Q744" s="5"/>
      <c r="R744" s="5"/>
      <c r="S744" s="5"/>
      <c r="T744" s="5"/>
      <c r="U744" s="5"/>
      <c r="V744" s="5"/>
    </row>
    <row r="745" hidden="1">
      <c r="A745" s="5">
        <v>160099.0</v>
      </c>
      <c r="B745" s="6" t="s">
        <v>2051</v>
      </c>
      <c r="C745" s="6" t="s">
        <v>2292</v>
      </c>
      <c r="D745" s="6" t="s">
        <v>2293</v>
      </c>
      <c r="E745" s="6" t="s">
        <v>17</v>
      </c>
      <c r="F745" s="6" t="s">
        <v>158</v>
      </c>
      <c r="G745" s="6" t="s">
        <v>159</v>
      </c>
      <c r="H745" s="6" t="s">
        <v>2067</v>
      </c>
      <c r="I745" s="6" t="s">
        <v>2068</v>
      </c>
      <c r="J745" s="6" t="s">
        <v>2255</v>
      </c>
      <c r="K745" s="7">
        <v>200000.0</v>
      </c>
      <c r="L745" s="8">
        <v>45657.0</v>
      </c>
      <c r="M745" s="8" t="s">
        <v>104</v>
      </c>
      <c r="N745" s="5"/>
      <c r="O745" s="5"/>
      <c r="P745" s="5"/>
      <c r="Q745" s="5"/>
      <c r="R745" s="5"/>
      <c r="S745" s="5"/>
      <c r="T745" s="5"/>
      <c r="U745" s="5"/>
      <c r="V745" s="5"/>
    </row>
    <row r="746" hidden="1">
      <c r="A746" s="5">
        <v>160099.0</v>
      </c>
      <c r="B746" s="6" t="s">
        <v>2051</v>
      </c>
      <c r="C746" s="6" t="s">
        <v>2294</v>
      </c>
      <c r="D746" s="6" t="s">
        <v>2295</v>
      </c>
      <c r="E746" s="6" t="s">
        <v>17</v>
      </c>
      <c r="F746" s="6" t="s">
        <v>158</v>
      </c>
      <c r="G746" s="6" t="s">
        <v>159</v>
      </c>
      <c r="H746" s="6" t="s">
        <v>2296</v>
      </c>
      <c r="I746" s="6" t="s">
        <v>2297</v>
      </c>
      <c r="J746" s="6" t="s">
        <v>2255</v>
      </c>
      <c r="K746" s="7">
        <v>20000.0</v>
      </c>
      <c r="L746" s="8">
        <v>45657.0</v>
      </c>
      <c r="M746" s="8" t="s">
        <v>104</v>
      </c>
      <c r="N746" s="5"/>
      <c r="O746" s="5"/>
      <c r="P746" s="5"/>
      <c r="Q746" s="5"/>
      <c r="R746" s="5"/>
      <c r="S746" s="5"/>
      <c r="T746" s="5"/>
      <c r="U746" s="5"/>
      <c r="V746" s="5"/>
    </row>
    <row r="747" hidden="1">
      <c r="A747" s="5">
        <v>160099.0</v>
      </c>
      <c r="B747" s="6" t="s">
        <v>2051</v>
      </c>
      <c r="C747" s="6" t="s">
        <v>2298</v>
      </c>
      <c r="D747" s="6" t="s">
        <v>2299</v>
      </c>
      <c r="E747" s="6" t="s">
        <v>17</v>
      </c>
      <c r="F747" s="6" t="s">
        <v>158</v>
      </c>
      <c r="G747" s="6" t="s">
        <v>159</v>
      </c>
      <c r="H747" s="6" t="s">
        <v>1731</v>
      </c>
      <c r="I747" s="6" t="s">
        <v>2300</v>
      </c>
      <c r="J747" s="6" t="s">
        <v>2255</v>
      </c>
      <c r="K747" s="7">
        <v>50000.0</v>
      </c>
      <c r="L747" s="8">
        <v>45657.0</v>
      </c>
      <c r="M747" s="8" t="s">
        <v>104</v>
      </c>
      <c r="N747" s="5"/>
      <c r="O747" s="5"/>
      <c r="P747" s="5"/>
      <c r="Q747" s="5"/>
      <c r="R747" s="5"/>
      <c r="S747" s="5"/>
      <c r="T747" s="5"/>
      <c r="U747" s="5"/>
      <c r="V747" s="5"/>
    </row>
    <row r="748" hidden="1">
      <c r="A748" s="5">
        <v>160099.0</v>
      </c>
      <c r="B748" s="6" t="s">
        <v>2051</v>
      </c>
      <c r="C748" s="6" t="s">
        <v>2301</v>
      </c>
      <c r="D748" s="6" t="s">
        <v>1296</v>
      </c>
      <c r="E748" s="6" t="s">
        <v>17</v>
      </c>
      <c r="F748" s="6" t="s">
        <v>158</v>
      </c>
      <c r="G748" s="6" t="s">
        <v>159</v>
      </c>
      <c r="H748" s="6" t="s">
        <v>1731</v>
      </c>
      <c r="I748" s="6" t="s">
        <v>2271</v>
      </c>
      <c r="J748" s="6" t="s">
        <v>2255</v>
      </c>
      <c r="K748" s="7">
        <v>80000.0</v>
      </c>
      <c r="L748" s="8">
        <v>45657.0</v>
      </c>
      <c r="M748" s="8" t="s">
        <v>104</v>
      </c>
      <c r="N748" s="5"/>
      <c r="O748" s="5"/>
      <c r="P748" s="5"/>
      <c r="Q748" s="5"/>
      <c r="R748" s="5"/>
      <c r="S748" s="5"/>
      <c r="T748" s="5"/>
      <c r="U748" s="5"/>
      <c r="V748" s="5"/>
    </row>
    <row r="749" hidden="1">
      <c r="A749" s="5">
        <v>160099.0</v>
      </c>
      <c r="B749" s="6" t="s">
        <v>2051</v>
      </c>
      <c r="C749" s="6" t="s">
        <v>2302</v>
      </c>
      <c r="D749" s="6" t="s">
        <v>2303</v>
      </c>
      <c r="E749" s="6" t="s">
        <v>17</v>
      </c>
      <c r="F749" s="6" t="s">
        <v>158</v>
      </c>
      <c r="G749" s="6" t="s">
        <v>159</v>
      </c>
      <c r="H749" s="6" t="s">
        <v>1731</v>
      </c>
      <c r="I749" s="6" t="s">
        <v>2304</v>
      </c>
      <c r="J749" s="6" t="s">
        <v>2255</v>
      </c>
      <c r="K749" s="7">
        <v>50000.0</v>
      </c>
      <c r="L749" s="8">
        <v>45657.0</v>
      </c>
      <c r="M749" s="8" t="s">
        <v>104</v>
      </c>
      <c r="N749" s="5"/>
      <c r="O749" s="5"/>
      <c r="P749" s="5"/>
      <c r="Q749" s="5"/>
      <c r="R749" s="5"/>
      <c r="S749" s="5"/>
      <c r="T749" s="5"/>
      <c r="U749" s="5"/>
      <c r="V749" s="5"/>
    </row>
    <row r="750" hidden="1">
      <c r="A750" s="5">
        <v>160099.0</v>
      </c>
      <c r="B750" s="6" t="s">
        <v>2051</v>
      </c>
      <c r="C750" s="6" t="s">
        <v>2305</v>
      </c>
      <c r="D750" s="6" t="s">
        <v>1292</v>
      </c>
      <c r="E750" s="6" t="s">
        <v>17</v>
      </c>
      <c r="F750" s="6" t="s">
        <v>158</v>
      </c>
      <c r="G750" s="6" t="s">
        <v>159</v>
      </c>
      <c r="H750" s="6" t="s">
        <v>1731</v>
      </c>
      <c r="I750" s="6" t="s">
        <v>2306</v>
      </c>
      <c r="J750" s="6" t="s">
        <v>2255</v>
      </c>
      <c r="K750" s="7">
        <v>350000.0</v>
      </c>
      <c r="L750" s="8">
        <v>45657.0</v>
      </c>
      <c r="M750" s="8" t="s">
        <v>104</v>
      </c>
      <c r="N750" s="5"/>
      <c r="O750" s="5"/>
      <c r="P750" s="5"/>
      <c r="Q750" s="5"/>
      <c r="R750" s="5"/>
      <c r="S750" s="5"/>
      <c r="T750" s="5"/>
      <c r="U750" s="5"/>
      <c r="V750" s="5"/>
    </row>
    <row r="751" hidden="1">
      <c r="A751" s="5">
        <v>160099.0</v>
      </c>
      <c r="B751" s="6" t="s">
        <v>2051</v>
      </c>
      <c r="C751" s="6" t="s">
        <v>2307</v>
      </c>
      <c r="D751" s="6" t="s">
        <v>1290</v>
      </c>
      <c r="E751" s="6" t="s">
        <v>17</v>
      </c>
      <c r="F751" s="6" t="s">
        <v>158</v>
      </c>
      <c r="G751" s="6" t="s">
        <v>159</v>
      </c>
      <c r="H751" s="6" t="s">
        <v>1731</v>
      </c>
      <c r="I751" s="6" t="s">
        <v>2308</v>
      </c>
      <c r="J751" s="6" t="s">
        <v>2255</v>
      </c>
      <c r="K751" s="7">
        <v>30000.0</v>
      </c>
      <c r="L751" s="8">
        <v>45657.0</v>
      </c>
      <c r="M751" s="8" t="s">
        <v>104</v>
      </c>
      <c r="N751" s="5"/>
      <c r="O751" s="5"/>
      <c r="P751" s="5"/>
      <c r="Q751" s="5"/>
      <c r="R751" s="5"/>
      <c r="S751" s="5"/>
      <c r="T751" s="5"/>
      <c r="U751" s="5"/>
      <c r="V751" s="5"/>
    </row>
    <row r="752" hidden="1">
      <c r="A752" s="5">
        <v>160099.0</v>
      </c>
      <c r="B752" s="6" t="s">
        <v>2051</v>
      </c>
      <c r="C752" s="6" t="s">
        <v>2309</v>
      </c>
      <c r="D752" s="6" t="s">
        <v>2310</v>
      </c>
      <c r="E752" s="6" t="s">
        <v>17</v>
      </c>
      <c r="F752" s="6" t="s">
        <v>158</v>
      </c>
      <c r="G752" s="6" t="s">
        <v>159</v>
      </c>
      <c r="H752" s="6" t="s">
        <v>1731</v>
      </c>
      <c r="I752" s="6" t="s">
        <v>2271</v>
      </c>
      <c r="J752" s="6" t="s">
        <v>2255</v>
      </c>
      <c r="K752" s="7">
        <v>100000.0</v>
      </c>
      <c r="L752" s="8">
        <v>45657.0</v>
      </c>
      <c r="M752" s="8" t="s">
        <v>104</v>
      </c>
      <c r="N752" s="5"/>
      <c r="O752" s="5"/>
      <c r="P752" s="5"/>
      <c r="Q752" s="5"/>
      <c r="R752" s="5"/>
      <c r="S752" s="5"/>
      <c r="T752" s="5"/>
      <c r="U752" s="5"/>
      <c r="V752" s="5"/>
    </row>
    <row r="753" hidden="1">
      <c r="A753" s="5">
        <v>160099.0</v>
      </c>
      <c r="B753" s="6" t="s">
        <v>2051</v>
      </c>
      <c r="C753" s="6" t="s">
        <v>2311</v>
      </c>
      <c r="D753" s="6" t="s">
        <v>1286</v>
      </c>
      <c r="E753" s="6" t="s">
        <v>17</v>
      </c>
      <c r="F753" s="6" t="s">
        <v>158</v>
      </c>
      <c r="G753" s="6" t="s">
        <v>159</v>
      </c>
      <c r="H753" s="6" t="s">
        <v>1731</v>
      </c>
      <c r="I753" s="6" t="s">
        <v>2068</v>
      </c>
      <c r="J753" s="6" t="s">
        <v>2255</v>
      </c>
      <c r="K753" s="7">
        <v>20000.0</v>
      </c>
      <c r="L753" s="8">
        <v>45657.0</v>
      </c>
      <c r="M753" s="8" t="s">
        <v>104</v>
      </c>
      <c r="N753" s="5"/>
      <c r="O753" s="5"/>
      <c r="P753" s="5"/>
      <c r="Q753" s="5"/>
      <c r="R753" s="5"/>
      <c r="S753" s="5"/>
      <c r="T753" s="5"/>
      <c r="U753" s="5"/>
      <c r="V753" s="5"/>
    </row>
    <row r="754" hidden="1">
      <c r="A754" s="5">
        <v>160099.0</v>
      </c>
      <c r="B754" s="6" t="s">
        <v>2051</v>
      </c>
      <c r="C754" s="6" t="s">
        <v>2312</v>
      </c>
      <c r="D754" s="6" t="s">
        <v>1284</v>
      </c>
      <c r="E754" s="6" t="s">
        <v>17</v>
      </c>
      <c r="F754" s="6" t="s">
        <v>158</v>
      </c>
      <c r="G754" s="6" t="s">
        <v>159</v>
      </c>
      <c r="H754" s="6" t="s">
        <v>1731</v>
      </c>
      <c r="I754" s="6" t="s">
        <v>2271</v>
      </c>
      <c r="J754" s="6" t="s">
        <v>2255</v>
      </c>
      <c r="K754" s="7">
        <v>10000.0</v>
      </c>
      <c r="L754" s="8">
        <v>45657.0</v>
      </c>
      <c r="M754" s="8" t="s">
        <v>104</v>
      </c>
      <c r="N754" s="5"/>
      <c r="O754" s="5"/>
      <c r="P754" s="5"/>
      <c r="Q754" s="5"/>
      <c r="R754" s="5"/>
      <c r="S754" s="5"/>
      <c r="T754" s="5"/>
      <c r="U754" s="5"/>
      <c r="V754" s="5"/>
    </row>
    <row r="755" hidden="1">
      <c r="A755" s="5">
        <v>160099.0</v>
      </c>
      <c r="B755" s="6" t="s">
        <v>2051</v>
      </c>
      <c r="C755" s="6" t="s">
        <v>2313</v>
      </c>
      <c r="D755" s="6" t="s">
        <v>1282</v>
      </c>
      <c r="E755" s="6" t="s">
        <v>17</v>
      </c>
      <c r="F755" s="6" t="s">
        <v>158</v>
      </c>
      <c r="G755" s="6" t="s">
        <v>159</v>
      </c>
      <c r="H755" s="6" t="s">
        <v>1731</v>
      </c>
      <c r="I755" s="6" t="s">
        <v>2068</v>
      </c>
      <c r="J755" s="6" t="s">
        <v>2255</v>
      </c>
      <c r="K755" s="7">
        <v>1500.0</v>
      </c>
      <c r="L755" s="8">
        <v>45657.0</v>
      </c>
      <c r="M755" s="8" t="s">
        <v>104</v>
      </c>
      <c r="N755" s="5"/>
      <c r="O755" s="5"/>
      <c r="P755" s="5"/>
      <c r="Q755" s="5"/>
      <c r="R755" s="5"/>
      <c r="S755" s="5"/>
      <c r="T755" s="5"/>
      <c r="U755" s="5"/>
      <c r="V755" s="5"/>
    </row>
    <row r="756" hidden="1">
      <c r="A756" s="5">
        <v>160099.0</v>
      </c>
      <c r="B756" s="6" t="s">
        <v>2051</v>
      </c>
      <c r="C756" s="6" t="s">
        <v>2314</v>
      </c>
      <c r="D756" s="6" t="s">
        <v>1280</v>
      </c>
      <c r="E756" s="6" t="s">
        <v>17</v>
      </c>
      <c r="F756" s="6" t="s">
        <v>158</v>
      </c>
      <c r="G756" s="6" t="s">
        <v>159</v>
      </c>
      <c r="H756" s="6" t="s">
        <v>1731</v>
      </c>
      <c r="I756" s="6" t="s">
        <v>2271</v>
      </c>
      <c r="J756" s="6" t="s">
        <v>2255</v>
      </c>
      <c r="K756" s="7">
        <v>50000.0</v>
      </c>
      <c r="L756" s="8">
        <v>45657.0</v>
      </c>
      <c r="M756" s="8" t="s">
        <v>104</v>
      </c>
      <c r="N756" s="5"/>
      <c r="O756" s="5"/>
      <c r="P756" s="5"/>
      <c r="Q756" s="5"/>
      <c r="R756" s="5"/>
      <c r="S756" s="5"/>
      <c r="T756" s="5"/>
      <c r="U756" s="5"/>
      <c r="V756" s="5"/>
    </row>
    <row r="757" hidden="1">
      <c r="A757" s="5">
        <v>160099.0</v>
      </c>
      <c r="B757" s="6" t="s">
        <v>2051</v>
      </c>
      <c r="C757" s="6" t="s">
        <v>2315</v>
      </c>
      <c r="D757" s="6" t="s">
        <v>1278</v>
      </c>
      <c r="E757" s="6" t="s">
        <v>17</v>
      </c>
      <c r="F757" s="6" t="s">
        <v>158</v>
      </c>
      <c r="G757" s="6" t="s">
        <v>159</v>
      </c>
      <c r="H757" s="6" t="s">
        <v>1731</v>
      </c>
      <c r="I757" s="6" t="s">
        <v>2271</v>
      </c>
      <c r="J757" s="6" t="s">
        <v>2255</v>
      </c>
      <c r="K757" s="7">
        <v>60000.0</v>
      </c>
      <c r="L757" s="8">
        <v>45657.0</v>
      </c>
      <c r="M757" s="8" t="s">
        <v>104</v>
      </c>
      <c r="N757" s="5"/>
      <c r="O757" s="5"/>
      <c r="P757" s="5"/>
      <c r="Q757" s="5"/>
      <c r="R757" s="5"/>
      <c r="S757" s="5"/>
      <c r="T757" s="5"/>
      <c r="U757" s="5"/>
      <c r="V757" s="5"/>
    </row>
    <row r="758" hidden="1">
      <c r="A758" s="5">
        <v>160099.0</v>
      </c>
      <c r="B758" s="6" t="s">
        <v>2051</v>
      </c>
      <c r="C758" s="6" t="s">
        <v>2316</v>
      </c>
      <c r="D758" s="6" t="s">
        <v>1274</v>
      </c>
      <c r="E758" s="6" t="s">
        <v>17</v>
      </c>
      <c r="F758" s="6" t="s">
        <v>158</v>
      </c>
      <c r="G758" s="6" t="s">
        <v>159</v>
      </c>
      <c r="H758" s="6" t="s">
        <v>1731</v>
      </c>
      <c r="I758" s="6" t="s">
        <v>2271</v>
      </c>
      <c r="J758" s="6" t="s">
        <v>2255</v>
      </c>
      <c r="K758" s="7">
        <v>1000.0</v>
      </c>
      <c r="L758" s="8">
        <v>45657.0</v>
      </c>
      <c r="M758" s="8" t="s">
        <v>104</v>
      </c>
      <c r="N758" s="5"/>
      <c r="O758" s="5"/>
      <c r="P758" s="5"/>
      <c r="Q758" s="5"/>
      <c r="R758" s="5"/>
      <c r="S758" s="5"/>
      <c r="T758" s="5"/>
      <c r="U758" s="5"/>
      <c r="V758" s="5"/>
    </row>
    <row r="759" hidden="1">
      <c r="A759" s="5">
        <v>160099.0</v>
      </c>
      <c r="B759" s="6" t="s">
        <v>2051</v>
      </c>
      <c r="C759" s="6" t="s">
        <v>2317</v>
      </c>
      <c r="D759" s="6" t="s">
        <v>2318</v>
      </c>
      <c r="E759" s="6" t="s">
        <v>17</v>
      </c>
      <c r="F759" s="6" t="s">
        <v>158</v>
      </c>
      <c r="G759" s="6" t="s">
        <v>159</v>
      </c>
      <c r="H759" s="6" t="s">
        <v>1731</v>
      </c>
      <c r="I759" s="6" t="s">
        <v>2297</v>
      </c>
      <c r="J759" s="6" t="s">
        <v>2255</v>
      </c>
      <c r="K759" s="7">
        <v>50000.0</v>
      </c>
      <c r="L759" s="8">
        <v>45657.0</v>
      </c>
      <c r="M759" s="8" t="s">
        <v>104</v>
      </c>
      <c r="N759" s="5"/>
      <c r="O759" s="5"/>
      <c r="P759" s="5"/>
      <c r="Q759" s="5"/>
      <c r="R759" s="5"/>
      <c r="S759" s="5"/>
      <c r="T759" s="5"/>
      <c r="U759" s="5"/>
      <c r="V759" s="5"/>
    </row>
    <row r="760" hidden="1">
      <c r="A760" s="5">
        <v>160099.0</v>
      </c>
      <c r="B760" s="6" t="s">
        <v>2051</v>
      </c>
      <c r="C760" s="6" t="s">
        <v>2319</v>
      </c>
      <c r="D760" s="6" t="s">
        <v>2320</v>
      </c>
      <c r="E760" s="6" t="s">
        <v>17</v>
      </c>
      <c r="F760" s="6" t="s">
        <v>158</v>
      </c>
      <c r="G760" s="6" t="s">
        <v>159</v>
      </c>
      <c r="H760" s="6" t="s">
        <v>1731</v>
      </c>
      <c r="I760" s="6" t="s">
        <v>2297</v>
      </c>
      <c r="J760" s="6" t="s">
        <v>2255</v>
      </c>
      <c r="K760" s="7">
        <v>10000.0</v>
      </c>
      <c r="L760" s="8">
        <v>45657.0</v>
      </c>
      <c r="M760" s="8" t="s">
        <v>104</v>
      </c>
      <c r="N760" s="5"/>
      <c r="O760" s="5"/>
      <c r="P760" s="5"/>
      <c r="Q760" s="5"/>
      <c r="R760" s="5"/>
      <c r="S760" s="5"/>
      <c r="T760" s="5"/>
      <c r="U760" s="5"/>
      <c r="V760" s="5"/>
    </row>
    <row r="761" hidden="1">
      <c r="A761" s="5">
        <v>160099.0</v>
      </c>
      <c r="B761" s="6" t="s">
        <v>2051</v>
      </c>
      <c r="C761" s="6" t="s">
        <v>2321</v>
      </c>
      <c r="D761" s="6" t="s">
        <v>2322</v>
      </c>
      <c r="E761" s="6" t="s">
        <v>17</v>
      </c>
      <c r="F761" s="6" t="s">
        <v>158</v>
      </c>
      <c r="G761" s="6" t="s">
        <v>159</v>
      </c>
      <c r="H761" s="6" t="s">
        <v>1731</v>
      </c>
      <c r="I761" s="6" t="s">
        <v>2271</v>
      </c>
      <c r="J761" s="6" t="s">
        <v>2255</v>
      </c>
      <c r="K761" s="7">
        <v>300000.0</v>
      </c>
      <c r="L761" s="8">
        <v>45657.0</v>
      </c>
      <c r="M761" s="8" t="s">
        <v>104</v>
      </c>
      <c r="N761" s="5"/>
      <c r="O761" s="5"/>
      <c r="P761" s="5"/>
      <c r="Q761" s="5"/>
      <c r="R761" s="5"/>
      <c r="S761" s="5"/>
      <c r="T761" s="5"/>
      <c r="U761" s="5"/>
      <c r="V761" s="5"/>
    </row>
    <row r="762" hidden="1">
      <c r="A762" s="5">
        <v>160099.0</v>
      </c>
      <c r="B762" s="6" t="s">
        <v>2051</v>
      </c>
      <c r="C762" s="6" t="s">
        <v>2323</v>
      </c>
      <c r="D762" s="6" t="s">
        <v>2324</v>
      </c>
      <c r="E762" s="6" t="s">
        <v>17</v>
      </c>
      <c r="F762" s="6" t="s">
        <v>158</v>
      </c>
      <c r="G762" s="6" t="s">
        <v>159</v>
      </c>
      <c r="H762" s="6" t="s">
        <v>1731</v>
      </c>
      <c r="I762" s="6" t="s">
        <v>2297</v>
      </c>
      <c r="J762" s="6" t="s">
        <v>2255</v>
      </c>
      <c r="K762" s="7">
        <v>300000.0</v>
      </c>
      <c r="L762" s="8">
        <v>45657.0</v>
      </c>
      <c r="M762" s="8" t="s">
        <v>104</v>
      </c>
      <c r="N762" s="5"/>
      <c r="O762" s="5"/>
      <c r="P762" s="5"/>
      <c r="Q762" s="5"/>
      <c r="R762" s="5"/>
      <c r="S762" s="5"/>
      <c r="T762" s="5"/>
      <c r="U762" s="5"/>
      <c r="V762" s="5"/>
    </row>
    <row r="763" hidden="1">
      <c r="A763" s="5">
        <v>160099.0</v>
      </c>
      <c r="B763" s="6" t="s">
        <v>2051</v>
      </c>
      <c r="C763" s="6" t="s">
        <v>2325</v>
      </c>
      <c r="D763" s="6" t="s">
        <v>2326</v>
      </c>
      <c r="E763" s="6" t="s">
        <v>17</v>
      </c>
      <c r="F763" s="6" t="s">
        <v>158</v>
      </c>
      <c r="G763" s="6" t="s">
        <v>159</v>
      </c>
      <c r="H763" s="6" t="s">
        <v>1731</v>
      </c>
      <c r="I763" s="6" t="s">
        <v>2068</v>
      </c>
      <c r="J763" s="6" t="s">
        <v>2255</v>
      </c>
      <c r="K763" s="7">
        <v>250000.0</v>
      </c>
      <c r="L763" s="8">
        <v>45657.0</v>
      </c>
      <c r="M763" s="8" t="s">
        <v>104</v>
      </c>
      <c r="N763" s="5"/>
      <c r="O763" s="5"/>
      <c r="P763" s="5"/>
      <c r="Q763" s="5"/>
      <c r="R763" s="5"/>
      <c r="S763" s="5"/>
      <c r="T763" s="5"/>
      <c r="U763" s="5"/>
      <c r="V763" s="5"/>
    </row>
    <row r="764" hidden="1">
      <c r="A764" s="5">
        <v>160099.0</v>
      </c>
      <c r="B764" s="6" t="s">
        <v>2051</v>
      </c>
      <c r="C764" s="6" t="s">
        <v>2327</v>
      </c>
      <c r="D764" s="6" t="s">
        <v>2328</v>
      </c>
      <c r="E764" s="6" t="s">
        <v>17</v>
      </c>
      <c r="F764" s="6" t="s">
        <v>158</v>
      </c>
      <c r="G764" s="6" t="s">
        <v>159</v>
      </c>
      <c r="H764" s="6" t="s">
        <v>1731</v>
      </c>
      <c r="I764" s="6" t="s">
        <v>2068</v>
      </c>
      <c r="J764" s="6" t="s">
        <v>2255</v>
      </c>
      <c r="K764" s="7">
        <v>100000.0</v>
      </c>
      <c r="L764" s="8">
        <v>45657.0</v>
      </c>
      <c r="M764" s="8" t="s">
        <v>104</v>
      </c>
      <c r="N764" s="5"/>
      <c r="O764" s="5"/>
      <c r="P764" s="5"/>
      <c r="Q764" s="5"/>
      <c r="R764" s="5"/>
      <c r="S764" s="5"/>
      <c r="T764" s="5"/>
      <c r="U764" s="5"/>
      <c r="V764" s="5"/>
    </row>
    <row r="765" hidden="1">
      <c r="A765" s="5">
        <v>160099.0</v>
      </c>
      <c r="B765" s="6" t="s">
        <v>2051</v>
      </c>
      <c r="C765" s="6" t="s">
        <v>2329</v>
      </c>
      <c r="D765" s="6" t="s">
        <v>2330</v>
      </c>
      <c r="E765" s="6" t="s">
        <v>17</v>
      </c>
      <c r="F765" s="6" t="s">
        <v>158</v>
      </c>
      <c r="G765" s="6" t="s">
        <v>159</v>
      </c>
      <c r="H765" s="6" t="s">
        <v>1731</v>
      </c>
      <c r="I765" s="6" t="s">
        <v>2331</v>
      </c>
      <c r="J765" s="6" t="s">
        <v>2255</v>
      </c>
      <c r="K765" s="7">
        <v>300000.0</v>
      </c>
      <c r="L765" s="8">
        <v>45657.0</v>
      </c>
      <c r="M765" s="8" t="s">
        <v>104</v>
      </c>
      <c r="N765" s="5"/>
      <c r="O765" s="5"/>
      <c r="P765" s="5"/>
      <c r="Q765" s="5"/>
      <c r="R765" s="5"/>
      <c r="S765" s="5"/>
      <c r="T765" s="5"/>
      <c r="U765" s="5"/>
      <c r="V765" s="5"/>
    </row>
    <row r="766" hidden="1">
      <c r="A766" s="5">
        <v>160099.0</v>
      </c>
      <c r="B766" s="6" t="s">
        <v>2051</v>
      </c>
      <c r="C766" s="6" t="s">
        <v>2332</v>
      </c>
      <c r="D766" s="6" t="s">
        <v>2333</v>
      </c>
      <c r="E766" s="6" t="s">
        <v>17</v>
      </c>
      <c r="F766" s="6" t="s">
        <v>158</v>
      </c>
      <c r="G766" s="6" t="s">
        <v>159</v>
      </c>
      <c r="H766" s="6" t="s">
        <v>1731</v>
      </c>
      <c r="I766" s="6" t="s">
        <v>2334</v>
      </c>
      <c r="J766" s="6" t="s">
        <v>2255</v>
      </c>
      <c r="K766" s="7">
        <v>150000.0</v>
      </c>
      <c r="L766" s="8">
        <v>45657.0</v>
      </c>
      <c r="M766" s="8" t="s">
        <v>104</v>
      </c>
      <c r="N766" s="5"/>
      <c r="O766" s="5"/>
      <c r="P766" s="5"/>
      <c r="Q766" s="5"/>
      <c r="R766" s="5"/>
      <c r="S766" s="5"/>
      <c r="T766" s="5"/>
      <c r="U766" s="5"/>
      <c r="V766" s="5"/>
    </row>
    <row r="767" hidden="1">
      <c r="A767" s="5">
        <v>160099.0</v>
      </c>
      <c r="B767" s="6" t="s">
        <v>2051</v>
      </c>
      <c r="C767" s="6" t="s">
        <v>2335</v>
      </c>
      <c r="D767" s="6" t="s">
        <v>2336</v>
      </c>
      <c r="E767" s="6" t="s">
        <v>17</v>
      </c>
      <c r="F767" s="6" t="s">
        <v>158</v>
      </c>
      <c r="G767" s="6" t="s">
        <v>159</v>
      </c>
      <c r="H767" s="6" t="s">
        <v>1731</v>
      </c>
      <c r="I767" s="6" t="s">
        <v>2337</v>
      </c>
      <c r="J767" s="6" t="s">
        <v>2255</v>
      </c>
      <c r="K767" s="7">
        <v>5000000.0</v>
      </c>
      <c r="L767" s="8">
        <v>45657.0</v>
      </c>
      <c r="M767" s="8" t="s">
        <v>104</v>
      </c>
      <c r="N767" s="5"/>
      <c r="O767" s="5"/>
      <c r="P767" s="5"/>
      <c r="Q767" s="5"/>
      <c r="R767" s="5"/>
      <c r="S767" s="5"/>
      <c r="T767" s="5"/>
      <c r="U767" s="5"/>
      <c r="V767" s="5"/>
    </row>
    <row r="768" hidden="1">
      <c r="A768" s="5">
        <v>160099.0</v>
      </c>
      <c r="B768" s="6" t="s">
        <v>2051</v>
      </c>
      <c r="C768" s="6" t="s">
        <v>2338</v>
      </c>
      <c r="D768" s="6" t="s">
        <v>2339</v>
      </c>
      <c r="E768" s="6" t="s">
        <v>17</v>
      </c>
      <c r="F768" s="6" t="s">
        <v>158</v>
      </c>
      <c r="G768" s="6" t="s">
        <v>159</v>
      </c>
      <c r="H768" s="6" t="s">
        <v>1731</v>
      </c>
      <c r="I768" s="6" t="s">
        <v>2271</v>
      </c>
      <c r="J768" s="6" t="s">
        <v>2255</v>
      </c>
      <c r="K768" s="7">
        <v>100000.0</v>
      </c>
      <c r="L768" s="8">
        <v>45657.0</v>
      </c>
      <c r="M768" s="8" t="s">
        <v>104</v>
      </c>
      <c r="N768" s="5"/>
      <c r="O768" s="5"/>
      <c r="P768" s="5"/>
      <c r="Q768" s="5"/>
      <c r="R768" s="5"/>
      <c r="S768" s="5"/>
      <c r="T768" s="5"/>
      <c r="U768" s="5"/>
      <c r="V768" s="5"/>
    </row>
    <row r="769" hidden="1">
      <c r="A769" s="5">
        <v>160099.0</v>
      </c>
      <c r="B769" s="6" t="s">
        <v>2051</v>
      </c>
      <c r="C769" s="6" t="s">
        <v>2340</v>
      </c>
      <c r="D769" s="6" t="s">
        <v>2341</v>
      </c>
      <c r="E769" s="6" t="s">
        <v>17</v>
      </c>
      <c r="F769" s="6" t="s">
        <v>158</v>
      </c>
      <c r="G769" s="6" t="s">
        <v>159</v>
      </c>
      <c r="H769" s="6" t="s">
        <v>1731</v>
      </c>
      <c r="I769" s="6" t="s">
        <v>2068</v>
      </c>
      <c r="J769" s="6" t="s">
        <v>2255</v>
      </c>
      <c r="K769" s="7">
        <v>350000.0</v>
      </c>
      <c r="L769" s="8">
        <v>45657.0</v>
      </c>
      <c r="M769" s="8" t="s">
        <v>104</v>
      </c>
      <c r="N769" s="5"/>
      <c r="O769" s="5"/>
      <c r="P769" s="5"/>
      <c r="Q769" s="5"/>
      <c r="R769" s="5"/>
      <c r="S769" s="5"/>
      <c r="T769" s="5"/>
      <c r="U769" s="5"/>
      <c r="V769" s="5"/>
    </row>
    <row r="770" hidden="1">
      <c r="A770" s="5">
        <v>160099.0</v>
      </c>
      <c r="B770" s="6" t="s">
        <v>2051</v>
      </c>
      <c r="C770" s="6" t="s">
        <v>2342</v>
      </c>
      <c r="D770" s="6" t="s">
        <v>2343</v>
      </c>
      <c r="E770" s="6" t="s">
        <v>17</v>
      </c>
      <c r="F770" s="6" t="s">
        <v>158</v>
      </c>
      <c r="G770" s="6" t="s">
        <v>159</v>
      </c>
      <c r="H770" s="6" t="s">
        <v>1731</v>
      </c>
      <c r="I770" s="6" t="s">
        <v>2068</v>
      </c>
      <c r="J770" s="6" t="s">
        <v>2255</v>
      </c>
      <c r="K770" s="7">
        <v>100000.0</v>
      </c>
      <c r="L770" s="8">
        <v>45657.0</v>
      </c>
      <c r="M770" s="8" t="s">
        <v>104</v>
      </c>
      <c r="N770" s="5"/>
      <c r="O770" s="5"/>
      <c r="P770" s="5"/>
      <c r="Q770" s="5"/>
      <c r="R770" s="5"/>
      <c r="S770" s="5"/>
      <c r="T770" s="5"/>
      <c r="U770" s="5"/>
      <c r="V770" s="5"/>
    </row>
    <row r="771" hidden="1">
      <c r="A771" s="5">
        <v>160099.0</v>
      </c>
      <c r="B771" s="6" t="s">
        <v>2051</v>
      </c>
      <c r="C771" s="6" t="s">
        <v>2344</v>
      </c>
      <c r="D771" s="6" t="s">
        <v>2345</v>
      </c>
      <c r="E771" s="6" t="s">
        <v>17</v>
      </c>
      <c r="F771" s="6" t="s">
        <v>158</v>
      </c>
      <c r="G771" s="6" t="s">
        <v>159</v>
      </c>
      <c r="H771" s="6" t="s">
        <v>1731</v>
      </c>
      <c r="I771" s="6" t="s">
        <v>2068</v>
      </c>
      <c r="J771" s="6" t="s">
        <v>2255</v>
      </c>
      <c r="K771" s="7">
        <v>1000.0</v>
      </c>
      <c r="L771" s="8">
        <v>45657.0</v>
      </c>
      <c r="M771" s="8" t="s">
        <v>104</v>
      </c>
      <c r="N771" s="5"/>
      <c r="O771" s="5"/>
      <c r="P771" s="5"/>
      <c r="Q771" s="5"/>
      <c r="R771" s="5"/>
      <c r="S771" s="5"/>
      <c r="T771" s="5"/>
      <c r="U771" s="5"/>
      <c r="V771" s="5"/>
    </row>
    <row r="772" hidden="1">
      <c r="A772" s="5">
        <v>160099.0</v>
      </c>
      <c r="B772" s="6" t="s">
        <v>2051</v>
      </c>
      <c r="C772" s="6" t="s">
        <v>2346</v>
      </c>
      <c r="D772" s="6" t="s">
        <v>2347</v>
      </c>
      <c r="E772" s="6" t="s">
        <v>17</v>
      </c>
      <c r="F772" s="6" t="s">
        <v>158</v>
      </c>
      <c r="G772" s="6" t="s">
        <v>159</v>
      </c>
      <c r="H772" s="6" t="s">
        <v>1731</v>
      </c>
      <c r="I772" s="6" t="s">
        <v>2068</v>
      </c>
      <c r="J772" s="6" t="s">
        <v>2255</v>
      </c>
      <c r="K772" s="7">
        <v>20000.0</v>
      </c>
      <c r="L772" s="8">
        <v>45657.0</v>
      </c>
      <c r="M772" s="8" t="s">
        <v>104</v>
      </c>
      <c r="N772" s="5"/>
      <c r="O772" s="5"/>
      <c r="P772" s="5"/>
      <c r="Q772" s="5"/>
      <c r="R772" s="5"/>
      <c r="S772" s="5"/>
      <c r="T772" s="5"/>
      <c r="U772" s="5"/>
      <c r="V772" s="5"/>
    </row>
    <row r="773" hidden="1">
      <c r="A773" s="5">
        <v>160099.0</v>
      </c>
      <c r="B773" s="6" t="s">
        <v>2051</v>
      </c>
      <c r="C773" s="6" t="s">
        <v>2348</v>
      </c>
      <c r="D773" s="6" t="s">
        <v>2349</v>
      </c>
      <c r="E773" s="6" t="s">
        <v>17</v>
      </c>
      <c r="F773" s="6" t="s">
        <v>158</v>
      </c>
      <c r="G773" s="6" t="s">
        <v>159</v>
      </c>
      <c r="H773" s="6" t="s">
        <v>1731</v>
      </c>
      <c r="I773" s="6" t="s">
        <v>2068</v>
      </c>
      <c r="J773" s="6" t="s">
        <v>2255</v>
      </c>
      <c r="K773" s="7">
        <v>100000.0</v>
      </c>
      <c r="L773" s="8">
        <v>45657.0</v>
      </c>
      <c r="M773" s="8" t="s">
        <v>104</v>
      </c>
      <c r="N773" s="5"/>
      <c r="O773" s="5"/>
      <c r="P773" s="5"/>
      <c r="Q773" s="5"/>
      <c r="R773" s="5"/>
      <c r="S773" s="5"/>
      <c r="T773" s="5"/>
      <c r="U773" s="5"/>
      <c r="V773" s="5"/>
    </row>
    <row r="774" hidden="1">
      <c r="A774" s="5">
        <v>160099.0</v>
      </c>
      <c r="B774" s="6" t="s">
        <v>2051</v>
      </c>
      <c r="C774" s="6" t="s">
        <v>2350</v>
      </c>
      <c r="D774" s="6" t="s">
        <v>2351</v>
      </c>
      <c r="E774" s="6" t="s">
        <v>17</v>
      </c>
      <c r="F774" s="6" t="s">
        <v>158</v>
      </c>
      <c r="G774" s="6" t="s">
        <v>159</v>
      </c>
      <c r="H774" s="6" t="s">
        <v>1731</v>
      </c>
      <c r="I774" s="6" t="s">
        <v>2068</v>
      </c>
      <c r="J774" s="6" t="s">
        <v>2255</v>
      </c>
      <c r="K774" s="7">
        <v>50000.0</v>
      </c>
      <c r="L774" s="8">
        <v>45657.0</v>
      </c>
      <c r="M774" s="8" t="s">
        <v>104</v>
      </c>
      <c r="N774" s="5"/>
      <c r="O774" s="5"/>
      <c r="P774" s="5"/>
      <c r="Q774" s="5"/>
      <c r="R774" s="5"/>
      <c r="S774" s="5"/>
      <c r="T774" s="5"/>
      <c r="U774" s="5"/>
      <c r="V774" s="5"/>
    </row>
    <row r="775" hidden="1">
      <c r="A775" s="5">
        <v>160099.0</v>
      </c>
      <c r="B775" s="6" t="s">
        <v>2051</v>
      </c>
      <c r="C775" s="6" t="s">
        <v>2352</v>
      </c>
      <c r="D775" s="6" t="s">
        <v>2353</v>
      </c>
      <c r="E775" s="6" t="s">
        <v>17</v>
      </c>
      <c r="F775" s="6" t="s">
        <v>158</v>
      </c>
      <c r="G775" s="6" t="s">
        <v>159</v>
      </c>
      <c r="H775" s="6" t="s">
        <v>1731</v>
      </c>
      <c r="I775" s="6" t="s">
        <v>2068</v>
      </c>
      <c r="J775" s="6" t="s">
        <v>2255</v>
      </c>
      <c r="K775" s="7">
        <v>20000.0</v>
      </c>
      <c r="L775" s="8">
        <v>45657.0</v>
      </c>
      <c r="M775" s="8" t="s">
        <v>104</v>
      </c>
      <c r="N775" s="5"/>
      <c r="O775" s="5"/>
      <c r="P775" s="5"/>
      <c r="Q775" s="5"/>
      <c r="R775" s="5"/>
      <c r="S775" s="5"/>
      <c r="T775" s="5"/>
      <c r="U775" s="5"/>
      <c r="V775" s="5"/>
    </row>
    <row r="776" hidden="1">
      <c r="A776" s="5">
        <v>160099.0</v>
      </c>
      <c r="B776" s="6" t="s">
        <v>2051</v>
      </c>
      <c r="C776" s="6" t="s">
        <v>2354</v>
      </c>
      <c r="D776" s="6" t="s">
        <v>2355</v>
      </c>
      <c r="E776" s="6" t="s">
        <v>17</v>
      </c>
      <c r="F776" s="6" t="s">
        <v>158</v>
      </c>
      <c r="G776" s="6" t="s">
        <v>159</v>
      </c>
      <c r="H776" s="6" t="s">
        <v>1731</v>
      </c>
      <c r="I776" s="6" t="s">
        <v>2356</v>
      </c>
      <c r="J776" s="6" t="s">
        <v>2255</v>
      </c>
      <c r="K776" s="7">
        <v>10000.0</v>
      </c>
      <c r="L776" s="8">
        <v>45657.0</v>
      </c>
      <c r="M776" s="8" t="s">
        <v>104</v>
      </c>
      <c r="N776" s="5"/>
      <c r="O776" s="5"/>
      <c r="P776" s="5"/>
      <c r="Q776" s="5"/>
      <c r="R776" s="5"/>
      <c r="S776" s="5"/>
      <c r="T776" s="5"/>
      <c r="U776" s="5"/>
      <c r="V776" s="5"/>
    </row>
    <row r="777" hidden="1">
      <c r="A777" s="5">
        <v>160099.0</v>
      </c>
      <c r="B777" s="6" t="s">
        <v>2051</v>
      </c>
      <c r="C777" s="6" t="s">
        <v>2357</v>
      </c>
      <c r="D777" s="6" t="s">
        <v>2358</v>
      </c>
      <c r="E777" s="6" t="s">
        <v>17</v>
      </c>
      <c r="F777" s="6" t="s">
        <v>158</v>
      </c>
      <c r="G777" s="6" t="s">
        <v>159</v>
      </c>
      <c r="H777" s="6" t="s">
        <v>2359</v>
      </c>
      <c r="I777" s="6" t="s">
        <v>2360</v>
      </c>
      <c r="J777" s="6">
        <v>1300.0</v>
      </c>
      <c r="K777" s="7">
        <v>85000.0</v>
      </c>
      <c r="L777" s="8">
        <v>45657.0</v>
      </c>
      <c r="M777" s="8" t="s">
        <v>104</v>
      </c>
      <c r="N777" s="5"/>
      <c r="O777" s="5"/>
      <c r="P777" s="5"/>
      <c r="Q777" s="5"/>
      <c r="R777" s="5"/>
      <c r="S777" s="5"/>
      <c r="T777" s="5"/>
      <c r="U777" s="5"/>
      <c r="V777" s="5"/>
    </row>
    <row r="778" hidden="1">
      <c r="A778" s="5">
        <v>160084.0</v>
      </c>
      <c r="B778" s="6" t="s">
        <v>2361</v>
      </c>
      <c r="C778" s="6" t="s">
        <v>2362</v>
      </c>
      <c r="D778" s="6" t="s">
        <v>2363</v>
      </c>
      <c r="E778" s="6" t="s">
        <v>664</v>
      </c>
      <c r="F778" s="6" t="s">
        <v>158</v>
      </c>
      <c r="G778" s="6"/>
      <c r="H778" s="6" t="s">
        <v>2364</v>
      </c>
      <c r="I778" s="6" t="s">
        <v>2365</v>
      </c>
      <c r="J778" s="6">
        <v>1.0</v>
      </c>
      <c r="K778" s="7">
        <v>0.0</v>
      </c>
      <c r="L778" s="8">
        <v>45656.0</v>
      </c>
      <c r="M778" s="8" t="s">
        <v>104</v>
      </c>
      <c r="N778" s="5"/>
      <c r="O778" s="5"/>
      <c r="P778" s="5"/>
      <c r="Q778" s="5"/>
      <c r="R778" s="5"/>
      <c r="S778" s="5"/>
      <c r="T778" s="5"/>
      <c r="U778" s="5"/>
      <c r="V778" s="5"/>
    </row>
    <row r="779" hidden="1">
      <c r="A779" s="5">
        <v>160084.0</v>
      </c>
      <c r="B779" s="6" t="s">
        <v>2361</v>
      </c>
      <c r="C779" s="6" t="s">
        <v>2366</v>
      </c>
      <c r="D779" s="6" t="s">
        <v>2367</v>
      </c>
      <c r="E779" s="6" t="s">
        <v>17</v>
      </c>
      <c r="F779" s="6" t="s">
        <v>18</v>
      </c>
      <c r="G779" s="6" t="s">
        <v>19</v>
      </c>
      <c r="H779" s="6" t="s">
        <v>2368</v>
      </c>
      <c r="I779" s="6" t="s">
        <v>2369</v>
      </c>
      <c r="J779" s="6">
        <v>10.0</v>
      </c>
      <c r="K779" s="7">
        <v>100.0</v>
      </c>
      <c r="L779" s="8">
        <v>45656.0</v>
      </c>
      <c r="M779" s="8" t="s">
        <v>104</v>
      </c>
      <c r="N779" s="5"/>
      <c r="O779" s="5"/>
      <c r="P779" s="5"/>
      <c r="Q779" s="5"/>
      <c r="R779" s="5"/>
      <c r="S779" s="5"/>
      <c r="T779" s="5"/>
      <c r="U779" s="5"/>
      <c r="V779" s="5"/>
    </row>
    <row r="780" hidden="1">
      <c r="A780" s="5">
        <v>160084.0</v>
      </c>
      <c r="B780" s="6" t="s">
        <v>2361</v>
      </c>
      <c r="C780" s="6" t="s">
        <v>2370</v>
      </c>
      <c r="D780" s="6" t="s">
        <v>2371</v>
      </c>
      <c r="E780" s="6" t="s">
        <v>266</v>
      </c>
      <c r="F780" s="6" t="s">
        <v>18</v>
      </c>
      <c r="G780" s="6" t="s">
        <v>19</v>
      </c>
      <c r="H780" s="6" t="s">
        <v>2372</v>
      </c>
      <c r="I780" s="6" t="s">
        <v>2369</v>
      </c>
      <c r="J780" s="6">
        <v>1.0</v>
      </c>
      <c r="K780" s="7">
        <v>116.99</v>
      </c>
      <c r="L780" s="8">
        <v>45656.0</v>
      </c>
      <c r="M780" s="8" t="s">
        <v>104</v>
      </c>
      <c r="N780" s="5"/>
      <c r="O780" s="5"/>
      <c r="P780" s="5"/>
      <c r="Q780" s="5"/>
      <c r="R780" s="5"/>
      <c r="S780" s="5"/>
      <c r="T780" s="5"/>
      <c r="U780" s="5"/>
      <c r="V780" s="5"/>
    </row>
    <row r="781" hidden="1">
      <c r="A781" s="5">
        <v>160084.0</v>
      </c>
      <c r="B781" s="6" t="s">
        <v>2361</v>
      </c>
      <c r="C781" s="6" t="s">
        <v>2373</v>
      </c>
      <c r="D781" s="6" t="s">
        <v>2374</v>
      </c>
      <c r="E781" s="6" t="s">
        <v>17</v>
      </c>
      <c r="F781" s="6" t="s">
        <v>18</v>
      </c>
      <c r="G781" s="6" t="s">
        <v>19</v>
      </c>
      <c r="H781" s="6" t="s">
        <v>2368</v>
      </c>
      <c r="I781" s="6" t="s">
        <v>2375</v>
      </c>
      <c r="J781" s="6">
        <v>35.0</v>
      </c>
      <c r="K781" s="7">
        <v>210.0</v>
      </c>
      <c r="L781" s="8">
        <v>45656.0</v>
      </c>
      <c r="M781" s="8" t="s">
        <v>104</v>
      </c>
      <c r="N781" s="5"/>
      <c r="O781" s="5"/>
      <c r="P781" s="5"/>
      <c r="Q781" s="5"/>
      <c r="R781" s="5"/>
      <c r="S781" s="5"/>
      <c r="T781" s="5"/>
      <c r="U781" s="5"/>
      <c r="V781" s="5"/>
    </row>
    <row r="782" hidden="1">
      <c r="A782" s="5">
        <v>160084.0</v>
      </c>
      <c r="B782" s="6" t="s">
        <v>2361</v>
      </c>
      <c r="C782" s="6" t="s">
        <v>2376</v>
      </c>
      <c r="D782" s="6" t="s">
        <v>2377</v>
      </c>
      <c r="E782" s="6" t="s">
        <v>17</v>
      </c>
      <c r="F782" s="6" t="s">
        <v>158</v>
      </c>
      <c r="G782" s="6"/>
      <c r="H782" s="6" t="s">
        <v>2378</v>
      </c>
      <c r="I782" s="6" t="s">
        <v>2379</v>
      </c>
      <c r="J782" s="6">
        <v>1.0</v>
      </c>
      <c r="K782" s="7">
        <v>218.59</v>
      </c>
      <c r="L782" s="8">
        <v>45656.0</v>
      </c>
      <c r="M782" s="8" t="s">
        <v>104</v>
      </c>
      <c r="N782" s="5"/>
      <c r="O782" s="5"/>
      <c r="P782" s="5"/>
      <c r="Q782" s="5"/>
      <c r="R782" s="5"/>
      <c r="S782" s="5"/>
      <c r="T782" s="5"/>
      <c r="U782" s="5"/>
      <c r="V782" s="5"/>
    </row>
    <row r="783" hidden="1">
      <c r="A783" s="5">
        <v>160084.0</v>
      </c>
      <c r="B783" s="6" t="s">
        <v>2361</v>
      </c>
      <c r="C783" s="6" t="s">
        <v>2380</v>
      </c>
      <c r="D783" s="6" t="s">
        <v>2381</v>
      </c>
      <c r="E783" s="6" t="s">
        <v>266</v>
      </c>
      <c r="F783" s="6" t="s">
        <v>158</v>
      </c>
      <c r="G783" s="6"/>
      <c r="H783" s="6" t="s">
        <v>2364</v>
      </c>
      <c r="I783" s="6" t="s">
        <v>2382</v>
      </c>
      <c r="J783" s="6">
        <v>5.0</v>
      </c>
      <c r="K783" s="7">
        <v>250.0</v>
      </c>
      <c r="L783" s="8">
        <v>45656.0</v>
      </c>
      <c r="M783" s="8" t="s">
        <v>104</v>
      </c>
      <c r="N783" s="5"/>
      <c r="O783" s="5"/>
      <c r="P783" s="5"/>
      <c r="Q783" s="5"/>
      <c r="R783" s="5"/>
      <c r="S783" s="5"/>
      <c r="T783" s="5"/>
      <c r="U783" s="5"/>
      <c r="V783" s="5"/>
    </row>
    <row r="784" hidden="1">
      <c r="A784" s="5">
        <v>160084.0</v>
      </c>
      <c r="B784" s="6" t="s">
        <v>2361</v>
      </c>
      <c r="C784" s="6" t="s">
        <v>2383</v>
      </c>
      <c r="D784" s="6" t="s">
        <v>2384</v>
      </c>
      <c r="E784" s="6" t="s">
        <v>17</v>
      </c>
      <c r="F784" s="6" t="s">
        <v>158</v>
      </c>
      <c r="G784" s="6"/>
      <c r="H784" s="6" t="s">
        <v>2364</v>
      </c>
      <c r="I784" s="6" t="s">
        <v>2385</v>
      </c>
      <c r="J784" s="6">
        <v>1.0</v>
      </c>
      <c r="K784" s="7">
        <v>324.95</v>
      </c>
      <c r="L784" s="8">
        <v>45656.0</v>
      </c>
      <c r="M784" s="8" t="s">
        <v>104</v>
      </c>
      <c r="N784" s="5"/>
      <c r="O784" s="5"/>
      <c r="P784" s="5"/>
      <c r="Q784" s="5"/>
      <c r="R784" s="5"/>
      <c r="S784" s="5"/>
      <c r="T784" s="5"/>
      <c r="U784" s="5"/>
      <c r="V784" s="5"/>
    </row>
    <row r="785" hidden="1">
      <c r="A785" s="5">
        <v>160084.0</v>
      </c>
      <c r="B785" s="6" t="s">
        <v>2361</v>
      </c>
      <c r="C785" s="6" t="s">
        <v>2386</v>
      </c>
      <c r="D785" s="6" t="s">
        <v>2387</v>
      </c>
      <c r="E785" s="6" t="s">
        <v>17</v>
      </c>
      <c r="F785" s="6" t="s">
        <v>18</v>
      </c>
      <c r="G785" s="6" t="s">
        <v>19</v>
      </c>
      <c r="H785" s="6" t="s">
        <v>2388</v>
      </c>
      <c r="I785" s="6" t="s">
        <v>2389</v>
      </c>
      <c r="J785" s="6">
        <v>2.0</v>
      </c>
      <c r="K785" s="7">
        <v>352.0</v>
      </c>
      <c r="L785" s="8">
        <v>45656.0</v>
      </c>
      <c r="M785" s="8" t="s">
        <v>104</v>
      </c>
      <c r="N785" s="5"/>
      <c r="O785" s="5"/>
      <c r="P785" s="5"/>
      <c r="Q785" s="5"/>
      <c r="R785" s="5"/>
      <c r="S785" s="5"/>
      <c r="T785" s="5"/>
      <c r="U785" s="5"/>
      <c r="V785" s="5"/>
    </row>
    <row r="786" hidden="1">
      <c r="A786" s="5">
        <v>160084.0</v>
      </c>
      <c r="B786" s="6" t="s">
        <v>2361</v>
      </c>
      <c r="C786" s="6" t="s">
        <v>2390</v>
      </c>
      <c r="D786" s="6" t="s">
        <v>2391</v>
      </c>
      <c r="E786" s="6" t="s">
        <v>266</v>
      </c>
      <c r="F786" s="6" t="s">
        <v>158</v>
      </c>
      <c r="G786" s="6"/>
      <c r="H786" s="6" t="s">
        <v>2392</v>
      </c>
      <c r="I786" s="6" t="s">
        <v>2393</v>
      </c>
      <c r="J786" s="6">
        <v>1.0</v>
      </c>
      <c r="K786" s="7">
        <v>399.0</v>
      </c>
      <c r="L786" s="8">
        <v>45656.0</v>
      </c>
      <c r="M786" s="8" t="s">
        <v>104</v>
      </c>
      <c r="N786" s="5"/>
      <c r="O786" s="5"/>
      <c r="P786" s="5"/>
      <c r="Q786" s="5"/>
      <c r="R786" s="5"/>
      <c r="S786" s="5"/>
      <c r="T786" s="5"/>
      <c r="U786" s="5"/>
      <c r="V786" s="5"/>
    </row>
    <row r="787" hidden="1">
      <c r="A787" s="5">
        <v>160084.0</v>
      </c>
      <c r="B787" s="6" t="s">
        <v>2361</v>
      </c>
      <c r="C787" s="6" t="s">
        <v>2394</v>
      </c>
      <c r="D787" s="6" t="s">
        <v>2395</v>
      </c>
      <c r="E787" s="6" t="s">
        <v>17</v>
      </c>
      <c r="F787" s="6" t="s">
        <v>158</v>
      </c>
      <c r="G787" s="6"/>
      <c r="H787" s="6" t="s">
        <v>2378</v>
      </c>
      <c r="I787" s="6" t="s">
        <v>2396</v>
      </c>
      <c r="J787" s="6">
        <v>1.0</v>
      </c>
      <c r="K787" s="7">
        <v>500.0</v>
      </c>
      <c r="L787" s="8">
        <v>45656.0</v>
      </c>
      <c r="M787" s="8" t="s">
        <v>104</v>
      </c>
      <c r="N787" s="5"/>
      <c r="O787" s="5"/>
      <c r="P787" s="5"/>
      <c r="Q787" s="5"/>
      <c r="R787" s="5"/>
      <c r="S787" s="5"/>
      <c r="T787" s="5"/>
      <c r="U787" s="5"/>
      <c r="V787" s="5"/>
    </row>
    <row r="788" hidden="1">
      <c r="A788" s="5">
        <v>160084.0</v>
      </c>
      <c r="B788" s="6" t="s">
        <v>2361</v>
      </c>
      <c r="C788" s="6" t="s">
        <v>2397</v>
      </c>
      <c r="D788" s="6" t="s">
        <v>2384</v>
      </c>
      <c r="E788" s="6" t="s">
        <v>17</v>
      </c>
      <c r="F788" s="6" t="s">
        <v>158</v>
      </c>
      <c r="G788" s="6"/>
      <c r="H788" s="6" t="s">
        <v>2398</v>
      </c>
      <c r="I788" s="6" t="s">
        <v>2385</v>
      </c>
      <c r="J788" s="6">
        <v>1.0</v>
      </c>
      <c r="K788" s="7">
        <v>524.99</v>
      </c>
      <c r="L788" s="8">
        <v>45656.0</v>
      </c>
      <c r="M788" s="8" t="s">
        <v>104</v>
      </c>
      <c r="N788" s="5"/>
      <c r="O788" s="5"/>
      <c r="P788" s="5"/>
      <c r="Q788" s="5"/>
      <c r="R788" s="5"/>
      <c r="S788" s="5"/>
      <c r="T788" s="5"/>
      <c r="U788" s="5"/>
      <c r="V788" s="5"/>
    </row>
    <row r="789" hidden="1">
      <c r="A789" s="5">
        <v>160084.0</v>
      </c>
      <c r="B789" s="6" t="s">
        <v>2361</v>
      </c>
      <c r="C789" s="6" t="s">
        <v>2399</v>
      </c>
      <c r="D789" s="6" t="s">
        <v>2400</v>
      </c>
      <c r="E789" s="6" t="s">
        <v>17</v>
      </c>
      <c r="F789" s="6" t="s">
        <v>18</v>
      </c>
      <c r="G789" s="6" t="s">
        <v>19</v>
      </c>
      <c r="H789" s="6" t="s">
        <v>2368</v>
      </c>
      <c r="I789" s="6" t="s">
        <v>2401</v>
      </c>
      <c r="J789" s="6">
        <v>30.0</v>
      </c>
      <c r="K789" s="7">
        <v>540.0</v>
      </c>
      <c r="L789" s="8">
        <v>45656.0</v>
      </c>
      <c r="M789" s="8" t="s">
        <v>104</v>
      </c>
      <c r="N789" s="5"/>
      <c r="O789" s="5"/>
      <c r="P789" s="5"/>
      <c r="Q789" s="5"/>
      <c r="R789" s="5"/>
      <c r="S789" s="5"/>
      <c r="T789" s="5"/>
      <c r="U789" s="5"/>
      <c r="V789" s="5"/>
    </row>
    <row r="790" hidden="1">
      <c r="A790" s="5">
        <v>160084.0</v>
      </c>
      <c r="B790" s="6" t="s">
        <v>2361</v>
      </c>
      <c r="C790" s="6" t="s">
        <v>2402</v>
      </c>
      <c r="D790" s="6" t="s">
        <v>2403</v>
      </c>
      <c r="E790" s="6" t="s">
        <v>17</v>
      </c>
      <c r="F790" s="6" t="s">
        <v>18</v>
      </c>
      <c r="G790" s="6" t="s">
        <v>19</v>
      </c>
      <c r="H790" s="6" t="s">
        <v>2388</v>
      </c>
      <c r="I790" s="6" t="s">
        <v>2369</v>
      </c>
      <c r="J790" s="6">
        <v>40.0</v>
      </c>
      <c r="K790" s="7">
        <v>611.2</v>
      </c>
      <c r="L790" s="8">
        <v>45656.0</v>
      </c>
      <c r="M790" s="8" t="s">
        <v>104</v>
      </c>
      <c r="N790" s="5"/>
      <c r="O790" s="5"/>
      <c r="P790" s="5"/>
      <c r="Q790" s="5"/>
      <c r="R790" s="5"/>
      <c r="S790" s="5"/>
      <c r="T790" s="5"/>
      <c r="U790" s="5"/>
      <c r="V790" s="5"/>
    </row>
    <row r="791" hidden="1">
      <c r="A791" s="5">
        <v>160084.0</v>
      </c>
      <c r="B791" s="6" t="s">
        <v>2361</v>
      </c>
      <c r="C791" s="6" t="s">
        <v>2404</v>
      </c>
      <c r="D791" s="6" t="s">
        <v>2403</v>
      </c>
      <c r="E791" s="6" t="s">
        <v>17</v>
      </c>
      <c r="F791" s="6" t="s">
        <v>18</v>
      </c>
      <c r="G791" s="6" t="s">
        <v>19</v>
      </c>
      <c r="H791" s="6" t="s">
        <v>2368</v>
      </c>
      <c r="I791" s="6" t="s">
        <v>2369</v>
      </c>
      <c r="J791" s="6">
        <v>1401.0</v>
      </c>
      <c r="K791" s="7">
        <v>720.0</v>
      </c>
      <c r="L791" s="8">
        <v>45656.0</v>
      </c>
      <c r="M791" s="8" t="s">
        <v>104</v>
      </c>
      <c r="N791" s="5"/>
      <c r="O791" s="5"/>
      <c r="P791" s="5"/>
      <c r="Q791" s="5"/>
      <c r="R791" s="5"/>
      <c r="S791" s="5"/>
      <c r="T791" s="5"/>
      <c r="U791" s="5"/>
      <c r="V791" s="5"/>
    </row>
    <row r="792" hidden="1">
      <c r="A792" s="5">
        <v>160084.0</v>
      </c>
      <c r="B792" s="6" t="s">
        <v>2361</v>
      </c>
      <c r="C792" s="6" t="s">
        <v>2405</v>
      </c>
      <c r="D792" s="6" t="s">
        <v>2406</v>
      </c>
      <c r="E792" s="6" t="s">
        <v>664</v>
      </c>
      <c r="F792" s="6" t="s">
        <v>158</v>
      </c>
      <c r="G792" s="6"/>
      <c r="H792" s="6" t="s">
        <v>2378</v>
      </c>
      <c r="I792" s="6" t="s">
        <v>2407</v>
      </c>
      <c r="J792" s="6">
        <v>1.0</v>
      </c>
      <c r="K792" s="7">
        <v>789.0</v>
      </c>
      <c r="L792" s="8">
        <v>45656.0</v>
      </c>
      <c r="M792" s="8" t="s">
        <v>104</v>
      </c>
      <c r="N792" s="5"/>
      <c r="O792" s="5"/>
      <c r="P792" s="5"/>
      <c r="Q792" s="5"/>
      <c r="R792" s="5"/>
      <c r="S792" s="5"/>
      <c r="T792" s="5"/>
      <c r="U792" s="5"/>
      <c r="V792" s="5"/>
    </row>
    <row r="793" hidden="1">
      <c r="A793" s="5">
        <v>160084.0</v>
      </c>
      <c r="B793" s="6" t="s">
        <v>2361</v>
      </c>
      <c r="C793" s="6" t="s">
        <v>2408</v>
      </c>
      <c r="D793" s="6" t="s">
        <v>2409</v>
      </c>
      <c r="E793" s="6" t="s">
        <v>17</v>
      </c>
      <c r="F793" s="6" t="s">
        <v>18</v>
      </c>
      <c r="G793" s="6" t="s">
        <v>19</v>
      </c>
      <c r="H793" s="6" t="s">
        <v>2410</v>
      </c>
      <c r="I793" s="6" t="s">
        <v>2411</v>
      </c>
      <c r="J793" s="6">
        <v>4.0</v>
      </c>
      <c r="K793" s="7">
        <v>830.55</v>
      </c>
      <c r="L793" s="8">
        <v>45656.0</v>
      </c>
      <c r="M793" s="8" t="s">
        <v>104</v>
      </c>
      <c r="N793" s="5"/>
      <c r="O793" s="5"/>
      <c r="P793" s="5"/>
      <c r="Q793" s="5"/>
      <c r="R793" s="5"/>
      <c r="S793" s="5"/>
      <c r="T793" s="5"/>
      <c r="U793" s="5"/>
      <c r="V793" s="5"/>
    </row>
    <row r="794" hidden="1">
      <c r="A794" s="5">
        <v>160084.0</v>
      </c>
      <c r="B794" s="6" t="s">
        <v>2361</v>
      </c>
      <c r="C794" s="6" t="s">
        <v>2412</v>
      </c>
      <c r="D794" s="6" t="s">
        <v>2413</v>
      </c>
      <c r="E794" s="6" t="s">
        <v>17</v>
      </c>
      <c r="F794" s="6" t="s">
        <v>158</v>
      </c>
      <c r="G794" s="6"/>
      <c r="H794" s="6" t="s">
        <v>2364</v>
      </c>
      <c r="I794" s="6" t="s">
        <v>2414</v>
      </c>
      <c r="J794" s="6">
        <v>3.0</v>
      </c>
      <c r="K794" s="7">
        <v>840.0</v>
      </c>
      <c r="L794" s="8">
        <v>45656.0</v>
      </c>
      <c r="M794" s="8" t="s">
        <v>104</v>
      </c>
      <c r="N794" s="5"/>
      <c r="O794" s="5"/>
      <c r="P794" s="5"/>
      <c r="Q794" s="5"/>
      <c r="R794" s="5"/>
      <c r="S794" s="5"/>
      <c r="T794" s="5"/>
      <c r="U794" s="5"/>
      <c r="V794" s="5"/>
    </row>
    <row r="795" hidden="1">
      <c r="A795" s="5">
        <v>160084.0</v>
      </c>
      <c r="B795" s="6" t="s">
        <v>2361</v>
      </c>
      <c r="C795" s="6" t="s">
        <v>2415</v>
      </c>
      <c r="D795" s="6" t="s">
        <v>2416</v>
      </c>
      <c r="E795" s="6" t="s">
        <v>17</v>
      </c>
      <c r="F795" s="6" t="s">
        <v>158</v>
      </c>
      <c r="G795" s="6"/>
      <c r="H795" s="6" t="s">
        <v>2417</v>
      </c>
      <c r="I795" s="6" t="s">
        <v>2418</v>
      </c>
      <c r="J795" s="6">
        <v>7.0</v>
      </c>
      <c r="K795" s="7">
        <v>860.0</v>
      </c>
      <c r="L795" s="8">
        <v>45656.0</v>
      </c>
      <c r="M795" s="8" t="s">
        <v>104</v>
      </c>
      <c r="N795" s="5"/>
      <c r="O795" s="5"/>
      <c r="P795" s="5"/>
      <c r="Q795" s="5"/>
      <c r="R795" s="5"/>
      <c r="S795" s="5"/>
      <c r="T795" s="5"/>
      <c r="U795" s="5"/>
      <c r="V795" s="5"/>
    </row>
    <row r="796" hidden="1">
      <c r="A796" s="5">
        <v>160084.0</v>
      </c>
      <c r="B796" s="6" t="s">
        <v>2361</v>
      </c>
      <c r="C796" s="6" t="s">
        <v>2419</v>
      </c>
      <c r="D796" s="6" t="s">
        <v>2374</v>
      </c>
      <c r="E796" s="6" t="s">
        <v>17</v>
      </c>
      <c r="F796" s="6" t="s">
        <v>18</v>
      </c>
      <c r="G796" s="6" t="s">
        <v>19</v>
      </c>
      <c r="H796" s="6" t="s">
        <v>2378</v>
      </c>
      <c r="I796" s="6" t="s">
        <v>2375</v>
      </c>
      <c r="J796" s="6">
        <v>16.0</v>
      </c>
      <c r="K796" s="7">
        <v>1000.0</v>
      </c>
      <c r="L796" s="8">
        <v>45656.0</v>
      </c>
      <c r="M796" s="8" t="s">
        <v>104</v>
      </c>
      <c r="N796" s="5"/>
      <c r="O796" s="5"/>
      <c r="P796" s="5"/>
      <c r="Q796" s="5"/>
      <c r="R796" s="5"/>
      <c r="S796" s="5"/>
      <c r="T796" s="5"/>
      <c r="U796" s="5"/>
      <c r="V796" s="5"/>
    </row>
    <row r="797" hidden="1">
      <c r="A797" s="5">
        <v>160084.0</v>
      </c>
      <c r="B797" s="6" t="s">
        <v>2361</v>
      </c>
      <c r="C797" s="6" t="s">
        <v>2420</v>
      </c>
      <c r="D797" s="6" t="s">
        <v>2421</v>
      </c>
      <c r="E797" s="6" t="s">
        <v>653</v>
      </c>
      <c r="F797" s="6" t="s">
        <v>158</v>
      </c>
      <c r="G797" s="6"/>
      <c r="H797" s="6" t="s">
        <v>2422</v>
      </c>
      <c r="I797" s="6" t="s">
        <v>2423</v>
      </c>
      <c r="J797" s="6">
        <v>1.0</v>
      </c>
      <c r="K797" s="7">
        <v>1050.0</v>
      </c>
      <c r="L797" s="8">
        <v>45656.0</v>
      </c>
      <c r="M797" s="8" t="s">
        <v>104</v>
      </c>
      <c r="N797" s="5"/>
      <c r="O797" s="5"/>
      <c r="P797" s="5"/>
      <c r="Q797" s="5"/>
      <c r="R797" s="5"/>
      <c r="S797" s="5"/>
      <c r="T797" s="5"/>
      <c r="U797" s="5"/>
      <c r="V797" s="5"/>
    </row>
    <row r="798" hidden="1">
      <c r="A798" s="5">
        <v>160084.0</v>
      </c>
      <c r="B798" s="6" t="s">
        <v>2361</v>
      </c>
      <c r="C798" s="6" t="s">
        <v>2424</v>
      </c>
      <c r="D798" s="6" t="s">
        <v>2425</v>
      </c>
      <c r="E798" s="6" t="s">
        <v>17</v>
      </c>
      <c r="F798" s="6" t="s">
        <v>18</v>
      </c>
      <c r="G798" s="6" t="s">
        <v>19</v>
      </c>
      <c r="H798" s="6" t="s">
        <v>2368</v>
      </c>
      <c r="I798" s="6" t="s">
        <v>2426</v>
      </c>
      <c r="J798" s="6">
        <v>85.0</v>
      </c>
      <c r="K798" s="7">
        <v>1074.0</v>
      </c>
      <c r="L798" s="8">
        <v>45656.0</v>
      </c>
      <c r="M798" s="8" t="s">
        <v>104</v>
      </c>
      <c r="N798" s="5"/>
      <c r="O798" s="5"/>
      <c r="P798" s="5"/>
      <c r="Q798" s="5"/>
      <c r="R798" s="5"/>
      <c r="S798" s="5"/>
      <c r="T798" s="5"/>
      <c r="U798" s="5"/>
      <c r="V798" s="5"/>
    </row>
    <row r="799" hidden="1">
      <c r="A799" s="5">
        <v>160084.0</v>
      </c>
      <c r="B799" s="6" t="s">
        <v>2361</v>
      </c>
      <c r="C799" s="6" t="s">
        <v>2427</v>
      </c>
      <c r="D799" s="6" t="s">
        <v>2428</v>
      </c>
      <c r="E799" s="6" t="s">
        <v>17</v>
      </c>
      <c r="F799" s="6" t="s">
        <v>18</v>
      </c>
      <c r="G799" s="6" t="s">
        <v>19</v>
      </c>
      <c r="H799" s="6" t="s">
        <v>2378</v>
      </c>
      <c r="I799" s="6" t="s">
        <v>2429</v>
      </c>
      <c r="J799" s="6">
        <v>50.0</v>
      </c>
      <c r="K799" s="7">
        <v>1090.5</v>
      </c>
      <c r="L799" s="8">
        <v>45656.0</v>
      </c>
      <c r="M799" s="8" t="s">
        <v>104</v>
      </c>
      <c r="N799" s="5"/>
      <c r="O799" s="5"/>
      <c r="P799" s="5"/>
      <c r="Q799" s="5"/>
      <c r="R799" s="5"/>
      <c r="S799" s="5"/>
      <c r="T799" s="5"/>
      <c r="U799" s="5"/>
      <c r="V799" s="5"/>
    </row>
    <row r="800" hidden="1">
      <c r="A800" s="5">
        <v>160084.0</v>
      </c>
      <c r="B800" s="6" t="s">
        <v>2361</v>
      </c>
      <c r="C800" s="6" t="s">
        <v>2430</v>
      </c>
      <c r="D800" s="6" t="s">
        <v>2431</v>
      </c>
      <c r="E800" s="6" t="s">
        <v>664</v>
      </c>
      <c r="F800" s="6" t="s">
        <v>158</v>
      </c>
      <c r="G800" s="6"/>
      <c r="H800" s="6" t="s">
        <v>2417</v>
      </c>
      <c r="I800" s="6" t="s">
        <v>2432</v>
      </c>
      <c r="J800" s="6">
        <v>1.0</v>
      </c>
      <c r="K800" s="7">
        <v>1100.0</v>
      </c>
      <c r="L800" s="8">
        <v>45656.0</v>
      </c>
      <c r="M800" s="8" t="s">
        <v>104</v>
      </c>
      <c r="N800" s="5"/>
      <c r="O800" s="5"/>
      <c r="P800" s="5"/>
      <c r="Q800" s="5"/>
      <c r="R800" s="5"/>
      <c r="S800" s="5"/>
      <c r="T800" s="5"/>
      <c r="U800" s="5"/>
      <c r="V800" s="5"/>
    </row>
    <row r="801" hidden="1">
      <c r="A801" s="5">
        <v>160084.0</v>
      </c>
      <c r="B801" s="6" t="s">
        <v>2361</v>
      </c>
      <c r="C801" s="6" t="s">
        <v>2433</v>
      </c>
      <c r="D801" s="6" t="s">
        <v>2434</v>
      </c>
      <c r="E801" s="6" t="s">
        <v>17</v>
      </c>
      <c r="F801" s="6" t="s">
        <v>158</v>
      </c>
      <c r="G801" s="6"/>
      <c r="H801" s="6" t="s">
        <v>2417</v>
      </c>
      <c r="I801" s="6" t="s">
        <v>2435</v>
      </c>
      <c r="J801" s="6">
        <v>6.0</v>
      </c>
      <c r="K801" s="7">
        <v>1137.42</v>
      </c>
      <c r="L801" s="8">
        <v>45656.0</v>
      </c>
      <c r="M801" s="8" t="s">
        <v>104</v>
      </c>
      <c r="N801" s="5"/>
      <c r="O801" s="5"/>
      <c r="P801" s="5"/>
      <c r="Q801" s="5"/>
      <c r="R801" s="5"/>
      <c r="S801" s="5"/>
      <c r="T801" s="5"/>
      <c r="U801" s="5"/>
      <c r="V801" s="5"/>
    </row>
    <row r="802" hidden="1">
      <c r="A802" s="5">
        <v>160084.0</v>
      </c>
      <c r="B802" s="6" t="s">
        <v>2361</v>
      </c>
      <c r="C802" s="6" t="s">
        <v>2436</v>
      </c>
      <c r="D802" s="6" t="s">
        <v>2437</v>
      </c>
      <c r="E802" s="6" t="s">
        <v>17</v>
      </c>
      <c r="F802" s="6" t="s">
        <v>158</v>
      </c>
      <c r="G802" s="6"/>
      <c r="H802" s="6" t="s">
        <v>2364</v>
      </c>
      <c r="I802" s="6" t="s">
        <v>2438</v>
      </c>
      <c r="J802" s="6">
        <v>1.0</v>
      </c>
      <c r="K802" s="7">
        <v>1157.5</v>
      </c>
      <c r="L802" s="8">
        <v>45656.0</v>
      </c>
      <c r="M802" s="8" t="s">
        <v>104</v>
      </c>
      <c r="N802" s="5"/>
      <c r="O802" s="5"/>
      <c r="P802" s="5"/>
      <c r="Q802" s="5"/>
      <c r="R802" s="5"/>
      <c r="S802" s="5"/>
      <c r="T802" s="5"/>
      <c r="U802" s="5"/>
      <c r="V802" s="5"/>
    </row>
    <row r="803" hidden="1">
      <c r="A803" s="5">
        <v>160084.0</v>
      </c>
      <c r="B803" s="6" t="s">
        <v>2361</v>
      </c>
      <c r="C803" s="6" t="s">
        <v>2439</v>
      </c>
      <c r="D803" s="6" t="s">
        <v>2440</v>
      </c>
      <c r="E803" s="6" t="s">
        <v>17</v>
      </c>
      <c r="F803" s="6" t="s">
        <v>18</v>
      </c>
      <c r="G803" s="6" t="s">
        <v>19</v>
      </c>
      <c r="H803" s="6" t="s">
        <v>2441</v>
      </c>
      <c r="I803" s="6" t="s">
        <v>2442</v>
      </c>
      <c r="J803" s="6">
        <v>20.0</v>
      </c>
      <c r="K803" s="7">
        <v>1200.0</v>
      </c>
      <c r="L803" s="8">
        <v>45656.0</v>
      </c>
      <c r="M803" s="8" t="s">
        <v>104</v>
      </c>
      <c r="N803" s="5"/>
      <c r="O803" s="5"/>
      <c r="P803" s="5"/>
      <c r="Q803" s="5"/>
      <c r="R803" s="5"/>
      <c r="S803" s="5"/>
      <c r="T803" s="5"/>
      <c r="U803" s="5"/>
      <c r="V803" s="5"/>
    </row>
    <row r="804" hidden="1">
      <c r="A804" s="5">
        <v>160084.0</v>
      </c>
      <c r="B804" s="6" t="s">
        <v>2361</v>
      </c>
      <c r="C804" s="6" t="s">
        <v>2443</v>
      </c>
      <c r="D804" s="6" t="s">
        <v>2428</v>
      </c>
      <c r="E804" s="6" t="s">
        <v>17</v>
      </c>
      <c r="F804" s="6" t="s">
        <v>18</v>
      </c>
      <c r="G804" s="6" t="s">
        <v>19</v>
      </c>
      <c r="H804" s="6" t="s">
        <v>2368</v>
      </c>
      <c r="I804" s="6" t="s">
        <v>2429</v>
      </c>
      <c r="J804" s="6">
        <v>30.0</v>
      </c>
      <c r="K804" s="7">
        <v>1290.0</v>
      </c>
      <c r="L804" s="8">
        <v>45656.0</v>
      </c>
      <c r="M804" s="8" t="s">
        <v>104</v>
      </c>
      <c r="N804" s="5"/>
      <c r="O804" s="5"/>
      <c r="P804" s="5"/>
      <c r="Q804" s="5"/>
      <c r="R804" s="5"/>
      <c r="S804" s="5"/>
      <c r="T804" s="5"/>
      <c r="U804" s="5"/>
      <c r="V804" s="5"/>
    </row>
    <row r="805" hidden="1">
      <c r="A805" s="5">
        <v>160084.0</v>
      </c>
      <c r="B805" s="6" t="s">
        <v>2361</v>
      </c>
      <c r="C805" s="6" t="s">
        <v>2444</v>
      </c>
      <c r="D805" s="6" t="s">
        <v>2445</v>
      </c>
      <c r="E805" s="6" t="s">
        <v>17</v>
      </c>
      <c r="F805" s="6" t="s">
        <v>18</v>
      </c>
      <c r="G805" s="6" t="s">
        <v>19</v>
      </c>
      <c r="H805" s="6" t="s">
        <v>2441</v>
      </c>
      <c r="I805" s="6" t="s">
        <v>2446</v>
      </c>
      <c r="J805" s="6">
        <v>30.0</v>
      </c>
      <c r="K805" s="7">
        <v>1350.0</v>
      </c>
      <c r="L805" s="8">
        <v>45656.0</v>
      </c>
      <c r="M805" s="8" t="s">
        <v>104</v>
      </c>
      <c r="N805" s="5"/>
      <c r="O805" s="5"/>
      <c r="P805" s="5"/>
      <c r="Q805" s="5"/>
      <c r="R805" s="5"/>
      <c r="S805" s="5"/>
      <c r="T805" s="5"/>
      <c r="U805" s="5"/>
      <c r="V805" s="5"/>
    </row>
    <row r="806" hidden="1">
      <c r="A806" s="5">
        <v>160084.0</v>
      </c>
      <c r="B806" s="6" t="s">
        <v>2361</v>
      </c>
      <c r="C806" s="6" t="s">
        <v>2447</v>
      </c>
      <c r="D806" s="6" t="s">
        <v>2425</v>
      </c>
      <c r="E806" s="6" t="s">
        <v>17</v>
      </c>
      <c r="F806" s="6" t="s">
        <v>18</v>
      </c>
      <c r="G806" s="6" t="s">
        <v>19</v>
      </c>
      <c r="H806" s="6" t="s">
        <v>2364</v>
      </c>
      <c r="I806" s="6" t="s">
        <v>2426</v>
      </c>
      <c r="J806" s="6">
        <v>96.0</v>
      </c>
      <c r="K806" s="7">
        <v>1392.65</v>
      </c>
      <c r="L806" s="8">
        <v>45656.0</v>
      </c>
      <c r="M806" s="8" t="s">
        <v>104</v>
      </c>
      <c r="N806" s="5"/>
      <c r="O806" s="5"/>
      <c r="P806" s="5"/>
      <c r="Q806" s="5"/>
      <c r="R806" s="5"/>
      <c r="S806" s="5"/>
      <c r="T806" s="5"/>
      <c r="U806" s="5"/>
      <c r="V806" s="5"/>
    </row>
    <row r="807" hidden="1">
      <c r="A807" s="5">
        <v>160084.0</v>
      </c>
      <c r="B807" s="6" t="s">
        <v>2361</v>
      </c>
      <c r="C807" s="6" t="s">
        <v>2448</v>
      </c>
      <c r="D807" s="6" t="s">
        <v>2449</v>
      </c>
      <c r="E807" s="6" t="s">
        <v>17</v>
      </c>
      <c r="F807" s="6" t="s">
        <v>18</v>
      </c>
      <c r="G807" s="6" t="s">
        <v>19</v>
      </c>
      <c r="H807" s="6" t="s">
        <v>2368</v>
      </c>
      <c r="I807" s="6" t="s">
        <v>2450</v>
      </c>
      <c r="J807" s="6">
        <v>15.0</v>
      </c>
      <c r="K807" s="7">
        <v>1500.0</v>
      </c>
      <c r="L807" s="8">
        <v>45656.0</v>
      </c>
      <c r="M807" s="8" t="s">
        <v>104</v>
      </c>
      <c r="N807" s="5"/>
      <c r="O807" s="5"/>
      <c r="P807" s="5"/>
      <c r="Q807" s="5"/>
      <c r="R807" s="5"/>
      <c r="S807" s="5"/>
      <c r="T807" s="5"/>
      <c r="U807" s="5"/>
      <c r="V807" s="5"/>
    </row>
    <row r="808" hidden="1">
      <c r="A808" s="5">
        <v>160084.0</v>
      </c>
      <c r="B808" s="6" t="s">
        <v>2361</v>
      </c>
      <c r="C808" s="6" t="s">
        <v>2451</v>
      </c>
      <c r="D808" s="6" t="s">
        <v>2452</v>
      </c>
      <c r="E808" s="6" t="s">
        <v>17</v>
      </c>
      <c r="F808" s="6" t="s">
        <v>18</v>
      </c>
      <c r="G808" s="6" t="s">
        <v>19</v>
      </c>
      <c r="H808" s="6" t="s">
        <v>2453</v>
      </c>
      <c r="I808" s="6" t="s">
        <v>2454</v>
      </c>
      <c r="J808" s="6">
        <v>2.0</v>
      </c>
      <c r="K808" s="7">
        <v>1518.0</v>
      </c>
      <c r="L808" s="8">
        <v>45656.0</v>
      </c>
      <c r="M808" s="8" t="s">
        <v>104</v>
      </c>
      <c r="N808" s="5"/>
      <c r="O808" s="5"/>
      <c r="P808" s="5"/>
      <c r="Q808" s="5"/>
      <c r="R808" s="5"/>
      <c r="S808" s="5"/>
      <c r="T808" s="5"/>
      <c r="U808" s="5"/>
      <c r="V808" s="5"/>
    </row>
    <row r="809" hidden="1">
      <c r="A809" s="5">
        <v>160084.0</v>
      </c>
      <c r="B809" s="6" t="s">
        <v>2361</v>
      </c>
      <c r="C809" s="6" t="s">
        <v>2455</v>
      </c>
      <c r="D809" s="6" t="s">
        <v>2456</v>
      </c>
      <c r="E809" s="6" t="s">
        <v>17</v>
      </c>
      <c r="F809" s="6" t="s">
        <v>158</v>
      </c>
      <c r="G809" s="6"/>
      <c r="H809" s="6" t="s">
        <v>2441</v>
      </c>
      <c r="I809" s="6" t="s">
        <v>2457</v>
      </c>
      <c r="J809" s="6">
        <v>20.0</v>
      </c>
      <c r="K809" s="7">
        <v>1600.0</v>
      </c>
      <c r="L809" s="8">
        <v>45656.0</v>
      </c>
      <c r="M809" s="8" t="s">
        <v>104</v>
      </c>
      <c r="N809" s="5"/>
      <c r="O809" s="5"/>
      <c r="P809" s="5"/>
      <c r="Q809" s="5"/>
      <c r="R809" s="5"/>
      <c r="S809" s="5"/>
      <c r="T809" s="5"/>
      <c r="U809" s="5"/>
      <c r="V809" s="5"/>
    </row>
    <row r="810" hidden="1">
      <c r="A810" s="5">
        <v>160084.0</v>
      </c>
      <c r="B810" s="6" t="s">
        <v>2361</v>
      </c>
      <c r="C810" s="6" t="s">
        <v>2458</v>
      </c>
      <c r="D810" s="6" t="s">
        <v>2416</v>
      </c>
      <c r="E810" s="6" t="s">
        <v>17</v>
      </c>
      <c r="F810" s="6" t="s">
        <v>158</v>
      </c>
      <c r="G810" s="6"/>
      <c r="H810" s="6" t="s">
        <v>2388</v>
      </c>
      <c r="I810" s="6" t="s">
        <v>2418</v>
      </c>
      <c r="J810" s="6">
        <v>4.0</v>
      </c>
      <c r="K810" s="7">
        <v>1648.36</v>
      </c>
      <c r="L810" s="8">
        <v>45656.0</v>
      </c>
      <c r="M810" s="8" t="s">
        <v>104</v>
      </c>
      <c r="N810" s="5"/>
      <c r="O810" s="5"/>
      <c r="P810" s="5"/>
      <c r="Q810" s="5"/>
      <c r="R810" s="5"/>
      <c r="S810" s="5"/>
      <c r="T810" s="5"/>
      <c r="U810" s="5"/>
      <c r="V810" s="5"/>
    </row>
    <row r="811" hidden="1">
      <c r="A811" s="5">
        <v>160084.0</v>
      </c>
      <c r="B811" s="6" t="s">
        <v>2361</v>
      </c>
      <c r="C811" s="6" t="s">
        <v>2459</v>
      </c>
      <c r="D811" s="6" t="s">
        <v>2437</v>
      </c>
      <c r="E811" s="6" t="s">
        <v>17</v>
      </c>
      <c r="F811" s="6" t="s">
        <v>158</v>
      </c>
      <c r="G811" s="6"/>
      <c r="H811" s="6" t="s">
        <v>2398</v>
      </c>
      <c r="I811" s="6" t="s">
        <v>2438</v>
      </c>
      <c r="J811" s="6">
        <v>1.0</v>
      </c>
      <c r="K811" s="7">
        <v>1649.0</v>
      </c>
      <c r="L811" s="8">
        <v>45656.0</v>
      </c>
      <c r="M811" s="8" t="s">
        <v>104</v>
      </c>
      <c r="N811" s="5"/>
      <c r="O811" s="5"/>
      <c r="P811" s="5"/>
      <c r="Q811" s="5"/>
      <c r="R811" s="5"/>
      <c r="S811" s="5"/>
      <c r="T811" s="5"/>
      <c r="U811" s="5"/>
      <c r="V811" s="5"/>
    </row>
    <row r="812" hidden="1">
      <c r="A812" s="5">
        <v>160084.0</v>
      </c>
      <c r="B812" s="6" t="s">
        <v>2361</v>
      </c>
      <c r="C812" s="6" t="s">
        <v>2460</v>
      </c>
      <c r="D812" s="6" t="s">
        <v>2461</v>
      </c>
      <c r="E812" s="6" t="s">
        <v>17</v>
      </c>
      <c r="F812" s="6" t="s">
        <v>158</v>
      </c>
      <c r="G812" s="6"/>
      <c r="H812" s="6" t="s">
        <v>2372</v>
      </c>
      <c r="I812" s="6" t="s">
        <v>2462</v>
      </c>
      <c r="J812" s="6">
        <v>1.0</v>
      </c>
      <c r="K812" s="7">
        <v>1666.66</v>
      </c>
      <c r="L812" s="8">
        <v>45656.0</v>
      </c>
      <c r="M812" s="8" t="s">
        <v>104</v>
      </c>
      <c r="N812" s="5"/>
      <c r="O812" s="5"/>
      <c r="P812" s="5"/>
      <c r="Q812" s="5"/>
      <c r="R812" s="5"/>
      <c r="S812" s="5"/>
      <c r="T812" s="5"/>
      <c r="U812" s="5"/>
      <c r="V812" s="5"/>
    </row>
    <row r="813" hidden="1">
      <c r="A813" s="5">
        <v>160084.0</v>
      </c>
      <c r="B813" s="6" t="s">
        <v>2361</v>
      </c>
      <c r="C813" s="6" t="s">
        <v>2463</v>
      </c>
      <c r="D813" s="6" t="s">
        <v>2456</v>
      </c>
      <c r="E813" s="6" t="s">
        <v>17</v>
      </c>
      <c r="F813" s="6" t="s">
        <v>158</v>
      </c>
      <c r="G813" s="6"/>
      <c r="H813" s="6" t="s">
        <v>2464</v>
      </c>
      <c r="I813" s="6" t="s">
        <v>2457</v>
      </c>
      <c r="J813" s="6">
        <v>50.0</v>
      </c>
      <c r="K813" s="7">
        <v>1750.0</v>
      </c>
      <c r="L813" s="8">
        <v>45656.0</v>
      </c>
      <c r="M813" s="8" t="s">
        <v>104</v>
      </c>
      <c r="N813" s="5"/>
      <c r="O813" s="5"/>
      <c r="P813" s="5"/>
      <c r="Q813" s="5"/>
      <c r="R813" s="5"/>
      <c r="S813" s="5"/>
      <c r="T813" s="5"/>
      <c r="U813" s="5"/>
      <c r="V813" s="5"/>
    </row>
    <row r="814" hidden="1">
      <c r="A814" s="5">
        <v>160084.0</v>
      </c>
      <c r="B814" s="6" t="s">
        <v>2361</v>
      </c>
      <c r="C814" s="6" t="s">
        <v>2465</v>
      </c>
      <c r="D814" s="6" t="s">
        <v>2434</v>
      </c>
      <c r="E814" s="6" t="s">
        <v>653</v>
      </c>
      <c r="F814" s="6" t="s">
        <v>158</v>
      </c>
      <c r="G814" s="6"/>
      <c r="H814" s="6" t="s">
        <v>2466</v>
      </c>
      <c r="I814" s="6" t="s">
        <v>2435</v>
      </c>
      <c r="J814" s="6">
        <v>1.0</v>
      </c>
      <c r="K814" s="7">
        <v>1800.0</v>
      </c>
      <c r="L814" s="8">
        <v>45656.0</v>
      </c>
      <c r="M814" s="8" t="s">
        <v>104</v>
      </c>
      <c r="N814" s="5"/>
      <c r="O814" s="5"/>
      <c r="P814" s="5"/>
      <c r="Q814" s="5"/>
      <c r="R814" s="5"/>
      <c r="S814" s="5"/>
      <c r="T814" s="5"/>
      <c r="U814" s="5"/>
      <c r="V814" s="5"/>
    </row>
    <row r="815" hidden="1">
      <c r="A815" s="5">
        <v>160084.0</v>
      </c>
      <c r="B815" s="6" t="s">
        <v>2361</v>
      </c>
      <c r="C815" s="6" t="s">
        <v>2467</v>
      </c>
      <c r="D815" s="6" t="s">
        <v>2409</v>
      </c>
      <c r="E815" s="6" t="s">
        <v>17</v>
      </c>
      <c r="F815" s="6" t="s">
        <v>18</v>
      </c>
      <c r="G815" s="6" t="s">
        <v>19</v>
      </c>
      <c r="H815" s="6" t="s">
        <v>2368</v>
      </c>
      <c r="I815" s="6" t="s">
        <v>2411</v>
      </c>
      <c r="J815" s="6">
        <v>1000.0</v>
      </c>
      <c r="K815" s="7">
        <v>2000.0</v>
      </c>
      <c r="L815" s="8">
        <v>45656.0</v>
      </c>
      <c r="M815" s="8" t="s">
        <v>104</v>
      </c>
      <c r="N815" s="5"/>
      <c r="O815" s="5"/>
      <c r="P815" s="5"/>
      <c r="Q815" s="5"/>
      <c r="R815" s="5"/>
      <c r="S815" s="5"/>
      <c r="T815" s="5"/>
      <c r="U815" s="5"/>
      <c r="V815" s="5"/>
    </row>
    <row r="816" hidden="1">
      <c r="A816" s="5">
        <v>160084.0</v>
      </c>
      <c r="B816" s="6" t="s">
        <v>2361</v>
      </c>
      <c r="C816" s="6" t="s">
        <v>2468</v>
      </c>
      <c r="D816" s="6" t="s">
        <v>2469</v>
      </c>
      <c r="E816" s="6" t="s">
        <v>266</v>
      </c>
      <c r="F816" s="6" t="s">
        <v>18</v>
      </c>
      <c r="G816" s="6" t="s">
        <v>19</v>
      </c>
      <c r="H816" s="6" t="s">
        <v>2466</v>
      </c>
      <c r="I816" s="6" t="s">
        <v>2470</v>
      </c>
      <c r="J816" s="6">
        <v>1.0</v>
      </c>
      <c r="K816" s="7">
        <v>2000.0</v>
      </c>
      <c r="L816" s="8">
        <v>45656.0</v>
      </c>
      <c r="M816" s="8" t="s">
        <v>104</v>
      </c>
      <c r="N816" s="5"/>
      <c r="O816" s="5"/>
      <c r="P816" s="5"/>
      <c r="Q816" s="5"/>
      <c r="R816" s="5"/>
      <c r="S816" s="5"/>
      <c r="T816" s="5"/>
      <c r="U816" s="5"/>
      <c r="V816" s="5"/>
    </row>
    <row r="817" hidden="1">
      <c r="A817" s="5">
        <v>160084.0</v>
      </c>
      <c r="B817" s="6" t="s">
        <v>2361</v>
      </c>
      <c r="C817" s="6" t="s">
        <v>2471</v>
      </c>
      <c r="D817" s="6" t="s">
        <v>2472</v>
      </c>
      <c r="E817" s="6" t="s">
        <v>664</v>
      </c>
      <c r="F817" s="6" t="s">
        <v>158</v>
      </c>
      <c r="G817" s="6"/>
      <c r="H817" s="6" t="s">
        <v>2417</v>
      </c>
      <c r="I817" s="6" t="s">
        <v>2473</v>
      </c>
      <c r="J817" s="6">
        <v>4.0</v>
      </c>
      <c r="K817" s="7">
        <v>2018.0</v>
      </c>
      <c r="L817" s="8">
        <v>45656.0</v>
      </c>
      <c r="M817" s="8" t="s">
        <v>104</v>
      </c>
      <c r="N817" s="5"/>
      <c r="O817" s="5"/>
      <c r="P817" s="5"/>
      <c r="Q817" s="5"/>
      <c r="R817" s="5"/>
      <c r="S817" s="5"/>
      <c r="T817" s="5"/>
      <c r="U817" s="5"/>
      <c r="V817" s="5"/>
    </row>
    <row r="818" hidden="1">
      <c r="A818" s="5">
        <v>160084.0</v>
      </c>
      <c r="B818" s="6" t="s">
        <v>2361</v>
      </c>
      <c r="C818" s="6" t="s">
        <v>2474</v>
      </c>
      <c r="D818" s="6" t="s">
        <v>2403</v>
      </c>
      <c r="E818" s="6" t="s">
        <v>17</v>
      </c>
      <c r="F818" s="6" t="s">
        <v>18</v>
      </c>
      <c r="G818" s="6" t="s">
        <v>19</v>
      </c>
      <c r="H818" s="6" t="s">
        <v>2398</v>
      </c>
      <c r="I818" s="6" t="s">
        <v>2369</v>
      </c>
      <c r="J818" s="6">
        <v>132.0</v>
      </c>
      <c r="K818" s="7">
        <v>2026.8</v>
      </c>
      <c r="L818" s="8">
        <v>45656.0</v>
      </c>
      <c r="M818" s="8" t="s">
        <v>104</v>
      </c>
      <c r="N818" s="5"/>
      <c r="O818" s="5"/>
      <c r="P818" s="5"/>
      <c r="Q818" s="5"/>
      <c r="R818" s="5"/>
      <c r="S818" s="5"/>
      <c r="T818" s="5"/>
      <c r="U818" s="5"/>
      <c r="V818" s="5"/>
    </row>
    <row r="819" hidden="1">
      <c r="A819" s="5">
        <v>160084.0</v>
      </c>
      <c r="B819" s="6" t="s">
        <v>2361</v>
      </c>
      <c r="C819" s="6" t="s">
        <v>2475</v>
      </c>
      <c r="D819" s="6" t="s">
        <v>2476</v>
      </c>
      <c r="E819" s="6" t="s">
        <v>17</v>
      </c>
      <c r="F819" s="6" t="s">
        <v>18</v>
      </c>
      <c r="G819" s="6" t="s">
        <v>19</v>
      </c>
      <c r="H819" s="6" t="s">
        <v>2466</v>
      </c>
      <c r="I819" s="6" t="s">
        <v>2477</v>
      </c>
      <c r="J819" s="6">
        <v>5.0</v>
      </c>
      <c r="K819" s="7">
        <v>2500.0</v>
      </c>
      <c r="L819" s="8">
        <v>45656.0</v>
      </c>
      <c r="M819" s="8" t="s">
        <v>104</v>
      </c>
      <c r="N819" s="5"/>
      <c r="O819" s="5"/>
      <c r="P819" s="5"/>
      <c r="Q819" s="5"/>
      <c r="R819" s="5"/>
      <c r="S819" s="5"/>
      <c r="T819" s="5"/>
      <c r="U819" s="5"/>
      <c r="V819" s="5"/>
    </row>
    <row r="820" hidden="1">
      <c r="A820" s="5">
        <v>160084.0</v>
      </c>
      <c r="B820" s="6" t="s">
        <v>2361</v>
      </c>
      <c r="C820" s="6" t="s">
        <v>2478</v>
      </c>
      <c r="D820" s="6" t="s">
        <v>2479</v>
      </c>
      <c r="E820" s="6" t="s">
        <v>17</v>
      </c>
      <c r="F820" s="6" t="s">
        <v>158</v>
      </c>
      <c r="G820" s="6"/>
      <c r="H820" s="6" t="s">
        <v>2441</v>
      </c>
      <c r="I820" s="6" t="s">
        <v>2480</v>
      </c>
      <c r="J820" s="6">
        <v>1.0</v>
      </c>
      <c r="K820" s="7">
        <v>2523.0</v>
      </c>
      <c r="L820" s="8">
        <v>45656.0</v>
      </c>
      <c r="M820" s="8" t="s">
        <v>104</v>
      </c>
      <c r="N820" s="5"/>
      <c r="O820" s="5"/>
      <c r="P820" s="5"/>
      <c r="Q820" s="5"/>
      <c r="R820" s="5"/>
      <c r="S820" s="5"/>
      <c r="T820" s="5"/>
      <c r="U820" s="5"/>
      <c r="V820" s="5"/>
    </row>
    <row r="821" hidden="1">
      <c r="A821" s="5">
        <v>160084.0</v>
      </c>
      <c r="B821" s="6" t="s">
        <v>2361</v>
      </c>
      <c r="C821" s="6" t="s">
        <v>2481</v>
      </c>
      <c r="D821" s="6" t="s">
        <v>2482</v>
      </c>
      <c r="E821" s="6" t="s">
        <v>266</v>
      </c>
      <c r="F821" s="6" t="s">
        <v>158</v>
      </c>
      <c r="G821" s="6"/>
      <c r="H821" s="6" t="s">
        <v>2464</v>
      </c>
      <c r="I821" s="6" t="s">
        <v>2483</v>
      </c>
      <c r="J821" s="6">
        <v>100.0</v>
      </c>
      <c r="K821" s="7">
        <v>2725.0</v>
      </c>
      <c r="L821" s="8">
        <v>45656.0</v>
      </c>
      <c r="M821" s="8" t="s">
        <v>104</v>
      </c>
      <c r="N821" s="5"/>
      <c r="O821" s="5"/>
      <c r="P821" s="5"/>
      <c r="Q821" s="5"/>
      <c r="R821" s="5"/>
      <c r="S821" s="5"/>
      <c r="T821" s="5"/>
      <c r="U821" s="5"/>
      <c r="V821" s="5"/>
    </row>
    <row r="822" hidden="1">
      <c r="A822" s="5">
        <v>160084.0</v>
      </c>
      <c r="B822" s="6" t="s">
        <v>2361</v>
      </c>
      <c r="C822" s="6" t="s">
        <v>2484</v>
      </c>
      <c r="D822" s="6" t="s">
        <v>2456</v>
      </c>
      <c r="E822" s="6" t="s">
        <v>17</v>
      </c>
      <c r="F822" s="6" t="s">
        <v>18</v>
      </c>
      <c r="G822" s="6" t="s">
        <v>19</v>
      </c>
      <c r="H822" s="6" t="s">
        <v>2410</v>
      </c>
      <c r="I822" s="6" t="s">
        <v>2457</v>
      </c>
      <c r="J822" s="6">
        <v>65.0</v>
      </c>
      <c r="K822" s="7">
        <v>2793.05</v>
      </c>
      <c r="L822" s="8">
        <v>45656.0</v>
      </c>
      <c r="M822" s="8" t="s">
        <v>104</v>
      </c>
      <c r="N822" s="5"/>
      <c r="O822" s="5"/>
      <c r="P822" s="5"/>
      <c r="Q822" s="5"/>
      <c r="R822" s="5"/>
      <c r="S822" s="5"/>
      <c r="T822" s="5"/>
      <c r="U822" s="5"/>
      <c r="V822" s="5"/>
    </row>
    <row r="823" hidden="1">
      <c r="A823" s="5">
        <v>160084.0</v>
      </c>
      <c r="B823" s="6" t="s">
        <v>2361</v>
      </c>
      <c r="C823" s="6" t="s">
        <v>2485</v>
      </c>
      <c r="D823" s="6" t="s">
        <v>2486</v>
      </c>
      <c r="E823" s="6" t="s">
        <v>17</v>
      </c>
      <c r="F823" s="6" t="s">
        <v>18</v>
      </c>
      <c r="G823" s="6" t="s">
        <v>19</v>
      </c>
      <c r="H823" s="6" t="s">
        <v>2441</v>
      </c>
      <c r="I823" s="6" t="s">
        <v>2487</v>
      </c>
      <c r="J823" s="6">
        <v>30.0</v>
      </c>
      <c r="K823" s="7">
        <v>3000.0</v>
      </c>
      <c r="L823" s="8">
        <v>45656.0</v>
      </c>
      <c r="M823" s="8" t="s">
        <v>104</v>
      </c>
      <c r="N823" s="5"/>
      <c r="O823" s="5"/>
      <c r="P823" s="5"/>
      <c r="Q823" s="5"/>
      <c r="R823" s="5"/>
      <c r="S823" s="5"/>
      <c r="T823" s="5"/>
      <c r="U823" s="5"/>
      <c r="V823" s="5"/>
    </row>
    <row r="824" hidden="1">
      <c r="A824" s="5">
        <v>160084.0</v>
      </c>
      <c r="B824" s="6" t="s">
        <v>2361</v>
      </c>
      <c r="C824" s="6" t="s">
        <v>2488</v>
      </c>
      <c r="D824" s="6" t="s">
        <v>2472</v>
      </c>
      <c r="E824" s="6" t="s">
        <v>17</v>
      </c>
      <c r="F824" s="6" t="s">
        <v>158</v>
      </c>
      <c r="G824" s="6"/>
      <c r="H824" s="6" t="s">
        <v>2372</v>
      </c>
      <c r="I824" s="6" t="s">
        <v>2473</v>
      </c>
      <c r="J824" s="6">
        <v>1.0</v>
      </c>
      <c r="K824" s="7">
        <v>3100.0</v>
      </c>
      <c r="L824" s="8">
        <v>45656.0</v>
      </c>
      <c r="M824" s="8" t="s">
        <v>104</v>
      </c>
      <c r="N824" s="5"/>
      <c r="O824" s="5"/>
      <c r="P824" s="5"/>
      <c r="Q824" s="5"/>
      <c r="R824" s="5"/>
      <c r="S824" s="5"/>
      <c r="T824" s="5"/>
      <c r="U824" s="5"/>
      <c r="V824" s="5"/>
    </row>
    <row r="825" hidden="1">
      <c r="A825" s="5">
        <v>160084.0</v>
      </c>
      <c r="B825" s="6" t="s">
        <v>2361</v>
      </c>
      <c r="C825" s="6" t="s">
        <v>2489</v>
      </c>
      <c r="D825" s="6" t="s">
        <v>2490</v>
      </c>
      <c r="E825" s="6" t="s">
        <v>17</v>
      </c>
      <c r="F825" s="6" t="s">
        <v>158</v>
      </c>
      <c r="G825" s="6"/>
      <c r="H825" s="6" t="s">
        <v>2417</v>
      </c>
      <c r="I825" s="6" t="s">
        <v>2491</v>
      </c>
      <c r="J825" s="6">
        <v>9.0</v>
      </c>
      <c r="K825" s="7">
        <v>3120.0</v>
      </c>
      <c r="L825" s="8">
        <v>45656.0</v>
      </c>
      <c r="M825" s="8" t="s">
        <v>104</v>
      </c>
      <c r="N825" s="5"/>
      <c r="O825" s="5"/>
      <c r="P825" s="5"/>
      <c r="Q825" s="5"/>
      <c r="R825" s="5"/>
      <c r="S825" s="5"/>
      <c r="T825" s="5"/>
      <c r="U825" s="5"/>
      <c r="V825" s="5"/>
    </row>
    <row r="826" hidden="1">
      <c r="A826" s="5">
        <v>160084.0</v>
      </c>
      <c r="B826" s="6" t="s">
        <v>2361</v>
      </c>
      <c r="C826" s="6" t="s">
        <v>2492</v>
      </c>
      <c r="D826" s="6" t="s">
        <v>2482</v>
      </c>
      <c r="E826" s="6" t="s">
        <v>17</v>
      </c>
      <c r="F826" s="6" t="s">
        <v>158</v>
      </c>
      <c r="G826" s="6"/>
      <c r="H826" s="6" t="s">
        <v>2453</v>
      </c>
      <c r="I826" s="6" t="s">
        <v>2483</v>
      </c>
      <c r="J826" s="6">
        <v>56.0</v>
      </c>
      <c r="K826" s="7">
        <v>3360.0</v>
      </c>
      <c r="L826" s="8">
        <v>45656.0</v>
      </c>
      <c r="M826" s="8" t="s">
        <v>104</v>
      </c>
      <c r="N826" s="5"/>
      <c r="O826" s="5"/>
      <c r="P826" s="5"/>
      <c r="Q826" s="5"/>
      <c r="R826" s="5"/>
      <c r="S826" s="5"/>
      <c r="T826" s="5"/>
      <c r="U826" s="5"/>
      <c r="V826" s="5"/>
    </row>
    <row r="827" hidden="1">
      <c r="A827" s="5">
        <v>160084.0</v>
      </c>
      <c r="B827" s="6" t="s">
        <v>2361</v>
      </c>
      <c r="C827" s="6" t="s">
        <v>2493</v>
      </c>
      <c r="D827" s="6" t="s">
        <v>2494</v>
      </c>
      <c r="E827" s="6" t="s">
        <v>752</v>
      </c>
      <c r="F827" s="6" t="s">
        <v>158</v>
      </c>
      <c r="G827" s="6"/>
      <c r="H827" s="6" t="s">
        <v>2372</v>
      </c>
      <c r="I827" s="6" t="s">
        <v>2495</v>
      </c>
      <c r="J827" s="6">
        <v>634.0</v>
      </c>
      <c r="K827" s="7">
        <v>3422.84</v>
      </c>
      <c r="L827" s="8">
        <v>45656.0</v>
      </c>
      <c r="M827" s="8" t="s">
        <v>104</v>
      </c>
      <c r="N827" s="5"/>
      <c r="O827" s="5"/>
      <c r="P827" s="5"/>
      <c r="Q827" s="5"/>
      <c r="R827" s="5"/>
      <c r="S827" s="5"/>
      <c r="T827" s="5"/>
      <c r="U827" s="5"/>
      <c r="V827" s="5"/>
    </row>
    <row r="828" hidden="1">
      <c r="A828" s="5">
        <v>160084.0</v>
      </c>
      <c r="B828" s="6" t="s">
        <v>2361</v>
      </c>
      <c r="C828" s="6" t="s">
        <v>2496</v>
      </c>
      <c r="D828" s="6" t="s">
        <v>2371</v>
      </c>
      <c r="E828" s="6" t="s">
        <v>17</v>
      </c>
      <c r="F828" s="6" t="s">
        <v>18</v>
      </c>
      <c r="G828" s="6" t="s">
        <v>19</v>
      </c>
      <c r="H828" s="6" t="s">
        <v>2378</v>
      </c>
      <c r="I828" s="6" t="s">
        <v>2369</v>
      </c>
      <c r="J828" s="6">
        <v>101.0</v>
      </c>
      <c r="K828" s="7">
        <v>3556.78</v>
      </c>
      <c r="L828" s="8">
        <v>45656.0</v>
      </c>
      <c r="M828" s="8" t="s">
        <v>104</v>
      </c>
      <c r="N828" s="5"/>
      <c r="O828" s="5"/>
      <c r="P828" s="5"/>
      <c r="Q828" s="5"/>
      <c r="R828" s="5"/>
      <c r="S828" s="5"/>
      <c r="T828" s="5"/>
      <c r="U828" s="5"/>
      <c r="V828" s="5"/>
    </row>
    <row r="829" hidden="1">
      <c r="A829" s="5">
        <v>160084.0</v>
      </c>
      <c r="B829" s="6" t="s">
        <v>2361</v>
      </c>
      <c r="C829" s="6" t="s">
        <v>2497</v>
      </c>
      <c r="D829" s="6" t="s">
        <v>2416</v>
      </c>
      <c r="E829" s="6" t="s">
        <v>17</v>
      </c>
      <c r="F829" s="6" t="s">
        <v>158</v>
      </c>
      <c r="G829" s="6"/>
      <c r="H829" s="6" t="s">
        <v>2372</v>
      </c>
      <c r="I829" s="6" t="s">
        <v>2418</v>
      </c>
      <c r="J829" s="6">
        <v>1.0</v>
      </c>
      <c r="K829" s="7">
        <v>3675.0</v>
      </c>
      <c r="L829" s="8">
        <v>45656.0</v>
      </c>
      <c r="M829" s="8" t="s">
        <v>104</v>
      </c>
      <c r="N829" s="5"/>
      <c r="O829" s="5"/>
      <c r="P829" s="5"/>
      <c r="Q829" s="5"/>
      <c r="R829" s="5"/>
      <c r="S829" s="5"/>
      <c r="T829" s="5"/>
      <c r="U829" s="5"/>
      <c r="V829" s="5"/>
    </row>
    <row r="830" hidden="1">
      <c r="A830" s="5">
        <v>160084.0</v>
      </c>
      <c r="B830" s="6" t="s">
        <v>2361</v>
      </c>
      <c r="C830" s="6" t="s">
        <v>2498</v>
      </c>
      <c r="D830" s="6" t="s">
        <v>2449</v>
      </c>
      <c r="E830" s="6" t="s">
        <v>17</v>
      </c>
      <c r="F830" s="6" t="s">
        <v>18</v>
      </c>
      <c r="G830" s="6" t="s">
        <v>19</v>
      </c>
      <c r="H830" s="6" t="s">
        <v>2417</v>
      </c>
      <c r="I830" s="6" t="s">
        <v>2450</v>
      </c>
      <c r="J830" s="6">
        <v>6.0</v>
      </c>
      <c r="K830" s="7">
        <v>3739.98</v>
      </c>
      <c r="L830" s="8">
        <v>45656.0</v>
      </c>
      <c r="M830" s="8" t="s">
        <v>104</v>
      </c>
      <c r="N830" s="5"/>
      <c r="O830" s="5"/>
      <c r="P830" s="5"/>
      <c r="Q830" s="5"/>
      <c r="R830" s="5"/>
      <c r="S830" s="5"/>
      <c r="T830" s="5"/>
      <c r="U830" s="5"/>
      <c r="V830" s="5"/>
    </row>
    <row r="831" hidden="1">
      <c r="A831" s="5">
        <v>160084.0</v>
      </c>
      <c r="B831" s="6" t="s">
        <v>2361</v>
      </c>
      <c r="C831" s="6" t="s">
        <v>2499</v>
      </c>
      <c r="D831" s="6" t="s">
        <v>2445</v>
      </c>
      <c r="E831" s="6" t="s">
        <v>17</v>
      </c>
      <c r="F831" s="6" t="s">
        <v>18</v>
      </c>
      <c r="G831" s="6" t="s">
        <v>19</v>
      </c>
      <c r="H831" s="6" t="s">
        <v>2453</v>
      </c>
      <c r="I831" s="6" t="s">
        <v>2446</v>
      </c>
      <c r="J831" s="6">
        <v>150.0</v>
      </c>
      <c r="K831" s="7">
        <v>3900.0</v>
      </c>
      <c r="L831" s="8">
        <v>45656.0</v>
      </c>
      <c r="M831" s="8" t="s">
        <v>104</v>
      </c>
      <c r="N831" s="5"/>
      <c r="O831" s="5"/>
      <c r="P831" s="5"/>
      <c r="Q831" s="5"/>
      <c r="R831" s="5"/>
      <c r="S831" s="5"/>
      <c r="T831" s="5"/>
      <c r="U831" s="5"/>
      <c r="V831" s="5"/>
    </row>
    <row r="832" hidden="1">
      <c r="A832" s="5">
        <v>160084.0</v>
      </c>
      <c r="B832" s="6" t="s">
        <v>2361</v>
      </c>
      <c r="C832" s="6" t="s">
        <v>2500</v>
      </c>
      <c r="D832" s="6" t="s">
        <v>2501</v>
      </c>
      <c r="E832" s="6" t="s">
        <v>664</v>
      </c>
      <c r="F832" s="6" t="s">
        <v>18</v>
      </c>
      <c r="G832" s="6" t="s">
        <v>19</v>
      </c>
      <c r="H832" s="6" t="s">
        <v>2417</v>
      </c>
      <c r="I832" s="6" t="s">
        <v>2502</v>
      </c>
      <c r="J832" s="6">
        <v>33.0</v>
      </c>
      <c r="K832" s="7">
        <v>4031.5</v>
      </c>
      <c r="L832" s="8">
        <v>45656.0</v>
      </c>
      <c r="M832" s="8" t="s">
        <v>104</v>
      </c>
      <c r="N832" s="5"/>
      <c r="O832" s="5"/>
      <c r="P832" s="5"/>
      <c r="Q832" s="5"/>
      <c r="R832" s="5"/>
      <c r="S832" s="5"/>
      <c r="T832" s="5"/>
      <c r="U832" s="5"/>
      <c r="V832" s="5"/>
    </row>
    <row r="833" hidden="1">
      <c r="A833" s="5">
        <v>160084.0</v>
      </c>
      <c r="B833" s="6" t="s">
        <v>2361</v>
      </c>
      <c r="C833" s="6" t="s">
        <v>2503</v>
      </c>
      <c r="D833" s="6" t="s">
        <v>2504</v>
      </c>
      <c r="E833" s="6" t="s">
        <v>17</v>
      </c>
      <c r="F833" s="6" t="s">
        <v>18</v>
      </c>
      <c r="G833" s="6" t="s">
        <v>19</v>
      </c>
      <c r="H833" s="6" t="s">
        <v>2388</v>
      </c>
      <c r="I833" s="6" t="s">
        <v>2505</v>
      </c>
      <c r="J833" s="6">
        <v>2.0</v>
      </c>
      <c r="K833" s="7">
        <v>4200.0</v>
      </c>
      <c r="L833" s="8">
        <v>45656.0</v>
      </c>
      <c r="M833" s="8" t="s">
        <v>104</v>
      </c>
      <c r="N833" s="5"/>
      <c r="O833" s="5"/>
      <c r="P833" s="5"/>
      <c r="Q833" s="5"/>
      <c r="R833" s="5"/>
      <c r="S833" s="5"/>
      <c r="T833" s="5"/>
      <c r="U833" s="5"/>
      <c r="V833" s="5"/>
    </row>
    <row r="834" hidden="1">
      <c r="A834" s="5">
        <v>160084.0</v>
      </c>
      <c r="B834" s="6" t="s">
        <v>2361</v>
      </c>
      <c r="C834" s="6" t="s">
        <v>2506</v>
      </c>
      <c r="D834" s="6" t="s">
        <v>2507</v>
      </c>
      <c r="E834" s="6" t="s">
        <v>17</v>
      </c>
      <c r="F834" s="6" t="s">
        <v>18</v>
      </c>
      <c r="G834" s="6" t="s">
        <v>19</v>
      </c>
      <c r="H834" s="6" t="s">
        <v>2398</v>
      </c>
      <c r="I834" s="6" t="s">
        <v>2508</v>
      </c>
      <c r="J834" s="6">
        <v>800.0</v>
      </c>
      <c r="K834" s="7">
        <v>4264.0</v>
      </c>
      <c r="L834" s="8">
        <v>45656.0</v>
      </c>
      <c r="M834" s="8" t="s">
        <v>104</v>
      </c>
      <c r="N834" s="5"/>
      <c r="O834" s="5"/>
      <c r="P834" s="5"/>
      <c r="Q834" s="5"/>
      <c r="R834" s="5"/>
      <c r="S834" s="5"/>
      <c r="T834" s="5"/>
      <c r="U834" s="5"/>
      <c r="V834" s="5"/>
    </row>
    <row r="835" hidden="1">
      <c r="A835" s="5">
        <v>160084.0</v>
      </c>
      <c r="B835" s="6" t="s">
        <v>2361</v>
      </c>
      <c r="C835" s="6" t="s">
        <v>2509</v>
      </c>
      <c r="D835" s="6" t="s">
        <v>2461</v>
      </c>
      <c r="E835" s="6" t="s">
        <v>266</v>
      </c>
      <c r="F835" s="6" t="s">
        <v>158</v>
      </c>
      <c r="G835" s="6"/>
      <c r="H835" s="6" t="s">
        <v>2372</v>
      </c>
      <c r="I835" s="6" t="s">
        <v>2462</v>
      </c>
      <c r="J835" s="6">
        <v>1.0</v>
      </c>
      <c r="K835" s="7">
        <v>4360.0</v>
      </c>
      <c r="L835" s="8">
        <v>45656.0</v>
      </c>
      <c r="M835" s="8" t="s">
        <v>104</v>
      </c>
      <c r="N835" s="5"/>
      <c r="O835" s="5"/>
      <c r="P835" s="5"/>
      <c r="Q835" s="5"/>
      <c r="R835" s="5"/>
      <c r="S835" s="5"/>
      <c r="T835" s="5"/>
      <c r="U835" s="5"/>
      <c r="V835" s="5"/>
    </row>
    <row r="836" hidden="1">
      <c r="A836" s="5">
        <v>160084.0</v>
      </c>
      <c r="B836" s="6" t="s">
        <v>2361</v>
      </c>
      <c r="C836" s="6" t="s">
        <v>2510</v>
      </c>
      <c r="D836" s="6" t="s">
        <v>2507</v>
      </c>
      <c r="E836" s="6" t="s">
        <v>17</v>
      </c>
      <c r="F836" s="6" t="s">
        <v>18</v>
      </c>
      <c r="G836" s="6" t="s">
        <v>19</v>
      </c>
      <c r="H836" s="6" t="s">
        <v>2453</v>
      </c>
      <c r="I836" s="6" t="s">
        <v>2508</v>
      </c>
      <c r="J836" s="6">
        <v>150.0</v>
      </c>
      <c r="K836" s="7">
        <v>4500.0</v>
      </c>
      <c r="L836" s="8">
        <v>45656.0</v>
      </c>
      <c r="M836" s="8" t="s">
        <v>104</v>
      </c>
      <c r="N836" s="5"/>
      <c r="O836" s="5"/>
      <c r="P836" s="5"/>
      <c r="Q836" s="5"/>
      <c r="R836" s="5"/>
      <c r="S836" s="5"/>
      <c r="T836" s="5"/>
      <c r="U836" s="5"/>
      <c r="V836" s="5"/>
    </row>
    <row r="837" hidden="1">
      <c r="A837" s="5">
        <v>160084.0</v>
      </c>
      <c r="B837" s="6" t="s">
        <v>2361</v>
      </c>
      <c r="C837" s="6" t="s">
        <v>2511</v>
      </c>
      <c r="D837" s="6" t="s">
        <v>2449</v>
      </c>
      <c r="E837" s="6" t="s">
        <v>17</v>
      </c>
      <c r="F837" s="6" t="s">
        <v>18</v>
      </c>
      <c r="G837" s="6" t="s">
        <v>19</v>
      </c>
      <c r="H837" s="6" t="s">
        <v>2453</v>
      </c>
      <c r="I837" s="6" t="s">
        <v>2450</v>
      </c>
      <c r="J837" s="6">
        <v>2.0</v>
      </c>
      <c r="K837" s="7">
        <v>5000.0</v>
      </c>
      <c r="L837" s="8">
        <v>45656.0</v>
      </c>
      <c r="M837" s="8" t="s">
        <v>104</v>
      </c>
      <c r="N837" s="5"/>
      <c r="O837" s="5"/>
      <c r="P837" s="5"/>
      <c r="Q837" s="5"/>
      <c r="R837" s="5"/>
      <c r="S837" s="5"/>
      <c r="T837" s="5"/>
      <c r="U837" s="5"/>
      <c r="V837" s="5"/>
    </row>
    <row r="838" hidden="1">
      <c r="A838" s="5">
        <v>160084.0</v>
      </c>
      <c r="B838" s="6" t="s">
        <v>2361</v>
      </c>
      <c r="C838" s="6" t="s">
        <v>2512</v>
      </c>
      <c r="D838" s="6" t="s">
        <v>2513</v>
      </c>
      <c r="E838" s="6" t="s">
        <v>664</v>
      </c>
      <c r="F838" s="6" t="s">
        <v>158</v>
      </c>
      <c r="G838" s="6"/>
      <c r="H838" s="6" t="s">
        <v>2388</v>
      </c>
      <c r="I838" s="6" t="s">
        <v>2514</v>
      </c>
      <c r="J838" s="6">
        <v>10.0</v>
      </c>
      <c r="K838" s="7">
        <v>5000.0</v>
      </c>
      <c r="L838" s="8">
        <v>45656.0</v>
      </c>
      <c r="M838" s="8" t="s">
        <v>104</v>
      </c>
      <c r="N838" s="5"/>
      <c r="O838" s="5"/>
      <c r="P838" s="5"/>
      <c r="Q838" s="5"/>
      <c r="R838" s="5"/>
      <c r="S838" s="5"/>
      <c r="T838" s="5"/>
      <c r="U838" s="5"/>
      <c r="V838" s="5"/>
    </row>
    <row r="839" hidden="1">
      <c r="A839" s="5">
        <v>160084.0</v>
      </c>
      <c r="B839" s="6" t="s">
        <v>2361</v>
      </c>
      <c r="C839" s="6" t="s">
        <v>2515</v>
      </c>
      <c r="D839" s="6" t="s">
        <v>2476</v>
      </c>
      <c r="E839" s="6" t="s">
        <v>17</v>
      </c>
      <c r="F839" s="6" t="s">
        <v>18</v>
      </c>
      <c r="G839" s="6" t="s">
        <v>19</v>
      </c>
      <c r="H839" s="6" t="s">
        <v>2453</v>
      </c>
      <c r="I839" s="6" t="s">
        <v>2477</v>
      </c>
      <c r="J839" s="6">
        <v>57.0</v>
      </c>
      <c r="K839" s="7">
        <v>5136.0</v>
      </c>
      <c r="L839" s="8">
        <v>45656.0</v>
      </c>
      <c r="M839" s="8" t="s">
        <v>104</v>
      </c>
      <c r="N839" s="5"/>
      <c r="O839" s="5"/>
      <c r="P839" s="5"/>
      <c r="Q839" s="5"/>
      <c r="R839" s="5"/>
      <c r="S839" s="5"/>
      <c r="T839" s="5"/>
      <c r="U839" s="5"/>
      <c r="V839" s="5"/>
    </row>
    <row r="840" hidden="1">
      <c r="A840" s="5">
        <v>160084.0</v>
      </c>
      <c r="B840" s="6" t="s">
        <v>2361</v>
      </c>
      <c r="C840" s="6" t="s">
        <v>2516</v>
      </c>
      <c r="D840" s="6" t="s">
        <v>2371</v>
      </c>
      <c r="E840" s="6" t="s">
        <v>17</v>
      </c>
      <c r="F840" s="6" t="s">
        <v>18</v>
      </c>
      <c r="G840" s="6" t="s">
        <v>19</v>
      </c>
      <c r="H840" s="6" t="s">
        <v>2388</v>
      </c>
      <c r="I840" s="6" t="s">
        <v>2369</v>
      </c>
      <c r="J840" s="6">
        <v>22.0</v>
      </c>
      <c r="K840" s="7">
        <v>5254.28</v>
      </c>
      <c r="L840" s="8">
        <v>45656.0</v>
      </c>
      <c r="M840" s="8" t="s">
        <v>104</v>
      </c>
      <c r="N840" s="5"/>
      <c r="O840" s="5"/>
      <c r="P840" s="5"/>
      <c r="Q840" s="5"/>
      <c r="R840" s="5"/>
      <c r="S840" s="5"/>
      <c r="T840" s="5"/>
      <c r="U840" s="5"/>
      <c r="V840" s="5"/>
    </row>
    <row r="841" hidden="1">
      <c r="A841" s="5">
        <v>160084.0</v>
      </c>
      <c r="B841" s="6" t="s">
        <v>2361</v>
      </c>
      <c r="C841" s="6" t="s">
        <v>2517</v>
      </c>
      <c r="D841" s="6" t="s">
        <v>2469</v>
      </c>
      <c r="E841" s="6" t="s">
        <v>266</v>
      </c>
      <c r="F841" s="6" t="s">
        <v>18</v>
      </c>
      <c r="G841" s="6" t="s">
        <v>19</v>
      </c>
      <c r="H841" s="6" t="s">
        <v>2518</v>
      </c>
      <c r="I841" s="6" t="s">
        <v>2470</v>
      </c>
      <c r="J841" s="6">
        <v>300.0</v>
      </c>
      <c r="K841" s="7">
        <v>5647.0</v>
      </c>
      <c r="L841" s="8">
        <v>45656.0</v>
      </c>
      <c r="M841" s="8" t="s">
        <v>104</v>
      </c>
      <c r="N841" s="5"/>
      <c r="O841" s="5"/>
      <c r="P841" s="5"/>
      <c r="Q841" s="5"/>
      <c r="R841" s="5"/>
      <c r="S841" s="5"/>
      <c r="T841" s="5"/>
      <c r="U841" s="5"/>
      <c r="V841" s="5"/>
    </row>
    <row r="842" hidden="1">
      <c r="A842" s="5">
        <v>160084.0</v>
      </c>
      <c r="B842" s="6" t="s">
        <v>2361</v>
      </c>
      <c r="C842" s="6" t="s">
        <v>2519</v>
      </c>
      <c r="D842" s="6" t="s">
        <v>2520</v>
      </c>
      <c r="E842" s="6" t="s">
        <v>664</v>
      </c>
      <c r="F842" s="6" t="s">
        <v>158</v>
      </c>
      <c r="G842" s="6"/>
      <c r="H842" s="6" t="s">
        <v>2466</v>
      </c>
      <c r="I842" s="6" t="s">
        <v>2521</v>
      </c>
      <c r="J842" s="6">
        <v>1.0</v>
      </c>
      <c r="K842" s="7">
        <v>5733.33</v>
      </c>
      <c r="L842" s="8">
        <v>45656.0</v>
      </c>
      <c r="M842" s="8" t="s">
        <v>104</v>
      </c>
      <c r="N842" s="5"/>
      <c r="O842" s="5"/>
      <c r="P842" s="5"/>
      <c r="Q842" s="5"/>
      <c r="R842" s="5"/>
      <c r="S842" s="5"/>
      <c r="T842" s="5"/>
      <c r="U842" s="5"/>
      <c r="V842" s="5"/>
    </row>
    <row r="843" hidden="1">
      <c r="A843" s="5">
        <v>160084.0</v>
      </c>
      <c r="B843" s="6" t="s">
        <v>2361</v>
      </c>
      <c r="C843" s="6" t="s">
        <v>2522</v>
      </c>
      <c r="D843" s="6" t="s">
        <v>2494</v>
      </c>
      <c r="E843" s="6" t="s">
        <v>17</v>
      </c>
      <c r="F843" s="6" t="s">
        <v>158</v>
      </c>
      <c r="G843" s="6"/>
      <c r="H843" s="6" t="s">
        <v>2378</v>
      </c>
      <c r="I843" s="6" t="s">
        <v>2495</v>
      </c>
      <c r="J843" s="6">
        <v>1364.0</v>
      </c>
      <c r="K843" s="7">
        <v>5849.97</v>
      </c>
      <c r="L843" s="8">
        <v>45656.0</v>
      </c>
      <c r="M843" s="8" t="s">
        <v>104</v>
      </c>
      <c r="N843" s="5"/>
      <c r="O843" s="5"/>
      <c r="P843" s="5"/>
      <c r="Q843" s="5"/>
      <c r="R843" s="5"/>
      <c r="S843" s="5"/>
      <c r="T843" s="5"/>
      <c r="U843" s="5"/>
      <c r="V843" s="5"/>
    </row>
    <row r="844" hidden="1">
      <c r="A844" s="5">
        <v>160084.0</v>
      </c>
      <c r="B844" s="6" t="s">
        <v>2361</v>
      </c>
      <c r="C844" s="6" t="s">
        <v>2523</v>
      </c>
      <c r="D844" s="6" t="s">
        <v>2431</v>
      </c>
      <c r="E844" s="6" t="s">
        <v>266</v>
      </c>
      <c r="F844" s="6" t="s">
        <v>158</v>
      </c>
      <c r="G844" s="6"/>
      <c r="H844" s="6" t="s">
        <v>2466</v>
      </c>
      <c r="I844" s="6" t="s">
        <v>2524</v>
      </c>
      <c r="J844" s="6">
        <v>1.0</v>
      </c>
      <c r="K844" s="7">
        <v>6000.0</v>
      </c>
      <c r="L844" s="8">
        <v>45656.0</v>
      </c>
      <c r="M844" s="8" t="s">
        <v>104</v>
      </c>
      <c r="N844" s="5"/>
      <c r="O844" s="5"/>
      <c r="P844" s="5"/>
      <c r="Q844" s="5"/>
      <c r="R844" s="5"/>
      <c r="S844" s="5"/>
      <c r="T844" s="5"/>
      <c r="U844" s="5"/>
      <c r="V844" s="5"/>
    </row>
    <row r="845" hidden="1">
      <c r="A845" s="5">
        <v>160084.0</v>
      </c>
      <c r="B845" s="6" t="s">
        <v>2361</v>
      </c>
      <c r="C845" s="6" t="s">
        <v>2525</v>
      </c>
      <c r="D845" s="6" t="s">
        <v>2526</v>
      </c>
      <c r="E845" s="6" t="s">
        <v>17</v>
      </c>
      <c r="F845" s="6" t="s">
        <v>18</v>
      </c>
      <c r="G845" s="6" t="s">
        <v>19</v>
      </c>
      <c r="H845" s="6" t="s">
        <v>2368</v>
      </c>
      <c r="I845" s="6" t="s">
        <v>2369</v>
      </c>
      <c r="J845" s="6">
        <v>266.0</v>
      </c>
      <c r="K845" s="7">
        <v>6055.0</v>
      </c>
      <c r="L845" s="8">
        <v>45656.0</v>
      </c>
      <c r="M845" s="8" t="s">
        <v>104</v>
      </c>
      <c r="N845" s="5"/>
      <c r="O845" s="5"/>
      <c r="P845" s="5"/>
      <c r="Q845" s="5"/>
      <c r="R845" s="5"/>
      <c r="S845" s="5"/>
      <c r="T845" s="5"/>
      <c r="U845" s="5"/>
      <c r="V845" s="5"/>
    </row>
    <row r="846" hidden="1">
      <c r="A846" s="5">
        <v>160084.0</v>
      </c>
      <c r="B846" s="6" t="s">
        <v>2361</v>
      </c>
      <c r="C846" s="6" t="s">
        <v>2527</v>
      </c>
      <c r="D846" s="6" t="s">
        <v>2469</v>
      </c>
      <c r="E846" s="6" t="s">
        <v>266</v>
      </c>
      <c r="F846" s="6" t="s">
        <v>18</v>
      </c>
      <c r="G846" s="6" t="s">
        <v>19</v>
      </c>
      <c r="H846" s="6" t="s">
        <v>2464</v>
      </c>
      <c r="I846" s="6" t="s">
        <v>2470</v>
      </c>
      <c r="J846" s="6">
        <v>50.0</v>
      </c>
      <c r="K846" s="7">
        <v>6175.0</v>
      </c>
      <c r="L846" s="8">
        <v>45656.0</v>
      </c>
      <c r="M846" s="8" t="s">
        <v>104</v>
      </c>
      <c r="N846" s="5"/>
      <c r="O846" s="5"/>
      <c r="P846" s="5"/>
      <c r="Q846" s="5"/>
      <c r="R846" s="5"/>
      <c r="S846" s="5"/>
      <c r="T846" s="5"/>
      <c r="U846" s="5"/>
      <c r="V846" s="5"/>
    </row>
    <row r="847" hidden="1">
      <c r="A847" s="5">
        <v>160084.0</v>
      </c>
      <c r="B847" s="6" t="s">
        <v>2361</v>
      </c>
      <c r="C847" s="6" t="s">
        <v>2528</v>
      </c>
      <c r="D847" s="6" t="s">
        <v>2529</v>
      </c>
      <c r="E847" s="6" t="s">
        <v>17</v>
      </c>
      <c r="F847" s="6" t="s">
        <v>158</v>
      </c>
      <c r="G847" s="6"/>
      <c r="H847" s="6" t="s">
        <v>2466</v>
      </c>
      <c r="I847" s="6" t="s">
        <v>2530</v>
      </c>
      <c r="J847" s="6">
        <v>250.0</v>
      </c>
      <c r="K847" s="7">
        <v>6185.0</v>
      </c>
      <c r="L847" s="8">
        <v>45656.0</v>
      </c>
      <c r="M847" s="8" t="s">
        <v>104</v>
      </c>
      <c r="N847" s="5"/>
      <c r="O847" s="5"/>
      <c r="P847" s="5"/>
      <c r="Q847" s="5"/>
      <c r="R847" s="5"/>
      <c r="S847" s="5"/>
      <c r="T847" s="5"/>
      <c r="U847" s="5"/>
      <c r="V847" s="5"/>
    </row>
    <row r="848" hidden="1">
      <c r="A848" s="5">
        <v>160084.0</v>
      </c>
      <c r="B848" s="6" t="s">
        <v>2361</v>
      </c>
      <c r="C848" s="6" t="s">
        <v>2531</v>
      </c>
      <c r="D848" s="6" t="s">
        <v>2532</v>
      </c>
      <c r="E848" s="6" t="s">
        <v>17</v>
      </c>
      <c r="F848" s="6" t="s">
        <v>18</v>
      </c>
      <c r="G848" s="6" t="s">
        <v>19</v>
      </c>
      <c r="H848" s="6" t="s">
        <v>2378</v>
      </c>
      <c r="I848" s="6" t="s">
        <v>2502</v>
      </c>
      <c r="J848" s="6">
        <v>4.0</v>
      </c>
      <c r="K848" s="7">
        <v>6500.0</v>
      </c>
      <c r="L848" s="8">
        <v>45656.0</v>
      </c>
      <c r="M848" s="8" t="s">
        <v>104</v>
      </c>
      <c r="N848" s="5"/>
      <c r="O848" s="5"/>
      <c r="P848" s="5"/>
      <c r="Q848" s="5"/>
      <c r="R848" s="5"/>
      <c r="S848" s="5"/>
      <c r="T848" s="5"/>
      <c r="U848" s="5"/>
      <c r="V848" s="5"/>
    </row>
    <row r="849" hidden="1">
      <c r="A849" s="5">
        <v>160084.0</v>
      </c>
      <c r="B849" s="6" t="s">
        <v>2361</v>
      </c>
      <c r="C849" s="6" t="s">
        <v>2533</v>
      </c>
      <c r="D849" s="6" t="s">
        <v>2532</v>
      </c>
      <c r="E849" s="6" t="s">
        <v>17</v>
      </c>
      <c r="F849" s="6" t="s">
        <v>18</v>
      </c>
      <c r="G849" s="6" t="s">
        <v>19</v>
      </c>
      <c r="H849" s="6" t="s">
        <v>2466</v>
      </c>
      <c r="I849" s="6" t="s">
        <v>2502</v>
      </c>
      <c r="J849" s="6">
        <v>320.0</v>
      </c>
      <c r="K849" s="7">
        <v>6988.0</v>
      </c>
      <c r="L849" s="8">
        <v>45656.0</v>
      </c>
      <c r="M849" s="8" t="s">
        <v>104</v>
      </c>
      <c r="N849" s="5"/>
      <c r="O849" s="5"/>
      <c r="P849" s="5"/>
      <c r="Q849" s="5"/>
      <c r="R849" s="5"/>
      <c r="S849" s="5"/>
      <c r="T849" s="5"/>
      <c r="U849" s="5"/>
      <c r="V849" s="5"/>
    </row>
    <row r="850" hidden="1">
      <c r="A850" s="5">
        <v>160084.0</v>
      </c>
      <c r="B850" s="6" t="s">
        <v>2361</v>
      </c>
      <c r="C850" s="6" t="s">
        <v>2534</v>
      </c>
      <c r="D850" s="6" t="s">
        <v>2535</v>
      </c>
      <c r="E850" s="6" t="s">
        <v>664</v>
      </c>
      <c r="F850" s="6" t="s">
        <v>158</v>
      </c>
      <c r="G850" s="6"/>
      <c r="H850" s="6" t="s">
        <v>2378</v>
      </c>
      <c r="I850" s="6" t="s">
        <v>2536</v>
      </c>
      <c r="J850" s="6">
        <v>1.0</v>
      </c>
      <c r="K850" s="7">
        <v>7033.33</v>
      </c>
      <c r="L850" s="8">
        <v>45656.0</v>
      </c>
      <c r="M850" s="8" t="s">
        <v>104</v>
      </c>
      <c r="N850" s="5"/>
      <c r="O850" s="5"/>
      <c r="P850" s="5"/>
      <c r="Q850" s="5"/>
      <c r="R850" s="5"/>
      <c r="S850" s="5"/>
      <c r="T850" s="5"/>
      <c r="U850" s="5"/>
      <c r="V850" s="5"/>
    </row>
    <row r="851" hidden="1">
      <c r="A851" s="5">
        <v>160084.0</v>
      </c>
      <c r="B851" s="6" t="s">
        <v>2361</v>
      </c>
      <c r="C851" s="6" t="s">
        <v>2537</v>
      </c>
      <c r="D851" s="6" t="s">
        <v>2538</v>
      </c>
      <c r="E851" s="6" t="s">
        <v>17</v>
      </c>
      <c r="F851" s="6" t="s">
        <v>18</v>
      </c>
      <c r="G851" s="6" t="s">
        <v>19</v>
      </c>
      <c r="H851" s="6" t="s">
        <v>2453</v>
      </c>
      <c r="I851" s="6" t="s">
        <v>2539</v>
      </c>
      <c r="J851" s="6">
        <v>300.0</v>
      </c>
      <c r="K851" s="7">
        <v>7200.0</v>
      </c>
      <c r="L851" s="8">
        <v>45656.0</v>
      </c>
      <c r="M851" s="8" t="s">
        <v>104</v>
      </c>
      <c r="N851" s="5"/>
      <c r="O851" s="5"/>
      <c r="P851" s="5"/>
      <c r="Q851" s="5"/>
      <c r="R851" s="5"/>
      <c r="S851" s="5"/>
      <c r="T851" s="5"/>
      <c r="U851" s="5"/>
      <c r="V851" s="5"/>
    </row>
    <row r="852" hidden="1">
      <c r="A852" s="5">
        <v>160084.0</v>
      </c>
      <c r="B852" s="6" t="s">
        <v>2361</v>
      </c>
      <c r="C852" s="6" t="s">
        <v>2540</v>
      </c>
      <c r="D852" s="6" t="s">
        <v>2452</v>
      </c>
      <c r="E852" s="6" t="s">
        <v>266</v>
      </c>
      <c r="F852" s="6" t="s">
        <v>18</v>
      </c>
      <c r="G852" s="6" t="s">
        <v>19</v>
      </c>
      <c r="H852" s="6" t="s">
        <v>2364</v>
      </c>
      <c r="I852" s="6" t="s">
        <v>2454</v>
      </c>
      <c r="J852" s="6">
        <v>1.0</v>
      </c>
      <c r="K852" s="7">
        <v>7249.9</v>
      </c>
      <c r="L852" s="8">
        <v>45656.0</v>
      </c>
      <c r="M852" s="8" t="s">
        <v>104</v>
      </c>
      <c r="N852" s="5"/>
      <c r="O852" s="5"/>
      <c r="P852" s="5"/>
      <c r="Q852" s="5"/>
      <c r="R852" s="5"/>
      <c r="S852" s="5"/>
      <c r="T852" s="5"/>
      <c r="U852" s="5"/>
      <c r="V852" s="5"/>
    </row>
    <row r="853" hidden="1">
      <c r="A853" s="5">
        <v>160084.0</v>
      </c>
      <c r="B853" s="6" t="s">
        <v>2361</v>
      </c>
      <c r="C853" s="6" t="s">
        <v>2541</v>
      </c>
      <c r="D853" s="6" t="s">
        <v>2416</v>
      </c>
      <c r="E853" s="6" t="s">
        <v>17</v>
      </c>
      <c r="F853" s="6" t="s">
        <v>18</v>
      </c>
      <c r="G853" s="6" t="s">
        <v>19</v>
      </c>
      <c r="H853" s="6" t="s">
        <v>2368</v>
      </c>
      <c r="I853" s="6" t="s">
        <v>2418</v>
      </c>
      <c r="J853" s="6">
        <v>428.0</v>
      </c>
      <c r="K853" s="7">
        <v>7250.0</v>
      </c>
      <c r="L853" s="8">
        <v>45656.0</v>
      </c>
      <c r="M853" s="8" t="s">
        <v>104</v>
      </c>
      <c r="N853" s="5"/>
      <c r="O853" s="5"/>
      <c r="P853" s="5"/>
      <c r="Q853" s="5"/>
      <c r="R853" s="5"/>
      <c r="S853" s="5"/>
      <c r="T853" s="5"/>
      <c r="U853" s="5"/>
      <c r="V853" s="5"/>
    </row>
    <row r="854" hidden="1">
      <c r="A854" s="5">
        <v>160084.0</v>
      </c>
      <c r="B854" s="6" t="s">
        <v>2361</v>
      </c>
      <c r="C854" s="6" t="s">
        <v>2542</v>
      </c>
      <c r="D854" s="6" t="s">
        <v>2543</v>
      </c>
      <c r="E854" s="6" t="s">
        <v>475</v>
      </c>
      <c r="F854" s="6" t="s">
        <v>158</v>
      </c>
      <c r="G854" s="6"/>
      <c r="H854" s="6" t="s">
        <v>2372</v>
      </c>
      <c r="I854" s="6" t="s">
        <v>2544</v>
      </c>
      <c r="J854" s="6">
        <v>1.0</v>
      </c>
      <c r="K854" s="7">
        <v>7654.9</v>
      </c>
      <c r="L854" s="8">
        <v>45656.0</v>
      </c>
      <c r="M854" s="8" t="s">
        <v>104</v>
      </c>
      <c r="N854" s="5"/>
      <c r="O854" s="5"/>
      <c r="P854" s="5"/>
      <c r="Q854" s="5"/>
      <c r="R854" s="5"/>
      <c r="S854" s="5"/>
      <c r="T854" s="5"/>
      <c r="U854" s="5"/>
      <c r="V854" s="5"/>
    </row>
    <row r="855" hidden="1">
      <c r="A855" s="5">
        <v>160084.0</v>
      </c>
      <c r="B855" s="6" t="s">
        <v>2361</v>
      </c>
      <c r="C855" s="6" t="s">
        <v>2545</v>
      </c>
      <c r="D855" s="6" t="s">
        <v>2371</v>
      </c>
      <c r="E855" s="6" t="s">
        <v>17</v>
      </c>
      <c r="F855" s="6" t="s">
        <v>18</v>
      </c>
      <c r="G855" s="6" t="s">
        <v>19</v>
      </c>
      <c r="H855" s="6" t="s">
        <v>2441</v>
      </c>
      <c r="I855" s="6" t="s">
        <v>2369</v>
      </c>
      <c r="J855" s="6">
        <v>70.0</v>
      </c>
      <c r="K855" s="7">
        <v>7700.0</v>
      </c>
      <c r="L855" s="8">
        <v>45656.0</v>
      </c>
      <c r="M855" s="8" t="s">
        <v>104</v>
      </c>
      <c r="N855" s="5"/>
      <c r="O855" s="5"/>
      <c r="P855" s="5"/>
      <c r="Q855" s="5"/>
      <c r="R855" s="5"/>
      <c r="S855" s="5"/>
      <c r="T855" s="5"/>
      <c r="U855" s="5"/>
      <c r="V855" s="5"/>
    </row>
    <row r="856" hidden="1">
      <c r="A856" s="5">
        <v>160084.0</v>
      </c>
      <c r="B856" s="6" t="s">
        <v>2361</v>
      </c>
      <c r="C856" s="6" t="s">
        <v>2546</v>
      </c>
      <c r="D856" s="6" t="s">
        <v>2428</v>
      </c>
      <c r="E856" s="6" t="s">
        <v>664</v>
      </c>
      <c r="F856" s="6" t="s">
        <v>18</v>
      </c>
      <c r="G856" s="6" t="s">
        <v>19</v>
      </c>
      <c r="H856" s="6" t="s">
        <v>2417</v>
      </c>
      <c r="I856" s="6" t="s">
        <v>2429</v>
      </c>
      <c r="J856" s="6">
        <v>6000.0</v>
      </c>
      <c r="K856" s="7">
        <v>7791.0</v>
      </c>
      <c r="L856" s="8">
        <v>45656.0</v>
      </c>
      <c r="M856" s="8" t="s">
        <v>104</v>
      </c>
      <c r="N856" s="5"/>
      <c r="O856" s="5"/>
      <c r="P856" s="5"/>
      <c r="Q856" s="5"/>
      <c r="R856" s="5"/>
      <c r="S856" s="5"/>
      <c r="T856" s="5"/>
      <c r="U856" s="5"/>
      <c r="V856" s="5"/>
    </row>
    <row r="857" hidden="1">
      <c r="A857" s="5">
        <v>160084.0</v>
      </c>
      <c r="B857" s="6" t="s">
        <v>2361</v>
      </c>
      <c r="C857" s="6" t="s">
        <v>2547</v>
      </c>
      <c r="D857" s="6" t="s">
        <v>2520</v>
      </c>
      <c r="E857" s="6" t="s">
        <v>664</v>
      </c>
      <c r="F857" s="6" t="s">
        <v>158</v>
      </c>
      <c r="G857" s="6"/>
      <c r="H857" s="6" t="s">
        <v>2388</v>
      </c>
      <c r="I857" s="6" t="s">
        <v>2521</v>
      </c>
      <c r="J857" s="6">
        <v>20.0</v>
      </c>
      <c r="K857" s="7">
        <v>8000.0</v>
      </c>
      <c r="L857" s="8">
        <v>45656.0</v>
      </c>
      <c r="M857" s="8" t="s">
        <v>104</v>
      </c>
      <c r="N857" s="5"/>
      <c r="O857" s="5"/>
      <c r="P857" s="5"/>
      <c r="Q857" s="5"/>
      <c r="R857" s="5"/>
      <c r="S857" s="5"/>
      <c r="T857" s="5"/>
      <c r="U857" s="5"/>
      <c r="V857" s="5"/>
    </row>
    <row r="858" hidden="1">
      <c r="A858" s="5">
        <v>160084.0</v>
      </c>
      <c r="B858" s="6" t="s">
        <v>2361</v>
      </c>
      <c r="C858" s="6" t="s">
        <v>2548</v>
      </c>
      <c r="D858" s="6" t="s">
        <v>2431</v>
      </c>
      <c r="E858" s="6" t="s">
        <v>17</v>
      </c>
      <c r="F858" s="6" t="s">
        <v>158</v>
      </c>
      <c r="G858" s="6"/>
      <c r="H858" s="6" t="s">
        <v>2466</v>
      </c>
      <c r="I858" s="6" t="s">
        <v>2549</v>
      </c>
      <c r="J858" s="6">
        <v>1.0</v>
      </c>
      <c r="K858" s="7">
        <v>8664.54</v>
      </c>
      <c r="L858" s="8">
        <v>45656.0</v>
      </c>
      <c r="M858" s="8" t="s">
        <v>104</v>
      </c>
      <c r="N858" s="5"/>
      <c r="O858" s="5"/>
      <c r="P858" s="5"/>
      <c r="Q858" s="5"/>
      <c r="R858" s="5"/>
      <c r="S858" s="5"/>
      <c r="T858" s="5"/>
      <c r="U858" s="5"/>
      <c r="V858" s="5"/>
    </row>
    <row r="859" hidden="1">
      <c r="A859" s="5">
        <v>160084.0</v>
      </c>
      <c r="B859" s="6" t="s">
        <v>2361</v>
      </c>
      <c r="C859" s="6" t="s">
        <v>2550</v>
      </c>
      <c r="D859" s="6" t="s">
        <v>2551</v>
      </c>
      <c r="E859" s="6" t="s">
        <v>266</v>
      </c>
      <c r="F859" s="6" t="s">
        <v>158</v>
      </c>
      <c r="G859" s="6"/>
      <c r="H859" s="6" t="s">
        <v>2552</v>
      </c>
      <c r="I859" s="6" t="s">
        <v>2553</v>
      </c>
      <c r="J859" s="6">
        <v>15.0</v>
      </c>
      <c r="K859" s="7">
        <v>8890.0</v>
      </c>
      <c r="L859" s="8">
        <v>45656.0</v>
      </c>
      <c r="M859" s="8" t="s">
        <v>104</v>
      </c>
      <c r="N859" s="5"/>
      <c r="O859" s="5"/>
      <c r="P859" s="5"/>
      <c r="Q859" s="5"/>
      <c r="R859" s="5"/>
      <c r="S859" s="5"/>
      <c r="T859" s="5"/>
      <c r="U859" s="5"/>
      <c r="V859" s="5"/>
    </row>
    <row r="860" hidden="1">
      <c r="A860" s="5">
        <v>160084.0</v>
      </c>
      <c r="B860" s="6" t="s">
        <v>2361</v>
      </c>
      <c r="C860" s="6" t="s">
        <v>2554</v>
      </c>
      <c r="D860" s="6" t="s">
        <v>2452</v>
      </c>
      <c r="E860" s="6" t="s">
        <v>17</v>
      </c>
      <c r="F860" s="6" t="s">
        <v>18</v>
      </c>
      <c r="G860" s="6" t="s">
        <v>19</v>
      </c>
      <c r="H860" s="6" t="s">
        <v>2388</v>
      </c>
      <c r="I860" s="6" t="s">
        <v>2454</v>
      </c>
      <c r="J860" s="6">
        <v>5.0</v>
      </c>
      <c r="K860" s="7">
        <v>9000.0</v>
      </c>
      <c r="L860" s="8">
        <v>45656.0</v>
      </c>
      <c r="M860" s="8" t="s">
        <v>104</v>
      </c>
      <c r="N860" s="5"/>
      <c r="O860" s="5"/>
      <c r="P860" s="5"/>
      <c r="Q860" s="5"/>
      <c r="R860" s="5"/>
      <c r="S860" s="5"/>
      <c r="T860" s="5"/>
      <c r="U860" s="5"/>
      <c r="V860" s="5"/>
    </row>
    <row r="861" hidden="1">
      <c r="A861" s="5">
        <v>160084.0</v>
      </c>
      <c r="B861" s="6" t="s">
        <v>2361</v>
      </c>
      <c r="C861" s="6" t="s">
        <v>2555</v>
      </c>
      <c r="D861" s="6" t="s">
        <v>2556</v>
      </c>
      <c r="E861" s="6" t="s">
        <v>266</v>
      </c>
      <c r="F861" s="6" t="s">
        <v>158</v>
      </c>
      <c r="G861" s="6"/>
      <c r="H861" s="6" t="s">
        <v>2368</v>
      </c>
      <c r="I861" s="6" t="s">
        <v>2557</v>
      </c>
      <c r="J861" s="6">
        <v>2.0</v>
      </c>
      <c r="K861" s="7">
        <v>9000.0</v>
      </c>
      <c r="L861" s="8">
        <v>45656.0</v>
      </c>
      <c r="M861" s="8" t="s">
        <v>104</v>
      </c>
      <c r="N861" s="5"/>
      <c r="O861" s="5"/>
      <c r="P861" s="5"/>
      <c r="Q861" s="5"/>
      <c r="R861" s="5"/>
      <c r="S861" s="5"/>
      <c r="T861" s="5"/>
      <c r="U861" s="5"/>
      <c r="V861" s="5"/>
    </row>
    <row r="862" hidden="1">
      <c r="A862" s="5">
        <v>160084.0</v>
      </c>
      <c r="B862" s="6" t="s">
        <v>2361</v>
      </c>
      <c r="C862" s="6" t="s">
        <v>2558</v>
      </c>
      <c r="D862" s="6" t="s">
        <v>2371</v>
      </c>
      <c r="E862" s="6" t="s">
        <v>17</v>
      </c>
      <c r="F862" s="6" t="s">
        <v>18</v>
      </c>
      <c r="G862" s="6" t="s">
        <v>19</v>
      </c>
      <c r="H862" s="6" t="s">
        <v>2453</v>
      </c>
      <c r="I862" s="6" t="s">
        <v>2369</v>
      </c>
      <c r="J862" s="6">
        <v>6.0</v>
      </c>
      <c r="K862" s="7">
        <v>9000.0</v>
      </c>
      <c r="L862" s="8">
        <v>45656.0</v>
      </c>
      <c r="M862" s="8" t="s">
        <v>104</v>
      </c>
      <c r="N862" s="5"/>
      <c r="O862" s="5"/>
      <c r="P862" s="5"/>
      <c r="Q862" s="5"/>
      <c r="R862" s="5"/>
      <c r="S862" s="5"/>
      <c r="T862" s="5"/>
      <c r="U862" s="5"/>
      <c r="V862" s="5"/>
    </row>
    <row r="863" hidden="1">
      <c r="A863" s="5">
        <v>160084.0</v>
      </c>
      <c r="B863" s="6" t="s">
        <v>2361</v>
      </c>
      <c r="C863" s="6" t="s">
        <v>2559</v>
      </c>
      <c r="D863" s="6" t="s">
        <v>2560</v>
      </c>
      <c r="E863" s="6" t="s">
        <v>17</v>
      </c>
      <c r="F863" s="6" t="s">
        <v>158</v>
      </c>
      <c r="G863" s="6"/>
      <c r="H863" s="6" t="s">
        <v>2388</v>
      </c>
      <c r="I863" s="6" t="s">
        <v>2561</v>
      </c>
      <c r="J863" s="6">
        <v>20.0</v>
      </c>
      <c r="K863" s="7">
        <v>9336.2</v>
      </c>
      <c r="L863" s="8">
        <v>45656.0</v>
      </c>
      <c r="M863" s="8" t="s">
        <v>104</v>
      </c>
      <c r="N863" s="5"/>
      <c r="O863" s="5"/>
      <c r="P863" s="5"/>
      <c r="Q863" s="5"/>
      <c r="R863" s="5"/>
      <c r="S863" s="5"/>
      <c r="T863" s="5"/>
      <c r="U863" s="5"/>
      <c r="V863" s="5"/>
    </row>
    <row r="864" hidden="1">
      <c r="A864" s="5">
        <v>160084.0</v>
      </c>
      <c r="B864" s="6" t="s">
        <v>2361</v>
      </c>
      <c r="C864" s="6" t="s">
        <v>2562</v>
      </c>
      <c r="D864" s="6" t="s">
        <v>2469</v>
      </c>
      <c r="E864" s="6" t="s">
        <v>17</v>
      </c>
      <c r="F864" s="6" t="s">
        <v>18</v>
      </c>
      <c r="G864" s="6" t="s">
        <v>19</v>
      </c>
      <c r="H864" s="6" t="s">
        <v>2466</v>
      </c>
      <c r="I864" s="6" t="s">
        <v>2470</v>
      </c>
      <c r="J864" s="6">
        <v>4000.0</v>
      </c>
      <c r="K864" s="7">
        <v>9500.0</v>
      </c>
      <c r="L864" s="8">
        <v>45656.0</v>
      </c>
      <c r="M864" s="8" t="s">
        <v>104</v>
      </c>
      <c r="N864" s="5"/>
      <c r="O864" s="5"/>
      <c r="P864" s="5"/>
      <c r="Q864" s="5"/>
      <c r="R864" s="5"/>
      <c r="S864" s="5"/>
      <c r="T864" s="5"/>
      <c r="U864" s="5"/>
      <c r="V864" s="5"/>
    </row>
    <row r="865" hidden="1">
      <c r="A865" s="5">
        <v>160084.0</v>
      </c>
      <c r="B865" s="6" t="s">
        <v>2361</v>
      </c>
      <c r="C865" s="6" t="s">
        <v>2563</v>
      </c>
      <c r="D865" s="6" t="s">
        <v>2538</v>
      </c>
      <c r="E865" s="6" t="s">
        <v>17</v>
      </c>
      <c r="F865" s="6" t="s">
        <v>18</v>
      </c>
      <c r="G865" s="6" t="s">
        <v>19</v>
      </c>
      <c r="H865" s="6" t="s">
        <v>2466</v>
      </c>
      <c r="I865" s="6" t="s">
        <v>2539</v>
      </c>
      <c r="J865" s="6">
        <v>40.0</v>
      </c>
      <c r="K865" s="7">
        <v>9677.2</v>
      </c>
      <c r="L865" s="8">
        <v>45656.0</v>
      </c>
      <c r="M865" s="8" t="s">
        <v>104</v>
      </c>
      <c r="N865" s="5"/>
      <c r="O865" s="5"/>
      <c r="P865" s="5"/>
      <c r="Q865" s="5"/>
      <c r="R865" s="5"/>
      <c r="S865" s="5"/>
      <c r="T865" s="5"/>
      <c r="U865" s="5"/>
      <c r="V865" s="5"/>
    </row>
    <row r="866" hidden="1">
      <c r="A866" s="5">
        <v>160084.0</v>
      </c>
      <c r="B866" s="6" t="s">
        <v>2361</v>
      </c>
      <c r="C866" s="6" t="s">
        <v>2564</v>
      </c>
      <c r="D866" s="6" t="s">
        <v>2565</v>
      </c>
      <c r="E866" s="6" t="s">
        <v>17</v>
      </c>
      <c r="F866" s="6" t="s">
        <v>158</v>
      </c>
      <c r="G866" s="6"/>
      <c r="H866" s="6" t="s">
        <v>2453</v>
      </c>
      <c r="I866" s="6" t="s">
        <v>2566</v>
      </c>
      <c r="J866" s="6">
        <v>2.0</v>
      </c>
      <c r="K866" s="7">
        <v>10000.0</v>
      </c>
      <c r="L866" s="8">
        <v>45656.0</v>
      </c>
      <c r="M866" s="8" t="s">
        <v>104</v>
      </c>
      <c r="N866" s="5"/>
      <c r="O866" s="5"/>
      <c r="P866" s="5"/>
      <c r="Q866" s="5"/>
      <c r="R866" s="5"/>
      <c r="S866" s="5"/>
      <c r="T866" s="5"/>
      <c r="U866" s="5"/>
      <c r="V866" s="5"/>
    </row>
    <row r="867" hidden="1">
      <c r="A867" s="5">
        <v>160084.0</v>
      </c>
      <c r="B867" s="6" t="s">
        <v>2361</v>
      </c>
      <c r="C867" s="6" t="s">
        <v>2567</v>
      </c>
      <c r="D867" s="6" t="s">
        <v>2403</v>
      </c>
      <c r="E867" s="6" t="s">
        <v>17</v>
      </c>
      <c r="F867" s="6" t="s">
        <v>18</v>
      </c>
      <c r="G867" s="6" t="s">
        <v>19</v>
      </c>
      <c r="H867" s="6" t="s">
        <v>2378</v>
      </c>
      <c r="I867" s="6" t="s">
        <v>2369</v>
      </c>
      <c r="J867" s="6">
        <v>20500.0</v>
      </c>
      <c r="K867" s="7">
        <v>10460.0</v>
      </c>
      <c r="L867" s="8">
        <v>45656.0</v>
      </c>
      <c r="M867" s="8" t="s">
        <v>104</v>
      </c>
      <c r="N867" s="5"/>
      <c r="O867" s="5"/>
      <c r="P867" s="5"/>
      <c r="Q867" s="5"/>
      <c r="R867" s="5"/>
      <c r="S867" s="5"/>
      <c r="T867" s="5"/>
      <c r="U867" s="5"/>
      <c r="V867" s="5"/>
    </row>
    <row r="868" hidden="1">
      <c r="A868" s="5">
        <v>160084.0</v>
      </c>
      <c r="B868" s="6" t="s">
        <v>2361</v>
      </c>
      <c r="C868" s="6" t="s">
        <v>2568</v>
      </c>
      <c r="D868" s="6" t="s">
        <v>2569</v>
      </c>
      <c r="E868" s="6" t="s">
        <v>653</v>
      </c>
      <c r="F868" s="6" t="s">
        <v>158</v>
      </c>
      <c r="G868" s="6"/>
      <c r="H868" s="6" t="s">
        <v>2378</v>
      </c>
      <c r="I868" s="6" t="s">
        <v>2570</v>
      </c>
      <c r="J868" s="6">
        <v>1.0</v>
      </c>
      <c r="K868" s="7">
        <v>10560.0</v>
      </c>
      <c r="L868" s="8">
        <v>45656.0</v>
      </c>
      <c r="M868" s="8" t="s">
        <v>104</v>
      </c>
      <c r="N868" s="5"/>
      <c r="O868" s="5"/>
      <c r="P868" s="5"/>
      <c r="Q868" s="5"/>
      <c r="R868" s="5"/>
      <c r="S868" s="5"/>
      <c r="T868" s="5"/>
      <c r="U868" s="5"/>
      <c r="V868" s="5"/>
    </row>
    <row r="869" hidden="1">
      <c r="A869" s="5">
        <v>160084.0</v>
      </c>
      <c r="B869" s="6" t="s">
        <v>2361</v>
      </c>
      <c r="C869" s="6" t="s">
        <v>2571</v>
      </c>
      <c r="D869" s="6" t="s">
        <v>2428</v>
      </c>
      <c r="E869" s="6" t="s">
        <v>17</v>
      </c>
      <c r="F869" s="6" t="s">
        <v>18</v>
      </c>
      <c r="G869" s="6" t="s">
        <v>19</v>
      </c>
      <c r="H869" s="6" t="s">
        <v>2466</v>
      </c>
      <c r="I869" s="6" t="s">
        <v>2429</v>
      </c>
      <c r="J869" s="6">
        <v>4000.0</v>
      </c>
      <c r="K869" s="7">
        <v>11200.0</v>
      </c>
      <c r="L869" s="8">
        <v>45656.0</v>
      </c>
      <c r="M869" s="8" t="s">
        <v>104</v>
      </c>
      <c r="N869" s="5"/>
      <c r="O869" s="5"/>
      <c r="P869" s="5"/>
      <c r="Q869" s="5"/>
      <c r="R869" s="5"/>
      <c r="S869" s="5"/>
      <c r="T869" s="5"/>
      <c r="U869" s="5"/>
      <c r="V869" s="5"/>
    </row>
    <row r="870" hidden="1">
      <c r="A870" s="5">
        <v>160084.0</v>
      </c>
      <c r="B870" s="6" t="s">
        <v>2361</v>
      </c>
      <c r="C870" s="6" t="s">
        <v>2572</v>
      </c>
      <c r="D870" s="6" t="s">
        <v>2486</v>
      </c>
      <c r="E870" s="6" t="s">
        <v>17</v>
      </c>
      <c r="F870" s="6" t="s">
        <v>18</v>
      </c>
      <c r="G870" s="6" t="s">
        <v>19</v>
      </c>
      <c r="H870" s="6" t="s">
        <v>2453</v>
      </c>
      <c r="I870" s="6" t="s">
        <v>2487</v>
      </c>
      <c r="J870" s="6">
        <v>56.0</v>
      </c>
      <c r="K870" s="7">
        <v>11200.0</v>
      </c>
      <c r="L870" s="8">
        <v>45656.0</v>
      </c>
      <c r="M870" s="8" t="s">
        <v>104</v>
      </c>
      <c r="N870" s="5"/>
      <c r="O870" s="5"/>
      <c r="P870" s="5"/>
      <c r="Q870" s="5"/>
      <c r="R870" s="5"/>
      <c r="S870" s="5"/>
      <c r="T870" s="5"/>
      <c r="U870" s="5"/>
      <c r="V870" s="5"/>
    </row>
    <row r="871" hidden="1">
      <c r="A871" s="5">
        <v>160084.0</v>
      </c>
      <c r="B871" s="6" t="s">
        <v>2361</v>
      </c>
      <c r="C871" s="6" t="s">
        <v>2573</v>
      </c>
      <c r="D871" s="6" t="s">
        <v>2520</v>
      </c>
      <c r="E871" s="6" t="s">
        <v>266</v>
      </c>
      <c r="F871" s="6" t="s">
        <v>158</v>
      </c>
      <c r="G871" s="6"/>
      <c r="H871" s="6" t="s">
        <v>2364</v>
      </c>
      <c r="I871" s="6" t="s">
        <v>2521</v>
      </c>
      <c r="J871" s="6">
        <v>1.0</v>
      </c>
      <c r="K871" s="7">
        <v>12000.0</v>
      </c>
      <c r="L871" s="8">
        <v>45656.0</v>
      </c>
      <c r="M871" s="8" t="s">
        <v>104</v>
      </c>
      <c r="N871" s="5"/>
      <c r="O871" s="5"/>
      <c r="P871" s="5"/>
      <c r="Q871" s="5"/>
      <c r="R871" s="5"/>
      <c r="S871" s="5"/>
      <c r="T871" s="5"/>
      <c r="U871" s="5"/>
      <c r="V871" s="5"/>
    </row>
    <row r="872" hidden="1">
      <c r="A872" s="5">
        <v>160084.0</v>
      </c>
      <c r="B872" s="6" t="s">
        <v>2361</v>
      </c>
      <c r="C872" s="6" t="s">
        <v>2574</v>
      </c>
      <c r="D872" s="6" t="s">
        <v>2575</v>
      </c>
      <c r="E872" s="6" t="s">
        <v>17</v>
      </c>
      <c r="F872" s="6" t="s">
        <v>158</v>
      </c>
      <c r="G872" s="6"/>
      <c r="H872" s="6" t="s">
        <v>2466</v>
      </c>
      <c r="I872" s="6" t="s">
        <v>2385</v>
      </c>
      <c r="J872" s="6">
        <v>3.0</v>
      </c>
      <c r="K872" s="7">
        <v>12000.0</v>
      </c>
      <c r="L872" s="8">
        <v>45656.0</v>
      </c>
      <c r="M872" s="8" t="s">
        <v>104</v>
      </c>
      <c r="N872" s="5"/>
      <c r="O872" s="5"/>
      <c r="P872" s="5"/>
      <c r="Q872" s="5"/>
      <c r="R872" s="5"/>
      <c r="S872" s="5"/>
      <c r="T872" s="5"/>
      <c r="U872" s="5"/>
      <c r="V872" s="5"/>
    </row>
    <row r="873" hidden="1">
      <c r="A873" s="5">
        <v>160084.0</v>
      </c>
      <c r="B873" s="6" t="s">
        <v>2361</v>
      </c>
      <c r="C873" s="6" t="s">
        <v>2576</v>
      </c>
      <c r="D873" s="6" t="s">
        <v>2472</v>
      </c>
      <c r="E873" s="6" t="s">
        <v>752</v>
      </c>
      <c r="F873" s="6" t="s">
        <v>158</v>
      </c>
      <c r="G873" s="6"/>
      <c r="H873" s="6" t="s">
        <v>2453</v>
      </c>
      <c r="I873" s="6" t="s">
        <v>2473</v>
      </c>
      <c r="J873" s="6">
        <v>6.0</v>
      </c>
      <c r="K873" s="7">
        <v>12000.0</v>
      </c>
      <c r="L873" s="8">
        <v>45656.0</v>
      </c>
      <c r="M873" s="8" t="s">
        <v>104</v>
      </c>
      <c r="N873" s="5"/>
      <c r="O873" s="5"/>
      <c r="P873" s="5"/>
      <c r="Q873" s="5"/>
      <c r="R873" s="5"/>
      <c r="S873" s="5"/>
      <c r="T873" s="5"/>
      <c r="U873" s="5"/>
      <c r="V873" s="5"/>
    </row>
    <row r="874" hidden="1">
      <c r="A874" s="5">
        <v>160084.0</v>
      </c>
      <c r="B874" s="6" t="s">
        <v>2361</v>
      </c>
      <c r="C874" s="6" t="s">
        <v>2577</v>
      </c>
      <c r="D874" s="6" t="s">
        <v>2425</v>
      </c>
      <c r="E874" s="6" t="s">
        <v>17</v>
      </c>
      <c r="F874" s="6" t="s">
        <v>18</v>
      </c>
      <c r="G874" s="6" t="s">
        <v>19</v>
      </c>
      <c r="H874" s="6" t="s">
        <v>2441</v>
      </c>
      <c r="I874" s="6" t="s">
        <v>2426</v>
      </c>
      <c r="J874" s="6">
        <v>45.0</v>
      </c>
      <c r="K874" s="7">
        <v>12300.0</v>
      </c>
      <c r="L874" s="8">
        <v>45656.0</v>
      </c>
      <c r="M874" s="8" t="s">
        <v>104</v>
      </c>
      <c r="N874" s="5"/>
      <c r="O874" s="5"/>
      <c r="P874" s="5"/>
      <c r="Q874" s="5"/>
      <c r="R874" s="5"/>
      <c r="S874" s="5"/>
      <c r="T874" s="5"/>
      <c r="U874" s="5"/>
      <c r="V874" s="5"/>
    </row>
    <row r="875" hidden="1">
      <c r="A875" s="5">
        <v>160084.0</v>
      </c>
      <c r="B875" s="6" t="s">
        <v>2361</v>
      </c>
      <c r="C875" s="6" t="s">
        <v>2578</v>
      </c>
      <c r="D875" s="6" t="s">
        <v>2579</v>
      </c>
      <c r="E875" s="6" t="s">
        <v>664</v>
      </c>
      <c r="F875" s="6" t="s">
        <v>158</v>
      </c>
      <c r="G875" s="6"/>
      <c r="H875" s="6" t="s">
        <v>2378</v>
      </c>
      <c r="I875" s="6" t="s">
        <v>2514</v>
      </c>
      <c r="J875" s="6">
        <v>13.0</v>
      </c>
      <c r="K875" s="7">
        <v>13241.37</v>
      </c>
      <c r="L875" s="8">
        <v>45656.0</v>
      </c>
      <c r="M875" s="8" t="s">
        <v>104</v>
      </c>
      <c r="N875" s="5"/>
      <c r="O875" s="5"/>
      <c r="P875" s="5"/>
      <c r="Q875" s="5"/>
      <c r="R875" s="5"/>
      <c r="S875" s="5"/>
      <c r="T875" s="5"/>
      <c r="U875" s="5"/>
      <c r="V875" s="5"/>
    </row>
    <row r="876" hidden="1">
      <c r="A876" s="5">
        <v>160084.0</v>
      </c>
      <c r="B876" s="6" t="s">
        <v>2361</v>
      </c>
      <c r="C876" s="6" t="s">
        <v>2580</v>
      </c>
      <c r="D876" s="6" t="s">
        <v>2513</v>
      </c>
      <c r="E876" s="6" t="s">
        <v>664</v>
      </c>
      <c r="F876" s="6" t="s">
        <v>158</v>
      </c>
      <c r="G876" s="6"/>
      <c r="H876" s="6" t="s">
        <v>2417</v>
      </c>
      <c r="I876" s="6" t="s">
        <v>2514</v>
      </c>
      <c r="J876" s="6">
        <v>1.0</v>
      </c>
      <c r="K876" s="7">
        <v>13438.37</v>
      </c>
      <c r="L876" s="8">
        <v>45656.0</v>
      </c>
      <c r="M876" s="8" t="s">
        <v>104</v>
      </c>
      <c r="N876" s="5"/>
      <c r="O876" s="5"/>
      <c r="P876" s="5"/>
      <c r="Q876" s="5"/>
      <c r="R876" s="5"/>
      <c r="S876" s="5"/>
      <c r="T876" s="5"/>
      <c r="U876" s="5"/>
      <c r="V876" s="5"/>
    </row>
    <row r="877" hidden="1">
      <c r="A877" s="5">
        <v>160084.0</v>
      </c>
      <c r="B877" s="6" t="s">
        <v>2361</v>
      </c>
      <c r="C877" s="6" t="s">
        <v>2581</v>
      </c>
      <c r="D877" s="6" t="s">
        <v>2501</v>
      </c>
      <c r="E877" s="6" t="s">
        <v>17</v>
      </c>
      <c r="F877" s="6" t="s">
        <v>18</v>
      </c>
      <c r="G877" s="6" t="s">
        <v>19</v>
      </c>
      <c r="H877" s="6" t="s">
        <v>2368</v>
      </c>
      <c r="I877" s="6" t="s">
        <v>2502</v>
      </c>
      <c r="J877" s="6">
        <v>43.0</v>
      </c>
      <c r="K877" s="7">
        <v>13790.0</v>
      </c>
      <c r="L877" s="8">
        <v>45656.0</v>
      </c>
      <c r="M877" s="8" t="s">
        <v>104</v>
      </c>
      <c r="N877" s="5"/>
      <c r="O877" s="5"/>
      <c r="P877" s="5"/>
      <c r="Q877" s="5"/>
      <c r="R877" s="5"/>
      <c r="S877" s="5"/>
      <c r="T877" s="5"/>
      <c r="U877" s="5"/>
      <c r="V877" s="5"/>
    </row>
    <row r="878" hidden="1">
      <c r="A878" s="5">
        <v>160084.0</v>
      </c>
      <c r="B878" s="6" t="s">
        <v>2361</v>
      </c>
      <c r="C878" s="6" t="s">
        <v>2582</v>
      </c>
      <c r="D878" s="6" t="s">
        <v>2431</v>
      </c>
      <c r="E878" s="6" t="s">
        <v>664</v>
      </c>
      <c r="F878" s="6" t="s">
        <v>158</v>
      </c>
      <c r="G878" s="6"/>
      <c r="H878" s="6" t="s">
        <v>2466</v>
      </c>
      <c r="I878" s="6" t="s">
        <v>2432</v>
      </c>
      <c r="J878" s="6">
        <v>1.0</v>
      </c>
      <c r="K878" s="7">
        <v>15000.0</v>
      </c>
      <c r="L878" s="8">
        <v>45656.0</v>
      </c>
      <c r="M878" s="8" t="s">
        <v>104</v>
      </c>
      <c r="N878" s="5"/>
      <c r="O878" s="5"/>
      <c r="P878" s="5"/>
      <c r="Q878" s="5"/>
      <c r="R878" s="5"/>
      <c r="S878" s="5"/>
      <c r="T878" s="5"/>
      <c r="U878" s="5"/>
      <c r="V878" s="5"/>
    </row>
    <row r="879" hidden="1">
      <c r="A879" s="5">
        <v>160084.0</v>
      </c>
      <c r="B879" s="6" t="s">
        <v>2361</v>
      </c>
      <c r="C879" s="6" t="s">
        <v>2583</v>
      </c>
      <c r="D879" s="6" t="s">
        <v>2461</v>
      </c>
      <c r="E879" s="6" t="s">
        <v>664</v>
      </c>
      <c r="F879" s="6" t="s">
        <v>158</v>
      </c>
      <c r="G879" s="6"/>
      <c r="H879" s="6" t="s">
        <v>2417</v>
      </c>
      <c r="I879" s="6" t="s">
        <v>2462</v>
      </c>
      <c r="J879" s="6">
        <v>5.0</v>
      </c>
      <c r="K879" s="7">
        <v>15944.66</v>
      </c>
      <c r="L879" s="8">
        <v>45656.0</v>
      </c>
      <c r="M879" s="8" t="s">
        <v>104</v>
      </c>
      <c r="N879" s="5"/>
      <c r="O879" s="5"/>
      <c r="P879" s="5"/>
      <c r="Q879" s="5"/>
      <c r="R879" s="5"/>
      <c r="S879" s="5"/>
      <c r="T879" s="5"/>
      <c r="U879" s="5"/>
      <c r="V879" s="5"/>
    </row>
    <row r="880" hidden="1">
      <c r="A880" s="5">
        <v>160084.0</v>
      </c>
      <c r="B880" s="6" t="s">
        <v>2361</v>
      </c>
      <c r="C880" s="6" t="s">
        <v>2584</v>
      </c>
      <c r="D880" s="6" t="s">
        <v>2585</v>
      </c>
      <c r="E880" s="6" t="s">
        <v>17</v>
      </c>
      <c r="F880" s="6" t="s">
        <v>158</v>
      </c>
      <c r="G880" s="6"/>
      <c r="H880" s="6" t="s">
        <v>2398</v>
      </c>
      <c r="I880" s="6" t="s">
        <v>2457</v>
      </c>
      <c r="J880" s="6">
        <v>36.0</v>
      </c>
      <c r="K880" s="7">
        <v>17380.0</v>
      </c>
      <c r="L880" s="8">
        <v>45656.0</v>
      </c>
      <c r="M880" s="8" t="s">
        <v>104</v>
      </c>
      <c r="N880" s="5"/>
      <c r="O880" s="5"/>
      <c r="P880" s="5"/>
      <c r="Q880" s="5"/>
      <c r="R880" s="5"/>
      <c r="S880" s="5"/>
      <c r="T880" s="5"/>
      <c r="U880" s="5"/>
      <c r="V880" s="5"/>
    </row>
    <row r="881" hidden="1">
      <c r="A881" s="5">
        <v>160084.0</v>
      </c>
      <c r="B881" s="6" t="s">
        <v>2361</v>
      </c>
      <c r="C881" s="6" t="s">
        <v>2586</v>
      </c>
      <c r="D881" s="6" t="s">
        <v>2472</v>
      </c>
      <c r="E881" s="6" t="s">
        <v>752</v>
      </c>
      <c r="F881" s="6" t="s">
        <v>158</v>
      </c>
      <c r="G881" s="6"/>
      <c r="H881" s="6" t="s">
        <v>2368</v>
      </c>
      <c r="I881" s="6" t="s">
        <v>2473</v>
      </c>
      <c r="J881" s="6">
        <v>1.0</v>
      </c>
      <c r="K881" s="7">
        <v>17785.0</v>
      </c>
      <c r="L881" s="8">
        <v>45656.0</v>
      </c>
      <c r="M881" s="8" t="s">
        <v>104</v>
      </c>
      <c r="N881" s="5"/>
      <c r="O881" s="5"/>
      <c r="P881" s="5"/>
      <c r="Q881" s="5"/>
      <c r="R881" s="5"/>
      <c r="S881" s="5"/>
      <c r="T881" s="5"/>
      <c r="U881" s="5"/>
      <c r="V881" s="5"/>
    </row>
    <row r="882" hidden="1">
      <c r="A882" s="5">
        <v>160084.0</v>
      </c>
      <c r="B882" s="6" t="s">
        <v>2361</v>
      </c>
      <c r="C882" s="6" t="s">
        <v>2587</v>
      </c>
      <c r="D882" s="6" t="s">
        <v>2588</v>
      </c>
      <c r="E882" s="6" t="s">
        <v>17</v>
      </c>
      <c r="F882" s="6" t="s">
        <v>158</v>
      </c>
      <c r="G882" s="6"/>
      <c r="H882" s="6" t="s">
        <v>2466</v>
      </c>
      <c r="I882" s="6" t="s">
        <v>2589</v>
      </c>
      <c r="J882" s="6">
        <v>4200.0</v>
      </c>
      <c r="K882" s="7">
        <v>17880.0</v>
      </c>
      <c r="L882" s="8">
        <v>45656.0</v>
      </c>
      <c r="M882" s="8" t="s">
        <v>104</v>
      </c>
      <c r="N882" s="5"/>
      <c r="O882" s="5"/>
      <c r="P882" s="5"/>
      <c r="Q882" s="5"/>
      <c r="R882" s="5"/>
      <c r="S882" s="5"/>
      <c r="T882" s="5"/>
      <c r="U882" s="5"/>
      <c r="V882" s="5"/>
    </row>
    <row r="883" hidden="1">
      <c r="A883" s="5">
        <v>160084.0</v>
      </c>
      <c r="B883" s="6" t="s">
        <v>2361</v>
      </c>
      <c r="C883" s="6" t="s">
        <v>2590</v>
      </c>
      <c r="D883" s="6" t="s">
        <v>2591</v>
      </c>
      <c r="E883" s="6" t="s">
        <v>17</v>
      </c>
      <c r="F883" s="6" t="s">
        <v>18</v>
      </c>
      <c r="G883" s="6" t="s">
        <v>19</v>
      </c>
      <c r="H883" s="6" t="s">
        <v>2364</v>
      </c>
      <c r="I883" s="6" t="s">
        <v>2592</v>
      </c>
      <c r="J883" s="6">
        <v>130000.0</v>
      </c>
      <c r="K883" s="7">
        <v>19500.0</v>
      </c>
      <c r="L883" s="8">
        <v>45656.0</v>
      </c>
      <c r="M883" s="8" t="s">
        <v>104</v>
      </c>
      <c r="N883" s="5"/>
      <c r="O883" s="5"/>
      <c r="P883" s="5"/>
      <c r="Q883" s="5"/>
      <c r="R883" s="5"/>
      <c r="S883" s="5"/>
      <c r="T883" s="5"/>
      <c r="U883" s="5"/>
      <c r="V883" s="5"/>
    </row>
    <row r="884" hidden="1">
      <c r="A884" s="5">
        <v>160084.0</v>
      </c>
      <c r="B884" s="6" t="s">
        <v>2361</v>
      </c>
      <c r="C884" s="6" t="s">
        <v>2593</v>
      </c>
      <c r="D884" s="6" t="s">
        <v>2456</v>
      </c>
      <c r="E884" s="6" t="s">
        <v>664</v>
      </c>
      <c r="F884" s="6" t="s">
        <v>158</v>
      </c>
      <c r="G884" s="6"/>
      <c r="H884" s="6" t="s">
        <v>2417</v>
      </c>
      <c r="I884" s="6" t="s">
        <v>2457</v>
      </c>
      <c r="J884" s="6">
        <v>1.0</v>
      </c>
      <c r="K884" s="7">
        <v>19641.6</v>
      </c>
      <c r="L884" s="8">
        <v>45656.0</v>
      </c>
      <c r="M884" s="8" t="s">
        <v>104</v>
      </c>
      <c r="N884" s="5"/>
      <c r="O884" s="5"/>
      <c r="P884" s="5"/>
      <c r="Q884" s="5"/>
      <c r="R884" s="5"/>
      <c r="S884" s="5"/>
      <c r="T884" s="5"/>
      <c r="U884" s="5"/>
      <c r="V884" s="5"/>
    </row>
    <row r="885" hidden="1">
      <c r="A885" s="5">
        <v>160084.0</v>
      </c>
      <c r="B885" s="6" t="s">
        <v>2361</v>
      </c>
      <c r="C885" s="6" t="s">
        <v>2594</v>
      </c>
      <c r="D885" s="6" t="s">
        <v>2588</v>
      </c>
      <c r="E885" s="6" t="s">
        <v>17</v>
      </c>
      <c r="F885" s="6" t="s">
        <v>158</v>
      </c>
      <c r="G885" s="6"/>
      <c r="H885" s="6" t="s">
        <v>2368</v>
      </c>
      <c r="I885" s="6" t="s">
        <v>2589</v>
      </c>
      <c r="J885" s="6">
        <v>20000.0</v>
      </c>
      <c r="K885" s="7">
        <v>20000.0</v>
      </c>
      <c r="L885" s="8">
        <v>45656.0</v>
      </c>
      <c r="M885" s="8" t="s">
        <v>104</v>
      </c>
      <c r="N885" s="5"/>
      <c r="O885" s="5"/>
      <c r="P885" s="5"/>
      <c r="Q885" s="5"/>
      <c r="R885" s="5"/>
      <c r="S885" s="5"/>
      <c r="T885" s="5"/>
      <c r="U885" s="5"/>
      <c r="V885" s="5"/>
    </row>
    <row r="886" hidden="1">
      <c r="A886" s="5">
        <v>160084.0</v>
      </c>
      <c r="B886" s="6" t="s">
        <v>2361</v>
      </c>
      <c r="C886" s="6" t="s">
        <v>2595</v>
      </c>
      <c r="D886" s="6" t="s">
        <v>2596</v>
      </c>
      <c r="E886" s="6" t="s">
        <v>664</v>
      </c>
      <c r="F886" s="6" t="s">
        <v>158</v>
      </c>
      <c r="G886" s="6"/>
      <c r="H886" s="6" t="s">
        <v>2398</v>
      </c>
      <c r="I886" s="6" t="s">
        <v>2597</v>
      </c>
      <c r="J886" s="6">
        <v>1.0</v>
      </c>
      <c r="K886" s="7">
        <v>20000.0</v>
      </c>
      <c r="L886" s="8">
        <v>45656.0</v>
      </c>
      <c r="M886" s="8" t="s">
        <v>104</v>
      </c>
      <c r="N886" s="5"/>
      <c r="O886" s="5"/>
      <c r="P886" s="5"/>
      <c r="Q886" s="5"/>
      <c r="R886" s="5"/>
      <c r="S886" s="5"/>
      <c r="T886" s="5"/>
      <c r="U886" s="5"/>
      <c r="V886" s="5"/>
    </row>
    <row r="887" hidden="1">
      <c r="A887" s="5">
        <v>160084.0</v>
      </c>
      <c r="B887" s="6" t="s">
        <v>2361</v>
      </c>
      <c r="C887" s="6" t="s">
        <v>2598</v>
      </c>
      <c r="D887" s="6" t="s">
        <v>2599</v>
      </c>
      <c r="E887" s="6" t="s">
        <v>664</v>
      </c>
      <c r="F887" s="6" t="s">
        <v>18</v>
      </c>
      <c r="G887" s="6" t="s">
        <v>19</v>
      </c>
      <c r="H887" s="6" t="s">
        <v>2466</v>
      </c>
      <c r="I887" s="6" t="s">
        <v>2502</v>
      </c>
      <c r="J887" s="6">
        <v>2.0</v>
      </c>
      <c r="K887" s="7">
        <v>20000.0</v>
      </c>
      <c r="L887" s="8">
        <v>45656.0</v>
      </c>
      <c r="M887" s="8" t="s">
        <v>104</v>
      </c>
      <c r="N887" s="5"/>
      <c r="O887" s="5"/>
      <c r="P887" s="5"/>
      <c r="Q887" s="5"/>
      <c r="R887" s="5"/>
      <c r="S887" s="5"/>
      <c r="T887" s="5"/>
      <c r="U887" s="5"/>
      <c r="V887" s="5"/>
    </row>
    <row r="888" hidden="1">
      <c r="A888" s="5">
        <v>160084.0</v>
      </c>
      <c r="B888" s="6" t="s">
        <v>2361</v>
      </c>
      <c r="C888" s="6" t="s">
        <v>2600</v>
      </c>
      <c r="D888" s="6" t="s">
        <v>2601</v>
      </c>
      <c r="E888" s="6" t="s">
        <v>17</v>
      </c>
      <c r="F888" s="6" t="s">
        <v>158</v>
      </c>
      <c r="G888" s="6"/>
      <c r="H888" s="6" t="s">
        <v>2441</v>
      </c>
      <c r="I888" s="6" t="s">
        <v>2385</v>
      </c>
      <c r="J888" s="6">
        <v>15.0</v>
      </c>
      <c r="K888" s="7">
        <v>22500.0</v>
      </c>
      <c r="L888" s="8">
        <v>45656.0</v>
      </c>
      <c r="M888" s="8" t="s">
        <v>104</v>
      </c>
      <c r="N888" s="5"/>
      <c r="O888" s="5"/>
      <c r="P888" s="5"/>
      <c r="Q888" s="5"/>
      <c r="R888" s="5"/>
      <c r="S888" s="5"/>
      <c r="T888" s="5"/>
      <c r="U888" s="5"/>
      <c r="V888" s="5"/>
    </row>
    <row r="889" hidden="1">
      <c r="A889" s="5">
        <v>160084.0</v>
      </c>
      <c r="B889" s="6" t="s">
        <v>2361</v>
      </c>
      <c r="C889" s="6" t="s">
        <v>2602</v>
      </c>
      <c r="D889" s="6" t="s">
        <v>2603</v>
      </c>
      <c r="E889" s="6" t="s">
        <v>17</v>
      </c>
      <c r="F889" s="6" t="s">
        <v>18</v>
      </c>
      <c r="G889" s="6" t="s">
        <v>19</v>
      </c>
      <c r="H889" s="6" t="s">
        <v>2453</v>
      </c>
      <c r="I889" s="6" t="s">
        <v>2592</v>
      </c>
      <c r="J889" s="6">
        <v>2300.0</v>
      </c>
      <c r="K889" s="7">
        <v>23350.0</v>
      </c>
      <c r="L889" s="8">
        <v>45656.0</v>
      </c>
      <c r="M889" s="8" t="s">
        <v>104</v>
      </c>
      <c r="N889" s="5"/>
      <c r="O889" s="5"/>
      <c r="P889" s="5"/>
      <c r="Q889" s="5"/>
      <c r="R889" s="5"/>
      <c r="S889" s="5"/>
      <c r="T889" s="5"/>
      <c r="U889" s="5"/>
      <c r="V889" s="5"/>
    </row>
    <row r="890" hidden="1">
      <c r="A890" s="5">
        <v>160084.0</v>
      </c>
      <c r="B890" s="6" t="s">
        <v>2361</v>
      </c>
      <c r="C890" s="6" t="s">
        <v>2604</v>
      </c>
      <c r="D890" s="6" t="s">
        <v>2391</v>
      </c>
      <c r="E890" s="6" t="s">
        <v>266</v>
      </c>
      <c r="F890" s="6" t="s">
        <v>158</v>
      </c>
      <c r="G890" s="6"/>
      <c r="H890" s="6" t="s">
        <v>2441</v>
      </c>
      <c r="I890" s="6" t="s">
        <v>2605</v>
      </c>
      <c r="J890" s="6">
        <v>3.0</v>
      </c>
      <c r="K890" s="7">
        <v>23500.0</v>
      </c>
      <c r="L890" s="8">
        <v>45656.0</v>
      </c>
      <c r="M890" s="8" t="s">
        <v>104</v>
      </c>
      <c r="N890" s="5"/>
      <c r="O890" s="5"/>
      <c r="P890" s="5"/>
      <c r="Q890" s="5"/>
      <c r="R890" s="5"/>
      <c r="S890" s="5"/>
      <c r="T890" s="5"/>
      <c r="U890" s="5"/>
      <c r="V890" s="5"/>
    </row>
    <row r="891" hidden="1">
      <c r="A891" s="5">
        <v>160084.0</v>
      </c>
      <c r="B891" s="6" t="s">
        <v>2361</v>
      </c>
      <c r="C891" s="6" t="s">
        <v>2606</v>
      </c>
      <c r="D891" s="6" t="s">
        <v>2607</v>
      </c>
      <c r="E891" s="6" t="s">
        <v>664</v>
      </c>
      <c r="F891" s="6" t="s">
        <v>158</v>
      </c>
      <c r="G891" s="6"/>
      <c r="H891" s="6" t="s">
        <v>2368</v>
      </c>
      <c r="I891" s="6" t="s">
        <v>2608</v>
      </c>
      <c r="J891" s="6">
        <v>12.0</v>
      </c>
      <c r="K891" s="7">
        <v>24000.0</v>
      </c>
      <c r="L891" s="8">
        <v>45656.0</v>
      </c>
      <c r="M891" s="6" t="s">
        <v>104</v>
      </c>
      <c r="N891" s="5"/>
      <c r="O891" s="5"/>
      <c r="P891" s="5"/>
      <c r="Q891" s="5"/>
      <c r="R891" s="5"/>
      <c r="S891" s="5"/>
      <c r="T891" s="5"/>
      <c r="U891" s="5"/>
      <c r="V891" s="5"/>
    </row>
    <row r="892" hidden="1">
      <c r="A892" s="5">
        <v>160084.0</v>
      </c>
      <c r="B892" s="6" t="s">
        <v>2361</v>
      </c>
      <c r="C892" s="6" t="s">
        <v>2609</v>
      </c>
      <c r="D892" s="6" t="s">
        <v>2400</v>
      </c>
      <c r="E892" s="6" t="s">
        <v>17</v>
      </c>
      <c r="F892" s="6" t="s">
        <v>18</v>
      </c>
      <c r="G892" s="6" t="s">
        <v>19</v>
      </c>
      <c r="H892" s="6" t="s">
        <v>2453</v>
      </c>
      <c r="I892" s="6" t="s">
        <v>2401</v>
      </c>
      <c r="J892" s="6">
        <v>470.0</v>
      </c>
      <c r="K892" s="7">
        <v>24900.0</v>
      </c>
      <c r="L892" s="8">
        <v>45656.0</v>
      </c>
      <c r="M892" s="6" t="s">
        <v>104</v>
      </c>
      <c r="N892" s="5"/>
      <c r="O892" s="5"/>
      <c r="P892" s="5"/>
      <c r="Q892" s="5"/>
      <c r="R892" s="5"/>
      <c r="S892" s="5"/>
      <c r="T892" s="5"/>
      <c r="U892" s="5"/>
      <c r="V892" s="5"/>
    </row>
    <row r="893" hidden="1">
      <c r="A893" s="5">
        <v>160084.0</v>
      </c>
      <c r="B893" s="6" t="s">
        <v>2361</v>
      </c>
      <c r="C893" s="6" t="s">
        <v>2610</v>
      </c>
      <c r="D893" s="6" t="s">
        <v>2611</v>
      </c>
      <c r="E893" s="6" t="s">
        <v>266</v>
      </c>
      <c r="F893" s="6" t="s">
        <v>158</v>
      </c>
      <c r="G893" s="6"/>
      <c r="H893" s="6" t="s">
        <v>2378</v>
      </c>
      <c r="I893" s="6" t="s">
        <v>2514</v>
      </c>
      <c r="J893" s="6">
        <v>1.0</v>
      </c>
      <c r="K893" s="7">
        <v>25000.0</v>
      </c>
      <c r="L893" s="8">
        <v>45656.0</v>
      </c>
      <c r="M893" s="6" t="s">
        <v>104</v>
      </c>
      <c r="N893" s="5"/>
      <c r="O893" s="5"/>
      <c r="P893" s="5"/>
      <c r="Q893" s="5"/>
      <c r="R893" s="5"/>
      <c r="S893" s="5"/>
      <c r="T893" s="5"/>
      <c r="U893" s="5"/>
      <c r="V893" s="5"/>
    </row>
    <row r="894" hidden="1">
      <c r="A894" s="5">
        <v>160084.0</v>
      </c>
      <c r="B894" s="6" t="s">
        <v>2361</v>
      </c>
      <c r="C894" s="6" t="s">
        <v>2612</v>
      </c>
      <c r="D894" s="6" t="s">
        <v>2469</v>
      </c>
      <c r="E894" s="6" t="s">
        <v>664</v>
      </c>
      <c r="F894" s="6" t="s">
        <v>18</v>
      </c>
      <c r="G894" s="6" t="s">
        <v>19</v>
      </c>
      <c r="H894" s="6" t="s">
        <v>2466</v>
      </c>
      <c r="I894" s="6" t="s">
        <v>2470</v>
      </c>
      <c r="J894" s="6">
        <v>4000.0</v>
      </c>
      <c r="K894" s="7">
        <v>27000.0</v>
      </c>
      <c r="L894" s="8">
        <v>45656.0</v>
      </c>
      <c r="M894" s="6" t="s">
        <v>104</v>
      </c>
      <c r="N894" s="5"/>
      <c r="O894" s="5"/>
      <c r="P894" s="5"/>
      <c r="Q894" s="5"/>
      <c r="R894" s="5"/>
      <c r="S894" s="5"/>
      <c r="T894" s="5"/>
      <c r="U894" s="5"/>
      <c r="V894" s="5"/>
    </row>
    <row r="895" hidden="1">
      <c r="A895" s="5">
        <v>160084.0</v>
      </c>
      <c r="B895" s="6" t="s">
        <v>2361</v>
      </c>
      <c r="C895" s="6" t="s">
        <v>2613</v>
      </c>
      <c r="D895" s="6" t="s">
        <v>2469</v>
      </c>
      <c r="E895" s="6" t="s">
        <v>266</v>
      </c>
      <c r="F895" s="6" t="s">
        <v>18</v>
      </c>
      <c r="G895" s="6" t="s">
        <v>19</v>
      </c>
      <c r="H895" s="6" t="s">
        <v>2368</v>
      </c>
      <c r="I895" s="6" t="s">
        <v>2470</v>
      </c>
      <c r="J895" s="6">
        <v>100004.0</v>
      </c>
      <c r="K895" s="7">
        <v>27500.0</v>
      </c>
      <c r="L895" s="8">
        <v>45656.0</v>
      </c>
      <c r="M895" s="6" t="s">
        <v>104</v>
      </c>
      <c r="N895" s="5"/>
      <c r="O895" s="5"/>
      <c r="P895" s="5"/>
      <c r="Q895" s="5"/>
      <c r="R895" s="5"/>
      <c r="S895" s="5"/>
      <c r="T895" s="5"/>
      <c r="U895" s="5"/>
      <c r="V895" s="5"/>
    </row>
    <row r="896" hidden="1">
      <c r="A896" s="5">
        <v>160084.0</v>
      </c>
      <c r="B896" s="6" t="s">
        <v>2361</v>
      </c>
      <c r="C896" s="6" t="s">
        <v>2614</v>
      </c>
      <c r="D896" s="6" t="s">
        <v>2615</v>
      </c>
      <c r="E896" s="6" t="s">
        <v>17</v>
      </c>
      <c r="F896" s="6" t="s">
        <v>158</v>
      </c>
      <c r="G896" s="6"/>
      <c r="H896" s="6" t="s">
        <v>2364</v>
      </c>
      <c r="I896" s="6" t="s">
        <v>2616</v>
      </c>
      <c r="J896" s="6">
        <v>170.0</v>
      </c>
      <c r="K896" s="7">
        <v>28600.0</v>
      </c>
      <c r="L896" s="8">
        <v>45656.0</v>
      </c>
      <c r="M896" s="6" t="s">
        <v>104</v>
      </c>
      <c r="N896" s="5"/>
      <c r="O896" s="5"/>
      <c r="P896" s="5"/>
      <c r="Q896" s="5"/>
      <c r="R896" s="5"/>
      <c r="S896" s="5"/>
      <c r="T896" s="5"/>
      <c r="U896" s="5"/>
      <c r="V896" s="5"/>
    </row>
    <row r="897" hidden="1">
      <c r="A897" s="5">
        <v>160084.0</v>
      </c>
      <c r="B897" s="6" t="s">
        <v>2361</v>
      </c>
      <c r="C897" s="6" t="s">
        <v>2617</v>
      </c>
      <c r="D897" s="6" t="s">
        <v>2543</v>
      </c>
      <c r="E897" s="6" t="s">
        <v>266</v>
      </c>
      <c r="F897" s="6" t="s">
        <v>158</v>
      </c>
      <c r="G897" s="6"/>
      <c r="H897" s="6" t="s">
        <v>2372</v>
      </c>
      <c r="I897" s="6" t="s">
        <v>2544</v>
      </c>
      <c r="J897" s="6">
        <v>1.0</v>
      </c>
      <c r="K897" s="7">
        <v>28726.0</v>
      </c>
      <c r="L897" s="8">
        <v>45656.0</v>
      </c>
      <c r="M897" s="6" t="s">
        <v>104</v>
      </c>
      <c r="N897" s="5"/>
      <c r="O897" s="5"/>
      <c r="P897" s="5"/>
      <c r="Q897" s="5"/>
      <c r="R897" s="5"/>
      <c r="S897" s="5"/>
      <c r="T897" s="5"/>
      <c r="U897" s="5"/>
      <c r="V897" s="5"/>
    </row>
    <row r="898" hidden="1">
      <c r="A898" s="5">
        <v>160084.0</v>
      </c>
      <c r="B898" s="6" t="s">
        <v>2361</v>
      </c>
      <c r="C898" s="6" t="s">
        <v>2618</v>
      </c>
      <c r="D898" s="6" t="s">
        <v>2391</v>
      </c>
      <c r="E898" s="6" t="s">
        <v>266</v>
      </c>
      <c r="F898" s="6" t="s">
        <v>158</v>
      </c>
      <c r="G898" s="6"/>
      <c r="H898" s="6" t="s">
        <v>2466</v>
      </c>
      <c r="I898" s="6" t="s">
        <v>2619</v>
      </c>
      <c r="J898" s="6">
        <v>3.0</v>
      </c>
      <c r="K898" s="7">
        <v>30000.0</v>
      </c>
      <c r="L898" s="8">
        <v>45656.0</v>
      </c>
      <c r="M898" s="6" t="s">
        <v>104</v>
      </c>
      <c r="N898" s="5"/>
      <c r="O898" s="5"/>
      <c r="P898" s="5"/>
      <c r="Q898" s="5"/>
      <c r="R898" s="5"/>
      <c r="S898" s="5"/>
      <c r="T898" s="5"/>
      <c r="U898" s="5"/>
      <c r="V898" s="5"/>
    </row>
    <row r="899" hidden="1">
      <c r="A899" s="5">
        <v>160084.0</v>
      </c>
      <c r="B899" s="6" t="s">
        <v>2361</v>
      </c>
      <c r="C899" s="6" t="s">
        <v>2620</v>
      </c>
      <c r="D899" s="6" t="s">
        <v>2621</v>
      </c>
      <c r="E899" s="6" t="s">
        <v>664</v>
      </c>
      <c r="F899" s="6" t="s">
        <v>158</v>
      </c>
      <c r="G899" s="6"/>
      <c r="H899" s="6" t="s">
        <v>2466</v>
      </c>
      <c r="I899" s="6" t="s">
        <v>2473</v>
      </c>
      <c r="J899" s="6">
        <v>1.0</v>
      </c>
      <c r="K899" s="7">
        <v>30000.0</v>
      </c>
      <c r="L899" s="8">
        <v>45656.0</v>
      </c>
      <c r="M899" s="6" t="s">
        <v>104</v>
      </c>
      <c r="N899" s="5"/>
      <c r="O899" s="5"/>
      <c r="P899" s="5"/>
      <c r="Q899" s="5"/>
      <c r="R899" s="5"/>
      <c r="S899" s="5"/>
      <c r="T899" s="5"/>
      <c r="U899" s="5"/>
      <c r="V899" s="5"/>
    </row>
    <row r="900" hidden="1">
      <c r="A900" s="5">
        <v>160084.0</v>
      </c>
      <c r="B900" s="6" t="s">
        <v>2361</v>
      </c>
      <c r="C900" s="6" t="s">
        <v>2622</v>
      </c>
      <c r="D900" s="6" t="s">
        <v>2449</v>
      </c>
      <c r="E900" s="6" t="s">
        <v>17</v>
      </c>
      <c r="F900" s="6" t="s">
        <v>18</v>
      </c>
      <c r="G900" s="6" t="s">
        <v>19</v>
      </c>
      <c r="H900" s="6" t="s">
        <v>2466</v>
      </c>
      <c r="I900" s="6" t="s">
        <v>2450</v>
      </c>
      <c r="J900" s="6">
        <v>38.0</v>
      </c>
      <c r="K900" s="7">
        <v>31381.17</v>
      </c>
      <c r="L900" s="8">
        <v>45656.0</v>
      </c>
      <c r="M900" s="6" t="s">
        <v>104</v>
      </c>
      <c r="N900" s="5"/>
      <c r="O900" s="5"/>
      <c r="P900" s="5"/>
      <c r="Q900" s="5"/>
      <c r="R900" s="5"/>
      <c r="S900" s="5"/>
      <c r="T900" s="5"/>
      <c r="U900" s="5"/>
      <c r="V900" s="5"/>
    </row>
    <row r="901" hidden="1">
      <c r="A901" s="5">
        <v>160084.0</v>
      </c>
      <c r="B901" s="6" t="s">
        <v>2361</v>
      </c>
      <c r="C901" s="6" t="s">
        <v>2623</v>
      </c>
      <c r="D901" s="6" t="s">
        <v>2529</v>
      </c>
      <c r="E901" s="6" t="s">
        <v>17</v>
      </c>
      <c r="F901" s="6" t="s">
        <v>158</v>
      </c>
      <c r="G901" s="6"/>
      <c r="H901" s="6" t="s">
        <v>2518</v>
      </c>
      <c r="I901" s="6" t="s">
        <v>2530</v>
      </c>
      <c r="J901" s="18">
        <v>214.0</v>
      </c>
      <c r="K901" s="7">
        <v>31528.03</v>
      </c>
      <c r="L901" s="8">
        <v>45656.0</v>
      </c>
      <c r="M901" s="6" t="s">
        <v>104</v>
      </c>
      <c r="N901" s="5"/>
      <c r="O901" s="5"/>
      <c r="P901" s="5"/>
      <c r="Q901" s="5"/>
      <c r="R901" s="5"/>
      <c r="S901" s="5"/>
      <c r="T901" s="5"/>
      <c r="U901" s="5"/>
      <c r="V901" s="5"/>
    </row>
    <row r="902" hidden="1">
      <c r="A902" s="5">
        <v>160084.0</v>
      </c>
      <c r="B902" s="6" t="s">
        <v>2361</v>
      </c>
      <c r="C902" s="6" t="s">
        <v>2624</v>
      </c>
      <c r="D902" s="6" t="s">
        <v>2625</v>
      </c>
      <c r="E902" s="6" t="s">
        <v>17</v>
      </c>
      <c r="F902" s="6" t="s">
        <v>18</v>
      </c>
      <c r="G902" s="6" t="s">
        <v>19</v>
      </c>
      <c r="H902" s="6" t="s">
        <v>2410</v>
      </c>
      <c r="I902" s="6" t="s">
        <v>2626</v>
      </c>
      <c r="J902" s="18">
        <v>37.0</v>
      </c>
      <c r="K902" s="7">
        <v>32000.98</v>
      </c>
      <c r="L902" s="8">
        <v>45656.0</v>
      </c>
      <c r="M902" s="6" t="s">
        <v>104</v>
      </c>
      <c r="N902" s="5"/>
      <c r="O902" s="5"/>
      <c r="P902" s="5"/>
      <c r="Q902" s="5"/>
      <c r="R902" s="5"/>
      <c r="S902" s="5"/>
      <c r="T902" s="5"/>
      <c r="U902" s="5"/>
      <c r="V902" s="5"/>
    </row>
    <row r="903" hidden="1">
      <c r="A903" s="5">
        <v>160084.0</v>
      </c>
      <c r="B903" s="6" t="s">
        <v>2361</v>
      </c>
      <c r="C903" s="6" t="s">
        <v>2627</v>
      </c>
      <c r="D903" s="6" t="s">
        <v>2628</v>
      </c>
      <c r="E903" s="6" t="s">
        <v>17</v>
      </c>
      <c r="F903" s="6" t="s">
        <v>18</v>
      </c>
      <c r="G903" s="6" t="s">
        <v>19</v>
      </c>
      <c r="H903" s="6" t="s">
        <v>2378</v>
      </c>
      <c r="I903" s="6" t="s">
        <v>2505</v>
      </c>
      <c r="J903" s="18">
        <v>24.0</v>
      </c>
      <c r="K903" s="7">
        <v>32700.0</v>
      </c>
      <c r="L903" s="8">
        <v>45656.0</v>
      </c>
      <c r="M903" s="6" t="s">
        <v>104</v>
      </c>
      <c r="N903" s="5"/>
      <c r="O903" s="5"/>
      <c r="P903" s="5"/>
      <c r="Q903" s="5"/>
      <c r="R903" s="5"/>
      <c r="S903" s="5"/>
      <c r="T903" s="5"/>
      <c r="U903" s="5"/>
      <c r="V903" s="5"/>
    </row>
    <row r="904" hidden="1">
      <c r="A904" s="5">
        <v>160084.0</v>
      </c>
      <c r="B904" s="6" t="s">
        <v>2361</v>
      </c>
      <c r="C904" s="6" t="s">
        <v>2629</v>
      </c>
      <c r="D904" s="6" t="s">
        <v>2630</v>
      </c>
      <c r="E904" s="6" t="s">
        <v>475</v>
      </c>
      <c r="F904" s="6" t="s">
        <v>158</v>
      </c>
      <c r="G904" s="6"/>
      <c r="H904" s="6" t="s">
        <v>2372</v>
      </c>
      <c r="I904" s="6" t="s">
        <v>2631</v>
      </c>
      <c r="J904" s="6">
        <v>1.0</v>
      </c>
      <c r="K904" s="7">
        <v>32880.0</v>
      </c>
      <c r="L904" s="8">
        <v>45656.0</v>
      </c>
      <c r="M904" s="6" t="s">
        <v>104</v>
      </c>
      <c r="N904" s="5"/>
      <c r="O904" s="5"/>
      <c r="P904" s="5"/>
      <c r="Q904" s="5"/>
      <c r="R904" s="5"/>
      <c r="S904" s="5"/>
      <c r="T904" s="5"/>
      <c r="U904" s="5"/>
      <c r="V904" s="5"/>
    </row>
    <row r="905" hidden="1">
      <c r="A905" s="5">
        <v>160084.0</v>
      </c>
      <c r="B905" s="6" t="s">
        <v>2361</v>
      </c>
      <c r="C905" s="6" t="s">
        <v>2632</v>
      </c>
      <c r="D905" s="6" t="s">
        <v>2633</v>
      </c>
      <c r="E905" s="6" t="s">
        <v>17</v>
      </c>
      <c r="F905" s="6" t="s">
        <v>18</v>
      </c>
      <c r="G905" s="6" t="s">
        <v>19</v>
      </c>
      <c r="H905" s="6" t="s">
        <v>2398</v>
      </c>
      <c r="I905" s="6" t="s">
        <v>2626</v>
      </c>
      <c r="J905" s="6">
        <v>930.0</v>
      </c>
      <c r="K905" s="7">
        <v>32999.4</v>
      </c>
      <c r="L905" s="8">
        <v>45656.0</v>
      </c>
      <c r="M905" s="6" t="s">
        <v>104</v>
      </c>
      <c r="N905" s="5"/>
      <c r="O905" s="5"/>
      <c r="P905" s="5"/>
      <c r="Q905" s="5"/>
      <c r="R905" s="5"/>
      <c r="S905" s="5"/>
      <c r="T905" s="5"/>
      <c r="U905" s="5"/>
      <c r="V905" s="5"/>
    </row>
    <row r="906" hidden="1">
      <c r="A906" s="5">
        <v>160084.0</v>
      </c>
      <c r="B906" s="6" t="s">
        <v>2361</v>
      </c>
      <c r="C906" s="6" t="s">
        <v>2634</v>
      </c>
      <c r="D906" s="6" t="s">
        <v>2635</v>
      </c>
      <c r="E906" s="6" t="s">
        <v>17</v>
      </c>
      <c r="F906" s="6" t="s">
        <v>158</v>
      </c>
      <c r="G906" s="6"/>
      <c r="H906" s="6" t="s">
        <v>2364</v>
      </c>
      <c r="I906" s="6" t="s">
        <v>2636</v>
      </c>
      <c r="J906" s="6">
        <v>300.0</v>
      </c>
      <c r="K906" s="7">
        <v>33600.0</v>
      </c>
      <c r="L906" s="8">
        <v>45656.0</v>
      </c>
      <c r="M906" s="6" t="s">
        <v>104</v>
      </c>
      <c r="N906" s="5"/>
      <c r="O906" s="5"/>
      <c r="P906" s="5"/>
      <c r="Q906" s="5"/>
      <c r="R906" s="5"/>
      <c r="S906" s="5"/>
      <c r="T906" s="5"/>
      <c r="U906" s="5"/>
      <c r="V906" s="5"/>
    </row>
    <row r="907" hidden="1">
      <c r="A907" s="5">
        <v>160084.0</v>
      </c>
      <c r="B907" s="6" t="s">
        <v>2361</v>
      </c>
      <c r="C907" s="6" t="s">
        <v>2637</v>
      </c>
      <c r="D907" s="6" t="s">
        <v>2371</v>
      </c>
      <c r="E907" s="6" t="s">
        <v>17</v>
      </c>
      <c r="F907" s="6" t="s">
        <v>18</v>
      </c>
      <c r="G907" s="6" t="s">
        <v>19</v>
      </c>
      <c r="H907" s="6" t="s">
        <v>2368</v>
      </c>
      <c r="I907" s="6" t="s">
        <v>2369</v>
      </c>
      <c r="J907" s="6">
        <v>1092.0</v>
      </c>
      <c r="K907" s="7">
        <v>35718.23</v>
      </c>
      <c r="L907" s="8">
        <v>45656.0</v>
      </c>
      <c r="M907" s="6" t="s">
        <v>104</v>
      </c>
      <c r="N907" s="5"/>
      <c r="O907" s="5"/>
      <c r="P907" s="5"/>
      <c r="Q907" s="5"/>
      <c r="R907" s="5"/>
      <c r="S907" s="5"/>
      <c r="T907" s="5"/>
      <c r="U907" s="5"/>
      <c r="V907" s="5"/>
    </row>
    <row r="908" hidden="1">
      <c r="A908" s="5">
        <v>160084.0</v>
      </c>
      <c r="B908" s="6" t="s">
        <v>2361</v>
      </c>
      <c r="C908" s="6" t="s">
        <v>2638</v>
      </c>
      <c r="D908" s="6" t="s">
        <v>2403</v>
      </c>
      <c r="E908" s="6" t="s">
        <v>752</v>
      </c>
      <c r="F908" s="6" t="s">
        <v>18</v>
      </c>
      <c r="G908" s="6" t="s">
        <v>19</v>
      </c>
      <c r="H908" s="6" t="s">
        <v>2417</v>
      </c>
      <c r="I908" s="6" t="s">
        <v>2369</v>
      </c>
      <c r="J908" s="6">
        <v>21.0</v>
      </c>
      <c r="K908" s="7">
        <v>36218.0</v>
      </c>
      <c r="L908" s="8">
        <v>45656.0</v>
      </c>
      <c r="M908" s="6" t="s">
        <v>104</v>
      </c>
      <c r="N908" s="5"/>
      <c r="O908" s="5"/>
      <c r="P908" s="5"/>
      <c r="Q908" s="5"/>
      <c r="R908" s="5"/>
      <c r="S908" s="5"/>
      <c r="T908" s="5"/>
      <c r="U908" s="5"/>
      <c r="V908" s="5"/>
    </row>
    <row r="909" hidden="1">
      <c r="A909" s="5">
        <v>160084.0</v>
      </c>
      <c r="B909" s="6" t="s">
        <v>2361</v>
      </c>
      <c r="C909" s="6" t="s">
        <v>2639</v>
      </c>
      <c r="D909" s="6" t="s">
        <v>2452</v>
      </c>
      <c r="E909" s="6" t="s">
        <v>17</v>
      </c>
      <c r="F909" s="6" t="s">
        <v>18</v>
      </c>
      <c r="G909" s="6" t="s">
        <v>19</v>
      </c>
      <c r="H909" s="6" t="s">
        <v>2441</v>
      </c>
      <c r="I909" s="6" t="s">
        <v>2454</v>
      </c>
      <c r="J909" s="18">
        <v>15.0</v>
      </c>
      <c r="K909" s="7">
        <v>37500.0</v>
      </c>
      <c r="L909" s="8">
        <v>45656.0</v>
      </c>
      <c r="M909" s="6" t="s">
        <v>104</v>
      </c>
      <c r="N909" s="5"/>
      <c r="O909" s="5"/>
      <c r="P909" s="5"/>
      <c r="Q909" s="5"/>
      <c r="R909" s="5"/>
      <c r="S909" s="5"/>
      <c r="T909" s="5"/>
      <c r="U909" s="5"/>
      <c r="V909" s="5"/>
    </row>
    <row r="910" hidden="1">
      <c r="A910" s="5">
        <v>160084.0</v>
      </c>
      <c r="B910" s="6" t="s">
        <v>2361</v>
      </c>
      <c r="C910" s="6" t="s">
        <v>2640</v>
      </c>
      <c r="D910" s="6" t="s">
        <v>2611</v>
      </c>
      <c r="E910" s="6" t="s">
        <v>475</v>
      </c>
      <c r="F910" s="6" t="s">
        <v>158</v>
      </c>
      <c r="G910" s="6"/>
      <c r="H910" s="6" t="s">
        <v>2466</v>
      </c>
      <c r="I910" s="6" t="s">
        <v>2514</v>
      </c>
      <c r="J910" s="6">
        <v>1.0</v>
      </c>
      <c r="K910" s="7">
        <v>37804.0</v>
      </c>
      <c r="L910" s="8">
        <v>45656.0</v>
      </c>
      <c r="M910" s="6" t="s">
        <v>104</v>
      </c>
      <c r="N910" s="5"/>
      <c r="O910" s="5"/>
      <c r="P910" s="5"/>
      <c r="Q910" s="5"/>
      <c r="R910" s="5"/>
      <c r="S910" s="5"/>
      <c r="T910" s="5"/>
      <c r="U910" s="5"/>
      <c r="V910" s="5"/>
    </row>
    <row r="911" hidden="1">
      <c r="A911" s="5">
        <v>160084.0</v>
      </c>
      <c r="B911" s="6" t="s">
        <v>2361</v>
      </c>
      <c r="C911" s="6" t="s">
        <v>2641</v>
      </c>
      <c r="D911" s="6" t="s">
        <v>2642</v>
      </c>
      <c r="E911" s="6" t="s">
        <v>475</v>
      </c>
      <c r="F911" s="6" t="s">
        <v>158</v>
      </c>
      <c r="G911" s="6"/>
      <c r="H911" s="6" t="s">
        <v>2372</v>
      </c>
      <c r="I911" s="6" t="s">
        <v>2521</v>
      </c>
      <c r="J911" s="6">
        <v>2.0</v>
      </c>
      <c r="K911" s="7">
        <v>39000.0</v>
      </c>
      <c r="L911" s="8">
        <v>45656.0</v>
      </c>
      <c r="M911" s="6" t="s">
        <v>104</v>
      </c>
      <c r="N911" s="5"/>
      <c r="O911" s="5"/>
      <c r="P911" s="5"/>
      <c r="Q911" s="5"/>
      <c r="R911" s="5"/>
      <c r="S911" s="5"/>
      <c r="T911" s="5"/>
      <c r="U911" s="5"/>
      <c r="V911" s="5"/>
    </row>
    <row r="912" hidden="1">
      <c r="A912" s="5">
        <v>160084.0</v>
      </c>
      <c r="B912" s="6" t="s">
        <v>2361</v>
      </c>
      <c r="C912" s="6" t="s">
        <v>2643</v>
      </c>
      <c r="D912" s="6" t="s">
        <v>2391</v>
      </c>
      <c r="E912" s="6" t="s">
        <v>266</v>
      </c>
      <c r="F912" s="6" t="s">
        <v>158</v>
      </c>
      <c r="G912" s="6"/>
      <c r="H912" s="6" t="s">
        <v>2398</v>
      </c>
      <c r="I912" s="6" t="s">
        <v>2644</v>
      </c>
      <c r="J912" s="6">
        <v>3.0</v>
      </c>
      <c r="K912" s="7">
        <v>40000.0</v>
      </c>
      <c r="L912" s="8">
        <v>45656.0</v>
      </c>
      <c r="M912" s="6" t="s">
        <v>104</v>
      </c>
      <c r="N912" s="5"/>
      <c r="O912" s="5"/>
      <c r="P912" s="5"/>
      <c r="Q912" s="5"/>
      <c r="R912" s="5"/>
      <c r="S912" s="5"/>
      <c r="T912" s="5"/>
      <c r="U912" s="5"/>
      <c r="V912" s="5"/>
    </row>
    <row r="913" hidden="1">
      <c r="A913" s="5">
        <v>160084.0</v>
      </c>
      <c r="B913" s="6" t="s">
        <v>2361</v>
      </c>
      <c r="C913" s="6" t="s">
        <v>2645</v>
      </c>
      <c r="D913" s="6" t="s">
        <v>2507</v>
      </c>
      <c r="E913" s="6" t="s">
        <v>17</v>
      </c>
      <c r="F913" s="6" t="s">
        <v>18</v>
      </c>
      <c r="G913" s="6" t="s">
        <v>19</v>
      </c>
      <c r="H913" s="6" t="s">
        <v>2466</v>
      </c>
      <c r="I913" s="6" t="s">
        <v>2508</v>
      </c>
      <c r="J913" s="6">
        <v>100.0</v>
      </c>
      <c r="K913" s="7">
        <v>40000.0</v>
      </c>
      <c r="L913" s="8">
        <v>45656.0</v>
      </c>
      <c r="M913" s="6" t="s">
        <v>104</v>
      </c>
      <c r="N913" s="5"/>
      <c r="O913" s="5"/>
      <c r="P913" s="5"/>
      <c r="Q913" s="5"/>
      <c r="R913" s="5"/>
      <c r="S913" s="5"/>
      <c r="T913" s="5"/>
      <c r="U913" s="5"/>
      <c r="V913" s="5"/>
    </row>
    <row r="914" hidden="1">
      <c r="A914" s="5">
        <v>160084.0</v>
      </c>
      <c r="B914" s="6" t="s">
        <v>2361</v>
      </c>
      <c r="C914" s="6" t="s">
        <v>2646</v>
      </c>
      <c r="D914" s="6" t="s">
        <v>2647</v>
      </c>
      <c r="E914" s="6" t="s">
        <v>752</v>
      </c>
      <c r="F914" s="6" t="s">
        <v>158</v>
      </c>
      <c r="G914" s="6"/>
      <c r="H914" s="6" t="s">
        <v>2453</v>
      </c>
      <c r="I914" s="6" t="s">
        <v>2648</v>
      </c>
      <c r="J914" s="6">
        <v>1.0</v>
      </c>
      <c r="K914" s="7">
        <v>40000.0</v>
      </c>
      <c r="L914" s="8">
        <v>45656.0</v>
      </c>
      <c r="M914" s="6" t="s">
        <v>104</v>
      </c>
      <c r="N914" s="5"/>
      <c r="O914" s="5"/>
      <c r="P914" s="5"/>
      <c r="Q914" s="5"/>
      <c r="R914" s="5"/>
      <c r="S914" s="5"/>
      <c r="T914" s="5"/>
      <c r="U914" s="5"/>
      <c r="V914" s="5"/>
    </row>
    <row r="915" hidden="1">
      <c r="A915" s="5">
        <v>160084.0</v>
      </c>
      <c r="B915" s="6" t="s">
        <v>2361</v>
      </c>
      <c r="C915" s="6" t="s">
        <v>2649</v>
      </c>
      <c r="D915" s="6" t="s">
        <v>2403</v>
      </c>
      <c r="E915" s="6" t="s">
        <v>17</v>
      </c>
      <c r="F915" s="6" t="s">
        <v>18</v>
      </c>
      <c r="G915" s="6" t="s">
        <v>19</v>
      </c>
      <c r="H915" s="6" t="s">
        <v>2364</v>
      </c>
      <c r="I915" s="6" t="s">
        <v>2369</v>
      </c>
      <c r="J915" s="6">
        <v>5700.0</v>
      </c>
      <c r="K915" s="7">
        <v>42055.0</v>
      </c>
      <c r="L915" s="8">
        <v>45656.0</v>
      </c>
      <c r="M915" s="6" t="s">
        <v>104</v>
      </c>
      <c r="N915" s="5"/>
      <c r="O915" s="5"/>
      <c r="P915" s="5"/>
      <c r="Q915" s="5"/>
      <c r="R915" s="5"/>
      <c r="S915" s="5"/>
      <c r="T915" s="5"/>
      <c r="U915" s="5"/>
      <c r="V915" s="5"/>
    </row>
    <row r="916" hidden="1">
      <c r="A916" s="5">
        <v>160084.0</v>
      </c>
      <c r="B916" s="6" t="s">
        <v>2361</v>
      </c>
      <c r="C916" s="6" t="s">
        <v>2650</v>
      </c>
      <c r="D916" s="6" t="s">
        <v>2591</v>
      </c>
      <c r="E916" s="6" t="s">
        <v>17</v>
      </c>
      <c r="F916" s="6" t="s">
        <v>158</v>
      </c>
      <c r="G916" s="6"/>
      <c r="H916" s="6" t="s">
        <v>2466</v>
      </c>
      <c r="I916" s="6" t="s">
        <v>2592</v>
      </c>
      <c r="J916" s="6">
        <v>8.0</v>
      </c>
      <c r="K916" s="7">
        <v>44536.32</v>
      </c>
      <c r="L916" s="8">
        <v>45656.0</v>
      </c>
      <c r="M916" s="6" t="s">
        <v>104</v>
      </c>
      <c r="N916" s="5"/>
      <c r="O916" s="5"/>
      <c r="P916" s="5"/>
      <c r="Q916" s="5"/>
      <c r="R916" s="5"/>
      <c r="S916" s="5"/>
      <c r="T916" s="5"/>
      <c r="U916" s="5"/>
      <c r="V916" s="5"/>
    </row>
    <row r="917" hidden="1">
      <c r="A917" s="5">
        <v>160084.0</v>
      </c>
      <c r="B917" s="6" t="s">
        <v>2361</v>
      </c>
      <c r="C917" s="6" t="s">
        <v>2651</v>
      </c>
      <c r="D917" s="6" t="s">
        <v>2391</v>
      </c>
      <c r="E917" s="6" t="s">
        <v>653</v>
      </c>
      <c r="F917" s="6" t="s">
        <v>158</v>
      </c>
      <c r="G917" s="6"/>
      <c r="H917" s="6" t="s">
        <v>2422</v>
      </c>
      <c r="I917" s="6" t="s">
        <v>2652</v>
      </c>
      <c r="J917" s="6">
        <v>1.0</v>
      </c>
      <c r="K917" s="7">
        <v>45000.0</v>
      </c>
      <c r="L917" s="8">
        <v>45656.0</v>
      </c>
      <c r="M917" s="6" t="s">
        <v>104</v>
      </c>
      <c r="N917" s="5"/>
      <c r="O917" s="5"/>
      <c r="P917" s="5"/>
      <c r="Q917" s="5"/>
      <c r="R917" s="5"/>
      <c r="S917" s="5"/>
      <c r="T917" s="5"/>
      <c r="U917" s="5"/>
      <c r="V917" s="5"/>
    </row>
    <row r="918" hidden="1">
      <c r="A918" s="5">
        <v>160084.0</v>
      </c>
      <c r="B918" s="6" t="s">
        <v>2361</v>
      </c>
      <c r="C918" s="6" t="s">
        <v>2653</v>
      </c>
      <c r="D918" s="6" t="s">
        <v>2654</v>
      </c>
      <c r="E918" s="6" t="s">
        <v>17</v>
      </c>
      <c r="F918" s="6" t="s">
        <v>18</v>
      </c>
      <c r="G918" s="6" t="s">
        <v>19</v>
      </c>
      <c r="H918" s="6" t="s">
        <v>2368</v>
      </c>
      <c r="I918" s="6" t="s">
        <v>2636</v>
      </c>
      <c r="J918" s="6">
        <v>500.0</v>
      </c>
      <c r="K918" s="7">
        <v>50000.0</v>
      </c>
      <c r="L918" s="8">
        <v>45656.0</v>
      </c>
      <c r="M918" s="6" t="s">
        <v>104</v>
      </c>
      <c r="N918" s="5"/>
      <c r="O918" s="5"/>
      <c r="P918" s="5"/>
      <c r="Q918" s="5"/>
      <c r="R918" s="5"/>
      <c r="S918" s="5"/>
      <c r="T918" s="5"/>
      <c r="U918" s="5"/>
      <c r="V918" s="5"/>
    </row>
    <row r="919" hidden="1">
      <c r="A919" s="5">
        <v>160084.0</v>
      </c>
      <c r="B919" s="6" t="s">
        <v>2361</v>
      </c>
      <c r="C919" s="6" t="s">
        <v>2655</v>
      </c>
      <c r="D919" s="6" t="s">
        <v>2543</v>
      </c>
      <c r="E919" s="6" t="s">
        <v>752</v>
      </c>
      <c r="F919" s="6" t="s">
        <v>158</v>
      </c>
      <c r="G919" s="6"/>
      <c r="H919" s="6" t="s">
        <v>2453</v>
      </c>
      <c r="I919" s="6" t="s">
        <v>2544</v>
      </c>
      <c r="J919" s="6">
        <v>5.0</v>
      </c>
      <c r="K919" s="7">
        <v>51000.0</v>
      </c>
      <c r="L919" s="8">
        <v>45656.0</v>
      </c>
      <c r="M919" s="6" t="s">
        <v>104</v>
      </c>
      <c r="N919" s="5"/>
      <c r="O919" s="5"/>
      <c r="P919" s="5"/>
      <c r="Q919" s="5"/>
      <c r="R919" s="5"/>
      <c r="S919" s="5"/>
      <c r="T919" s="5"/>
      <c r="U919" s="5"/>
      <c r="V919" s="5"/>
    </row>
    <row r="920" hidden="1">
      <c r="A920" s="5">
        <v>160084.0</v>
      </c>
      <c r="B920" s="6" t="s">
        <v>2361</v>
      </c>
      <c r="C920" s="6" t="s">
        <v>2656</v>
      </c>
      <c r="D920" s="6" t="s">
        <v>2657</v>
      </c>
      <c r="E920" s="6" t="s">
        <v>653</v>
      </c>
      <c r="F920" s="6" t="s">
        <v>158</v>
      </c>
      <c r="G920" s="6"/>
      <c r="H920" s="6" t="s">
        <v>2378</v>
      </c>
      <c r="I920" s="6" t="s">
        <v>2658</v>
      </c>
      <c r="J920" s="6">
        <v>1.0</v>
      </c>
      <c r="K920" s="7">
        <v>51177.85</v>
      </c>
      <c r="L920" s="8">
        <v>45656.0</v>
      </c>
      <c r="M920" s="6" t="s">
        <v>104</v>
      </c>
      <c r="N920" s="5"/>
      <c r="O920" s="5"/>
      <c r="P920" s="5"/>
      <c r="Q920" s="5"/>
      <c r="R920" s="5"/>
      <c r="S920" s="5"/>
      <c r="T920" s="5"/>
      <c r="U920" s="5"/>
      <c r="V920" s="5"/>
    </row>
    <row r="921" hidden="1">
      <c r="A921" s="5">
        <v>160084.0</v>
      </c>
      <c r="B921" s="6" t="s">
        <v>2361</v>
      </c>
      <c r="C921" s="6" t="s">
        <v>2659</v>
      </c>
      <c r="D921" s="6" t="s">
        <v>2367</v>
      </c>
      <c r="E921" s="6" t="s">
        <v>17</v>
      </c>
      <c r="F921" s="6" t="s">
        <v>18</v>
      </c>
      <c r="G921" s="6" t="s">
        <v>19</v>
      </c>
      <c r="H921" s="6" t="s">
        <v>2364</v>
      </c>
      <c r="I921" s="6" t="s">
        <v>2369</v>
      </c>
      <c r="J921" s="6">
        <v>205.0</v>
      </c>
      <c r="K921" s="7">
        <v>59763.68</v>
      </c>
      <c r="L921" s="8">
        <v>45656.0</v>
      </c>
      <c r="M921" s="6" t="s">
        <v>104</v>
      </c>
      <c r="N921" s="5"/>
      <c r="O921" s="5"/>
      <c r="P921" s="5"/>
      <c r="Q921" s="5"/>
      <c r="R921" s="5"/>
      <c r="S921" s="5"/>
      <c r="T921" s="5"/>
      <c r="U921" s="5"/>
      <c r="V921" s="5"/>
    </row>
    <row r="922" hidden="1">
      <c r="A922" s="5">
        <v>160084.0</v>
      </c>
      <c r="B922" s="6" t="s">
        <v>2361</v>
      </c>
      <c r="C922" s="6" t="s">
        <v>2660</v>
      </c>
      <c r="D922" s="6" t="s">
        <v>2363</v>
      </c>
      <c r="E922" s="6" t="s">
        <v>664</v>
      </c>
      <c r="F922" s="6" t="s">
        <v>18</v>
      </c>
      <c r="G922" s="6" t="s">
        <v>19</v>
      </c>
      <c r="H922" s="6" t="s">
        <v>2417</v>
      </c>
      <c r="I922" s="6" t="s">
        <v>2661</v>
      </c>
      <c r="J922" s="6">
        <v>8299.0</v>
      </c>
      <c r="K922" s="7">
        <v>51666.45</v>
      </c>
      <c r="L922" s="8">
        <v>45656.0</v>
      </c>
      <c r="M922" s="6" t="s">
        <v>104</v>
      </c>
      <c r="N922" s="5"/>
      <c r="O922" s="5"/>
      <c r="P922" s="5"/>
      <c r="Q922" s="5"/>
      <c r="R922" s="5"/>
      <c r="S922" s="5"/>
      <c r="T922" s="5"/>
      <c r="U922" s="5"/>
      <c r="V922" s="5"/>
    </row>
    <row r="923" hidden="1">
      <c r="A923" s="5">
        <v>160084.0</v>
      </c>
      <c r="B923" s="6" t="s">
        <v>2361</v>
      </c>
      <c r="C923" s="6" t="s">
        <v>2662</v>
      </c>
      <c r="D923" s="6" t="s">
        <v>2663</v>
      </c>
      <c r="E923" s="6" t="s">
        <v>17</v>
      </c>
      <c r="F923" s="6" t="s">
        <v>18</v>
      </c>
      <c r="G923" s="6" t="s">
        <v>19</v>
      </c>
      <c r="H923" s="6" t="s">
        <v>2378</v>
      </c>
      <c r="I923" s="6" t="s">
        <v>2379</v>
      </c>
      <c r="J923" s="18">
        <v>800.0</v>
      </c>
      <c r="K923" s="7">
        <v>52808.0</v>
      </c>
      <c r="L923" s="8">
        <v>45656.0</v>
      </c>
      <c r="M923" s="6" t="s">
        <v>104</v>
      </c>
      <c r="N923" s="5"/>
      <c r="O923" s="5"/>
      <c r="P923" s="5"/>
      <c r="Q923" s="5"/>
      <c r="R923" s="5"/>
      <c r="S923" s="5"/>
      <c r="T923" s="5"/>
      <c r="U923" s="5"/>
      <c r="V923" s="5"/>
    </row>
    <row r="924" hidden="1">
      <c r="A924" s="5">
        <v>160084.0</v>
      </c>
      <c r="B924" s="6" t="s">
        <v>2361</v>
      </c>
      <c r="C924" s="6" t="s">
        <v>2664</v>
      </c>
      <c r="D924" s="6" t="s">
        <v>2591</v>
      </c>
      <c r="E924" s="6" t="s">
        <v>17</v>
      </c>
      <c r="F924" s="6" t="s">
        <v>18</v>
      </c>
      <c r="G924" s="6" t="s">
        <v>19</v>
      </c>
      <c r="H924" s="6" t="s">
        <v>2453</v>
      </c>
      <c r="I924" s="6" t="s">
        <v>2592</v>
      </c>
      <c r="J924" s="6">
        <v>3202.0</v>
      </c>
      <c r="K924" s="7">
        <v>54770.0</v>
      </c>
      <c r="L924" s="8">
        <v>45656.0</v>
      </c>
      <c r="M924" s="6" t="s">
        <v>104</v>
      </c>
      <c r="N924" s="5"/>
      <c r="O924" s="5"/>
      <c r="P924" s="5"/>
      <c r="Q924" s="5"/>
      <c r="R924" s="5"/>
      <c r="S924" s="5"/>
      <c r="T924" s="5"/>
      <c r="U924" s="5"/>
      <c r="V924" s="5"/>
    </row>
    <row r="925" hidden="1">
      <c r="A925" s="5">
        <v>160084.0</v>
      </c>
      <c r="B925" s="6" t="s">
        <v>2361</v>
      </c>
      <c r="C925" s="6" t="s">
        <v>2665</v>
      </c>
      <c r="D925" s="6" t="s">
        <v>2532</v>
      </c>
      <c r="E925" s="6" t="s">
        <v>17</v>
      </c>
      <c r="F925" s="6" t="s">
        <v>18</v>
      </c>
      <c r="G925" s="6" t="s">
        <v>19</v>
      </c>
      <c r="H925" s="6" t="s">
        <v>2364</v>
      </c>
      <c r="I925" s="6" t="s">
        <v>2502</v>
      </c>
      <c r="J925" s="6">
        <v>1820.0</v>
      </c>
      <c r="K925" s="7">
        <v>54945.0</v>
      </c>
      <c r="L925" s="8">
        <v>45656.0</v>
      </c>
      <c r="M925" s="6" t="s">
        <v>104</v>
      </c>
      <c r="N925" s="5"/>
      <c r="O925" s="5"/>
      <c r="P925" s="5"/>
      <c r="Q925" s="5"/>
      <c r="R925" s="5"/>
      <c r="S925" s="5"/>
      <c r="T925" s="5"/>
      <c r="U925" s="5"/>
      <c r="V925" s="5"/>
    </row>
    <row r="926" hidden="1">
      <c r="A926" s="5">
        <v>160084.0</v>
      </c>
      <c r="B926" s="6" t="s">
        <v>2361</v>
      </c>
      <c r="C926" s="6" t="s">
        <v>2666</v>
      </c>
      <c r="D926" s="6" t="s">
        <v>2667</v>
      </c>
      <c r="E926" s="6" t="s">
        <v>17</v>
      </c>
      <c r="F926" s="6" t="s">
        <v>18</v>
      </c>
      <c r="G926" s="6" t="s">
        <v>19</v>
      </c>
      <c r="H926" s="6" t="s">
        <v>2364</v>
      </c>
      <c r="I926" s="6" t="s">
        <v>2668</v>
      </c>
      <c r="J926" s="6">
        <v>100000.0</v>
      </c>
      <c r="K926" s="7">
        <v>55000.0</v>
      </c>
      <c r="L926" s="8">
        <v>45656.0</v>
      </c>
      <c r="M926" s="6" t="s">
        <v>104</v>
      </c>
      <c r="N926" s="5"/>
      <c r="O926" s="5"/>
      <c r="P926" s="5"/>
      <c r="Q926" s="5"/>
      <c r="R926" s="5"/>
      <c r="S926" s="5"/>
      <c r="T926" s="5"/>
      <c r="U926" s="5"/>
      <c r="V926" s="5"/>
    </row>
    <row r="927" hidden="1">
      <c r="A927" s="5">
        <v>160084.0</v>
      </c>
      <c r="B927" s="6" t="s">
        <v>2361</v>
      </c>
      <c r="C927" s="6" t="s">
        <v>2669</v>
      </c>
      <c r="D927" s="6" t="s">
        <v>2670</v>
      </c>
      <c r="E927" s="6" t="s">
        <v>653</v>
      </c>
      <c r="F927" s="6" t="s">
        <v>158</v>
      </c>
      <c r="G927" s="6"/>
      <c r="H927" s="6" t="s">
        <v>2378</v>
      </c>
      <c r="I927" s="6" t="s">
        <v>2671</v>
      </c>
      <c r="J927" s="6">
        <v>1.0</v>
      </c>
      <c r="K927" s="7">
        <v>60000.0</v>
      </c>
      <c r="L927" s="8">
        <v>45656.0</v>
      </c>
      <c r="M927" s="6" t="s">
        <v>104</v>
      </c>
      <c r="N927" s="5"/>
      <c r="O927" s="5"/>
      <c r="P927" s="5"/>
      <c r="Q927" s="5"/>
      <c r="R927" s="5"/>
      <c r="S927" s="5"/>
      <c r="T927" s="5"/>
      <c r="U927" s="5"/>
      <c r="V927" s="5"/>
    </row>
    <row r="928" hidden="1">
      <c r="A928" s="5">
        <v>160084.0</v>
      </c>
      <c r="B928" s="6" t="s">
        <v>2361</v>
      </c>
      <c r="C928" s="6" t="s">
        <v>2672</v>
      </c>
      <c r="D928" s="6" t="s">
        <v>2673</v>
      </c>
      <c r="E928" s="6" t="s">
        <v>266</v>
      </c>
      <c r="F928" s="6" t="s">
        <v>158</v>
      </c>
      <c r="G928" s="6"/>
      <c r="H928" s="6" t="s">
        <v>2378</v>
      </c>
      <c r="I928" s="6" t="s">
        <v>2674</v>
      </c>
      <c r="J928" s="6">
        <v>1.0</v>
      </c>
      <c r="K928" s="7">
        <v>60000.0</v>
      </c>
      <c r="L928" s="8">
        <v>45656.0</v>
      </c>
      <c r="M928" s="6" t="s">
        <v>104</v>
      </c>
      <c r="N928" s="5"/>
      <c r="O928" s="5"/>
      <c r="P928" s="5"/>
      <c r="Q928" s="5"/>
      <c r="R928" s="5"/>
      <c r="S928" s="5"/>
      <c r="T928" s="5"/>
      <c r="U928" s="5"/>
      <c r="V928" s="5"/>
    </row>
    <row r="929" hidden="1">
      <c r="A929" s="5">
        <v>160084.0</v>
      </c>
      <c r="B929" s="6" t="s">
        <v>2361</v>
      </c>
      <c r="C929" s="6" t="s">
        <v>2675</v>
      </c>
      <c r="D929" s="6" t="s">
        <v>2452</v>
      </c>
      <c r="E929" s="6" t="s">
        <v>17</v>
      </c>
      <c r="F929" s="6" t="s">
        <v>18</v>
      </c>
      <c r="G929" s="6" t="s">
        <v>19</v>
      </c>
      <c r="H929" s="6" t="s">
        <v>2466</v>
      </c>
      <c r="I929" s="6" t="s">
        <v>2454</v>
      </c>
      <c r="J929" s="6">
        <v>16.0</v>
      </c>
      <c r="K929" s="7">
        <v>62165.95</v>
      </c>
      <c r="L929" s="8">
        <v>45656.0</v>
      </c>
      <c r="M929" s="6" t="s">
        <v>104</v>
      </c>
      <c r="N929" s="5"/>
      <c r="O929" s="5"/>
      <c r="P929" s="5"/>
      <c r="Q929" s="5"/>
      <c r="R929" s="5"/>
      <c r="S929" s="5"/>
      <c r="T929" s="5"/>
      <c r="U929" s="5"/>
      <c r="V929" s="5"/>
    </row>
    <row r="930" hidden="1">
      <c r="A930" s="5">
        <v>160084.0</v>
      </c>
      <c r="B930" s="6" t="s">
        <v>2361</v>
      </c>
      <c r="C930" s="6" t="s">
        <v>2676</v>
      </c>
      <c r="D930" s="6" t="s">
        <v>2532</v>
      </c>
      <c r="E930" s="6" t="s">
        <v>17</v>
      </c>
      <c r="F930" s="6" t="s">
        <v>18</v>
      </c>
      <c r="G930" s="6" t="s">
        <v>19</v>
      </c>
      <c r="H930" s="6" t="s">
        <v>2368</v>
      </c>
      <c r="I930" s="6" t="s">
        <v>2502</v>
      </c>
      <c r="J930" s="18">
        <v>354.0</v>
      </c>
      <c r="K930" s="7">
        <v>62444.0</v>
      </c>
      <c r="L930" s="8">
        <v>45656.0</v>
      </c>
      <c r="M930" s="6" t="s">
        <v>104</v>
      </c>
      <c r="N930" s="5"/>
      <c r="O930" s="5"/>
      <c r="P930" s="5"/>
      <c r="Q930" s="5"/>
      <c r="R930" s="5"/>
      <c r="S930" s="5"/>
      <c r="T930" s="5"/>
      <c r="U930" s="5"/>
      <c r="V930" s="5"/>
    </row>
    <row r="931" hidden="1">
      <c r="A931" s="5">
        <v>160084.0</v>
      </c>
      <c r="B931" s="6" t="s">
        <v>2361</v>
      </c>
      <c r="C931" s="6" t="s">
        <v>2677</v>
      </c>
      <c r="D931" s="6" t="s">
        <v>2403</v>
      </c>
      <c r="E931" s="6" t="s">
        <v>17</v>
      </c>
      <c r="F931" s="6" t="s">
        <v>18</v>
      </c>
      <c r="G931" s="6" t="s">
        <v>19</v>
      </c>
      <c r="H931" s="6" t="s">
        <v>2441</v>
      </c>
      <c r="I931" s="6" t="s">
        <v>2369</v>
      </c>
      <c r="J931" s="6">
        <v>400.0</v>
      </c>
      <c r="K931" s="7">
        <v>64000.0</v>
      </c>
      <c r="L931" s="8">
        <v>45656.0</v>
      </c>
      <c r="M931" s="6" t="s">
        <v>104</v>
      </c>
      <c r="N931" s="5"/>
      <c r="O931" s="5"/>
      <c r="P931" s="5"/>
      <c r="Q931" s="5"/>
      <c r="R931" s="5"/>
      <c r="S931" s="5"/>
      <c r="T931" s="5"/>
      <c r="U931" s="5"/>
      <c r="V931" s="5"/>
    </row>
    <row r="932" hidden="1">
      <c r="A932" s="5">
        <v>160084.0</v>
      </c>
      <c r="B932" s="6" t="s">
        <v>2361</v>
      </c>
      <c r="C932" s="6" t="s">
        <v>2678</v>
      </c>
      <c r="D932" s="6" t="s">
        <v>2520</v>
      </c>
      <c r="E932" s="6" t="s">
        <v>664</v>
      </c>
      <c r="F932" s="6" t="s">
        <v>158</v>
      </c>
      <c r="G932" s="6"/>
      <c r="H932" s="6" t="s">
        <v>2417</v>
      </c>
      <c r="I932" s="6" t="s">
        <v>2521</v>
      </c>
      <c r="J932" s="6">
        <v>2.0</v>
      </c>
      <c r="K932" s="7">
        <v>65270.0</v>
      </c>
      <c r="L932" s="8">
        <v>45656.0</v>
      </c>
      <c r="M932" s="6" t="s">
        <v>104</v>
      </c>
      <c r="N932" s="5"/>
      <c r="O932" s="5"/>
      <c r="P932" s="5"/>
      <c r="Q932" s="5"/>
      <c r="R932" s="5"/>
      <c r="S932" s="5"/>
      <c r="T932" s="5"/>
      <c r="U932" s="5"/>
      <c r="V932" s="5"/>
    </row>
    <row r="933" hidden="1">
      <c r="A933" s="5">
        <v>160084.0</v>
      </c>
      <c r="B933" s="6" t="s">
        <v>2361</v>
      </c>
      <c r="C933" s="6" t="s">
        <v>2679</v>
      </c>
      <c r="D933" s="6" t="s">
        <v>2680</v>
      </c>
      <c r="E933" s="6" t="s">
        <v>17</v>
      </c>
      <c r="F933" s="6" t="s">
        <v>158</v>
      </c>
      <c r="G933" s="6"/>
      <c r="H933" s="6" t="s">
        <v>2388</v>
      </c>
      <c r="I933" s="6" t="s">
        <v>2414</v>
      </c>
      <c r="J933" s="18">
        <v>8.0</v>
      </c>
      <c r="K933" s="7">
        <v>70000.0</v>
      </c>
      <c r="L933" s="8">
        <v>45656.0</v>
      </c>
      <c r="M933" s="6" t="s">
        <v>104</v>
      </c>
      <c r="N933" s="5"/>
      <c r="O933" s="5"/>
      <c r="P933" s="5"/>
      <c r="Q933" s="5"/>
      <c r="R933" s="5"/>
      <c r="S933" s="5"/>
      <c r="T933" s="5"/>
      <c r="U933" s="5"/>
      <c r="V933" s="5"/>
    </row>
    <row r="934" hidden="1">
      <c r="A934" s="5">
        <v>160084.0</v>
      </c>
      <c r="B934" s="6" t="s">
        <v>2361</v>
      </c>
      <c r="C934" s="6" t="s">
        <v>2681</v>
      </c>
      <c r="D934" s="6" t="s">
        <v>2682</v>
      </c>
      <c r="E934" s="6" t="s">
        <v>17</v>
      </c>
      <c r="F934" s="6" t="s">
        <v>18</v>
      </c>
      <c r="G934" s="6" t="s">
        <v>19</v>
      </c>
      <c r="H934" s="6" t="s">
        <v>2378</v>
      </c>
      <c r="I934" s="6" t="s">
        <v>2683</v>
      </c>
      <c r="J934" s="6">
        <v>15014.0</v>
      </c>
      <c r="K934" s="7">
        <v>70234.87</v>
      </c>
      <c r="L934" s="8">
        <v>45656.0</v>
      </c>
      <c r="M934" s="6" t="s">
        <v>104</v>
      </c>
      <c r="N934" s="5"/>
      <c r="O934" s="5"/>
      <c r="P934" s="5"/>
      <c r="Q934" s="5"/>
      <c r="R934" s="5"/>
      <c r="S934" s="5"/>
      <c r="T934" s="5"/>
      <c r="U934" s="5"/>
      <c r="V934" s="5"/>
    </row>
    <row r="935" hidden="1">
      <c r="A935" s="5">
        <v>160084.0</v>
      </c>
      <c r="B935" s="6" t="s">
        <v>2361</v>
      </c>
      <c r="C935" s="6" t="s">
        <v>2684</v>
      </c>
      <c r="D935" s="6" t="s">
        <v>2472</v>
      </c>
      <c r="E935" s="6" t="s">
        <v>664</v>
      </c>
      <c r="F935" s="6" t="s">
        <v>158</v>
      </c>
      <c r="G935" s="6"/>
      <c r="H935" s="6" t="s">
        <v>2372</v>
      </c>
      <c r="I935" s="6" t="s">
        <v>2473</v>
      </c>
      <c r="J935" s="6">
        <v>900.0</v>
      </c>
      <c r="K935" s="7">
        <v>72081.0</v>
      </c>
      <c r="L935" s="8">
        <v>45656.0</v>
      </c>
      <c r="M935" s="6" t="s">
        <v>104</v>
      </c>
      <c r="N935" s="5"/>
      <c r="O935" s="5"/>
      <c r="P935" s="5"/>
      <c r="Q935" s="5"/>
      <c r="R935" s="5"/>
      <c r="S935" s="5"/>
      <c r="T935" s="5"/>
      <c r="U935" s="5"/>
      <c r="V935" s="5"/>
    </row>
    <row r="936" hidden="1">
      <c r="A936" s="5">
        <v>160084.0</v>
      </c>
      <c r="B936" s="6" t="s">
        <v>2361</v>
      </c>
      <c r="C936" s="6" t="s">
        <v>2685</v>
      </c>
      <c r="D936" s="6" t="s">
        <v>2657</v>
      </c>
      <c r="E936" s="6" t="s">
        <v>17</v>
      </c>
      <c r="F936" s="6" t="s">
        <v>158</v>
      </c>
      <c r="G936" s="6"/>
      <c r="H936" s="6" t="s">
        <v>2466</v>
      </c>
      <c r="I936" s="6" t="s">
        <v>2658</v>
      </c>
      <c r="J936" s="6">
        <v>800.0</v>
      </c>
      <c r="K936" s="7">
        <v>73100.0</v>
      </c>
      <c r="L936" s="8">
        <v>45656.0</v>
      </c>
      <c r="M936" s="6" t="s">
        <v>104</v>
      </c>
      <c r="N936" s="5"/>
      <c r="O936" s="5"/>
      <c r="P936" s="5"/>
      <c r="Q936" s="5"/>
      <c r="R936" s="5"/>
      <c r="S936" s="5"/>
      <c r="T936" s="5"/>
      <c r="U936" s="5"/>
      <c r="V936" s="5"/>
    </row>
    <row r="937" hidden="1">
      <c r="A937" s="5">
        <v>160084.0</v>
      </c>
      <c r="B937" s="6" t="s">
        <v>2361</v>
      </c>
      <c r="C937" s="6" t="s">
        <v>2686</v>
      </c>
      <c r="D937" s="6" t="s">
        <v>2371</v>
      </c>
      <c r="E937" s="6" t="s">
        <v>17</v>
      </c>
      <c r="F937" s="6" t="s">
        <v>18</v>
      </c>
      <c r="G937" s="6" t="s">
        <v>19</v>
      </c>
      <c r="H937" s="6" t="s">
        <v>2364</v>
      </c>
      <c r="I937" s="6" t="s">
        <v>2369</v>
      </c>
      <c r="J937" s="6">
        <v>1674.0</v>
      </c>
      <c r="K937" s="7">
        <v>78502.5</v>
      </c>
      <c r="L937" s="8">
        <v>45656.0</v>
      </c>
      <c r="M937" s="6" t="s">
        <v>104</v>
      </c>
      <c r="N937" s="5"/>
      <c r="O937" s="5"/>
      <c r="P937" s="5"/>
      <c r="Q937" s="5"/>
      <c r="R937" s="5"/>
      <c r="S937" s="5"/>
      <c r="T937" s="5"/>
      <c r="U937" s="5"/>
      <c r="V937" s="5"/>
    </row>
    <row r="938" hidden="1">
      <c r="A938" s="5">
        <v>160084.0</v>
      </c>
      <c r="B938" s="6" t="s">
        <v>2361</v>
      </c>
      <c r="C938" s="6" t="s">
        <v>2687</v>
      </c>
      <c r="D938" s="6" t="s">
        <v>2526</v>
      </c>
      <c r="E938" s="6" t="s">
        <v>17</v>
      </c>
      <c r="F938" s="6" t="s">
        <v>18</v>
      </c>
      <c r="G938" s="6" t="s">
        <v>19</v>
      </c>
      <c r="H938" s="6" t="s">
        <v>2364</v>
      </c>
      <c r="I938" s="6" t="s">
        <v>2369</v>
      </c>
      <c r="J938" s="6">
        <v>3780.0</v>
      </c>
      <c r="K938" s="7">
        <v>81553.4</v>
      </c>
      <c r="L938" s="8">
        <v>45656.0</v>
      </c>
      <c r="M938" s="6" t="s">
        <v>104</v>
      </c>
      <c r="N938" s="5"/>
      <c r="O938" s="5"/>
      <c r="P938" s="5"/>
      <c r="Q938" s="5"/>
      <c r="R938" s="5"/>
      <c r="S938" s="5"/>
      <c r="T938" s="5"/>
      <c r="U938" s="5"/>
      <c r="V938" s="5"/>
    </row>
    <row r="939" hidden="1">
      <c r="A939" s="5">
        <v>160084.0</v>
      </c>
      <c r="B939" s="6" t="s">
        <v>2361</v>
      </c>
      <c r="C939" s="6" t="s">
        <v>2688</v>
      </c>
      <c r="D939" s="6" t="s">
        <v>2565</v>
      </c>
      <c r="E939" s="6" t="s">
        <v>17</v>
      </c>
      <c r="F939" s="6" t="s">
        <v>158</v>
      </c>
      <c r="G939" s="6"/>
      <c r="H939" s="6" t="s">
        <v>2398</v>
      </c>
      <c r="I939" s="6" t="s">
        <v>2689</v>
      </c>
      <c r="J939" s="6">
        <v>12.0</v>
      </c>
      <c r="K939" s="7">
        <v>82243.57</v>
      </c>
      <c r="L939" s="8">
        <v>45656.0</v>
      </c>
      <c r="M939" s="6" t="s">
        <v>104</v>
      </c>
      <c r="N939" s="5"/>
      <c r="O939" s="5"/>
      <c r="P939" s="5"/>
      <c r="Q939" s="5"/>
      <c r="R939" s="5"/>
      <c r="S939" s="5"/>
      <c r="T939" s="5"/>
      <c r="U939" s="5"/>
      <c r="V939" s="5"/>
    </row>
    <row r="940" hidden="1">
      <c r="A940" s="5">
        <v>160084.0</v>
      </c>
      <c r="B940" s="6" t="s">
        <v>2361</v>
      </c>
      <c r="C940" s="6" t="s">
        <v>2690</v>
      </c>
      <c r="D940" s="6" t="s">
        <v>2507</v>
      </c>
      <c r="E940" s="6" t="s">
        <v>17</v>
      </c>
      <c r="F940" s="6" t="s">
        <v>18</v>
      </c>
      <c r="G940" s="6" t="s">
        <v>19</v>
      </c>
      <c r="H940" s="6" t="s">
        <v>2364</v>
      </c>
      <c r="I940" s="6" t="s">
        <v>2508</v>
      </c>
      <c r="J940" s="6">
        <v>300.0</v>
      </c>
      <c r="K940" s="7">
        <v>91467.0</v>
      </c>
      <c r="L940" s="8">
        <v>45656.0</v>
      </c>
      <c r="M940" s="6" t="s">
        <v>104</v>
      </c>
      <c r="N940" s="5"/>
      <c r="O940" s="5"/>
      <c r="P940" s="5"/>
      <c r="Q940" s="5"/>
      <c r="R940" s="5"/>
      <c r="S940" s="5"/>
      <c r="T940" s="5"/>
      <c r="U940" s="5"/>
      <c r="V940" s="5"/>
    </row>
    <row r="941" hidden="1">
      <c r="A941" s="5">
        <v>160084.0</v>
      </c>
      <c r="B941" s="6" t="s">
        <v>2361</v>
      </c>
      <c r="C941" s="6" t="s">
        <v>2691</v>
      </c>
      <c r="D941" s="6" t="s">
        <v>2692</v>
      </c>
      <c r="E941" s="6" t="s">
        <v>17</v>
      </c>
      <c r="F941" s="6" t="s">
        <v>18</v>
      </c>
      <c r="G941" s="6" t="s">
        <v>19</v>
      </c>
      <c r="H941" s="6" t="s">
        <v>2368</v>
      </c>
      <c r="I941" s="6" t="s">
        <v>2693</v>
      </c>
      <c r="J941" s="6">
        <v>1.0</v>
      </c>
      <c r="K941" s="7">
        <v>100000.0</v>
      </c>
      <c r="L941" s="8">
        <v>45656.0</v>
      </c>
      <c r="M941" s="6" t="s">
        <v>104</v>
      </c>
      <c r="N941" s="5"/>
      <c r="O941" s="5"/>
      <c r="P941" s="5"/>
      <c r="Q941" s="5"/>
      <c r="R941" s="5"/>
      <c r="S941" s="5"/>
      <c r="T941" s="5"/>
      <c r="U941" s="5"/>
      <c r="V941" s="5"/>
    </row>
    <row r="942" hidden="1">
      <c r="A942" s="5">
        <v>160084.0</v>
      </c>
      <c r="B942" s="6" t="s">
        <v>2361</v>
      </c>
      <c r="C942" s="6" t="s">
        <v>2694</v>
      </c>
      <c r="D942" s="6" t="s">
        <v>2611</v>
      </c>
      <c r="E942" s="6" t="s">
        <v>653</v>
      </c>
      <c r="F942" s="6" t="s">
        <v>158</v>
      </c>
      <c r="G942" s="6"/>
      <c r="H942" s="6" t="s">
        <v>2378</v>
      </c>
      <c r="I942" s="6" t="s">
        <v>2514</v>
      </c>
      <c r="J942" s="6">
        <v>1.0</v>
      </c>
      <c r="K942" s="7">
        <v>100000.0</v>
      </c>
      <c r="L942" s="8">
        <v>45656.0</v>
      </c>
      <c r="M942" s="6" t="s">
        <v>104</v>
      </c>
      <c r="N942" s="5"/>
      <c r="O942" s="5"/>
      <c r="P942" s="5"/>
      <c r="Q942" s="5"/>
      <c r="R942" s="5"/>
      <c r="S942" s="5"/>
      <c r="T942" s="5"/>
      <c r="U942" s="5"/>
      <c r="V942" s="5"/>
    </row>
    <row r="943" hidden="1">
      <c r="A943" s="5">
        <v>160084.0</v>
      </c>
      <c r="B943" s="6" t="s">
        <v>2361</v>
      </c>
      <c r="C943" s="6" t="s">
        <v>2695</v>
      </c>
      <c r="D943" s="6" t="s">
        <v>2569</v>
      </c>
      <c r="E943" s="6" t="s">
        <v>266</v>
      </c>
      <c r="F943" s="6" t="s">
        <v>158</v>
      </c>
      <c r="G943" s="6"/>
      <c r="H943" s="6" t="s">
        <v>2372</v>
      </c>
      <c r="I943" s="6" t="s">
        <v>2570</v>
      </c>
      <c r="J943" s="6">
        <v>1.0</v>
      </c>
      <c r="K943" s="7">
        <v>110000.0</v>
      </c>
      <c r="L943" s="8">
        <v>45656.0</v>
      </c>
      <c r="M943" s="6" t="s">
        <v>104</v>
      </c>
      <c r="N943" s="5"/>
      <c r="O943" s="5"/>
      <c r="P943" s="5"/>
      <c r="Q943" s="5"/>
      <c r="R943" s="5"/>
      <c r="S943" s="5"/>
      <c r="T943" s="5"/>
      <c r="U943" s="5"/>
      <c r="V943" s="5"/>
    </row>
    <row r="944" hidden="1">
      <c r="A944" s="5">
        <v>160084.0</v>
      </c>
      <c r="B944" s="6" t="s">
        <v>2361</v>
      </c>
      <c r="C944" s="6" t="s">
        <v>2696</v>
      </c>
      <c r="D944" s="6" t="s">
        <v>2486</v>
      </c>
      <c r="E944" s="6" t="s">
        <v>17</v>
      </c>
      <c r="F944" s="6" t="s">
        <v>18</v>
      </c>
      <c r="G944" s="6" t="s">
        <v>19</v>
      </c>
      <c r="H944" s="6" t="s">
        <v>2364</v>
      </c>
      <c r="I944" s="6" t="s">
        <v>2487</v>
      </c>
      <c r="J944" s="6">
        <v>24073.0</v>
      </c>
      <c r="K944" s="7">
        <v>112244.4</v>
      </c>
      <c r="L944" s="8">
        <v>45656.0</v>
      </c>
      <c r="M944" s="6" t="s">
        <v>104</v>
      </c>
      <c r="N944" s="5"/>
      <c r="O944" s="5"/>
      <c r="P944" s="5"/>
      <c r="Q944" s="5"/>
      <c r="R944" s="5"/>
      <c r="S944" s="5"/>
      <c r="T944" s="5"/>
      <c r="U944" s="5"/>
      <c r="V944" s="5"/>
    </row>
    <row r="945" hidden="1">
      <c r="A945" s="5">
        <v>160084.0</v>
      </c>
      <c r="B945" s="6" t="s">
        <v>2361</v>
      </c>
      <c r="C945" s="6" t="s">
        <v>2697</v>
      </c>
      <c r="D945" s="6" t="s">
        <v>2599</v>
      </c>
      <c r="E945" s="6" t="s">
        <v>266</v>
      </c>
      <c r="F945" s="6" t="s">
        <v>18</v>
      </c>
      <c r="G945" s="6" t="s">
        <v>19</v>
      </c>
      <c r="H945" s="6" t="s">
        <v>2466</v>
      </c>
      <c r="I945" s="6" t="s">
        <v>2502</v>
      </c>
      <c r="J945" s="6">
        <v>122.0</v>
      </c>
      <c r="K945" s="7">
        <v>117900.0</v>
      </c>
      <c r="L945" s="8">
        <v>45656.0</v>
      </c>
      <c r="M945" s="6" t="s">
        <v>104</v>
      </c>
      <c r="N945" s="5"/>
      <c r="O945" s="5"/>
      <c r="P945" s="5"/>
      <c r="Q945" s="5"/>
      <c r="R945" s="5"/>
      <c r="S945" s="5"/>
      <c r="T945" s="5"/>
      <c r="U945" s="5"/>
      <c r="V945" s="5"/>
    </row>
    <row r="946" hidden="1">
      <c r="A946" s="5">
        <v>160084.0</v>
      </c>
      <c r="B946" s="6" t="s">
        <v>2361</v>
      </c>
      <c r="C946" s="6" t="s">
        <v>2698</v>
      </c>
      <c r="D946" s="6" t="s">
        <v>2699</v>
      </c>
      <c r="E946" s="6" t="s">
        <v>664</v>
      </c>
      <c r="F946" s="6" t="s">
        <v>158</v>
      </c>
      <c r="G946" s="6"/>
      <c r="H946" s="6" t="s">
        <v>2417</v>
      </c>
      <c r="I946" s="6" t="s">
        <v>2700</v>
      </c>
      <c r="J946" s="6">
        <v>906.0</v>
      </c>
      <c r="K946" s="7">
        <v>125242.0</v>
      </c>
      <c r="L946" s="8">
        <v>45656.0</v>
      </c>
      <c r="M946" s="6" t="s">
        <v>104</v>
      </c>
      <c r="N946" s="5"/>
      <c r="O946" s="5"/>
      <c r="P946" s="5"/>
      <c r="Q946" s="5"/>
      <c r="R946" s="5"/>
      <c r="S946" s="5"/>
      <c r="T946" s="5"/>
      <c r="U946" s="5"/>
      <c r="V946" s="5"/>
    </row>
    <row r="947" hidden="1">
      <c r="A947" s="5">
        <v>160084.0</v>
      </c>
      <c r="B947" s="6" t="s">
        <v>2361</v>
      </c>
      <c r="C947" s="6" t="s">
        <v>2701</v>
      </c>
      <c r="D947" s="6" t="s">
        <v>2702</v>
      </c>
      <c r="E947" s="6" t="s">
        <v>664</v>
      </c>
      <c r="F947" s="6" t="s">
        <v>158</v>
      </c>
      <c r="G947" s="6"/>
      <c r="H947" s="6" t="s">
        <v>2368</v>
      </c>
      <c r="I947" s="6" t="s">
        <v>2703</v>
      </c>
      <c r="J947" s="18">
        <v>44.0</v>
      </c>
      <c r="K947" s="7">
        <v>141967.92</v>
      </c>
      <c r="L947" s="8">
        <v>45656.0</v>
      </c>
      <c r="M947" s="6" t="s">
        <v>104</v>
      </c>
      <c r="N947" s="5"/>
      <c r="O947" s="5"/>
      <c r="P947" s="5"/>
      <c r="Q947" s="5"/>
      <c r="R947" s="5"/>
      <c r="S947" s="5"/>
      <c r="T947" s="5"/>
      <c r="U947" s="5"/>
      <c r="V947" s="5"/>
    </row>
    <row r="948" hidden="1">
      <c r="A948" s="5">
        <v>160084.0</v>
      </c>
      <c r="B948" s="6" t="s">
        <v>2361</v>
      </c>
      <c r="C948" s="6" t="s">
        <v>2704</v>
      </c>
      <c r="D948" s="6" t="s">
        <v>2409</v>
      </c>
      <c r="E948" s="6" t="s">
        <v>17</v>
      </c>
      <c r="F948" s="6" t="s">
        <v>18</v>
      </c>
      <c r="G948" s="6" t="s">
        <v>19</v>
      </c>
      <c r="H948" s="6" t="s">
        <v>2364</v>
      </c>
      <c r="I948" s="6" t="s">
        <v>2411</v>
      </c>
      <c r="J948" s="6">
        <v>1505.0</v>
      </c>
      <c r="K948" s="7">
        <v>143639.0</v>
      </c>
      <c r="L948" s="8">
        <v>45656.0</v>
      </c>
      <c r="M948" s="6" t="s">
        <v>104</v>
      </c>
      <c r="N948" s="5"/>
      <c r="O948" s="5"/>
      <c r="P948" s="5"/>
      <c r="Q948" s="5"/>
      <c r="R948" s="5"/>
      <c r="S948" s="5"/>
      <c r="T948" s="5"/>
      <c r="U948" s="5"/>
      <c r="V948" s="5"/>
    </row>
    <row r="949" hidden="1">
      <c r="A949" s="5">
        <v>160084.0</v>
      </c>
      <c r="B949" s="6" t="s">
        <v>2361</v>
      </c>
      <c r="C949" s="6" t="s">
        <v>2705</v>
      </c>
      <c r="D949" s="6" t="s">
        <v>2706</v>
      </c>
      <c r="E949" s="6" t="s">
        <v>664</v>
      </c>
      <c r="F949" s="6" t="s">
        <v>18</v>
      </c>
      <c r="G949" s="6" t="s">
        <v>19</v>
      </c>
      <c r="H949" s="6" t="s">
        <v>2368</v>
      </c>
      <c r="I949" s="6" t="s">
        <v>2707</v>
      </c>
      <c r="J949" s="6">
        <v>1001.0</v>
      </c>
      <c r="K949" s="7">
        <v>143830.0</v>
      </c>
      <c r="L949" s="8">
        <v>45656.0</v>
      </c>
      <c r="M949" s="6" t="s">
        <v>104</v>
      </c>
      <c r="N949" s="5"/>
      <c r="O949" s="5"/>
      <c r="P949" s="5"/>
      <c r="Q949" s="5"/>
      <c r="R949" s="5"/>
      <c r="S949" s="5"/>
      <c r="T949" s="5"/>
      <c r="U949" s="5"/>
      <c r="V949" s="5"/>
    </row>
    <row r="950" hidden="1">
      <c r="A950" s="5">
        <v>160084.0</v>
      </c>
      <c r="B950" s="6" t="s">
        <v>2361</v>
      </c>
      <c r="C950" s="6" t="s">
        <v>2708</v>
      </c>
      <c r="D950" s="6" t="s">
        <v>2709</v>
      </c>
      <c r="E950" s="6" t="s">
        <v>17</v>
      </c>
      <c r="F950" s="6" t="s">
        <v>158</v>
      </c>
      <c r="G950" s="6"/>
      <c r="H950" s="6" t="s">
        <v>2388</v>
      </c>
      <c r="I950" s="6" t="s">
        <v>2389</v>
      </c>
      <c r="J950" s="6">
        <v>2.0</v>
      </c>
      <c r="K950" s="7">
        <v>150000.0</v>
      </c>
      <c r="L950" s="8">
        <v>45656.0</v>
      </c>
      <c r="M950" s="6" t="s">
        <v>104</v>
      </c>
      <c r="N950" s="5"/>
      <c r="O950" s="5"/>
      <c r="P950" s="5"/>
      <c r="Q950" s="5"/>
      <c r="R950" s="5"/>
      <c r="S950" s="5"/>
      <c r="T950" s="5"/>
      <c r="U950" s="5"/>
      <c r="V950" s="5"/>
    </row>
    <row r="951" hidden="1">
      <c r="A951" s="5">
        <v>160084.0</v>
      </c>
      <c r="B951" s="6" t="s">
        <v>2361</v>
      </c>
      <c r="C951" s="6" t="s">
        <v>2710</v>
      </c>
      <c r="D951" s="6" t="s">
        <v>2575</v>
      </c>
      <c r="E951" s="6" t="s">
        <v>17</v>
      </c>
      <c r="F951" s="6" t="s">
        <v>18</v>
      </c>
      <c r="G951" s="6" t="s">
        <v>19</v>
      </c>
      <c r="H951" s="6" t="s">
        <v>2364</v>
      </c>
      <c r="I951" s="6" t="s">
        <v>2385</v>
      </c>
      <c r="J951" s="18">
        <v>222.0</v>
      </c>
      <c r="K951" s="7">
        <v>153827.33</v>
      </c>
      <c r="L951" s="8">
        <v>45656.0</v>
      </c>
      <c r="M951" s="6" t="s">
        <v>104</v>
      </c>
      <c r="N951" s="5"/>
      <c r="O951" s="5"/>
      <c r="P951" s="5"/>
      <c r="Q951" s="5"/>
      <c r="R951" s="5"/>
      <c r="S951" s="5"/>
      <c r="T951" s="5"/>
      <c r="U951" s="5"/>
      <c r="V951" s="5"/>
    </row>
    <row r="952" hidden="1">
      <c r="A952" s="5">
        <v>160084.0</v>
      </c>
      <c r="B952" s="6" t="s">
        <v>2361</v>
      </c>
      <c r="C952" s="6" t="s">
        <v>2711</v>
      </c>
      <c r="D952" s="6" t="s">
        <v>2440</v>
      </c>
      <c r="E952" s="6" t="s">
        <v>17</v>
      </c>
      <c r="F952" s="6" t="s">
        <v>18</v>
      </c>
      <c r="G952" s="6" t="s">
        <v>19</v>
      </c>
      <c r="H952" s="6" t="s">
        <v>2364</v>
      </c>
      <c r="I952" s="6" t="s">
        <v>2712</v>
      </c>
      <c r="J952" s="6">
        <v>20750.0</v>
      </c>
      <c r="K952" s="7">
        <v>157117.6</v>
      </c>
      <c r="L952" s="8">
        <v>45656.0</v>
      </c>
      <c r="M952" s="6" t="s">
        <v>104</v>
      </c>
      <c r="N952" s="5"/>
      <c r="O952" s="5"/>
      <c r="P952" s="5"/>
      <c r="Q952" s="5"/>
      <c r="R952" s="5"/>
      <c r="S952" s="5"/>
      <c r="T952" s="5"/>
      <c r="U952" s="5"/>
      <c r="V952" s="5"/>
    </row>
    <row r="953" hidden="1">
      <c r="A953" s="5">
        <v>160084.0</v>
      </c>
      <c r="B953" s="6" t="s">
        <v>2361</v>
      </c>
      <c r="C953" s="6" t="s">
        <v>2713</v>
      </c>
      <c r="D953" s="6" t="s">
        <v>2714</v>
      </c>
      <c r="E953" s="6" t="s">
        <v>475</v>
      </c>
      <c r="F953" s="6" t="s">
        <v>158</v>
      </c>
      <c r="G953" s="6"/>
      <c r="H953" s="6" t="s">
        <v>2372</v>
      </c>
      <c r="I953" s="6" t="s">
        <v>2473</v>
      </c>
      <c r="J953" s="6">
        <v>1.0</v>
      </c>
      <c r="K953" s="7">
        <v>164829.93</v>
      </c>
      <c r="L953" s="8">
        <v>45656.0</v>
      </c>
      <c r="M953" s="6" t="s">
        <v>104</v>
      </c>
      <c r="N953" s="5"/>
      <c r="O953" s="5"/>
      <c r="P953" s="5"/>
      <c r="Q953" s="5"/>
      <c r="R953" s="5"/>
      <c r="S953" s="5"/>
      <c r="T953" s="5"/>
      <c r="U953" s="5"/>
      <c r="V953" s="5"/>
    </row>
    <row r="954" hidden="1">
      <c r="A954" s="5">
        <v>160084.0</v>
      </c>
      <c r="B954" s="6" t="s">
        <v>2361</v>
      </c>
      <c r="C954" s="6" t="s">
        <v>2715</v>
      </c>
      <c r="D954" s="6" t="s">
        <v>2716</v>
      </c>
      <c r="E954" s="6" t="s">
        <v>17</v>
      </c>
      <c r="F954" s="6" t="s">
        <v>18</v>
      </c>
      <c r="G954" s="6" t="s">
        <v>19</v>
      </c>
      <c r="H954" s="6" t="s">
        <v>2441</v>
      </c>
      <c r="I954" s="6" t="s">
        <v>2717</v>
      </c>
      <c r="J954" s="6">
        <v>13.0</v>
      </c>
      <c r="K954" s="7">
        <v>169829.0</v>
      </c>
      <c r="L954" s="8">
        <v>45656.0</v>
      </c>
      <c r="M954" s="6" t="s">
        <v>104</v>
      </c>
      <c r="N954" s="5"/>
      <c r="O954" s="5"/>
      <c r="P954" s="5"/>
      <c r="Q954" s="5"/>
      <c r="R954" s="5"/>
      <c r="S954" s="5"/>
      <c r="T954" s="5"/>
      <c r="U954" s="5"/>
      <c r="V954" s="5"/>
    </row>
    <row r="955" hidden="1">
      <c r="A955" s="5">
        <v>160084.0</v>
      </c>
      <c r="B955" s="6" t="s">
        <v>2361</v>
      </c>
      <c r="C955" s="6" t="s">
        <v>2718</v>
      </c>
      <c r="D955" s="6" t="s">
        <v>2719</v>
      </c>
      <c r="E955" s="6" t="s">
        <v>664</v>
      </c>
      <c r="F955" s="6" t="s">
        <v>18</v>
      </c>
      <c r="G955" s="6" t="s">
        <v>19</v>
      </c>
      <c r="H955" s="6" t="s">
        <v>2417</v>
      </c>
      <c r="I955" s="6" t="s">
        <v>2407</v>
      </c>
      <c r="J955" s="6">
        <v>4100.0</v>
      </c>
      <c r="K955" s="7">
        <v>171759.0</v>
      </c>
      <c r="L955" s="8">
        <v>45656.0</v>
      </c>
      <c r="M955" s="6" t="s">
        <v>104</v>
      </c>
      <c r="N955" s="5"/>
      <c r="O955" s="5"/>
      <c r="P955" s="5"/>
      <c r="Q955" s="5"/>
      <c r="R955" s="5"/>
      <c r="S955" s="5"/>
      <c r="T955" s="5"/>
      <c r="U955" s="5"/>
      <c r="V955" s="5"/>
    </row>
    <row r="956" hidden="1">
      <c r="A956" s="5">
        <v>160084.0</v>
      </c>
      <c r="B956" s="6" t="s">
        <v>2361</v>
      </c>
      <c r="C956" s="6" t="s">
        <v>2720</v>
      </c>
      <c r="D956" s="6" t="s">
        <v>2721</v>
      </c>
      <c r="E956" s="6" t="s">
        <v>653</v>
      </c>
      <c r="F956" s="6" t="s">
        <v>158</v>
      </c>
      <c r="G956" s="6"/>
      <c r="H956" s="6" t="s">
        <v>2378</v>
      </c>
      <c r="I956" s="6" t="s">
        <v>2722</v>
      </c>
      <c r="J956" s="6">
        <v>7006.0</v>
      </c>
      <c r="K956" s="7">
        <v>197072.31</v>
      </c>
      <c r="L956" s="8">
        <v>45656.0</v>
      </c>
      <c r="M956" s="6" t="s">
        <v>104</v>
      </c>
      <c r="N956" s="5"/>
      <c r="O956" s="5"/>
      <c r="P956" s="5"/>
      <c r="Q956" s="5"/>
      <c r="R956" s="5"/>
      <c r="S956" s="5"/>
      <c r="T956" s="5"/>
      <c r="U956" s="5"/>
      <c r="V956" s="5"/>
    </row>
    <row r="957" hidden="1">
      <c r="A957" s="5">
        <v>160084.0</v>
      </c>
      <c r="B957" s="6" t="s">
        <v>2361</v>
      </c>
      <c r="C957" s="6" t="s">
        <v>2723</v>
      </c>
      <c r="D957" s="6" t="s">
        <v>2716</v>
      </c>
      <c r="E957" s="6" t="s">
        <v>17</v>
      </c>
      <c r="F957" s="6" t="s">
        <v>18</v>
      </c>
      <c r="G957" s="6" t="s">
        <v>19</v>
      </c>
      <c r="H957" s="6" t="s">
        <v>2388</v>
      </c>
      <c r="I957" s="6" t="s">
        <v>2717</v>
      </c>
      <c r="J957" s="6">
        <v>5.0</v>
      </c>
      <c r="K957" s="7">
        <v>200000.0</v>
      </c>
      <c r="L957" s="8">
        <v>45656.0</v>
      </c>
      <c r="M957" s="6" t="s">
        <v>104</v>
      </c>
      <c r="N957" s="5"/>
      <c r="O957" s="5"/>
      <c r="P957" s="5"/>
      <c r="Q957" s="5"/>
      <c r="R957" s="5"/>
      <c r="S957" s="5"/>
      <c r="T957" s="5"/>
      <c r="U957" s="5"/>
      <c r="V957" s="5"/>
    </row>
    <row r="958" hidden="1">
      <c r="A958" s="5">
        <v>160084.0</v>
      </c>
      <c r="B958" s="6" t="s">
        <v>2361</v>
      </c>
      <c r="C958" s="6" t="s">
        <v>2724</v>
      </c>
      <c r="D958" s="6" t="s">
        <v>2403</v>
      </c>
      <c r="E958" s="6" t="s">
        <v>664</v>
      </c>
      <c r="F958" s="6" t="s">
        <v>18</v>
      </c>
      <c r="G958" s="6" t="s">
        <v>19</v>
      </c>
      <c r="H958" s="6" t="s">
        <v>2372</v>
      </c>
      <c r="I958" s="6" t="s">
        <v>2369</v>
      </c>
      <c r="J958" s="6">
        <v>72.0</v>
      </c>
      <c r="K958" s="7">
        <v>200256.76</v>
      </c>
      <c r="L958" s="8">
        <v>45656.0</v>
      </c>
      <c r="M958" s="6" t="s">
        <v>104</v>
      </c>
      <c r="N958" s="5"/>
      <c r="O958" s="5"/>
      <c r="P958" s="5"/>
      <c r="Q958" s="5"/>
      <c r="R958" s="5"/>
      <c r="S958" s="5"/>
      <c r="T958" s="5"/>
      <c r="U958" s="5"/>
      <c r="V958" s="5"/>
    </row>
    <row r="959" hidden="1">
      <c r="A959" s="5">
        <v>160084.0</v>
      </c>
      <c r="B959" s="6" t="s">
        <v>2361</v>
      </c>
      <c r="C959" s="6" t="s">
        <v>2725</v>
      </c>
      <c r="D959" s="6" t="s">
        <v>2469</v>
      </c>
      <c r="E959" s="6" t="s">
        <v>664</v>
      </c>
      <c r="F959" s="6" t="s">
        <v>18</v>
      </c>
      <c r="G959" s="6" t="s">
        <v>19</v>
      </c>
      <c r="H959" s="6" t="s">
        <v>2417</v>
      </c>
      <c r="I959" s="6" t="s">
        <v>2470</v>
      </c>
      <c r="J959" s="6">
        <v>72862.0</v>
      </c>
      <c r="K959" s="7">
        <v>207262.08</v>
      </c>
      <c r="L959" s="8">
        <v>45656.0</v>
      </c>
      <c r="M959" s="6" t="s">
        <v>104</v>
      </c>
      <c r="N959" s="5"/>
      <c r="O959" s="5"/>
      <c r="P959" s="5"/>
      <c r="Q959" s="5"/>
      <c r="R959" s="5"/>
      <c r="S959" s="5"/>
      <c r="T959" s="5"/>
      <c r="U959" s="5"/>
      <c r="V959" s="5"/>
    </row>
    <row r="960" hidden="1">
      <c r="A960" s="5">
        <v>160084.0</v>
      </c>
      <c r="B960" s="6" t="s">
        <v>2361</v>
      </c>
      <c r="C960" s="6" t="s">
        <v>2726</v>
      </c>
      <c r="D960" s="6" t="s">
        <v>2486</v>
      </c>
      <c r="E960" s="6" t="s">
        <v>17</v>
      </c>
      <c r="F960" s="6" t="s">
        <v>18</v>
      </c>
      <c r="G960" s="6" t="s">
        <v>19</v>
      </c>
      <c r="H960" s="6" t="s">
        <v>2388</v>
      </c>
      <c r="I960" s="6" t="s">
        <v>2487</v>
      </c>
      <c r="J960" s="6">
        <v>300.0</v>
      </c>
      <c r="K960" s="7">
        <v>215933.36</v>
      </c>
      <c r="L960" s="8">
        <v>45656.0</v>
      </c>
      <c r="M960" s="6" t="s">
        <v>104</v>
      </c>
      <c r="N960" s="5"/>
      <c r="O960" s="5"/>
      <c r="P960" s="5"/>
      <c r="Q960" s="5"/>
      <c r="R960" s="5"/>
      <c r="S960" s="5"/>
      <c r="T960" s="5"/>
      <c r="U960" s="5"/>
      <c r="V960" s="5"/>
    </row>
    <row r="961" hidden="1">
      <c r="A961" s="5">
        <v>160084.0</v>
      </c>
      <c r="B961" s="6" t="s">
        <v>2361</v>
      </c>
      <c r="C961" s="6" t="s">
        <v>2727</v>
      </c>
      <c r="D961" s="6" t="s">
        <v>2607</v>
      </c>
      <c r="E961" s="6" t="s">
        <v>17</v>
      </c>
      <c r="F961" s="6" t="s">
        <v>18</v>
      </c>
      <c r="G961" s="6" t="s">
        <v>19</v>
      </c>
      <c r="H961" s="6" t="s">
        <v>2364</v>
      </c>
      <c r="I961" s="6" t="s">
        <v>2728</v>
      </c>
      <c r="J961" s="6">
        <v>77222.0</v>
      </c>
      <c r="K961" s="7">
        <v>229541.4</v>
      </c>
      <c r="L961" s="8">
        <v>45656.0</v>
      </c>
      <c r="M961" s="6" t="s">
        <v>104</v>
      </c>
      <c r="N961" s="5"/>
      <c r="O961" s="5"/>
      <c r="P961" s="5"/>
      <c r="Q961" s="5"/>
      <c r="R961" s="5"/>
      <c r="S961" s="5"/>
      <c r="T961" s="5"/>
      <c r="U961" s="5"/>
      <c r="V961" s="5"/>
    </row>
    <row r="962" hidden="1">
      <c r="A962" s="5">
        <v>160084.0</v>
      </c>
      <c r="B962" s="6" t="s">
        <v>2361</v>
      </c>
      <c r="C962" s="6" t="s">
        <v>2729</v>
      </c>
      <c r="D962" s="6" t="s">
        <v>2730</v>
      </c>
      <c r="E962" s="6" t="s">
        <v>17</v>
      </c>
      <c r="F962" s="6" t="s">
        <v>18</v>
      </c>
      <c r="G962" s="6" t="s">
        <v>19</v>
      </c>
      <c r="H962" s="6" t="s">
        <v>2398</v>
      </c>
      <c r="I962" s="6" t="s">
        <v>2731</v>
      </c>
      <c r="J962" s="6">
        <v>630.0</v>
      </c>
      <c r="K962" s="7">
        <v>240430.0</v>
      </c>
      <c r="L962" s="8">
        <v>45656.0</v>
      </c>
      <c r="M962" s="6" t="s">
        <v>104</v>
      </c>
      <c r="N962" s="5"/>
      <c r="O962" s="5"/>
      <c r="P962" s="5"/>
      <c r="Q962" s="5"/>
      <c r="R962" s="5"/>
      <c r="S962" s="5"/>
      <c r="T962" s="5"/>
      <c r="U962" s="5"/>
      <c r="V962" s="5"/>
    </row>
    <row r="963" hidden="1">
      <c r="A963" s="5">
        <v>160084.0</v>
      </c>
      <c r="B963" s="6" t="s">
        <v>2361</v>
      </c>
      <c r="C963" s="6" t="s">
        <v>2732</v>
      </c>
      <c r="D963" s="6" t="s">
        <v>2560</v>
      </c>
      <c r="E963" s="6" t="s">
        <v>17</v>
      </c>
      <c r="F963" s="6" t="s">
        <v>18</v>
      </c>
      <c r="G963" s="6" t="s">
        <v>19</v>
      </c>
      <c r="H963" s="6" t="s">
        <v>2466</v>
      </c>
      <c r="I963" s="6" t="s">
        <v>2561</v>
      </c>
      <c r="J963" s="6">
        <v>1558.0</v>
      </c>
      <c r="K963" s="7">
        <v>246225.89</v>
      </c>
      <c r="L963" s="8">
        <v>45656.0</v>
      </c>
      <c r="M963" s="6" t="s">
        <v>104</v>
      </c>
      <c r="N963" s="5"/>
      <c r="O963" s="5"/>
      <c r="P963" s="5"/>
      <c r="Q963" s="5"/>
      <c r="R963" s="5"/>
      <c r="S963" s="5"/>
      <c r="T963" s="5"/>
      <c r="U963" s="5"/>
      <c r="V963" s="5"/>
    </row>
    <row r="964" hidden="1">
      <c r="A964" s="5">
        <v>160084.0</v>
      </c>
      <c r="B964" s="6" t="s">
        <v>2361</v>
      </c>
      <c r="C964" s="6" t="s">
        <v>2733</v>
      </c>
      <c r="D964" s="6" t="s">
        <v>2734</v>
      </c>
      <c r="E964" s="6" t="s">
        <v>653</v>
      </c>
      <c r="F964" s="6" t="s">
        <v>158</v>
      </c>
      <c r="G964" s="6"/>
      <c r="H964" s="6" t="s">
        <v>2378</v>
      </c>
      <c r="I964" s="6" t="s">
        <v>2671</v>
      </c>
      <c r="J964" s="6">
        <v>1.0</v>
      </c>
      <c r="K964" s="7">
        <v>251741.3</v>
      </c>
      <c r="L964" s="8">
        <v>45656.0</v>
      </c>
      <c r="M964" s="6" t="s">
        <v>104</v>
      </c>
      <c r="N964" s="5"/>
      <c r="O964" s="5"/>
      <c r="P964" s="5"/>
      <c r="Q964" s="5"/>
      <c r="R964" s="5"/>
      <c r="S964" s="5"/>
      <c r="T964" s="5"/>
      <c r="U964" s="5"/>
      <c r="V964" s="5"/>
    </row>
    <row r="965" hidden="1">
      <c r="A965" s="5">
        <v>160084.0</v>
      </c>
      <c r="B965" s="6" t="s">
        <v>2361</v>
      </c>
      <c r="C965" s="6" t="s">
        <v>2735</v>
      </c>
      <c r="D965" s="6" t="s">
        <v>2736</v>
      </c>
      <c r="E965" s="6" t="s">
        <v>17</v>
      </c>
      <c r="F965" s="6" t="s">
        <v>18</v>
      </c>
      <c r="G965" s="6" t="s">
        <v>19</v>
      </c>
      <c r="H965" s="6" t="s">
        <v>2398</v>
      </c>
      <c r="I965" s="6" t="s">
        <v>2737</v>
      </c>
      <c r="J965" s="18">
        <v>42.0</v>
      </c>
      <c r="K965" s="7">
        <v>267598.46</v>
      </c>
      <c r="L965" s="8">
        <v>45656.0</v>
      </c>
      <c r="M965" s="6" t="s">
        <v>104</v>
      </c>
      <c r="N965" s="5"/>
      <c r="O965" s="5"/>
      <c r="P965" s="5"/>
      <c r="Q965" s="5"/>
      <c r="R965" s="5"/>
      <c r="S965" s="5"/>
      <c r="T965" s="5"/>
      <c r="U965" s="5"/>
      <c r="V965" s="5"/>
    </row>
    <row r="966" hidden="1">
      <c r="A966" s="5">
        <v>160084.0</v>
      </c>
      <c r="B966" s="6" t="s">
        <v>2361</v>
      </c>
      <c r="C966" s="6" t="s">
        <v>2738</v>
      </c>
      <c r="D966" s="6" t="s">
        <v>2476</v>
      </c>
      <c r="E966" s="6" t="s">
        <v>17</v>
      </c>
      <c r="F966" s="6" t="s">
        <v>18</v>
      </c>
      <c r="G966" s="6" t="s">
        <v>19</v>
      </c>
      <c r="H966" s="6" t="s">
        <v>2441</v>
      </c>
      <c r="I966" s="6" t="s">
        <v>2477</v>
      </c>
      <c r="J966" s="6">
        <v>8321.0</v>
      </c>
      <c r="K966" s="7">
        <v>292142.53</v>
      </c>
      <c r="L966" s="8">
        <v>45656.0</v>
      </c>
      <c r="M966" s="6" t="s">
        <v>104</v>
      </c>
      <c r="N966" s="5"/>
      <c r="O966" s="5"/>
      <c r="P966" s="5"/>
      <c r="Q966" s="5"/>
      <c r="R966" s="5"/>
      <c r="S966" s="5"/>
      <c r="T966" s="5"/>
      <c r="U966" s="5"/>
      <c r="V966" s="5"/>
    </row>
    <row r="967" hidden="1">
      <c r="A967" s="5">
        <v>160084.0</v>
      </c>
      <c r="B967" s="6" t="s">
        <v>2361</v>
      </c>
      <c r="C967" s="6" t="s">
        <v>2739</v>
      </c>
      <c r="D967" s="6" t="s">
        <v>2529</v>
      </c>
      <c r="E967" s="6" t="s">
        <v>17</v>
      </c>
      <c r="F967" s="6" t="s">
        <v>158</v>
      </c>
      <c r="G967" s="6"/>
      <c r="H967" s="6" t="s">
        <v>2740</v>
      </c>
      <c r="I967" s="6" t="s">
        <v>2530</v>
      </c>
      <c r="J967" s="6">
        <v>27.0</v>
      </c>
      <c r="K967" s="7">
        <v>296878.1</v>
      </c>
      <c r="L967" s="8">
        <v>45656.0</v>
      </c>
      <c r="M967" s="6" t="s">
        <v>104</v>
      </c>
      <c r="N967" s="5"/>
      <c r="O967" s="5"/>
      <c r="P967" s="5"/>
      <c r="Q967" s="5"/>
      <c r="R967" s="5"/>
      <c r="S967" s="5"/>
      <c r="T967" s="5"/>
      <c r="U967" s="5"/>
      <c r="V967" s="5"/>
    </row>
    <row r="968" hidden="1">
      <c r="A968" s="5">
        <v>160084.0</v>
      </c>
      <c r="B968" s="6" t="s">
        <v>2361</v>
      </c>
      <c r="C968" s="6" t="s">
        <v>2741</v>
      </c>
      <c r="D968" s="6" t="s">
        <v>2742</v>
      </c>
      <c r="E968" s="6" t="s">
        <v>664</v>
      </c>
      <c r="F968" s="6" t="s">
        <v>158</v>
      </c>
      <c r="G968" s="6"/>
      <c r="H968" s="6" t="s">
        <v>2417</v>
      </c>
      <c r="I968" s="6" t="s">
        <v>2743</v>
      </c>
      <c r="J968" s="6">
        <v>1.0</v>
      </c>
      <c r="K968" s="7">
        <v>300000.0</v>
      </c>
      <c r="L968" s="8">
        <v>45656.0</v>
      </c>
      <c r="M968" s="6" t="s">
        <v>104</v>
      </c>
      <c r="N968" s="5"/>
      <c r="O968" s="5"/>
      <c r="P968" s="5"/>
      <c r="Q968" s="5"/>
      <c r="R968" s="5"/>
      <c r="S968" s="5"/>
      <c r="T968" s="5"/>
      <c r="U968" s="5"/>
      <c r="V968" s="5"/>
    </row>
    <row r="969" hidden="1">
      <c r="A969" s="5">
        <v>160084.0</v>
      </c>
      <c r="B969" s="6" t="s">
        <v>2361</v>
      </c>
      <c r="C969" s="6" t="s">
        <v>2744</v>
      </c>
      <c r="D969" s="6" t="s">
        <v>2569</v>
      </c>
      <c r="E969" s="6" t="s">
        <v>17</v>
      </c>
      <c r="F969" s="6" t="s">
        <v>18</v>
      </c>
      <c r="G969" s="6" t="s">
        <v>19</v>
      </c>
      <c r="H969" s="6" t="s">
        <v>2378</v>
      </c>
      <c r="I969" s="6" t="s">
        <v>2570</v>
      </c>
      <c r="J969" s="6">
        <v>124.0</v>
      </c>
      <c r="K969" s="7">
        <v>300385.64</v>
      </c>
      <c r="L969" s="8">
        <v>45656.0</v>
      </c>
      <c r="M969" s="6" t="s">
        <v>104</v>
      </c>
      <c r="N969" s="5"/>
      <c r="O969" s="5"/>
      <c r="P969" s="5"/>
      <c r="Q969" s="5"/>
      <c r="R969" s="5"/>
      <c r="S969" s="5"/>
      <c r="T969" s="5"/>
      <c r="U969" s="5"/>
      <c r="V969" s="5"/>
    </row>
    <row r="970" hidden="1">
      <c r="A970" s="5">
        <v>160084.0</v>
      </c>
      <c r="B970" s="6" t="s">
        <v>2361</v>
      </c>
      <c r="C970" s="6" t="s">
        <v>2745</v>
      </c>
      <c r="D970" s="6" t="s">
        <v>2472</v>
      </c>
      <c r="E970" s="6" t="s">
        <v>664</v>
      </c>
      <c r="F970" s="6" t="s">
        <v>158</v>
      </c>
      <c r="G970" s="6"/>
      <c r="H970" s="6" t="s">
        <v>2378</v>
      </c>
      <c r="I970" s="6" t="s">
        <v>2473</v>
      </c>
      <c r="J970" s="6">
        <v>400.0</v>
      </c>
      <c r="K970" s="7">
        <v>310000.0</v>
      </c>
      <c r="L970" s="8">
        <v>45656.0</v>
      </c>
      <c r="M970" s="6" t="s">
        <v>104</v>
      </c>
      <c r="N970" s="5"/>
      <c r="O970" s="5"/>
      <c r="P970" s="5"/>
      <c r="Q970" s="5"/>
      <c r="R970" s="5"/>
      <c r="S970" s="5"/>
      <c r="T970" s="5"/>
      <c r="U970" s="5"/>
      <c r="V970" s="5"/>
    </row>
    <row r="971" hidden="1">
      <c r="A971" s="5">
        <v>160084.0</v>
      </c>
      <c r="B971" s="6" t="s">
        <v>2361</v>
      </c>
      <c r="C971" s="6" t="s">
        <v>2746</v>
      </c>
      <c r="D971" s="6" t="s">
        <v>2747</v>
      </c>
      <c r="E971" s="6" t="s">
        <v>17</v>
      </c>
      <c r="F971" s="6" t="s">
        <v>158</v>
      </c>
      <c r="G971" s="6"/>
      <c r="H971" s="6" t="s">
        <v>2466</v>
      </c>
      <c r="I971" s="6" t="s">
        <v>2748</v>
      </c>
      <c r="J971" s="6">
        <v>541.0</v>
      </c>
      <c r="K971" s="7">
        <v>313733.53</v>
      </c>
      <c r="L971" s="8">
        <v>45656.0</v>
      </c>
      <c r="M971" s="6" t="s">
        <v>104</v>
      </c>
      <c r="N971" s="5"/>
      <c r="O971" s="5"/>
      <c r="P971" s="5"/>
      <c r="Q971" s="5"/>
      <c r="R971" s="5"/>
      <c r="S971" s="5"/>
      <c r="T971" s="5"/>
      <c r="U971" s="5"/>
      <c r="V971" s="5"/>
    </row>
    <row r="972" hidden="1">
      <c r="A972" s="5">
        <v>160084.0</v>
      </c>
      <c r="B972" s="6" t="s">
        <v>2361</v>
      </c>
      <c r="C972" s="6" t="s">
        <v>2749</v>
      </c>
      <c r="D972" s="6" t="s">
        <v>2494</v>
      </c>
      <c r="E972" s="6" t="s">
        <v>475</v>
      </c>
      <c r="F972" s="6" t="s">
        <v>158</v>
      </c>
      <c r="G972" s="6"/>
      <c r="H972" s="6" t="s">
        <v>2372</v>
      </c>
      <c r="I972" s="6" t="s">
        <v>2495</v>
      </c>
      <c r="J972" s="6">
        <v>14.0</v>
      </c>
      <c r="K972" s="7">
        <v>320872.93</v>
      </c>
      <c r="L972" s="8">
        <v>45656.0</v>
      </c>
      <c r="M972" s="6" t="s">
        <v>104</v>
      </c>
      <c r="N972" s="5"/>
      <c r="O972" s="5"/>
      <c r="P972" s="5"/>
      <c r="Q972" s="5"/>
      <c r="R972" s="5"/>
      <c r="S972" s="5"/>
      <c r="T972" s="5"/>
      <c r="U972" s="5"/>
      <c r="V972" s="5"/>
    </row>
    <row r="973" hidden="1">
      <c r="A973" s="5">
        <v>160084.0</v>
      </c>
      <c r="B973" s="6" t="s">
        <v>2361</v>
      </c>
      <c r="C973" s="6" t="s">
        <v>2750</v>
      </c>
      <c r="D973" s="6" t="s">
        <v>2374</v>
      </c>
      <c r="E973" s="6" t="s">
        <v>17</v>
      </c>
      <c r="F973" s="6" t="s">
        <v>18</v>
      </c>
      <c r="G973" s="6" t="s">
        <v>19</v>
      </c>
      <c r="H973" s="6" t="s">
        <v>2364</v>
      </c>
      <c r="I973" s="6" t="s">
        <v>2375</v>
      </c>
      <c r="J973" s="6">
        <v>86590.0</v>
      </c>
      <c r="K973" s="7">
        <v>348485.0</v>
      </c>
      <c r="L973" s="8">
        <v>45656.0</v>
      </c>
      <c r="M973" s="6" t="s">
        <v>104</v>
      </c>
      <c r="N973" s="5"/>
      <c r="O973" s="5"/>
      <c r="P973" s="5"/>
      <c r="Q973" s="5"/>
      <c r="R973" s="5"/>
      <c r="S973" s="5"/>
      <c r="T973" s="5"/>
      <c r="U973" s="5"/>
      <c r="V973" s="5"/>
    </row>
    <row r="974" hidden="1">
      <c r="A974" s="5">
        <v>160084.0</v>
      </c>
      <c r="B974" s="6" t="s">
        <v>2361</v>
      </c>
      <c r="C974" s="6" t="s">
        <v>2751</v>
      </c>
      <c r="D974" s="6" t="s">
        <v>2752</v>
      </c>
      <c r="E974" s="6" t="s">
        <v>17</v>
      </c>
      <c r="F974" s="6" t="s">
        <v>18</v>
      </c>
      <c r="G974" s="6" t="s">
        <v>19</v>
      </c>
      <c r="H974" s="6" t="s">
        <v>2388</v>
      </c>
      <c r="I974" s="6" t="s">
        <v>2753</v>
      </c>
      <c r="J974" s="6">
        <v>3.0</v>
      </c>
      <c r="K974" s="7">
        <v>350000.0</v>
      </c>
      <c r="L974" s="8">
        <v>45656.0</v>
      </c>
      <c r="M974" s="6" t="s">
        <v>104</v>
      </c>
      <c r="N974" s="5"/>
      <c r="O974" s="5"/>
      <c r="P974" s="5"/>
      <c r="Q974" s="5"/>
      <c r="R974" s="5"/>
      <c r="S974" s="5"/>
      <c r="T974" s="5"/>
      <c r="U974" s="5"/>
      <c r="V974" s="5"/>
    </row>
    <row r="975" hidden="1">
      <c r="A975" s="5">
        <v>160084.0</v>
      </c>
      <c r="B975" s="6" t="s">
        <v>2361</v>
      </c>
      <c r="C975" s="6" t="s">
        <v>2754</v>
      </c>
      <c r="D975" s="6" t="s">
        <v>2391</v>
      </c>
      <c r="E975" s="6" t="s">
        <v>266</v>
      </c>
      <c r="F975" s="6" t="s">
        <v>158</v>
      </c>
      <c r="G975" s="6"/>
      <c r="H975" s="6" t="s">
        <v>2388</v>
      </c>
      <c r="I975" s="6" t="s">
        <v>2755</v>
      </c>
      <c r="J975" s="6">
        <v>32.0</v>
      </c>
      <c r="K975" s="7">
        <v>369050.0</v>
      </c>
      <c r="L975" s="8">
        <v>45656.0</v>
      </c>
      <c r="M975" s="6" t="s">
        <v>104</v>
      </c>
      <c r="N975" s="5"/>
      <c r="O975" s="5"/>
      <c r="P975" s="5"/>
      <c r="Q975" s="5"/>
      <c r="R975" s="5"/>
      <c r="S975" s="5"/>
      <c r="T975" s="5"/>
      <c r="U975" s="5"/>
      <c r="V975" s="5"/>
    </row>
    <row r="976" hidden="1">
      <c r="A976" s="5">
        <v>160084.0</v>
      </c>
      <c r="B976" s="6" t="s">
        <v>2361</v>
      </c>
      <c r="C976" s="6" t="s">
        <v>2756</v>
      </c>
      <c r="D976" s="6" t="s">
        <v>2757</v>
      </c>
      <c r="E976" s="6" t="s">
        <v>17</v>
      </c>
      <c r="F976" s="6" t="s">
        <v>18</v>
      </c>
      <c r="G976" s="6" t="s">
        <v>19</v>
      </c>
      <c r="H976" s="6" t="s">
        <v>2364</v>
      </c>
      <c r="I976" s="6" t="s">
        <v>2758</v>
      </c>
      <c r="J976" s="6">
        <v>4.0</v>
      </c>
      <c r="K976" s="7">
        <v>377663.14</v>
      </c>
      <c r="L976" s="8">
        <v>45656.0</v>
      </c>
      <c r="M976" s="6" t="s">
        <v>104</v>
      </c>
      <c r="N976" s="5"/>
      <c r="O976" s="5"/>
      <c r="P976" s="5"/>
      <c r="Q976" s="5"/>
      <c r="R976" s="5"/>
      <c r="S976" s="5"/>
      <c r="T976" s="5"/>
      <c r="U976" s="5"/>
      <c r="V976" s="5"/>
    </row>
    <row r="977" hidden="1">
      <c r="A977" s="5">
        <v>160084.0</v>
      </c>
      <c r="B977" s="6" t="s">
        <v>2361</v>
      </c>
      <c r="C977" s="6" t="s">
        <v>2759</v>
      </c>
      <c r="D977" s="6" t="s">
        <v>2416</v>
      </c>
      <c r="E977" s="6" t="s">
        <v>17</v>
      </c>
      <c r="F977" s="6" t="s">
        <v>18</v>
      </c>
      <c r="G977" s="6" t="s">
        <v>19</v>
      </c>
      <c r="H977" s="6" t="s">
        <v>2378</v>
      </c>
      <c r="I977" s="6" t="s">
        <v>2418</v>
      </c>
      <c r="J977" s="6">
        <v>33716.0</v>
      </c>
      <c r="K977" s="7">
        <v>377970.5</v>
      </c>
      <c r="L977" s="8">
        <v>45656.0</v>
      </c>
      <c r="M977" s="6" t="s">
        <v>104</v>
      </c>
      <c r="N977" s="5"/>
      <c r="O977" s="5"/>
      <c r="P977" s="5"/>
      <c r="Q977" s="5"/>
      <c r="R977" s="5"/>
      <c r="S977" s="5"/>
      <c r="T977" s="5"/>
      <c r="U977" s="5"/>
      <c r="V977" s="5"/>
    </row>
    <row r="978" hidden="1">
      <c r="A978" s="5">
        <v>160084.0</v>
      </c>
      <c r="B978" s="6" t="s">
        <v>2361</v>
      </c>
      <c r="C978" s="6" t="s">
        <v>2760</v>
      </c>
      <c r="D978" s="6" t="s">
        <v>2761</v>
      </c>
      <c r="E978" s="6" t="s">
        <v>17</v>
      </c>
      <c r="F978" s="6" t="s">
        <v>158</v>
      </c>
      <c r="G978" s="6"/>
      <c r="H978" s="6" t="s">
        <v>2364</v>
      </c>
      <c r="I978" s="6" t="s">
        <v>2762</v>
      </c>
      <c r="J978" s="6">
        <v>100.0</v>
      </c>
      <c r="K978" s="7">
        <v>386500.0</v>
      </c>
      <c r="L978" s="8">
        <v>45656.0</v>
      </c>
      <c r="M978" s="6" t="s">
        <v>104</v>
      </c>
      <c r="N978" s="5"/>
      <c r="O978" s="5"/>
      <c r="P978" s="5"/>
      <c r="Q978" s="5"/>
      <c r="R978" s="5"/>
      <c r="S978" s="5"/>
      <c r="T978" s="5"/>
      <c r="U978" s="5"/>
      <c r="V978" s="5"/>
    </row>
    <row r="979" hidden="1">
      <c r="A979" s="5">
        <v>160084.0</v>
      </c>
      <c r="B979" s="6" t="s">
        <v>2361</v>
      </c>
      <c r="C979" s="6" t="s">
        <v>2763</v>
      </c>
      <c r="D979" s="6" t="s">
        <v>2456</v>
      </c>
      <c r="E979" s="6" t="s">
        <v>17</v>
      </c>
      <c r="F979" s="6" t="s">
        <v>158</v>
      </c>
      <c r="G979" s="6"/>
      <c r="H979" s="6" t="s">
        <v>2388</v>
      </c>
      <c r="I979" s="6" t="s">
        <v>2457</v>
      </c>
      <c r="J979" s="6">
        <v>596.0</v>
      </c>
      <c r="K979" s="7">
        <v>403947.2</v>
      </c>
      <c r="L979" s="8">
        <v>45656.0</v>
      </c>
      <c r="M979" s="6" t="s">
        <v>104</v>
      </c>
      <c r="N979" s="5"/>
      <c r="O979" s="5"/>
      <c r="P979" s="5"/>
      <c r="Q979" s="5"/>
      <c r="R979" s="5"/>
      <c r="S979" s="5"/>
      <c r="T979" s="5"/>
      <c r="U979" s="5"/>
      <c r="V979" s="5"/>
    </row>
    <row r="980" hidden="1">
      <c r="A980" s="5">
        <v>160084.0</v>
      </c>
      <c r="B980" s="6" t="s">
        <v>2361</v>
      </c>
      <c r="C980" s="6" t="s">
        <v>2764</v>
      </c>
      <c r="D980" s="6" t="s">
        <v>2479</v>
      </c>
      <c r="E980" s="6" t="s">
        <v>664</v>
      </c>
      <c r="F980" s="6" t="s">
        <v>158</v>
      </c>
      <c r="G980" s="6"/>
      <c r="H980" s="6" t="s">
        <v>2441</v>
      </c>
      <c r="I980" s="6" t="s">
        <v>2480</v>
      </c>
      <c r="J980" s="6">
        <v>65.0</v>
      </c>
      <c r="K980" s="7">
        <v>436400.0</v>
      </c>
      <c r="L980" s="8">
        <v>45656.0</v>
      </c>
      <c r="M980" s="6" t="s">
        <v>104</v>
      </c>
      <c r="N980" s="5"/>
      <c r="O980" s="5"/>
      <c r="P980" s="5"/>
      <c r="Q980" s="5"/>
      <c r="R980" s="5"/>
      <c r="S980" s="5"/>
      <c r="T980" s="5"/>
      <c r="U980" s="5"/>
      <c r="V980" s="5"/>
    </row>
    <row r="981" hidden="1">
      <c r="A981" s="5">
        <v>160084.0</v>
      </c>
      <c r="B981" s="6" t="s">
        <v>2361</v>
      </c>
      <c r="C981" s="6" t="s">
        <v>2765</v>
      </c>
      <c r="D981" s="6" t="s">
        <v>2377</v>
      </c>
      <c r="E981" s="6" t="s">
        <v>17</v>
      </c>
      <c r="F981" s="6" t="s">
        <v>158</v>
      </c>
      <c r="G981" s="6"/>
      <c r="H981" s="6" t="s">
        <v>2378</v>
      </c>
      <c r="I981" s="6" t="s">
        <v>2379</v>
      </c>
      <c r="J981" s="6">
        <v>107.0</v>
      </c>
      <c r="K981" s="7">
        <v>494895.93</v>
      </c>
      <c r="L981" s="8">
        <v>45656.0</v>
      </c>
      <c r="M981" s="6" t="s">
        <v>104</v>
      </c>
      <c r="N981" s="5"/>
      <c r="O981" s="5"/>
      <c r="P981" s="5"/>
      <c r="Q981" s="5"/>
      <c r="R981" s="5"/>
      <c r="S981" s="5"/>
      <c r="T981" s="5"/>
      <c r="U981" s="5"/>
      <c r="V981" s="5"/>
    </row>
    <row r="982" hidden="1">
      <c r="A982" s="5">
        <v>160084.0</v>
      </c>
      <c r="B982" s="6" t="s">
        <v>2361</v>
      </c>
      <c r="C982" s="6" t="s">
        <v>2766</v>
      </c>
      <c r="D982" s="6" t="s">
        <v>2472</v>
      </c>
      <c r="E982" s="6" t="s">
        <v>752</v>
      </c>
      <c r="F982" s="6" t="s">
        <v>158</v>
      </c>
      <c r="G982" s="6"/>
      <c r="H982" s="6" t="s">
        <v>2441</v>
      </c>
      <c r="I982" s="6" t="s">
        <v>2473</v>
      </c>
      <c r="J982" s="6">
        <v>3.0</v>
      </c>
      <c r="K982" s="7">
        <v>500000.0</v>
      </c>
      <c r="L982" s="8">
        <v>45656.0</v>
      </c>
      <c r="M982" s="6" t="s">
        <v>104</v>
      </c>
      <c r="N982" s="5"/>
      <c r="O982" s="5"/>
      <c r="P982" s="5"/>
      <c r="Q982" s="5"/>
      <c r="R982" s="5"/>
      <c r="S982" s="5"/>
      <c r="T982" s="5"/>
      <c r="U982" s="5"/>
      <c r="V982" s="5"/>
    </row>
    <row r="983" hidden="1">
      <c r="A983" s="5">
        <v>160084.0</v>
      </c>
      <c r="B983" s="6" t="s">
        <v>2361</v>
      </c>
      <c r="C983" s="6" t="s">
        <v>2767</v>
      </c>
      <c r="D983" s="6" t="s">
        <v>2472</v>
      </c>
      <c r="E983" s="6" t="s">
        <v>752</v>
      </c>
      <c r="F983" s="6" t="s">
        <v>158</v>
      </c>
      <c r="G983" s="6"/>
      <c r="H983" s="6" t="s">
        <v>2388</v>
      </c>
      <c r="I983" s="6" t="s">
        <v>2473</v>
      </c>
      <c r="J983" s="6">
        <v>2.0</v>
      </c>
      <c r="K983" s="7">
        <v>500000.0</v>
      </c>
      <c r="L983" s="8">
        <v>45656.0</v>
      </c>
      <c r="M983" s="6" t="s">
        <v>104</v>
      </c>
      <c r="N983" s="5"/>
      <c r="O983" s="5"/>
      <c r="P983" s="5"/>
      <c r="Q983" s="5"/>
      <c r="R983" s="5"/>
      <c r="S983" s="5"/>
      <c r="T983" s="5"/>
      <c r="U983" s="5"/>
      <c r="V983" s="5"/>
    </row>
    <row r="984" hidden="1">
      <c r="A984" s="5">
        <v>160084.0</v>
      </c>
      <c r="B984" s="6" t="s">
        <v>2361</v>
      </c>
      <c r="C984" s="6" t="s">
        <v>2768</v>
      </c>
      <c r="D984" s="6" t="s">
        <v>2469</v>
      </c>
      <c r="E984" s="6" t="s">
        <v>266</v>
      </c>
      <c r="F984" s="6" t="s">
        <v>18</v>
      </c>
      <c r="G984" s="6" t="s">
        <v>19</v>
      </c>
      <c r="H984" s="6" t="s">
        <v>2417</v>
      </c>
      <c r="I984" s="6" t="s">
        <v>2470</v>
      </c>
      <c r="J984" s="6">
        <v>251690.0</v>
      </c>
      <c r="K984" s="7">
        <v>523523.88</v>
      </c>
      <c r="L984" s="8">
        <v>45656.0</v>
      </c>
      <c r="M984" s="6" t="s">
        <v>104</v>
      </c>
      <c r="N984" s="5"/>
      <c r="O984" s="5"/>
      <c r="P984" s="5"/>
      <c r="Q984" s="5"/>
      <c r="R984" s="5"/>
      <c r="S984" s="5"/>
      <c r="T984" s="5"/>
      <c r="U984" s="5"/>
      <c r="V984" s="5"/>
    </row>
    <row r="985" hidden="1">
      <c r="A985" s="5">
        <v>160084.0</v>
      </c>
      <c r="B985" s="6" t="s">
        <v>2361</v>
      </c>
      <c r="C985" s="6" t="s">
        <v>2769</v>
      </c>
      <c r="D985" s="6" t="s">
        <v>2625</v>
      </c>
      <c r="E985" s="6" t="s">
        <v>17</v>
      </c>
      <c r="F985" s="6" t="s">
        <v>18</v>
      </c>
      <c r="G985" s="6" t="s">
        <v>19</v>
      </c>
      <c r="H985" s="6" t="s">
        <v>2378</v>
      </c>
      <c r="I985" s="6" t="s">
        <v>2626</v>
      </c>
      <c r="J985" s="6">
        <v>524.0</v>
      </c>
      <c r="K985" s="7">
        <v>536000.0</v>
      </c>
      <c r="L985" s="8">
        <v>45656.0</v>
      </c>
      <c r="M985" s="6" t="s">
        <v>104</v>
      </c>
      <c r="N985" s="5"/>
      <c r="O985" s="5"/>
      <c r="P985" s="5"/>
      <c r="Q985" s="5"/>
      <c r="R985" s="5"/>
      <c r="S985" s="5"/>
      <c r="T985" s="5"/>
      <c r="U985" s="5"/>
      <c r="V985" s="5"/>
    </row>
    <row r="986" hidden="1">
      <c r="A986" s="5">
        <v>160084.0</v>
      </c>
      <c r="B986" s="6" t="s">
        <v>2361</v>
      </c>
      <c r="C986" s="6" t="s">
        <v>2770</v>
      </c>
      <c r="D986" s="6" t="s">
        <v>2771</v>
      </c>
      <c r="E986" s="6" t="s">
        <v>475</v>
      </c>
      <c r="F986" s="6" t="s">
        <v>158</v>
      </c>
      <c r="G986" s="6"/>
      <c r="H986" s="6" t="s">
        <v>2372</v>
      </c>
      <c r="I986" s="6" t="s">
        <v>2544</v>
      </c>
      <c r="J986" s="6">
        <v>1.0</v>
      </c>
      <c r="K986" s="7">
        <v>550000.0</v>
      </c>
      <c r="L986" s="8">
        <v>45656.0</v>
      </c>
      <c r="M986" s="6" t="s">
        <v>104</v>
      </c>
      <c r="N986" s="5"/>
      <c r="O986" s="5"/>
      <c r="P986" s="5"/>
      <c r="Q986" s="5"/>
      <c r="R986" s="5"/>
      <c r="S986" s="5"/>
      <c r="T986" s="5"/>
      <c r="U986" s="5"/>
      <c r="V986" s="5"/>
    </row>
    <row r="987" hidden="1">
      <c r="A987" s="5">
        <v>160084.0</v>
      </c>
      <c r="B987" s="6" t="s">
        <v>2361</v>
      </c>
      <c r="C987" s="6" t="s">
        <v>2772</v>
      </c>
      <c r="D987" s="6" t="s">
        <v>2773</v>
      </c>
      <c r="E987" s="6" t="s">
        <v>664</v>
      </c>
      <c r="F987" s="6" t="s">
        <v>158</v>
      </c>
      <c r="G987" s="6"/>
      <c r="H987" s="6" t="s">
        <v>2378</v>
      </c>
      <c r="I987" s="6" t="s">
        <v>2774</v>
      </c>
      <c r="J987" s="6">
        <v>400.0</v>
      </c>
      <c r="K987" s="7">
        <v>565000.0</v>
      </c>
      <c r="L987" s="8">
        <v>45656.0</v>
      </c>
      <c r="M987" s="6" t="s">
        <v>104</v>
      </c>
      <c r="N987" s="5"/>
      <c r="O987" s="5"/>
      <c r="P987" s="5"/>
      <c r="Q987" s="5"/>
      <c r="R987" s="5"/>
      <c r="S987" s="5"/>
      <c r="T987" s="5"/>
      <c r="U987" s="5"/>
      <c r="V987" s="5"/>
    </row>
    <row r="988" hidden="1">
      <c r="A988" s="5">
        <v>160084.0</v>
      </c>
      <c r="B988" s="6" t="s">
        <v>2361</v>
      </c>
      <c r="C988" s="6" t="s">
        <v>2775</v>
      </c>
      <c r="D988" s="6" t="s">
        <v>2776</v>
      </c>
      <c r="E988" s="6" t="s">
        <v>17</v>
      </c>
      <c r="F988" s="6" t="s">
        <v>18</v>
      </c>
      <c r="G988" s="6" t="s">
        <v>19</v>
      </c>
      <c r="H988" s="6" t="s">
        <v>2466</v>
      </c>
      <c r="I988" s="6" t="s">
        <v>2748</v>
      </c>
      <c r="J988" s="18">
        <v>1152.0</v>
      </c>
      <c r="K988" s="7">
        <v>609924.41</v>
      </c>
      <c r="L988" s="8">
        <v>45656.0</v>
      </c>
      <c r="M988" s="6" t="s">
        <v>104</v>
      </c>
      <c r="N988" s="5"/>
      <c r="O988" s="5"/>
      <c r="P988" s="5"/>
      <c r="Q988" s="5"/>
      <c r="R988" s="5"/>
      <c r="S988" s="5"/>
      <c r="T988" s="5"/>
      <c r="U988" s="5"/>
      <c r="V988" s="5"/>
    </row>
    <row r="989" hidden="1">
      <c r="A989" s="5">
        <v>160084.0</v>
      </c>
      <c r="B989" s="6" t="s">
        <v>2361</v>
      </c>
      <c r="C989" s="6" t="s">
        <v>2777</v>
      </c>
      <c r="D989" s="6" t="s">
        <v>2391</v>
      </c>
      <c r="E989" s="6" t="s">
        <v>266</v>
      </c>
      <c r="F989" s="6" t="s">
        <v>158</v>
      </c>
      <c r="G989" s="6"/>
      <c r="H989" s="6" t="s">
        <v>2417</v>
      </c>
      <c r="I989" s="6" t="s">
        <v>2778</v>
      </c>
      <c r="J989" s="18">
        <v>4790.0</v>
      </c>
      <c r="K989" s="7">
        <v>622700.0</v>
      </c>
      <c r="L989" s="8">
        <v>45656.0</v>
      </c>
      <c r="M989" s="6" t="s">
        <v>104</v>
      </c>
      <c r="N989" s="5"/>
      <c r="O989" s="5"/>
      <c r="P989" s="5"/>
      <c r="Q989" s="5"/>
      <c r="R989" s="5"/>
      <c r="S989" s="5"/>
      <c r="T989" s="5"/>
      <c r="U989" s="5"/>
      <c r="V989" s="5"/>
    </row>
    <row r="990" hidden="1">
      <c r="A990" s="5">
        <v>160084.0</v>
      </c>
      <c r="B990" s="6" t="s">
        <v>2361</v>
      </c>
      <c r="C990" s="6" t="s">
        <v>2779</v>
      </c>
      <c r="D990" s="6" t="s">
        <v>2780</v>
      </c>
      <c r="E990" s="6" t="s">
        <v>17</v>
      </c>
      <c r="F990" s="6" t="s">
        <v>158</v>
      </c>
      <c r="G990" s="6"/>
      <c r="H990" s="6" t="s">
        <v>2441</v>
      </c>
      <c r="I990" s="6" t="s">
        <v>2781</v>
      </c>
      <c r="J990" s="6">
        <v>11.0</v>
      </c>
      <c r="K990" s="7">
        <v>623333.37</v>
      </c>
      <c r="L990" s="8">
        <v>45656.0</v>
      </c>
      <c r="M990" s="6" t="s">
        <v>104</v>
      </c>
      <c r="N990" s="5"/>
      <c r="O990" s="5"/>
      <c r="P990" s="5"/>
      <c r="Q990" s="5"/>
      <c r="R990" s="5"/>
      <c r="S990" s="5"/>
      <c r="T990" s="5"/>
      <c r="U990" s="5"/>
      <c r="V990" s="5"/>
    </row>
    <row r="991" hidden="1">
      <c r="A991" s="5">
        <v>160084.0</v>
      </c>
      <c r="B991" s="6" t="s">
        <v>2361</v>
      </c>
      <c r="C991" s="6" t="s">
        <v>2782</v>
      </c>
      <c r="D991" s="6" t="s">
        <v>2391</v>
      </c>
      <c r="E991" s="6" t="s">
        <v>266</v>
      </c>
      <c r="F991" s="6" t="s">
        <v>158</v>
      </c>
      <c r="G991" s="6"/>
      <c r="H991" s="6" t="s">
        <v>2378</v>
      </c>
      <c r="I991" s="6" t="s">
        <v>2783</v>
      </c>
      <c r="J991" s="6">
        <v>22.0</v>
      </c>
      <c r="K991" s="7">
        <v>635375.0</v>
      </c>
      <c r="L991" s="8">
        <v>45656.0</v>
      </c>
      <c r="M991" s="6" t="s">
        <v>104</v>
      </c>
      <c r="N991" s="5"/>
      <c r="O991" s="5"/>
      <c r="P991" s="5"/>
      <c r="Q991" s="5"/>
      <c r="R991" s="5"/>
      <c r="S991" s="5"/>
      <c r="T991" s="5"/>
      <c r="U991" s="5"/>
      <c r="V991" s="5"/>
    </row>
    <row r="992" hidden="1">
      <c r="A992" s="5">
        <v>160084.0</v>
      </c>
      <c r="B992" s="6" t="s">
        <v>2361</v>
      </c>
      <c r="C992" s="6" t="s">
        <v>2784</v>
      </c>
      <c r="D992" s="6" t="s">
        <v>2785</v>
      </c>
      <c r="E992" s="6" t="s">
        <v>664</v>
      </c>
      <c r="F992" s="6" t="s">
        <v>158</v>
      </c>
      <c r="G992" s="6"/>
      <c r="H992" s="6" t="s">
        <v>2417</v>
      </c>
      <c r="I992" s="6" t="s">
        <v>2786</v>
      </c>
      <c r="J992" s="6">
        <v>1.0</v>
      </c>
      <c r="K992" s="7">
        <v>696000.0</v>
      </c>
      <c r="L992" s="8">
        <v>45656.0</v>
      </c>
      <c r="M992" s="6" t="s">
        <v>104</v>
      </c>
      <c r="N992" s="5"/>
      <c r="O992" s="5"/>
      <c r="P992" s="5"/>
      <c r="Q992" s="5"/>
      <c r="R992" s="5"/>
      <c r="S992" s="5"/>
      <c r="T992" s="5"/>
      <c r="U992" s="5"/>
      <c r="V992" s="5"/>
    </row>
    <row r="993" hidden="1">
      <c r="A993" s="5">
        <v>160084.0</v>
      </c>
      <c r="B993" s="6" t="s">
        <v>2361</v>
      </c>
      <c r="C993" s="6" t="s">
        <v>2787</v>
      </c>
      <c r="D993" s="6" t="s">
        <v>2591</v>
      </c>
      <c r="E993" s="6" t="s">
        <v>17</v>
      </c>
      <c r="F993" s="6" t="s">
        <v>18</v>
      </c>
      <c r="G993" s="6" t="s">
        <v>19</v>
      </c>
      <c r="H993" s="6" t="s">
        <v>2398</v>
      </c>
      <c r="I993" s="6" t="s">
        <v>2592</v>
      </c>
      <c r="J993" s="6">
        <v>3324.0</v>
      </c>
      <c r="K993" s="7">
        <v>724433.35</v>
      </c>
      <c r="L993" s="8">
        <v>45656.0</v>
      </c>
      <c r="M993" s="6" t="s">
        <v>104</v>
      </c>
      <c r="N993" s="5"/>
      <c r="O993" s="5"/>
      <c r="P993" s="5"/>
      <c r="Q993" s="5"/>
      <c r="R993" s="5"/>
      <c r="S993" s="5"/>
      <c r="T993" s="5"/>
      <c r="U993" s="5"/>
      <c r="V993" s="5"/>
    </row>
    <row r="994" hidden="1">
      <c r="A994" s="5">
        <v>160084.0</v>
      </c>
      <c r="B994" s="6" t="s">
        <v>2361</v>
      </c>
      <c r="C994" s="6" t="s">
        <v>2788</v>
      </c>
      <c r="D994" s="6" t="s">
        <v>2789</v>
      </c>
      <c r="E994" s="6" t="s">
        <v>17</v>
      </c>
      <c r="F994" s="6" t="s">
        <v>18</v>
      </c>
      <c r="G994" s="6" t="s">
        <v>19</v>
      </c>
      <c r="H994" s="6" t="s">
        <v>2364</v>
      </c>
      <c r="I994" s="6" t="s">
        <v>2790</v>
      </c>
      <c r="J994" s="6">
        <v>481000.0</v>
      </c>
      <c r="K994" s="7">
        <v>739290.0</v>
      </c>
      <c r="L994" s="8">
        <v>45656.0</v>
      </c>
      <c r="M994" s="6" t="s">
        <v>104</v>
      </c>
      <c r="N994" s="5"/>
      <c r="O994" s="5"/>
      <c r="P994" s="5"/>
      <c r="Q994" s="5"/>
      <c r="R994" s="5"/>
      <c r="S994" s="5"/>
      <c r="T994" s="5"/>
      <c r="U994" s="5"/>
      <c r="V994" s="5"/>
    </row>
    <row r="995" hidden="1">
      <c r="A995" s="5">
        <v>160084.0</v>
      </c>
      <c r="B995" s="6" t="s">
        <v>2361</v>
      </c>
      <c r="C995" s="6" t="s">
        <v>2791</v>
      </c>
      <c r="D995" s="6" t="s">
        <v>2416</v>
      </c>
      <c r="E995" s="6" t="s">
        <v>17</v>
      </c>
      <c r="F995" s="6" t="s">
        <v>18</v>
      </c>
      <c r="G995" s="6" t="s">
        <v>19</v>
      </c>
      <c r="H995" s="6" t="s">
        <v>2364</v>
      </c>
      <c r="I995" s="6" t="s">
        <v>2418</v>
      </c>
      <c r="J995" s="6">
        <v>26114.0</v>
      </c>
      <c r="K995" s="7">
        <v>763065.8</v>
      </c>
      <c r="L995" s="8">
        <v>45656.0</v>
      </c>
      <c r="M995" s="6" t="s">
        <v>104</v>
      </c>
      <c r="N995" s="5"/>
      <c r="O995" s="5"/>
      <c r="P995" s="5"/>
      <c r="Q995" s="5"/>
      <c r="R995" s="5"/>
      <c r="S995" s="5"/>
      <c r="T995" s="5"/>
      <c r="U995" s="5"/>
      <c r="V995" s="5"/>
    </row>
    <row r="996" hidden="1">
      <c r="A996" s="5">
        <v>160084.0</v>
      </c>
      <c r="B996" s="6" t="s">
        <v>2361</v>
      </c>
      <c r="C996" s="6" t="s">
        <v>2792</v>
      </c>
      <c r="D996" s="6" t="s">
        <v>2757</v>
      </c>
      <c r="E996" s="6" t="s">
        <v>17</v>
      </c>
      <c r="F996" s="6" t="s">
        <v>18</v>
      </c>
      <c r="G996" s="6" t="s">
        <v>19</v>
      </c>
      <c r="H996" s="6" t="s">
        <v>2368</v>
      </c>
      <c r="I996" s="6" t="s">
        <v>2793</v>
      </c>
      <c r="J996" s="6">
        <v>1.0</v>
      </c>
      <c r="K996" s="7">
        <v>800000.0</v>
      </c>
      <c r="L996" s="8">
        <v>45656.0</v>
      </c>
      <c r="M996" s="6" t="s">
        <v>104</v>
      </c>
      <c r="N996" s="5"/>
      <c r="O996" s="5"/>
      <c r="P996" s="5"/>
      <c r="Q996" s="5"/>
      <c r="R996" s="5"/>
      <c r="S996" s="5"/>
      <c r="T996" s="5"/>
      <c r="U996" s="5"/>
      <c r="V996" s="5"/>
    </row>
    <row r="997" hidden="1">
      <c r="A997" s="5">
        <v>160084.0</v>
      </c>
      <c r="B997" s="6" t="s">
        <v>2361</v>
      </c>
      <c r="C997" s="6" t="s">
        <v>2794</v>
      </c>
      <c r="D997" s="6" t="s">
        <v>2482</v>
      </c>
      <c r="E997" s="6" t="s">
        <v>17</v>
      </c>
      <c r="F997" s="6" t="s">
        <v>18</v>
      </c>
      <c r="G997" s="6" t="s">
        <v>19</v>
      </c>
      <c r="H997" s="6" t="s">
        <v>2364</v>
      </c>
      <c r="I997" s="6" t="s">
        <v>2483</v>
      </c>
      <c r="J997" s="6">
        <v>972920.0</v>
      </c>
      <c r="K997" s="7">
        <v>882448.8</v>
      </c>
      <c r="L997" s="8">
        <v>45656.0</v>
      </c>
      <c r="M997" s="6" t="s">
        <v>104</v>
      </c>
      <c r="N997" s="5"/>
      <c r="O997" s="5"/>
      <c r="P997" s="5"/>
      <c r="Q997" s="5"/>
      <c r="R997" s="5"/>
      <c r="S997" s="5"/>
      <c r="T997" s="5"/>
      <c r="U997" s="5"/>
      <c r="V997" s="5"/>
    </row>
    <row r="998" hidden="1">
      <c r="A998" s="5">
        <v>160084.0</v>
      </c>
      <c r="B998" s="6" t="s">
        <v>2361</v>
      </c>
      <c r="C998" s="6" t="s">
        <v>2795</v>
      </c>
      <c r="D998" s="6" t="s">
        <v>2391</v>
      </c>
      <c r="E998" s="6" t="s">
        <v>266</v>
      </c>
      <c r="F998" s="6" t="s">
        <v>158</v>
      </c>
      <c r="G998" s="6"/>
      <c r="H998" s="6" t="s">
        <v>2740</v>
      </c>
      <c r="I998" s="6" t="s">
        <v>2796</v>
      </c>
      <c r="J998" s="6">
        <v>960.0</v>
      </c>
      <c r="K998" s="7">
        <v>889998.4</v>
      </c>
      <c r="L998" s="8">
        <v>45656.0</v>
      </c>
      <c r="M998" s="6" t="s">
        <v>104</v>
      </c>
      <c r="N998" s="5"/>
      <c r="O998" s="5"/>
      <c r="P998" s="5"/>
      <c r="Q998" s="5"/>
      <c r="R998" s="5"/>
      <c r="S998" s="5"/>
      <c r="T998" s="5"/>
      <c r="U998" s="5"/>
      <c r="V998" s="5"/>
    </row>
    <row r="999" hidden="1">
      <c r="A999" s="5">
        <v>160084.0</v>
      </c>
      <c r="B999" s="6" t="s">
        <v>2361</v>
      </c>
      <c r="C999" s="6" t="s">
        <v>2797</v>
      </c>
      <c r="D999" s="6" t="s">
        <v>2798</v>
      </c>
      <c r="E999" s="6" t="s">
        <v>266</v>
      </c>
      <c r="F999" s="6" t="s">
        <v>158</v>
      </c>
      <c r="G999" s="6"/>
      <c r="H999" s="6" t="s">
        <v>2388</v>
      </c>
      <c r="I999" s="6" t="s">
        <v>2799</v>
      </c>
      <c r="J999" s="6">
        <v>1.0</v>
      </c>
      <c r="K999" s="7">
        <v>900000.0</v>
      </c>
      <c r="L999" s="8">
        <v>45656.0</v>
      </c>
      <c r="M999" s="6" t="s">
        <v>104</v>
      </c>
      <c r="N999" s="5"/>
      <c r="O999" s="5"/>
      <c r="P999" s="5"/>
      <c r="Q999" s="5"/>
      <c r="R999" s="5"/>
      <c r="S999" s="5"/>
      <c r="T999" s="5"/>
      <c r="U999" s="5"/>
      <c r="V999" s="5"/>
    </row>
    <row r="1000" hidden="1">
      <c r="A1000" s="5">
        <v>160084.0</v>
      </c>
      <c r="B1000" s="6" t="s">
        <v>2361</v>
      </c>
      <c r="C1000" s="6" t="s">
        <v>2800</v>
      </c>
      <c r="D1000" s="6" t="s">
        <v>2752</v>
      </c>
      <c r="E1000" s="6" t="s">
        <v>17</v>
      </c>
      <c r="F1000" s="6" t="s">
        <v>18</v>
      </c>
      <c r="G1000" s="6" t="s">
        <v>19</v>
      </c>
      <c r="H1000" s="6" t="s">
        <v>2378</v>
      </c>
      <c r="I1000" s="6" t="s">
        <v>2753</v>
      </c>
      <c r="J1000" s="6">
        <v>127.0</v>
      </c>
      <c r="K1000" s="7">
        <v>921727.0</v>
      </c>
      <c r="L1000" s="8">
        <v>45656.0</v>
      </c>
      <c r="M1000" s="6" t="s">
        <v>104</v>
      </c>
      <c r="N1000" s="5"/>
      <c r="O1000" s="5"/>
      <c r="P1000" s="5"/>
      <c r="Q1000" s="5"/>
      <c r="R1000" s="5"/>
      <c r="S1000" s="5"/>
      <c r="T1000" s="5"/>
      <c r="U1000" s="5"/>
      <c r="V1000" s="5"/>
    </row>
    <row r="1001" hidden="1">
      <c r="A1001" s="5">
        <v>160084.0</v>
      </c>
      <c r="B1001" s="6" t="s">
        <v>2361</v>
      </c>
      <c r="C1001" s="6" t="s">
        <v>2801</v>
      </c>
      <c r="D1001" s="6" t="s">
        <v>2494</v>
      </c>
      <c r="E1001" s="6" t="s">
        <v>266</v>
      </c>
      <c r="F1001" s="6" t="s">
        <v>158</v>
      </c>
      <c r="G1001" s="6"/>
      <c r="H1001" s="6" t="s">
        <v>2378</v>
      </c>
      <c r="I1001" s="6" t="s">
        <v>2495</v>
      </c>
      <c r="J1001" s="6">
        <v>475.0</v>
      </c>
      <c r="K1001" s="7">
        <v>950000.0</v>
      </c>
      <c r="L1001" s="8">
        <v>45656.0</v>
      </c>
      <c r="M1001" s="6" t="s">
        <v>104</v>
      </c>
      <c r="N1001" s="5"/>
      <c r="O1001" s="5"/>
      <c r="P1001" s="5"/>
      <c r="Q1001" s="5"/>
      <c r="R1001" s="5"/>
      <c r="S1001" s="5"/>
      <c r="T1001" s="5"/>
      <c r="U1001" s="5"/>
      <c r="V1001" s="5"/>
    </row>
    <row r="1002" hidden="1">
      <c r="A1002" s="5">
        <v>160084.0</v>
      </c>
      <c r="B1002" s="6" t="s">
        <v>2361</v>
      </c>
      <c r="C1002" s="6" t="s">
        <v>2802</v>
      </c>
      <c r="D1002" s="6" t="s">
        <v>2803</v>
      </c>
      <c r="E1002" s="6" t="s">
        <v>17</v>
      </c>
      <c r="F1002" s="6" t="s">
        <v>18</v>
      </c>
      <c r="G1002" s="6" t="s">
        <v>19</v>
      </c>
      <c r="H1002" s="6" t="s">
        <v>2388</v>
      </c>
      <c r="I1002" s="6" t="s">
        <v>2793</v>
      </c>
      <c r="J1002" s="6">
        <v>3.0</v>
      </c>
      <c r="K1002" s="7">
        <v>990000.0</v>
      </c>
      <c r="L1002" s="8">
        <v>45656.0</v>
      </c>
      <c r="M1002" s="6" t="s">
        <v>104</v>
      </c>
      <c r="N1002" s="5"/>
      <c r="O1002" s="5"/>
      <c r="P1002" s="5"/>
      <c r="Q1002" s="5"/>
      <c r="R1002" s="5"/>
      <c r="S1002" s="5"/>
      <c r="T1002" s="5"/>
      <c r="U1002" s="5"/>
      <c r="V1002" s="5"/>
    </row>
    <row r="1003" hidden="1">
      <c r="A1003" s="5">
        <v>160084.0</v>
      </c>
      <c r="B1003" s="6" t="s">
        <v>2361</v>
      </c>
      <c r="C1003" s="6" t="s">
        <v>2804</v>
      </c>
      <c r="D1003" s="6" t="s">
        <v>2406</v>
      </c>
      <c r="E1003" s="6" t="s">
        <v>17</v>
      </c>
      <c r="F1003" s="6" t="s">
        <v>158</v>
      </c>
      <c r="G1003" s="6"/>
      <c r="H1003" s="6" t="s">
        <v>2417</v>
      </c>
      <c r="I1003" s="6" t="s">
        <v>2407</v>
      </c>
      <c r="J1003" s="6">
        <v>1500.0</v>
      </c>
      <c r="K1003" s="7">
        <v>995355.0</v>
      </c>
      <c r="L1003" s="8">
        <v>45656.0</v>
      </c>
      <c r="M1003" s="6" t="s">
        <v>104</v>
      </c>
      <c r="N1003" s="5"/>
      <c r="O1003" s="5"/>
      <c r="P1003" s="5"/>
      <c r="Q1003" s="5"/>
      <c r="R1003" s="5"/>
      <c r="S1003" s="5"/>
      <c r="T1003" s="5"/>
      <c r="U1003" s="5"/>
      <c r="V1003" s="5"/>
    </row>
    <row r="1004" hidden="1">
      <c r="A1004" s="5">
        <v>160084.0</v>
      </c>
      <c r="B1004" s="6" t="s">
        <v>2361</v>
      </c>
      <c r="C1004" s="6" t="s">
        <v>2805</v>
      </c>
      <c r="D1004" s="6" t="s">
        <v>2803</v>
      </c>
      <c r="E1004" s="6" t="s">
        <v>17</v>
      </c>
      <c r="F1004" s="6" t="s">
        <v>18</v>
      </c>
      <c r="G1004" s="6" t="s">
        <v>19</v>
      </c>
      <c r="H1004" s="6" t="s">
        <v>2441</v>
      </c>
      <c r="I1004" s="6" t="s">
        <v>2793</v>
      </c>
      <c r="J1004" s="6">
        <v>4.0</v>
      </c>
      <c r="K1004" s="7">
        <v>1120000.0</v>
      </c>
      <c r="L1004" s="8">
        <v>45656.0</v>
      </c>
      <c r="M1004" s="6" t="s">
        <v>104</v>
      </c>
      <c r="N1004" s="5"/>
      <c r="O1004" s="5"/>
      <c r="P1004" s="5"/>
      <c r="Q1004" s="5"/>
      <c r="R1004" s="5"/>
      <c r="S1004" s="5"/>
      <c r="T1004" s="5"/>
      <c r="U1004" s="5"/>
      <c r="V1004" s="5"/>
    </row>
    <row r="1005" hidden="1">
      <c r="A1005" s="5">
        <v>160084.0</v>
      </c>
      <c r="B1005" s="6" t="s">
        <v>2361</v>
      </c>
      <c r="C1005" s="6" t="s">
        <v>2806</v>
      </c>
      <c r="D1005" s="6" t="s">
        <v>2543</v>
      </c>
      <c r="E1005" s="6" t="s">
        <v>752</v>
      </c>
      <c r="F1005" s="6" t="s">
        <v>158</v>
      </c>
      <c r="G1005" s="6"/>
      <c r="H1005" s="6" t="s">
        <v>2441</v>
      </c>
      <c r="I1005" s="6" t="s">
        <v>2544</v>
      </c>
      <c r="J1005" s="6">
        <v>2.0</v>
      </c>
      <c r="K1005" s="7">
        <v>1200000.0</v>
      </c>
      <c r="L1005" s="8">
        <v>45656.0</v>
      </c>
      <c r="M1005" s="6" t="s">
        <v>104</v>
      </c>
      <c r="N1005" s="5"/>
      <c r="O1005" s="5"/>
      <c r="P1005" s="5"/>
      <c r="Q1005" s="5"/>
      <c r="R1005" s="5"/>
      <c r="S1005" s="5"/>
      <c r="T1005" s="5"/>
      <c r="U1005" s="5"/>
      <c r="V1005" s="5"/>
    </row>
    <row r="1006" hidden="1">
      <c r="A1006" s="5">
        <v>160084.0</v>
      </c>
      <c r="B1006" s="6" t="s">
        <v>2361</v>
      </c>
      <c r="C1006" s="6" t="s">
        <v>2807</v>
      </c>
      <c r="D1006" s="6" t="s">
        <v>2513</v>
      </c>
      <c r="E1006" s="6" t="s">
        <v>653</v>
      </c>
      <c r="F1006" s="6" t="s">
        <v>158</v>
      </c>
      <c r="G1006" s="6"/>
      <c r="H1006" s="6" t="s">
        <v>2378</v>
      </c>
      <c r="I1006" s="6" t="s">
        <v>2514</v>
      </c>
      <c r="J1006" s="6">
        <v>400.0</v>
      </c>
      <c r="K1006" s="7">
        <v>1264000.0</v>
      </c>
      <c r="L1006" s="8">
        <v>45656.0</v>
      </c>
      <c r="M1006" s="6" t="s">
        <v>104</v>
      </c>
      <c r="N1006" s="5"/>
      <c r="O1006" s="5"/>
      <c r="P1006" s="5"/>
      <c r="Q1006" s="5"/>
      <c r="R1006" s="5"/>
      <c r="S1006" s="5"/>
      <c r="T1006" s="5"/>
      <c r="U1006" s="5"/>
      <c r="V1006" s="5"/>
    </row>
    <row r="1007" hidden="1">
      <c r="A1007" s="5">
        <v>160084.0</v>
      </c>
      <c r="B1007" s="6" t="s">
        <v>2361</v>
      </c>
      <c r="C1007" s="6" t="s">
        <v>2808</v>
      </c>
      <c r="D1007" s="6" t="s">
        <v>2809</v>
      </c>
      <c r="E1007" s="6" t="s">
        <v>653</v>
      </c>
      <c r="F1007" s="6" t="s">
        <v>158</v>
      </c>
      <c r="G1007" s="6"/>
      <c r="H1007" s="6" t="s">
        <v>2378</v>
      </c>
      <c r="I1007" s="6" t="s">
        <v>2722</v>
      </c>
      <c r="J1007" s="6">
        <v>3.0</v>
      </c>
      <c r="K1007" s="7">
        <v>1337276.0</v>
      </c>
      <c r="L1007" s="8">
        <v>45656.0</v>
      </c>
      <c r="M1007" s="6" t="s">
        <v>104</v>
      </c>
      <c r="N1007" s="5"/>
      <c r="O1007" s="5"/>
      <c r="P1007" s="5"/>
      <c r="Q1007" s="5"/>
      <c r="R1007" s="5"/>
      <c r="S1007" s="5"/>
      <c r="T1007" s="5"/>
      <c r="U1007" s="5"/>
      <c r="V1007" s="5"/>
    </row>
    <row r="1008" hidden="1">
      <c r="A1008" s="5">
        <v>160084.0</v>
      </c>
      <c r="B1008" s="6" t="s">
        <v>2361</v>
      </c>
      <c r="C1008" s="6" t="s">
        <v>2810</v>
      </c>
      <c r="D1008" s="6" t="s">
        <v>2654</v>
      </c>
      <c r="E1008" s="6" t="s">
        <v>17</v>
      </c>
      <c r="F1008" s="6" t="s">
        <v>18</v>
      </c>
      <c r="G1008" s="6" t="s">
        <v>19</v>
      </c>
      <c r="H1008" s="6" t="s">
        <v>2364</v>
      </c>
      <c r="I1008" s="6" t="s">
        <v>2636</v>
      </c>
      <c r="J1008" s="6">
        <v>9500.0</v>
      </c>
      <c r="K1008" s="7">
        <v>1440055.0</v>
      </c>
      <c r="L1008" s="8">
        <v>45656.0</v>
      </c>
      <c r="M1008" s="6" t="s">
        <v>104</v>
      </c>
      <c r="N1008" s="5"/>
      <c r="O1008" s="5"/>
      <c r="P1008" s="5"/>
      <c r="Q1008" s="5"/>
      <c r="R1008" s="5"/>
      <c r="S1008" s="5"/>
      <c r="T1008" s="5"/>
      <c r="U1008" s="5"/>
      <c r="V1008" s="5"/>
    </row>
    <row r="1009" hidden="1">
      <c r="A1009" s="5">
        <v>160084.0</v>
      </c>
      <c r="B1009" s="6" t="s">
        <v>2361</v>
      </c>
      <c r="C1009" s="6" t="s">
        <v>2811</v>
      </c>
      <c r="D1009" s="6" t="s">
        <v>2798</v>
      </c>
      <c r="E1009" s="6" t="s">
        <v>664</v>
      </c>
      <c r="F1009" s="6" t="s">
        <v>158</v>
      </c>
      <c r="G1009" s="6"/>
      <c r="H1009" s="6" t="s">
        <v>2388</v>
      </c>
      <c r="I1009" s="6" t="s">
        <v>2799</v>
      </c>
      <c r="J1009" s="6">
        <v>1.0</v>
      </c>
      <c r="K1009" s="7">
        <v>1500000.0</v>
      </c>
      <c r="L1009" s="8">
        <v>45656.0</v>
      </c>
      <c r="M1009" s="6" t="s">
        <v>104</v>
      </c>
      <c r="N1009" s="5"/>
      <c r="O1009" s="5"/>
      <c r="P1009" s="5"/>
      <c r="Q1009" s="5"/>
      <c r="R1009" s="5"/>
      <c r="S1009" s="5"/>
      <c r="T1009" s="5"/>
      <c r="U1009" s="5"/>
      <c r="V1009" s="5"/>
    </row>
    <row r="1010" hidden="1">
      <c r="A1010" s="5">
        <v>160084.0</v>
      </c>
      <c r="B1010" s="6" t="s">
        <v>2361</v>
      </c>
      <c r="C1010" s="6" t="s">
        <v>2812</v>
      </c>
      <c r="D1010" s="6" t="s">
        <v>2456</v>
      </c>
      <c r="E1010" s="6" t="s">
        <v>17</v>
      </c>
      <c r="F1010" s="6" t="s">
        <v>18</v>
      </c>
      <c r="G1010" s="6" t="s">
        <v>19</v>
      </c>
      <c r="H1010" s="6" t="s">
        <v>2466</v>
      </c>
      <c r="I1010" s="6" t="s">
        <v>2457</v>
      </c>
      <c r="J1010" s="6">
        <v>10592.0</v>
      </c>
      <c r="K1010" s="7">
        <v>1528506.58</v>
      </c>
      <c r="L1010" s="8">
        <v>45656.0</v>
      </c>
      <c r="M1010" s="6" t="s">
        <v>104</v>
      </c>
      <c r="N1010" s="5"/>
      <c r="O1010" s="5"/>
      <c r="P1010" s="5"/>
      <c r="Q1010" s="5"/>
      <c r="R1010" s="5"/>
      <c r="S1010" s="5"/>
      <c r="T1010" s="5"/>
      <c r="U1010" s="5"/>
      <c r="V1010" s="5"/>
    </row>
    <row r="1011" hidden="1">
      <c r="A1011" s="5">
        <v>160084.0</v>
      </c>
      <c r="B1011" s="6" t="s">
        <v>2361</v>
      </c>
      <c r="C1011" s="6" t="s">
        <v>2813</v>
      </c>
      <c r="D1011" s="6" t="s">
        <v>2719</v>
      </c>
      <c r="E1011" s="6" t="s">
        <v>664</v>
      </c>
      <c r="F1011" s="6" t="s">
        <v>18</v>
      </c>
      <c r="G1011" s="6" t="s">
        <v>19</v>
      </c>
      <c r="H1011" s="6" t="s">
        <v>2368</v>
      </c>
      <c r="I1011" s="6" t="s">
        <v>2407</v>
      </c>
      <c r="J1011" s="6">
        <v>4000.0</v>
      </c>
      <c r="K1011" s="7">
        <v>1551300.0</v>
      </c>
      <c r="L1011" s="8">
        <v>45656.0</v>
      </c>
      <c r="M1011" s="6" t="s">
        <v>104</v>
      </c>
      <c r="N1011" s="5"/>
      <c r="O1011" s="5"/>
      <c r="P1011" s="5"/>
      <c r="Q1011" s="5"/>
      <c r="R1011" s="5"/>
      <c r="S1011" s="5"/>
      <c r="T1011" s="5"/>
      <c r="U1011" s="5"/>
      <c r="V1011" s="5"/>
    </row>
    <row r="1012" hidden="1">
      <c r="A1012" s="5">
        <v>160084.0</v>
      </c>
      <c r="B1012" s="6" t="s">
        <v>2361</v>
      </c>
      <c r="C1012" s="6" t="s">
        <v>2814</v>
      </c>
      <c r="D1012" s="6" t="s">
        <v>2472</v>
      </c>
      <c r="E1012" s="6" t="s">
        <v>475</v>
      </c>
      <c r="F1012" s="6" t="s">
        <v>158</v>
      </c>
      <c r="G1012" s="6"/>
      <c r="H1012" s="6" t="s">
        <v>2372</v>
      </c>
      <c r="I1012" s="6" t="s">
        <v>2473</v>
      </c>
      <c r="J1012" s="6">
        <v>6.0</v>
      </c>
      <c r="K1012" s="7">
        <v>1612762.82</v>
      </c>
      <c r="L1012" s="8">
        <v>45656.0</v>
      </c>
      <c r="M1012" s="6" t="s">
        <v>104</v>
      </c>
      <c r="N1012" s="5"/>
      <c r="O1012" s="5"/>
      <c r="P1012" s="5"/>
      <c r="Q1012" s="5"/>
      <c r="R1012" s="5"/>
      <c r="S1012" s="5"/>
      <c r="T1012" s="5"/>
      <c r="U1012" s="5"/>
      <c r="V1012" s="5"/>
    </row>
    <row r="1013" hidden="1">
      <c r="A1013" s="5">
        <v>160084.0</v>
      </c>
      <c r="B1013" s="6" t="s">
        <v>2361</v>
      </c>
      <c r="C1013" s="6" t="s">
        <v>2815</v>
      </c>
      <c r="D1013" s="6" t="s">
        <v>2816</v>
      </c>
      <c r="E1013" s="6" t="s">
        <v>266</v>
      </c>
      <c r="F1013" s="6" t="s">
        <v>158</v>
      </c>
      <c r="G1013" s="6"/>
      <c r="H1013" s="6" t="s">
        <v>2378</v>
      </c>
      <c r="I1013" s="6" t="s">
        <v>2817</v>
      </c>
      <c r="J1013" s="6">
        <v>1.0</v>
      </c>
      <c r="K1013" s="7">
        <v>1640000.0</v>
      </c>
      <c r="L1013" s="8">
        <v>45656.0</v>
      </c>
      <c r="M1013" s="6" t="s">
        <v>104</v>
      </c>
      <c r="N1013" s="5"/>
      <c r="O1013" s="5"/>
      <c r="P1013" s="5"/>
      <c r="Q1013" s="5"/>
      <c r="R1013" s="5"/>
      <c r="S1013" s="5"/>
      <c r="T1013" s="5"/>
      <c r="U1013" s="5"/>
      <c r="V1013" s="5"/>
    </row>
    <row r="1014" hidden="1">
      <c r="A1014" s="5">
        <v>160084.0</v>
      </c>
      <c r="B1014" s="6" t="s">
        <v>2361</v>
      </c>
      <c r="C1014" s="6" t="s">
        <v>2818</v>
      </c>
      <c r="D1014" s="6" t="s">
        <v>2456</v>
      </c>
      <c r="E1014" s="6" t="s">
        <v>17</v>
      </c>
      <c r="F1014" s="6" t="s">
        <v>18</v>
      </c>
      <c r="G1014" s="6" t="s">
        <v>19</v>
      </c>
      <c r="H1014" s="6" t="s">
        <v>2398</v>
      </c>
      <c r="I1014" s="6" t="s">
        <v>2457</v>
      </c>
      <c r="J1014" s="6">
        <v>2658.0</v>
      </c>
      <c r="K1014" s="7">
        <v>1975312.59</v>
      </c>
      <c r="L1014" s="8">
        <v>45656.0</v>
      </c>
      <c r="M1014" s="6" t="s">
        <v>104</v>
      </c>
      <c r="N1014" s="5"/>
      <c r="O1014" s="5"/>
      <c r="P1014" s="5"/>
      <c r="Q1014" s="5"/>
      <c r="R1014" s="5"/>
      <c r="S1014" s="5"/>
      <c r="T1014" s="5"/>
      <c r="U1014" s="5"/>
      <c r="V1014" s="5"/>
    </row>
    <row r="1015" hidden="1">
      <c r="A1015" s="5">
        <v>160084.0</v>
      </c>
      <c r="B1015" s="6" t="s">
        <v>2361</v>
      </c>
      <c r="C1015" s="6" t="s">
        <v>2819</v>
      </c>
      <c r="D1015" s="6" t="s">
        <v>2820</v>
      </c>
      <c r="E1015" s="6" t="s">
        <v>664</v>
      </c>
      <c r="F1015" s="6" t="s">
        <v>158</v>
      </c>
      <c r="G1015" s="6"/>
      <c r="H1015" s="6" t="s">
        <v>2388</v>
      </c>
      <c r="I1015" s="6" t="s">
        <v>2821</v>
      </c>
      <c r="J1015" s="6">
        <v>1.0</v>
      </c>
      <c r="K1015" s="7">
        <v>2000000.0</v>
      </c>
      <c r="L1015" s="8">
        <v>45656.0</v>
      </c>
      <c r="M1015" s="6" t="s">
        <v>104</v>
      </c>
      <c r="N1015" s="5"/>
      <c r="O1015" s="5"/>
      <c r="P1015" s="5"/>
      <c r="Q1015" s="5"/>
      <c r="R1015" s="5"/>
      <c r="S1015" s="5"/>
      <c r="T1015" s="5"/>
      <c r="U1015" s="5"/>
      <c r="V1015" s="5"/>
    </row>
    <row r="1016" hidden="1">
      <c r="A1016" s="5">
        <v>160084.0</v>
      </c>
      <c r="B1016" s="6" t="s">
        <v>2361</v>
      </c>
      <c r="C1016" s="6" t="s">
        <v>2822</v>
      </c>
      <c r="D1016" s="6" t="s">
        <v>2823</v>
      </c>
      <c r="E1016" s="6" t="s">
        <v>653</v>
      </c>
      <c r="F1016" s="6" t="s">
        <v>158</v>
      </c>
      <c r="G1016" s="6"/>
      <c r="H1016" s="6" t="s">
        <v>2378</v>
      </c>
      <c r="I1016" s="6" t="s">
        <v>2824</v>
      </c>
      <c r="J1016" s="6">
        <v>1.0</v>
      </c>
      <c r="K1016" s="7">
        <v>2000000.0</v>
      </c>
      <c r="L1016" s="8">
        <v>45656.0</v>
      </c>
      <c r="M1016" s="6" t="s">
        <v>104</v>
      </c>
      <c r="N1016" s="5"/>
      <c r="O1016" s="5"/>
      <c r="P1016" s="5"/>
      <c r="Q1016" s="5"/>
      <c r="R1016" s="5"/>
      <c r="S1016" s="5"/>
      <c r="T1016" s="5"/>
      <c r="U1016" s="5"/>
      <c r="V1016" s="5"/>
    </row>
    <row r="1017" hidden="1">
      <c r="A1017" s="5">
        <v>160084.0</v>
      </c>
      <c r="B1017" s="6" t="s">
        <v>2361</v>
      </c>
      <c r="C1017" s="6" t="s">
        <v>2825</v>
      </c>
      <c r="D1017" s="6" t="s">
        <v>2486</v>
      </c>
      <c r="E1017" s="6" t="s">
        <v>17</v>
      </c>
      <c r="F1017" s="6" t="s">
        <v>18</v>
      </c>
      <c r="G1017" s="6" t="s">
        <v>19</v>
      </c>
      <c r="H1017" s="6" t="s">
        <v>2398</v>
      </c>
      <c r="I1017" s="6" t="s">
        <v>2487</v>
      </c>
      <c r="J1017" s="6">
        <v>9168.0</v>
      </c>
      <c r="K1017" s="7">
        <v>2174910.9</v>
      </c>
      <c r="L1017" s="8">
        <v>45656.0</v>
      </c>
      <c r="M1017" s="6" t="s">
        <v>104</v>
      </c>
      <c r="N1017" s="5"/>
      <c r="O1017" s="5"/>
      <c r="P1017" s="5"/>
      <c r="Q1017" s="5"/>
      <c r="R1017" s="5"/>
      <c r="S1017" s="5"/>
      <c r="T1017" s="5"/>
      <c r="U1017" s="5"/>
      <c r="V1017" s="5"/>
    </row>
    <row r="1018" hidden="1">
      <c r="A1018" s="5">
        <v>160084.0</v>
      </c>
      <c r="B1018" s="6" t="s">
        <v>2361</v>
      </c>
      <c r="C1018" s="6" t="s">
        <v>2826</v>
      </c>
      <c r="D1018" s="6" t="s">
        <v>2428</v>
      </c>
      <c r="E1018" s="6" t="s">
        <v>17</v>
      </c>
      <c r="F1018" s="6" t="s">
        <v>18</v>
      </c>
      <c r="G1018" s="6" t="s">
        <v>19</v>
      </c>
      <c r="H1018" s="6" t="s">
        <v>2364</v>
      </c>
      <c r="I1018" s="6" t="s">
        <v>2429</v>
      </c>
      <c r="J1018" s="6">
        <v>1449520.0</v>
      </c>
      <c r="K1018" s="7">
        <v>2524572.3</v>
      </c>
      <c r="L1018" s="8">
        <v>45656.0</v>
      </c>
      <c r="M1018" s="6" t="s">
        <v>104</v>
      </c>
      <c r="N1018" s="5"/>
      <c r="O1018" s="5"/>
      <c r="P1018" s="5"/>
      <c r="Q1018" s="5"/>
      <c r="R1018" s="5"/>
      <c r="S1018" s="5"/>
      <c r="T1018" s="5"/>
      <c r="U1018" s="5"/>
      <c r="V1018" s="5"/>
    </row>
    <row r="1019" hidden="1">
      <c r="A1019" s="5">
        <v>160084.0</v>
      </c>
      <c r="B1019" s="6" t="s">
        <v>2361</v>
      </c>
      <c r="C1019" s="6" t="s">
        <v>2827</v>
      </c>
      <c r="D1019" s="6" t="s">
        <v>2452</v>
      </c>
      <c r="E1019" s="6" t="s">
        <v>17</v>
      </c>
      <c r="F1019" s="6" t="s">
        <v>18</v>
      </c>
      <c r="G1019" s="6" t="s">
        <v>19</v>
      </c>
      <c r="H1019" s="6" t="s">
        <v>2364</v>
      </c>
      <c r="I1019" s="6" t="s">
        <v>2454</v>
      </c>
      <c r="J1019" s="6">
        <v>2359.0</v>
      </c>
      <c r="K1019" s="7">
        <v>3225037.27</v>
      </c>
      <c r="L1019" s="8">
        <v>45656.0</v>
      </c>
      <c r="M1019" s="6" t="s">
        <v>104</v>
      </c>
      <c r="N1019" s="5"/>
      <c r="O1019" s="5"/>
      <c r="P1019" s="5"/>
      <c r="Q1019" s="5"/>
      <c r="R1019" s="5"/>
      <c r="S1019" s="5"/>
      <c r="T1019" s="5"/>
      <c r="U1019" s="5"/>
      <c r="V1019" s="5"/>
    </row>
    <row r="1020" hidden="1">
      <c r="A1020" s="5">
        <v>160084.0</v>
      </c>
      <c r="B1020" s="6" t="s">
        <v>2361</v>
      </c>
      <c r="C1020" s="6" t="s">
        <v>2828</v>
      </c>
      <c r="D1020" s="6" t="s">
        <v>2513</v>
      </c>
      <c r="E1020" s="6" t="s">
        <v>17</v>
      </c>
      <c r="F1020" s="6" t="s">
        <v>158</v>
      </c>
      <c r="G1020" s="6"/>
      <c r="H1020" s="6" t="s">
        <v>2378</v>
      </c>
      <c r="I1020" s="6" t="s">
        <v>2514</v>
      </c>
      <c r="J1020" s="6">
        <v>2200.0</v>
      </c>
      <c r="K1020" s="7">
        <v>3347245.6</v>
      </c>
      <c r="L1020" s="8">
        <v>45656.0</v>
      </c>
      <c r="M1020" s="6" t="s">
        <v>104</v>
      </c>
      <c r="N1020" s="5"/>
      <c r="O1020" s="5"/>
      <c r="P1020" s="5"/>
      <c r="Q1020" s="5"/>
      <c r="R1020" s="5"/>
      <c r="S1020" s="5"/>
      <c r="T1020" s="5"/>
      <c r="U1020" s="5"/>
      <c r="V1020" s="5"/>
    </row>
    <row r="1021" hidden="1">
      <c r="A1021" s="5">
        <v>160084.0</v>
      </c>
      <c r="B1021" s="6" t="s">
        <v>2361</v>
      </c>
      <c r="C1021" s="6" t="s">
        <v>2829</v>
      </c>
      <c r="D1021" s="6" t="s">
        <v>2702</v>
      </c>
      <c r="E1021" s="6" t="s">
        <v>664</v>
      </c>
      <c r="F1021" s="6" t="s">
        <v>158</v>
      </c>
      <c r="G1021" s="6"/>
      <c r="H1021" s="6" t="s">
        <v>2368</v>
      </c>
      <c r="I1021" s="6" t="s">
        <v>2703</v>
      </c>
      <c r="J1021" s="6">
        <v>2.0</v>
      </c>
      <c r="K1021" s="7">
        <v>3407230.08</v>
      </c>
      <c r="L1021" s="8">
        <v>45656.0</v>
      </c>
      <c r="M1021" s="6" t="s">
        <v>104</v>
      </c>
      <c r="N1021" s="5"/>
      <c r="O1021" s="5"/>
      <c r="P1021" s="5"/>
      <c r="Q1021" s="5"/>
      <c r="R1021" s="5"/>
      <c r="S1021" s="5"/>
      <c r="T1021" s="5"/>
      <c r="U1021" s="5"/>
      <c r="V1021" s="5"/>
    </row>
    <row r="1022" hidden="1">
      <c r="A1022" s="5">
        <v>160084.0</v>
      </c>
      <c r="B1022" s="6" t="s">
        <v>2361</v>
      </c>
      <c r="C1022" s="6" t="s">
        <v>2830</v>
      </c>
      <c r="D1022" s="6" t="s">
        <v>2831</v>
      </c>
      <c r="E1022" s="6" t="s">
        <v>17</v>
      </c>
      <c r="F1022" s="6" t="s">
        <v>18</v>
      </c>
      <c r="G1022" s="6" t="s">
        <v>19</v>
      </c>
      <c r="H1022" s="6" t="s">
        <v>2388</v>
      </c>
      <c r="I1022" s="6" t="s">
        <v>2832</v>
      </c>
      <c r="J1022" s="6">
        <v>2000.0</v>
      </c>
      <c r="K1022" s="7">
        <v>3500000.0</v>
      </c>
      <c r="L1022" s="8">
        <v>45656.0</v>
      </c>
      <c r="M1022" s="6" t="s">
        <v>104</v>
      </c>
      <c r="N1022" s="5"/>
      <c r="O1022" s="5"/>
      <c r="P1022" s="5"/>
      <c r="Q1022" s="5"/>
      <c r="R1022" s="5"/>
      <c r="S1022" s="5"/>
      <c r="T1022" s="5"/>
      <c r="U1022" s="5"/>
      <c r="V1022" s="5"/>
    </row>
    <row r="1023" hidden="1">
      <c r="A1023" s="5">
        <v>160084.0</v>
      </c>
      <c r="B1023" s="6" t="s">
        <v>2361</v>
      </c>
      <c r="C1023" s="6" t="s">
        <v>2833</v>
      </c>
      <c r="D1023" s="6" t="s">
        <v>2513</v>
      </c>
      <c r="E1023" s="6" t="s">
        <v>664</v>
      </c>
      <c r="F1023" s="6" t="s">
        <v>158</v>
      </c>
      <c r="G1023" s="6"/>
      <c r="H1023" s="6" t="s">
        <v>2378</v>
      </c>
      <c r="I1023" s="6" t="s">
        <v>2514</v>
      </c>
      <c r="J1023" s="6">
        <v>6401.0</v>
      </c>
      <c r="K1023" s="7">
        <v>3792500.0</v>
      </c>
      <c r="L1023" s="8">
        <v>45656.0</v>
      </c>
      <c r="M1023" s="6" t="s">
        <v>104</v>
      </c>
      <c r="N1023" s="5"/>
      <c r="O1023" s="5"/>
      <c r="P1023" s="5"/>
      <c r="Q1023" s="5"/>
      <c r="R1023" s="5"/>
      <c r="S1023" s="5"/>
      <c r="T1023" s="5"/>
      <c r="U1023" s="5"/>
      <c r="V1023" s="5"/>
    </row>
    <row r="1024" hidden="1">
      <c r="A1024" s="5">
        <v>160084.0</v>
      </c>
      <c r="B1024" s="6" t="s">
        <v>2361</v>
      </c>
      <c r="C1024" s="6" t="s">
        <v>2834</v>
      </c>
      <c r="D1024" s="6" t="s">
        <v>2835</v>
      </c>
      <c r="E1024" s="6" t="s">
        <v>664</v>
      </c>
      <c r="F1024" s="6" t="s">
        <v>158</v>
      </c>
      <c r="G1024" s="6"/>
      <c r="H1024" s="6" t="s">
        <v>2368</v>
      </c>
      <c r="I1024" s="6" t="s">
        <v>2836</v>
      </c>
      <c r="J1024" s="6">
        <v>1.0</v>
      </c>
      <c r="K1024" s="7">
        <v>4137485.0</v>
      </c>
      <c r="L1024" s="8">
        <v>45656.0</v>
      </c>
      <c r="M1024" s="6" t="s">
        <v>104</v>
      </c>
      <c r="N1024" s="5"/>
      <c r="O1024" s="5"/>
      <c r="P1024" s="5"/>
      <c r="Q1024" s="5"/>
      <c r="R1024" s="5"/>
      <c r="S1024" s="5"/>
      <c r="T1024" s="5"/>
      <c r="U1024" s="5"/>
      <c r="V1024" s="5"/>
    </row>
    <row r="1025" hidden="1">
      <c r="A1025" s="5">
        <v>160084.0</v>
      </c>
      <c r="B1025" s="6" t="s">
        <v>2361</v>
      </c>
      <c r="C1025" s="6" t="s">
        <v>2837</v>
      </c>
      <c r="D1025" s="6" t="s">
        <v>2434</v>
      </c>
      <c r="E1025" s="6" t="s">
        <v>653</v>
      </c>
      <c r="F1025" s="6" t="s">
        <v>158</v>
      </c>
      <c r="G1025" s="6"/>
      <c r="H1025" s="6" t="s">
        <v>2378</v>
      </c>
      <c r="I1025" s="6" t="s">
        <v>2435</v>
      </c>
      <c r="J1025" s="6">
        <v>539.0</v>
      </c>
      <c r="K1025" s="7">
        <v>4220270.17</v>
      </c>
      <c r="L1025" s="8">
        <v>45656.0</v>
      </c>
      <c r="M1025" s="6" t="s">
        <v>104</v>
      </c>
      <c r="N1025" s="5"/>
      <c r="O1025" s="5"/>
      <c r="P1025" s="5"/>
      <c r="Q1025" s="5"/>
      <c r="R1025" s="5"/>
      <c r="S1025" s="5"/>
      <c r="T1025" s="5"/>
      <c r="U1025" s="5"/>
      <c r="V1025" s="5"/>
    </row>
    <row r="1026" hidden="1">
      <c r="A1026" s="5">
        <v>160084.0</v>
      </c>
      <c r="B1026" s="6" t="s">
        <v>2361</v>
      </c>
      <c r="C1026" s="6" t="s">
        <v>2838</v>
      </c>
      <c r="D1026" s="6" t="s">
        <v>2709</v>
      </c>
      <c r="E1026" s="6" t="s">
        <v>17</v>
      </c>
      <c r="F1026" s="6" t="s">
        <v>158</v>
      </c>
      <c r="G1026" s="6"/>
      <c r="H1026" s="6" t="s">
        <v>2378</v>
      </c>
      <c r="I1026" s="6" t="s">
        <v>2389</v>
      </c>
      <c r="J1026" s="6">
        <v>2012.0</v>
      </c>
      <c r="K1026" s="7">
        <v>5058650.0</v>
      </c>
      <c r="L1026" s="8">
        <v>45656.0</v>
      </c>
      <c r="M1026" s="6" t="s">
        <v>104</v>
      </c>
      <c r="N1026" s="5"/>
      <c r="O1026" s="5"/>
      <c r="P1026" s="5"/>
      <c r="Q1026" s="5"/>
      <c r="R1026" s="5"/>
      <c r="S1026" s="5"/>
      <c r="T1026" s="5"/>
      <c r="U1026" s="5"/>
      <c r="V1026" s="5"/>
    </row>
    <row r="1027" hidden="1">
      <c r="A1027" s="5">
        <v>160084.0</v>
      </c>
      <c r="B1027" s="6" t="s">
        <v>2361</v>
      </c>
      <c r="C1027" s="6" t="s">
        <v>2839</v>
      </c>
      <c r="D1027" s="6" t="s">
        <v>2657</v>
      </c>
      <c r="E1027" s="6" t="s">
        <v>17</v>
      </c>
      <c r="F1027" s="6" t="s">
        <v>18</v>
      </c>
      <c r="G1027" s="6" t="s">
        <v>19</v>
      </c>
      <c r="H1027" s="6" t="s">
        <v>2398</v>
      </c>
      <c r="I1027" s="6" t="s">
        <v>2658</v>
      </c>
      <c r="J1027" s="6">
        <v>2203.0</v>
      </c>
      <c r="K1027" s="7">
        <v>5166006.34</v>
      </c>
      <c r="L1027" s="8">
        <v>45656.0</v>
      </c>
      <c r="M1027" s="6" t="s">
        <v>104</v>
      </c>
      <c r="N1027" s="5"/>
      <c r="O1027" s="5"/>
      <c r="P1027" s="5"/>
      <c r="Q1027" s="5"/>
      <c r="R1027" s="5"/>
      <c r="S1027" s="5"/>
      <c r="T1027" s="5"/>
      <c r="U1027" s="5"/>
      <c r="V1027" s="5"/>
    </row>
    <row r="1028" hidden="1">
      <c r="A1028" s="5">
        <v>160084.0</v>
      </c>
      <c r="B1028" s="6" t="s">
        <v>2361</v>
      </c>
      <c r="C1028" s="6" t="s">
        <v>2840</v>
      </c>
      <c r="D1028" s="6" t="s">
        <v>2841</v>
      </c>
      <c r="E1028" s="6" t="s">
        <v>664</v>
      </c>
      <c r="F1028" s="6" t="s">
        <v>158</v>
      </c>
      <c r="G1028" s="6"/>
      <c r="H1028" s="6" t="s">
        <v>2466</v>
      </c>
      <c r="I1028" s="6" t="s">
        <v>2842</v>
      </c>
      <c r="J1028" s="6">
        <v>1.0</v>
      </c>
      <c r="K1028" s="7">
        <v>5500000.0</v>
      </c>
      <c r="L1028" s="8">
        <v>45656.0</v>
      </c>
      <c r="M1028" s="6" t="s">
        <v>104</v>
      </c>
      <c r="N1028" s="5"/>
      <c r="O1028" s="5"/>
      <c r="P1028" s="5"/>
      <c r="Q1028" s="5"/>
      <c r="R1028" s="5"/>
      <c r="S1028" s="5"/>
      <c r="T1028" s="5"/>
      <c r="U1028" s="5"/>
      <c r="V1028" s="5"/>
    </row>
    <row r="1029" hidden="1">
      <c r="A1029" s="5">
        <v>160084.0</v>
      </c>
      <c r="B1029" s="6" t="s">
        <v>2361</v>
      </c>
      <c r="C1029" s="6" t="s">
        <v>2843</v>
      </c>
      <c r="D1029" s="6" t="s">
        <v>2434</v>
      </c>
      <c r="E1029" s="6" t="s">
        <v>17</v>
      </c>
      <c r="F1029" s="6" t="s">
        <v>18</v>
      </c>
      <c r="G1029" s="6" t="s">
        <v>19</v>
      </c>
      <c r="H1029" s="6" t="s">
        <v>2378</v>
      </c>
      <c r="I1029" s="6" t="s">
        <v>2435</v>
      </c>
      <c r="J1029" s="6">
        <v>9689.0</v>
      </c>
      <c r="K1029" s="7">
        <v>6751802.8</v>
      </c>
      <c r="L1029" s="8">
        <v>45656.0</v>
      </c>
      <c r="M1029" s="6" t="s">
        <v>104</v>
      </c>
      <c r="N1029" s="5"/>
      <c r="O1029" s="5"/>
      <c r="P1029" s="5"/>
      <c r="Q1029" s="5"/>
      <c r="R1029" s="5"/>
      <c r="S1029" s="5"/>
      <c r="T1029" s="5"/>
      <c r="U1029" s="5"/>
      <c r="V1029" s="5"/>
    </row>
    <row r="1030" hidden="1">
      <c r="A1030" s="5">
        <v>160084.0</v>
      </c>
      <c r="B1030" s="6" t="s">
        <v>2361</v>
      </c>
      <c r="C1030" s="6" t="s">
        <v>2844</v>
      </c>
      <c r="D1030" s="6" t="s">
        <v>2845</v>
      </c>
      <c r="E1030" s="6" t="s">
        <v>17</v>
      </c>
      <c r="F1030" s="6" t="s">
        <v>18</v>
      </c>
      <c r="G1030" s="6" t="s">
        <v>19</v>
      </c>
      <c r="H1030" s="6" t="s">
        <v>2378</v>
      </c>
      <c r="I1030" s="6" t="s">
        <v>2379</v>
      </c>
      <c r="J1030" s="6">
        <v>1247.0</v>
      </c>
      <c r="K1030" s="7">
        <v>7026183.87</v>
      </c>
      <c r="L1030" s="8">
        <v>45656.0</v>
      </c>
      <c r="M1030" s="6" t="s">
        <v>104</v>
      </c>
      <c r="N1030" s="5"/>
      <c r="O1030" s="5"/>
      <c r="P1030" s="5"/>
      <c r="Q1030" s="5"/>
      <c r="R1030" s="5"/>
      <c r="S1030" s="5"/>
      <c r="T1030" s="5"/>
      <c r="U1030" s="5"/>
      <c r="V1030" s="5"/>
    </row>
    <row r="1031" hidden="1">
      <c r="A1031" s="5">
        <v>160084.0</v>
      </c>
      <c r="B1031" s="6" t="s">
        <v>2361</v>
      </c>
      <c r="C1031" s="6" t="s">
        <v>2846</v>
      </c>
      <c r="D1031" s="6" t="s">
        <v>2680</v>
      </c>
      <c r="E1031" s="6" t="s">
        <v>653</v>
      </c>
      <c r="F1031" s="6" t="s">
        <v>158</v>
      </c>
      <c r="G1031" s="6"/>
      <c r="H1031" s="6" t="s">
        <v>2378</v>
      </c>
      <c r="I1031" s="6" t="s">
        <v>2414</v>
      </c>
      <c r="J1031" s="6">
        <v>11.0</v>
      </c>
      <c r="K1031" s="7">
        <v>7269868.08</v>
      </c>
      <c r="L1031" s="8">
        <v>45656.0</v>
      </c>
      <c r="M1031" s="6" t="s">
        <v>104</v>
      </c>
      <c r="N1031" s="5"/>
      <c r="O1031" s="5"/>
      <c r="P1031" s="5"/>
      <c r="Q1031" s="5"/>
      <c r="R1031" s="5"/>
      <c r="S1031" s="5"/>
      <c r="T1031" s="5"/>
      <c r="U1031" s="5"/>
      <c r="V1031" s="5"/>
    </row>
    <row r="1032" hidden="1">
      <c r="A1032" s="5">
        <v>160084.0</v>
      </c>
      <c r="B1032" s="6" t="s">
        <v>2361</v>
      </c>
      <c r="C1032" s="6" t="s">
        <v>2847</v>
      </c>
      <c r="D1032" s="6" t="s">
        <v>2472</v>
      </c>
      <c r="E1032" s="6" t="s">
        <v>266</v>
      </c>
      <c r="F1032" s="6" t="s">
        <v>158</v>
      </c>
      <c r="G1032" s="6"/>
      <c r="H1032" s="6" t="s">
        <v>2372</v>
      </c>
      <c r="I1032" s="6" t="s">
        <v>2473</v>
      </c>
      <c r="J1032" s="6">
        <v>22.0</v>
      </c>
      <c r="K1032" s="7">
        <v>7336143.75</v>
      </c>
      <c r="L1032" s="8">
        <v>45656.0</v>
      </c>
      <c r="M1032" s="6" t="s">
        <v>104</v>
      </c>
      <c r="N1032" s="5"/>
      <c r="O1032" s="5"/>
      <c r="P1032" s="5"/>
      <c r="Q1032" s="5"/>
      <c r="R1032" s="5"/>
      <c r="S1032" s="5"/>
      <c r="T1032" s="5"/>
      <c r="U1032" s="5"/>
      <c r="V1032" s="5"/>
    </row>
    <row r="1033" hidden="1">
      <c r="A1033" s="5">
        <v>160084.0</v>
      </c>
      <c r="B1033" s="6" t="s">
        <v>2361</v>
      </c>
      <c r="C1033" s="6" t="s">
        <v>2848</v>
      </c>
      <c r="D1033" s="6" t="s">
        <v>2625</v>
      </c>
      <c r="E1033" s="6" t="s">
        <v>17</v>
      </c>
      <c r="F1033" s="6" t="s">
        <v>18</v>
      </c>
      <c r="G1033" s="6" t="s">
        <v>19</v>
      </c>
      <c r="H1033" s="6" t="s">
        <v>2398</v>
      </c>
      <c r="I1033" s="6" t="s">
        <v>2626</v>
      </c>
      <c r="J1033" s="6">
        <v>1082822.0</v>
      </c>
      <c r="K1033" s="7">
        <v>7766774.5</v>
      </c>
      <c r="L1033" s="8">
        <v>45656.0</v>
      </c>
      <c r="M1033" s="6" t="s">
        <v>104</v>
      </c>
      <c r="N1033" s="5"/>
      <c r="O1033" s="5"/>
      <c r="P1033" s="5"/>
      <c r="Q1033" s="5"/>
      <c r="R1033" s="5"/>
      <c r="S1033" s="5"/>
      <c r="T1033" s="5"/>
      <c r="U1033" s="5"/>
      <c r="V1033" s="5"/>
    </row>
    <row r="1034" hidden="1">
      <c r="A1034" s="5">
        <v>160084.0</v>
      </c>
      <c r="B1034" s="6" t="s">
        <v>2361</v>
      </c>
      <c r="C1034" s="6" t="s">
        <v>2849</v>
      </c>
      <c r="D1034" s="6" t="s">
        <v>2449</v>
      </c>
      <c r="E1034" s="6" t="s">
        <v>17</v>
      </c>
      <c r="F1034" s="6" t="s">
        <v>18</v>
      </c>
      <c r="G1034" s="6" t="s">
        <v>19</v>
      </c>
      <c r="H1034" s="6" t="s">
        <v>2364</v>
      </c>
      <c r="I1034" s="6" t="s">
        <v>2450</v>
      </c>
      <c r="J1034" s="6">
        <v>12373.0</v>
      </c>
      <c r="K1034" s="7">
        <v>8347672.27</v>
      </c>
      <c r="L1034" s="8">
        <v>45656.0</v>
      </c>
      <c r="M1034" s="6" t="s">
        <v>104</v>
      </c>
      <c r="N1034" s="5"/>
      <c r="O1034" s="5"/>
      <c r="P1034" s="5"/>
      <c r="Q1034" s="5"/>
      <c r="R1034" s="5"/>
      <c r="S1034" s="5"/>
      <c r="T1034" s="5"/>
      <c r="U1034" s="5"/>
      <c r="V1034" s="5"/>
    </row>
    <row r="1035" hidden="1">
      <c r="A1035" s="5">
        <v>160084.0</v>
      </c>
      <c r="B1035" s="6" t="s">
        <v>2361</v>
      </c>
      <c r="C1035" s="6" t="s">
        <v>2850</v>
      </c>
      <c r="D1035" s="6" t="s">
        <v>2543</v>
      </c>
      <c r="E1035" s="6" t="s">
        <v>752</v>
      </c>
      <c r="F1035" s="6" t="s">
        <v>158</v>
      </c>
      <c r="G1035" s="6"/>
      <c r="H1035" s="6" t="s">
        <v>2372</v>
      </c>
      <c r="I1035" s="6" t="s">
        <v>2544</v>
      </c>
      <c r="J1035" s="6">
        <v>14.0</v>
      </c>
      <c r="K1035" s="7">
        <v>9117618.61</v>
      </c>
      <c r="L1035" s="8">
        <v>45656.0</v>
      </c>
      <c r="M1035" s="6" t="s">
        <v>104</v>
      </c>
      <c r="N1035" s="5"/>
      <c r="O1035" s="5"/>
      <c r="P1035" s="5"/>
      <c r="Q1035" s="5"/>
      <c r="R1035" s="5"/>
      <c r="S1035" s="5"/>
      <c r="T1035" s="5"/>
      <c r="U1035" s="5"/>
      <c r="V1035" s="5"/>
    </row>
    <row r="1036" hidden="1">
      <c r="A1036" s="5">
        <v>160084.0</v>
      </c>
      <c r="B1036" s="6" t="s">
        <v>2361</v>
      </c>
      <c r="C1036" s="6" t="s">
        <v>2851</v>
      </c>
      <c r="D1036" s="6" t="s">
        <v>2852</v>
      </c>
      <c r="E1036" s="6" t="s">
        <v>653</v>
      </c>
      <c r="F1036" s="6" t="s">
        <v>158</v>
      </c>
      <c r="G1036" s="6"/>
      <c r="H1036" s="6" t="s">
        <v>2422</v>
      </c>
      <c r="I1036" s="6" t="s">
        <v>2853</v>
      </c>
      <c r="J1036" s="6">
        <v>1.0</v>
      </c>
      <c r="K1036" s="7">
        <v>9363200.0</v>
      </c>
      <c r="L1036" s="8">
        <v>45656.0</v>
      </c>
      <c r="M1036" s="6" t="s">
        <v>104</v>
      </c>
      <c r="N1036" s="5"/>
      <c r="O1036" s="5"/>
      <c r="P1036" s="5"/>
      <c r="Q1036" s="5"/>
      <c r="R1036" s="5"/>
      <c r="S1036" s="5"/>
      <c r="T1036" s="5"/>
      <c r="U1036" s="5"/>
      <c r="V1036" s="5"/>
    </row>
    <row r="1037" hidden="1">
      <c r="A1037" s="5">
        <v>160084.0</v>
      </c>
      <c r="B1037" s="6" t="s">
        <v>2361</v>
      </c>
      <c r="C1037" s="6" t="s">
        <v>2854</v>
      </c>
      <c r="D1037" s="6" t="s">
        <v>2855</v>
      </c>
      <c r="E1037" s="6" t="s">
        <v>653</v>
      </c>
      <c r="F1037" s="6" t="s">
        <v>158</v>
      </c>
      <c r="G1037" s="6"/>
      <c r="H1037" s="6" t="s">
        <v>2378</v>
      </c>
      <c r="I1037" s="6" t="s">
        <v>2856</v>
      </c>
      <c r="J1037" s="18">
        <v>5063.0</v>
      </c>
      <c r="K1037" s="7">
        <v>1.11275568E7</v>
      </c>
      <c r="L1037" s="8">
        <v>45656.0</v>
      </c>
      <c r="M1037" s="6" t="s">
        <v>104</v>
      </c>
      <c r="N1037" s="5"/>
      <c r="O1037" s="5"/>
      <c r="P1037" s="5"/>
      <c r="Q1037" s="5"/>
      <c r="R1037" s="5"/>
      <c r="S1037" s="5"/>
      <c r="T1037" s="5"/>
      <c r="U1037" s="5"/>
      <c r="V1037" s="5"/>
    </row>
    <row r="1038" hidden="1">
      <c r="A1038" s="5">
        <v>160084.0</v>
      </c>
      <c r="B1038" s="6" t="s">
        <v>2361</v>
      </c>
      <c r="C1038" s="6" t="s">
        <v>2857</v>
      </c>
      <c r="D1038" s="6" t="s">
        <v>2716</v>
      </c>
      <c r="E1038" s="6" t="s">
        <v>17</v>
      </c>
      <c r="F1038" s="6" t="s">
        <v>18</v>
      </c>
      <c r="G1038" s="6" t="s">
        <v>19</v>
      </c>
      <c r="H1038" s="6" t="s">
        <v>2398</v>
      </c>
      <c r="I1038" s="6" t="s">
        <v>2717</v>
      </c>
      <c r="J1038" s="6">
        <v>2210.0</v>
      </c>
      <c r="K1038" s="7">
        <v>1.35053741E7</v>
      </c>
      <c r="L1038" s="8">
        <v>45656.0</v>
      </c>
      <c r="M1038" s="6" t="s">
        <v>104</v>
      </c>
      <c r="N1038" s="5"/>
      <c r="O1038" s="5"/>
      <c r="P1038" s="5"/>
      <c r="Q1038" s="5"/>
      <c r="R1038" s="5"/>
      <c r="S1038" s="5"/>
      <c r="T1038" s="5"/>
      <c r="U1038" s="5"/>
      <c r="V1038" s="5"/>
    </row>
    <row r="1039" hidden="1">
      <c r="A1039" s="5">
        <v>160084.0</v>
      </c>
      <c r="B1039" s="6" t="s">
        <v>2361</v>
      </c>
      <c r="C1039" s="6" t="s">
        <v>2858</v>
      </c>
      <c r="D1039" s="6" t="s">
        <v>2657</v>
      </c>
      <c r="E1039" s="6" t="s">
        <v>17</v>
      </c>
      <c r="F1039" s="6" t="s">
        <v>18</v>
      </c>
      <c r="G1039" s="6" t="s">
        <v>19</v>
      </c>
      <c r="H1039" s="6" t="s">
        <v>2378</v>
      </c>
      <c r="I1039" s="6" t="s">
        <v>2658</v>
      </c>
      <c r="J1039" s="6">
        <v>6970.0</v>
      </c>
      <c r="K1039" s="7">
        <v>2.430842297E7</v>
      </c>
      <c r="L1039" s="8">
        <v>45656.0</v>
      </c>
      <c r="M1039" s="6" t="s">
        <v>104</v>
      </c>
      <c r="N1039" s="5"/>
      <c r="O1039" s="5"/>
      <c r="P1039" s="5"/>
      <c r="Q1039" s="5"/>
      <c r="R1039" s="5"/>
      <c r="S1039" s="5"/>
      <c r="T1039" s="5"/>
      <c r="U1039" s="5"/>
      <c r="V1039" s="5"/>
    </row>
    <row r="1040" hidden="1">
      <c r="A1040" s="5">
        <v>160084.0</v>
      </c>
      <c r="B1040" s="6" t="s">
        <v>2361</v>
      </c>
      <c r="C1040" s="6" t="s">
        <v>2859</v>
      </c>
      <c r="D1040" s="6" t="s">
        <v>2860</v>
      </c>
      <c r="E1040" s="6" t="s">
        <v>664</v>
      </c>
      <c r="F1040" s="6" t="s">
        <v>158</v>
      </c>
      <c r="G1040" s="6"/>
      <c r="H1040" s="6" t="s">
        <v>2368</v>
      </c>
      <c r="I1040" s="6" t="s">
        <v>2861</v>
      </c>
      <c r="J1040" s="6">
        <v>5.0</v>
      </c>
      <c r="K1040" s="7">
        <v>4.5772136E7</v>
      </c>
      <c r="L1040" s="8">
        <v>45656.0</v>
      </c>
      <c r="M1040" s="6" t="s">
        <v>104</v>
      </c>
      <c r="N1040" s="5"/>
      <c r="O1040" s="5"/>
      <c r="P1040" s="5"/>
      <c r="Q1040" s="5"/>
      <c r="R1040" s="5"/>
      <c r="S1040" s="5"/>
      <c r="T1040" s="5"/>
      <c r="U1040" s="5"/>
      <c r="V1040" s="5"/>
    </row>
    <row r="1041" hidden="1">
      <c r="A1041" s="5">
        <v>160084.0</v>
      </c>
      <c r="B1041" s="6" t="s">
        <v>2361</v>
      </c>
      <c r="C1041" s="6" t="s">
        <v>2862</v>
      </c>
      <c r="D1041" s="6" t="s">
        <v>2472</v>
      </c>
      <c r="E1041" s="6" t="s">
        <v>752</v>
      </c>
      <c r="F1041" s="6" t="s">
        <v>158</v>
      </c>
      <c r="G1041" s="6"/>
      <c r="H1041" s="6" t="s">
        <v>2372</v>
      </c>
      <c r="I1041" s="6" t="s">
        <v>2473</v>
      </c>
      <c r="J1041" s="6">
        <v>5.0323081E7</v>
      </c>
      <c r="K1041" s="7">
        <v>5.404385332E7</v>
      </c>
      <c r="L1041" s="8">
        <v>45656.0</v>
      </c>
      <c r="M1041" s="6" t="s">
        <v>104</v>
      </c>
      <c r="N1041" s="5"/>
      <c r="O1041" s="5"/>
      <c r="P1041" s="5"/>
      <c r="Q1041" s="5"/>
      <c r="R1041" s="5"/>
      <c r="S1041" s="5"/>
      <c r="T1041" s="5"/>
      <c r="U1041" s="5"/>
      <c r="V1041" s="5"/>
    </row>
    <row r="1042" hidden="1">
      <c r="A1042" s="5">
        <v>160084.0</v>
      </c>
      <c r="B1042" s="6" t="s">
        <v>2361</v>
      </c>
      <c r="C1042" s="6" t="s">
        <v>2863</v>
      </c>
      <c r="D1042" s="6" t="s">
        <v>2680</v>
      </c>
      <c r="E1042" s="6" t="s">
        <v>17</v>
      </c>
      <c r="F1042" s="6" t="s">
        <v>18</v>
      </c>
      <c r="G1042" s="6" t="s">
        <v>19</v>
      </c>
      <c r="H1042" s="6" t="s">
        <v>2378</v>
      </c>
      <c r="I1042" s="6" t="s">
        <v>2414</v>
      </c>
      <c r="J1042" s="6">
        <v>58766.0</v>
      </c>
      <c r="K1042" s="7">
        <v>7.603334775E7</v>
      </c>
      <c r="L1042" s="8">
        <v>45656.0</v>
      </c>
      <c r="M1042" s="6" t="s">
        <v>104</v>
      </c>
      <c r="N1042" s="5"/>
      <c r="O1042" s="5"/>
      <c r="P1042" s="5"/>
      <c r="Q1042" s="5"/>
      <c r="R1042" s="5"/>
      <c r="S1042" s="5"/>
      <c r="T1042" s="5"/>
      <c r="U1042" s="5"/>
      <c r="V1042" s="5"/>
    </row>
    <row r="1043" hidden="1">
      <c r="A1043" s="5">
        <v>160084.0</v>
      </c>
      <c r="B1043" s="6" t="s">
        <v>2361</v>
      </c>
      <c r="C1043" s="6" t="s">
        <v>2864</v>
      </c>
      <c r="D1043" s="6" t="s">
        <v>2803</v>
      </c>
      <c r="E1043" s="6" t="s">
        <v>17</v>
      </c>
      <c r="F1043" s="6" t="s">
        <v>18</v>
      </c>
      <c r="G1043" s="6" t="s">
        <v>19</v>
      </c>
      <c r="H1043" s="6" t="s">
        <v>2368</v>
      </c>
      <c r="I1043" s="6" t="s">
        <v>2793</v>
      </c>
      <c r="J1043" s="6">
        <v>523.0</v>
      </c>
      <c r="K1043" s="7">
        <v>8.69212113E7</v>
      </c>
      <c r="L1043" s="8">
        <v>45656.0</v>
      </c>
      <c r="M1043" s="6" t="s">
        <v>104</v>
      </c>
      <c r="N1043" s="5"/>
      <c r="O1043" s="5"/>
      <c r="P1043" s="5"/>
      <c r="Q1043" s="5"/>
      <c r="R1043" s="5"/>
      <c r="S1043" s="5"/>
      <c r="T1043" s="5"/>
      <c r="U1043" s="5"/>
      <c r="V1043" s="5"/>
    </row>
    <row r="1044" hidden="1">
      <c r="A1044" s="9">
        <v>41091.0</v>
      </c>
      <c r="B1044" s="10" t="s">
        <v>2865</v>
      </c>
      <c r="C1044" s="19" t="s">
        <v>2866</v>
      </c>
      <c r="D1044" s="10" t="s">
        <v>2867</v>
      </c>
      <c r="E1044" s="10" t="s">
        <v>17</v>
      </c>
      <c r="F1044" s="10" t="s">
        <v>18</v>
      </c>
      <c r="G1044" s="10" t="s">
        <v>19</v>
      </c>
      <c r="H1044" s="10" t="s">
        <v>899</v>
      </c>
      <c r="I1044" s="10" t="s">
        <v>2868</v>
      </c>
      <c r="J1044" s="20">
        <v>12000.0</v>
      </c>
      <c r="K1044" s="11">
        <v>240000.0</v>
      </c>
      <c r="L1044" s="12">
        <v>45596.0</v>
      </c>
      <c r="M1044" s="10" t="s">
        <v>104</v>
      </c>
      <c r="N1044" s="5"/>
      <c r="O1044" s="5"/>
      <c r="P1044" s="5"/>
      <c r="Q1044" s="5"/>
      <c r="R1044" s="5"/>
      <c r="S1044" s="5"/>
      <c r="T1044" s="5"/>
      <c r="U1044" s="5"/>
      <c r="V1044" s="5"/>
    </row>
    <row r="1045" hidden="1">
      <c r="A1045" s="5">
        <v>41091.0</v>
      </c>
      <c r="B1045" s="6" t="s">
        <v>2865</v>
      </c>
      <c r="C1045" s="21" t="s">
        <v>2869</v>
      </c>
      <c r="D1045" s="6" t="s">
        <v>2870</v>
      </c>
      <c r="E1045" s="6" t="s">
        <v>475</v>
      </c>
      <c r="F1045" s="6" t="s">
        <v>18</v>
      </c>
      <c r="G1045" s="6" t="s">
        <v>2871</v>
      </c>
      <c r="H1045" s="6" t="s">
        <v>2872</v>
      </c>
      <c r="I1045" s="6" t="s">
        <v>2873</v>
      </c>
      <c r="J1045" s="6">
        <v>1.0</v>
      </c>
      <c r="K1045" s="7">
        <v>1000000.0</v>
      </c>
      <c r="L1045" s="8">
        <v>45473.0</v>
      </c>
      <c r="M1045" s="6" t="s">
        <v>104</v>
      </c>
      <c r="N1045" s="5"/>
      <c r="O1045" s="5"/>
      <c r="P1045" s="5"/>
      <c r="Q1045" s="5"/>
      <c r="R1045" s="5"/>
      <c r="S1045" s="5"/>
      <c r="T1045" s="5"/>
      <c r="U1045" s="5"/>
      <c r="V1045" s="5"/>
    </row>
    <row r="1046" hidden="1">
      <c r="A1046" s="5">
        <v>41091.0</v>
      </c>
      <c r="B1046" s="6" t="s">
        <v>2865</v>
      </c>
      <c r="C1046" s="21" t="s">
        <v>2874</v>
      </c>
      <c r="D1046" s="6" t="s">
        <v>2875</v>
      </c>
      <c r="E1046" s="6" t="s">
        <v>475</v>
      </c>
      <c r="F1046" s="6" t="s">
        <v>18</v>
      </c>
      <c r="G1046" s="6" t="s">
        <v>2871</v>
      </c>
      <c r="H1046" s="6" t="s">
        <v>2872</v>
      </c>
      <c r="I1046" s="6" t="s">
        <v>2876</v>
      </c>
      <c r="J1046" s="6">
        <v>1.0</v>
      </c>
      <c r="K1046" s="7">
        <v>1.0E7</v>
      </c>
      <c r="L1046" s="8">
        <v>45657.0</v>
      </c>
      <c r="M1046" s="6" t="s">
        <v>104</v>
      </c>
      <c r="N1046" s="5"/>
      <c r="O1046" s="5"/>
      <c r="P1046" s="5"/>
      <c r="Q1046" s="5"/>
      <c r="R1046" s="5"/>
      <c r="S1046" s="5"/>
      <c r="T1046" s="5"/>
      <c r="U1046" s="5"/>
      <c r="V1046" s="5"/>
    </row>
    <row r="1047" hidden="1">
      <c r="A1047" s="5">
        <v>41091.0</v>
      </c>
      <c r="B1047" s="6" t="s">
        <v>2865</v>
      </c>
      <c r="C1047" s="21" t="s">
        <v>2877</v>
      </c>
      <c r="D1047" s="6" t="s">
        <v>2878</v>
      </c>
      <c r="E1047" s="6" t="s">
        <v>664</v>
      </c>
      <c r="F1047" s="6" t="s">
        <v>18</v>
      </c>
      <c r="G1047" s="6" t="s">
        <v>2871</v>
      </c>
      <c r="H1047" s="6" t="s">
        <v>2872</v>
      </c>
      <c r="I1047" s="6" t="s">
        <v>2879</v>
      </c>
      <c r="J1047" s="6">
        <v>1.0</v>
      </c>
      <c r="K1047" s="7">
        <v>1500000.0</v>
      </c>
      <c r="L1047" s="8">
        <v>45382.0</v>
      </c>
      <c r="M1047" s="6" t="s">
        <v>104</v>
      </c>
      <c r="N1047" s="5"/>
      <c r="O1047" s="5"/>
      <c r="P1047" s="5"/>
      <c r="Q1047" s="5"/>
      <c r="R1047" s="5"/>
      <c r="S1047" s="5"/>
      <c r="T1047" s="5"/>
      <c r="U1047" s="5"/>
      <c r="V1047" s="5"/>
    </row>
    <row r="1048" hidden="1">
      <c r="A1048" s="5">
        <v>41091.0</v>
      </c>
      <c r="B1048" s="6" t="s">
        <v>2865</v>
      </c>
      <c r="C1048" s="21" t="s">
        <v>2880</v>
      </c>
      <c r="D1048" s="6" t="s">
        <v>2881</v>
      </c>
      <c r="E1048" s="6" t="s">
        <v>266</v>
      </c>
      <c r="F1048" s="6" t="s">
        <v>18</v>
      </c>
      <c r="G1048" s="6" t="s">
        <v>2871</v>
      </c>
      <c r="H1048" s="6" t="s">
        <v>2872</v>
      </c>
      <c r="I1048" s="6" t="s">
        <v>2882</v>
      </c>
      <c r="J1048" s="6">
        <v>16.0</v>
      </c>
      <c r="K1048" s="7">
        <v>300000.0</v>
      </c>
      <c r="L1048" s="8">
        <v>45473.0</v>
      </c>
      <c r="M1048" s="6" t="s">
        <v>104</v>
      </c>
      <c r="N1048" s="5"/>
      <c r="O1048" s="5"/>
      <c r="P1048" s="5"/>
      <c r="Q1048" s="5"/>
      <c r="R1048" s="5"/>
      <c r="S1048" s="5"/>
      <c r="T1048" s="5"/>
      <c r="U1048" s="5"/>
      <c r="V1048" s="5"/>
    </row>
    <row r="1049" hidden="1">
      <c r="A1049" s="5">
        <v>41091.0</v>
      </c>
      <c r="B1049" s="6" t="s">
        <v>2865</v>
      </c>
      <c r="C1049" s="21" t="s">
        <v>2883</v>
      </c>
      <c r="D1049" s="6" t="s">
        <v>2884</v>
      </c>
      <c r="E1049" s="6" t="s">
        <v>266</v>
      </c>
      <c r="F1049" s="6" t="s">
        <v>18</v>
      </c>
      <c r="G1049" s="6" t="s">
        <v>2885</v>
      </c>
      <c r="H1049" s="6" t="s">
        <v>2872</v>
      </c>
      <c r="I1049" s="6" t="s">
        <v>2882</v>
      </c>
      <c r="J1049" s="6">
        <v>6.0</v>
      </c>
      <c r="K1049" s="7">
        <v>10000.0</v>
      </c>
      <c r="L1049" s="8">
        <v>45473.0</v>
      </c>
      <c r="M1049" s="6" t="s">
        <v>328</v>
      </c>
      <c r="N1049" s="5"/>
      <c r="O1049" s="5"/>
      <c r="P1049" s="5"/>
      <c r="Q1049" s="5"/>
      <c r="R1049" s="5"/>
      <c r="S1049" s="5"/>
      <c r="T1049" s="5"/>
      <c r="U1049" s="5"/>
      <c r="V1049" s="5"/>
    </row>
    <row r="1050" hidden="1">
      <c r="A1050" s="5">
        <v>41091.0</v>
      </c>
      <c r="B1050" s="6" t="s">
        <v>2865</v>
      </c>
      <c r="C1050" s="21" t="s">
        <v>2886</v>
      </c>
      <c r="D1050" s="6" t="s">
        <v>2887</v>
      </c>
      <c r="E1050" s="6" t="s">
        <v>266</v>
      </c>
      <c r="F1050" s="6" t="s">
        <v>18</v>
      </c>
      <c r="G1050" s="6" t="s">
        <v>2885</v>
      </c>
      <c r="H1050" s="6" t="s">
        <v>2872</v>
      </c>
      <c r="I1050" s="6" t="s">
        <v>2882</v>
      </c>
      <c r="J1050" s="6">
        <v>6.0</v>
      </c>
      <c r="K1050" s="7">
        <v>10000.0</v>
      </c>
      <c r="L1050" s="8">
        <v>45473.0</v>
      </c>
      <c r="M1050" s="6" t="s">
        <v>328</v>
      </c>
      <c r="N1050" s="5"/>
      <c r="O1050" s="5"/>
      <c r="P1050" s="5"/>
      <c r="Q1050" s="5"/>
      <c r="R1050" s="5"/>
      <c r="S1050" s="5"/>
      <c r="T1050" s="5"/>
      <c r="U1050" s="5"/>
      <c r="V1050" s="5"/>
    </row>
    <row r="1051" hidden="1">
      <c r="A1051" s="5">
        <v>41091.0</v>
      </c>
      <c r="B1051" s="6" t="s">
        <v>2865</v>
      </c>
      <c r="C1051" s="21" t="s">
        <v>2888</v>
      </c>
      <c r="D1051" s="6" t="s">
        <v>2889</v>
      </c>
      <c r="E1051" s="6" t="s">
        <v>266</v>
      </c>
      <c r="F1051" s="6" t="s">
        <v>18</v>
      </c>
      <c r="G1051" s="6" t="s">
        <v>2885</v>
      </c>
      <c r="H1051" s="6" t="s">
        <v>2872</v>
      </c>
      <c r="I1051" s="6" t="s">
        <v>2882</v>
      </c>
      <c r="J1051" s="6">
        <v>6.0</v>
      </c>
      <c r="K1051" s="7">
        <v>20000.0</v>
      </c>
      <c r="L1051" s="8">
        <v>45473.0</v>
      </c>
      <c r="M1051" s="6" t="s">
        <v>328</v>
      </c>
      <c r="N1051" s="5"/>
      <c r="O1051" s="5"/>
      <c r="P1051" s="5"/>
      <c r="Q1051" s="5"/>
      <c r="R1051" s="5"/>
      <c r="S1051" s="5"/>
      <c r="T1051" s="5"/>
      <c r="U1051" s="5"/>
      <c r="V1051" s="5"/>
    </row>
    <row r="1052" hidden="1">
      <c r="A1052" s="5">
        <v>41091.0</v>
      </c>
      <c r="B1052" s="6" t="s">
        <v>2865</v>
      </c>
      <c r="C1052" s="21" t="s">
        <v>2890</v>
      </c>
      <c r="D1052" s="6" t="s">
        <v>2891</v>
      </c>
      <c r="E1052" s="6" t="s">
        <v>266</v>
      </c>
      <c r="F1052" s="6" t="s">
        <v>18</v>
      </c>
      <c r="G1052" s="6" t="s">
        <v>2885</v>
      </c>
      <c r="H1052" s="6" t="s">
        <v>2872</v>
      </c>
      <c r="I1052" s="6" t="s">
        <v>2892</v>
      </c>
      <c r="J1052" s="6">
        <v>5.0</v>
      </c>
      <c r="K1052" s="7">
        <v>114416.65</v>
      </c>
      <c r="L1052" s="8">
        <v>45473.0</v>
      </c>
      <c r="M1052" s="6" t="s">
        <v>328</v>
      </c>
      <c r="N1052" s="5"/>
      <c r="O1052" s="5"/>
      <c r="P1052" s="5"/>
      <c r="Q1052" s="5"/>
      <c r="R1052" s="5"/>
      <c r="S1052" s="5"/>
      <c r="T1052" s="5"/>
      <c r="U1052" s="5"/>
      <c r="V1052" s="5"/>
    </row>
    <row r="1053" hidden="1">
      <c r="A1053" s="5">
        <v>41091.0</v>
      </c>
      <c r="B1053" s="6" t="s">
        <v>2865</v>
      </c>
      <c r="C1053" s="21" t="s">
        <v>2893</v>
      </c>
      <c r="D1053" s="6" t="s">
        <v>2894</v>
      </c>
      <c r="E1053" s="6" t="s">
        <v>266</v>
      </c>
      <c r="F1053" s="6" t="s">
        <v>18</v>
      </c>
      <c r="G1053" s="6" t="s">
        <v>2885</v>
      </c>
      <c r="H1053" s="6" t="s">
        <v>2895</v>
      </c>
      <c r="I1053" s="6" t="s">
        <v>2896</v>
      </c>
      <c r="J1053" s="6">
        <v>500.0</v>
      </c>
      <c r="K1053" s="7">
        <f>J1053*35</f>
        <v>17500</v>
      </c>
      <c r="L1053" s="8">
        <v>45442.0</v>
      </c>
      <c r="M1053" s="6" t="s">
        <v>328</v>
      </c>
      <c r="N1053" s="5"/>
      <c r="O1053" s="5"/>
      <c r="P1053" s="5"/>
      <c r="Q1053" s="5"/>
      <c r="R1053" s="5"/>
      <c r="S1053" s="5"/>
      <c r="T1053" s="5"/>
      <c r="U1053" s="5"/>
      <c r="V1053" s="5"/>
    </row>
    <row r="1054" hidden="1">
      <c r="A1054" s="5">
        <v>41091.0</v>
      </c>
      <c r="B1054" s="6" t="s">
        <v>2865</v>
      </c>
      <c r="C1054" s="21" t="s">
        <v>2897</v>
      </c>
      <c r="D1054" s="6" t="s">
        <v>2898</v>
      </c>
      <c r="E1054" s="6" t="s">
        <v>266</v>
      </c>
      <c r="F1054" s="6" t="s">
        <v>158</v>
      </c>
      <c r="G1054" s="6" t="s">
        <v>2885</v>
      </c>
      <c r="H1054" s="6" t="s">
        <v>2895</v>
      </c>
      <c r="I1054" s="6" t="s">
        <v>2899</v>
      </c>
      <c r="J1054" s="6">
        <v>1.0</v>
      </c>
      <c r="K1054" s="7" t="s">
        <v>97</v>
      </c>
      <c r="L1054" s="8">
        <v>45443.0</v>
      </c>
      <c r="M1054" s="6" t="s">
        <v>328</v>
      </c>
      <c r="N1054" s="5"/>
      <c r="O1054" s="5"/>
      <c r="P1054" s="5"/>
      <c r="Q1054" s="5"/>
      <c r="R1054" s="5"/>
      <c r="S1054" s="5"/>
      <c r="T1054" s="5"/>
      <c r="U1054" s="5"/>
      <c r="V1054" s="5"/>
    </row>
    <row r="1055" hidden="1">
      <c r="A1055" s="5">
        <v>41091.0</v>
      </c>
      <c r="B1055" s="6" t="s">
        <v>2865</v>
      </c>
      <c r="C1055" s="21" t="s">
        <v>2900</v>
      </c>
      <c r="D1055" s="6" t="s">
        <v>2901</v>
      </c>
      <c r="E1055" s="6" t="s">
        <v>266</v>
      </c>
      <c r="F1055" s="6" t="s">
        <v>158</v>
      </c>
      <c r="G1055" s="6" t="s">
        <v>2885</v>
      </c>
      <c r="H1055" s="6" t="s">
        <v>2895</v>
      </c>
      <c r="I1055" s="6" t="s">
        <v>2902</v>
      </c>
      <c r="J1055" s="6">
        <v>1.0</v>
      </c>
      <c r="K1055" s="7" t="s">
        <v>86</v>
      </c>
      <c r="L1055" s="8">
        <v>45443.0</v>
      </c>
      <c r="M1055" s="8" t="s">
        <v>328</v>
      </c>
      <c r="N1055" s="5"/>
      <c r="O1055" s="5"/>
      <c r="P1055" s="5"/>
      <c r="Q1055" s="5"/>
      <c r="R1055" s="5"/>
      <c r="S1055" s="5"/>
      <c r="T1055" s="5"/>
      <c r="U1055" s="5"/>
      <c r="V1055" s="5"/>
    </row>
    <row r="1056" hidden="1">
      <c r="A1056" s="5">
        <v>41091.0</v>
      </c>
      <c r="B1056" s="6" t="s">
        <v>2865</v>
      </c>
      <c r="C1056" s="21" t="s">
        <v>2903</v>
      </c>
      <c r="D1056" s="6" t="s">
        <v>2904</v>
      </c>
      <c r="E1056" s="6" t="s">
        <v>266</v>
      </c>
      <c r="F1056" s="6" t="s">
        <v>158</v>
      </c>
      <c r="G1056" s="6" t="s">
        <v>2885</v>
      </c>
      <c r="H1056" s="6" t="s">
        <v>2895</v>
      </c>
      <c r="I1056" s="6" t="s">
        <v>2905</v>
      </c>
      <c r="J1056" s="6">
        <v>23.0</v>
      </c>
      <c r="K1056" s="7" t="s">
        <v>2906</v>
      </c>
      <c r="L1056" s="8">
        <v>45443.0</v>
      </c>
      <c r="M1056" s="8" t="s">
        <v>328</v>
      </c>
      <c r="N1056" s="5"/>
      <c r="O1056" s="5"/>
      <c r="P1056" s="5"/>
      <c r="Q1056" s="5"/>
      <c r="R1056" s="5"/>
      <c r="S1056" s="5"/>
      <c r="T1056" s="5"/>
      <c r="U1056" s="5"/>
      <c r="V1056" s="5"/>
    </row>
    <row r="1057" hidden="1">
      <c r="A1057" s="5">
        <v>41091.0</v>
      </c>
      <c r="B1057" s="6" t="s">
        <v>2865</v>
      </c>
      <c r="C1057" s="21" t="s">
        <v>2907</v>
      </c>
      <c r="D1057" s="6" t="s">
        <v>2908</v>
      </c>
      <c r="E1057" s="6" t="s">
        <v>266</v>
      </c>
      <c r="F1057" s="6" t="s">
        <v>158</v>
      </c>
      <c r="G1057" s="6" t="s">
        <v>2885</v>
      </c>
      <c r="H1057" s="6" t="s">
        <v>2895</v>
      </c>
      <c r="I1057" s="6" t="s">
        <v>2909</v>
      </c>
      <c r="J1057" s="6">
        <v>1.0</v>
      </c>
      <c r="K1057" s="7" t="s">
        <v>620</v>
      </c>
      <c r="L1057" s="8">
        <v>45443.0</v>
      </c>
      <c r="M1057" s="8" t="s">
        <v>328</v>
      </c>
      <c r="N1057" s="5"/>
      <c r="O1057" s="5"/>
      <c r="P1057" s="5"/>
      <c r="Q1057" s="5"/>
      <c r="R1057" s="5"/>
      <c r="S1057" s="5"/>
      <c r="T1057" s="5"/>
      <c r="U1057" s="5"/>
      <c r="V1057" s="5"/>
    </row>
    <row r="1058" hidden="1">
      <c r="A1058" s="5">
        <v>41091.0</v>
      </c>
      <c r="B1058" s="6" t="s">
        <v>2865</v>
      </c>
      <c r="C1058" s="21" t="s">
        <v>2910</v>
      </c>
      <c r="D1058" s="6" t="s">
        <v>2911</v>
      </c>
      <c r="E1058" s="6" t="s">
        <v>17</v>
      </c>
      <c r="F1058" s="6" t="s">
        <v>158</v>
      </c>
      <c r="G1058" s="6" t="s">
        <v>2885</v>
      </c>
      <c r="H1058" s="6" t="s">
        <v>2895</v>
      </c>
      <c r="I1058" s="6" t="s">
        <v>2912</v>
      </c>
      <c r="J1058" s="6">
        <v>1.0</v>
      </c>
      <c r="K1058" s="7" t="s">
        <v>620</v>
      </c>
      <c r="L1058" s="8">
        <v>45504.0</v>
      </c>
      <c r="M1058" s="6" t="s">
        <v>328</v>
      </c>
      <c r="N1058" s="5"/>
      <c r="O1058" s="5"/>
      <c r="P1058" s="5"/>
      <c r="Q1058" s="5"/>
      <c r="R1058" s="5"/>
      <c r="S1058" s="5"/>
      <c r="T1058" s="5"/>
      <c r="U1058" s="5"/>
      <c r="V1058" s="5"/>
    </row>
    <row r="1059" hidden="1">
      <c r="A1059" s="5">
        <v>41091.0</v>
      </c>
      <c r="B1059" s="6" t="s">
        <v>2865</v>
      </c>
      <c r="C1059" s="21" t="s">
        <v>2913</v>
      </c>
      <c r="D1059" s="6" t="s">
        <v>2914</v>
      </c>
      <c r="E1059" s="6" t="s">
        <v>266</v>
      </c>
      <c r="F1059" s="6" t="s">
        <v>158</v>
      </c>
      <c r="G1059" s="6" t="s">
        <v>2885</v>
      </c>
      <c r="H1059" s="6" t="s">
        <v>2895</v>
      </c>
      <c r="I1059" s="6" t="s">
        <v>2915</v>
      </c>
      <c r="J1059" s="6">
        <v>1.0</v>
      </c>
      <c r="K1059" s="7" t="s">
        <v>494</v>
      </c>
      <c r="L1059" s="8">
        <v>45504.0</v>
      </c>
      <c r="M1059" s="6" t="s">
        <v>328</v>
      </c>
      <c r="N1059" s="5"/>
      <c r="O1059" s="5"/>
      <c r="P1059" s="5"/>
      <c r="Q1059" s="5"/>
      <c r="R1059" s="5"/>
      <c r="S1059" s="5"/>
      <c r="T1059" s="5"/>
      <c r="U1059" s="5"/>
      <c r="V1059" s="5"/>
    </row>
    <row r="1060" hidden="1">
      <c r="A1060" s="5">
        <v>41091.0</v>
      </c>
      <c r="B1060" s="6" t="s">
        <v>2865</v>
      </c>
      <c r="C1060" s="21" t="s">
        <v>2916</v>
      </c>
      <c r="D1060" s="6" t="s">
        <v>2917</v>
      </c>
      <c r="E1060" s="6" t="s">
        <v>266</v>
      </c>
      <c r="F1060" s="6" t="s">
        <v>158</v>
      </c>
      <c r="G1060" s="6" t="s">
        <v>2885</v>
      </c>
      <c r="H1060" s="6" t="s">
        <v>2895</v>
      </c>
      <c r="I1060" s="6" t="s">
        <v>2915</v>
      </c>
      <c r="J1060" s="6">
        <v>1.0</v>
      </c>
      <c r="K1060" s="7" t="s">
        <v>494</v>
      </c>
      <c r="L1060" s="8">
        <v>45504.0</v>
      </c>
      <c r="M1060" s="6" t="s">
        <v>328</v>
      </c>
      <c r="N1060" s="5"/>
      <c r="O1060" s="5"/>
      <c r="P1060" s="5"/>
      <c r="Q1060" s="5"/>
      <c r="R1060" s="5"/>
      <c r="S1060" s="5"/>
      <c r="T1060" s="5"/>
      <c r="U1060" s="5"/>
      <c r="V1060" s="5"/>
    </row>
    <row r="1061" hidden="1">
      <c r="A1061" s="22">
        <v>41091.0</v>
      </c>
      <c r="B1061" s="23" t="s">
        <v>2865</v>
      </c>
      <c r="C1061" s="21" t="s">
        <v>2918</v>
      </c>
      <c r="D1061" s="23" t="s">
        <v>2919</v>
      </c>
      <c r="E1061" s="23" t="s">
        <v>266</v>
      </c>
      <c r="F1061" s="23" t="s">
        <v>158</v>
      </c>
      <c r="G1061" s="23" t="s">
        <v>2885</v>
      </c>
      <c r="H1061" s="23" t="s">
        <v>2895</v>
      </c>
      <c r="I1061" s="23" t="s">
        <v>2915</v>
      </c>
      <c r="J1061" s="23">
        <v>1.0</v>
      </c>
      <c r="K1061" s="24">
        <v>20000.0</v>
      </c>
      <c r="L1061" s="25">
        <v>45504.0</v>
      </c>
      <c r="M1061" s="23" t="s">
        <v>328</v>
      </c>
      <c r="N1061" s="5"/>
      <c r="O1061" s="5"/>
      <c r="P1061" s="5"/>
      <c r="Q1061" s="5"/>
      <c r="R1061" s="5"/>
      <c r="S1061" s="5"/>
      <c r="T1061" s="5"/>
      <c r="U1061" s="5"/>
      <c r="V1061" s="5"/>
    </row>
    <row r="1062" hidden="1">
      <c r="A1062" s="5">
        <v>41091.0</v>
      </c>
      <c r="B1062" s="6" t="s">
        <v>2865</v>
      </c>
      <c r="C1062" s="21" t="s">
        <v>2920</v>
      </c>
      <c r="D1062" s="26" t="s">
        <v>2921</v>
      </c>
      <c r="E1062" s="6" t="s">
        <v>653</v>
      </c>
      <c r="F1062" s="6" t="s">
        <v>18</v>
      </c>
      <c r="G1062" s="6" t="s">
        <v>2885</v>
      </c>
      <c r="H1062" s="6" t="s">
        <v>2922</v>
      </c>
      <c r="I1062" s="26" t="s">
        <v>2923</v>
      </c>
      <c r="J1062" s="6" t="s">
        <v>2924</v>
      </c>
      <c r="K1062" s="7" t="s">
        <v>2925</v>
      </c>
      <c r="L1062" s="27">
        <v>45443.0</v>
      </c>
      <c r="M1062" s="6" t="s">
        <v>104</v>
      </c>
      <c r="N1062" s="5"/>
      <c r="O1062" s="5"/>
      <c r="P1062" s="5"/>
      <c r="Q1062" s="5"/>
      <c r="R1062" s="5"/>
      <c r="S1062" s="5"/>
      <c r="T1062" s="5"/>
      <c r="U1062" s="5"/>
      <c r="V1062" s="5"/>
    </row>
    <row r="1063" hidden="1">
      <c r="A1063" s="5">
        <v>41091.0</v>
      </c>
      <c r="B1063" s="6" t="s">
        <v>2865</v>
      </c>
      <c r="C1063" s="21" t="s">
        <v>2926</v>
      </c>
      <c r="D1063" s="6" t="s">
        <v>2927</v>
      </c>
      <c r="E1063" s="6" t="s">
        <v>653</v>
      </c>
      <c r="F1063" s="6" t="s">
        <v>158</v>
      </c>
      <c r="G1063" s="6" t="s">
        <v>2885</v>
      </c>
      <c r="H1063" s="6" t="s">
        <v>2922</v>
      </c>
      <c r="I1063" s="6" t="s">
        <v>2928</v>
      </c>
      <c r="J1063" s="6" t="s">
        <v>2929</v>
      </c>
      <c r="K1063" s="7">
        <v>96498.0</v>
      </c>
      <c r="L1063" s="27">
        <v>45411.0</v>
      </c>
      <c r="M1063" s="6" t="s">
        <v>328</v>
      </c>
      <c r="N1063" s="5"/>
      <c r="O1063" s="5"/>
      <c r="P1063" s="5"/>
      <c r="Q1063" s="5"/>
      <c r="R1063" s="5"/>
      <c r="S1063" s="5"/>
      <c r="T1063" s="5"/>
      <c r="U1063" s="5"/>
      <c r="V1063" s="5"/>
    </row>
    <row r="1064" hidden="1">
      <c r="A1064" s="5">
        <v>41091.0</v>
      </c>
      <c r="B1064" s="6" t="s">
        <v>2865</v>
      </c>
      <c r="C1064" s="6"/>
      <c r="D1064" s="6" t="s">
        <v>2930</v>
      </c>
      <c r="E1064" s="6" t="s">
        <v>17</v>
      </c>
      <c r="F1064" s="6" t="s">
        <v>18</v>
      </c>
      <c r="G1064" s="6" t="s">
        <v>503</v>
      </c>
      <c r="H1064" s="6" t="s">
        <v>2922</v>
      </c>
      <c r="I1064" s="6" t="s">
        <v>2931</v>
      </c>
      <c r="J1064" s="6" t="s">
        <v>2932</v>
      </c>
      <c r="K1064" s="7" t="s">
        <v>2933</v>
      </c>
      <c r="L1064" s="27">
        <v>45412.0</v>
      </c>
      <c r="M1064" s="6" t="s">
        <v>104</v>
      </c>
      <c r="N1064" s="5"/>
      <c r="O1064" s="5"/>
      <c r="P1064" s="5"/>
      <c r="Q1064" s="5"/>
      <c r="R1064" s="5"/>
      <c r="S1064" s="5"/>
      <c r="T1064" s="5"/>
      <c r="U1064" s="5"/>
      <c r="V1064" s="5"/>
    </row>
    <row r="1065" hidden="1">
      <c r="A1065" s="5">
        <v>41091.0</v>
      </c>
      <c r="B1065" s="6" t="s">
        <v>2865</v>
      </c>
      <c r="C1065" s="21" t="s">
        <v>2934</v>
      </c>
      <c r="D1065" s="6" t="s">
        <v>2935</v>
      </c>
      <c r="E1065" s="6" t="s">
        <v>17</v>
      </c>
      <c r="F1065" s="6" t="s">
        <v>18</v>
      </c>
      <c r="G1065" s="6" t="s">
        <v>2885</v>
      </c>
      <c r="H1065" s="6" t="s">
        <v>2922</v>
      </c>
      <c r="I1065" s="6" t="s">
        <v>2936</v>
      </c>
      <c r="J1065" s="6" t="s">
        <v>2937</v>
      </c>
      <c r="K1065" s="7" t="s">
        <v>2938</v>
      </c>
      <c r="L1065" s="27">
        <v>45413.0</v>
      </c>
      <c r="M1065" s="6" t="s">
        <v>104</v>
      </c>
      <c r="N1065" s="5"/>
      <c r="O1065" s="5"/>
      <c r="P1065" s="5"/>
      <c r="Q1065" s="5"/>
      <c r="R1065" s="5"/>
      <c r="S1065" s="5"/>
      <c r="T1065" s="5"/>
      <c r="U1065" s="5"/>
      <c r="V1065" s="5"/>
    </row>
    <row r="1066" hidden="1">
      <c r="A1066" s="5">
        <v>41091.0</v>
      </c>
      <c r="B1066" s="6" t="s">
        <v>2865</v>
      </c>
      <c r="C1066" s="21" t="s">
        <v>2939</v>
      </c>
      <c r="D1066" s="6" t="s">
        <v>2940</v>
      </c>
      <c r="E1066" s="6" t="s">
        <v>266</v>
      </c>
      <c r="F1066" s="6" t="s">
        <v>158</v>
      </c>
      <c r="G1066" s="6" t="s">
        <v>2885</v>
      </c>
      <c r="H1066" s="6" t="s">
        <v>2941</v>
      </c>
      <c r="I1066" s="6" t="s">
        <v>2942</v>
      </c>
      <c r="J1066" s="6">
        <v>1.0</v>
      </c>
      <c r="K1066" s="7">
        <v>9475.08</v>
      </c>
      <c r="L1066" s="8">
        <v>45382.0</v>
      </c>
      <c r="M1066" s="6" t="s">
        <v>328</v>
      </c>
      <c r="N1066" s="5"/>
      <c r="O1066" s="5"/>
      <c r="P1066" s="5"/>
      <c r="Q1066" s="5"/>
      <c r="R1066" s="5"/>
      <c r="S1066" s="5"/>
      <c r="T1066" s="5"/>
      <c r="U1066" s="5"/>
      <c r="V1066" s="5"/>
    </row>
    <row r="1067" hidden="1">
      <c r="A1067" s="5">
        <v>41091.0</v>
      </c>
      <c r="B1067" s="6" t="s">
        <v>2865</v>
      </c>
      <c r="C1067" s="21" t="s">
        <v>2943</v>
      </c>
      <c r="D1067" s="6" t="s">
        <v>2944</v>
      </c>
      <c r="E1067" s="6" t="s">
        <v>653</v>
      </c>
      <c r="F1067" s="6" t="s">
        <v>158</v>
      </c>
      <c r="G1067" s="6" t="s">
        <v>2885</v>
      </c>
      <c r="H1067" s="6" t="s">
        <v>2945</v>
      </c>
      <c r="I1067" s="6" t="s">
        <v>2946</v>
      </c>
      <c r="J1067" s="6">
        <v>4.0</v>
      </c>
      <c r="K1067" s="7">
        <v>5560.0</v>
      </c>
      <c r="L1067" s="8">
        <v>45504.0</v>
      </c>
      <c r="M1067" s="6" t="s">
        <v>170</v>
      </c>
      <c r="N1067" s="5"/>
      <c r="O1067" s="5"/>
      <c r="P1067" s="5"/>
      <c r="Q1067" s="5"/>
      <c r="R1067" s="5"/>
      <c r="S1067" s="5"/>
      <c r="T1067" s="5"/>
      <c r="U1067" s="5"/>
      <c r="V1067" s="5"/>
    </row>
    <row r="1068" hidden="1">
      <c r="A1068" s="5">
        <v>41091.0</v>
      </c>
      <c r="B1068" s="6" t="s">
        <v>2865</v>
      </c>
      <c r="C1068" s="21" t="s">
        <v>2947</v>
      </c>
      <c r="D1068" s="6" t="s">
        <v>2948</v>
      </c>
      <c r="E1068" s="6" t="s">
        <v>653</v>
      </c>
      <c r="F1068" s="6" t="s">
        <v>158</v>
      </c>
      <c r="G1068" s="6" t="s">
        <v>503</v>
      </c>
      <c r="H1068" s="6" t="s">
        <v>2945</v>
      </c>
      <c r="I1068" s="6" t="s">
        <v>2949</v>
      </c>
      <c r="J1068" s="6">
        <v>6.0</v>
      </c>
      <c r="K1068" s="7">
        <v>12000.0</v>
      </c>
      <c r="L1068" s="8">
        <v>45470.0</v>
      </c>
      <c r="M1068" s="6" t="s">
        <v>104</v>
      </c>
      <c r="N1068" s="5"/>
      <c r="O1068" s="5"/>
      <c r="P1068" s="5"/>
      <c r="Q1068" s="5"/>
      <c r="R1068" s="5"/>
      <c r="S1068" s="5"/>
      <c r="T1068" s="5"/>
      <c r="U1068" s="5"/>
      <c r="V1068" s="5"/>
    </row>
    <row r="1069" hidden="1">
      <c r="A1069" s="5">
        <v>41091.0</v>
      </c>
      <c r="B1069" s="6" t="s">
        <v>2865</v>
      </c>
      <c r="C1069" s="21" t="s">
        <v>2950</v>
      </c>
      <c r="D1069" s="6" t="s">
        <v>2951</v>
      </c>
      <c r="E1069" s="6" t="s">
        <v>266</v>
      </c>
      <c r="F1069" s="6" t="s">
        <v>158</v>
      </c>
      <c r="G1069" s="6" t="s">
        <v>2885</v>
      </c>
      <c r="H1069" s="6" t="s">
        <v>2895</v>
      </c>
      <c r="I1069" s="6" t="s">
        <v>2952</v>
      </c>
      <c r="J1069" s="6">
        <v>1.0</v>
      </c>
      <c r="K1069" s="7">
        <v>182812.0</v>
      </c>
      <c r="L1069" s="8">
        <v>45495.0</v>
      </c>
      <c r="M1069" s="6" t="s">
        <v>170</v>
      </c>
      <c r="N1069" s="5"/>
      <c r="O1069" s="5"/>
      <c r="P1069" s="5"/>
      <c r="Q1069" s="5"/>
      <c r="R1069" s="5"/>
      <c r="S1069" s="5"/>
      <c r="T1069" s="5"/>
      <c r="U1069" s="5"/>
      <c r="V1069" s="5"/>
    </row>
    <row r="1070" hidden="1">
      <c r="A1070" s="5">
        <v>41091.0</v>
      </c>
      <c r="B1070" s="6" t="s">
        <v>2865</v>
      </c>
      <c r="C1070" s="21" t="s">
        <v>2953</v>
      </c>
      <c r="D1070" s="6" t="s">
        <v>2954</v>
      </c>
      <c r="E1070" s="6" t="s">
        <v>266</v>
      </c>
      <c r="F1070" s="6" t="s">
        <v>158</v>
      </c>
      <c r="G1070" s="6" t="s">
        <v>2885</v>
      </c>
      <c r="H1070" s="6" t="s">
        <v>2895</v>
      </c>
      <c r="I1070" s="6" t="s">
        <v>2955</v>
      </c>
      <c r="J1070" s="6">
        <v>1.0</v>
      </c>
      <c r="K1070" s="7">
        <v>5544.96</v>
      </c>
      <c r="L1070" s="8">
        <v>45609.0</v>
      </c>
      <c r="M1070" s="6" t="s">
        <v>170</v>
      </c>
      <c r="N1070" s="5"/>
      <c r="O1070" s="5"/>
      <c r="P1070" s="5"/>
      <c r="Q1070" s="5"/>
      <c r="R1070" s="5"/>
      <c r="S1070" s="5"/>
      <c r="T1070" s="5"/>
      <c r="U1070" s="5"/>
      <c r="V1070" s="5"/>
    </row>
    <row r="1071" hidden="1">
      <c r="A1071" s="5">
        <v>41091.0</v>
      </c>
      <c r="B1071" s="6" t="s">
        <v>2865</v>
      </c>
      <c r="C1071" s="21" t="s">
        <v>2956</v>
      </c>
      <c r="D1071" s="6" t="s">
        <v>2957</v>
      </c>
      <c r="E1071" s="6" t="s">
        <v>266</v>
      </c>
      <c r="F1071" s="6" t="s">
        <v>158</v>
      </c>
      <c r="G1071" s="6" t="s">
        <v>2885</v>
      </c>
      <c r="H1071" s="6" t="s">
        <v>2895</v>
      </c>
      <c r="I1071" s="6" t="s">
        <v>2958</v>
      </c>
      <c r="J1071" s="6">
        <v>1.0</v>
      </c>
      <c r="K1071" s="7">
        <v>10611.0</v>
      </c>
      <c r="L1071" s="8">
        <v>45352.0</v>
      </c>
      <c r="M1071" s="6" t="s">
        <v>170</v>
      </c>
      <c r="N1071" s="5"/>
      <c r="O1071" s="5"/>
      <c r="P1071" s="5"/>
      <c r="Q1071" s="5"/>
      <c r="R1071" s="5"/>
      <c r="S1071" s="5"/>
      <c r="T1071" s="5"/>
      <c r="U1071" s="5"/>
      <c r="V1071" s="5"/>
    </row>
    <row r="1072" hidden="1">
      <c r="A1072" s="5">
        <v>41091.0</v>
      </c>
      <c r="B1072" s="6" t="s">
        <v>2865</v>
      </c>
      <c r="C1072" s="21" t="s">
        <v>2959</v>
      </c>
      <c r="D1072" s="6" t="s">
        <v>2960</v>
      </c>
      <c r="E1072" s="6" t="s">
        <v>266</v>
      </c>
      <c r="F1072" s="6" t="s">
        <v>158</v>
      </c>
      <c r="G1072" s="6" t="s">
        <v>2885</v>
      </c>
      <c r="H1072" s="6" t="s">
        <v>2961</v>
      </c>
      <c r="I1072" s="6" t="s">
        <v>2962</v>
      </c>
      <c r="J1072" s="6">
        <v>1.0</v>
      </c>
      <c r="K1072" s="7">
        <v>264000.0</v>
      </c>
      <c r="L1072" s="8">
        <v>45351.0</v>
      </c>
      <c r="M1072" s="6" t="s">
        <v>170</v>
      </c>
      <c r="N1072" s="5"/>
      <c r="O1072" s="5"/>
      <c r="P1072" s="5"/>
      <c r="Q1072" s="5"/>
      <c r="R1072" s="5"/>
      <c r="S1072" s="5"/>
      <c r="T1072" s="5"/>
      <c r="U1072" s="5"/>
      <c r="V1072" s="5"/>
    </row>
    <row r="1073" hidden="1">
      <c r="A1073" s="5">
        <v>41091.0</v>
      </c>
      <c r="B1073" s="6" t="s">
        <v>2865</v>
      </c>
      <c r="C1073" s="21" t="s">
        <v>2963</v>
      </c>
      <c r="D1073" s="6" t="s">
        <v>2964</v>
      </c>
      <c r="E1073" s="6" t="s">
        <v>266</v>
      </c>
      <c r="F1073" s="6" t="s">
        <v>158</v>
      </c>
      <c r="G1073" s="6" t="s">
        <v>2885</v>
      </c>
      <c r="H1073" s="6" t="s">
        <v>2965</v>
      </c>
      <c r="I1073" s="6" t="s">
        <v>2966</v>
      </c>
      <c r="J1073" s="6">
        <v>1.0</v>
      </c>
      <c r="K1073" s="7">
        <v>31404.48</v>
      </c>
      <c r="L1073" s="8">
        <v>45473.0</v>
      </c>
      <c r="M1073" s="6" t="s">
        <v>170</v>
      </c>
      <c r="N1073" s="5"/>
      <c r="O1073" s="5"/>
      <c r="P1073" s="5"/>
      <c r="Q1073" s="5"/>
      <c r="R1073" s="5"/>
      <c r="S1073" s="5"/>
      <c r="T1073" s="5"/>
      <c r="U1073" s="5"/>
      <c r="V1073" s="5"/>
    </row>
    <row r="1074" hidden="1">
      <c r="A1074" s="5">
        <v>41091.0</v>
      </c>
      <c r="B1074" s="6" t="s">
        <v>2865</v>
      </c>
      <c r="C1074" s="21" t="s">
        <v>2967</v>
      </c>
      <c r="D1074" s="6" t="s">
        <v>2968</v>
      </c>
      <c r="E1074" s="6" t="s">
        <v>266</v>
      </c>
      <c r="F1074" s="6" t="s">
        <v>158</v>
      </c>
      <c r="G1074" s="6" t="s">
        <v>2885</v>
      </c>
      <c r="H1074" s="6" t="s">
        <v>2895</v>
      </c>
      <c r="I1074" s="6" t="s">
        <v>2969</v>
      </c>
      <c r="J1074" s="6">
        <v>1.0</v>
      </c>
      <c r="K1074" s="7">
        <v>2323.0</v>
      </c>
      <c r="L1074" s="8">
        <v>45323.0</v>
      </c>
      <c r="M1074" s="6" t="s">
        <v>170</v>
      </c>
      <c r="N1074" s="5"/>
      <c r="O1074" s="5"/>
      <c r="P1074" s="5"/>
      <c r="Q1074" s="5"/>
      <c r="R1074" s="5"/>
      <c r="S1074" s="5"/>
      <c r="T1074" s="5"/>
      <c r="U1074" s="5"/>
      <c r="V1074" s="5"/>
    </row>
    <row r="1075" hidden="1">
      <c r="A1075" s="5">
        <v>41091.0</v>
      </c>
      <c r="B1075" s="6" t="s">
        <v>2865</v>
      </c>
      <c r="C1075" s="21" t="s">
        <v>2970</v>
      </c>
      <c r="D1075" s="6" t="s">
        <v>2971</v>
      </c>
      <c r="E1075" s="6" t="s">
        <v>266</v>
      </c>
      <c r="F1075" s="6" t="s">
        <v>158</v>
      </c>
      <c r="G1075" s="6" t="s">
        <v>2885</v>
      </c>
      <c r="H1075" s="6" t="s">
        <v>2895</v>
      </c>
      <c r="I1075" s="6" t="s">
        <v>2952</v>
      </c>
      <c r="J1075" s="6">
        <v>1.0</v>
      </c>
      <c r="K1075" s="7">
        <v>92268.0</v>
      </c>
      <c r="L1075" s="8">
        <v>45604.0</v>
      </c>
      <c r="M1075" s="6" t="s">
        <v>170</v>
      </c>
      <c r="N1075" s="5"/>
      <c r="O1075" s="5"/>
      <c r="P1075" s="5"/>
      <c r="Q1075" s="5"/>
      <c r="R1075" s="5"/>
      <c r="S1075" s="5"/>
      <c r="T1075" s="5"/>
      <c r="U1075" s="5"/>
      <c r="V1075" s="5"/>
    </row>
    <row r="1076" hidden="1">
      <c r="A1076" s="5">
        <v>41091.0</v>
      </c>
      <c r="B1076" s="6" t="s">
        <v>2865</v>
      </c>
      <c r="C1076" s="21" t="s">
        <v>2972</v>
      </c>
      <c r="D1076" s="6" t="s">
        <v>2973</v>
      </c>
      <c r="E1076" s="6" t="s">
        <v>17</v>
      </c>
      <c r="F1076" s="6" t="s">
        <v>18</v>
      </c>
      <c r="G1076" s="6" t="s">
        <v>19</v>
      </c>
      <c r="H1076" s="6" t="s">
        <v>899</v>
      </c>
      <c r="I1076" s="6" t="s">
        <v>2974</v>
      </c>
      <c r="J1076" s="18">
        <v>17920.0</v>
      </c>
      <c r="K1076" s="7">
        <f>J1076*10</f>
        <v>179200</v>
      </c>
      <c r="L1076" s="8">
        <v>45511.0</v>
      </c>
      <c r="M1076" s="6" t="s">
        <v>104</v>
      </c>
      <c r="N1076" s="5"/>
      <c r="O1076" s="5"/>
      <c r="P1076" s="5"/>
      <c r="Q1076" s="5"/>
      <c r="R1076" s="5"/>
      <c r="S1076" s="5"/>
      <c r="T1076" s="5"/>
      <c r="U1076" s="5"/>
      <c r="V1076" s="5"/>
    </row>
    <row r="1077" hidden="1">
      <c r="A1077" s="5">
        <v>41091.0</v>
      </c>
      <c r="B1077" s="6" t="s">
        <v>2865</v>
      </c>
      <c r="C1077" s="21" t="s">
        <v>2975</v>
      </c>
      <c r="D1077" s="6" t="s">
        <v>2976</v>
      </c>
      <c r="E1077" s="6" t="s">
        <v>17</v>
      </c>
      <c r="F1077" s="6" t="s">
        <v>18</v>
      </c>
      <c r="G1077" s="6" t="s">
        <v>19</v>
      </c>
      <c r="H1077" s="6" t="s">
        <v>899</v>
      </c>
      <c r="I1077" s="6" t="s">
        <v>2977</v>
      </c>
      <c r="J1077" s="18">
        <v>61930.0</v>
      </c>
      <c r="K1077" s="7">
        <f>J1077*8</f>
        <v>495440</v>
      </c>
      <c r="L1077" s="8">
        <v>45512.0</v>
      </c>
      <c r="M1077" s="6" t="s">
        <v>104</v>
      </c>
      <c r="N1077" s="5"/>
      <c r="O1077" s="5"/>
      <c r="P1077" s="5"/>
      <c r="Q1077" s="5"/>
      <c r="R1077" s="5"/>
      <c r="S1077" s="5"/>
      <c r="T1077" s="5"/>
      <c r="U1077" s="5"/>
      <c r="V1077" s="5"/>
    </row>
    <row r="1078" hidden="1">
      <c r="A1078" s="5">
        <v>41091.0</v>
      </c>
      <c r="B1078" s="6" t="s">
        <v>2865</v>
      </c>
      <c r="C1078" s="21" t="s">
        <v>2978</v>
      </c>
      <c r="D1078" s="6" t="s">
        <v>2979</v>
      </c>
      <c r="E1078" s="6" t="s">
        <v>17</v>
      </c>
      <c r="F1078" s="6" t="s">
        <v>18</v>
      </c>
      <c r="G1078" s="6" t="s">
        <v>19</v>
      </c>
      <c r="H1078" s="6" t="s">
        <v>899</v>
      </c>
      <c r="I1078" s="6" t="s">
        <v>2980</v>
      </c>
      <c r="J1078" s="18">
        <v>17850.0</v>
      </c>
      <c r="K1078" s="7">
        <f>J1078*5</f>
        <v>89250</v>
      </c>
      <c r="L1078" s="8">
        <v>45518.0</v>
      </c>
      <c r="M1078" s="6" t="s">
        <v>104</v>
      </c>
      <c r="N1078" s="5"/>
      <c r="O1078" s="5"/>
      <c r="P1078" s="5"/>
      <c r="Q1078" s="5"/>
      <c r="R1078" s="5"/>
      <c r="S1078" s="5"/>
      <c r="T1078" s="5"/>
      <c r="U1078" s="5"/>
      <c r="V1078" s="5"/>
    </row>
    <row r="1079" hidden="1">
      <c r="A1079" s="5">
        <v>41091.0</v>
      </c>
      <c r="B1079" s="6" t="s">
        <v>2865</v>
      </c>
      <c r="C1079" s="21" t="s">
        <v>2981</v>
      </c>
      <c r="D1079" s="6" t="s">
        <v>2982</v>
      </c>
      <c r="E1079" s="6" t="s">
        <v>17</v>
      </c>
      <c r="F1079" s="6" t="s">
        <v>18</v>
      </c>
      <c r="G1079" s="6" t="s">
        <v>19</v>
      </c>
      <c r="H1079" s="6" t="s">
        <v>899</v>
      </c>
      <c r="I1079" s="6" t="s">
        <v>2983</v>
      </c>
      <c r="J1079" s="18">
        <v>3550.0</v>
      </c>
      <c r="K1079" s="7">
        <f>J1079*25</f>
        <v>88750</v>
      </c>
      <c r="L1079" s="8">
        <v>45423.0</v>
      </c>
      <c r="M1079" s="6" t="s">
        <v>104</v>
      </c>
      <c r="N1079" s="5"/>
      <c r="O1079" s="5"/>
      <c r="P1079" s="5"/>
      <c r="Q1079" s="5"/>
      <c r="R1079" s="5"/>
      <c r="S1079" s="5"/>
      <c r="T1079" s="5"/>
      <c r="U1079" s="5"/>
      <c r="V1079" s="5"/>
    </row>
    <row r="1080" hidden="1">
      <c r="A1080" s="5">
        <v>41091.0</v>
      </c>
      <c r="B1080" s="6" t="s">
        <v>2865</v>
      </c>
      <c r="C1080" s="21" t="s">
        <v>2984</v>
      </c>
      <c r="D1080" s="6" t="s">
        <v>2985</v>
      </c>
      <c r="E1080" s="6" t="s">
        <v>17</v>
      </c>
      <c r="F1080" s="6" t="s">
        <v>18</v>
      </c>
      <c r="G1080" s="6" t="s">
        <v>19</v>
      </c>
      <c r="H1080" s="6" t="s">
        <v>899</v>
      </c>
      <c r="I1080" s="6" t="s">
        <v>2986</v>
      </c>
      <c r="J1080" s="18">
        <v>252.0</v>
      </c>
      <c r="K1080" s="7">
        <f>J1080*500</f>
        <v>126000</v>
      </c>
      <c r="L1080" s="8">
        <v>45293.0</v>
      </c>
      <c r="M1080" s="6" t="s">
        <v>104</v>
      </c>
      <c r="N1080" s="5"/>
      <c r="O1080" s="5"/>
      <c r="P1080" s="5"/>
      <c r="Q1080" s="5"/>
      <c r="R1080" s="5"/>
      <c r="S1080" s="5"/>
      <c r="T1080" s="5"/>
      <c r="U1080" s="5"/>
      <c r="V1080" s="5"/>
    </row>
    <row r="1081" hidden="1">
      <c r="A1081" s="5">
        <v>41091.0</v>
      </c>
      <c r="B1081" s="6" t="s">
        <v>2865</v>
      </c>
      <c r="C1081" s="21" t="s">
        <v>2987</v>
      </c>
      <c r="D1081" s="6" t="s">
        <v>2988</v>
      </c>
      <c r="E1081" s="6" t="s">
        <v>17</v>
      </c>
      <c r="F1081" s="6" t="s">
        <v>18</v>
      </c>
      <c r="G1081" s="6" t="s">
        <v>19</v>
      </c>
      <c r="H1081" s="6" t="s">
        <v>899</v>
      </c>
      <c r="I1081" s="6" t="s">
        <v>2989</v>
      </c>
      <c r="J1081" s="18">
        <v>250.0</v>
      </c>
      <c r="K1081" s="7">
        <f>J1081*1500</f>
        <v>375000</v>
      </c>
      <c r="L1081" s="16">
        <v>45603.0</v>
      </c>
      <c r="M1081" s="6" t="s">
        <v>104</v>
      </c>
      <c r="N1081" s="5"/>
      <c r="O1081" s="5"/>
      <c r="P1081" s="5"/>
      <c r="Q1081" s="5"/>
      <c r="R1081" s="5"/>
      <c r="S1081" s="5"/>
      <c r="T1081" s="5"/>
      <c r="U1081" s="5"/>
      <c r="V1081" s="5"/>
    </row>
    <row r="1082" hidden="1">
      <c r="A1082" s="5">
        <v>41091.0</v>
      </c>
      <c r="B1082" s="6" t="s">
        <v>2865</v>
      </c>
      <c r="C1082" s="21" t="s">
        <v>2990</v>
      </c>
      <c r="D1082" s="6" t="s">
        <v>2991</v>
      </c>
      <c r="E1082" s="6" t="s">
        <v>17</v>
      </c>
      <c r="F1082" s="6" t="s">
        <v>18</v>
      </c>
      <c r="G1082" s="6" t="s">
        <v>19</v>
      </c>
      <c r="H1082" s="6" t="s">
        <v>899</v>
      </c>
      <c r="I1082" s="6" t="s">
        <v>2992</v>
      </c>
      <c r="J1082" s="18">
        <v>640.0</v>
      </c>
      <c r="K1082" s="7">
        <f>J1082*15</f>
        <v>9600</v>
      </c>
      <c r="L1082" s="8">
        <v>45293.0</v>
      </c>
      <c r="M1082" s="6" t="s">
        <v>104</v>
      </c>
      <c r="N1082" s="5"/>
      <c r="O1082" s="5"/>
      <c r="P1082" s="5"/>
      <c r="Q1082" s="5"/>
      <c r="R1082" s="5"/>
      <c r="S1082" s="5"/>
      <c r="T1082" s="5"/>
      <c r="U1082" s="5"/>
      <c r="V1082" s="5"/>
    </row>
    <row r="1083" hidden="1">
      <c r="A1083" s="5">
        <v>41091.0</v>
      </c>
      <c r="B1083" s="6" t="s">
        <v>2865</v>
      </c>
      <c r="C1083" s="21" t="s">
        <v>2993</v>
      </c>
      <c r="D1083" s="6" t="s">
        <v>2994</v>
      </c>
      <c r="E1083" s="6" t="s">
        <v>17</v>
      </c>
      <c r="F1083" s="6" t="s">
        <v>18</v>
      </c>
      <c r="G1083" s="6" t="s">
        <v>19</v>
      </c>
      <c r="H1083" s="6" t="s">
        <v>899</v>
      </c>
      <c r="I1083" s="6" t="s">
        <v>2995</v>
      </c>
      <c r="J1083" s="18">
        <v>52.0</v>
      </c>
      <c r="K1083" s="7">
        <f>J1083*100</f>
        <v>5200</v>
      </c>
      <c r="L1083" s="8">
        <v>45470.0</v>
      </c>
      <c r="M1083" s="6" t="s">
        <v>104</v>
      </c>
      <c r="N1083" s="5"/>
      <c r="O1083" s="5"/>
      <c r="P1083" s="5"/>
      <c r="Q1083" s="5"/>
      <c r="R1083" s="5"/>
      <c r="S1083" s="5"/>
      <c r="T1083" s="5"/>
      <c r="U1083" s="5"/>
      <c r="V1083" s="5"/>
    </row>
    <row r="1084" hidden="1">
      <c r="A1084" s="5">
        <v>41091.0</v>
      </c>
      <c r="B1084" s="6" t="s">
        <v>2865</v>
      </c>
      <c r="C1084" s="21" t="s">
        <v>2996</v>
      </c>
      <c r="D1084" s="6" t="s">
        <v>2997</v>
      </c>
      <c r="E1084" s="6" t="s">
        <v>17</v>
      </c>
      <c r="F1084" s="6" t="s">
        <v>18</v>
      </c>
      <c r="G1084" s="6" t="s">
        <v>19</v>
      </c>
      <c r="H1084" s="6" t="s">
        <v>899</v>
      </c>
      <c r="I1084" s="6" t="s">
        <v>2998</v>
      </c>
      <c r="J1084" s="18">
        <v>4860.0</v>
      </c>
      <c r="K1084" s="7">
        <f t="shared" ref="K1084:K1085" si="1">J1084*20</f>
        <v>97200</v>
      </c>
      <c r="L1084" s="8">
        <v>45293.0</v>
      </c>
      <c r="M1084" s="6" t="s">
        <v>104</v>
      </c>
      <c r="N1084" s="5"/>
      <c r="O1084" s="5"/>
      <c r="P1084" s="5"/>
      <c r="Q1084" s="5"/>
      <c r="R1084" s="5"/>
      <c r="S1084" s="5"/>
      <c r="T1084" s="5"/>
      <c r="U1084" s="5"/>
      <c r="V1084" s="5"/>
    </row>
    <row r="1085" hidden="1">
      <c r="A1085" s="5">
        <v>41091.0</v>
      </c>
      <c r="B1085" s="6" t="s">
        <v>2865</v>
      </c>
      <c r="C1085" s="21" t="s">
        <v>2999</v>
      </c>
      <c r="D1085" s="6" t="s">
        <v>3000</v>
      </c>
      <c r="E1085" s="6" t="s">
        <v>17</v>
      </c>
      <c r="F1085" s="6" t="s">
        <v>18</v>
      </c>
      <c r="G1085" s="6" t="s">
        <v>19</v>
      </c>
      <c r="H1085" s="6" t="s">
        <v>899</v>
      </c>
      <c r="I1085" s="6" t="s">
        <v>3001</v>
      </c>
      <c r="J1085" s="18">
        <v>1035.0</v>
      </c>
      <c r="K1085" s="7">
        <f t="shared" si="1"/>
        <v>20700</v>
      </c>
      <c r="L1085" s="8">
        <v>45478.0</v>
      </c>
      <c r="M1085" s="6" t="s">
        <v>104</v>
      </c>
      <c r="N1085" s="5"/>
      <c r="O1085" s="5"/>
      <c r="P1085" s="5"/>
      <c r="Q1085" s="5"/>
      <c r="R1085" s="5"/>
      <c r="S1085" s="5"/>
      <c r="T1085" s="5"/>
      <c r="U1085" s="5"/>
      <c r="V1085" s="5"/>
    </row>
    <row r="1086" hidden="1">
      <c r="A1086" s="5">
        <v>41091.0</v>
      </c>
      <c r="B1086" s="6" t="s">
        <v>2865</v>
      </c>
      <c r="C1086" s="21" t="s">
        <v>3002</v>
      </c>
      <c r="D1086" s="6" t="s">
        <v>3003</v>
      </c>
      <c r="E1086" s="6" t="s">
        <v>17</v>
      </c>
      <c r="F1086" s="6" t="s">
        <v>18</v>
      </c>
      <c r="G1086" s="6" t="s">
        <v>19</v>
      </c>
      <c r="H1086" s="6" t="s">
        <v>899</v>
      </c>
      <c r="I1086" s="6" t="s">
        <v>3004</v>
      </c>
      <c r="J1086" s="18">
        <v>30062.0</v>
      </c>
      <c r="K1086" s="7">
        <f>J1086*5</f>
        <v>150310</v>
      </c>
      <c r="L1086" s="8">
        <v>45449.0</v>
      </c>
      <c r="M1086" s="6" t="s">
        <v>104</v>
      </c>
      <c r="N1086" s="5"/>
      <c r="O1086" s="5"/>
      <c r="P1086" s="5"/>
      <c r="Q1086" s="5"/>
      <c r="R1086" s="5"/>
      <c r="S1086" s="5"/>
      <c r="T1086" s="5"/>
      <c r="U1086" s="5"/>
      <c r="V1086" s="5"/>
    </row>
    <row r="1087" hidden="1">
      <c r="A1087" s="5">
        <v>41091.0</v>
      </c>
      <c r="B1087" s="6" t="s">
        <v>2865</v>
      </c>
      <c r="C1087" s="21" t="s">
        <v>3005</v>
      </c>
      <c r="D1087" s="6" t="s">
        <v>3006</v>
      </c>
      <c r="E1087" s="6" t="s">
        <v>17</v>
      </c>
      <c r="F1087" s="6" t="s">
        <v>18</v>
      </c>
      <c r="G1087" s="6" t="s">
        <v>19</v>
      </c>
      <c r="H1087" s="6" t="s">
        <v>899</v>
      </c>
      <c r="I1087" s="6" t="s">
        <v>3007</v>
      </c>
      <c r="J1087" s="18">
        <v>2900.0</v>
      </c>
      <c r="K1087" s="7">
        <f>J1087*10</f>
        <v>29000</v>
      </c>
      <c r="L1087" s="8">
        <v>45423.0</v>
      </c>
      <c r="M1087" s="6" t="s">
        <v>104</v>
      </c>
      <c r="N1087" s="5"/>
      <c r="O1087" s="5"/>
      <c r="P1087" s="5"/>
      <c r="Q1087" s="5"/>
      <c r="R1087" s="5"/>
      <c r="S1087" s="5"/>
      <c r="T1087" s="5"/>
      <c r="U1087" s="5"/>
      <c r="V1087" s="5"/>
    </row>
    <row r="1088" hidden="1">
      <c r="A1088" s="5">
        <v>41091.0</v>
      </c>
      <c r="B1088" s="6" t="s">
        <v>2865</v>
      </c>
      <c r="C1088" s="21" t="s">
        <v>3008</v>
      </c>
      <c r="D1088" s="6" t="s">
        <v>3009</v>
      </c>
      <c r="E1088" s="6" t="s">
        <v>17</v>
      </c>
      <c r="F1088" s="6" t="s">
        <v>18</v>
      </c>
      <c r="G1088" s="6" t="s">
        <v>19</v>
      </c>
      <c r="H1088" s="6" t="s">
        <v>899</v>
      </c>
      <c r="I1088" s="6" t="s">
        <v>3010</v>
      </c>
      <c r="J1088" s="18">
        <v>404.0</v>
      </c>
      <c r="K1088" s="7">
        <f t="shared" ref="K1088:K1089" si="2">J1088*500</f>
        <v>202000</v>
      </c>
      <c r="L1088" s="8">
        <v>45423.0</v>
      </c>
      <c r="M1088" s="6" t="s">
        <v>104</v>
      </c>
      <c r="N1088" s="5"/>
      <c r="O1088" s="5"/>
      <c r="P1088" s="5"/>
      <c r="Q1088" s="5"/>
      <c r="R1088" s="5"/>
      <c r="S1088" s="5"/>
      <c r="T1088" s="5"/>
      <c r="U1088" s="5"/>
      <c r="V1088" s="5"/>
    </row>
    <row r="1089" hidden="1">
      <c r="A1089" s="5">
        <v>41091.0</v>
      </c>
      <c r="B1089" s="6" t="s">
        <v>2865</v>
      </c>
      <c r="C1089" s="21" t="s">
        <v>3011</v>
      </c>
      <c r="D1089" s="6" t="s">
        <v>2985</v>
      </c>
      <c r="E1089" s="6" t="s">
        <v>17</v>
      </c>
      <c r="F1089" s="6" t="s">
        <v>18</v>
      </c>
      <c r="G1089" s="6" t="s">
        <v>19</v>
      </c>
      <c r="H1089" s="6" t="s">
        <v>899</v>
      </c>
      <c r="I1089" s="6" t="s">
        <v>3012</v>
      </c>
      <c r="J1089" s="18">
        <v>457.0</v>
      </c>
      <c r="K1089" s="7">
        <f t="shared" si="2"/>
        <v>228500</v>
      </c>
      <c r="L1089" s="8">
        <v>45293.0</v>
      </c>
      <c r="M1089" s="6" t="s">
        <v>104</v>
      </c>
      <c r="N1089" s="5"/>
      <c r="O1089" s="5"/>
      <c r="P1089" s="5"/>
      <c r="Q1089" s="5"/>
      <c r="R1089" s="5"/>
      <c r="S1089" s="5"/>
      <c r="T1089" s="5"/>
      <c r="U1089" s="5"/>
      <c r="V1089" s="5"/>
    </row>
    <row r="1090" hidden="1">
      <c r="A1090" s="5">
        <v>41091.0</v>
      </c>
      <c r="B1090" s="6" t="s">
        <v>2865</v>
      </c>
      <c r="C1090" s="21" t="s">
        <v>3013</v>
      </c>
      <c r="D1090" s="6" t="s">
        <v>2988</v>
      </c>
      <c r="E1090" s="6" t="s">
        <v>17</v>
      </c>
      <c r="F1090" s="6" t="s">
        <v>18</v>
      </c>
      <c r="G1090" s="6" t="s">
        <v>19</v>
      </c>
      <c r="H1090" s="6" t="s">
        <v>899</v>
      </c>
      <c r="I1090" s="6" t="s">
        <v>2989</v>
      </c>
      <c r="J1090" s="18">
        <v>3049.0</v>
      </c>
      <c r="K1090" s="7">
        <f>J1090*50</f>
        <v>152450</v>
      </c>
      <c r="L1090" s="8">
        <v>45196.0</v>
      </c>
      <c r="M1090" s="6" t="s">
        <v>104</v>
      </c>
      <c r="N1090" s="5"/>
      <c r="O1090" s="5"/>
      <c r="P1090" s="5"/>
      <c r="Q1090" s="5"/>
      <c r="R1090" s="5"/>
      <c r="S1090" s="5"/>
      <c r="T1090" s="5"/>
      <c r="U1090" s="5"/>
      <c r="V1090" s="5"/>
    </row>
    <row r="1091" hidden="1">
      <c r="A1091" s="5">
        <v>41091.0</v>
      </c>
      <c r="B1091" s="6" t="s">
        <v>2865</v>
      </c>
      <c r="C1091" s="21" t="s">
        <v>3014</v>
      </c>
      <c r="D1091" s="6" t="s">
        <v>3015</v>
      </c>
      <c r="E1091" s="6" t="s">
        <v>17</v>
      </c>
      <c r="F1091" s="6" t="s">
        <v>18</v>
      </c>
      <c r="G1091" s="6" t="s">
        <v>19</v>
      </c>
      <c r="H1091" s="6" t="s">
        <v>899</v>
      </c>
      <c r="I1091" s="6" t="s">
        <v>3016</v>
      </c>
      <c r="J1091" s="18">
        <v>980.0</v>
      </c>
      <c r="K1091" s="7">
        <f>J1091*25</f>
        <v>24500</v>
      </c>
      <c r="L1091" s="8">
        <v>45293.0</v>
      </c>
      <c r="M1091" s="6" t="s">
        <v>104</v>
      </c>
      <c r="N1091" s="5"/>
      <c r="O1091" s="5"/>
      <c r="P1091" s="5"/>
      <c r="Q1091" s="5"/>
      <c r="R1091" s="5"/>
      <c r="S1091" s="5"/>
      <c r="T1091" s="5"/>
      <c r="U1091" s="5"/>
      <c r="V1091" s="5"/>
    </row>
    <row r="1092" hidden="1">
      <c r="A1092" s="5">
        <v>41091.0</v>
      </c>
      <c r="B1092" s="6" t="s">
        <v>2865</v>
      </c>
      <c r="C1092" s="21" t="s">
        <v>3017</v>
      </c>
      <c r="D1092" s="6" t="s">
        <v>3018</v>
      </c>
      <c r="E1092" s="6" t="s">
        <v>17</v>
      </c>
      <c r="F1092" s="6" t="s">
        <v>18</v>
      </c>
      <c r="G1092" s="6" t="s">
        <v>19</v>
      </c>
      <c r="H1092" s="6" t="s">
        <v>899</v>
      </c>
      <c r="I1092" s="6" t="s">
        <v>3019</v>
      </c>
      <c r="J1092" s="18">
        <v>4705.0</v>
      </c>
      <c r="K1092" s="7">
        <f t="shared" ref="K1092:K1093" si="3">J1092*10</f>
        <v>47050</v>
      </c>
      <c r="L1092" s="8"/>
      <c r="M1092" s="6" t="s">
        <v>104</v>
      </c>
      <c r="N1092" s="5"/>
      <c r="O1092" s="5"/>
      <c r="P1092" s="5"/>
      <c r="Q1092" s="5"/>
      <c r="R1092" s="5"/>
      <c r="S1092" s="5"/>
      <c r="T1092" s="5"/>
      <c r="U1092" s="5"/>
      <c r="V1092" s="5"/>
    </row>
    <row r="1093" hidden="1">
      <c r="A1093" s="5">
        <v>41091.0</v>
      </c>
      <c r="B1093" s="6" t="s">
        <v>2865</v>
      </c>
      <c r="C1093" s="21" t="s">
        <v>3020</v>
      </c>
      <c r="D1093" s="6" t="s">
        <v>3021</v>
      </c>
      <c r="E1093" s="6" t="s">
        <v>17</v>
      </c>
      <c r="F1093" s="6" t="s">
        <v>18</v>
      </c>
      <c r="G1093" s="6" t="s">
        <v>19</v>
      </c>
      <c r="H1093" s="6" t="s">
        <v>899</v>
      </c>
      <c r="I1093" s="6" t="s">
        <v>3022</v>
      </c>
      <c r="J1093" s="18">
        <v>12460.0</v>
      </c>
      <c r="K1093" s="7">
        <f t="shared" si="3"/>
        <v>124600</v>
      </c>
      <c r="L1093" s="8">
        <v>45293.0</v>
      </c>
      <c r="M1093" s="6" t="s">
        <v>104</v>
      </c>
      <c r="N1093" s="5"/>
      <c r="O1093" s="5"/>
      <c r="P1093" s="5"/>
      <c r="Q1093" s="5"/>
      <c r="R1093" s="5"/>
      <c r="S1093" s="5"/>
      <c r="T1093" s="5"/>
      <c r="U1093" s="5"/>
      <c r="V1093" s="5"/>
    </row>
    <row r="1094" hidden="1">
      <c r="A1094" s="5">
        <v>41091.0</v>
      </c>
      <c r="B1094" s="6" t="s">
        <v>2865</v>
      </c>
      <c r="C1094" s="21" t="s">
        <v>3023</v>
      </c>
      <c r="D1094" s="6" t="s">
        <v>3024</v>
      </c>
      <c r="E1094" s="6" t="s">
        <v>17</v>
      </c>
      <c r="F1094" s="6" t="s">
        <v>18</v>
      </c>
      <c r="G1094" s="6" t="s">
        <v>19</v>
      </c>
      <c r="H1094" s="6" t="s">
        <v>899</v>
      </c>
      <c r="I1094" s="6" t="s">
        <v>3025</v>
      </c>
      <c r="J1094" s="18">
        <v>2040.0</v>
      </c>
      <c r="K1094" s="7">
        <f>J1094*5</f>
        <v>10200</v>
      </c>
      <c r="L1094" s="8">
        <v>45293.0</v>
      </c>
      <c r="M1094" s="6" t="s">
        <v>104</v>
      </c>
      <c r="N1094" s="5"/>
      <c r="O1094" s="5"/>
      <c r="P1094" s="5"/>
      <c r="Q1094" s="5"/>
      <c r="R1094" s="5"/>
      <c r="S1094" s="5"/>
      <c r="T1094" s="5"/>
      <c r="U1094" s="5"/>
      <c r="V1094" s="5"/>
    </row>
    <row r="1095" hidden="1">
      <c r="A1095" s="5">
        <v>41091.0</v>
      </c>
      <c r="B1095" s="6" t="s">
        <v>2865</v>
      </c>
      <c r="C1095" s="21" t="s">
        <v>3026</v>
      </c>
      <c r="D1095" s="6" t="s">
        <v>3027</v>
      </c>
      <c r="E1095" s="6" t="s">
        <v>17</v>
      </c>
      <c r="F1095" s="6" t="s">
        <v>18</v>
      </c>
      <c r="G1095" s="6" t="s">
        <v>19</v>
      </c>
      <c r="H1095" s="6" t="s">
        <v>899</v>
      </c>
      <c r="I1095" s="6" t="s">
        <v>3028</v>
      </c>
      <c r="J1095" s="18">
        <v>1720.0</v>
      </c>
      <c r="K1095" s="7">
        <f t="shared" ref="K1095:K1096" si="4">J1095*50</f>
        <v>86000</v>
      </c>
      <c r="L1095" s="8">
        <v>45293.0</v>
      </c>
      <c r="M1095" s="6" t="s">
        <v>104</v>
      </c>
      <c r="N1095" s="5"/>
      <c r="O1095" s="5"/>
      <c r="P1095" s="5"/>
      <c r="Q1095" s="5"/>
      <c r="R1095" s="5"/>
      <c r="S1095" s="5"/>
      <c r="T1095" s="5"/>
      <c r="U1095" s="5"/>
      <c r="V1095" s="5"/>
    </row>
    <row r="1096" hidden="1">
      <c r="A1096" s="5">
        <v>41091.0</v>
      </c>
      <c r="B1096" s="6" t="s">
        <v>2865</v>
      </c>
      <c r="C1096" s="21" t="s">
        <v>3029</v>
      </c>
      <c r="D1096" s="6" t="s">
        <v>2994</v>
      </c>
      <c r="E1096" s="6" t="s">
        <v>17</v>
      </c>
      <c r="F1096" s="6" t="s">
        <v>18</v>
      </c>
      <c r="G1096" s="6" t="s">
        <v>19</v>
      </c>
      <c r="H1096" s="6" t="s">
        <v>899</v>
      </c>
      <c r="I1096" s="6" t="s">
        <v>2995</v>
      </c>
      <c r="J1096" s="18">
        <v>766.0</v>
      </c>
      <c r="K1096" s="7">
        <f t="shared" si="4"/>
        <v>38300</v>
      </c>
      <c r="L1096" s="8">
        <v>45293.0</v>
      </c>
      <c r="M1096" s="6" t="s">
        <v>104</v>
      </c>
      <c r="N1096" s="5"/>
      <c r="O1096" s="5"/>
      <c r="P1096" s="5"/>
      <c r="Q1096" s="5"/>
      <c r="R1096" s="5"/>
      <c r="S1096" s="5"/>
      <c r="T1096" s="5"/>
      <c r="U1096" s="5"/>
      <c r="V1096" s="5"/>
    </row>
    <row r="1097" hidden="1">
      <c r="A1097" s="5">
        <v>41091.0</v>
      </c>
      <c r="B1097" s="6" t="s">
        <v>2865</v>
      </c>
      <c r="C1097" s="21" t="s">
        <v>3030</v>
      </c>
      <c r="D1097" s="6" t="s">
        <v>3031</v>
      </c>
      <c r="E1097" s="6" t="s">
        <v>17</v>
      </c>
      <c r="F1097" s="6" t="s">
        <v>18</v>
      </c>
      <c r="G1097" s="6" t="s">
        <v>19</v>
      </c>
      <c r="H1097" s="6" t="s">
        <v>899</v>
      </c>
      <c r="I1097" s="6" t="s">
        <v>3032</v>
      </c>
      <c r="J1097" s="18">
        <v>50.0</v>
      </c>
      <c r="K1097" s="7">
        <f t="shared" ref="K1097:K1098" si="5">J1097*100</f>
        <v>5000</v>
      </c>
      <c r="L1097" s="8">
        <v>45293.0</v>
      </c>
      <c r="M1097" s="6" t="s">
        <v>104</v>
      </c>
      <c r="N1097" s="5"/>
      <c r="O1097" s="5"/>
      <c r="P1097" s="5"/>
      <c r="Q1097" s="5"/>
      <c r="R1097" s="5"/>
      <c r="S1097" s="5"/>
      <c r="T1097" s="5"/>
      <c r="U1097" s="5"/>
      <c r="V1097" s="5"/>
    </row>
    <row r="1098" hidden="1">
      <c r="A1098" s="5">
        <v>41091.0</v>
      </c>
      <c r="B1098" s="6" t="s">
        <v>2865</v>
      </c>
      <c r="C1098" s="21" t="s">
        <v>3033</v>
      </c>
      <c r="D1098" s="6" t="s">
        <v>3034</v>
      </c>
      <c r="E1098" s="6" t="s">
        <v>17</v>
      </c>
      <c r="F1098" s="6" t="s">
        <v>18</v>
      </c>
      <c r="G1098" s="6" t="s">
        <v>19</v>
      </c>
      <c r="H1098" s="6" t="s">
        <v>899</v>
      </c>
      <c r="I1098" s="6" t="s">
        <v>3035</v>
      </c>
      <c r="J1098" s="18">
        <v>399.0</v>
      </c>
      <c r="K1098" s="7">
        <f t="shared" si="5"/>
        <v>39900</v>
      </c>
      <c r="L1098" s="8">
        <v>45293.0</v>
      </c>
      <c r="M1098" s="6" t="s">
        <v>104</v>
      </c>
      <c r="N1098" s="5"/>
      <c r="O1098" s="5"/>
      <c r="P1098" s="5"/>
      <c r="Q1098" s="5"/>
      <c r="R1098" s="5"/>
      <c r="S1098" s="5"/>
      <c r="T1098" s="5"/>
      <c r="U1098" s="5"/>
      <c r="V1098" s="5"/>
    </row>
    <row r="1099" hidden="1">
      <c r="A1099" s="5">
        <v>41091.0</v>
      </c>
      <c r="B1099" s="6" t="s">
        <v>2865</v>
      </c>
      <c r="C1099" s="21" t="s">
        <v>3036</v>
      </c>
      <c r="D1099" s="6" t="s">
        <v>3037</v>
      </c>
      <c r="E1099" s="6" t="s">
        <v>17</v>
      </c>
      <c r="F1099" s="6" t="s">
        <v>18</v>
      </c>
      <c r="G1099" s="6" t="s">
        <v>19</v>
      </c>
      <c r="H1099" s="6" t="s">
        <v>899</v>
      </c>
      <c r="I1099" s="6" t="s">
        <v>3038</v>
      </c>
      <c r="J1099" s="18">
        <v>4102.0</v>
      </c>
      <c r="K1099" s="7">
        <f>J1099*5</f>
        <v>20510</v>
      </c>
      <c r="L1099" s="8">
        <v>45293.0</v>
      </c>
      <c r="M1099" s="6" t="s">
        <v>104</v>
      </c>
      <c r="N1099" s="5"/>
      <c r="O1099" s="5"/>
      <c r="P1099" s="5"/>
      <c r="Q1099" s="5"/>
      <c r="R1099" s="5"/>
      <c r="S1099" s="5"/>
      <c r="T1099" s="5"/>
      <c r="U1099" s="5"/>
      <c r="V1099" s="5"/>
    </row>
    <row r="1100" hidden="1">
      <c r="A1100" s="5">
        <v>41091.0</v>
      </c>
      <c r="B1100" s="6" t="s">
        <v>2865</v>
      </c>
      <c r="C1100" s="21" t="s">
        <v>3039</v>
      </c>
      <c r="D1100" s="6" t="s">
        <v>3040</v>
      </c>
      <c r="E1100" s="6" t="s">
        <v>17</v>
      </c>
      <c r="F1100" s="6" t="s">
        <v>18</v>
      </c>
      <c r="G1100" s="6" t="s">
        <v>19</v>
      </c>
      <c r="H1100" s="6" t="s">
        <v>899</v>
      </c>
      <c r="I1100" s="6" t="s">
        <v>2998</v>
      </c>
      <c r="J1100" s="18">
        <v>9620.0</v>
      </c>
      <c r="K1100" s="7">
        <f t="shared" ref="K1100:K1101" si="6">J1100*10</f>
        <v>96200</v>
      </c>
      <c r="L1100" s="8">
        <v>45293.0</v>
      </c>
      <c r="M1100" s="6" t="s">
        <v>104</v>
      </c>
      <c r="N1100" s="5"/>
      <c r="O1100" s="5"/>
      <c r="P1100" s="5"/>
      <c r="Q1100" s="5"/>
      <c r="R1100" s="5"/>
      <c r="S1100" s="5"/>
      <c r="T1100" s="5"/>
      <c r="U1100" s="5"/>
      <c r="V1100" s="5"/>
    </row>
    <row r="1101" hidden="1">
      <c r="A1101" s="5">
        <v>41091.0</v>
      </c>
      <c r="B1101" s="6" t="s">
        <v>2865</v>
      </c>
      <c r="C1101" s="21" t="s">
        <v>3041</v>
      </c>
      <c r="D1101" s="6" t="s">
        <v>3042</v>
      </c>
      <c r="E1101" s="6" t="s">
        <v>17</v>
      </c>
      <c r="F1101" s="6" t="s">
        <v>18</v>
      </c>
      <c r="G1101" s="6" t="s">
        <v>19</v>
      </c>
      <c r="H1101" s="6" t="s">
        <v>899</v>
      </c>
      <c r="I1101" s="6" t="s">
        <v>3043</v>
      </c>
      <c r="J1101" s="18">
        <v>2315.0</v>
      </c>
      <c r="K1101" s="7">
        <f t="shared" si="6"/>
        <v>23150</v>
      </c>
      <c r="L1101" s="8">
        <v>45293.0</v>
      </c>
      <c r="M1101" s="6" t="s">
        <v>104</v>
      </c>
      <c r="N1101" s="5"/>
      <c r="O1101" s="5"/>
      <c r="P1101" s="5"/>
      <c r="Q1101" s="5"/>
      <c r="R1101" s="5"/>
      <c r="S1101" s="5"/>
      <c r="T1101" s="5"/>
      <c r="U1101" s="5"/>
      <c r="V1101" s="5"/>
    </row>
    <row r="1102" hidden="1">
      <c r="A1102" s="5">
        <v>41091.0</v>
      </c>
      <c r="B1102" s="6" t="s">
        <v>2865</v>
      </c>
      <c r="C1102" s="21" t="s">
        <v>3044</v>
      </c>
      <c r="D1102" s="6" t="s">
        <v>3045</v>
      </c>
      <c r="E1102" s="6" t="s">
        <v>17</v>
      </c>
      <c r="F1102" s="6" t="s">
        <v>18</v>
      </c>
      <c r="G1102" s="6" t="s">
        <v>19</v>
      </c>
      <c r="H1102" s="6" t="s">
        <v>899</v>
      </c>
      <c r="I1102" s="6" t="s">
        <v>3046</v>
      </c>
      <c r="J1102" s="18">
        <v>32.0</v>
      </c>
      <c r="K1102" s="7">
        <f t="shared" ref="K1102:K1103" si="7">J1102*500</f>
        <v>16000</v>
      </c>
      <c r="L1102" s="8">
        <v>45293.0</v>
      </c>
      <c r="M1102" s="6" t="s">
        <v>104</v>
      </c>
      <c r="N1102" s="5"/>
      <c r="O1102" s="5"/>
      <c r="P1102" s="5"/>
      <c r="Q1102" s="5"/>
      <c r="R1102" s="5"/>
      <c r="S1102" s="5"/>
      <c r="T1102" s="5"/>
      <c r="U1102" s="5"/>
      <c r="V1102" s="5"/>
    </row>
    <row r="1103" hidden="1">
      <c r="A1103" s="5">
        <v>41091.0</v>
      </c>
      <c r="B1103" s="6" t="s">
        <v>2865</v>
      </c>
      <c r="C1103" s="21" t="s">
        <v>3047</v>
      </c>
      <c r="D1103" s="6" t="s">
        <v>3048</v>
      </c>
      <c r="E1103" s="6" t="s">
        <v>17</v>
      </c>
      <c r="F1103" s="6" t="s">
        <v>18</v>
      </c>
      <c r="G1103" s="6" t="s">
        <v>19</v>
      </c>
      <c r="H1103" s="6" t="s">
        <v>899</v>
      </c>
      <c r="I1103" s="6" t="s">
        <v>3049</v>
      </c>
      <c r="J1103" s="18">
        <v>6.0</v>
      </c>
      <c r="K1103" s="7">
        <f t="shared" si="7"/>
        <v>3000</v>
      </c>
      <c r="L1103" s="8">
        <v>45293.0</v>
      </c>
      <c r="M1103" s="6" t="s">
        <v>104</v>
      </c>
      <c r="N1103" s="5"/>
      <c r="O1103" s="5"/>
      <c r="P1103" s="5"/>
      <c r="Q1103" s="5"/>
      <c r="R1103" s="5"/>
      <c r="S1103" s="5"/>
      <c r="T1103" s="5"/>
      <c r="U1103" s="5"/>
      <c r="V1103" s="5"/>
    </row>
    <row r="1104" hidden="1">
      <c r="A1104" s="5">
        <v>41091.0</v>
      </c>
      <c r="B1104" s="6" t="s">
        <v>2865</v>
      </c>
      <c r="C1104" s="21" t="s">
        <v>3050</v>
      </c>
      <c r="D1104" s="6" t="s">
        <v>3051</v>
      </c>
      <c r="E1104" s="6" t="s">
        <v>17</v>
      </c>
      <c r="F1104" s="6" t="s">
        <v>18</v>
      </c>
      <c r="G1104" s="6" t="s">
        <v>19</v>
      </c>
      <c r="H1104" s="6" t="s">
        <v>899</v>
      </c>
      <c r="I1104" s="6" t="s">
        <v>3052</v>
      </c>
      <c r="J1104" s="18">
        <v>80.0</v>
      </c>
      <c r="K1104" s="7">
        <f>J1104*50</f>
        <v>4000</v>
      </c>
      <c r="L1104" s="8">
        <v>45293.0</v>
      </c>
      <c r="M1104" s="6" t="s">
        <v>104</v>
      </c>
      <c r="N1104" s="5"/>
      <c r="O1104" s="5"/>
      <c r="P1104" s="5"/>
      <c r="Q1104" s="5"/>
      <c r="R1104" s="5"/>
      <c r="S1104" s="5"/>
      <c r="T1104" s="5"/>
      <c r="U1104" s="5"/>
      <c r="V1104" s="5"/>
    </row>
    <row r="1105" hidden="1">
      <c r="A1105" s="5">
        <v>41091.0</v>
      </c>
      <c r="B1105" s="6" t="s">
        <v>2865</v>
      </c>
      <c r="C1105" s="21" t="s">
        <v>3053</v>
      </c>
      <c r="D1105" s="6" t="s">
        <v>3054</v>
      </c>
      <c r="E1105" s="6" t="s">
        <v>17</v>
      </c>
      <c r="F1105" s="6" t="s">
        <v>18</v>
      </c>
      <c r="G1105" s="6" t="s">
        <v>19</v>
      </c>
      <c r="H1105" s="6" t="s">
        <v>899</v>
      </c>
      <c r="I1105" s="6" t="s">
        <v>3055</v>
      </c>
      <c r="J1105" s="18">
        <v>3.0</v>
      </c>
      <c r="K1105" s="7">
        <f>J1105*1500</f>
        <v>4500</v>
      </c>
      <c r="L1105" s="8">
        <v>45293.0</v>
      </c>
      <c r="M1105" s="6" t="s">
        <v>104</v>
      </c>
      <c r="N1105" s="5"/>
      <c r="O1105" s="5"/>
      <c r="P1105" s="5"/>
      <c r="Q1105" s="5"/>
      <c r="R1105" s="5"/>
      <c r="S1105" s="5"/>
      <c r="T1105" s="5"/>
      <c r="U1105" s="5"/>
      <c r="V1105" s="5"/>
    </row>
    <row r="1106" hidden="1">
      <c r="A1106" s="5">
        <v>41091.0</v>
      </c>
      <c r="B1106" s="6" t="s">
        <v>2865</v>
      </c>
      <c r="C1106" s="21" t="s">
        <v>3056</v>
      </c>
      <c r="D1106" s="6" t="s">
        <v>3057</v>
      </c>
      <c r="E1106" s="6" t="s">
        <v>17</v>
      </c>
      <c r="F1106" s="6" t="s">
        <v>18</v>
      </c>
      <c r="G1106" s="6" t="s">
        <v>19</v>
      </c>
      <c r="H1106" s="6" t="s">
        <v>899</v>
      </c>
      <c r="I1106" s="6" t="s">
        <v>3058</v>
      </c>
      <c r="J1106" s="18">
        <v>1020.0</v>
      </c>
      <c r="K1106" s="7">
        <f>J1106*1000</f>
        <v>1020000</v>
      </c>
      <c r="L1106" s="8">
        <v>45293.0</v>
      </c>
      <c r="M1106" s="6" t="s">
        <v>104</v>
      </c>
      <c r="N1106" s="5"/>
      <c r="O1106" s="5"/>
      <c r="P1106" s="5"/>
      <c r="Q1106" s="5"/>
      <c r="R1106" s="5"/>
      <c r="S1106" s="5"/>
      <c r="T1106" s="5"/>
      <c r="U1106" s="5"/>
      <c r="V1106" s="5"/>
    </row>
    <row r="1107" hidden="1">
      <c r="A1107" s="5">
        <v>41091.0</v>
      </c>
      <c r="B1107" s="6" t="s">
        <v>2865</v>
      </c>
      <c r="C1107" s="21" t="s">
        <v>3059</v>
      </c>
      <c r="D1107" s="6" t="s">
        <v>3060</v>
      </c>
      <c r="E1107" s="6" t="s">
        <v>17</v>
      </c>
      <c r="F1107" s="6" t="s">
        <v>18</v>
      </c>
      <c r="G1107" s="6" t="s">
        <v>19</v>
      </c>
      <c r="H1107" s="6" t="s">
        <v>899</v>
      </c>
      <c r="I1107" s="6" t="s">
        <v>3061</v>
      </c>
      <c r="J1107" s="18">
        <v>152.0</v>
      </c>
      <c r="K1107" s="7">
        <f>J1107*700</f>
        <v>106400</v>
      </c>
      <c r="L1107" s="8">
        <v>45293.0</v>
      </c>
      <c r="M1107" s="6" t="s">
        <v>104</v>
      </c>
      <c r="N1107" s="5"/>
      <c r="O1107" s="5"/>
      <c r="P1107" s="5"/>
      <c r="Q1107" s="5"/>
      <c r="R1107" s="5"/>
      <c r="S1107" s="5"/>
      <c r="T1107" s="5"/>
      <c r="U1107" s="5"/>
      <c r="V1107" s="5"/>
    </row>
    <row r="1108" hidden="1">
      <c r="A1108" s="5">
        <v>41091.0</v>
      </c>
      <c r="B1108" s="6" t="s">
        <v>2865</v>
      </c>
      <c r="C1108" s="21" t="s">
        <v>3062</v>
      </c>
      <c r="D1108" s="6" t="s">
        <v>3063</v>
      </c>
      <c r="E1108" s="6" t="s">
        <v>17</v>
      </c>
      <c r="F1108" s="6" t="s">
        <v>18</v>
      </c>
      <c r="G1108" s="6" t="s">
        <v>19</v>
      </c>
      <c r="H1108" s="6" t="s">
        <v>899</v>
      </c>
      <c r="I1108" s="6" t="s">
        <v>3064</v>
      </c>
      <c r="J1108" s="18">
        <v>400.0</v>
      </c>
      <c r="K1108" s="7">
        <f>J1108*15</f>
        <v>6000</v>
      </c>
      <c r="L1108" s="8">
        <v>45293.0</v>
      </c>
      <c r="M1108" s="6" t="s">
        <v>104</v>
      </c>
      <c r="N1108" s="5"/>
      <c r="O1108" s="5"/>
      <c r="P1108" s="5"/>
      <c r="Q1108" s="5"/>
      <c r="R1108" s="5"/>
      <c r="S1108" s="5"/>
      <c r="T1108" s="5"/>
      <c r="U1108" s="5"/>
      <c r="V1108" s="5"/>
    </row>
    <row r="1109" hidden="1">
      <c r="A1109" s="5">
        <v>41091.0</v>
      </c>
      <c r="B1109" s="6" t="s">
        <v>2865</v>
      </c>
      <c r="C1109" s="21" t="s">
        <v>3065</v>
      </c>
      <c r="D1109" s="6" t="s">
        <v>3066</v>
      </c>
      <c r="E1109" s="6" t="s">
        <v>17</v>
      </c>
      <c r="F1109" s="6" t="s">
        <v>18</v>
      </c>
      <c r="G1109" s="6" t="s">
        <v>19</v>
      </c>
      <c r="H1109" s="6" t="s">
        <v>899</v>
      </c>
      <c r="I1109" s="6" t="s">
        <v>3067</v>
      </c>
      <c r="J1109" s="18">
        <v>16391.0</v>
      </c>
      <c r="K1109" s="7">
        <f>J1109*5</f>
        <v>81955</v>
      </c>
      <c r="L1109" s="8">
        <v>45293.0</v>
      </c>
      <c r="M1109" s="6" t="s">
        <v>104</v>
      </c>
      <c r="N1109" s="5"/>
      <c r="O1109" s="5"/>
      <c r="P1109" s="5"/>
      <c r="Q1109" s="5"/>
      <c r="R1109" s="5"/>
      <c r="S1109" s="5"/>
      <c r="T1109" s="5"/>
      <c r="U1109" s="5"/>
      <c r="V1109" s="5"/>
    </row>
    <row r="1110" hidden="1">
      <c r="A1110" s="5">
        <v>41091.0</v>
      </c>
      <c r="B1110" s="6" t="s">
        <v>2865</v>
      </c>
      <c r="C1110" s="21" t="s">
        <v>3068</v>
      </c>
      <c r="D1110" s="6" t="s">
        <v>3069</v>
      </c>
      <c r="E1110" s="6" t="s">
        <v>17</v>
      </c>
      <c r="F1110" s="6" t="s">
        <v>18</v>
      </c>
      <c r="G1110" s="6" t="s">
        <v>19</v>
      </c>
      <c r="H1110" s="6" t="s">
        <v>899</v>
      </c>
      <c r="I1110" s="6" t="s">
        <v>3070</v>
      </c>
      <c r="J1110" s="18">
        <v>2105.0</v>
      </c>
      <c r="K1110" s="7">
        <f t="shared" ref="K1110:K1119" si="8">J1110*10</f>
        <v>21050</v>
      </c>
      <c r="L1110" s="8">
        <v>45478.0</v>
      </c>
      <c r="M1110" s="6" t="s">
        <v>104</v>
      </c>
      <c r="N1110" s="5"/>
      <c r="O1110" s="5"/>
      <c r="P1110" s="5"/>
      <c r="Q1110" s="5"/>
      <c r="R1110" s="5"/>
      <c r="S1110" s="5"/>
      <c r="T1110" s="5"/>
      <c r="U1110" s="5"/>
      <c r="V1110" s="5"/>
    </row>
    <row r="1111" hidden="1">
      <c r="A1111" s="5">
        <v>41091.0</v>
      </c>
      <c r="B1111" s="6" t="s">
        <v>2865</v>
      </c>
      <c r="C1111" s="21" t="s">
        <v>3071</v>
      </c>
      <c r="D1111" s="6" t="s">
        <v>3072</v>
      </c>
      <c r="E1111" s="6" t="s">
        <v>17</v>
      </c>
      <c r="F1111" s="6" t="s">
        <v>18</v>
      </c>
      <c r="G1111" s="6" t="s">
        <v>19</v>
      </c>
      <c r="H1111" s="6" t="s">
        <v>899</v>
      </c>
      <c r="I1111" s="6" t="s">
        <v>3073</v>
      </c>
      <c r="J1111" s="18">
        <v>2110.0</v>
      </c>
      <c r="K1111" s="7">
        <f t="shared" si="8"/>
        <v>21100</v>
      </c>
      <c r="L1111" s="8">
        <v>45293.0</v>
      </c>
      <c r="M1111" s="6" t="s">
        <v>104</v>
      </c>
      <c r="N1111" s="5"/>
      <c r="O1111" s="5"/>
      <c r="P1111" s="5"/>
      <c r="Q1111" s="5"/>
      <c r="R1111" s="5"/>
      <c r="S1111" s="5"/>
      <c r="T1111" s="5"/>
      <c r="U1111" s="5"/>
      <c r="V1111" s="5"/>
    </row>
    <row r="1112" hidden="1">
      <c r="A1112" s="5">
        <v>41091.0</v>
      </c>
      <c r="B1112" s="6" t="s">
        <v>2865</v>
      </c>
      <c r="C1112" s="21" t="s">
        <v>3074</v>
      </c>
      <c r="D1112" s="6" t="s">
        <v>3075</v>
      </c>
      <c r="E1112" s="6" t="s">
        <v>17</v>
      </c>
      <c r="F1112" s="6" t="s">
        <v>18</v>
      </c>
      <c r="G1112" s="6" t="s">
        <v>19</v>
      </c>
      <c r="H1112" s="6" t="s">
        <v>899</v>
      </c>
      <c r="I1112" s="6" t="s">
        <v>3076</v>
      </c>
      <c r="J1112" s="18">
        <v>11.0</v>
      </c>
      <c r="K1112" s="7">
        <f t="shared" si="8"/>
        <v>110</v>
      </c>
      <c r="L1112" s="8">
        <v>45293.0</v>
      </c>
      <c r="M1112" s="6" t="s">
        <v>104</v>
      </c>
      <c r="N1112" s="5"/>
      <c r="O1112" s="5"/>
      <c r="P1112" s="5"/>
      <c r="Q1112" s="5"/>
      <c r="R1112" s="5"/>
      <c r="S1112" s="5"/>
      <c r="T1112" s="5"/>
      <c r="U1112" s="5"/>
      <c r="V1112" s="5"/>
    </row>
    <row r="1113" hidden="1">
      <c r="A1113" s="5">
        <v>41091.0</v>
      </c>
      <c r="B1113" s="6" t="s">
        <v>2865</v>
      </c>
      <c r="C1113" s="21" t="s">
        <v>3077</v>
      </c>
      <c r="D1113" s="6" t="s">
        <v>3078</v>
      </c>
      <c r="E1113" s="6" t="s">
        <v>17</v>
      </c>
      <c r="F1113" s="6" t="s">
        <v>18</v>
      </c>
      <c r="G1113" s="6" t="s">
        <v>19</v>
      </c>
      <c r="H1113" s="6" t="s">
        <v>899</v>
      </c>
      <c r="I1113" s="6" t="s">
        <v>3079</v>
      </c>
      <c r="J1113" s="18">
        <v>916.0</v>
      </c>
      <c r="K1113" s="7">
        <f t="shared" si="8"/>
        <v>9160</v>
      </c>
      <c r="L1113" s="8">
        <v>45293.0</v>
      </c>
      <c r="M1113" s="6" t="s">
        <v>104</v>
      </c>
      <c r="N1113" s="5"/>
      <c r="O1113" s="5"/>
      <c r="P1113" s="5"/>
      <c r="Q1113" s="5"/>
      <c r="R1113" s="5"/>
      <c r="S1113" s="5"/>
      <c r="T1113" s="5"/>
      <c r="U1113" s="5"/>
      <c r="V1113" s="5"/>
    </row>
    <row r="1114" hidden="1">
      <c r="A1114" s="5">
        <v>41091.0</v>
      </c>
      <c r="B1114" s="6" t="s">
        <v>2865</v>
      </c>
      <c r="C1114" s="21" t="s">
        <v>3080</v>
      </c>
      <c r="D1114" s="6" t="s">
        <v>3081</v>
      </c>
      <c r="E1114" s="6" t="s">
        <v>17</v>
      </c>
      <c r="F1114" s="6" t="s">
        <v>18</v>
      </c>
      <c r="G1114" s="6" t="s">
        <v>19</v>
      </c>
      <c r="H1114" s="6" t="s">
        <v>899</v>
      </c>
      <c r="I1114" s="6" t="s">
        <v>3082</v>
      </c>
      <c r="J1114" s="18">
        <v>508.0</v>
      </c>
      <c r="K1114" s="7">
        <f t="shared" si="8"/>
        <v>5080</v>
      </c>
      <c r="L1114" s="8">
        <v>45293.0</v>
      </c>
      <c r="M1114" s="6" t="s">
        <v>104</v>
      </c>
      <c r="N1114" s="5"/>
      <c r="O1114" s="5"/>
      <c r="P1114" s="5"/>
      <c r="Q1114" s="5"/>
      <c r="R1114" s="5"/>
      <c r="S1114" s="5"/>
      <c r="T1114" s="5"/>
      <c r="U1114" s="5"/>
      <c r="V1114" s="5"/>
    </row>
    <row r="1115" hidden="1">
      <c r="A1115" s="5">
        <v>41091.0</v>
      </c>
      <c r="B1115" s="6" t="s">
        <v>2865</v>
      </c>
      <c r="C1115" s="21" t="s">
        <v>3083</v>
      </c>
      <c r="D1115" s="6" t="s">
        <v>3084</v>
      </c>
      <c r="E1115" s="6" t="s">
        <v>17</v>
      </c>
      <c r="F1115" s="6" t="s">
        <v>18</v>
      </c>
      <c r="G1115" s="6" t="s">
        <v>19</v>
      </c>
      <c r="H1115" s="6" t="s">
        <v>899</v>
      </c>
      <c r="I1115" s="6" t="s">
        <v>3085</v>
      </c>
      <c r="J1115" s="18">
        <v>2020.0</v>
      </c>
      <c r="K1115" s="7">
        <f t="shared" si="8"/>
        <v>20200</v>
      </c>
      <c r="L1115" s="8">
        <v>45293.0</v>
      </c>
      <c r="M1115" s="6" t="s">
        <v>104</v>
      </c>
      <c r="N1115" s="5"/>
      <c r="O1115" s="5"/>
      <c r="P1115" s="5"/>
      <c r="Q1115" s="5"/>
      <c r="R1115" s="5"/>
      <c r="S1115" s="5"/>
      <c r="T1115" s="5"/>
      <c r="U1115" s="5"/>
      <c r="V1115" s="5"/>
    </row>
    <row r="1116" hidden="1">
      <c r="A1116" s="5">
        <v>41091.0</v>
      </c>
      <c r="B1116" s="6" t="s">
        <v>2865</v>
      </c>
      <c r="C1116" s="21" t="s">
        <v>3086</v>
      </c>
      <c r="D1116" s="6" t="s">
        <v>3087</v>
      </c>
      <c r="E1116" s="6" t="s">
        <v>17</v>
      </c>
      <c r="F1116" s="6" t="s">
        <v>18</v>
      </c>
      <c r="G1116" s="6" t="s">
        <v>19</v>
      </c>
      <c r="H1116" s="6" t="s">
        <v>899</v>
      </c>
      <c r="I1116" s="6" t="s">
        <v>3088</v>
      </c>
      <c r="J1116" s="18">
        <v>1715.0</v>
      </c>
      <c r="K1116" s="7">
        <f t="shared" si="8"/>
        <v>17150</v>
      </c>
      <c r="L1116" s="8">
        <v>45570.0</v>
      </c>
      <c r="M1116" s="6" t="s">
        <v>104</v>
      </c>
      <c r="N1116" s="5"/>
      <c r="O1116" s="5"/>
      <c r="P1116" s="5"/>
      <c r="Q1116" s="5"/>
      <c r="R1116" s="5"/>
      <c r="S1116" s="5"/>
      <c r="T1116" s="5"/>
      <c r="U1116" s="5"/>
      <c r="V1116" s="5"/>
    </row>
    <row r="1117" hidden="1">
      <c r="A1117" s="5">
        <v>41091.0</v>
      </c>
      <c r="B1117" s="6" t="s">
        <v>2865</v>
      </c>
      <c r="C1117" s="21" t="s">
        <v>3089</v>
      </c>
      <c r="D1117" s="6" t="s">
        <v>3090</v>
      </c>
      <c r="E1117" s="6" t="s">
        <v>17</v>
      </c>
      <c r="F1117" s="6" t="s">
        <v>18</v>
      </c>
      <c r="G1117" s="6" t="s">
        <v>19</v>
      </c>
      <c r="H1117" s="6" t="s">
        <v>899</v>
      </c>
      <c r="I1117" s="6" t="s">
        <v>3091</v>
      </c>
      <c r="J1117" s="18">
        <v>2640.0</v>
      </c>
      <c r="K1117" s="7">
        <f t="shared" si="8"/>
        <v>26400</v>
      </c>
      <c r="L1117" s="8">
        <v>45293.0</v>
      </c>
      <c r="M1117" s="6" t="s">
        <v>104</v>
      </c>
      <c r="N1117" s="5"/>
      <c r="O1117" s="5"/>
      <c r="P1117" s="5"/>
      <c r="Q1117" s="5"/>
      <c r="R1117" s="5"/>
      <c r="S1117" s="5"/>
      <c r="T1117" s="5"/>
      <c r="U1117" s="5"/>
      <c r="V1117" s="5"/>
    </row>
    <row r="1118" hidden="1">
      <c r="A1118" s="5">
        <v>41091.0</v>
      </c>
      <c r="B1118" s="6" t="s">
        <v>2865</v>
      </c>
      <c r="C1118" s="21" t="s">
        <v>3092</v>
      </c>
      <c r="D1118" s="6" t="s">
        <v>3093</v>
      </c>
      <c r="E1118" s="6" t="s">
        <v>17</v>
      </c>
      <c r="F1118" s="6" t="s">
        <v>18</v>
      </c>
      <c r="G1118" s="6" t="s">
        <v>19</v>
      </c>
      <c r="H1118" s="6" t="s">
        <v>899</v>
      </c>
      <c r="I1118" s="6" t="s">
        <v>3094</v>
      </c>
      <c r="J1118" s="18">
        <v>2020.0</v>
      </c>
      <c r="K1118" s="7">
        <f t="shared" si="8"/>
        <v>20200</v>
      </c>
      <c r="L1118" s="8">
        <v>45293.0</v>
      </c>
      <c r="M1118" s="6" t="s">
        <v>104</v>
      </c>
      <c r="N1118" s="5"/>
      <c r="O1118" s="5"/>
      <c r="P1118" s="5"/>
      <c r="Q1118" s="5"/>
      <c r="R1118" s="5"/>
      <c r="S1118" s="5"/>
      <c r="T1118" s="5"/>
      <c r="U1118" s="5"/>
      <c r="V1118" s="5"/>
    </row>
    <row r="1119" hidden="1">
      <c r="A1119" s="5">
        <v>41091.0</v>
      </c>
      <c r="B1119" s="6" t="s">
        <v>2865</v>
      </c>
      <c r="C1119" s="21" t="s">
        <v>3095</v>
      </c>
      <c r="D1119" s="6" t="s">
        <v>3096</v>
      </c>
      <c r="E1119" s="6" t="s">
        <v>17</v>
      </c>
      <c r="F1119" s="6" t="s">
        <v>18</v>
      </c>
      <c r="G1119" s="6" t="s">
        <v>19</v>
      </c>
      <c r="H1119" s="6" t="s">
        <v>899</v>
      </c>
      <c r="I1119" s="6" t="s">
        <v>3097</v>
      </c>
      <c r="J1119" s="18">
        <v>1496.0</v>
      </c>
      <c r="K1119" s="7">
        <f t="shared" si="8"/>
        <v>14960</v>
      </c>
      <c r="L1119" s="8">
        <v>45293.0</v>
      </c>
      <c r="M1119" s="6" t="s">
        <v>104</v>
      </c>
      <c r="N1119" s="5"/>
      <c r="O1119" s="5"/>
      <c r="P1119" s="5"/>
      <c r="Q1119" s="5"/>
      <c r="R1119" s="5"/>
      <c r="S1119" s="5"/>
      <c r="T1119" s="5"/>
      <c r="U1119" s="5"/>
      <c r="V1119" s="5"/>
    </row>
    <row r="1120" hidden="1">
      <c r="A1120" s="5">
        <v>41091.0</v>
      </c>
      <c r="B1120" s="6" t="s">
        <v>2865</v>
      </c>
      <c r="C1120" s="21" t="s">
        <v>3098</v>
      </c>
      <c r="D1120" s="6" t="s">
        <v>3099</v>
      </c>
      <c r="E1120" s="6" t="s">
        <v>17</v>
      </c>
      <c r="F1120" s="6" t="s">
        <v>18</v>
      </c>
      <c r="G1120" s="6" t="s">
        <v>19</v>
      </c>
      <c r="H1120" s="6" t="s">
        <v>899</v>
      </c>
      <c r="I1120" s="6" t="s">
        <v>3100</v>
      </c>
      <c r="J1120" s="18">
        <v>200.0</v>
      </c>
      <c r="K1120" s="7">
        <f>J1120*5</f>
        <v>1000</v>
      </c>
      <c r="L1120" s="8">
        <v>45293.0</v>
      </c>
      <c r="M1120" s="6" t="s">
        <v>104</v>
      </c>
      <c r="N1120" s="5"/>
      <c r="O1120" s="5"/>
      <c r="P1120" s="5"/>
      <c r="Q1120" s="5"/>
      <c r="R1120" s="5"/>
      <c r="S1120" s="5"/>
      <c r="T1120" s="5"/>
      <c r="U1120" s="5"/>
      <c r="V1120" s="5"/>
    </row>
    <row r="1121" hidden="1">
      <c r="A1121" s="5">
        <v>41091.0</v>
      </c>
      <c r="B1121" s="6" t="s">
        <v>2865</v>
      </c>
      <c r="C1121" s="21" t="s">
        <v>3101</v>
      </c>
      <c r="D1121" s="6" t="s">
        <v>3102</v>
      </c>
      <c r="E1121" s="6" t="s">
        <v>17</v>
      </c>
      <c r="F1121" s="6" t="s">
        <v>18</v>
      </c>
      <c r="G1121" s="6" t="s">
        <v>19</v>
      </c>
      <c r="H1121" s="6" t="s">
        <v>899</v>
      </c>
      <c r="I1121" s="6" t="s">
        <v>3103</v>
      </c>
      <c r="J1121" s="18">
        <v>50.0</v>
      </c>
      <c r="K1121" s="7">
        <f>J1121*10</f>
        <v>500</v>
      </c>
      <c r="L1121" s="8">
        <v>45293.0</v>
      </c>
      <c r="M1121" s="6" t="s">
        <v>104</v>
      </c>
      <c r="N1121" s="5"/>
      <c r="O1121" s="5"/>
      <c r="P1121" s="5"/>
      <c r="Q1121" s="5"/>
      <c r="R1121" s="5"/>
      <c r="S1121" s="5"/>
      <c r="T1121" s="5"/>
      <c r="U1121" s="5"/>
      <c r="V1121" s="5"/>
    </row>
    <row r="1122" hidden="1">
      <c r="A1122" s="5">
        <v>41091.0</v>
      </c>
      <c r="B1122" s="6" t="s">
        <v>2865</v>
      </c>
      <c r="C1122" s="21" t="s">
        <v>3104</v>
      </c>
      <c r="D1122" s="6" t="s">
        <v>3105</v>
      </c>
      <c r="E1122" s="6" t="s">
        <v>17</v>
      </c>
      <c r="F1122" s="6" t="s">
        <v>18</v>
      </c>
      <c r="G1122" s="6" t="s">
        <v>503</v>
      </c>
      <c r="H1122" s="6" t="s">
        <v>2922</v>
      </c>
      <c r="I1122" s="6" t="s">
        <v>3106</v>
      </c>
      <c r="J1122" s="6" t="s">
        <v>3107</v>
      </c>
      <c r="K1122" s="7" t="s">
        <v>3108</v>
      </c>
      <c r="L1122" s="27">
        <v>45442.0</v>
      </c>
      <c r="M1122" s="8" t="s">
        <v>104</v>
      </c>
      <c r="N1122" s="5"/>
      <c r="O1122" s="5"/>
      <c r="P1122" s="5"/>
      <c r="Q1122" s="5"/>
      <c r="R1122" s="5"/>
      <c r="S1122" s="5"/>
      <c r="T1122" s="5"/>
      <c r="U1122" s="5"/>
      <c r="V1122" s="5"/>
    </row>
    <row r="1123" hidden="1">
      <c r="A1123" s="5">
        <v>41091.0</v>
      </c>
      <c r="B1123" s="6" t="s">
        <v>2865</v>
      </c>
      <c r="C1123" s="21" t="s">
        <v>3109</v>
      </c>
      <c r="D1123" s="6" t="s">
        <v>3110</v>
      </c>
      <c r="E1123" s="6" t="s">
        <v>17</v>
      </c>
      <c r="F1123" s="6" t="s">
        <v>18</v>
      </c>
      <c r="G1123" s="6" t="s">
        <v>503</v>
      </c>
      <c r="H1123" s="6" t="s">
        <v>3111</v>
      </c>
      <c r="I1123" s="6" t="s">
        <v>3112</v>
      </c>
      <c r="J1123" s="6" t="s">
        <v>3113</v>
      </c>
      <c r="K1123" s="7" t="s">
        <v>3114</v>
      </c>
      <c r="L1123" s="27">
        <v>45505.0</v>
      </c>
      <c r="M1123" s="8" t="s">
        <v>104</v>
      </c>
      <c r="N1123" s="5"/>
      <c r="O1123" s="5"/>
      <c r="P1123" s="5"/>
      <c r="Q1123" s="5"/>
      <c r="R1123" s="5"/>
      <c r="S1123" s="5"/>
      <c r="T1123" s="5"/>
      <c r="U1123" s="5"/>
      <c r="V1123" s="5"/>
    </row>
    <row r="1124" hidden="1">
      <c r="A1124" s="5">
        <v>41091.0</v>
      </c>
      <c r="B1124" s="6" t="s">
        <v>2865</v>
      </c>
      <c r="C1124" s="21" t="s">
        <v>3115</v>
      </c>
      <c r="D1124" s="6" t="s">
        <v>3116</v>
      </c>
      <c r="E1124" s="6" t="s">
        <v>475</v>
      </c>
      <c r="F1124" s="6" t="s">
        <v>158</v>
      </c>
      <c r="G1124" s="6" t="s">
        <v>503</v>
      </c>
      <c r="H1124" s="6" t="s">
        <v>2922</v>
      </c>
      <c r="I1124" s="6" t="s">
        <v>3117</v>
      </c>
      <c r="J1124" s="6" t="s">
        <v>3118</v>
      </c>
      <c r="K1124" s="7" t="s">
        <v>3119</v>
      </c>
      <c r="L1124" s="27">
        <v>45446.0</v>
      </c>
      <c r="M1124" s="8" t="s">
        <v>104</v>
      </c>
      <c r="N1124" s="5"/>
      <c r="O1124" s="5"/>
      <c r="P1124" s="5"/>
      <c r="Q1124" s="5"/>
      <c r="R1124" s="5"/>
      <c r="S1124" s="5"/>
      <c r="T1124" s="5"/>
      <c r="U1124" s="5"/>
      <c r="V1124" s="5"/>
    </row>
    <row r="1125" hidden="1">
      <c r="A1125" s="5">
        <v>41091.0</v>
      </c>
      <c r="B1125" s="6" t="s">
        <v>2865</v>
      </c>
      <c r="C1125" s="21" t="s">
        <v>3120</v>
      </c>
      <c r="D1125" s="6" t="s">
        <v>3121</v>
      </c>
      <c r="E1125" s="6" t="s">
        <v>266</v>
      </c>
      <c r="F1125" s="6" t="s">
        <v>158</v>
      </c>
      <c r="G1125" s="6" t="s">
        <v>503</v>
      </c>
      <c r="H1125" s="6" t="s">
        <v>2922</v>
      </c>
      <c r="I1125" s="6" t="s">
        <v>3122</v>
      </c>
      <c r="J1125" s="6" t="s">
        <v>3123</v>
      </c>
      <c r="K1125" s="7" t="s">
        <v>3124</v>
      </c>
      <c r="L1125" s="27">
        <v>45445.0</v>
      </c>
      <c r="M1125" s="8" t="s">
        <v>104</v>
      </c>
      <c r="N1125" s="5"/>
      <c r="O1125" s="5"/>
      <c r="P1125" s="5"/>
      <c r="Q1125" s="5"/>
      <c r="R1125" s="5"/>
      <c r="S1125" s="5"/>
      <c r="T1125" s="5"/>
      <c r="U1125" s="5"/>
      <c r="V1125" s="5"/>
    </row>
    <row r="1126" hidden="1">
      <c r="A1126" s="5">
        <v>41091.0</v>
      </c>
      <c r="B1126" s="6" t="s">
        <v>2865</v>
      </c>
      <c r="C1126" s="21" t="s">
        <v>3125</v>
      </c>
      <c r="D1126" s="6" t="s">
        <v>3126</v>
      </c>
      <c r="E1126" s="6" t="s">
        <v>266</v>
      </c>
      <c r="F1126" s="6" t="s">
        <v>18</v>
      </c>
      <c r="G1126" s="6" t="s">
        <v>503</v>
      </c>
      <c r="H1126" s="6" t="s">
        <v>2922</v>
      </c>
      <c r="I1126" s="6" t="s">
        <v>3127</v>
      </c>
      <c r="J1126" s="6" t="s">
        <v>3128</v>
      </c>
      <c r="K1126" s="7" t="s">
        <v>3129</v>
      </c>
      <c r="L1126" s="27">
        <v>45446.0</v>
      </c>
      <c r="M1126" s="8" t="s">
        <v>328</v>
      </c>
      <c r="N1126" s="5"/>
      <c r="O1126" s="5"/>
      <c r="P1126" s="5"/>
      <c r="Q1126" s="5"/>
      <c r="R1126" s="5"/>
      <c r="S1126" s="5"/>
      <c r="T1126" s="5"/>
      <c r="U1126" s="5"/>
      <c r="V1126" s="5"/>
    </row>
    <row r="1127" hidden="1">
      <c r="A1127" s="5">
        <v>41091.0</v>
      </c>
      <c r="B1127" s="6" t="s">
        <v>2865</v>
      </c>
      <c r="C1127" s="21" t="s">
        <v>3130</v>
      </c>
      <c r="D1127" s="6" t="s">
        <v>3131</v>
      </c>
      <c r="E1127" s="6" t="s">
        <v>653</v>
      </c>
      <c r="F1127" s="6" t="s">
        <v>158</v>
      </c>
      <c r="G1127" s="6" t="s">
        <v>2885</v>
      </c>
      <c r="H1127" s="6" t="s">
        <v>2922</v>
      </c>
      <c r="I1127" s="6" t="s">
        <v>3132</v>
      </c>
      <c r="J1127" s="6" t="s">
        <v>3133</v>
      </c>
      <c r="K1127" s="7" t="s">
        <v>3134</v>
      </c>
      <c r="L1127" s="27">
        <v>45411.0</v>
      </c>
      <c r="M1127" s="8" t="s">
        <v>328</v>
      </c>
      <c r="N1127" s="5"/>
      <c r="O1127" s="5"/>
      <c r="P1127" s="5"/>
      <c r="Q1127" s="5"/>
      <c r="R1127" s="5"/>
      <c r="S1127" s="5"/>
      <c r="T1127" s="5"/>
      <c r="U1127" s="5"/>
      <c r="V1127" s="5"/>
    </row>
    <row r="1128" hidden="1">
      <c r="A1128" s="5">
        <v>41091.0</v>
      </c>
      <c r="B1128" s="6" t="s">
        <v>2865</v>
      </c>
      <c r="C1128" s="21" t="s">
        <v>3135</v>
      </c>
      <c r="D1128" s="6" t="s">
        <v>3136</v>
      </c>
      <c r="E1128" s="6" t="s">
        <v>653</v>
      </c>
      <c r="F1128" s="6" t="s">
        <v>18</v>
      </c>
      <c r="G1128" s="6" t="s">
        <v>503</v>
      </c>
      <c r="H1128" s="6" t="s">
        <v>2922</v>
      </c>
      <c r="I1128" s="6" t="s">
        <v>3137</v>
      </c>
      <c r="J1128" s="6" t="s">
        <v>3138</v>
      </c>
      <c r="K1128" s="7" t="s">
        <v>3139</v>
      </c>
      <c r="L1128" s="27">
        <v>45472.0</v>
      </c>
      <c r="M1128" s="6" t="s">
        <v>104</v>
      </c>
      <c r="N1128" s="5"/>
      <c r="O1128" s="5"/>
      <c r="P1128" s="5"/>
      <c r="Q1128" s="5"/>
      <c r="R1128" s="5"/>
      <c r="S1128" s="5"/>
      <c r="T1128" s="5"/>
      <c r="U1128" s="5"/>
      <c r="V1128" s="5"/>
    </row>
    <row r="1129" hidden="1">
      <c r="A1129" s="5">
        <v>41091.0</v>
      </c>
      <c r="B1129" s="6" t="s">
        <v>2865</v>
      </c>
      <c r="C1129" s="21" t="s">
        <v>3140</v>
      </c>
      <c r="D1129" s="26" t="s">
        <v>3141</v>
      </c>
      <c r="E1129" s="6" t="s">
        <v>653</v>
      </c>
      <c r="F1129" s="6" t="s">
        <v>158</v>
      </c>
      <c r="G1129" s="6" t="s">
        <v>2885</v>
      </c>
      <c r="H1129" s="6" t="s">
        <v>3142</v>
      </c>
      <c r="I1129" s="6" t="s">
        <v>3143</v>
      </c>
      <c r="J1129" s="6" t="s">
        <v>3144</v>
      </c>
      <c r="K1129" s="7" t="s">
        <v>757</v>
      </c>
      <c r="L1129" s="27">
        <v>45383.0</v>
      </c>
      <c r="M1129" s="6" t="s">
        <v>170</v>
      </c>
      <c r="N1129" s="5"/>
      <c r="O1129" s="5"/>
      <c r="P1129" s="5"/>
      <c r="Q1129" s="5"/>
      <c r="R1129" s="5"/>
      <c r="S1129" s="5"/>
      <c r="T1129" s="5"/>
      <c r="U1129" s="5"/>
      <c r="V1129" s="5"/>
    </row>
    <row r="1130" hidden="1">
      <c r="A1130" s="5">
        <v>41091.0</v>
      </c>
      <c r="B1130" s="6" t="s">
        <v>2865</v>
      </c>
      <c r="C1130" s="21" t="s">
        <v>3145</v>
      </c>
      <c r="D1130" s="6" t="s">
        <v>3146</v>
      </c>
      <c r="E1130" s="6" t="s">
        <v>653</v>
      </c>
      <c r="F1130" s="6" t="s">
        <v>18</v>
      </c>
      <c r="G1130" s="6" t="s">
        <v>2885</v>
      </c>
      <c r="H1130" s="6" t="s">
        <v>2922</v>
      </c>
      <c r="I1130" s="6" t="s">
        <v>3147</v>
      </c>
      <c r="J1130" s="6" t="s">
        <v>3148</v>
      </c>
      <c r="K1130" s="7">
        <v>500000.0</v>
      </c>
      <c r="L1130" s="27">
        <v>45567.0</v>
      </c>
      <c r="M1130" s="6" t="s">
        <v>104</v>
      </c>
      <c r="N1130" s="5"/>
      <c r="O1130" s="5"/>
      <c r="P1130" s="5"/>
      <c r="Q1130" s="5"/>
      <c r="R1130" s="5"/>
      <c r="S1130" s="5"/>
      <c r="T1130" s="5"/>
      <c r="U1130" s="5"/>
      <c r="V1130" s="5"/>
    </row>
    <row r="1131" hidden="1">
      <c r="A1131" s="5">
        <v>41091.0</v>
      </c>
      <c r="B1131" s="6" t="s">
        <v>2865</v>
      </c>
      <c r="C1131" s="21" t="s">
        <v>3149</v>
      </c>
      <c r="D1131" s="6" t="s">
        <v>2904</v>
      </c>
      <c r="E1131" s="6" t="s">
        <v>266</v>
      </c>
      <c r="F1131" s="6" t="s">
        <v>158</v>
      </c>
      <c r="G1131" s="6" t="s">
        <v>2885</v>
      </c>
      <c r="H1131" s="6" t="s">
        <v>2895</v>
      </c>
      <c r="I1131" s="6" t="s">
        <v>3150</v>
      </c>
      <c r="J1131" s="6">
        <v>50.0</v>
      </c>
      <c r="K1131" s="7" t="s">
        <v>588</v>
      </c>
      <c r="L1131" s="8">
        <v>45443.0</v>
      </c>
      <c r="M1131" s="8" t="s">
        <v>328</v>
      </c>
      <c r="N1131" s="5"/>
      <c r="O1131" s="5"/>
      <c r="P1131" s="5"/>
      <c r="Q1131" s="5"/>
      <c r="R1131" s="5"/>
      <c r="S1131" s="5"/>
      <c r="T1131" s="5"/>
      <c r="U1131" s="5"/>
      <c r="V1131" s="5"/>
    </row>
    <row r="1132" hidden="1">
      <c r="A1132" s="5">
        <v>41091.0</v>
      </c>
      <c r="B1132" s="6" t="s">
        <v>2865</v>
      </c>
      <c r="C1132" s="21" t="s">
        <v>3151</v>
      </c>
      <c r="D1132" s="6" t="s">
        <v>3152</v>
      </c>
      <c r="E1132" s="6" t="s">
        <v>752</v>
      </c>
      <c r="F1132" s="6" t="s">
        <v>18</v>
      </c>
      <c r="G1132" s="6" t="s">
        <v>2871</v>
      </c>
      <c r="H1132" s="6" t="s">
        <v>2872</v>
      </c>
      <c r="I1132" s="6" t="s">
        <v>2876</v>
      </c>
      <c r="J1132" s="6">
        <v>1.0</v>
      </c>
      <c r="K1132" s="7">
        <v>620000.0</v>
      </c>
      <c r="L1132" s="8">
        <v>45657.0</v>
      </c>
      <c r="M1132" s="6" t="s">
        <v>104</v>
      </c>
      <c r="N1132" s="5"/>
      <c r="O1132" s="5"/>
      <c r="P1132" s="5"/>
      <c r="Q1132" s="5"/>
      <c r="R1132" s="5"/>
      <c r="S1132" s="5"/>
      <c r="T1132" s="5"/>
      <c r="U1132" s="5"/>
      <c r="V1132" s="5"/>
    </row>
    <row r="1133" hidden="1">
      <c r="A1133" s="5">
        <v>41091.0</v>
      </c>
      <c r="B1133" s="6" t="s">
        <v>2865</v>
      </c>
      <c r="C1133" s="21" t="s">
        <v>3153</v>
      </c>
      <c r="D1133" s="6" t="s">
        <v>3154</v>
      </c>
      <c r="E1133" s="6" t="s">
        <v>17</v>
      </c>
      <c r="F1133" s="6" t="s">
        <v>18</v>
      </c>
      <c r="G1133" s="6" t="s">
        <v>19</v>
      </c>
      <c r="H1133" s="6" t="s">
        <v>899</v>
      </c>
      <c r="I1133" s="6" t="s">
        <v>3155</v>
      </c>
      <c r="J1133" s="18">
        <v>1.0</v>
      </c>
      <c r="K1133" s="7">
        <v>250.0</v>
      </c>
      <c r="L1133" s="8">
        <v>45657.0</v>
      </c>
      <c r="M1133" s="6" t="s">
        <v>104</v>
      </c>
      <c r="N1133" s="5"/>
      <c r="O1133" s="5"/>
      <c r="P1133" s="5"/>
      <c r="Q1133" s="5"/>
      <c r="R1133" s="5"/>
      <c r="S1133" s="5"/>
      <c r="T1133" s="5"/>
      <c r="U1133" s="5"/>
      <c r="V1133" s="5"/>
    </row>
    <row r="1134" hidden="1">
      <c r="A1134" s="5">
        <v>41091.0</v>
      </c>
      <c r="B1134" s="6" t="s">
        <v>2865</v>
      </c>
      <c r="C1134" s="21" t="s">
        <v>3156</v>
      </c>
      <c r="D1134" s="6" t="s">
        <v>3157</v>
      </c>
      <c r="E1134" s="6" t="s">
        <v>266</v>
      </c>
      <c r="F1134" s="6" t="s">
        <v>18</v>
      </c>
      <c r="G1134" s="6" t="s">
        <v>2871</v>
      </c>
      <c r="H1134" s="6" t="s">
        <v>2872</v>
      </c>
      <c r="I1134" s="6" t="s">
        <v>2882</v>
      </c>
      <c r="J1134" s="6">
        <v>6.0</v>
      </c>
      <c r="K1134" s="7">
        <v>5000.0</v>
      </c>
      <c r="L1134" s="8">
        <v>45473.0</v>
      </c>
      <c r="M1134" s="6" t="s">
        <v>104</v>
      </c>
      <c r="N1134" s="5"/>
      <c r="O1134" s="5"/>
      <c r="P1134" s="5"/>
      <c r="Q1134" s="5"/>
      <c r="R1134" s="5"/>
      <c r="S1134" s="5"/>
      <c r="T1134" s="5"/>
      <c r="U1134" s="5"/>
      <c r="V1134" s="5"/>
    </row>
    <row r="1135" hidden="1">
      <c r="A1135" s="5">
        <v>41091.0</v>
      </c>
      <c r="B1135" s="6" t="s">
        <v>2865</v>
      </c>
      <c r="C1135" s="21" t="s">
        <v>3158</v>
      </c>
      <c r="D1135" s="6" t="s">
        <v>3159</v>
      </c>
      <c r="E1135" s="6" t="s">
        <v>266</v>
      </c>
      <c r="F1135" s="6" t="s">
        <v>18</v>
      </c>
      <c r="G1135" s="6" t="s">
        <v>2871</v>
      </c>
      <c r="H1135" s="6" t="s">
        <v>2872</v>
      </c>
      <c r="I1135" s="6" t="s">
        <v>3160</v>
      </c>
      <c r="J1135" s="6">
        <v>50.0</v>
      </c>
      <c r="K1135" s="7">
        <v>5000.0</v>
      </c>
      <c r="L1135" s="8">
        <v>45657.0</v>
      </c>
      <c r="M1135" s="6" t="s">
        <v>104</v>
      </c>
      <c r="N1135" s="5"/>
      <c r="O1135" s="5"/>
      <c r="P1135" s="5"/>
      <c r="Q1135" s="5"/>
      <c r="R1135" s="5"/>
      <c r="S1135" s="5"/>
      <c r="T1135" s="5"/>
      <c r="U1135" s="5"/>
      <c r="V1135" s="5"/>
    </row>
    <row r="1136" hidden="1">
      <c r="A1136" s="5">
        <v>41091.0</v>
      </c>
      <c r="B1136" s="6" t="s">
        <v>2865</v>
      </c>
      <c r="C1136" s="21" t="s">
        <v>3161</v>
      </c>
      <c r="D1136" s="6" t="s">
        <v>3162</v>
      </c>
      <c r="E1136" s="6" t="s">
        <v>266</v>
      </c>
      <c r="F1136" s="6" t="s">
        <v>18</v>
      </c>
      <c r="G1136" s="6" t="s">
        <v>2871</v>
      </c>
      <c r="H1136" s="6" t="s">
        <v>2872</v>
      </c>
      <c r="I1136" s="6" t="s">
        <v>3163</v>
      </c>
      <c r="J1136" s="6">
        <v>1000.0</v>
      </c>
      <c r="K1136" s="7">
        <v>5000.0</v>
      </c>
      <c r="L1136" s="8">
        <v>45657.0</v>
      </c>
      <c r="M1136" s="6" t="s">
        <v>104</v>
      </c>
      <c r="N1136" s="5"/>
      <c r="O1136" s="5"/>
      <c r="P1136" s="5"/>
      <c r="Q1136" s="5"/>
      <c r="R1136" s="5"/>
      <c r="S1136" s="5"/>
      <c r="T1136" s="5"/>
      <c r="U1136" s="5"/>
      <c r="V1136" s="5"/>
    </row>
    <row r="1137" hidden="1">
      <c r="A1137" s="5">
        <v>41091.0</v>
      </c>
      <c r="B1137" s="6" t="s">
        <v>2865</v>
      </c>
      <c r="C1137" s="21" t="s">
        <v>3164</v>
      </c>
      <c r="D1137" s="6" t="s">
        <v>3165</v>
      </c>
      <c r="E1137" s="6" t="s">
        <v>266</v>
      </c>
      <c r="F1137" s="6" t="s">
        <v>158</v>
      </c>
      <c r="G1137" s="6" t="s">
        <v>2885</v>
      </c>
      <c r="H1137" s="6" t="s">
        <v>2895</v>
      </c>
      <c r="I1137" s="6" t="s">
        <v>3166</v>
      </c>
      <c r="J1137" s="6">
        <v>1.0</v>
      </c>
      <c r="K1137" s="7">
        <v>2200.0</v>
      </c>
      <c r="L1137" s="8">
        <v>45323.0</v>
      </c>
      <c r="M1137" s="6" t="s">
        <v>170</v>
      </c>
      <c r="N1137" s="5"/>
      <c r="O1137" s="5"/>
      <c r="P1137" s="5"/>
      <c r="Q1137" s="5"/>
      <c r="R1137" s="5"/>
      <c r="S1137" s="5"/>
      <c r="T1137" s="5"/>
      <c r="U1137" s="5"/>
      <c r="V1137" s="5"/>
    </row>
    <row r="1138" hidden="1">
      <c r="A1138" s="5">
        <v>41091.0</v>
      </c>
      <c r="B1138" s="6" t="s">
        <v>2865</v>
      </c>
      <c r="C1138" s="21" t="s">
        <v>3167</v>
      </c>
      <c r="D1138" s="6" t="s">
        <v>3168</v>
      </c>
      <c r="E1138" s="6" t="s">
        <v>664</v>
      </c>
      <c r="F1138" s="6" t="s">
        <v>18</v>
      </c>
      <c r="G1138" s="6" t="s">
        <v>2885</v>
      </c>
      <c r="H1138" s="6" t="s">
        <v>3169</v>
      </c>
      <c r="I1138" s="6" t="s">
        <v>3170</v>
      </c>
      <c r="J1138" s="6" t="s">
        <v>3171</v>
      </c>
      <c r="K1138" s="7">
        <v>1800000.0</v>
      </c>
      <c r="L1138" s="27">
        <v>45628.0</v>
      </c>
      <c r="M1138" s="6" t="s">
        <v>104</v>
      </c>
      <c r="N1138" s="5"/>
      <c r="O1138" s="5"/>
      <c r="P1138" s="5"/>
      <c r="Q1138" s="5"/>
      <c r="R1138" s="5"/>
      <c r="S1138" s="5"/>
      <c r="T1138" s="5"/>
      <c r="U1138" s="5"/>
      <c r="V1138" s="5"/>
    </row>
    <row r="1139" hidden="1">
      <c r="A1139" s="5">
        <v>41091.0</v>
      </c>
      <c r="B1139" s="6" t="s">
        <v>2865</v>
      </c>
      <c r="C1139" s="21" t="s">
        <v>3172</v>
      </c>
      <c r="D1139" s="6" t="s">
        <v>3173</v>
      </c>
      <c r="E1139" s="6" t="s">
        <v>266</v>
      </c>
      <c r="F1139" s="6" t="s">
        <v>18</v>
      </c>
      <c r="G1139" s="6" t="s">
        <v>2885</v>
      </c>
      <c r="H1139" s="6" t="s">
        <v>3174</v>
      </c>
      <c r="I1139" s="6" t="s">
        <v>3175</v>
      </c>
      <c r="J1139" s="6">
        <v>2.0</v>
      </c>
      <c r="K1139" s="7">
        <v>450000.0</v>
      </c>
      <c r="L1139" s="27">
        <v>45629.0</v>
      </c>
      <c r="M1139" s="6" t="s">
        <v>104</v>
      </c>
      <c r="N1139" s="5"/>
      <c r="O1139" s="5"/>
      <c r="P1139" s="5"/>
      <c r="Q1139" s="5"/>
      <c r="R1139" s="5"/>
      <c r="S1139" s="5"/>
      <c r="T1139" s="5"/>
      <c r="U1139" s="5"/>
      <c r="V1139" s="5"/>
    </row>
    <row r="1140" hidden="1">
      <c r="A1140" s="5">
        <v>41091.0</v>
      </c>
      <c r="B1140" s="6" t="s">
        <v>2865</v>
      </c>
      <c r="C1140" s="21" t="s">
        <v>3176</v>
      </c>
      <c r="D1140" s="6" t="s">
        <v>3177</v>
      </c>
      <c r="E1140" s="6" t="s">
        <v>752</v>
      </c>
      <c r="F1140" s="6" t="s">
        <v>18</v>
      </c>
      <c r="G1140" s="6" t="s">
        <v>2885</v>
      </c>
      <c r="H1140" s="6" t="s">
        <v>2872</v>
      </c>
      <c r="I1140" s="6" t="s">
        <v>3178</v>
      </c>
      <c r="J1140" s="6">
        <v>2.0</v>
      </c>
      <c r="K1140" s="7">
        <v>550000.0</v>
      </c>
      <c r="L1140" s="27">
        <v>45630.0</v>
      </c>
      <c r="M1140" s="6" t="s">
        <v>104</v>
      </c>
      <c r="N1140" s="5"/>
      <c r="O1140" s="5"/>
      <c r="P1140" s="5"/>
      <c r="Q1140" s="5"/>
      <c r="R1140" s="5"/>
      <c r="S1140" s="5"/>
      <c r="T1140" s="5"/>
      <c r="U1140" s="5"/>
      <c r="V1140" s="5"/>
    </row>
    <row r="1141" hidden="1">
      <c r="A1141" s="5">
        <v>41091.0</v>
      </c>
      <c r="B1141" s="6" t="s">
        <v>2865</v>
      </c>
      <c r="C1141" s="21" t="s">
        <v>3179</v>
      </c>
      <c r="D1141" s="6" t="s">
        <v>3180</v>
      </c>
      <c r="E1141" s="6" t="s">
        <v>752</v>
      </c>
      <c r="F1141" s="6" t="s">
        <v>18</v>
      </c>
      <c r="G1141" s="6" t="s">
        <v>2885</v>
      </c>
      <c r="H1141" s="6" t="s">
        <v>2922</v>
      </c>
      <c r="I1141" s="6" t="s">
        <v>3181</v>
      </c>
      <c r="J1141" s="6">
        <v>1.0</v>
      </c>
      <c r="K1141" s="7">
        <v>60000.0</v>
      </c>
      <c r="L1141" s="27">
        <v>45631.0</v>
      </c>
      <c r="M1141" s="6" t="s">
        <v>104</v>
      </c>
      <c r="N1141" s="5"/>
      <c r="O1141" s="5"/>
      <c r="P1141" s="5"/>
      <c r="Q1141" s="5"/>
      <c r="R1141" s="5"/>
      <c r="S1141" s="5"/>
      <c r="T1141" s="5"/>
      <c r="U1141" s="5"/>
      <c r="V1141" s="5"/>
    </row>
    <row r="1142" hidden="1">
      <c r="A1142" s="5">
        <v>41091.0</v>
      </c>
      <c r="B1142" s="6" t="s">
        <v>2865</v>
      </c>
      <c r="C1142" s="21" t="s">
        <v>3182</v>
      </c>
      <c r="D1142" s="6" t="s">
        <v>3183</v>
      </c>
      <c r="E1142" s="6" t="s">
        <v>266</v>
      </c>
      <c r="F1142" s="6" t="s">
        <v>18</v>
      </c>
      <c r="G1142" s="6" t="s">
        <v>2885</v>
      </c>
      <c r="H1142" s="6" t="s">
        <v>2922</v>
      </c>
      <c r="I1142" s="6" t="s">
        <v>3184</v>
      </c>
      <c r="J1142" s="6">
        <v>100.0</v>
      </c>
      <c r="K1142" s="7">
        <v>300000.0</v>
      </c>
      <c r="L1142" s="27">
        <v>45632.0</v>
      </c>
      <c r="M1142" s="6" t="s">
        <v>104</v>
      </c>
      <c r="N1142" s="5"/>
      <c r="O1142" s="5"/>
      <c r="P1142" s="5"/>
      <c r="Q1142" s="5"/>
      <c r="R1142" s="5"/>
      <c r="S1142" s="5"/>
      <c r="T1142" s="5"/>
      <c r="U1142" s="5"/>
      <c r="V1142" s="5"/>
    </row>
    <row r="1143" hidden="1">
      <c r="A1143" s="5">
        <v>41091.0</v>
      </c>
      <c r="B1143" s="6" t="s">
        <v>2865</v>
      </c>
      <c r="C1143" s="21" t="s">
        <v>3185</v>
      </c>
      <c r="D1143" s="6" t="s">
        <v>3186</v>
      </c>
      <c r="E1143" s="6" t="s">
        <v>266</v>
      </c>
      <c r="F1143" s="6" t="s">
        <v>158</v>
      </c>
      <c r="G1143" s="6" t="s">
        <v>719</v>
      </c>
      <c r="H1143" s="6" t="s">
        <v>3187</v>
      </c>
      <c r="I1143" s="6" t="s">
        <v>3188</v>
      </c>
      <c r="J1143" s="6" t="s">
        <v>3189</v>
      </c>
      <c r="K1143" s="7">
        <f>(5500*5)*12</f>
        <v>330000</v>
      </c>
      <c r="L1143" s="8">
        <v>45473.0</v>
      </c>
      <c r="M1143" s="6" t="s">
        <v>104</v>
      </c>
      <c r="N1143" s="5"/>
      <c r="O1143" s="5"/>
      <c r="P1143" s="5"/>
      <c r="Q1143" s="5"/>
      <c r="R1143" s="5"/>
      <c r="S1143" s="5"/>
      <c r="T1143" s="5"/>
      <c r="U1143" s="5"/>
      <c r="V1143" s="5"/>
    </row>
    <row r="1144" hidden="1">
      <c r="A1144" s="5">
        <v>41091.0</v>
      </c>
      <c r="B1144" s="6" t="s">
        <v>2865</v>
      </c>
      <c r="C1144" s="21" t="s">
        <v>3190</v>
      </c>
      <c r="D1144" s="6" t="s">
        <v>3191</v>
      </c>
      <c r="E1144" s="6" t="s">
        <v>653</v>
      </c>
      <c r="F1144" s="6" t="s">
        <v>18</v>
      </c>
      <c r="G1144" s="6" t="s">
        <v>2885</v>
      </c>
      <c r="H1144" s="6" t="s">
        <v>3192</v>
      </c>
      <c r="I1144" s="6" t="s">
        <v>3193</v>
      </c>
      <c r="J1144" s="6">
        <v>1.0</v>
      </c>
      <c r="K1144" s="7">
        <v>2000000.0</v>
      </c>
      <c r="L1144" s="8">
        <v>45504.0</v>
      </c>
      <c r="M1144" s="6" t="s">
        <v>170</v>
      </c>
      <c r="N1144" s="5"/>
      <c r="O1144" s="5"/>
      <c r="P1144" s="5"/>
      <c r="Q1144" s="5"/>
      <c r="R1144" s="5"/>
      <c r="S1144" s="5"/>
      <c r="T1144" s="5"/>
      <c r="U1144" s="5"/>
      <c r="V1144" s="5"/>
    </row>
    <row r="1145" hidden="1">
      <c r="A1145" s="5">
        <v>41091.0</v>
      </c>
      <c r="B1145" s="6" t="s">
        <v>2865</v>
      </c>
      <c r="C1145" s="21" t="s">
        <v>3194</v>
      </c>
      <c r="D1145" s="6" t="s">
        <v>3195</v>
      </c>
      <c r="E1145" s="6" t="s">
        <v>266</v>
      </c>
      <c r="F1145" s="6" t="s">
        <v>18</v>
      </c>
      <c r="G1145" s="6" t="s">
        <v>2885</v>
      </c>
      <c r="H1145" s="6" t="s">
        <v>2872</v>
      </c>
      <c r="I1145" s="6" t="s">
        <v>3196</v>
      </c>
      <c r="J1145" s="6">
        <v>1.0</v>
      </c>
      <c r="K1145" s="7">
        <v>12000.0</v>
      </c>
      <c r="L1145" s="8">
        <v>45657.0</v>
      </c>
      <c r="M1145" s="6" t="s">
        <v>170</v>
      </c>
      <c r="N1145" s="5"/>
      <c r="O1145" s="5"/>
      <c r="P1145" s="5"/>
      <c r="Q1145" s="5"/>
      <c r="R1145" s="5"/>
      <c r="S1145" s="5"/>
      <c r="T1145" s="5"/>
      <c r="U1145" s="5"/>
      <c r="V1145" s="5"/>
    </row>
    <row r="1146" hidden="1">
      <c r="A1146" s="9">
        <v>16097.0</v>
      </c>
      <c r="B1146" s="10" t="s">
        <v>3197</v>
      </c>
      <c r="C1146" s="10" t="s">
        <v>3198</v>
      </c>
      <c r="D1146" s="10" t="s">
        <v>3199</v>
      </c>
      <c r="E1146" s="10" t="s">
        <v>17</v>
      </c>
      <c r="F1146" s="10" t="s">
        <v>18</v>
      </c>
      <c r="G1146" s="10" t="s">
        <v>19</v>
      </c>
      <c r="H1146" s="10" t="s">
        <v>19</v>
      </c>
      <c r="I1146" s="10" t="s">
        <v>3200</v>
      </c>
      <c r="J1146" s="10">
        <v>2000.0</v>
      </c>
      <c r="K1146" s="11" t="s">
        <v>3201</v>
      </c>
      <c r="L1146" s="12">
        <v>45383.0</v>
      </c>
      <c r="M1146" s="10" t="s">
        <v>23</v>
      </c>
      <c r="N1146" s="5"/>
      <c r="O1146" s="5"/>
      <c r="P1146" s="5"/>
      <c r="Q1146" s="5"/>
      <c r="R1146" s="5"/>
      <c r="S1146" s="5"/>
      <c r="T1146" s="5"/>
      <c r="U1146" s="5"/>
      <c r="V1146" s="5"/>
    </row>
    <row r="1147" hidden="1">
      <c r="A1147" s="5">
        <v>16097.0</v>
      </c>
      <c r="B1147" s="6" t="s">
        <v>3197</v>
      </c>
      <c r="C1147" s="6" t="s">
        <v>3202</v>
      </c>
      <c r="D1147" s="6" t="s">
        <v>3203</v>
      </c>
      <c r="E1147" s="6" t="s">
        <v>17</v>
      </c>
      <c r="F1147" s="6" t="s">
        <v>18</v>
      </c>
      <c r="G1147" s="6" t="s">
        <v>19</v>
      </c>
      <c r="H1147" s="6" t="s">
        <v>19</v>
      </c>
      <c r="I1147" s="6" t="s">
        <v>3204</v>
      </c>
      <c r="J1147" s="6">
        <v>470.0</v>
      </c>
      <c r="K1147" s="7" t="s">
        <v>3205</v>
      </c>
      <c r="L1147" s="8">
        <v>45383.0</v>
      </c>
      <c r="M1147" s="6" t="s">
        <v>23</v>
      </c>
      <c r="N1147" s="5"/>
      <c r="O1147" s="5"/>
      <c r="P1147" s="5"/>
      <c r="Q1147" s="5"/>
      <c r="R1147" s="5"/>
      <c r="S1147" s="5"/>
      <c r="T1147" s="5"/>
      <c r="U1147" s="5"/>
      <c r="V1147" s="5"/>
    </row>
    <row r="1148" hidden="1">
      <c r="A1148" s="5">
        <v>16097.0</v>
      </c>
      <c r="B1148" s="6" t="s">
        <v>3197</v>
      </c>
      <c r="C1148" s="6" t="s">
        <v>3206</v>
      </c>
      <c r="D1148" s="6" t="s">
        <v>3207</v>
      </c>
      <c r="E1148" s="6" t="s">
        <v>17</v>
      </c>
      <c r="F1148" s="6" t="s">
        <v>18</v>
      </c>
      <c r="G1148" s="6" t="s">
        <v>19</v>
      </c>
      <c r="H1148" s="6" t="s">
        <v>19</v>
      </c>
      <c r="I1148" s="6" t="s">
        <v>3208</v>
      </c>
      <c r="J1148" s="6">
        <v>150000.0</v>
      </c>
      <c r="K1148" s="7" t="s">
        <v>3209</v>
      </c>
      <c r="L1148" s="8">
        <v>45383.0</v>
      </c>
      <c r="M1148" s="6" t="s">
        <v>23</v>
      </c>
      <c r="N1148" s="5"/>
      <c r="O1148" s="5"/>
      <c r="P1148" s="5"/>
      <c r="Q1148" s="5"/>
      <c r="R1148" s="5"/>
      <c r="S1148" s="5"/>
      <c r="T1148" s="5"/>
      <c r="U1148" s="5"/>
      <c r="V1148" s="5"/>
    </row>
    <row r="1149" hidden="1">
      <c r="A1149" s="5">
        <v>16097.0</v>
      </c>
      <c r="B1149" s="6" t="s">
        <v>3197</v>
      </c>
      <c r="C1149" s="6" t="s">
        <v>3210</v>
      </c>
      <c r="D1149" s="6" t="s">
        <v>3211</v>
      </c>
      <c r="E1149" s="6" t="s">
        <v>17</v>
      </c>
      <c r="F1149" s="6" t="s">
        <v>18</v>
      </c>
      <c r="G1149" s="6" t="s">
        <v>19</v>
      </c>
      <c r="H1149" s="6" t="s">
        <v>19</v>
      </c>
      <c r="I1149" s="6" t="s">
        <v>3212</v>
      </c>
      <c r="J1149" s="6">
        <v>8500.0</v>
      </c>
      <c r="K1149" s="7" t="s">
        <v>3213</v>
      </c>
      <c r="L1149" s="8">
        <v>45383.0</v>
      </c>
      <c r="M1149" s="6" t="s">
        <v>23</v>
      </c>
      <c r="N1149" s="5"/>
      <c r="O1149" s="5"/>
      <c r="P1149" s="5"/>
      <c r="Q1149" s="5"/>
      <c r="R1149" s="5"/>
      <c r="S1149" s="5"/>
      <c r="T1149" s="5"/>
      <c r="U1149" s="5"/>
      <c r="V1149" s="5"/>
    </row>
    <row r="1150" hidden="1">
      <c r="A1150" s="5">
        <v>16097.0</v>
      </c>
      <c r="B1150" s="6" t="s">
        <v>3197</v>
      </c>
      <c r="C1150" s="6" t="s">
        <v>3214</v>
      </c>
      <c r="D1150" s="6" t="s">
        <v>3215</v>
      </c>
      <c r="E1150" s="6" t="s">
        <v>17</v>
      </c>
      <c r="F1150" s="6" t="s">
        <v>158</v>
      </c>
      <c r="G1150" s="6" t="s">
        <v>3216</v>
      </c>
      <c r="H1150" s="6" t="s">
        <v>3216</v>
      </c>
      <c r="I1150" s="6" t="s">
        <v>3217</v>
      </c>
      <c r="J1150" s="6">
        <v>4300.0</v>
      </c>
      <c r="K1150" s="7" t="s">
        <v>3218</v>
      </c>
      <c r="L1150" s="8">
        <v>45383.0</v>
      </c>
      <c r="M1150" s="6" t="s">
        <v>23</v>
      </c>
      <c r="N1150" s="5"/>
      <c r="O1150" s="5"/>
      <c r="P1150" s="5"/>
      <c r="Q1150" s="5"/>
      <c r="R1150" s="5"/>
      <c r="S1150" s="5"/>
      <c r="T1150" s="5"/>
      <c r="U1150" s="5"/>
      <c r="V1150" s="5"/>
    </row>
    <row r="1151" hidden="1">
      <c r="A1151" s="5">
        <v>16097.0</v>
      </c>
      <c r="B1151" s="6" t="s">
        <v>3197</v>
      </c>
      <c r="C1151" s="6" t="s">
        <v>3219</v>
      </c>
      <c r="D1151" s="6" t="s">
        <v>3220</v>
      </c>
      <c r="E1151" s="6" t="s">
        <v>17</v>
      </c>
      <c r="F1151" s="6" t="s">
        <v>18</v>
      </c>
      <c r="G1151" s="6" t="s">
        <v>19</v>
      </c>
      <c r="H1151" s="6" t="s">
        <v>19</v>
      </c>
      <c r="I1151" s="6" t="s">
        <v>3221</v>
      </c>
      <c r="J1151" s="6">
        <v>2300.0</v>
      </c>
      <c r="K1151" s="7" t="s">
        <v>3222</v>
      </c>
      <c r="L1151" s="8">
        <v>45383.0</v>
      </c>
      <c r="M1151" s="6" t="s">
        <v>23</v>
      </c>
      <c r="N1151" s="5"/>
      <c r="O1151" s="5"/>
      <c r="P1151" s="5"/>
      <c r="Q1151" s="5"/>
      <c r="R1151" s="5"/>
      <c r="S1151" s="5"/>
      <c r="T1151" s="5"/>
      <c r="U1151" s="5"/>
      <c r="V1151" s="5"/>
    </row>
    <row r="1152" hidden="1">
      <c r="A1152" s="5">
        <v>16097.0</v>
      </c>
      <c r="B1152" s="6" t="s">
        <v>3197</v>
      </c>
      <c r="C1152" s="6" t="s">
        <v>3223</v>
      </c>
      <c r="D1152" s="6" t="s">
        <v>3224</v>
      </c>
      <c r="E1152" s="6" t="s">
        <v>17</v>
      </c>
      <c r="F1152" s="6" t="s">
        <v>18</v>
      </c>
      <c r="G1152" s="6" t="s">
        <v>19</v>
      </c>
      <c r="H1152" s="6" t="s">
        <v>19</v>
      </c>
      <c r="I1152" s="6" t="s">
        <v>3225</v>
      </c>
      <c r="J1152" s="6">
        <v>4300.0</v>
      </c>
      <c r="K1152" s="7" t="s">
        <v>3226</v>
      </c>
      <c r="L1152" s="8">
        <v>45383.0</v>
      </c>
      <c r="M1152" s="6" t="s">
        <v>23</v>
      </c>
      <c r="N1152" s="5"/>
      <c r="O1152" s="5"/>
      <c r="P1152" s="5"/>
      <c r="Q1152" s="5"/>
      <c r="R1152" s="5"/>
      <c r="S1152" s="5"/>
      <c r="T1152" s="5"/>
      <c r="U1152" s="5"/>
      <c r="V1152" s="5"/>
    </row>
    <row r="1153" hidden="1">
      <c r="A1153" s="5">
        <v>16097.0</v>
      </c>
      <c r="B1153" s="6" t="s">
        <v>3197</v>
      </c>
      <c r="C1153" s="6" t="s">
        <v>3227</v>
      </c>
      <c r="D1153" s="6" t="s">
        <v>3228</v>
      </c>
      <c r="E1153" s="6" t="s">
        <v>17</v>
      </c>
      <c r="F1153" s="6" t="s">
        <v>18</v>
      </c>
      <c r="G1153" s="6" t="s">
        <v>19</v>
      </c>
      <c r="H1153" s="6" t="s">
        <v>19</v>
      </c>
      <c r="I1153" s="6" t="s">
        <v>3229</v>
      </c>
      <c r="J1153" s="6">
        <v>9600.0</v>
      </c>
      <c r="K1153" s="7" t="s">
        <v>3230</v>
      </c>
      <c r="L1153" s="8">
        <v>45383.0</v>
      </c>
      <c r="M1153" s="6" t="s">
        <v>23</v>
      </c>
      <c r="N1153" s="5"/>
      <c r="O1153" s="5"/>
      <c r="P1153" s="5"/>
      <c r="Q1153" s="5"/>
      <c r="R1153" s="5"/>
      <c r="S1153" s="5"/>
      <c r="T1153" s="5"/>
      <c r="U1153" s="5"/>
      <c r="V1153" s="5"/>
    </row>
    <row r="1154" hidden="1">
      <c r="A1154" s="5">
        <v>16097.0</v>
      </c>
      <c r="B1154" s="6" t="s">
        <v>3197</v>
      </c>
      <c r="C1154" s="6" t="s">
        <v>3231</v>
      </c>
      <c r="D1154" s="6" t="s">
        <v>3232</v>
      </c>
      <c r="E1154" s="6" t="s">
        <v>17</v>
      </c>
      <c r="F1154" s="6" t="s">
        <v>18</v>
      </c>
      <c r="G1154" s="6" t="s">
        <v>19</v>
      </c>
      <c r="H1154" s="6" t="s">
        <v>19</v>
      </c>
      <c r="I1154" s="6" t="s">
        <v>3233</v>
      </c>
      <c r="J1154" s="6">
        <v>2600.0</v>
      </c>
      <c r="K1154" s="7" t="s">
        <v>3234</v>
      </c>
      <c r="L1154" s="8">
        <v>45383.0</v>
      </c>
      <c r="M1154" s="6" t="s">
        <v>23</v>
      </c>
      <c r="N1154" s="5"/>
      <c r="O1154" s="5"/>
      <c r="P1154" s="5"/>
      <c r="Q1154" s="5"/>
      <c r="R1154" s="5"/>
      <c r="S1154" s="5"/>
      <c r="T1154" s="5"/>
      <c r="U1154" s="5"/>
      <c r="V1154" s="5"/>
    </row>
    <row r="1155" hidden="1">
      <c r="A1155" s="5">
        <v>16097.0</v>
      </c>
      <c r="B1155" s="6" t="s">
        <v>3197</v>
      </c>
      <c r="C1155" s="6" t="s">
        <v>3235</v>
      </c>
      <c r="D1155" s="6" t="s">
        <v>3236</v>
      </c>
      <c r="E1155" s="6" t="s">
        <v>17</v>
      </c>
      <c r="F1155" s="6" t="s">
        <v>18</v>
      </c>
      <c r="G1155" s="6" t="s">
        <v>19</v>
      </c>
      <c r="H1155" s="6" t="s">
        <v>19</v>
      </c>
      <c r="I1155" s="6" t="s">
        <v>3237</v>
      </c>
      <c r="J1155" s="6">
        <v>3600.0</v>
      </c>
      <c r="K1155" s="7" t="s">
        <v>3238</v>
      </c>
      <c r="L1155" s="8">
        <v>45383.0</v>
      </c>
      <c r="M1155" s="6" t="s">
        <v>23</v>
      </c>
      <c r="N1155" s="5"/>
      <c r="O1155" s="5"/>
      <c r="P1155" s="5"/>
      <c r="Q1155" s="5"/>
      <c r="R1155" s="5"/>
      <c r="S1155" s="5"/>
      <c r="T1155" s="5"/>
      <c r="U1155" s="5"/>
      <c r="V1155" s="5"/>
    </row>
    <row r="1156" hidden="1">
      <c r="A1156" s="5">
        <v>16097.0</v>
      </c>
      <c r="B1156" s="6" t="s">
        <v>3197</v>
      </c>
      <c r="C1156" s="6" t="s">
        <v>3239</v>
      </c>
      <c r="D1156" s="6" t="s">
        <v>3240</v>
      </c>
      <c r="E1156" s="6" t="s">
        <v>17</v>
      </c>
      <c r="F1156" s="6" t="s">
        <v>158</v>
      </c>
      <c r="G1156" s="6" t="s">
        <v>3216</v>
      </c>
      <c r="H1156" s="6" t="s">
        <v>3241</v>
      </c>
      <c r="I1156" s="6" t="s">
        <v>3242</v>
      </c>
      <c r="J1156" s="6">
        <v>2500.0</v>
      </c>
      <c r="K1156" s="7" t="s">
        <v>3243</v>
      </c>
      <c r="L1156" s="8">
        <v>45383.0</v>
      </c>
      <c r="M1156" s="6" t="s">
        <v>23</v>
      </c>
      <c r="N1156" s="5"/>
      <c r="O1156" s="5"/>
      <c r="P1156" s="5"/>
      <c r="Q1156" s="5"/>
      <c r="R1156" s="5"/>
      <c r="S1156" s="5"/>
      <c r="T1156" s="5"/>
      <c r="U1156" s="5"/>
      <c r="V1156" s="5"/>
    </row>
    <row r="1157" hidden="1">
      <c r="A1157" s="5">
        <v>16097.0</v>
      </c>
      <c r="B1157" s="6" t="s">
        <v>3197</v>
      </c>
      <c r="C1157" s="6" t="s">
        <v>3244</v>
      </c>
      <c r="D1157" s="6" t="s">
        <v>3245</v>
      </c>
      <c r="E1157" s="6" t="s">
        <v>17</v>
      </c>
      <c r="F1157" s="6" t="s">
        <v>158</v>
      </c>
      <c r="G1157" s="6" t="s">
        <v>3216</v>
      </c>
      <c r="H1157" s="6" t="s">
        <v>3241</v>
      </c>
      <c r="I1157" s="6" t="s">
        <v>3246</v>
      </c>
      <c r="J1157" s="6">
        <v>300.0</v>
      </c>
      <c r="K1157" s="7" t="s">
        <v>3247</v>
      </c>
      <c r="L1157" s="8">
        <v>45383.0</v>
      </c>
      <c r="M1157" s="6" t="s">
        <v>23</v>
      </c>
      <c r="N1157" s="5"/>
      <c r="O1157" s="5"/>
      <c r="P1157" s="5"/>
      <c r="Q1157" s="5"/>
      <c r="R1157" s="5"/>
      <c r="S1157" s="5"/>
      <c r="T1157" s="5"/>
      <c r="U1157" s="5"/>
      <c r="V1157" s="5"/>
    </row>
    <row r="1158" hidden="1">
      <c r="A1158" s="5">
        <v>16097.0</v>
      </c>
      <c r="B1158" s="6" t="s">
        <v>3197</v>
      </c>
      <c r="C1158" s="6" t="s">
        <v>3248</v>
      </c>
      <c r="D1158" s="6" t="s">
        <v>3249</v>
      </c>
      <c r="E1158" s="6" t="s">
        <v>17</v>
      </c>
      <c r="F1158" s="6" t="s">
        <v>18</v>
      </c>
      <c r="G1158" s="6" t="s">
        <v>19</v>
      </c>
      <c r="H1158" s="6" t="s">
        <v>19</v>
      </c>
      <c r="I1158" s="6" t="s">
        <v>3250</v>
      </c>
      <c r="J1158" s="6">
        <v>1450.0</v>
      </c>
      <c r="K1158" s="7" t="s">
        <v>481</v>
      </c>
      <c r="L1158" s="8">
        <v>45383.0</v>
      </c>
      <c r="M1158" s="6" t="s">
        <v>23</v>
      </c>
      <c r="N1158" s="5"/>
      <c r="O1158" s="5"/>
      <c r="P1158" s="5"/>
      <c r="Q1158" s="5"/>
      <c r="R1158" s="5"/>
      <c r="S1158" s="5"/>
      <c r="T1158" s="5"/>
      <c r="U1158" s="5"/>
      <c r="V1158" s="5"/>
    </row>
    <row r="1159" hidden="1">
      <c r="A1159" s="5">
        <v>16097.0</v>
      </c>
      <c r="B1159" s="6" t="s">
        <v>3197</v>
      </c>
      <c r="C1159" s="6" t="s">
        <v>3251</v>
      </c>
      <c r="D1159" s="6" t="s">
        <v>3252</v>
      </c>
      <c r="E1159" s="6" t="s">
        <v>17</v>
      </c>
      <c r="F1159" s="6" t="s">
        <v>18</v>
      </c>
      <c r="G1159" s="6" t="s">
        <v>19</v>
      </c>
      <c r="H1159" s="6" t="s">
        <v>19</v>
      </c>
      <c r="I1159" s="6" t="s">
        <v>3253</v>
      </c>
      <c r="J1159" s="6">
        <v>3000.0</v>
      </c>
      <c r="K1159" s="7" t="s">
        <v>3254</v>
      </c>
      <c r="L1159" s="8">
        <v>45383.0</v>
      </c>
      <c r="M1159" s="6" t="s">
        <v>23</v>
      </c>
      <c r="N1159" s="5"/>
      <c r="O1159" s="5"/>
      <c r="P1159" s="5"/>
      <c r="Q1159" s="5"/>
      <c r="R1159" s="5"/>
      <c r="S1159" s="5"/>
      <c r="T1159" s="5"/>
      <c r="U1159" s="5"/>
      <c r="V1159" s="5"/>
    </row>
    <row r="1160" hidden="1">
      <c r="A1160" s="5">
        <v>16097.0</v>
      </c>
      <c r="B1160" s="6" t="s">
        <v>3197</v>
      </c>
      <c r="C1160" s="6" t="s">
        <v>3255</v>
      </c>
      <c r="D1160" s="6" t="s">
        <v>3256</v>
      </c>
      <c r="E1160" s="6" t="s">
        <v>266</v>
      </c>
      <c r="F1160" s="6" t="s">
        <v>18</v>
      </c>
      <c r="G1160" s="6" t="s">
        <v>19</v>
      </c>
      <c r="H1160" s="6" t="s">
        <v>19</v>
      </c>
      <c r="I1160" s="6" t="s">
        <v>3257</v>
      </c>
      <c r="J1160" s="6">
        <v>1.0</v>
      </c>
      <c r="K1160" s="7" t="s">
        <v>3258</v>
      </c>
      <c r="L1160" s="8">
        <v>45383.0</v>
      </c>
      <c r="M1160" s="6" t="s">
        <v>23</v>
      </c>
      <c r="N1160" s="5"/>
      <c r="O1160" s="5"/>
      <c r="P1160" s="5"/>
      <c r="Q1160" s="5"/>
      <c r="R1160" s="5"/>
      <c r="S1160" s="5"/>
      <c r="T1160" s="5"/>
      <c r="U1160" s="5"/>
      <c r="V1160" s="5"/>
    </row>
    <row r="1161" hidden="1">
      <c r="A1161" s="5">
        <v>16097.0</v>
      </c>
      <c r="B1161" s="6" t="s">
        <v>3197</v>
      </c>
      <c r="C1161" s="6" t="s">
        <v>3259</v>
      </c>
      <c r="D1161" s="6" t="s">
        <v>3260</v>
      </c>
      <c r="E1161" s="6" t="s">
        <v>17</v>
      </c>
      <c r="F1161" s="6" t="s">
        <v>18</v>
      </c>
      <c r="G1161" s="6" t="s">
        <v>19</v>
      </c>
      <c r="H1161" s="6" t="s">
        <v>19</v>
      </c>
      <c r="I1161" s="6" t="s">
        <v>3261</v>
      </c>
      <c r="J1161" s="6">
        <v>250.0</v>
      </c>
      <c r="K1161" s="7" t="s">
        <v>557</v>
      </c>
      <c r="L1161" s="8">
        <v>45383.0</v>
      </c>
      <c r="M1161" s="6" t="s">
        <v>23</v>
      </c>
      <c r="N1161" s="5"/>
      <c r="O1161" s="5"/>
      <c r="P1161" s="5"/>
      <c r="Q1161" s="5"/>
      <c r="R1161" s="5"/>
      <c r="S1161" s="5"/>
      <c r="T1161" s="5"/>
      <c r="U1161" s="5"/>
      <c r="V1161" s="5"/>
    </row>
    <row r="1162" hidden="1">
      <c r="A1162" s="5">
        <v>16097.0</v>
      </c>
      <c r="B1162" s="6" t="s">
        <v>3197</v>
      </c>
      <c r="C1162" s="6" t="s">
        <v>3262</v>
      </c>
      <c r="D1162" s="6" t="s">
        <v>3263</v>
      </c>
      <c r="E1162" s="6" t="s">
        <v>17</v>
      </c>
      <c r="F1162" s="6" t="s">
        <v>158</v>
      </c>
      <c r="G1162" s="6" t="s">
        <v>3216</v>
      </c>
      <c r="H1162" s="6" t="s">
        <v>3241</v>
      </c>
      <c r="I1162" s="6" t="s">
        <v>3264</v>
      </c>
      <c r="J1162" s="6">
        <v>1450.0</v>
      </c>
      <c r="K1162" s="7" t="s">
        <v>754</v>
      </c>
      <c r="L1162" s="8">
        <v>45383.0</v>
      </c>
      <c r="M1162" s="6" t="s">
        <v>23</v>
      </c>
      <c r="N1162" s="5"/>
      <c r="O1162" s="5"/>
      <c r="P1162" s="5"/>
      <c r="Q1162" s="5"/>
      <c r="R1162" s="5"/>
      <c r="S1162" s="5"/>
      <c r="T1162" s="5"/>
      <c r="U1162" s="5"/>
      <c r="V1162" s="5"/>
    </row>
    <row r="1163" hidden="1">
      <c r="A1163" s="5">
        <v>16097.0</v>
      </c>
      <c r="B1163" s="6" t="s">
        <v>3197</v>
      </c>
      <c r="C1163" s="6" t="s">
        <v>3265</v>
      </c>
      <c r="D1163" s="6" t="s">
        <v>3266</v>
      </c>
      <c r="E1163" s="6" t="s">
        <v>17</v>
      </c>
      <c r="F1163" s="6" t="s">
        <v>158</v>
      </c>
      <c r="G1163" s="6" t="s">
        <v>3216</v>
      </c>
      <c r="H1163" s="6" t="s">
        <v>3267</v>
      </c>
      <c r="I1163" s="6" t="s">
        <v>3268</v>
      </c>
      <c r="J1163" s="14">
        <v>340000.0</v>
      </c>
      <c r="K1163" s="7" t="s">
        <v>3269</v>
      </c>
      <c r="L1163" s="8">
        <v>45657.0</v>
      </c>
      <c r="M1163" s="6" t="s">
        <v>23</v>
      </c>
      <c r="N1163" s="5"/>
      <c r="O1163" s="5"/>
      <c r="P1163" s="5"/>
      <c r="Q1163" s="5"/>
      <c r="R1163" s="5"/>
      <c r="S1163" s="5"/>
      <c r="T1163" s="5"/>
      <c r="U1163" s="5"/>
      <c r="V1163" s="5"/>
    </row>
    <row r="1164" hidden="1">
      <c r="A1164" s="5">
        <v>16097.0</v>
      </c>
      <c r="B1164" s="6" t="s">
        <v>3197</v>
      </c>
      <c r="C1164" s="6" t="s">
        <v>3270</v>
      </c>
      <c r="D1164" s="6" t="s">
        <v>3271</v>
      </c>
      <c r="E1164" s="6" t="s">
        <v>17</v>
      </c>
      <c r="F1164" s="6" t="s">
        <v>158</v>
      </c>
      <c r="G1164" s="6" t="s">
        <v>3216</v>
      </c>
      <c r="H1164" s="6" t="s">
        <v>3267</v>
      </c>
      <c r="I1164" s="6" t="s">
        <v>3272</v>
      </c>
      <c r="J1164" s="6">
        <v>300.0</v>
      </c>
      <c r="K1164" s="7" t="s">
        <v>3273</v>
      </c>
      <c r="L1164" s="8">
        <v>45657.0</v>
      </c>
      <c r="M1164" s="6" t="s">
        <v>23</v>
      </c>
      <c r="N1164" s="5"/>
      <c r="O1164" s="5"/>
      <c r="P1164" s="5"/>
      <c r="Q1164" s="5"/>
      <c r="R1164" s="5"/>
      <c r="S1164" s="5"/>
      <c r="T1164" s="5"/>
      <c r="U1164" s="5"/>
      <c r="V1164" s="5"/>
    </row>
    <row r="1165" hidden="1">
      <c r="A1165" s="5">
        <v>16097.0</v>
      </c>
      <c r="B1165" s="6" t="s">
        <v>3197</v>
      </c>
      <c r="C1165" s="6" t="s">
        <v>3274</v>
      </c>
      <c r="D1165" s="6" t="s">
        <v>3275</v>
      </c>
      <c r="E1165" s="6" t="s">
        <v>17</v>
      </c>
      <c r="F1165" s="6" t="s">
        <v>158</v>
      </c>
      <c r="G1165" s="6" t="s">
        <v>3216</v>
      </c>
      <c r="H1165" s="6" t="s">
        <v>3267</v>
      </c>
      <c r="I1165" s="6" t="s">
        <v>3276</v>
      </c>
      <c r="J1165" s="6">
        <v>2000.0</v>
      </c>
      <c r="K1165" s="7" t="s">
        <v>3277</v>
      </c>
      <c r="L1165" s="8">
        <v>45657.0</v>
      </c>
      <c r="M1165" s="6" t="s">
        <v>23</v>
      </c>
      <c r="N1165" s="5"/>
      <c r="O1165" s="5"/>
      <c r="P1165" s="5"/>
      <c r="Q1165" s="5"/>
      <c r="R1165" s="5"/>
      <c r="S1165" s="5"/>
      <c r="T1165" s="5"/>
      <c r="U1165" s="5"/>
      <c r="V1165" s="5"/>
    </row>
    <row r="1166" hidden="1">
      <c r="A1166" s="5">
        <v>16097.0</v>
      </c>
      <c r="B1166" s="6" t="s">
        <v>3197</v>
      </c>
      <c r="C1166" s="6" t="s">
        <v>3278</v>
      </c>
      <c r="D1166" s="6" t="s">
        <v>3279</v>
      </c>
      <c r="E1166" s="6" t="s">
        <v>17</v>
      </c>
      <c r="F1166" s="6" t="s">
        <v>158</v>
      </c>
      <c r="G1166" s="6" t="s">
        <v>3216</v>
      </c>
      <c r="H1166" s="6" t="s">
        <v>3267</v>
      </c>
      <c r="I1166" s="6" t="s">
        <v>3280</v>
      </c>
      <c r="J1166" s="6">
        <v>5000.0</v>
      </c>
      <c r="K1166" s="7" t="s">
        <v>3281</v>
      </c>
      <c r="L1166" s="8">
        <v>45657.0</v>
      </c>
      <c r="M1166" s="6" t="s">
        <v>23</v>
      </c>
      <c r="N1166" s="5"/>
      <c r="O1166" s="5"/>
      <c r="P1166" s="5"/>
      <c r="Q1166" s="5"/>
      <c r="R1166" s="5"/>
      <c r="S1166" s="5"/>
      <c r="T1166" s="5"/>
      <c r="U1166" s="5"/>
      <c r="V1166" s="5"/>
    </row>
    <row r="1167" hidden="1">
      <c r="A1167" s="5">
        <v>16097.0</v>
      </c>
      <c r="B1167" s="6" t="s">
        <v>3197</v>
      </c>
      <c r="C1167" s="6" t="s">
        <v>3282</v>
      </c>
      <c r="D1167" s="6" t="s">
        <v>3283</v>
      </c>
      <c r="E1167" s="6" t="s">
        <v>17</v>
      </c>
      <c r="F1167" s="6" t="s">
        <v>158</v>
      </c>
      <c r="G1167" s="6" t="s">
        <v>3216</v>
      </c>
      <c r="H1167" s="6" t="s">
        <v>3267</v>
      </c>
      <c r="I1167" s="6" t="s">
        <v>3284</v>
      </c>
      <c r="J1167" s="6">
        <v>1000.0</v>
      </c>
      <c r="K1167" s="7" t="s">
        <v>3285</v>
      </c>
      <c r="L1167" s="8">
        <v>45657.0</v>
      </c>
      <c r="M1167" s="6" t="s">
        <v>23</v>
      </c>
      <c r="N1167" s="5"/>
      <c r="O1167" s="5"/>
      <c r="P1167" s="5"/>
      <c r="Q1167" s="5"/>
      <c r="R1167" s="5"/>
      <c r="S1167" s="5"/>
      <c r="T1167" s="5"/>
      <c r="U1167" s="5"/>
      <c r="V1167" s="5"/>
    </row>
    <row r="1168" hidden="1">
      <c r="A1168" s="5">
        <v>16097.0</v>
      </c>
      <c r="B1168" s="6" t="s">
        <v>3197</v>
      </c>
      <c r="C1168" s="6" t="s">
        <v>3286</v>
      </c>
      <c r="D1168" s="6" t="s">
        <v>3287</v>
      </c>
      <c r="E1168" s="6" t="s">
        <v>17</v>
      </c>
      <c r="F1168" s="6" t="s">
        <v>158</v>
      </c>
      <c r="G1168" s="6" t="s">
        <v>3216</v>
      </c>
      <c r="H1168" s="6" t="s">
        <v>3267</v>
      </c>
      <c r="I1168" s="6" t="s">
        <v>3288</v>
      </c>
      <c r="J1168" s="6">
        <v>5000.0</v>
      </c>
      <c r="K1168" s="7" t="s">
        <v>3289</v>
      </c>
      <c r="L1168" s="8">
        <v>45657.0</v>
      </c>
      <c r="M1168" s="6" t="s">
        <v>23</v>
      </c>
      <c r="N1168" s="5"/>
      <c r="O1168" s="5"/>
      <c r="P1168" s="5"/>
      <c r="Q1168" s="5"/>
      <c r="R1168" s="5"/>
      <c r="S1168" s="5"/>
      <c r="T1168" s="5"/>
      <c r="U1168" s="5"/>
      <c r="V1168" s="5"/>
    </row>
    <row r="1169" hidden="1">
      <c r="A1169" s="5">
        <v>16097.0</v>
      </c>
      <c r="B1169" s="6" t="s">
        <v>3197</v>
      </c>
      <c r="C1169" s="6" t="s">
        <v>3290</v>
      </c>
      <c r="D1169" s="6" t="s">
        <v>3291</v>
      </c>
      <c r="E1169" s="6" t="s">
        <v>266</v>
      </c>
      <c r="F1169" s="6" t="s">
        <v>158</v>
      </c>
      <c r="G1169" s="6" t="s">
        <v>3216</v>
      </c>
      <c r="H1169" s="6" t="s">
        <v>3292</v>
      </c>
      <c r="I1169" s="6" t="s">
        <v>3293</v>
      </c>
      <c r="J1169" s="6">
        <v>1.0</v>
      </c>
      <c r="K1169" s="7" t="s">
        <v>1030</v>
      </c>
      <c r="L1169" s="8">
        <v>45657.0</v>
      </c>
      <c r="M1169" s="6" t="s">
        <v>23</v>
      </c>
      <c r="N1169" s="5"/>
      <c r="O1169" s="5"/>
      <c r="P1169" s="5"/>
      <c r="Q1169" s="5"/>
      <c r="R1169" s="5"/>
      <c r="S1169" s="5"/>
      <c r="T1169" s="5"/>
      <c r="U1169" s="5"/>
      <c r="V1169" s="5"/>
    </row>
    <row r="1170" hidden="1">
      <c r="A1170" s="5">
        <v>16097.0</v>
      </c>
      <c r="B1170" s="6" t="s">
        <v>3197</v>
      </c>
      <c r="C1170" s="6" t="s">
        <v>3294</v>
      </c>
      <c r="D1170" s="6" t="s">
        <v>3295</v>
      </c>
      <c r="E1170" s="6" t="s">
        <v>266</v>
      </c>
      <c r="F1170" s="6" t="s">
        <v>18</v>
      </c>
      <c r="G1170" s="6" t="s">
        <v>19</v>
      </c>
      <c r="H1170" s="6" t="s">
        <v>19</v>
      </c>
      <c r="I1170" s="6" t="s">
        <v>3296</v>
      </c>
      <c r="J1170" s="6">
        <v>1.0</v>
      </c>
      <c r="K1170" s="7" t="s">
        <v>757</v>
      </c>
      <c r="L1170" s="8">
        <v>45444.0</v>
      </c>
      <c r="M1170" s="6" t="s">
        <v>23</v>
      </c>
      <c r="N1170" s="5"/>
      <c r="O1170" s="5"/>
      <c r="P1170" s="5"/>
      <c r="Q1170" s="5"/>
      <c r="R1170" s="5"/>
      <c r="S1170" s="5"/>
      <c r="T1170" s="5"/>
      <c r="U1170" s="5"/>
      <c r="V1170" s="5"/>
    </row>
    <row r="1171" hidden="1">
      <c r="A1171" s="5">
        <v>16097.0</v>
      </c>
      <c r="B1171" s="6" t="s">
        <v>3197</v>
      </c>
      <c r="C1171" s="6" t="s">
        <v>3297</v>
      </c>
      <c r="D1171" s="6" t="s">
        <v>3298</v>
      </c>
      <c r="E1171" s="6" t="s">
        <v>266</v>
      </c>
      <c r="F1171" s="6" t="s">
        <v>18</v>
      </c>
      <c r="G1171" s="6" t="s">
        <v>19</v>
      </c>
      <c r="H1171" s="6" t="s">
        <v>19</v>
      </c>
      <c r="I1171" s="6" t="s">
        <v>3299</v>
      </c>
      <c r="J1171" s="6">
        <v>1.0</v>
      </c>
      <c r="K1171" s="7" t="s">
        <v>754</v>
      </c>
      <c r="L1171" s="8">
        <v>45657.0</v>
      </c>
      <c r="M1171" s="6" t="s">
        <v>23</v>
      </c>
      <c r="N1171" s="5"/>
      <c r="O1171" s="5"/>
      <c r="P1171" s="5"/>
      <c r="Q1171" s="5"/>
      <c r="R1171" s="5"/>
      <c r="S1171" s="5"/>
      <c r="T1171" s="5"/>
      <c r="U1171" s="5"/>
      <c r="V1171" s="5"/>
    </row>
    <row r="1172" hidden="1">
      <c r="A1172" s="5">
        <v>16097.0</v>
      </c>
      <c r="B1172" s="6" t="s">
        <v>3197</v>
      </c>
      <c r="C1172" s="6" t="s">
        <v>3300</v>
      </c>
      <c r="D1172" s="6" t="s">
        <v>3301</v>
      </c>
      <c r="E1172" s="6" t="s">
        <v>266</v>
      </c>
      <c r="F1172" s="6" t="s">
        <v>18</v>
      </c>
      <c r="G1172" s="6" t="s">
        <v>19</v>
      </c>
      <c r="H1172" s="6" t="s">
        <v>19</v>
      </c>
      <c r="I1172" s="6" t="s">
        <v>3302</v>
      </c>
      <c r="J1172" s="6">
        <v>1.0</v>
      </c>
      <c r="K1172" s="7" t="s">
        <v>3303</v>
      </c>
      <c r="L1172" s="8">
        <v>45657.0</v>
      </c>
      <c r="M1172" s="6" t="s">
        <v>23</v>
      </c>
      <c r="N1172" s="5"/>
      <c r="O1172" s="5"/>
      <c r="P1172" s="5"/>
      <c r="Q1172" s="5"/>
      <c r="R1172" s="5"/>
      <c r="S1172" s="5"/>
      <c r="T1172" s="5"/>
      <c r="U1172" s="5"/>
      <c r="V1172" s="5"/>
    </row>
    <row r="1173" hidden="1">
      <c r="A1173" s="5">
        <v>16097.0</v>
      </c>
      <c r="B1173" s="6" t="s">
        <v>3197</v>
      </c>
      <c r="C1173" s="6" t="s">
        <v>3304</v>
      </c>
      <c r="D1173" s="6" t="s">
        <v>3305</v>
      </c>
      <c r="E1173" s="6" t="s">
        <v>266</v>
      </c>
      <c r="F1173" s="6" t="s">
        <v>18</v>
      </c>
      <c r="G1173" s="6" t="s">
        <v>19</v>
      </c>
      <c r="H1173" s="6" t="s">
        <v>19</v>
      </c>
      <c r="I1173" s="6" t="s">
        <v>3306</v>
      </c>
      <c r="J1173" s="6">
        <v>1.0</v>
      </c>
      <c r="K1173" s="7" t="s">
        <v>514</v>
      </c>
      <c r="L1173" s="8">
        <v>45657.0</v>
      </c>
      <c r="M1173" s="6" t="s">
        <v>23</v>
      </c>
      <c r="N1173" s="5"/>
      <c r="O1173" s="5"/>
      <c r="P1173" s="5"/>
      <c r="Q1173" s="5"/>
      <c r="R1173" s="5"/>
      <c r="S1173" s="5"/>
      <c r="T1173" s="5"/>
      <c r="U1173" s="5"/>
      <c r="V1173" s="5"/>
    </row>
    <row r="1174" hidden="1">
      <c r="A1174" s="5">
        <v>16097.0</v>
      </c>
      <c r="B1174" s="6" t="s">
        <v>3197</v>
      </c>
      <c r="C1174" s="6" t="s">
        <v>3307</v>
      </c>
      <c r="D1174" s="6" t="s">
        <v>3308</v>
      </c>
      <c r="E1174" s="6" t="s">
        <v>266</v>
      </c>
      <c r="F1174" s="6" t="s">
        <v>18</v>
      </c>
      <c r="G1174" s="6" t="s">
        <v>19</v>
      </c>
      <c r="H1174" s="6" t="s">
        <v>19</v>
      </c>
      <c r="I1174" s="6" t="s">
        <v>3309</v>
      </c>
      <c r="J1174" s="6">
        <v>1.0</v>
      </c>
      <c r="K1174" s="7" t="s">
        <v>784</v>
      </c>
      <c r="L1174" s="8">
        <v>45657.0</v>
      </c>
      <c r="M1174" s="6" t="s">
        <v>23</v>
      </c>
      <c r="N1174" s="5"/>
      <c r="O1174" s="5"/>
      <c r="P1174" s="5"/>
      <c r="Q1174" s="5"/>
      <c r="R1174" s="5"/>
      <c r="S1174" s="5"/>
      <c r="T1174" s="5"/>
      <c r="U1174" s="5"/>
      <c r="V1174" s="5"/>
    </row>
    <row r="1175" hidden="1">
      <c r="A1175" s="5">
        <v>16097.0</v>
      </c>
      <c r="B1175" s="6" t="s">
        <v>3197</v>
      </c>
      <c r="C1175" s="6" t="s">
        <v>3310</v>
      </c>
      <c r="D1175" s="6" t="s">
        <v>3311</v>
      </c>
      <c r="E1175" s="6" t="s">
        <v>266</v>
      </c>
      <c r="F1175" s="6" t="s">
        <v>158</v>
      </c>
      <c r="G1175" s="6" t="s">
        <v>3216</v>
      </c>
      <c r="H1175" s="6" t="s">
        <v>3312</v>
      </c>
      <c r="I1175" s="6" t="s">
        <v>3313</v>
      </c>
      <c r="J1175" s="6">
        <v>100.0</v>
      </c>
      <c r="K1175" s="7" t="s">
        <v>3314</v>
      </c>
      <c r="L1175" s="8">
        <v>45657.0</v>
      </c>
      <c r="M1175" s="6" t="s">
        <v>23</v>
      </c>
      <c r="N1175" s="5"/>
      <c r="O1175" s="5"/>
      <c r="P1175" s="5"/>
      <c r="Q1175" s="5"/>
      <c r="R1175" s="5"/>
      <c r="S1175" s="5"/>
      <c r="T1175" s="5"/>
      <c r="U1175" s="5"/>
      <c r="V1175" s="5"/>
    </row>
    <row r="1176" hidden="1">
      <c r="A1176" s="5">
        <v>16097.0</v>
      </c>
      <c r="B1176" s="6" t="s">
        <v>3197</v>
      </c>
      <c r="C1176" s="6" t="s">
        <v>3315</v>
      </c>
      <c r="D1176" s="6" t="s">
        <v>3316</v>
      </c>
      <c r="E1176" s="6" t="s">
        <v>17</v>
      </c>
      <c r="F1176" s="6" t="s">
        <v>18</v>
      </c>
      <c r="G1176" s="6" t="s">
        <v>19</v>
      </c>
      <c r="H1176" s="6" t="s">
        <v>19</v>
      </c>
      <c r="I1176" s="6" t="s">
        <v>3317</v>
      </c>
      <c r="J1176" s="6">
        <v>100.0</v>
      </c>
      <c r="K1176" s="7" t="s">
        <v>3318</v>
      </c>
      <c r="L1176" s="8">
        <v>45657.0</v>
      </c>
      <c r="M1176" s="6" t="s">
        <v>23</v>
      </c>
      <c r="N1176" s="5"/>
      <c r="O1176" s="5"/>
      <c r="P1176" s="5"/>
      <c r="Q1176" s="5"/>
      <c r="R1176" s="5"/>
      <c r="S1176" s="5"/>
      <c r="T1176" s="5"/>
      <c r="U1176" s="5"/>
      <c r="V1176" s="5"/>
    </row>
    <row r="1177" hidden="1">
      <c r="A1177" s="5">
        <v>16097.0</v>
      </c>
      <c r="B1177" s="6" t="s">
        <v>3197</v>
      </c>
      <c r="C1177" s="6" t="s">
        <v>3319</v>
      </c>
      <c r="D1177" s="6" t="s">
        <v>3320</v>
      </c>
      <c r="E1177" s="6" t="s">
        <v>266</v>
      </c>
      <c r="F1177" s="6" t="s">
        <v>18</v>
      </c>
      <c r="G1177" s="6" t="s">
        <v>19</v>
      </c>
      <c r="H1177" s="6" t="s">
        <v>19</v>
      </c>
      <c r="I1177" s="6" t="s">
        <v>3321</v>
      </c>
      <c r="J1177" s="6">
        <v>1.0</v>
      </c>
      <c r="K1177" s="7" t="s">
        <v>3322</v>
      </c>
      <c r="L1177" s="8">
        <v>45657.0</v>
      </c>
      <c r="M1177" s="6" t="s">
        <v>23</v>
      </c>
      <c r="N1177" s="5"/>
      <c r="O1177" s="5"/>
      <c r="P1177" s="5"/>
      <c r="Q1177" s="5"/>
      <c r="R1177" s="5"/>
      <c r="S1177" s="5"/>
      <c r="T1177" s="5"/>
      <c r="U1177" s="5"/>
      <c r="V1177" s="5"/>
    </row>
    <row r="1178" hidden="1">
      <c r="A1178" s="5">
        <v>16097.0</v>
      </c>
      <c r="B1178" s="6" t="s">
        <v>3197</v>
      </c>
      <c r="C1178" s="6" t="s">
        <v>3323</v>
      </c>
      <c r="D1178" s="6" t="s">
        <v>3324</v>
      </c>
      <c r="E1178" s="6" t="s">
        <v>266</v>
      </c>
      <c r="F1178" s="6" t="s">
        <v>18</v>
      </c>
      <c r="G1178" s="6" t="s">
        <v>19</v>
      </c>
      <c r="H1178" s="6" t="s">
        <v>19</v>
      </c>
      <c r="I1178" s="6" t="s">
        <v>3325</v>
      </c>
      <c r="J1178" s="6">
        <v>30.0</v>
      </c>
      <c r="K1178" s="7" t="s">
        <v>3318</v>
      </c>
      <c r="L1178" s="8">
        <v>45657.0</v>
      </c>
      <c r="M1178" s="6" t="s">
        <v>23</v>
      </c>
      <c r="N1178" s="5"/>
      <c r="O1178" s="5"/>
      <c r="P1178" s="5"/>
      <c r="Q1178" s="5"/>
      <c r="R1178" s="5"/>
      <c r="S1178" s="5"/>
      <c r="T1178" s="5"/>
      <c r="U1178" s="5"/>
      <c r="V1178" s="5"/>
    </row>
    <row r="1179" hidden="1">
      <c r="A1179" s="5">
        <v>16097.0</v>
      </c>
      <c r="B1179" s="6" t="s">
        <v>3197</v>
      </c>
      <c r="C1179" s="6" t="s">
        <v>3326</v>
      </c>
      <c r="D1179" s="6" t="s">
        <v>3327</v>
      </c>
      <c r="E1179" s="6" t="s">
        <v>266</v>
      </c>
      <c r="F1179" s="6" t="s">
        <v>18</v>
      </c>
      <c r="G1179" s="6" t="s">
        <v>19</v>
      </c>
      <c r="H1179" s="6" t="s">
        <v>19</v>
      </c>
      <c r="I1179" s="6" t="s">
        <v>3328</v>
      </c>
      <c r="J1179" s="6">
        <v>8000.0</v>
      </c>
      <c r="K1179" s="7" t="s">
        <v>3329</v>
      </c>
      <c r="L1179" s="8">
        <v>45657.0</v>
      </c>
      <c r="M1179" s="6" t="s">
        <v>23</v>
      </c>
      <c r="N1179" s="5"/>
      <c r="O1179" s="5"/>
      <c r="P1179" s="5"/>
      <c r="Q1179" s="5"/>
      <c r="R1179" s="5"/>
      <c r="S1179" s="5"/>
      <c r="T1179" s="5"/>
      <c r="U1179" s="5"/>
      <c r="V1179" s="5"/>
    </row>
    <row r="1180" hidden="1">
      <c r="A1180" s="5">
        <v>16097.0</v>
      </c>
      <c r="B1180" s="6" t="s">
        <v>3330</v>
      </c>
      <c r="C1180" s="6" t="s">
        <v>3331</v>
      </c>
      <c r="D1180" s="6" t="s">
        <v>3332</v>
      </c>
      <c r="E1180" s="6" t="s">
        <v>17</v>
      </c>
      <c r="F1180" s="6" t="s">
        <v>18</v>
      </c>
      <c r="G1180" s="6" t="s">
        <v>3216</v>
      </c>
      <c r="H1180" s="6" t="s">
        <v>3241</v>
      </c>
      <c r="I1180" s="6" t="s">
        <v>3333</v>
      </c>
      <c r="J1180" s="6">
        <v>300.0</v>
      </c>
      <c r="K1180" s="7">
        <v>3325299.0</v>
      </c>
      <c r="L1180" s="8">
        <v>45383.0</v>
      </c>
      <c r="M1180" s="8" t="s">
        <v>23</v>
      </c>
      <c r="N1180" s="5"/>
      <c r="O1180" s="5"/>
      <c r="P1180" s="5"/>
      <c r="Q1180" s="5"/>
      <c r="R1180" s="5"/>
      <c r="S1180" s="5"/>
      <c r="T1180" s="5"/>
      <c r="U1180" s="5"/>
      <c r="V1180" s="5"/>
    </row>
    <row r="1181" hidden="1">
      <c r="A1181" s="5">
        <v>16097.0</v>
      </c>
      <c r="B1181" s="6" t="s">
        <v>3330</v>
      </c>
      <c r="C1181" s="6" t="s">
        <v>3206</v>
      </c>
      <c r="D1181" s="6" t="s">
        <v>3332</v>
      </c>
      <c r="E1181" s="6" t="s">
        <v>17</v>
      </c>
      <c r="F1181" s="6" t="s">
        <v>18</v>
      </c>
      <c r="G1181" s="6" t="s">
        <v>3216</v>
      </c>
      <c r="H1181" s="6" t="s">
        <v>3267</v>
      </c>
      <c r="I1181" s="6" t="s">
        <v>3334</v>
      </c>
      <c r="J1181" s="6">
        <v>290000.0</v>
      </c>
      <c r="K1181" s="7">
        <v>9000000.0</v>
      </c>
      <c r="L1181" s="8">
        <v>45657.0</v>
      </c>
      <c r="M1181" s="6" t="s">
        <v>23</v>
      </c>
      <c r="N1181" s="5"/>
      <c r="O1181" s="5"/>
      <c r="P1181" s="5"/>
      <c r="Q1181" s="5"/>
      <c r="R1181" s="5"/>
      <c r="S1181" s="5"/>
      <c r="T1181" s="5"/>
      <c r="U1181" s="5"/>
      <c r="V1181" s="5"/>
    </row>
    <row r="1182" hidden="1">
      <c r="A1182" s="5">
        <v>41014.0</v>
      </c>
      <c r="B1182" s="6" t="s">
        <v>3335</v>
      </c>
      <c r="C1182" s="6" t="s">
        <v>3336</v>
      </c>
      <c r="D1182" s="6" t="s">
        <v>3337</v>
      </c>
      <c r="E1182" s="6" t="s">
        <v>266</v>
      </c>
      <c r="F1182" s="6" t="s">
        <v>18</v>
      </c>
      <c r="G1182" s="6" t="s">
        <v>159</v>
      </c>
      <c r="H1182" s="6" t="s">
        <v>3338</v>
      </c>
      <c r="I1182" s="6" t="s">
        <v>3339</v>
      </c>
      <c r="J1182" s="6">
        <v>4.0</v>
      </c>
      <c r="K1182" s="7" t="s">
        <v>97</v>
      </c>
      <c r="L1182" s="8" t="s">
        <v>3340</v>
      </c>
      <c r="M1182" s="6" t="s">
        <v>104</v>
      </c>
      <c r="N1182" s="5"/>
      <c r="O1182" s="5"/>
      <c r="P1182" s="5"/>
      <c r="Q1182" s="5"/>
      <c r="R1182" s="5"/>
      <c r="S1182" s="5"/>
      <c r="T1182" s="5"/>
      <c r="U1182" s="5"/>
      <c r="V1182" s="5"/>
    </row>
    <row r="1183" hidden="1">
      <c r="A1183" s="5">
        <v>41014.0</v>
      </c>
      <c r="B1183" s="6" t="s">
        <v>3335</v>
      </c>
      <c r="C1183" s="6" t="s">
        <v>3341</v>
      </c>
      <c r="D1183" s="6" t="s">
        <v>902</v>
      </c>
      <c r="E1183" s="6" t="s">
        <v>266</v>
      </c>
      <c r="F1183" s="6" t="s">
        <v>18</v>
      </c>
      <c r="G1183" s="6" t="s">
        <v>159</v>
      </c>
      <c r="H1183" s="6" t="s">
        <v>3338</v>
      </c>
      <c r="I1183" s="6" t="s">
        <v>903</v>
      </c>
      <c r="J1183" s="6">
        <v>1.0</v>
      </c>
      <c r="K1183" s="7" t="s">
        <v>881</v>
      </c>
      <c r="L1183" s="8">
        <v>45444.0</v>
      </c>
      <c r="M1183" s="6" t="s">
        <v>104</v>
      </c>
      <c r="N1183" s="5"/>
      <c r="O1183" s="5"/>
      <c r="P1183" s="5"/>
      <c r="Q1183" s="5"/>
      <c r="R1183" s="5"/>
      <c r="S1183" s="5"/>
      <c r="T1183" s="5"/>
      <c r="U1183" s="5"/>
      <c r="V1183" s="5"/>
    </row>
    <row r="1184" hidden="1">
      <c r="A1184" s="5">
        <v>41014.0</v>
      </c>
      <c r="B1184" s="6" t="s">
        <v>3335</v>
      </c>
      <c r="C1184" s="6" t="s">
        <v>3342</v>
      </c>
      <c r="D1184" s="6" t="s">
        <v>911</v>
      </c>
      <c r="E1184" s="6" t="s">
        <v>266</v>
      </c>
      <c r="F1184" s="6" t="s">
        <v>18</v>
      </c>
      <c r="G1184" s="6" t="s">
        <v>159</v>
      </c>
      <c r="H1184" s="6" t="s">
        <v>3338</v>
      </c>
      <c r="I1184" s="6" t="s">
        <v>3343</v>
      </c>
      <c r="J1184" s="6">
        <v>10.0</v>
      </c>
      <c r="K1184" s="7" t="s">
        <v>592</v>
      </c>
      <c r="L1184" s="8">
        <v>45383.0</v>
      </c>
      <c r="M1184" s="6" t="s">
        <v>104</v>
      </c>
      <c r="N1184" s="5"/>
      <c r="O1184" s="5"/>
      <c r="P1184" s="5"/>
      <c r="Q1184" s="5"/>
      <c r="R1184" s="5"/>
      <c r="S1184" s="5"/>
      <c r="T1184" s="5"/>
      <c r="U1184" s="5"/>
      <c r="V1184" s="5"/>
    </row>
    <row r="1185" hidden="1">
      <c r="A1185" s="5">
        <v>41014.0</v>
      </c>
      <c r="B1185" s="6" t="s">
        <v>3335</v>
      </c>
      <c r="C1185" s="6" t="s">
        <v>3344</v>
      </c>
      <c r="D1185" s="6" t="s">
        <v>908</v>
      </c>
      <c r="E1185" s="6" t="s">
        <v>266</v>
      </c>
      <c r="F1185" s="6" t="s">
        <v>18</v>
      </c>
      <c r="G1185" s="6" t="s">
        <v>159</v>
      </c>
      <c r="H1185" s="6" t="s">
        <v>3338</v>
      </c>
      <c r="I1185" s="6" t="s">
        <v>3345</v>
      </c>
      <c r="J1185" s="6">
        <v>40.0</v>
      </c>
      <c r="K1185" s="7" t="s">
        <v>620</v>
      </c>
      <c r="L1185" s="8">
        <v>45352.0</v>
      </c>
      <c r="M1185" s="6" t="s">
        <v>104</v>
      </c>
      <c r="N1185" s="5"/>
      <c r="O1185" s="5"/>
      <c r="P1185" s="5"/>
      <c r="Q1185" s="5"/>
      <c r="R1185" s="5"/>
      <c r="S1185" s="5"/>
      <c r="T1185" s="5"/>
      <c r="U1185" s="5"/>
      <c r="V1185" s="5"/>
    </row>
    <row r="1186" hidden="1">
      <c r="A1186" s="5">
        <v>41014.0</v>
      </c>
      <c r="B1186" s="6" t="s">
        <v>3335</v>
      </c>
      <c r="C1186" s="6" t="s">
        <v>3346</v>
      </c>
      <c r="D1186" s="6" t="s">
        <v>3347</v>
      </c>
      <c r="E1186" s="6" t="s">
        <v>17</v>
      </c>
      <c r="F1186" s="6" t="s">
        <v>18</v>
      </c>
      <c r="G1186" s="6" t="s">
        <v>159</v>
      </c>
      <c r="H1186" s="6" t="s">
        <v>3338</v>
      </c>
      <c r="I1186" s="6" t="s">
        <v>3348</v>
      </c>
      <c r="J1186" s="6">
        <v>150.0</v>
      </c>
      <c r="K1186" s="7" t="s">
        <v>3349</v>
      </c>
      <c r="L1186" s="8">
        <v>45352.0</v>
      </c>
      <c r="M1186" s="6" t="s">
        <v>104</v>
      </c>
      <c r="N1186" s="5"/>
      <c r="O1186" s="5"/>
      <c r="P1186" s="5"/>
      <c r="Q1186" s="5"/>
      <c r="R1186" s="5"/>
      <c r="S1186" s="5"/>
      <c r="T1186" s="5"/>
      <c r="U1186" s="5"/>
      <c r="V1186" s="5"/>
    </row>
    <row r="1187" hidden="1">
      <c r="A1187" s="5">
        <v>41014.0</v>
      </c>
      <c r="B1187" s="6" t="s">
        <v>3335</v>
      </c>
      <c r="C1187" s="6" t="s">
        <v>3350</v>
      </c>
      <c r="D1187" s="6" t="s">
        <v>3351</v>
      </c>
      <c r="E1187" s="6" t="s">
        <v>17</v>
      </c>
      <c r="F1187" s="6" t="s">
        <v>18</v>
      </c>
      <c r="G1187" s="6" t="s">
        <v>1765</v>
      </c>
      <c r="H1187" s="6" t="s">
        <v>3338</v>
      </c>
      <c r="I1187" s="6" t="s">
        <v>3352</v>
      </c>
      <c r="J1187" s="6" t="s">
        <v>3353</v>
      </c>
      <c r="K1187" s="7" t="s">
        <v>71</v>
      </c>
      <c r="L1187" s="8">
        <v>45352.0</v>
      </c>
      <c r="M1187" s="6" t="s">
        <v>104</v>
      </c>
      <c r="N1187" s="5"/>
      <c r="O1187" s="5"/>
      <c r="P1187" s="5"/>
      <c r="Q1187" s="5"/>
      <c r="R1187" s="5"/>
      <c r="S1187" s="5"/>
      <c r="T1187" s="5"/>
      <c r="U1187" s="5"/>
      <c r="V1187" s="5"/>
    </row>
    <row r="1188" hidden="1">
      <c r="A1188" s="5">
        <v>41014.0</v>
      </c>
      <c r="B1188" s="6" t="s">
        <v>3335</v>
      </c>
      <c r="C1188" s="6" t="s">
        <v>3354</v>
      </c>
      <c r="D1188" s="6" t="s">
        <v>3355</v>
      </c>
      <c r="E1188" s="6" t="s">
        <v>17</v>
      </c>
      <c r="F1188" s="6" t="s">
        <v>18</v>
      </c>
      <c r="G1188" s="6" t="s">
        <v>1765</v>
      </c>
      <c r="H1188" s="6" t="s">
        <v>3338</v>
      </c>
      <c r="I1188" s="6" t="s">
        <v>3356</v>
      </c>
      <c r="J1188" s="6" t="s">
        <v>3353</v>
      </c>
      <c r="K1188" s="7" t="s">
        <v>97</v>
      </c>
      <c r="L1188" s="8">
        <v>45442.0</v>
      </c>
      <c r="M1188" s="6" t="s">
        <v>104</v>
      </c>
      <c r="N1188" s="5"/>
      <c r="O1188" s="5"/>
      <c r="P1188" s="5"/>
      <c r="Q1188" s="5"/>
      <c r="R1188" s="5"/>
      <c r="S1188" s="5"/>
      <c r="T1188" s="5"/>
      <c r="U1188" s="5"/>
      <c r="V1188" s="5"/>
    </row>
    <row r="1189" hidden="1">
      <c r="A1189" s="5">
        <v>41014.0</v>
      </c>
      <c r="B1189" s="6" t="s">
        <v>3335</v>
      </c>
      <c r="C1189" s="6" t="s">
        <v>3357</v>
      </c>
      <c r="D1189" s="6" t="s">
        <v>672</v>
      </c>
      <c r="E1189" s="6" t="s">
        <v>17</v>
      </c>
      <c r="F1189" s="6" t="s">
        <v>18</v>
      </c>
      <c r="G1189" s="6" t="s">
        <v>1765</v>
      </c>
      <c r="H1189" s="6" t="s">
        <v>3338</v>
      </c>
      <c r="I1189" s="6" t="s">
        <v>3356</v>
      </c>
      <c r="J1189" s="6" t="s">
        <v>3353</v>
      </c>
      <c r="K1189" s="7" t="s">
        <v>881</v>
      </c>
      <c r="L1189" s="8">
        <v>45442.0</v>
      </c>
      <c r="M1189" s="6" t="s">
        <v>104</v>
      </c>
      <c r="N1189" s="5"/>
      <c r="O1189" s="5"/>
      <c r="P1189" s="5"/>
      <c r="Q1189" s="5"/>
      <c r="R1189" s="5"/>
      <c r="S1189" s="5"/>
      <c r="T1189" s="5"/>
      <c r="U1189" s="5"/>
      <c r="V1189" s="5"/>
    </row>
    <row r="1190" hidden="1">
      <c r="A1190" s="5">
        <v>41014.0</v>
      </c>
      <c r="B1190" s="6" t="s">
        <v>3335</v>
      </c>
      <c r="C1190" s="6" t="s">
        <v>3358</v>
      </c>
      <c r="D1190" s="6" t="s">
        <v>3359</v>
      </c>
      <c r="E1190" s="6" t="s">
        <v>17</v>
      </c>
      <c r="F1190" s="6" t="s">
        <v>18</v>
      </c>
      <c r="G1190" s="6" t="s">
        <v>1765</v>
      </c>
      <c r="H1190" s="6" t="s">
        <v>3338</v>
      </c>
      <c r="I1190" s="6" t="s">
        <v>3360</v>
      </c>
      <c r="J1190" s="6" t="s">
        <v>3353</v>
      </c>
      <c r="K1190" s="7" t="s">
        <v>71</v>
      </c>
      <c r="L1190" s="8">
        <v>45381.0</v>
      </c>
      <c r="M1190" s="6" t="s">
        <v>104</v>
      </c>
      <c r="N1190" s="5"/>
      <c r="O1190" s="5"/>
      <c r="P1190" s="5"/>
      <c r="Q1190" s="5"/>
      <c r="R1190" s="5"/>
      <c r="S1190" s="5"/>
      <c r="T1190" s="5"/>
      <c r="U1190" s="5"/>
      <c r="V1190" s="5"/>
    </row>
    <row r="1191" hidden="1">
      <c r="A1191" s="5">
        <v>41014.0</v>
      </c>
      <c r="B1191" s="6" t="s">
        <v>3335</v>
      </c>
      <c r="C1191" s="6" t="s">
        <v>3361</v>
      </c>
      <c r="D1191" s="6" t="s">
        <v>3362</v>
      </c>
      <c r="E1191" s="6" t="s">
        <v>17</v>
      </c>
      <c r="F1191" s="6" t="s">
        <v>18</v>
      </c>
      <c r="G1191" s="6" t="s">
        <v>1765</v>
      </c>
      <c r="H1191" s="6" t="s">
        <v>3338</v>
      </c>
      <c r="I1191" s="6" t="s">
        <v>3363</v>
      </c>
      <c r="J1191" s="6" t="s">
        <v>3353</v>
      </c>
      <c r="K1191" s="7" t="s">
        <v>499</v>
      </c>
      <c r="L1191" s="8">
        <v>45442.0</v>
      </c>
      <c r="M1191" s="6" t="s">
        <v>104</v>
      </c>
      <c r="N1191" s="5"/>
      <c r="O1191" s="5"/>
      <c r="P1191" s="5"/>
      <c r="Q1191" s="5"/>
      <c r="R1191" s="5"/>
      <c r="S1191" s="5"/>
      <c r="T1191" s="5"/>
      <c r="U1191" s="5"/>
      <c r="V1191" s="5"/>
    </row>
    <row r="1192" hidden="1">
      <c r="A1192" s="5">
        <v>41014.0</v>
      </c>
      <c r="B1192" s="6" t="s">
        <v>3335</v>
      </c>
      <c r="C1192" s="6" t="s">
        <v>3364</v>
      </c>
      <c r="D1192" s="6" t="s">
        <v>3365</v>
      </c>
      <c r="E1192" s="6" t="s">
        <v>17</v>
      </c>
      <c r="F1192" s="6" t="s">
        <v>18</v>
      </c>
      <c r="G1192" s="6" t="s">
        <v>1765</v>
      </c>
      <c r="H1192" s="6" t="s">
        <v>3338</v>
      </c>
      <c r="I1192" s="6" t="s">
        <v>3366</v>
      </c>
      <c r="J1192" s="6" t="s">
        <v>3353</v>
      </c>
      <c r="K1192" s="7" t="s">
        <v>499</v>
      </c>
      <c r="L1192" s="8">
        <v>45442.0</v>
      </c>
      <c r="M1192" s="6" t="s">
        <v>104</v>
      </c>
      <c r="N1192" s="5"/>
      <c r="O1192" s="5"/>
      <c r="P1192" s="5"/>
      <c r="Q1192" s="5"/>
      <c r="R1192" s="5"/>
      <c r="S1192" s="5"/>
      <c r="T1192" s="5"/>
      <c r="U1192" s="5"/>
      <c r="V1192" s="5"/>
    </row>
    <row r="1193" hidden="1">
      <c r="A1193" s="5">
        <v>41014.0</v>
      </c>
      <c r="B1193" s="6" t="s">
        <v>3335</v>
      </c>
      <c r="C1193" s="6" t="s">
        <v>3367</v>
      </c>
      <c r="D1193" s="6" t="s">
        <v>3368</v>
      </c>
      <c r="E1193" s="6" t="s">
        <v>17</v>
      </c>
      <c r="F1193" s="6" t="s">
        <v>18</v>
      </c>
      <c r="G1193" s="6" t="s">
        <v>1765</v>
      </c>
      <c r="H1193" s="6" t="s">
        <v>3338</v>
      </c>
      <c r="I1193" s="6" t="s">
        <v>3369</v>
      </c>
      <c r="J1193" s="6" t="s">
        <v>3353</v>
      </c>
      <c r="K1193" s="7" t="s">
        <v>499</v>
      </c>
      <c r="L1193" s="8">
        <v>45381.0</v>
      </c>
      <c r="M1193" s="6" t="s">
        <v>104</v>
      </c>
      <c r="N1193" s="5"/>
      <c r="O1193" s="5"/>
      <c r="P1193" s="5"/>
      <c r="Q1193" s="5"/>
      <c r="R1193" s="5"/>
      <c r="S1193" s="5"/>
      <c r="T1193" s="5"/>
      <c r="U1193" s="5"/>
      <c r="V1193" s="5"/>
    </row>
    <row r="1194" hidden="1">
      <c r="A1194" s="5">
        <v>41014.0</v>
      </c>
      <c r="B1194" s="6" t="s">
        <v>3335</v>
      </c>
      <c r="C1194" s="6" t="s">
        <v>3370</v>
      </c>
      <c r="D1194" s="6" t="s">
        <v>3371</v>
      </c>
      <c r="E1194" s="6" t="s">
        <v>17</v>
      </c>
      <c r="F1194" s="6" t="s">
        <v>18</v>
      </c>
      <c r="G1194" s="6" t="s">
        <v>1765</v>
      </c>
      <c r="H1194" s="6" t="s">
        <v>3338</v>
      </c>
      <c r="I1194" s="6" t="s">
        <v>3372</v>
      </c>
      <c r="J1194" s="6" t="s">
        <v>3353</v>
      </c>
      <c r="K1194" s="7" t="s">
        <v>71</v>
      </c>
      <c r="L1194" s="8">
        <v>45473.0</v>
      </c>
      <c r="M1194" s="6" t="s">
        <v>104</v>
      </c>
      <c r="N1194" s="5"/>
      <c r="O1194" s="5"/>
      <c r="P1194" s="5"/>
      <c r="Q1194" s="5"/>
      <c r="R1194" s="5"/>
      <c r="S1194" s="5"/>
      <c r="T1194" s="5"/>
      <c r="U1194" s="5"/>
      <c r="V1194" s="5"/>
    </row>
    <row r="1195" hidden="1">
      <c r="A1195" s="5">
        <v>41014.0</v>
      </c>
      <c r="B1195" s="6" t="s">
        <v>3335</v>
      </c>
      <c r="C1195" s="6" t="s">
        <v>3373</v>
      </c>
      <c r="D1195" s="6" t="s">
        <v>3374</v>
      </c>
      <c r="E1195" s="6" t="s">
        <v>17</v>
      </c>
      <c r="F1195" s="6" t="s">
        <v>18</v>
      </c>
      <c r="G1195" s="6" t="s">
        <v>1765</v>
      </c>
      <c r="H1195" s="6" t="s">
        <v>3338</v>
      </c>
      <c r="I1195" s="6" t="s">
        <v>3375</v>
      </c>
      <c r="J1195" s="6" t="s">
        <v>3353</v>
      </c>
      <c r="K1195" s="7">
        <v>3000.0</v>
      </c>
      <c r="L1195" s="8">
        <v>45534.0</v>
      </c>
      <c r="M1195" s="6" t="s">
        <v>104</v>
      </c>
      <c r="N1195" s="5"/>
      <c r="O1195" s="5"/>
      <c r="P1195" s="5"/>
      <c r="Q1195" s="5"/>
      <c r="R1195" s="5"/>
      <c r="S1195" s="5"/>
      <c r="T1195" s="5"/>
      <c r="U1195" s="5"/>
      <c r="V1195" s="5"/>
    </row>
    <row r="1196" hidden="1">
      <c r="A1196" s="5">
        <v>41014.0</v>
      </c>
      <c r="B1196" s="6" t="s">
        <v>3335</v>
      </c>
      <c r="C1196" s="6" t="s">
        <v>3376</v>
      </c>
      <c r="D1196" s="6" t="s">
        <v>3377</v>
      </c>
      <c r="E1196" s="6" t="s">
        <v>17</v>
      </c>
      <c r="F1196" s="6" t="s">
        <v>18</v>
      </c>
      <c r="G1196" s="6" t="s">
        <v>1765</v>
      </c>
      <c r="H1196" s="6" t="s">
        <v>3338</v>
      </c>
      <c r="I1196" s="6" t="s">
        <v>3352</v>
      </c>
      <c r="J1196" s="6" t="s">
        <v>3353</v>
      </c>
      <c r="K1196" s="7">
        <v>3000.0</v>
      </c>
      <c r="L1196" s="8">
        <v>45442.0</v>
      </c>
      <c r="M1196" s="6" t="s">
        <v>104</v>
      </c>
      <c r="N1196" s="5"/>
      <c r="O1196" s="5"/>
      <c r="P1196" s="5"/>
      <c r="Q1196" s="5"/>
      <c r="R1196" s="5"/>
      <c r="S1196" s="5"/>
      <c r="T1196" s="5"/>
      <c r="U1196" s="5"/>
      <c r="V1196" s="5"/>
    </row>
    <row r="1197" hidden="1">
      <c r="A1197" s="5">
        <v>41014.0</v>
      </c>
      <c r="B1197" s="6" t="s">
        <v>3335</v>
      </c>
      <c r="C1197" s="6" t="s">
        <v>3378</v>
      </c>
      <c r="D1197" s="6" t="s">
        <v>3379</v>
      </c>
      <c r="E1197" s="6" t="s">
        <v>17</v>
      </c>
      <c r="F1197" s="6" t="s">
        <v>18</v>
      </c>
      <c r="G1197" s="6" t="s">
        <v>1765</v>
      </c>
      <c r="H1197" s="6" t="s">
        <v>3338</v>
      </c>
      <c r="I1197" s="6" t="s">
        <v>3380</v>
      </c>
      <c r="J1197" s="6" t="s">
        <v>3353</v>
      </c>
      <c r="K1197" s="7">
        <v>3000.0</v>
      </c>
      <c r="L1197" s="8">
        <v>45442.0</v>
      </c>
      <c r="M1197" s="6" t="s">
        <v>104</v>
      </c>
      <c r="N1197" s="5"/>
      <c r="O1197" s="5"/>
      <c r="P1197" s="5"/>
      <c r="Q1197" s="5"/>
      <c r="R1197" s="5"/>
      <c r="S1197" s="5"/>
      <c r="T1197" s="5"/>
      <c r="U1197" s="5"/>
      <c r="V1197" s="5"/>
    </row>
    <row r="1198" hidden="1">
      <c r="A1198" s="5">
        <v>41014.0</v>
      </c>
      <c r="B1198" s="6" t="s">
        <v>3335</v>
      </c>
      <c r="C1198" s="6" t="s">
        <v>3381</v>
      </c>
      <c r="D1198" s="6" t="s">
        <v>3382</v>
      </c>
      <c r="E1198" s="6" t="s">
        <v>17</v>
      </c>
      <c r="F1198" s="6" t="s">
        <v>18</v>
      </c>
      <c r="G1198" s="6" t="s">
        <v>1765</v>
      </c>
      <c r="H1198" s="6" t="s">
        <v>3338</v>
      </c>
      <c r="I1198" s="6" t="s">
        <v>3383</v>
      </c>
      <c r="J1198" s="6" t="s">
        <v>3353</v>
      </c>
      <c r="K1198" s="7">
        <v>1000.0</v>
      </c>
      <c r="L1198" s="8">
        <v>45381.0</v>
      </c>
      <c r="M1198" s="6" t="s">
        <v>104</v>
      </c>
      <c r="N1198" s="5"/>
      <c r="O1198" s="5"/>
      <c r="P1198" s="5"/>
      <c r="Q1198" s="5"/>
      <c r="R1198" s="5"/>
      <c r="S1198" s="5"/>
      <c r="T1198" s="5"/>
      <c r="U1198" s="5"/>
      <c r="V1198" s="5"/>
    </row>
    <row r="1199" hidden="1">
      <c r="A1199" s="5">
        <v>41014.0</v>
      </c>
      <c r="B1199" s="6" t="s">
        <v>3335</v>
      </c>
      <c r="C1199" s="6" t="s">
        <v>3384</v>
      </c>
      <c r="D1199" s="6" t="s">
        <v>3385</v>
      </c>
      <c r="E1199" s="6" t="s">
        <v>17</v>
      </c>
      <c r="F1199" s="6" t="s">
        <v>18</v>
      </c>
      <c r="G1199" s="6" t="s">
        <v>1765</v>
      </c>
      <c r="H1199" s="6" t="s">
        <v>3338</v>
      </c>
      <c r="I1199" s="6" t="s">
        <v>3386</v>
      </c>
      <c r="J1199" s="6" t="s">
        <v>3353</v>
      </c>
      <c r="K1199" s="7">
        <v>1000.0</v>
      </c>
      <c r="L1199" s="8">
        <v>45442.0</v>
      </c>
      <c r="M1199" s="6" t="s">
        <v>104</v>
      </c>
      <c r="N1199" s="5"/>
      <c r="O1199" s="5"/>
      <c r="P1199" s="5"/>
      <c r="Q1199" s="5"/>
      <c r="R1199" s="5"/>
      <c r="S1199" s="5"/>
      <c r="T1199" s="5"/>
      <c r="U1199" s="5"/>
      <c r="V1199" s="5"/>
    </row>
    <row r="1200" hidden="1">
      <c r="A1200" s="5">
        <v>41014.0</v>
      </c>
      <c r="B1200" s="6" t="s">
        <v>3335</v>
      </c>
      <c r="C1200" s="6" t="s">
        <v>3387</v>
      </c>
      <c r="D1200" s="6" t="s">
        <v>3388</v>
      </c>
      <c r="E1200" s="6" t="s">
        <v>17</v>
      </c>
      <c r="F1200" s="6" t="s">
        <v>18</v>
      </c>
      <c r="G1200" s="6" t="s">
        <v>1765</v>
      </c>
      <c r="H1200" s="6" t="s">
        <v>3338</v>
      </c>
      <c r="I1200" s="6" t="s">
        <v>3389</v>
      </c>
      <c r="J1200" s="6" t="s">
        <v>3353</v>
      </c>
      <c r="K1200" s="7">
        <v>1000.0</v>
      </c>
      <c r="L1200" s="8">
        <v>45442.0</v>
      </c>
      <c r="M1200" s="6" t="s">
        <v>104</v>
      </c>
      <c r="N1200" s="5"/>
      <c r="O1200" s="5"/>
      <c r="P1200" s="5"/>
      <c r="Q1200" s="5"/>
      <c r="R1200" s="5"/>
      <c r="S1200" s="5"/>
      <c r="T1200" s="5"/>
      <c r="U1200" s="5"/>
      <c r="V1200" s="5"/>
    </row>
    <row r="1201" hidden="1">
      <c r="A1201" s="5"/>
      <c r="B1201" s="6" t="s">
        <v>3335</v>
      </c>
      <c r="C1201" s="6" t="s">
        <v>3390</v>
      </c>
      <c r="D1201" s="6" t="s">
        <v>3391</v>
      </c>
      <c r="E1201" s="6" t="s">
        <v>17</v>
      </c>
      <c r="F1201" s="6" t="s">
        <v>18</v>
      </c>
      <c r="G1201" s="6" t="s">
        <v>1765</v>
      </c>
      <c r="H1201" s="6" t="s">
        <v>3338</v>
      </c>
      <c r="I1201" s="6" t="s">
        <v>3392</v>
      </c>
      <c r="J1201" s="6" t="s">
        <v>3353</v>
      </c>
      <c r="K1201" s="7">
        <v>20000.0</v>
      </c>
      <c r="L1201" s="8">
        <v>45381.0</v>
      </c>
      <c r="M1201" s="6" t="s">
        <v>104</v>
      </c>
      <c r="N1201" s="5"/>
      <c r="O1201" s="5"/>
      <c r="P1201" s="5"/>
      <c r="Q1201" s="5"/>
      <c r="R1201" s="5"/>
      <c r="S1201" s="5"/>
      <c r="T1201" s="5"/>
      <c r="U1201" s="5"/>
      <c r="V1201" s="5"/>
    </row>
    <row r="1202" hidden="1">
      <c r="A1202" s="5">
        <v>540096.0</v>
      </c>
      <c r="B1202" s="6" t="s">
        <v>3393</v>
      </c>
      <c r="C1202" s="6" t="s">
        <v>3394</v>
      </c>
      <c r="D1202" s="6" t="s">
        <v>3395</v>
      </c>
      <c r="E1202" s="6" t="s">
        <v>266</v>
      </c>
      <c r="F1202" s="6" t="s">
        <v>158</v>
      </c>
      <c r="G1202" s="6" t="s">
        <v>159</v>
      </c>
      <c r="H1202" s="6" t="s">
        <v>3396</v>
      </c>
      <c r="I1202" s="6" t="s">
        <v>3397</v>
      </c>
      <c r="J1202" s="6">
        <v>1.0</v>
      </c>
      <c r="K1202" s="7" t="s">
        <v>3398</v>
      </c>
      <c r="L1202" s="8">
        <v>45322.0</v>
      </c>
      <c r="M1202" s="6" t="s">
        <v>104</v>
      </c>
      <c r="N1202" s="5"/>
      <c r="O1202" s="5"/>
      <c r="P1202" s="5"/>
      <c r="Q1202" s="5"/>
      <c r="R1202" s="5"/>
      <c r="S1202" s="5"/>
      <c r="T1202" s="5"/>
      <c r="U1202" s="5"/>
      <c r="V1202" s="5"/>
    </row>
    <row r="1203" hidden="1">
      <c r="A1203" s="5">
        <v>540096.0</v>
      </c>
      <c r="B1203" s="6" t="s">
        <v>3393</v>
      </c>
      <c r="C1203" s="6" t="s">
        <v>3399</v>
      </c>
      <c r="D1203" s="6" t="s">
        <v>3400</v>
      </c>
      <c r="E1203" s="6" t="s">
        <v>17</v>
      </c>
      <c r="F1203" s="6" t="s">
        <v>18</v>
      </c>
      <c r="G1203" s="6" t="s">
        <v>19</v>
      </c>
      <c r="H1203" s="6" t="s">
        <v>3401</v>
      </c>
      <c r="I1203" s="6" t="s">
        <v>3402</v>
      </c>
      <c r="J1203" s="6"/>
      <c r="K1203" s="7" t="s">
        <v>3403</v>
      </c>
      <c r="L1203" s="8">
        <v>45657.0</v>
      </c>
      <c r="M1203" s="6" t="s">
        <v>104</v>
      </c>
      <c r="N1203" s="5"/>
      <c r="O1203" s="5"/>
      <c r="P1203" s="5"/>
      <c r="Q1203" s="5"/>
      <c r="R1203" s="5"/>
      <c r="S1203" s="5"/>
      <c r="T1203" s="5"/>
      <c r="U1203" s="5"/>
      <c r="V1203" s="5"/>
    </row>
    <row r="1204" hidden="1">
      <c r="A1204" s="5">
        <v>540096.0</v>
      </c>
      <c r="B1204" s="6" t="s">
        <v>3393</v>
      </c>
      <c r="C1204" s="6" t="s">
        <v>3404</v>
      </c>
      <c r="D1204" s="6" t="s">
        <v>3405</v>
      </c>
      <c r="E1204" s="6" t="s">
        <v>17</v>
      </c>
      <c r="F1204" s="6" t="s">
        <v>18</v>
      </c>
      <c r="G1204" s="6" t="s">
        <v>19</v>
      </c>
      <c r="H1204" s="6" t="s">
        <v>3396</v>
      </c>
      <c r="I1204" s="6" t="s">
        <v>3406</v>
      </c>
      <c r="J1204" s="6">
        <v>40.0</v>
      </c>
      <c r="K1204" s="7" t="s">
        <v>3407</v>
      </c>
      <c r="L1204" s="8">
        <v>45322.0</v>
      </c>
      <c r="M1204" s="6" t="s">
        <v>104</v>
      </c>
      <c r="N1204" s="5"/>
      <c r="O1204" s="5"/>
      <c r="P1204" s="5"/>
      <c r="Q1204" s="5"/>
      <c r="R1204" s="5"/>
      <c r="S1204" s="5"/>
      <c r="T1204" s="5"/>
      <c r="U1204" s="5"/>
      <c r="V1204" s="5"/>
    </row>
    <row r="1205" hidden="1">
      <c r="A1205" s="5">
        <v>540096.0</v>
      </c>
      <c r="B1205" s="6" t="s">
        <v>3393</v>
      </c>
      <c r="C1205" s="6" t="s">
        <v>3408</v>
      </c>
      <c r="D1205" s="6" t="s">
        <v>3409</v>
      </c>
      <c r="E1205" s="6" t="s">
        <v>17</v>
      </c>
      <c r="F1205" s="6" t="s">
        <v>18</v>
      </c>
      <c r="G1205" s="6" t="s">
        <v>19</v>
      </c>
      <c r="H1205" s="6" t="s">
        <v>3410</v>
      </c>
      <c r="I1205" s="6" t="s">
        <v>3411</v>
      </c>
      <c r="J1205" s="6"/>
      <c r="K1205" s="7" t="s">
        <v>3412</v>
      </c>
      <c r="L1205" s="8">
        <v>45412.0</v>
      </c>
      <c r="M1205" s="6" t="s">
        <v>104</v>
      </c>
      <c r="N1205" s="5"/>
      <c r="O1205" s="5"/>
      <c r="P1205" s="5"/>
      <c r="Q1205" s="5"/>
      <c r="R1205" s="5"/>
      <c r="S1205" s="5"/>
      <c r="T1205" s="5"/>
      <c r="U1205" s="5"/>
      <c r="V1205" s="5"/>
    </row>
    <row r="1206" hidden="1">
      <c r="A1206" s="5">
        <v>540096.0</v>
      </c>
      <c r="B1206" s="6" t="s">
        <v>3393</v>
      </c>
      <c r="C1206" s="6" t="s">
        <v>3413</v>
      </c>
      <c r="D1206" s="6" t="s">
        <v>3414</v>
      </c>
      <c r="E1206" s="6" t="s">
        <v>17</v>
      </c>
      <c r="F1206" s="6" t="s">
        <v>18</v>
      </c>
      <c r="G1206" s="6" t="s">
        <v>19</v>
      </c>
      <c r="H1206" s="6" t="s">
        <v>3415</v>
      </c>
      <c r="I1206" s="6" t="s">
        <v>3416</v>
      </c>
      <c r="J1206" s="6"/>
      <c r="K1206" s="7">
        <v>241370.0</v>
      </c>
      <c r="L1206" s="8">
        <v>45473.0</v>
      </c>
      <c r="M1206" s="6" t="s">
        <v>104</v>
      </c>
      <c r="N1206" s="5"/>
      <c r="O1206" s="5"/>
      <c r="P1206" s="5"/>
      <c r="Q1206" s="5"/>
      <c r="R1206" s="5"/>
      <c r="S1206" s="5"/>
      <c r="T1206" s="5"/>
      <c r="U1206" s="5"/>
      <c r="V1206" s="5"/>
    </row>
    <row r="1207" hidden="1">
      <c r="A1207" s="5">
        <v>540096.0</v>
      </c>
      <c r="B1207" s="6" t="s">
        <v>3393</v>
      </c>
      <c r="C1207" s="6" t="s">
        <v>3417</v>
      </c>
      <c r="D1207" s="6" t="s">
        <v>3418</v>
      </c>
      <c r="E1207" s="6" t="s">
        <v>17</v>
      </c>
      <c r="F1207" s="6" t="s">
        <v>18</v>
      </c>
      <c r="G1207" s="6" t="s">
        <v>19</v>
      </c>
      <c r="H1207" s="6" t="s">
        <v>3410</v>
      </c>
      <c r="I1207" s="6" t="s">
        <v>3419</v>
      </c>
      <c r="J1207" s="6"/>
      <c r="K1207" s="7">
        <v>64053.2</v>
      </c>
      <c r="L1207" s="8">
        <v>45473.0</v>
      </c>
      <c r="M1207" s="6" t="s">
        <v>104</v>
      </c>
      <c r="N1207" s="5"/>
      <c r="O1207" s="5"/>
      <c r="P1207" s="5"/>
      <c r="Q1207" s="5"/>
      <c r="R1207" s="5"/>
      <c r="S1207" s="5"/>
      <c r="T1207" s="5"/>
      <c r="U1207" s="5"/>
      <c r="V1207" s="5"/>
    </row>
    <row r="1208" hidden="1">
      <c r="A1208" s="5">
        <v>540096.0</v>
      </c>
      <c r="B1208" s="6" t="s">
        <v>3393</v>
      </c>
      <c r="C1208" s="6" t="s">
        <v>3420</v>
      </c>
      <c r="D1208" s="6" t="s">
        <v>3421</v>
      </c>
      <c r="E1208" s="6" t="s">
        <v>266</v>
      </c>
      <c r="F1208" s="6" t="s">
        <v>158</v>
      </c>
      <c r="G1208" s="6" t="s">
        <v>159</v>
      </c>
      <c r="H1208" s="6" t="s">
        <v>3396</v>
      </c>
      <c r="I1208" s="6" t="s">
        <v>3397</v>
      </c>
      <c r="J1208" s="6"/>
      <c r="K1208" s="7">
        <v>1010856.0</v>
      </c>
      <c r="L1208" s="8">
        <v>45322.0</v>
      </c>
      <c r="M1208" s="6" t="s">
        <v>104</v>
      </c>
      <c r="N1208" s="5"/>
      <c r="O1208" s="5"/>
      <c r="P1208" s="5"/>
      <c r="Q1208" s="5"/>
      <c r="R1208" s="5"/>
      <c r="S1208" s="5"/>
      <c r="T1208" s="5"/>
      <c r="U1208" s="5"/>
      <c r="V1208" s="5"/>
    </row>
    <row r="1209" hidden="1">
      <c r="A1209" s="5">
        <v>540096.0</v>
      </c>
      <c r="B1209" s="6" t="s">
        <v>3393</v>
      </c>
      <c r="C1209" s="6" t="s">
        <v>3422</v>
      </c>
      <c r="D1209" s="6" t="s">
        <v>3423</v>
      </c>
      <c r="E1209" s="6" t="s">
        <v>266</v>
      </c>
      <c r="F1209" s="6" t="s">
        <v>18</v>
      </c>
      <c r="G1209" s="6" t="s">
        <v>19</v>
      </c>
      <c r="H1209" s="6" t="s">
        <v>3424</v>
      </c>
      <c r="I1209" s="6" t="s">
        <v>3425</v>
      </c>
      <c r="J1209" s="6"/>
      <c r="K1209" s="7">
        <v>51670.0</v>
      </c>
      <c r="L1209" s="8">
        <v>45473.0</v>
      </c>
      <c r="M1209" s="6" t="s">
        <v>104</v>
      </c>
      <c r="N1209" s="5"/>
      <c r="O1209" s="5"/>
      <c r="P1209" s="5"/>
      <c r="Q1209" s="5"/>
      <c r="R1209" s="5"/>
      <c r="S1209" s="5"/>
      <c r="T1209" s="5"/>
      <c r="U1209" s="5"/>
      <c r="V1209" s="5"/>
    </row>
    <row r="1210" hidden="1">
      <c r="A1210" s="5">
        <v>540096.0</v>
      </c>
      <c r="B1210" s="6" t="s">
        <v>3393</v>
      </c>
      <c r="C1210" s="6" t="s">
        <v>3426</v>
      </c>
      <c r="D1210" s="6" t="s">
        <v>3427</v>
      </c>
      <c r="E1210" s="6" t="s">
        <v>17</v>
      </c>
      <c r="F1210" s="6" t="s">
        <v>18</v>
      </c>
      <c r="G1210" s="6" t="s">
        <v>19</v>
      </c>
      <c r="H1210" s="6" t="s">
        <v>3428</v>
      </c>
      <c r="I1210" s="6" t="s">
        <v>3429</v>
      </c>
      <c r="J1210" s="6"/>
      <c r="K1210" s="7">
        <v>3562273.7</v>
      </c>
      <c r="L1210" s="8">
        <v>45473.0</v>
      </c>
      <c r="M1210" s="6" t="s">
        <v>104</v>
      </c>
      <c r="N1210" s="5"/>
      <c r="O1210" s="5"/>
      <c r="P1210" s="5"/>
      <c r="Q1210" s="5"/>
      <c r="R1210" s="5"/>
      <c r="S1210" s="5"/>
      <c r="T1210" s="5"/>
      <c r="U1210" s="5"/>
      <c r="V1210" s="5"/>
    </row>
    <row r="1211" hidden="1">
      <c r="A1211" s="5">
        <v>540096.0</v>
      </c>
      <c r="B1211" s="6" t="s">
        <v>3393</v>
      </c>
      <c r="C1211" s="6" t="s">
        <v>3430</v>
      </c>
      <c r="D1211" s="6" t="s">
        <v>3431</v>
      </c>
      <c r="E1211" s="6" t="s">
        <v>17</v>
      </c>
      <c r="F1211" s="6" t="s">
        <v>18</v>
      </c>
      <c r="G1211" s="6" t="s">
        <v>19</v>
      </c>
      <c r="H1211" s="6" t="s">
        <v>3396</v>
      </c>
      <c r="I1211" s="6" t="s">
        <v>3432</v>
      </c>
      <c r="J1211" s="6"/>
      <c r="K1211" s="7">
        <v>910623.34</v>
      </c>
      <c r="L1211" s="8">
        <v>45473.0</v>
      </c>
      <c r="M1211" s="6" t="s">
        <v>104</v>
      </c>
      <c r="N1211" s="5"/>
      <c r="O1211" s="5"/>
      <c r="P1211" s="5"/>
      <c r="Q1211" s="5"/>
      <c r="R1211" s="5"/>
      <c r="S1211" s="5"/>
      <c r="T1211" s="5"/>
      <c r="U1211" s="5"/>
      <c r="V1211" s="5"/>
    </row>
    <row r="1212" hidden="1">
      <c r="A1212" s="5">
        <v>540096.0</v>
      </c>
      <c r="B1212" s="6" t="s">
        <v>3393</v>
      </c>
      <c r="C1212" s="6" t="s">
        <v>3433</v>
      </c>
      <c r="D1212" s="6" t="s">
        <v>3434</v>
      </c>
      <c r="E1212" s="6" t="s">
        <v>17</v>
      </c>
      <c r="F1212" s="6" t="s">
        <v>18</v>
      </c>
      <c r="G1212" s="6" t="s">
        <v>19</v>
      </c>
      <c r="H1212" s="6" t="s">
        <v>3428</v>
      </c>
      <c r="I1212" s="6" t="s">
        <v>3435</v>
      </c>
      <c r="J1212" s="6"/>
      <c r="K1212" s="7">
        <v>755933.1</v>
      </c>
      <c r="L1212" s="8">
        <v>45473.0</v>
      </c>
      <c r="M1212" s="6" t="s">
        <v>104</v>
      </c>
      <c r="N1212" s="5"/>
      <c r="O1212" s="5"/>
      <c r="P1212" s="5"/>
      <c r="Q1212" s="5"/>
      <c r="R1212" s="5"/>
      <c r="S1212" s="5"/>
      <c r="T1212" s="5"/>
      <c r="U1212" s="5"/>
      <c r="V1212" s="5"/>
    </row>
    <row r="1213" hidden="1">
      <c r="A1213" s="5">
        <v>540096.0</v>
      </c>
      <c r="B1213" s="6" t="s">
        <v>3393</v>
      </c>
      <c r="C1213" s="6" t="s">
        <v>3436</v>
      </c>
      <c r="D1213" s="6" t="s">
        <v>3437</v>
      </c>
      <c r="E1213" s="6" t="s">
        <v>17</v>
      </c>
      <c r="F1213" s="6" t="s">
        <v>18</v>
      </c>
      <c r="G1213" s="6" t="s">
        <v>19</v>
      </c>
      <c r="H1213" s="6" t="s">
        <v>3396</v>
      </c>
      <c r="I1213" s="6" t="s">
        <v>3438</v>
      </c>
      <c r="J1213" s="6"/>
      <c r="K1213" s="7">
        <v>1191200.0</v>
      </c>
      <c r="L1213" s="8">
        <v>45473.0</v>
      </c>
      <c r="M1213" s="6" t="s">
        <v>104</v>
      </c>
      <c r="N1213" s="5"/>
      <c r="O1213" s="5"/>
      <c r="P1213" s="5"/>
      <c r="Q1213" s="5"/>
      <c r="R1213" s="5"/>
      <c r="S1213" s="5"/>
      <c r="T1213" s="5"/>
      <c r="U1213" s="5"/>
      <c r="V1213" s="5"/>
    </row>
    <row r="1214" hidden="1">
      <c r="A1214" s="5">
        <v>540096.0</v>
      </c>
      <c r="B1214" s="6" t="s">
        <v>3393</v>
      </c>
      <c r="C1214" s="6" t="s">
        <v>3439</v>
      </c>
      <c r="D1214" s="6" t="s">
        <v>3440</v>
      </c>
      <c r="E1214" s="6" t="s">
        <v>17</v>
      </c>
      <c r="F1214" s="6" t="s">
        <v>18</v>
      </c>
      <c r="G1214" s="6" t="s">
        <v>19</v>
      </c>
      <c r="H1214" s="6" t="s">
        <v>3428</v>
      </c>
      <c r="I1214" s="6" t="s">
        <v>3441</v>
      </c>
      <c r="J1214" s="6"/>
      <c r="K1214" s="7">
        <v>295320.65</v>
      </c>
      <c r="L1214" s="8">
        <v>45473.0</v>
      </c>
      <c r="M1214" s="6" t="s">
        <v>104</v>
      </c>
      <c r="N1214" s="5"/>
      <c r="O1214" s="5"/>
      <c r="P1214" s="5"/>
      <c r="Q1214" s="5"/>
      <c r="R1214" s="5"/>
      <c r="S1214" s="5"/>
      <c r="T1214" s="5"/>
      <c r="U1214" s="5"/>
      <c r="V1214" s="5"/>
    </row>
    <row r="1215" hidden="1">
      <c r="A1215" s="5">
        <v>540096.0</v>
      </c>
      <c r="B1215" s="6" t="s">
        <v>3393</v>
      </c>
      <c r="C1215" s="6" t="s">
        <v>3442</v>
      </c>
      <c r="D1215" s="6" t="s">
        <v>3443</v>
      </c>
      <c r="E1215" s="6" t="s">
        <v>266</v>
      </c>
      <c r="F1215" s="6" t="s">
        <v>158</v>
      </c>
      <c r="G1215" s="6" t="s">
        <v>159</v>
      </c>
      <c r="H1215" s="6" t="s">
        <v>3396</v>
      </c>
      <c r="I1215" s="6" t="s">
        <v>3444</v>
      </c>
      <c r="J1215" s="6"/>
      <c r="K1215" s="7">
        <v>2314428.0</v>
      </c>
      <c r="L1215" s="8">
        <v>45322.0</v>
      </c>
      <c r="M1215" s="6" t="s">
        <v>104</v>
      </c>
      <c r="N1215" s="5"/>
      <c r="O1215" s="5"/>
      <c r="P1215" s="5"/>
      <c r="Q1215" s="5"/>
      <c r="R1215" s="5"/>
      <c r="S1215" s="5"/>
      <c r="T1215" s="5"/>
      <c r="U1215" s="5"/>
      <c r="V1215" s="5"/>
    </row>
    <row r="1216" hidden="1">
      <c r="A1216" s="5">
        <v>540096.0</v>
      </c>
      <c r="B1216" s="6" t="s">
        <v>3393</v>
      </c>
      <c r="C1216" s="6" t="s">
        <v>3445</v>
      </c>
      <c r="D1216" s="6" t="s">
        <v>3446</v>
      </c>
      <c r="E1216" s="6" t="s">
        <v>266</v>
      </c>
      <c r="F1216" s="6" t="s">
        <v>158</v>
      </c>
      <c r="G1216" s="6" t="s">
        <v>159</v>
      </c>
      <c r="H1216" s="6" t="s">
        <v>3396</v>
      </c>
      <c r="I1216" s="6" t="s">
        <v>3444</v>
      </c>
      <c r="J1216" s="6"/>
      <c r="K1216" s="7">
        <v>782544.0</v>
      </c>
      <c r="L1216" s="8">
        <v>45322.0</v>
      </c>
      <c r="M1216" s="6" t="s">
        <v>104</v>
      </c>
      <c r="N1216" s="5"/>
      <c r="O1216" s="5"/>
      <c r="P1216" s="5"/>
      <c r="Q1216" s="5"/>
      <c r="R1216" s="5"/>
      <c r="S1216" s="5"/>
      <c r="T1216" s="5"/>
      <c r="U1216" s="5"/>
      <c r="V1216" s="5"/>
    </row>
    <row r="1217" hidden="1">
      <c r="A1217" s="5">
        <v>540096.0</v>
      </c>
      <c r="B1217" s="6" t="s">
        <v>3393</v>
      </c>
      <c r="C1217" s="6" t="s">
        <v>3447</v>
      </c>
      <c r="D1217" s="6" t="s">
        <v>3448</v>
      </c>
      <c r="E1217" s="6" t="s">
        <v>475</v>
      </c>
      <c r="F1217" s="6" t="s">
        <v>18</v>
      </c>
      <c r="G1217" s="6" t="s">
        <v>19</v>
      </c>
      <c r="H1217" s="6" t="s">
        <v>3428</v>
      </c>
      <c r="I1217" s="6" t="s">
        <v>3449</v>
      </c>
      <c r="J1217" s="6"/>
      <c r="K1217" s="7">
        <v>5.769857541E7</v>
      </c>
      <c r="L1217" s="8">
        <v>45473.0</v>
      </c>
      <c r="M1217" s="6" t="s">
        <v>104</v>
      </c>
      <c r="N1217" s="5"/>
      <c r="O1217" s="5"/>
      <c r="P1217" s="5"/>
      <c r="Q1217" s="5"/>
      <c r="R1217" s="5"/>
      <c r="S1217" s="5"/>
      <c r="T1217" s="5"/>
      <c r="U1217" s="5"/>
      <c r="V1217" s="5"/>
    </row>
    <row r="1218" hidden="1">
      <c r="A1218" s="5">
        <v>540096.0</v>
      </c>
      <c r="B1218" s="6" t="s">
        <v>3393</v>
      </c>
      <c r="C1218" s="6" t="s">
        <v>3450</v>
      </c>
      <c r="D1218" s="6" t="s">
        <v>3451</v>
      </c>
      <c r="E1218" s="6" t="s">
        <v>266</v>
      </c>
      <c r="F1218" s="6" t="s">
        <v>18</v>
      </c>
      <c r="G1218" s="6" t="s">
        <v>19</v>
      </c>
      <c r="H1218" s="6" t="s">
        <v>3452</v>
      </c>
      <c r="I1218" s="6" t="s">
        <v>3453</v>
      </c>
      <c r="J1218" s="6">
        <v>125.0</v>
      </c>
      <c r="K1218" s="7">
        <v>3549534.96</v>
      </c>
      <c r="L1218" s="8">
        <v>45384.0</v>
      </c>
      <c r="M1218" s="6" t="s">
        <v>104</v>
      </c>
      <c r="N1218" s="5"/>
      <c r="O1218" s="5"/>
      <c r="P1218" s="5"/>
      <c r="Q1218" s="5"/>
      <c r="R1218" s="5"/>
      <c r="S1218" s="5"/>
      <c r="T1218" s="5"/>
      <c r="U1218" s="5"/>
      <c r="V1218" s="5"/>
    </row>
    <row r="1219" hidden="1">
      <c r="A1219" s="5">
        <v>540096.0</v>
      </c>
      <c r="B1219" s="6" t="s">
        <v>3393</v>
      </c>
      <c r="C1219" s="6" t="s">
        <v>3454</v>
      </c>
      <c r="D1219" s="6" t="s">
        <v>3455</v>
      </c>
      <c r="E1219" s="6" t="s">
        <v>266</v>
      </c>
      <c r="F1219" s="6" t="s">
        <v>158</v>
      </c>
      <c r="G1219" s="6" t="s">
        <v>159</v>
      </c>
      <c r="H1219" s="6" t="s">
        <v>3396</v>
      </c>
      <c r="I1219" s="6" t="s">
        <v>3444</v>
      </c>
      <c r="J1219" s="6">
        <v>1.0</v>
      </c>
      <c r="K1219" s="7">
        <v>2314428.0</v>
      </c>
      <c r="L1219" s="8">
        <v>45473.0</v>
      </c>
      <c r="M1219" s="6" t="s">
        <v>104</v>
      </c>
      <c r="N1219" s="5"/>
      <c r="O1219" s="5"/>
      <c r="P1219" s="5"/>
      <c r="Q1219" s="5"/>
      <c r="R1219" s="5"/>
      <c r="S1219" s="5"/>
      <c r="T1219" s="5"/>
      <c r="U1219" s="5"/>
      <c r="V1219" s="5"/>
    </row>
    <row r="1220" hidden="1">
      <c r="A1220" s="5">
        <v>540096.0</v>
      </c>
      <c r="B1220" s="6" t="s">
        <v>3393</v>
      </c>
      <c r="C1220" s="6" t="s">
        <v>3456</v>
      </c>
      <c r="D1220" s="6" t="s">
        <v>3457</v>
      </c>
      <c r="E1220" s="6" t="s">
        <v>266</v>
      </c>
      <c r="F1220" s="6" t="s">
        <v>18</v>
      </c>
      <c r="G1220" s="6" t="s">
        <v>19</v>
      </c>
      <c r="H1220" s="6" t="s">
        <v>3396</v>
      </c>
      <c r="I1220" s="6" t="s">
        <v>3458</v>
      </c>
      <c r="J1220" s="6"/>
      <c r="K1220" s="7" t="s">
        <v>3459</v>
      </c>
      <c r="L1220" s="8">
        <v>45473.0</v>
      </c>
      <c r="M1220" s="6" t="s">
        <v>104</v>
      </c>
      <c r="N1220" s="5"/>
      <c r="O1220" s="5"/>
      <c r="P1220" s="5"/>
      <c r="Q1220" s="5"/>
      <c r="R1220" s="5"/>
      <c r="S1220" s="5"/>
      <c r="T1220" s="5"/>
      <c r="U1220" s="5"/>
      <c r="V1220" s="5"/>
    </row>
    <row r="1221" hidden="1">
      <c r="A1221" s="5">
        <v>540096.0</v>
      </c>
      <c r="B1221" s="6" t="s">
        <v>3393</v>
      </c>
      <c r="C1221" s="6" t="s">
        <v>3460</v>
      </c>
      <c r="D1221" s="6" t="s">
        <v>3461</v>
      </c>
      <c r="E1221" s="6" t="s">
        <v>266</v>
      </c>
      <c r="F1221" s="6" t="s">
        <v>158</v>
      </c>
      <c r="G1221" s="6" t="s">
        <v>159</v>
      </c>
      <c r="H1221" s="6" t="s">
        <v>3462</v>
      </c>
      <c r="I1221" s="6" t="s">
        <v>3463</v>
      </c>
      <c r="J1221" s="6"/>
      <c r="K1221" s="7" t="s">
        <v>3464</v>
      </c>
      <c r="L1221" s="8">
        <v>45291.0</v>
      </c>
      <c r="M1221" s="6" t="s">
        <v>104</v>
      </c>
      <c r="N1221" s="5"/>
      <c r="O1221" s="5"/>
      <c r="P1221" s="5"/>
      <c r="Q1221" s="5"/>
      <c r="R1221" s="5"/>
      <c r="S1221" s="5"/>
      <c r="T1221" s="5"/>
      <c r="U1221" s="5"/>
      <c r="V1221" s="5"/>
    </row>
    <row r="1222" hidden="1">
      <c r="A1222" s="5">
        <v>540096.0</v>
      </c>
      <c r="B1222" s="6" t="s">
        <v>3393</v>
      </c>
      <c r="C1222" s="6" t="s">
        <v>3465</v>
      </c>
      <c r="D1222" s="6" t="s">
        <v>3466</v>
      </c>
      <c r="E1222" s="6" t="s">
        <v>17</v>
      </c>
      <c r="F1222" s="6" t="s">
        <v>158</v>
      </c>
      <c r="G1222" s="6" t="s">
        <v>159</v>
      </c>
      <c r="H1222" s="6" t="s">
        <v>3415</v>
      </c>
      <c r="I1222" s="6" t="s">
        <v>3467</v>
      </c>
      <c r="J1222" s="6"/>
      <c r="K1222" s="7" t="s">
        <v>3468</v>
      </c>
      <c r="L1222" s="8">
        <v>45107.0</v>
      </c>
      <c r="M1222" s="6" t="s">
        <v>104</v>
      </c>
      <c r="N1222" s="5"/>
      <c r="O1222" s="5"/>
      <c r="P1222" s="5"/>
      <c r="Q1222" s="5"/>
      <c r="R1222" s="5"/>
      <c r="S1222" s="5"/>
      <c r="T1222" s="5"/>
      <c r="U1222" s="5"/>
      <c r="V1222" s="5"/>
    </row>
    <row r="1223" hidden="1">
      <c r="A1223" s="5">
        <v>540096.0</v>
      </c>
      <c r="B1223" s="6" t="s">
        <v>3393</v>
      </c>
      <c r="C1223" s="6" t="s">
        <v>3469</v>
      </c>
      <c r="D1223" s="6" t="s">
        <v>3470</v>
      </c>
      <c r="E1223" s="6" t="s">
        <v>17</v>
      </c>
      <c r="F1223" s="6" t="s">
        <v>18</v>
      </c>
      <c r="G1223" s="6" t="s">
        <v>19</v>
      </c>
      <c r="H1223" s="6" t="s">
        <v>3462</v>
      </c>
      <c r="I1223" s="6" t="s">
        <v>3463</v>
      </c>
      <c r="J1223" s="6"/>
      <c r="K1223" s="7">
        <v>2390647.56</v>
      </c>
      <c r="L1223" s="8">
        <v>45291.0</v>
      </c>
      <c r="M1223" s="6" t="s">
        <v>104</v>
      </c>
      <c r="N1223" s="5"/>
      <c r="O1223" s="5"/>
      <c r="P1223" s="5"/>
      <c r="Q1223" s="5"/>
      <c r="R1223" s="5"/>
      <c r="S1223" s="5"/>
      <c r="T1223" s="5"/>
      <c r="U1223" s="5"/>
      <c r="V1223" s="5"/>
    </row>
    <row r="1224" hidden="1">
      <c r="A1224" s="5">
        <v>540096.0</v>
      </c>
      <c r="B1224" s="6" t="s">
        <v>3393</v>
      </c>
      <c r="C1224" s="6" t="s">
        <v>3471</v>
      </c>
      <c r="D1224" s="6" t="s">
        <v>3472</v>
      </c>
      <c r="E1224" s="6" t="s">
        <v>266</v>
      </c>
      <c r="F1224" s="6" t="s">
        <v>18</v>
      </c>
      <c r="G1224" s="6" t="s">
        <v>19</v>
      </c>
      <c r="H1224" s="6" t="s">
        <v>3462</v>
      </c>
      <c r="I1224" s="6" t="s">
        <v>3463</v>
      </c>
      <c r="J1224" s="6"/>
      <c r="K1224" s="7">
        <v>5143854.95</v>
      </c>
      <c r="L1224" s="8">
        <v>45291.0</v>
      </c>
      <c r="M1224" s="6" t="s">
        <v>104</v>
      </c>
      <c r="N1224" s="5"/>
      <c r="O1224" s="5"/>
      <c r="P1224" s="5"/>
      <c r="Q1224" s="5"/>
      <c r="R1224" s="5"/>
      <c r="S1224" s="5"/>
      <c r="T1224" s="5"/>
      <c r="U1224" s="5"/>
      <c r="V1224" s="5"/>
    </row>
    <row r="1225" hidden="1">
      <c r="A1225" s="5">
        <v>540096.0</v>
      </c>
      <c r="B1225" s="6" t="s">
        <v>3393</v>
      </c>
      <c r="C1225" s="6" t="s">
        <v>3473</v>
      </c>
      <c r="D1225" s="6" t="s">
        <v>3474</v>
      </c>
      <c r="E1225" s="6" t="s">
        <v>17</v>
      </c>
      <c r="F1225" s="6" t="s">
        <v>18</v>
      </c>
      <c r="G1225" s="6" t="s">
        <v>19</v>
      </c>
      <c r="H1225" s="6" t="s">
        <v>3462</v>
      </c>
      <c r="I1225" s="6" t="s">
        <v>3463</v>
      </c>
      <c r="J1225" s="6"/>
      <c r="K1225" s="7">
        <v>2371533.0</v>
      </c>
      <c r="L1225" s="8">
        <v>45291.0</v>
      </c>
      <c r="M1225" s="6" t="s">
        <v>104</v>
      </c>
      <c r="N1225" s="5"/>
      <c r="O1225" s="5"/>
      <c r="P1225" s="5"/>
      <c r="Q1225" s="5"/>
      <c r="R1225" s="5"/>
      <c r="S1225" s="5"/>
      <c r="T1225" s="5"/>
      <c r="U1225" s="5"/>
      <c r="V1225" s="5"/>
    </row>
    <row r="1226" hidden="1">
      <c r="A1226" s="5">
        <v>540096.0</v>
      </c>
      <c r="B1226" s="6" t="s">
        <v>3393</v>
      </c>
      <c r="C1226" s="6" t="s">
        <v>3475</v>
      </c>
      <c r="D1226" s="6" t="s">
        <v>3476</v>
      </c>
      <c r="E1226" s="6" t="s">
        <v>17</v>
      </c>
      <c r="F1226" s="6" t="s">
        <v>18</v>
      </c>
      <c r="G1226" s="6" t="s">
        <v>19</v>
      </c>
      <c r="H1226" s="6" t="s">
        <v>3462</v>
      </c>
      <c r="I1226" s="6" t="s">
        <v>3463</v>
      </c>
      <c r="J1226" s="6"/>
      <c r="K1226" s="7">
        <v>3909436.74</v>
      </c>
      <c r="L1226" s="8">
        <v>45291.0</v>
      </c>
      <c r="M1226" s="6" t="s">
        <v>104</v>
      </c>
      <c r="N1226" s="5"/>
      <c r="O1226" s="5"/>
      <c r="P1226" s="5"/>
      <c r="Q1226" s="5"/>
      <c r="R1226" s="5"/>
      <c r="S1226" s="5"/>
      <c r="T1226" s="5"/>
      <c r="U1226" s="5"/>
      <c r="V1226" s="5"/>
    </row>
    <row r="1227" hidden="1">
      <c r="A1227" s="5">
        <v>540096.0</v>
      </c>
      <c r="B1227" s="6" t="s">
        <v>3393</v>
      </c>
      <c r="C1227" s="6" t="s">
        <v>3477</v>
      </c>
      <c r="D1227" s="6" t="s">
        <v>3478</v>
      </c>
      <c r="E1227" s="6" t="s">
        <v>17</v>
      </c>
      <c r="F1227" s="6" t="s">
        <v>18</v>
      </c>
      <c r="G1227" s="6" t="s">
        <v>19</v>
      </c>
      <c r="H1227" s="6" t="s">
        <v>3462</v>
      </c>
      <c r="I1227" s="6" t="s">
        <v>3463</v>
      </c>
      <c r="J1227" s="6"/>
      <c r="K1227" s="7">
        <v>648192.6</v>
      </c>
      <c r="L1227" s="8">
        <v>45291.0</v>
      </c>
      <c r="M1227" s="6" t="s">
        <v>104</v>
      </c>
      <c r="N1227" s="5"/>
      <c r="O1227" s="5"/>
      <c r="P1227" s="5"/>
      <c r="Q1227" s="5"/>
      <c r="R1227" s="5"/>
      <c r="S1227" s="5"/>
      <c r="T1227" s="5"/>
      <c r="U1227" s="5"/>
      <c r="V1227" s="5"/>
    </row>
    <row r="1228" hidden="1">
      <c r="A1228" s="5">
        <v>540096.0</v>
      </c>
      <c r="B1228" s="6" t="s">
        <v>3393</v>
      </c>
      <c r="C1228" s="6" t="s">
        <v>3479</v>
      </c>
      <c r="D1228" s="6" t="s">
        <v>3480</v>
      </c>
      <c r="E1228" s="6" t="s">
        <v>266</v>
      </c>
      <c r="F1228" s="6" t="s">
        <v>18</v>
      </c>
      <c r="G1228" s="6" t="s">
        <v>19</v>
      </c>
      <c r="H1228" s="6" t="s">
        <v>3462</v>
      </c>
      <c r="I1228" s="6" t="s">
        <v>3463</v>
      </c>
      <c r="J1228" s="6"/>
      <c r="K1228" s="7">
        <v>1.958123712E7</v>
      </c>
      <c r="L1228" s="8">
        <v>45473.0</v>
      </c>
      <c r="M1228" s="6" t="s">
        <v>104</v>
      </c>
      <c r="N1228" s="5"/>
      <c r="O1228" s="5"/>
      <c r="P1228" s="5"/>
      <c r="Q1228" s="5"/>
      <c r="R1228" s="5"/>
      <c r="S1228" s="5"/>
      <c r="T1228" s="5"/>
      <c r="U1228" s="5"/>
      <c r="V1228" s="5"/>
    </row>
    <row r="1229" hidden="1">
      <c r="A1229" s="5">
        <v>540096.0</v>
      </c>
      <c r="B1229" s="6" t="s">
        <v>3393</v>
      </c>
      <c r="C1229" s="6" t="s">
        <v>3481</v>
      </c>
      <c r="D1229" s="6" t="s">
        <v>3482</v>
      </c>
      <c r="E1229" s="6" t="s">
        <v>266</v>
      </c>
      <c r="F1229" s="6" t="s">
        <v>18</v>
      </c>
      <c r="G1229" s="6" t="s">
        <v>19</v>
      </c>
      <c r="H1229" s="6" t="s">
        <v>3462</v>
      </c>
      <c r="I1229" s="6" t="s">
        <v>3463</v>
      </c>
      <c r="J1229" s="6"/>
      <c r="K1229" s="7">
        <v>2.049692872E7</v>
      </c>
      <c r="L1229" s="8">
        <v>45626.0</v>
      </c>
      <c r="M1229" s="6" t="s">
        <v>104</v>
      </c>
      <c r="N1229" s="5"/>
      <c r="O1229" s="5"/>
      <c r="P1229" s="5"/>
      <c r="Q1229" s="5"/>
      <c r="R1229" s="5"/>
      <c r="S1229" s="5"/>
      <c r="T1229" s="5"/>
      <c r="U1229" s="5"/>
      <c r="V1229" s="5"/>
    </row>
    <row r="1230" hidden="1">
      <c r="A1230" s="5">
        <v>540096.0</v>
      </c>
      <c r="B1230" s="6" t="s">
        <v>3393</v>
      </c>
      <c r="C1230" s="6" t="s">
        <v>3483</v>
      </c>
      <c r="D1230" s="6" t="s">
        <v>3484</v>
      </c>
      <c r="E1230" s="6" t="s">
        <v>475</v>
      </c>
      <c r="F1230" s="6" t="s">
        <v>158</v>
      </c>
      <c r="G1230" s="6" t="s">
        <v>159</v>
      </c>
      <c r="H1230" s="6" t="s">
        <v>3428</v>
      </c>
      <c r="I1230" s="6" t="s">
        <v>3485</v>
      </c>
      <c r="J1230" s="6">
        <v>1.0</v>
      </c>
      <c r="K1230" s="7">
        <v>298317.73</v>
      </c>
      <c r="L1230" s="8">
        <v>45473.0</v>
      </c>
      <c r="M1230" s="6" t="s">
        <v>104</v>
      </c>
      <c r="N1230" s="5"/>
      <c r="O1230" s="5"/>
      <c r="P1230" s="5"/>
      <c r="Q1230" s="5"/>
      <c r="R1230" s="5"/>
      <c r="S1230" s="5"/>
      <c r="T1230" s="5"/>
      <c r="U1230" s="5"/>
      <c r="V1230" s="5"/>
    </row>
    <row r="1231" hidden="1">
      <c r="A1231" s="5">
        <v>540096.0</v>
      </c>
      <c r="B1231" s="6" t="s">
        <v>3393</v>
      </c>
      <c r="C1231" s="6" t="s">
        <v>3486</v>
      </c>
      <c r="D1231" s="6" t="s">
        <v>3487</v>
      </c>
      <c r="E1231" s="6" t="s">
        <v>17</v>
      </c>
      <c r="F1231" s="6" t="s">
        <v>18</v>
      </c>
      <c r="G1231" s="6" t="s">
        <v>19</v>
      </c>
      <c r="H1231" s="6" t="s">
        <v>3488</v>
      </c>
      <c r="I1231" s="6" t="s">
        <v>3489</v>
      </c>
      <c r="J1231" s="6"/>
      <c r="K1231" s="7">
        <v>678937.59</v>
      </c>
      <c r="L1231" s="8">
        <v>45473.0</v>
      </c>
      <c r="M1231" s="6" t="s">
        <v>104</v>
      </c>
      <c r="N1231" s="5"/>
      <c r="O1231" s="5"/>
      <c r="P1231" s="5"/>
      <c r="Q1231" s="5"/>
      <c r="R1231" s="5"/>
      <c r="S1231" s="5"/>
      <c r="T1231" s="5"/>
      <c r="U1231" s="5"/>
      <c r="V1231" s="5"/>
    </row>
    <row r="1232" hidden="1">
      <c r="A1232" s="5">
        <v>540096.0</v>
      </c>
      <c r="B1232" s="6" t="s">
        <v>3393</v>
      </c>
      <c r="C1232" s="6" t="s">
        <v>3490</v>
      </c>
      <c r="D1232" s="6" t="s">
        <v>3491</v>
      </c>
      <c r="E1232" s="6" t="s">
        <v>17</v>
      </c>
      <c r="F1232" s="6" t="s">
        <v>18</v>
      </c>
      <c r="G1232" s="6" t="s">
        <v>19</v>
      </c>
      <c r="H1232" s="6" t="s">
        <v>3488</v>
      </c>
      <c r="I1232" s="6" t="s">
        <v>3492</v>
      </c>
      <c r="J1232" s="6"/>
      <c r="K1232" s="7">
        <v>1894724.51</v>
      </c>
      <c r="L1232" s="8">
        <v>45473.0</v>
      </c>
      <c r="M1232" s="6" t="s">
        <v>104</v>
      </c>
      <c r="N1232" s="5"/>
      <c r="O1232" s="5"/>
      <c r="P1232" s="5"/>
      <c r="Q1232" s="5"/>
      <c r="R1232" s="5"/>
      <c r="S1232" s="5"/>
      <c r="T1232" s="5"/>
      <c r="U1232" s="5"/>
      <c r="V1232" s="5"/>
    </row>
    <row r="1233" hidden="1">
      <c r="A1233" s="5">
        <v>540096.0</v>
      </c>
      <c r="B1233" s="6" t="s">
        <v>3393</v>
      </c>
      <c r="C1233" s="6" t="s">
        <v>3493</v>
      </c>
      <c r="D1233" s="6" t="s">
        <v>3494</v>
      </c>
      <c r="E1233" s="6" t="s">
        <v>17</v>
      </c>
      <c r="F1233" s="6" t="s">
        <v>18</v>
      </c>
      <c r="G1233" s="6" t="s">
        <v>19</v>
      </c>
      <c r="H1233" s="6" t="s">
        <v>3488</v>
      </c>
      <c r="I1233" s="6" t="s">
        <v>3495</v>
      </c>
      <c r="J1233" s="6"/>
      <c r="K1233" s="7">
        <v>507010.99</v>
      </c>
      <c r="L1233" s="8">
        <v>45473.0</v>
      </c>
      <c r="M1233" s="6" t="s">
        <v>104</v>
      </c>
      <c r="N1233" s="5"/>
      <c r="O1233" s="5"/>
      <c r="P1233" s="5"/>
      <c r="Q1233" s="5"/>
      <c r="R1233" s="5"/>
      <c r="S1233" s="5"/>
      <c r="T1233" s="5"/>
      <c r="U1233" s="5"/>
      <c r="V1233" s="5"/>
    </row>
    <row r="1234" hidden="1">
      <c r="A1234" s="5">
        <v>540096.0</v>
      </c>
      <c r="B1234" s="6" t="s">
        <v>3393</v>
      </c>
      <c r="C1234" s="6" t="s">
        <v>3496</v>
      </c>
      <c r="D1234" s="6" t="s">
        <v>3497</v>
      </c>
      <c r="E1234" s="6" t="s">
        <v>17</v>
      </c>
      <c r="F1234" s="6" t="s">
        <v>18</v>
      </c>
      <c r="G1234" s="6" t="s">
        <v>19</v>
      </c>
      <c r="H1234" s="6" t="s">
        <v>899</v>
      </c>
      <c r="I1234" s="6" t="s">
        <v>3498</v>
      </c>
      <c r="J1234" s="6"/>
      <c r="K1234" s="7">
        <v>4825700.31</v>
      </c>
      <c r="L1234" s="8">
        <v>45291.0</v>
      </c>
      <c r="M1234" s="6" t="s">
        <v>104</v>
      </c>
      <c r="N1234" s="5"/>
      <c r="O1234" s="5"/>
      <c r="P1234" s="5"/>
      <c r="Q1234" s="5"/>
      <c r="R1234" s="5"/>
      <c r="S1234" s="5"/>
      <c r="T1234" s="5"/>
      <c r="U1234" s="5"/>
      <c r="V1234" s="5"/>
    </row>
    <row r="1235" hidden="1">
      <c r="A1235" s="5">
        <v>540096.0</v>
      </c>
      <c r="B1235" s="6" t="s">
        <v>3393</v>
      </c>
      <c r="C1235" s="6" t="s">
        <v>3499</v>
      </c>
      <c r="D1235" s="6" t="s">
        <v>3500</v>
      </c>
      <c r="E1235" s="6" t="s">
        <v>266</v>
      </c>
      <c r="F1235" s="6" t="s">
        <v>18</v>
      </c>
      <c r="G1235" s="6" t="s">
        <v>19</v>
      </c>
      <c r="H1235" s="6" t="s">
        <v>899</v>
      </c>
      <c r="I1235" s="6" t="s">
        <v>3501</v>
      </c>
      <c r="J1235" s="6"/>
      <c r="K1235" s="7">
        <v>14400.0</v>
      </c>
      <c r="L1235" s="8">
        <v>45657.0</v>
      </c>
      <c r="M1235" s="6" t="s">
        <v>104</v>
      </c>
      <c r="N1235" s="5"/>
      <c r="O1235" s="5"/>
      <c r="P1235" s="5"/>
      <c r="Q1235" s="5"/>
      <c r="R1235" s="5"/>
      <c r="S1235" s="5"/>
      <c r="T1235" s="5"/>
      <c r="U1235" s="5"/>
      <c r="V1235" s="5"/>
    </row>
    <row r="1236" hidden="1">
      <c r="A1236" s="5">
        <v>540096.0</v>
      </c>
      <c r="B1236" s="6" t="s">
        <v>3393</v>
      </c>
      <c r="C1236" s="6" t="s">
        <v>3502</v>
      </c>
      <c r="D1236" s="6" t="s">
        <v>3503</v>
      </c>
      <c r="E1236" s="6" t="s">
        <v>266</v>
      </c>
      <c r="F1236" s="6" t="s">
        <v>18</v>
      </c>
      <c r="G1236" s="6" t="s">
        <v>19</v>
      </c>
      <c r="H1236" s="6" t="s">
        <v>3504</v>
      </c>
      <c r="I1236" s="6" t="s">
        <v>3505</v>
      </c>
      <c r="J1236" s="6">
        <v>52.0</v>
      </c>
      <c r="K1236" s="7">
        <v>95517.99</v>
      </c>
      <c r="L1236" s="8">
        <v>45657.0</v>
      </c>
      <c r="M1236" s="6" t="s">
        <v>170</v>
      </c>
      <c r="N1236" s="5"/>
      <c r="O1236" s="5"/>
      <c r="P1236" s="5"/>
      <c r="Q1236" s="5"/>
      <c r="R1236" s="5"/>
      <c r="S1236" s="5"/>
      <c r="T1236" s="5"/>
      <c r="U1236" s="5"/>
      <c r="V1236" s="5"/>
    </row>
    <row r="1237" hidden="1">
      <c r="A1237" s="5">
        <v>540096.0</v>
      </c>
      <c r="B1237" s="6" t="s">
        <v>3393</v>
      </c>
      <c r="C1237" s="6" t="s">
        <v>3506</v>
      </c>
      <c r="D1237" s="6" t="s">
        <v>3507</v>
      </c>
      <c r="E1237" s="6" t="s">
        <v>17</v>
      </c>
      <c r="F1237" s="6" t="s">
        <v>18</v>
      </c>
      <c r="G1237" s="6" t="s">
        <v>19</v>
      </c>
      <c r="H1237" s="6" t="s">
        <v>2009</v>
      </c>
      <c r="I1237" s="6" t="s">
        <v>3508</v>
      </c>
      <c r="J1237" s="6">
        <v>1.0</v>
      </c>
      <c r="K1237" s="7">
        <v>11580.0</v>
      </c>
      <c r="L1237" s="8">
        <v>45657.0</v>
      </c>
      <c r="M1237" s="6" t="s">
        <v>170</v>
      </c>
      <c r="N1237" s="5"/>
      <c r="O1237" s="5"/>
      <c r="P1237" s="5"/>
      <c r="Q1237" s="5"/>
      <c r="R1237" s="5"/>
      <c r="S1237" s="5"/>
      <c r="T1237" s="5"/>
      <c r="U1237" s="5"/>
      <c r="V1237" s="5"/>
    </row>
    <row r="1238" hidden="1">
      <c r="A1238" s="5">
        <v>540096.0</v>
      </c>
      <c r="B1238" s="6" t="s">
        <v>3393</v>
      </c>
      <c r="C1238" s="6" t="s">
        <v>3509</v>
      </c>
      <c r="D1238" s="6" t="s">
        <v>3510</v>
      </c>
      <c r="E1238" s="6" t="s">
        <v>17</v>
      </c>
      <c r="F1238" s="6" t="s">
        <v>158</v>
      </c>
      <c r="G1238" s="6" t="s">
        <v>159</v>
      </c>
      <c r="H1238" s="6" t="s">
        <v>3511</v>
      </c>
      <c r="I1238" s="6" t="s">
        <v>3512</v>
      </c>
      <c r="J1238" s="6">
        <v>10000.0</v>
      </c>
      <c r="K1238" s="7">
        <v>368700.0</v>
      </c>
      <c r="L1238" s="8">
        <v>45657.0</v>
      </c>
      <c r="M1238" s="6" t="s">
        <v>170</v>
      </c>
      <c r="N1238" s="5"/>
      <c r="O1238" s="5"/>
      <c r="P1238" s="5"/>
      <c r="Q1238" s="5"/>
      <c r="R1238" s="5"/>
      <c r="S1238" s="5"/>
      <c r="T1238" s="5"/>
      <c r="U1238" s="5"/>
      <c r="V1238" s="5"/>
    </row>
    <row r="1239" hidden="1">
      <c r="A1239" s="9">
        <v>44025.0</v>
      </c>
      <c r="B1239" s="10" t="s">
        <v>3513</v>
      </c>
      <c r="C1239" s="10" t="s">
        <v>3514</v>
      </c>
      <c r="D1239" s="10" t="s">
        <v>3515</v>
      </c>
      <c r="E1239" s="10" t="s">
        <v>664</v>
      </c>
      <c r="F1239" s="10" t="s">
        <v>18</v>
      </c>
      <c r="G1239" s="10" t="s">
        <v>19</v>
      </c>
      <c r="H1239" s="10" t="s">
        <v>654</v>
      </c>
      <c r="I1239" s="10" t="s">
        <v>3516</v>
      </c>
      <c r="J1239" s="10">
        <v>3.0</v>
      </c>
      <c r="K1239" s="11">
        <v>27000.0</v>
      </c>
      <c r="L1239" s="12">
        <v>45443.0</v>
      </c>
      <c r="M1239" s="10" t="s">
        <v>104</v>
      </c>
      <c r="N1239" s="5"/>
      <c r="O1239" s="5"/>
      <c r="P1239" s="5"/>
      <c r="Q1239" s="5"/>
      <c r="R1239" s="5"/>
      <c r="S1239" s="5"/>
      <c r="T1239" s="5"/>
      <c r="U1239" s="5"/>
      <c r="V1239" s="5"/>
    </row>
    <row r="1240" hidden="1">
      <c r="A1240" s="5">
        <v>44025.0</v>
      </c>
      <c r="B1240" s="6" t="s">
        <v>3513</v>
      </c>
      <c r="C1240" s="6" t="s">
        <v>3517</v>
      </c>
      <c r="D1240" s="6" t="s">
        <v>3518</v>
      </c>
      <c r="E1240" s="6" t="s">
        <v>266</v>
      </c>
      <c r="F1240" s="6" t="s">
        <v>18</v>
      </c>
      <c r="G1240" s="6" t="s">
        <v>19</v>
      </c>
      <c r="H1240" s="6" t="s">
        <v>654</v>
      </c>
      <c r="I1240" s="6" t="s">
        <v>3519</v>
      </c>
      <c r="J1240" s="6">
        <v>1.0</v>
      </c>
      <c r="K1240" s="7">
        <v>40000.0</v>
      </c>
      <c r="L1240" s="8">
        <v>45444.0</v>
      </c>
      <c r="M1240" s="6" t="s">
        <v>104</v>
      </c>
      <c r="N1240" s="5"/>
      <c r="O1240" s="5"/>
      <c r="P1240" s="5"/>
      <c r="Q1240" s="5"/>
      <c r="R1240" s="5"/>
      <c r="S1240" s="5"/>
      <c r="T1240" s="5"/>
      <c r="U1240" s="5"/>
      <c r="V1240" s="5"/>
    </row>
    <row r="1241" hidden="1">
      <c r="A1241" s="5">
        <v>44025.0</v>
      </c>
      <c r="B1241" s="6" t="s">
        <v>3513</v>
      </c>
      <c r="C1241" s="6" t="s">
        <v>3520</v>
      </c>
      <c r="D1241" s="6" t="s">
        <v>938</v>
      </c>
      <c r="E1241" s="6" t="s">
        <v>266</v>
      </c>
      <c r="F1241" s="6" t="s">
        <v>18</v>
      </c>
      <c r="G1241" s="6" t="s">
        <v>19</v>
      </c>
      <c r="H1241" s="6" t="s">
        <v>654</v>
      </c>
      <c r="I1241" s="6" t="s">
        <v>3521</v>
      </c>
      <c r="J1241" s="6" t="s">
        <v>3522</v>
      </c>
      <c r="K1241" s="7">
        <v>7000.0</v>
      </c>
      <c r="L1241" s="8">
        <v>45423.0</v>
      </c>
      <c r="M1241" s="6" t="s">
        <v>104</v>
      </c>
      <c r="N1241" s="5"/>
      <c r="O1241" s="5"/>
      <c r="P1241" s="5"/>
      <c r="Q1241" s="5"/>
      <c r="R1241" s="5"/>
      <c r="S1241" s="5"/>
      <c r="T1241" s="5"/>
      <c r="U1241" s="5"/>
      <c r="V1241" s="5"/>
    </row>
    <row r="1242" hidden="1">
      <c r="A1242" s="5">
        <v>44025.0</v>
      </c>
      <c r="B1242" s="6" t="s">
        <v>3513</v>
      </c>
      <c r="C1242" s="6" t="s">
        <v>3523</v>
      </c>
      <c r="D1242" s="6" t="s">
        <v>947</v>
      </c>
      <c r="E1242" s="6" t="s">
        <v>17</v>
      </c>
      <c r="F1242" s="6" t="s">
        <v>18</v>
      </c>
      <c r="G1242" s="6" t="s">
        <v>19</v>
      </c>
      <c r="H1242" s="6" t="s">
        <v>654</v>
      </c>
      <c r="I1242" s="6" t="s">
        <v>3524</v>
      </c>
      <c r="J1242" s="6" t="s">
        <v>3522</v>
      </c>
      <c r="K1242" s="7">
        <v>100.0</v>
      </c>
      <c r="L1242" s="8">
        <v>45477.0</v>
      </c>
      <c r="M1242" s="6" t="s">
        <v>104</v>
      </c>
      <c r="N1242" s="5"/>
      <c r="O1242" s="5"/>
      <c r="P1242" s="5"/>
      <c r="Q1242" s="5"/>
      <c r="R1242" s="5"/>
      <c r="S1242" s="5"/>
      <c r="T1242" s="5"/>
      <c r="U1242" s="5"/>
      <c r="V1242" s="5"/>
    </row>
    <row r="1243" hidden="1">
      <c r="A1243" s="5">
        <v>44025.0</v>
      </c>
      <c r="B1243" s="6" t="s">
        <v>3513</v>
      </c>
      <c r="C1243" s="6" t="s">
        <v>3525</v>
      </c>
      <c r="D1243" s="6" t="s">
        <v>950</v>
      </c>
      <c r="E1243" s="6" t="s">
        <v>17</v>
      </c>
      <c r="F1243" s="6" t="s">
        <v>18</v>
      </c>
      <c r="G1243" s="6" t="s">
        <v>19</v>
      </c>
      <c r="H1243" s="6" t="s">
        <v>654</v>
      </c>
      <c r="I1243" s="6" t="s">
        <v>3526</v>
      </c>
      <c r="J1243" s="6" t="s">
        <v>3522</v>
      </c>
      <c r="K1243" s="7">
        <v>500.0</v>
      </c>
      <c r="L1243" s="8" t="s">
        <v>3527</v>
      </c>
      <c r="M1243" s="8" t="s">
        <v>104</v>
      </c>
      <c r="N1243" s="5"/>
      <c r="O1243" s="5"/>
      <c r="P1243" s="5"/>
      <c r="Q1243" s="5"/>
      <c r="R1243" s="5"/>
      <c r="S1243" s="5"/>
      <c r="T1243" s="5"/>
      <c r="U1243" s="5"/>
      <c r="V1243" s="5"/>
    </row>
    <row r="1244" hidden="1">
      <c r="A1244" s="5">
        <v>44025.0</v>
      </c>
      <c r="B1244" s="6" t="s">
        <v>3513</v>
      </c>
      <c r="C1244" s="6" t="s">
        <v>3528</v>
      </c>
      <c r="D1244" s="6" t="s">
        <v>956</v>
      </c>
      <c r="E1244" s="6" t="s">
        <v>17</v>
      </c>
      <c r="F1244" s="6" t="s">
        <v>18</v>
      </c>
      <c r="G1244" s="6" t="s">
        <v>19</v>
      </c>
      <c r="H1244" s="6" t="s">
        <v>654</v>
      </c>
      <c r="I1244" s="6" t="s">
        <v>3529</v>
      </c>
      <c r="J1244" s="6" t="s">
        <v>3522</v>
      </c>
      <c r="K1244" s="7">
        <v>4000.0</v>
      </c>
      <c r="L1244" s="8">
        <v>45414.0</v>
      </c>
      <c r="M1244" s="8" t="s">
        <v>104</v>
      </c>
      <c r="N1244" s="5"/>
      <c r="O1244" s="5"/>
      <c r="P1244" s="5"/>
      <c r="Q1244" s="5"/>
      <c r="R1244" s="5"/>
      <c r="S1244" s="5"/>
      <c r="T1244" s="5"/>
      <c r="U1244" s="5"/>
      <c r="V1244" s="5"/>
    </row>
    <row r="1245" hidden="1">
      <c r="A1245" s="5">
        <v>44025.0</v>
      </c>
      <c r="B1245" s="6" t="s">
        <v>3513</v>
      </c>
      <c r="C1245" s="6" t="s">
        <v>3530</v>
      </c>
      <c r="D1245" s="6" t="s">
        <v>3009</v>
      </c>
      <c r="E1245" s="6" t="s">
        <v>17</v>
      </c>
      <c r="F1245" s="6" t="s">
        <v>18</v>
      </c>
      <c r="G1245" s="6" t="s">
        <v>19</v>
      </c>
      <c r="H1245" s="6" t="s">
        <v>654</v>
      </c>
      <c r="I1245" s="6" t="s">
        <v>3531</v>
      </c>
      <c r="J1245" s="6" t="s">
        <v>3522</v>
      </c>
      <c r="K1245" s="7">
        <v>2400.0</v>
      </c>
      <c r="L1245" s="8">
        <v>45381.0</v>
      </c>
      <c r="M1245" s="8" t="s">
        <v>104</v>
      </c>
      <c r="N1245" s="5"/>
      <c r="O1245" s="5"/>
      <c r="P1245" s="5"/>
      <c r="Q1245" s="5"/>
      <c r="R1245" s="5"/>
      <c r="S1245" s="5"/>
      <c r="T1245" s="5"/>
      <c r="U1245" s="5"/>
      <c r="V1245" s="5"/>
    </row>
    <row r="1246" hidden="1">
      <c r="A1246" s="5">
        <v>44025.0</v>
      </c>
      <c r="B1246" s="6" t="s">
        <v>3513</v>
      </c>
      <c r="C1246" s="6" t="s">
        <v>3532</v>
      </c>
      <c r="D1246" s="6" t="s">
        <v>959</v>
      </c>
      <c r="E1246" s="6" t="s">
        <v>17</v>
      </c>
      <c r="F1246" s="6" t="s">
        <v>18</v>
      </c>
      <c r="G1246" s="6" t="s">
        <v>19</v>
      </c>
      <c r="H1246" s="6" t="s">
        <v>3533</v>
      </c>
      <c r="I1246" s="6" t="s">
        <v>3534</v>
      </c>
      <c r="J1246" s="6" t="s">
        <v>3522</v>
      </c>
      <c r="K1246" s="7">
        <v>22200.0</v>
      </c>
      <c r="L1246" s="8">
        <v>45443.0</v>
      </c>
      <c r="M1246" s="8" t="s">
        <v>104</v>
      </c>
      <c r="N1246" s="5"/>
      <c r="O1246" s="5"/>
      <c r="P1246" s="5"/>
      <c r="Q1246" s="5"/>
      <c r="R1246" s="5"/>
      <c r="S1246" s="5"/>
      <c r="T1246" s="5"/>
      <c r="U1246" s="5"/>
      <c r="V1246" s="5"/>
    </row>
    <row r="1247" hidden="1">
      <c r="A1247" s="5">
        <v>44025.0</v>
      </c>
      <c r="B1247" s="6" t="s">
        <v>3513</v>
      </c>
      <c r="C1247" s="6" t="s">
        <v>3535</v>
      </c>
      <c r="D1247" s="6" t="s">
        <v>944</v>
      </c>
      <c r="E1247" s="6" t="s">
        <v>17</v>
      </c>
      <c r="F1247" s="6" t="s">
        <v>18</v>
      </c>
      <c r="G1247" s="6" t="s">
        <v>19</v>
      </c>
      <c r="H1247" s="6" t="s">
        <v>654</v>
      </c>
      <c r="I1247" s="6" t="s">
        <v>3536</v>
      </c>
      <c r="J1247" s="6" t="s">
        <v>3522</v>
      </c>
      <c r="K1247" s="7">
        <v>700.0</v>
      </c>
      <c r="L1247" s="8">
        <v>45535.0</v>
      </c>
      <c r="M1247" s="8" t="s">
        <v>104</v>
      </c>
      <c r="N1247" s="5"/>
      <c r="O1247" s="5"/>
      <c r="P1247" s="5"/>
      <c r="Q1247" s="5"/>
      <c r="R1247" s="5"/>
      <c r="S1247" s="5"/>
      <c r="T1247" s="5"/>
      <c r="U1247" s="5"/>
      <c r="V1247" s="5"/>
    </row>
    <row r="1248" hidden="1">
      <c r="A1248" s="5">
        <v>44025.0</v>
      </c>
      <c r="B1248" s="6" t="s">
        <v>3513</v>
      </c>
      <c r="C1248" s="6" t="s">
        <v>3537</v>
      </c>
      <c r="D1248" s="6" t="s">
        <v>3538</v>
      </c>
      <c r="E1248" s="6" t="s">
        <v>17</v>
      </c>
      <c r="F1248" s="6" t="s">
        <v>18</v>
      </c>
      <c r="G1248" s="6" t="s">
        <v>19</v>
      </c>
      <c r="H1248" s="6" t="s">
        <v>654</v>
      </c>
      <c r="I1248" s="6" t="s">
        <v>3539</v>
      </c>
      <c r="J1248" s="6" t="s">
        <v>3522</v>
      </c>
      <c r="K1248" s="7">
        <v>12650.0</v>
      </c>
      <c r="L1248" s="8">
        <v>45382.0</v>
      </c>
      <c r="M1248" s="8" t="s">
        <v>104</v>
      </c>
      <c r="N1248" s="5"/>
      <c r="O1248" s="5"/>
      <c r="P1248" s="5"/>
      <c r="Q1248" s="5"/>
      <c r="R1248" s="5"/>
      <c r="S1248" s="5"/>
      <c r="T1248" s="5"/>
      <c r="U1248" s="5"/>
      <c r="V1248" s="5"/>
    </row>
    <row r="1249" hidden="1">
      <c r="A1249" s="5">
        <v>44025.0</v>
      </c>
      <c r="B1249" s="6" t="s">
        <v>3513</v>
      </c>
      <c r="C1249" s="6" t="s">
        <v>3540</v>
      </c>
      <c r="D1249" s="6" t="s">
        <v>3541</v>
      </c>
      <c r="E1249" s="6" t="s">
        <v>17</v>
      </c>
      <c r="F1249" s="6" t="s">
        <v>18</v>
      </c>
      <c r="G1249" s="6" t="s">
        <v>19</v>
      </c>
      <c r="H1249" s="6" t="s">
        <v>654</v>
      </c>
      <c r="I1249" s="6" t="s">
        <v>3542</v>
      </c>
      <c r="J1249" s="6" t="s">
        <v>3522</v>
      </c>
      <c r="K1249" s="7">
        <v>5400.0</v>
      </c>
      <c r="L1249" s="8">
        <v>45382.0</v>
      </c>
      <c r="M1249" s="8" t="s">
        <v>104</v>
      </c>
      <c r="N1249" s="5"/>
      <c r="O1249" s="5"/>
      <c r="P1249" s="5"/>
      <c r="Q1249" s="5"/>
      <c r="R1249" s="5"/>
      <c r="S1249" s="5"/>
      <c r="T1249" s="5"/>
      <c r="U1249" s="5"/>
      <c r="V1249" s="5"/>
    </row>
    <row r="1250" hidden="1">
      <c r="A1250" s="5">
        <v>44025.0</v>
      </c>
      <c r="B1250" s="6" t="s">
        <v>3513</v>
      </c>
      <c r="C1250" s="6" t="s">
        <v>3543</v>
      </c>
      <c r="D1250" s="6" t="s">
        <v>972</v>
      </c>
      <c r="E1250" s="6" t="s">
        <v>17</v>
      </c>
      <c r="F1250" s="6" t="s">
        <v>18</v>
      </c>
      <c r="G1250" s="6" t="s">
        <v>19</v>
      </c>
      <c r="H1250" s="6" t="s">
        <v>654</v>
      </c>
      <c r="I1250" s="6" t="s">
        <v>3544</v>
      </c>
      <c r="J1250" s="6" t="s">
        <v>3522</v>
      </c>
      <c r="K1250" s="7">
        <v>12600.0</v>
      </c>
      <c r="L1250" s="8">
        <v>45397.0</v>
      </c>
      <c r="M1250" s="8" t="s">
        <v>104</v>
      </c>
      <c r="N1250" s="5"/>
      <c r="O1250" s="5"/>
      <c r="P1250" s="5"/>
      <c r="Q1250" s="5"/>
      <c r="R1250" s="5"/>
      <c r="S1250" s="5"/>
      <c r="T1250" s="5"/>
      <c r="U1250" s="5"/>
      <c r="V1250" s="5"/>
    </row>
    <row r="1251" hidden="1">
      <c r="A1251" s="6">
        <v>44001.0</v>
      </c>
      <c r="B1251" s="6" t="s">
        <v>3513</v>
      </c>
      <c r="C1251" s="6" t="s">
        <v>3545</v>
      </c>
      <c r="D1251" s="6" t="s">
        <v>3546</v>
      </c>
      <c r="E1251" s="6" t="s">
        <v>17</v>
      </c>
      <c r="F1251" s="6" t="s">
        <v>18</v>
      </c>
      <c r="G1251" s="6" t="s">
        <v>19</v>
      </c>
      <c r="H1251" s="6" t="s">
        <v>654</v>
      </c>
      <c r="I1251" s="6" t="s">
        <v>3547</v>
      </c>
      <c r="J1251" s="6" t="s">
        <v>3522</v>
      </c>
      <c r="K1251" s="7">
        <v>10000.0</v>
      </c>
      <c r="L1251" s="8">
        <v>45444.0</v>
      </c>
      <c r="M1251" s="8" t="s">
        <v>104</v>
      </c>
      <c r="N1251" s="5"/>
      <c r="O1251" s="5"/>
      <c r="P1251" s="5"/>
      <c r="Q1251" s="5"/>
      <c r="R1251" s="5"/>
      <c r="S1251" s="5"/>
      <c r="T1251" s="5"/>
      <c r="U1251" s="5"/>
      <c r="V1251" s="5"/>
    </row>
    <row r="1252" hidden="1">
      <c r="A1252" s="5">
        <v>44025.0</v>
      </c>
      <c r="B1252" s="6" t="s">
        <v>3513</v>
      </c>
      <c r="C1252" s="6" t="s">
        <v>3548</v>
      </c>
      <c r="D1252" s="6" t="s">
        <v>984</v>
      </c>
      <c r="E1252" s="6" t="s">
        <v>17</v>
      </c>
      <c r="F1252" s="6" t="s">
        <v>18</v>
      </c>
      <c r="G1252" s="6" t="s">
        <v>19</v>
      </c>
      <c r="H1252" s="6" t="s">
        <v>654</v>
      </c>
      <c r="I1252" s="6" t="s">
        <v>3549</v>
      </c>
      <c r="J1252" s="6" t="s">
        <v>3522</v>
      </c>
      <c r="K1252" s="7">
        <v>1000.0</v>
      </c>
      <c r="L1252" s="8">
        <v>45443.0</v>
      </c>
      <c r="M1252" s="8" t="s">
        <v>104</v>
      </c>
      <c r="N1252" s="5"/>
      <c r="O1252" s="5"/>
      <c r="P1252" s="5"/>
      <c r="Q1252" s="5"/>
      <c r="R1252" s="5"/>
      <c r="S1252" s="5"/>
      <c r="T1252" s="5"/>
      <c r="U1252" s="5"/>
      <c r="V1252" s="5"/>
    </row>
    <row r="1253" hidden="1">
      <c r="A1253" s="5">
        <v>44025.0</v>
      </c>
      <c r="B1253" s="6" t="s">
        <v>3513</v>
      </c>
      <c r="C1253" s="6" t="s">
        <v>3550</v>
      </c>
      <c r="D1253" s="6" t="s">
        <v>993</v>
      </c>
      <c r="E1253" s="6" t="s">
        <v>17</v>
      </c>
      <c r="F1253" s="6" t="s">
        <v>18</v>
      </c>
      <c r="G1253" s="6" t="s">
        <v>19</v>
      </c>
      <c r="H1253" s="6" t="s">
        <v>654</v>
      </c>
      <c r="I1253" s="6" t="s">
        <v>3551</v>
      </c>
      <c r="J1253" s="6" t="s">
        <v>3522</v>
      </c>
      <c r="K1253" s="7">
        <v>1000.0</v>
      </c>
      <c r="L1253" s="8">
        <v>45424.0</v>
      </c>
      <c r="M1253" s="8" t="s">
        <v>104</v>
      </c>
      <c r="N1253" s="5"/>
      <c r="O1253" s="5"/>
      <c r="P1253" s="5"/>
      <c r="Q1253" s="5"/>
      <c r="R1253" s="5"/>
      <c r="S1253" s="5"/>
      <c r="T1253" s="5"/>
      <c r="U1253" s="5"/>
      <c r="V1253" s="5"/>
    </row>
    <row r="1254" hidden="1">
      <c r="A1254" s="5">
        <v>44025.0</v>
      </c>
      <c r="B1254" s="6" t="s">
        <v>3513</v>
      </c>
      <c r="C1254" s="6" t="s">
        <v>3552</v>
      </c>
      <c r="D1254" s="6" t="s">
        <v>3553</v>
      </c>
      <c r="E1254" s="6" t="s">
        <v>17</v>
      </c>
      <c r="F1254" s="6" t="s">
        <v>18</v>
      </c>
      <c r="G1254" s="6" t="s">
        <v>3554</v>
      </c>
      <c r="H1254" s="6" t="s">
        <v>3533</v>
      </c>
      <c r="I1254" s="6" t="s">
        <v>3555</v>
      </c>
      <c r="J1254" s="6" t="s">
        <v>3556</v>
      </c>
      <c r="K1254" s="7">
        <v>4800.0</v>
      </c>
      <c r="L1254" s="8">
        <v>45657.0</v>
      </c>
      <c r="M1254" s="8" t="s">
        <v>104</v>
      </c>
      <c r="N1254" s="5"/>
      <c r="O1254" s="5"/>
      <c r="P1254" s="5"/>
      <c r="Q1254" s="5"/>
      <c r="R1254" s="5"/>
      <c r="S1254" s="5"/>
      <c r="T1254" s="5"/>
      <c r="U1254" s="5"/>
      <c r="V1254" s="5"/>
    </row>
    <row r="1255" hidden="1">
      <c r="A1255" s="5">
        <v>44025.0</v>
      </c>
      <c r="B1255" s="6" t="s">
        <v>3513</v>
      </c>
      <c r="C1255" s="6" t="s">
        <v>3557</v>
      </c>
      <c r="D1255" s="6" t="s">
        <v>3558</v>
      </c>
      <c r="E1255" s="6" t="s">
        <v>266</v>
      </c>
      <c r="F1255" s="6" t="s">
        <v>18</v>
      </c>
      <c r="G1255" s="6" t="s">
        <v>19</v>
      </c>
      <c r="H1255" s="6" t="s">
        <v>654</v>
      </c>
      <c r="I1255" s="6" t="s">
        <v>3559</v>
      </c>
      <c r="J1255" s="6">
        <v>1.0</v>
      </c>
      <c r="K1255" s="7">
        <v>4000.0</v>
      </c>
      <c r="L1255" s="8">
        <v>45500.0</v>
      </c>
      <c r="M1255" s="8" t="s">
        <v>104</v>
      </c>
      <c r="N1255" s="5"/>
      <c r="O1255" s="5"/>
      <c r="P1255" s="5"/>
      <c r="Q1255" s="5"/>
      <c r="R1255" s="5"/>
      <c r="S1255" s="5"/>
      <c r="T1255" s="5"/>
      <c r="U1255" s="5"/>
      <c r="V1255" s="5"/>
    </row>
    <row r="1256" hidden="1">
      <c r="A1256" s="5">
        <v>44025.0</v>
      </c>
      <c r="B1256" s="6" t="s">
        <v>3513</v>
      </c>
      <c r="C1256" s="6" t="s">
        <v>3560</v>
      </c>
      <c r="D1256" s="6" t="s">
        <v>3561</v>
      </c>
      <c r="E1256" s="6" t="s">
        <v>17</v>
      </c>
      <c r="F1256" s="6" t="s">
        <v>18</v>
      </c>
      <c r="G1256" s="6" t="s">
        <v>19</v>
      </c>
      <c r="H1256" s="6" t="s">
        <v>654</v>
      </c>
      <c r="I1256" s="6" t="s">
        <v>3562</v>
      </c>
      <c r="J1256" s="6" t="s">
        <v>3522</v>
      </c>
      <c r="K1256" s="7">
        <v>300000.0</v>
      </c>
      <c r="L1256" s="8">
        <v>45565.0</v>
      </c>
      <c r="M1256" s="8" t="s">
        <v>104</v>
      </c>
      <c r="N1256" s="5"/>
      <c r="O1256" s="5"/>
      <c r="P1256" s="5"/>
      <c r="Q1256" s="5"/>
      <c r="R1256" s="5"/>
      <c r="S1256" s="5"/>
      <c r="T1256" s="5"/>
      <c r="U1256" s="5"/>
      <c r="V1256" s="5"/>
    </row>
    <row r="1257" hidden="1">
      <c r="A1257" s="5">
        <v>44025.0</v>
      </c>
      <c r="B1257" s="6" t="s">
        <v>3513</v>
      </c>
      <c r="C1257" s="6" t="s">
        <v>3563</v>
      </c>
      <c r="D1257" s="6" t="s">
        <v>3564</v>
      </c>
      <c r="E1257" s="6" t="s">
        <v>266</v>
      </c>
      <c r="F1257" s="6" t="s">
        <v>18</v>
      </c>
      <c r="G1257" s="6" t="s">
        <v>3565</v>
      </c>
      <c r="H1257" s="6" t="s">
        <v>3533</v>
      </c>
      <c r="I1257" s="6" t="s">
        <v>3566</v>
      </c>
      <c r="J1257" s="6">
        <v>1.0</v>
      </c>
      <c r="K1257" s="7">
        <v>10000.0</v>
      </c>
      <c r="L1257" s="8">
        <v>45595.0</v>
      </c>
      <c r="M1257" s="8" t="s">
        <v>104</v>
      </c>
      <c r="N1257" s="5"/>
      <c r="O1257" s="5"/>
      <c r="P1257" s="5"/>
      <c r="Q1257" s="5"/>
      <c r="R1257" s="5"/>
      <c r="S1257" s="5"/>
      <c r="T1257" s="5"/>
      <c r="U1257" s="5"/>
      <c r="V1257" s="5"/>
    </row>
    <row r="1258" hidden="1">
      <c r="A1258" s="5">
        <v>44001.0</v>
      </c>
      <c r="B1258" s="6" t="s">
        <v>3567</v>
      </c>
      <c r="C1258" s="6" t="s">
        <v>3568</v>
      </c>
      <c r="D1258" s="6" t="s">
        <v>3569</v>
      </c>
      <c r="E1258" s="6" t="s">
        <v>664</v>
      </c>
      <c r="F1258" s="6" t="s">
        <v>158</v>
      </c>
      <c r="G1258" s="6" t="s">
        <v>19</v>
      </c>
      <c r="H1258" s="6" t="s">
        <v>654</v>
      </c>
      <c r="I1258" s="6" t="s">
        <v>3570</v>
      </c>
      <c r="J1258" s="6">
        <v>2.0</v>
      </c>
      <c r="K1258" s="7">
        <v>576000.0</v>
      </c>
      <c r="L1258" s="8">
        <v>45578.0</v>
      </c>
      <c r="M1258" s="8" t="s">
        <v>104</v>
      </c>
      <c r="N1258" s="5"/>
      <c r="O1258" s="5"/>
      <c r="P1258" s="5"/>
      <c r="Q1258" s="5"/>
      <c r="R1258" s="5"/>
      <c r="S1258" s="5"/>
      <c r="T1258" s="5"/>
      <c r="U1258" s="5"/>
      <c r="V1258" s="5"/>
    </row>
    <row r="1259" hidden="1">
      <c r="A1259" s="6">
        <v>44001.0</v>
      </c>
      <c r="B1259" s="6" t="s">
        <v>3567</v>
      </c>
      <c r="C1259" s="6" t="s">
        <v>3571</v>
      </c>
      <c r="D1259" s="6" t="s">
        <v>810</v>
      </c>
      <c r="E1259" s="6" t="s">
        <v>17</v>
      </c>
      <c r="F1259" s="6" t="s">
        <v>18</v>
      </c>
      <c r="G1259" s="6" t="s">
        <v>19</v>
      </c>
      <c r="H1259" s="6" t="s">
        <v>654</v>
      </c>
      <c r="I1259" s="6" t="s">
        <v>3572</v>
      </c>
      <c r="J1259" s="6" t="s">
        <v>3522</v>
      </c>
      <c r="K1259" s="7" t="s">
        <v>3573</v>
      </c>
      <c r="L1259" s="8">
        <v>45613.0</v>
      </c>
      <c r="M1259" s="6" t="s">
        <v>104</v>
      </c>
      <c r="N1259" s="5"/>
      <c r="O1259" s="5"/>
      <c r="P1259" s="5"/>
      <c r="Q1259" s="5"/>
      <c r="R1259" s="5"/>
      <c r="S1259" s="5"/>
      <c r="T1259" s="5"/>
      <c r="U1259" s="5"/>
      <c r="V1259" s="5"/>
    </row>
    <row r="1260" hidden="1">
      <c r="A1260" s="6">
        <v>44001.0</v>
      </c>
      <c r="B1260" s="6" t="s">
        <v>3567</v>
      </c>
      <c r="C1260" s="6" t="s">
        <v>3574</v>
      </c>
      <c r="D1260" s="6" t="s">
        <v>3575</v>
      </c>
      <c r="E1260" s="6" t="s">
        <v>266</v>
      </c>
      <c r="F1260" s="6" t="s">
        <v>18</v>
      </c>
      <c r="G1260" s="6" t="s">
        <v>3576</v>
      </c>
      <c r="H1260" s="6" t="s">
        <v>654</v>
      </c>
      <c r="I1260" s="6" t="s">
        <v>3577</v>
      </c>
      <c r="J1260" s="6" t="s">
        <v>3578</v>
      </c>
      <c r="K1260" s="7" t="s">
        <v>557</v>
      </c>
      <c r="L1260" s="8">
        <v>45473.0</v>
      </c>
      <c r="M1260" s="6" t="s">
        <v>328</v>
      </c>
      <c r="N1260" s="5"/>
      <c r="O1260" s="5"/>
      <c r="P1260" s="5"/>
      <c r="Q1260" s="5"/>
      <c r="R1260" s="5"/>
      <c r="S1260" s="5"/>
      <c r="T1260" s="5"/>
      <c r="U1260" s="5"/>
      <c r="V1260" s="5"/>
    </row>
    <row r="1261" hidden="1">
      <c r="A1261" s="6">
        <v>44001.0</v>
      </c>
      <c r="B1261" s="6" t="s">
        <v>3567</v>
      </c>
      <c r="C1261" s="6" t="s">
        <v>3579</v>
      </c>
      <c r="D1261" s="6" t="s">
        <v>3580</v>
      </c>
      <c r="E1261" s="6" t="s">
        <v>266</v>
      </c>
      <c r="F1261" s="6" t="s">
        <v>18</v>
      </c>
      <c r="G1261" s="6" t="s">
        <v>3576</v>
      </c>
      <c r="H1261" s="6" t="s">
        <v>654</v>
      </c>
      <c r="I1261" s="6" t="s">
        <v>3581</v>
      </c>
      <c r="J1261" s="6" t="s">
        <v>3522</v>
      </c>
      <c r="K1261" s="7" t="s">
        <v>75</v>
      </c>
      <c r="L1261" s="8">
        <v>45382.0</v>
      </c>
      <c r="M1261" s="6" t="s">
        <v>104</v>
      </c>
      <c r="N1261" s="5"/>
      <c r="O1261" s="5"/>
      <c r="P1261" s="5"/>
      <c r="Q1261" s="5"/>
      <c r="R1261" s="5"/>
      <c r="S1261" s="5"/>
      <c r="T1261" s="5"/>
      <c r="U1261" s="5"/>
      <c r="V1261" s="5"/>
    </row>
    <row r="1262" hidden="1">
      <c r="A1262" s="6">
        <v>44001.0</v>
      </c>
      <c r="B1262" s="6" t="s">
        <v>3567</v>
      </c>
      <c r="C1262" s="6" t="s">
        <v>3582</v>
      </c>
      <c r="D1262" s="6" t="s">
        <v>3583</v>
      </c>
      <c r="E1262" s="6" t="s">
        <v>266</v>
      </c>
      <c r="F1262" s="6" t="s">
        <v>18</v>
      </c>
      <c r="G1262" s="6" t="s">
        <v>3576</v>
      </c>
      <c r="H1262" s="6" t="s">
        <v>654</v>
      </c>
      <c r="I1262" s="6" t="s">
        <v>3581</v>
      </c>
      <c r="J1262" s="6" t="s">
        <v>3522</v>
      </c>
      <c r="K1262" s="7" t="s">
        <v>369</v>
      </c>
      <c r="L1262" s="8">
        <v>45442.0</v>
      </c>
      <c r="M1262" s="6" t="s">
        <v>104</v>
      </c>
      <c r="N1262" s="5"/>
      <c r="O1262" s="5"/>
      <c r="P1262" s="5"/>
      <c r="Q1262" s="5"/>
      <c r="R1262" s="5"/>
      <c r="S1262" s="5"/>
      <c r="T1262" s="5"/>
      <c r="U1262" s="5"/>
      <c r="V1262" s="5"/>
    </row>
    <row r="1263" hidden="1">
      <c r="A1263" s="6">
        <v>44001.0</v>
      </c>
      <c r="B1263" s="6" t="s">
        <v>3567</v>
      </c>
      <c r="C1263" s="6" t="s">
        <v>3584</v>
      </c>
      <c r="D1263" s="6" t="s">
        <v>929</v>
      </c>
      <c r="E1263" s="6" t="s">
        <v>17</v>
      </c>
      <c r="F1263" s="6" t="s">
        <v>18</v>
      </c>
      <c r="G1263" s="6" t="s">
        <v>19</v>
      </c>
      <c r="H1263" s="6" t="s">
        <v>654</v>
      </c>
      <c r="I1263" s="6" t="s">
        <v>3585</v>
      </c>
      <c r="J1263" s="6" t="s">
        <v>3522</v>
      </c>
      <c r="K1263" s="7" t="s">
        <v>3586</v>
      </c>
      <c r="L1263" s="8">
        <v>45411.0</v>
      </c>
      <c r="M1263" s="6" t="s">
        <v>104</v>
      </c>
      <c r="N1263" s="5"/>
      <c r="O1263" s="5"/>
      <c r="P1263" s="5"/>
      <c r="Q1263" s="5"/>
      <c r="R1263" s="5"/>
      <c r="S1263" s="5"/>
      <c r="T1263" s="5"/>
      <c r="U1263" s="5"/>
      <c r="V1263" s="5"/>
    </row>
    <row r="1264" hidden="1">
      <c r="A1264" s="6">
        <v>44001.0</v>
      </c>
      <c r="B1264" s="6" t="s">
        <v>3567</v>
      </c>
      <c r="C1264" s="6" t="s">
        <v>3587</v>
      </c>
      <c r="D1264" s="6" t="s">
        <v>932</v>
      </c>
      <c r="E1264" s="6" t="s">
        <v>17</v>
      </c>
      <c r="F1264" s="6" t="s">
        <v>18</v>
      </c>
      <c r="G1264" s="6" t="s">
        <v>19</v>
      </c>
      <c r="H1264" s="6" t="s">
        <v>654</v>
      </c>
      <c r="I1264" s="6" t="s">
        <v>3588</v>
      </c>
      <c r="J1264" s="6" t="s">
        <v>3522</v>
      </c>
      <c r="K1264" s="7" t="s">
        <v>3589</v>
      </c>
      <c r="L1264" s="8">
        <v>45513.0</v>
      </c>
      <c r="M1264" s="6" t="s">
        <v>104</v>
      </c>
      <c r="N1264" s="5"/>
      <c r="O1264" s="5"/>
      <c r="P1264" s="5"/>
      <c r="Q1264" s="5"/>
      <c r="R1264" s="5"/>
      <c r="S1264" s="5"/>
      <c r="T1264" s="5"/>
      <c r="U1264" s="5"/>
      <c r="V1264" s="5"/>
    </row>
    <row r="1265" hidden="1">
      <c r="A1265" s="6">
        <v>44001.0</v>
      </c>
      <c r="B1265" s="6" t="s">
        <v>3567</v>
      </c>
      <c r="C1265" s="6" t="s">
        <v>3590</v>
      </c>
      <c r="D1265" s="6" t="s">
        <v>935</v>
      </c>
      <c r="E1265" s="6" t="s">
        <v>17</v>
      </c>
      <c r="F1265" s="6" t="s">
        <v>18</v>
      </c>
      <c r="G1265" s="6" t="s">
        <v>19</v>
      </c>
      <c r="H1265" s="6" t="s">
        <v>654</v>
      </c>
      <c r="I1265" s="6" t="s">
        <v>3591</v>
      </c>
      <c r="J1265" s="6" t="s">
        <v>3522</v>
      </c>
      <c r="K1265" s="7" t="s">
        <v>3592</v>
      </c>
      <c r="L1265" s="8">
        <v>45520.0</v>
      </c>
      <c r="M1265" s="6" t="s">
        <v>104</v>
      </c>
      <c r="N1265" s="5"/>
      <c r="O1265" s="5"/>
      <c r="P1265" s="5"/>
      <c r="Q1265" s="5"/>
      <c r="R1265" s="5"/>
      <c r="S1265" s="5"/>
      <c r="T1265" s="5"/>
      <c r="U1265" s="5"/>
      <c r="V1265" s="5"/>
    </row>
    <row r="1266" hidden="1">
      <c r="A1266" s="6">
        <v>44001.0</v>
      </c>
      <c r="B1266" s="6" t="s">
        <v>3567</v>
      </c>
      <c r="C1266" s="6" t="s">
        <v>3593</v>
      </c>
      <c r="D1266" s="6" t="s">
        <v>938</v>
      </c>
      <c r="E1266" s="6" t="s">
        <v>266</v>
      </c>
      <c r="F1266" s="6" t="s">
        <v>18</v>
      </c>
      <c r="G1266" s="6" t="s">
        <v>19</v>
      </c>
      <c r="H1266" s="6" t="s">
        <v>654</v>
      </c>
      <c r="I1266" s="6" t="s">
        <v>3594</v>
      </c>
      <c r="J1266" s="6" t="s">
        <v>3522</v>
      </c>
      <c r="K1266" s="7" t="s">
        <v>804</v>
      </c>
      <c r="L1266" s="8">
        <v>45423.0</v>
      </c>
      <c r="M1266" s="6" t="s">
        <v>104</v>
      </c>
      <c r="N1266" s="5"/>
      <c r="O1266" s="5"/>
      <c r="P1266" s="5"/>
      <c r="Q1266" s="5"/>
      <c r="R1266" s="5"/>
      <c r="S1266" s="5"/>
      <c r="T1266" s="5"/>
      <c r="U1266" s="5"/>
      <c r="V1266" s="5"/>
    </row>
    <row r="1267" hidden="1">
      <c r="A1267" s="6">
        <v>44001.0</v>
      </c>
      <c r="B1267" s="6" t="s">
        <v>3567</v>
      </c>
      <c r="C1267" s="6" t="s">
        <v>3595</v>
      </c>
      <c r="D1267" s="6" t="s">
        <v>941</v>
      </c>
      <c r="E1267" s="6" t="s">
        <v>17</v>
      </c>
      <c r="F1267" s="6" t="s">
        <v>18</v>
      </c>
      <c r="G1267" s="6" t="s">
        <v>19</v>
      </c>
      <c r="H1267" s="6" t="s">
        <v>3533</v>
      </c>
      <c r="I1267" s="6" t="s">
        <v>3596</v>
      </c>
      <c r="J1267" s="6" t="s">
        <v>3522</v>
      </c>
      <c r="K1267" s="7" t="s">
        <v>3597</v>
      </c>
      <c r="L1267" s="8">
        <v>45442.0</v>
      </c>
      <c r="M1267" s="6" t="s">
        <v>104</v>
      </c>
      <c r="N1267" s="5"/>
      <c r="O1267" s="5"/>
      <c r="P1267" s="5"/>
      <c r="Q1267" s="5"/>
      <c r="R1267" s="5"/>
      <c r="S1267" s="5"/>
      <c r="T1267" s="5"/>
      <c r="U1267" s="5"/>
      <c r="V1267" s="5"/>
    </row>
    <row r="1268" hidden="1">
      <c r="A1268" s="6">
        <v>44001.0</v>
      </c>
      <c r="B1268" s="6" t="s">
        <v>3567</v>
      </c>
      <c r="C1268" s="6" t="s">
        <v>3598</v>
      </c>
      <c r="D1268" s="6" t="s">
        <v>944</v>
      </c>
      <c r="E1268" s="6" t="s">
        <v>17</v>
      </c>
      <c r="F1268" s="6" t="s">
        <v>18</v>
      </c>
      <c r="G1268" s="6" t="s">
        <v>19</v>
      </c>
      <c r="H1268" s="6" t="s">
        <v>654</v>
      </c>
      <c r="I1268" s="6" t="s">
        <v>3599</v>
      </c>
      <c r="J1268" s="6" t="s">
        <v>3522</v>
      </c>
      <c r="K1268" s="7">
        <v>5000.0</v>
      </c>
      <c r="L1268" s="8">
        <v>45603.0</v>
      </c>
      <c r="M1268" s="6" t="s">
        <v>104</v>
      </c>
      <c r="N1268" s="5"/>
      <c r="O1268" s="5"/>
      <c r="P1268" s="5"/>
      <c r="Q1268" s="5"/>
      <c r="R1268" s="5"/>
      <c r="S1268" s="5"/>
      <c r="T1268" s="5"/>
      <c r="U1268" s="5"/>
      <c r="V1268" s="5"/>
    </row>
    <row r="1269" hidden="1">
      <c r="A1269" s="6">
        <v>44001.0</v>
      </c>
      <c r="B1269" s="6" t="s">
        <v>3567</v>
      </c>
      <c r="C1269" s="6" t="s">
        <v>3600</v>
      </c>
      <c r="D1269" s="6" t="s">
        <v>947</v>
      </c>
      <c r="E1269" s="6" t="s">
        <v>17</v>
      </c>
      <c r="F1269" s="6" t="s">
        <v>18</v>
      </c>
      <c r="G1269" s="6" t="s">
        <v>19</v>
      </c>
      <c r="H1269" s="6" t="s">
        <v>654</v>
      </c>
      <c r="I1269" s="6" t="s">
        <v>3601</v>
      </c>
      <c r="J1269" s="6" t="s">
        <v>3522</v>
      </c>
      <c r="K1269" s="7" t="s">
        <v>3602</v>
      </c>
      <c r="L1269" s="8">
        <v>45477.0</v>
      </c>
      <c r="M1269" s="6" t="s">
        <v>104</v>
      </c>
      <c r="N1269" s="5"/>
      <c r="O1269" s="5"/>
      <c r="P1269" s="5"/>
      <c r="Q1269" s="5"/>
      <c r="R1269" s="5"/>
      <c r="S1269" s="5"/>
      <c r="T1269" s="5"/>
      <c r="U1269" s="5"/>
      <c r="V1269" s="5"/>
    </row>
    <row r="1270" hidden="1">
      <c r="A1270" s="6">
        <v>44001.0</v>
      </c>
      <c r="B1270" s="6" t="s">
        <v>3567</v>
      </c>
      <c r="C1270" s="6" t="s">
        <v>3603</v>
      </c>
      <c r="D1270" s="6" t="s">
        <v>950</v>
      </c>
      <c r="E1270" s="6" t="s">
        <v>17</v>
      </c>
      <c r="F1270" s="6" t="s">
        <v>18</v>
      </c>
      <c r="G1270" s="6" t="s">
        <v>19</v>
      </c>
      <c r="H1270" s="6" t="s">
        <v>654</v>
      </c>
      <c r="I1270" s="6" t="s">
        <v>3526</v>
      </c>
      <c r="J1270" s="6" t="s">
        <v>3522</v>
      </c>
      <c r="K1270" s="7" t="s">
        <v>3604</v>
      </c>
      <c r="L1270" s="8" t="s">
        <v>3527</v>
      </c>
      <c r="M1270" s="6" t="s">
        <v>104</v>
      </c>
      <c r="N1270" s="5"/>
      <c r="O1270" s="5"/>
      <c r="P1270" s="5"/>
      <c r="Q1270" s="5"/>
      <c r="R1270" s="5"/>
      <c r="S1270" s="5"/>
      <c r="T1270" s="5"/>
      <c r="U1270" s="5"/>
      <c r="V1270" s="5"/>
    </row>
    <row r="1271" hidden="1">
      <c r="A1271" s="6">
        <v>44001.0</v>
      </c>
      <c r="B1271" s="6" t="s">
        <v>3567</v>
      </c>
      <c r="C1271" s="6" t="s">
        <v>3605</v>
      </c>
      <c r="D1271" s="6" t="s">
        <v>3606</v>
      </c>
      <c r="E1271" s="6" t="s">
        <v>17</v>
      </c>
      <c r="F1271" s="6" t="s">
        <v>18</v>
      </c>
      <c r="G1271" s="6" t="s">
        <v>19</v>
      </c>
      <c r="H1271" s="6" t="s">
        <v>654</v>
      </c>
      <c r="I1271" s="6" t="s">
        <v>3607</v>
      </c>
      <c r="J1271" s="6" t="s">
        <v>3522</v>
      </c>
      <c r="K1271" s="7" t="s">
        <v>514</v>
      </c>
      <c r="L1271" s="8">
        <v>45453.0</v>
      </c>
      <c r="M1271" s="6" t="s">
        <v>104</v>
      </c>
      <c r="N1271" s="5"/>
      <c r="O1271" s="5"/>
      <c r="P1271" s="5"/>
      <c r="Q1271" s="5"/>
      <c r="R1271" s="5"/>
      <c r="S1271" s="5"/>
      <c r="T1271" s="5"/>
      <c r="U1271" s="5"/>
      <c r="V1271" s="5"/>
    </row>
    <row r="1272" hidden="1">
      <c r="A1272" s="6">
        <v>44001.0</v>
      </c>
      <c r="B1272" s="6" t="s">
        <v>3567</v>
      </c>
      <c r="C1272" s="6" t="s">
        <v>3608</v>
      </c>
      <c r="D1272" s="6" t="s">
        <v>953</v>
      </c>
      <c r="E1272" s="6" t="s">
        <v>17</v>
      </c>
      <c r="F1272" s="6" t="s">
        <v>18</v>
      </c>
      <c r="G1272" s="6" t="s">
        <v>19</v>
      </c>
      <c r="H1272" s="6" t="s">
        <v>654</v>
      </c>
      <c r="I1272" s="6" t="s">
        <v>3609</v>
      </c>
      <c r="J1272" s="6" t="s">
        <v>3522</v>
      </c>
      <c r="K1272" s="7" t="s">
        <v>3610</v>
      </c>
      <c r="L1272" s="8">
        <v>45442.0</v>
      </c>
      <c r="M1272" s="6" t="s">
        <v>104</v>
      </c>
      <c r="N1272" s="5"/>
      <c r="O1272" s="5"/>
      <c r="P1272" s="5"/>
      <c r="Q1272" s="5"/>
      <c r="R1272" s="5"/>
      <c r="S1272" s="5"/>
      <c r="T1272" s="5"/>
      <c r="U1272" s="5"/>
      <c r="V1272" s="5"/>
    </row>
    <row r="1273" hidden="1">
      <c r="A1273" s="6">
        <v>44001.0</v>
      </c>
      <c r="B1273" s="6" t="s">
        <v>3567</v>
      </c>
      <c r="C1273" s="6" t="s">
        <v>3611</v>
      </c>
      <c r="D1273" s="6" t="s">
        <v>956</v>
      </c>
      <c r="E1273" s="6" t="s">
        <v>17</v>
      </c>
      <c r="F1273" s="6" t="s">
        <v>18</v>
      </c>
      <c r="G1273" s="6" t="s">
        <v>19</v>
      </c>
      <c r="H1273" s="6" t="s">
        <v>654</v>
      </c>
      <c r="I1273" s="6" t="s">
        <v>3612</v>
      </c>
      <c r="J1273" s="6" t="s">
        <v>3522</v>
      </c>
      <c r="K1273" s="7" t="s">
        <v>3613</v>
      </c>
      <c r="L1273" s="8">
        <v>45414.0</v>
      </c>
      <c r="M1273" s="6" t="s">
        <v>104</v>
      </c>
      <c r="N1273" s="5"/>
      <c r="O1273" s="5"/>
      <c r="P1273" s="5"/>
      <c r="Q1273" s="5"/>
      <c r="R1273" s="5"/>
      <c r="S1273" s="5"/>
      <c r="T1273" s="5"/>
      <c r="U1273" s="5"/>
      <c r="V1273" s="5"/>
    </row>
    <row r="1274" hidden="1">
      <c r="A1274" s="6">
        <v>44001.0</v>
      </c>
      <c r="B1274" s="6" t="s">
        <v>3567</v>
      </c>
      <c r="C1274" s="6" t="s">
        <v>3614</v>
      </c>
      <c r="D1274" s="6" t="s">
        <v>3615</v>
      </c>
      <c r="E1274" s="6" t="s">
        <v>17</v>
      </c>
      <c r="F1274" s="6" t="s">
        <v>18</v>
      </c>
      <c r="G1274" s="6" t="s">
        <v>19</v>
      </c>
      <c r="H1274" s="6" t="s">
        <v>654</v>
      </c>
      <c r="I1274" s="6" t="s">
        <v>3616</v>
      </c>
      <c r="J1274" s="6" t="s">
        <v>3522</v>
      </c>
      <c r="K1274" s="7" t="s">
        <v>3617</v>
      </c>
      <c r="L1274" s="8">
        <v>45423.0</v>
      </c>
      <c r="M1274" s="6" t="s">
        <v>104</v>
      </c>
      <c r="N1274" s="5"/>
      <c r="O1274" s="5"/>
      <c r="P1274" s="5"/>
      <c r="Q1274" s="5"/>
      <c r="R1274" s="5"/>
      <c r="S1274" s="5"/>
      <c r="T1274" s="5"/>
      <c r="U1274" s="5"/>
      <c r="V1274" s="5"/>
    </row>
    <row r="1275" hidden="1">
      <c r="A1275" s="6">
        <v>44001.0</v>
      </c>
      <c r="B1275" s="6" t="s">
        <v>3567</v>
      </c>
      <c r="C1275" s="6" t="s">
        <v>3618</v>
      </c>
      <c r="D1275" s="6" t="s">
        <v>3009</v>
      </c>
      <c r="E1275" s="6" t="s">
        <v>17</v>
      </c>
      <c r="F1275" s="6" t="s">
        <v>18</v>
      </c>
      <c r="G1275" s="6" t="s">
        <v>19</v>
      </c>
      <c r="H1275" s="6" t="s">
        <v>654</v>
      </c>
      <c r="I1275" s="6" t="s">
        <v>3619</v>
      </c>
      <c r="J1275" s="6" t="s">
        <v>3522</v>
      </c>
      <c r="K1275" s="7">
        <v>15000.0</v>
      </c>
      <c r="L1275" s="8">
        <v>45381.0</v>
      </c>
      <c r="M1275" s="6" t="s">
        <v>104</v>
      </c>
      <c r="N1275" s="5"/>
      <c r="O1275" s="5"/>
      <c r="P1275" s="5"/>
      <c r="Q1275" s="5"/>
      <c r="R1275" s="5"/>
      <c r="S1275" s="5"/>
      <c r="T1275" s="5"/>
      <c r="U1275" s="5"/>
      <c r="V1275" s="5"/>
    </row>
    <row r="1276" hidden="1">
      <c r="A1276" s="6">
        <v>44001.0</v>
      </c>
      <c r="B1276" s="6" t="s">
        <v>3567</v>
      </c>
      <c r="C1276" s="6" t="s">
        <v>3620</v>
      </c>
      <c r="D1276" s="6" t="s">
        <v>959</v>
      </c>
      <c r="E1276" s="6" t="s">
        <v>17</v>
      </c>
      <c r="F1276" s="6" t="s">
        <v>18</v>
      </c>
      <c r="G1276" s="6" t="s">
        <v>19</v>
      </c>
      <c r="H1276" s="6" t="s">
        <v>3533</v>
      </c>
      <c r="I1276" s="6" t="s">
        <v>3621</v>
      </c>
      <c r="J1276" s="6" t="s">
        <v>3522</v>
      </c>
      <c r="K1276" s="7" t="s">
        <v>3622</v>
      </c>
      <c r="L1276" s="8">
        <v>45443.0</v>
      </c>
      <c r="M1276" s="6" t="s">
        <v>104</v>
      </c>
      <c r="N1276" s="5"/>
      <c r="O1276" s="5"/>
      <c r="P1276" s="5"/>
      <c r="Q1276" s="5"/>
      <c r="R1276" s="5"/>
      <c r="S1276" s="5"/>
      <c r="T1276" s="5"/>
      <c r="U1276" s="5"/>
      <c r="V1276" s="5"/>
    </row>
    <row r="1277" hidden="1">
      <c r="A1277" s="6">
        <v>44001.0</v>
      </c>
      <c r="B1277" s="6" t="s">
        <v>3567</v>
      </c>
      <c r="C1277" s="6" t="s">
        <v>3623</v>
      </c>
      <c r="D1277" s="6" t="s">
        <v>944</v>
      </c>
      <c r="E1277" s="6" t="s">
        <v>17</v>
      </c>
      <c r="F1277" s="6" t="s">
        <v>18</v>
      </c>
      <c r="G1277" s="6" t="s">
        <v>19</v>
      </c>
      <c r="H1277" s="6" t="s">
        <v>654</v>
      </c>
      <c r="I1277" s="6" t="s">
        <v>3599</v>
      </c>
      <c r="J1277" s="6" t="s">
        <v>3522</v>
      </c>
      <c r="K1277" s="7">
        <v>340000.0</v>
      </c>
      <c r="L1277" s="8">
        <v>45535.0</v>
      </c>
      <c r="M1277" s="6" t="s">
        <v>104</v>
      </c>
      <c r="N1277" s="5"/>
      <c r="O1277" s="5"/>
      <c r="P1277" s="5"/>
      <c r="Q1277" s="5"/>
      <c r="R1277" s="5"/>
      <c r="S1277" s="5"/>
      <c r="T1277" s="5"/>
      <c r="U1277" s="5"/>
      <c r="V1277" s="5"/>
    </row>
    <row r="1278" hidden="1">
      <c r="A1278" s="6">
        <v>44001.0</v>
      </c>
      <c r="B1278" s="6" t="s">
        <v>3567</v>
      </c>
      <c r="C1278" s="6" t="s">
        <v>3624</v>
      </c>
      <c r="D1278" s="6" t="s">
        <v>3538</v>
      </c>
      <c r="E1278" s="6" t="s">
        <v>17</v>
      </c>
      <c r="F1278" s="6" t="s">
        <v>18</v>
      </c>
      <c r="G1278" s="6" t="s">
        <v>19</v>
      </c>
      <c r="H1278" s="6" t="s">
        <v>654</v>
      </c>
      <c r="I1278" s="6" t="s">
        <v>3625</v>
      </c>
      <c r="J1278" s="6" t="s">
        <v>3522</v>
      </c>
      <c r="K1278" s="7" t="s">
        <v>1367</v>
      </c>
      <c r="L1278" s="8">
        <v>45382.0</v>
      </c>
      <c r="M1278" s="6" t="s">
        <v>104</v>
      </c>
      <c r="N1278" s="5"/>
      <c r="O1278" s="5"/>
      <c r="P1278" s="5"/>
      <c r="Q1278" s="5"/>
      <c r="R1278" s="5"/>
      <c r="S1278" s="5"/>
      <c r="T1278" s="5"/>
      <c r="U1278" s="5"/>
      <c r="V1278" s="5"/>
    </row>
    <row r="1279" hidden="1">
      <c r="A1279" s="6">
        <v>44001.0</v>
      </c>
      <c r="B1279" s="6" t="s">
        <v>3567</v>
      </c>
      <c r="C1279" s="6" t="s">
        <v>3626</v>
      </c>
      <c r="D1279" s="6" t="s">
        <v>964</v>
      </c>
      <c r="E1279" s="6" t="s">
        <v>17</v>
      </c>
      <c r="F1279" s="6" t="s">
        <v>18</v>
      </c>
      <c r="G1279" s="6" t="s">
        <v>19</v>
      </c>
      <c r="H1279" s="6" t="s">
        <v>19</v>
      </c>
      <c r="I1279" s="6" t="s">
        <v>3627</v>
      </c>
      <c r="J1279" s="6" t="s">
        <v>3522</v>
      </c>
      <c r="K1279" s="7" t="s">
        <v>3628</v>
      </c>
      <c r="L1279" s="8">
        <v>45382.0</v>
      </c>
      <c r="M1279" s="6" t="s">
        <v>104</v>
      </c>
      <c r="N1279" s="5"/>
      <c r="O1279" s="5"/>
      <c r="P1279" s="5"/>
      <c r="Q1279" s="5"/>
      <c r="R1279" s="5"/>
      <c r="S1279" s="5"/>
      <c r="T1279" s="5"/>
      <c r="U1279" s="5"/>
      <c r="V1279" s="5"/>
    </row>
    <row r="1280" hidden="1">
      <c r="A1280" s="6">
        <v>44001.0</v>
      </c>
      <c r="B1280" s="6" t="s">
        <v>3567</v>
      </c>
      <c r="C1280" s="6" t="s">
        <v>3629</v>
      </c>
      <c r="D1280" s="6" t="s">
        <v>3630</v>
      </c>
      <c r="E1280" s="6" t="s">
        <v>17</v>
      </c>
      <c r="F1280" s="6" t="s">
        <v>18</v>
      </c>
      <c r="G1280" s="6" t="s">
        <v>19</v>
      </c>
      <c r="H1280" s="6" t="s">
        <v>19</v>
      </c>
      <c r="I1280" s="6" t="s">
        <v>3631</v>
      </c>
      <c r="J1280" s="6" t="s">
        <v>3522</v>
      </c>
      <c r="K1280" s="7" t="s">
        <v>82</v>
      </c>
      <c r="L1280" s="8">
        <v>45350.0</v>
      </c>
      <c r="M1280" s="6" t="s">
        <v>104</v>
      </c>
      <c r="N1280" s="5"/>
      <c r="O1280" s="5"/>
      <c r="P1280" s="5"/>
      <c r="Q1280" s="5"/>
      <c r="R1280" s="5"/>
      <c r="S1280" s="5"/>
      <c r="T1280" s="5"/>
      <c r="U1280" s="5"/>
      <c r="V1280" s="5"/>
    </row>
    <row r="1281" hidden="1">
      <c r="A1281" s="6">
        <v>44001.0</v>
      </c>
      <c r="B1281" s="6" t="s">
        <v>3567</v>
      </c>
      <c r="C1281" s="6" t="s">
        <v>3632</v>
      </c>
      <c r="D1281" s="6" t="s">
        <v>967</v>
      </c>
      <c r="E1281" s="6" t="s">
        <v>17</v>
      </c>
      <c r="F1281" s="6" t="s">
        <v>18</v>
      </c>
      <c r="G1281" s="6" t="s">
        <v>19</v>
      </c>
      <c r="H1281" s="6" t="s">
        <v>654</v>
      </c>
      <c r="I1281" s="6" t="s">
        <v>3633</v>
      </c>
      <c r="J1281" s="6" t="s">
        <v>3522</v>
      </c>
      <c r="K1281" s="7" t="s">
        <v>3634</v>
      </c>
      <c r="L1281" s="8">
        <v>45382.0</v>
      </c>
      <c r="M1281" s="6" t="s">
        <v>104</v>
      </c>
      <c r="N1281" s="5"/>
      <c r="O1281" s="5"/>
      <c r="P1281" s="5"/>
      <c r="Q1281" s="5"/>
      <c r="R1281" s="5"/>
      <c r="S1281" s="5"/>
      <c r="T1281" s="5"/>
      <c r="U1281" s="5"/>
      <c r="V1281" s="5"/>
    </row>
    <row r="1282" hidden="1">
      <c r="A1282" s="6">
        <v>44001.0</v>
      </c>
      <c r="B1282" s="6" t="s">
        <v>3567</v>
      </c>
      <c r="C1282" s="6" t="s">
        <v>3635</v>
      </c>
      <c r="D1282" s="6" t="s">
        <v>3541</v>
      </c>
      <c r="E1282" s="6" t="s">
        <v>17</v>
      </c>
      <c r="F1282" s="6" t="s">
        <v>18</v>
      </c>
      <c r="G1282" s="6" t="s">
        <v>19</v>
      </c>
      <c r="H1282" s="6" t="s">
        <v>654</v>
      </c>
      <c r="I1282" s="6" t="s">
        <v>3636</v>
      </c>
      <c r="J1282" s="6" t="s">
        <v>3522</v>
      </c>
      <c r="K1282" s="7" t="s">
        <v>588</v>
      </c>
      <c r="L1282" s="8">
        <v>45382.0</v>
      </c>
      <c r="M1282" s="6" t="s">
        <v>104</v>
      </c>
      <c r="N1282" s="5"/>
      <c r="O1282" s="5"/>
      <c r="P1282" s="5"/>
      <c r="Q1282" s="5"/>
      <c r="R1282" s="5"/>
      <c r="S1282" s="5"/>
      <c r="T1282" s="5"/>
      <c r="U1282" s="5"/>
      <c r="V1282" s="5"/>
    </row>
    <row r="1283" hidden="1">
      <c r="A1283" s="6">
        <v>44001.0</v>
      </c>
      <c r="B1283" s="6" t="s">
        <v>3567</v>
      </c>
      <c r="C1283" s="6" t="s">
        <v>3637</v>
      </c>
      <c r="D1283" s="6" t="s">
        <v>950</v>
      </c>
      <c r="E1283" s="6" t="s">
        <v>17</v>
      </c>
      <c r="F1283" s="6" t="s">
        <v>18</v>
      </c>
      <c r="G1283" s="6" t="s">
        <v>19</v>
      </c>
      <c r="H1283" s="6" t="s">
        <v>654</v>
      </c>
      <c r="I1283" s="6" t="s">
        <v>3526</v>
      </c>
      <c r="J1283" s="6" t="s">
        <v>3522</v>
      </c>
      <c r="K1283" s="7" t="s">
        <v>3604</v>
      </c>
      <c r="L1283" s="8">
        <v>45382.0</v>
      </c>
      <c r="M1283" s="6" t="s">
        <v>104</v>
      </c>
      <c r="N1283" s="5"/>
      <c r="O1283" s="5"/>
      <c r="P1283" s="5"/>
      <c r="Q1283" s="5"/>
      <c r="R1283" s="5"/>
      <c r="S1283" s="5"/>
      <c r="T1283" s="5"/>
      <c r="U1283" s="5"/>
      <c r="V1283" s="5"/>
    </row>
    <row r="1284" hidden="1">
      <c r="A1284" s="6">
        <v>44001.0</v>
      </c>
      <c r="B1284" s="6" t="s">
        <v>3567</v>
      </c>
      <c r="C1284" s="6" t="s">
        <v>3638</v>
      </c>
      <c r="D1284" s="6" t="s">
        <v>3639</v>
      </c>
      <c r="E1284" s="6" t="s">
        <v>17</v>
      </c>
      <c r="F1284" s="6" t="s">
        <v>18</v>
      </c>
      <c r="G1284" s="6" t="s">
        <v>19</v>
      </c>
      <c r="H1284" s="6" t="s">
        <v>654</v>
      </c>
      <c r="I1284" s="6" t="s">
        <v>3640</v>
      </c>
      <c r="J1284" s="6" t="s">
        <v>3522</v>
      </c>
      <c r="K1284" s="7" t="s">
        <v>71</v>
      </c>
      <c r="L1284" s="8">
        <v>45382.0</v>
      </c>
      <c r="M1284" s="6" t="s">
        <v>104</v>
      </c>
      <c r="N1284" s="5"/>
      <c r="O1284" s="5"/>
      <c r="P1284" s="5"/>
      <c r="Q1284" s="5"/>
      <c r="R1284" s="5"/>
      <c r="S1284" s="5"/>
      <c r="T1284" s="5"/>
      <c r="U1284" s="5"/>
      <c r="V1284" s="5"/>
    </row>
    <row r="1285" hidden="1">
      <c r="A1285" s="6">
        <v>44001.0</v>
      </c>
      <c r="B1285" s="6" t="s">
        <v>3567</v>
      </c>
      <c r="C1285" s="6" t="s">
        <v>3641</v>
      </c>
      <c r="D1285" s="6" t="s">
        <v>972</v>
      </c>
      <c r="E1285" s="6" t="s">
        <v>17</v>
      </c>
      <c r="F1285" s="6" t="s">
        <v>18</v>
      </c>
      <c r="G1285" s="6" t="s">
        <v>19</v>
      </c>
      <c r="H1285" s="6" t="s">
        <v>654</v>
      </c>
      <c r="I1285" s="6" t="s">
        <v>3642</v>
      </c>
      <c r="J1285" s="6" t="s">
        <v>3522</v>
      </c>
      <c r="K1285" s="7" t="s">
        <v>3643</v>
      </c>
      <c r="L1285" s="8">
        <v>45397.0</v>
      </c>
      <c r="M1285" s="6" t="s">
        <v>104</v>
      </c>
      <c r="N1285" s="5"/>
      <c r="O1285" s="5"/>
      <c r="P1285" s="5"/>
      <c r="Q1285" s="5"/>
      <c r="R1285" s="5"/>
      <c r="S1285" s="5"/>
      <c r="T1285" s="5"/>
      <c r="U1285" s="5"/>
      <c r="V1285" s="5"/>
    </row>
    <row r="1286" hidden="1">
      <c r="A1286" s="6">
        <v>44001.0</v>
      </c>
      <c r="B1286" s="6" t="s">
        <v>3567</v>
      </c>
      <c r="C1286" s="6" t="s">
        <v>3644</v>
      </c>
      <c r="D1286" s="6" t="s">
        <v>3645</v>
      </c>
      <c r="E1286" s="6" t="s">
        <v>17</v>
      </c>
      <c r="F1286" s="6" t="s">
        <v>18</v>
      </c>
      <c r="G1286" s="6" t="s">
        <v>19</v>
      </c>
      <c r="H1286" s="6" t="s">
        <v>654</v>
      </c>
      <c r="I1286" s="6" t="s">
        <v>3646</v>
      </c>
      <c r="J1286" s="6" t="s">
        <v>3522</v>
      </c>
      <c r="K1286" s="7" t="s">
        <v>825</v>
      </c>
      <c r="L1286" s="8">
        <v>45382.0</v>
      </c>
      <c r="M1286" s="6" t="s">
        <v>104</v>
      </c>
      <c r="N1286" s="5"/>
      <c r="O1286" s="5"/>
      <c r="P1286" s="5"/>
      <c r="Q1286" s="5"/>
      <c r="R1286" s="5"/>
      <c r="S1286" s="5"/>
      <c r="T1286" s="5"/>
      <c r="U1286" s="5"/>
      <c r="V1286" s="5"/>
    </row>
    <row r="1287" hidden="1">
      <c r="A1287" s="6">
        <v>44001.0</v>
      </c>
      <c r="B1287" s="6" t="s">
        <v>3567</v>
      </c>
      <c r="C1287" s="6" t="s">
        <v>3647</v>
      </c>
      <c r="D1287" s="6" t="s">
        <v>3606</v>
      </c>
      <c r="E1287" s="6" t="s">
        <v>17</v>
      </c>
      <c r="F1287" s="6" t="s">
        <v>18</v>
      </c>
      <c r="G1287" s="6" t="s">
        <v>19</v>
      </c>
      <c r="H1287" s="6" t="s">
        <v>654</v>
      </c>
      <c r="I1287" s="6" t="s">
        <v>3607</v>
      </c>
      <c r="J1287" s="6" t="s">
        <v>3522</v>
      </c>
      <c r="K1287" s="7" t="s">
        <v>804</v>
      </c>
      <c r="L1287" s="8">
        <v>45465.0</v>
      </c>
      <c r="M1287" s="6" t="s">
        <v>104</v>
      </c>
      <c r="N1287" s="5"/>
      <c r="O1287" s="5"/>
      <c r="P1287" s="5"/>
      <c r="Q1287" s="5"/>
      <c r="R1287" s="5"/>
      <c r="S1287" s="5"/>
      <c r="T1287" s="5"/>
      <c r="U1287" s="5"/>
      <c r="V1287" s="5"/>
    </row>
    <row r="1288" hidden="1">
      <c r="A1288" s="6">
        <v>44001.0</v>
      </c>
      <c r="B1288" s="6" t="s">
        <v>3567</v>
      </c>
      <c r="C1288" s="6" t="s">
        <v>3648</v>
      </c>
      <c r="D1288" s="6" t="s">
        <v>3649</v>
      </c>
      <c r="E1288" s="6" t="s">
        <v>17</v>
      </c>
      <c r="F1288" s="6" t="s">
        <v>18</v>
      </c>
      <c r="G1288" s="6" t="s">
        <v>19</v>
      </c>
      <c r="H1288" s="6" t="s">
        <v>654</v>
      </c>
      <c r="I1288" s="6" t="s">
        <v>3650</v>
      </c>
      <c r="J1288" s="6" t="s">
        <v>3522</v>
      </c>
      <c r="K1288" s="7" t="s">
        <v>86</v>
      </c>
      <c r="L1288" s="8">
        <v>45382.0</v>
      </c>
      <c r="M1288" s="6" t="s">
        <v>104</v>
      </c>
      <c r="N1288" s="5"/>
      <c r="O1288" s="5"/>
      <c r="P1288" s="5"/>
      <c r="Q1288" s="5"/>
      <c r="R1288" s="5"/>
      <c r="S1288" s="5"/>
      <c r="T1288" s="5"/>
      <c r="U1288" s="5"/>
      <c r="V1288" s="5"/>
    </row>
    <row r="1289" hidden="1">
      <c r="A1289" s="6">
        <v>44001.0</v>
      </c>
      <c r="B1289" s="6" t="s">
        <v>3567</v>
      </c>
      <c r="C1289" s="6" t="s">
        <v>3651</v>
      </c>
      <c r="D1289" s="6" t="s">
        <v>3652</v>
      </c>
      <c r="E1289" s="6" t="s">
        <v>17</v>
      </c>
      <c r="F1289" s="6" t="s">
        <v>18</v>
      </c>
      <c r="G1289" s="6" t="s">
        <v>19</v>
      </c>
      <c r="H1289" s="6" t="s">
        <v>654</v>
      </c>
      <c r="I1289" s="6" t="s">
        <v>3653</v>
      </c>
      <c r="J1289" s="6" t="s">
        <v>3522</v>
      </c>
      <c r="K1289" s="7" t="s">
        <v>3654</v>
      </c>
      <c r="L1289" s="8">
        <v>45443.0</v>
      </c>
      <c r="M1289" s="6" t="s">
        <v>104</v>
      </c>
      <c r="N1289" s="5"/>
      <c r="O1289" s="5"/>
      <c r="P1289" s="5"/>
      <c r="Q1289" s="5"/>
      <c r="R1289" s="5"/>
      <c r="S1289" s="5"/>
      <c r="T1289" s="5"/>
      <c r="U1289" s="5"/>
      <c r="V1289" s="5"/>
    </row>
    <row r="1290" hidden="1">
      <c r="A1290" s="6">
        <v>44001.0</v>
      </c>
      <c r="B1290" s="6" t="s">
        <v>3567</v>
      </c>
      <c r="C1290" s="6" t="s">
        <v>3655</v>
      </c>
      <c r="D1290" s="6" t="s">
        <v>3656</v>
      </c>
      <c r="E1290" s="6" t="s">
        <v>17</v>
      </c>
      <c r="F1290" s="6" t="s">
        <v>18</v>
      </c>
      <c r="G1290" s="6" t="s">
        <v>19</v>
      </c>
      <c r="H1290" s="6" t="s">
        <v>654</v>
      </c>
      <c r="I1290" s="6" t="s">
        <v>3657</v>
      </c>
      <c r="J1290" s="6" t="s">
        <v>3522</v>
      </c>
      <c r="K1290" s="7" t="s">
        <v>3628</v>
      </c>
      <c r="L1290" s="8">
        <v>45382.0</v>
      </c>
      <c r="M1290" s="6" t="s">
        <v>104</v>
      </c>
      <c r="N1290" s="5"/>
      <c r="O1290" s="5"/>
      <c r="P1290" s="5"/>
      <c r="Q1290" s="5"/>
      <c r="R1290" s="5"/>
      <c r="S1290" s="5"/>
      <c r="T1290" s="5"/>
      <c r="U1290" s="5"/>
      <c r="V1290" s="5"/>
    </row>
    <row r="1291" hidden="1">
      <c r="A1291" s="6">
        <v>44001.0</v>
      </c>
      <c r="B1291" s="6" t="s">
        <v>3567</v>
      </c>
      <c r="C1291" s="6" t="s">
        <v>3658</v>
      </c>
      <c r="D1291" s="6" t="s">
        <v>981</v>
      </c>
      <c r="E1291" s="6" t="s">
        <v>17</v>
      </c>
      <c r="F1291" s="6" t="s">
        <v>18</v>
      </c>
      <c r="G1291" s="6" t="s">
        <v>19</v>
      </c>
      <c r="H1291" s="6" t="s">
        <v>654</v>
      </c>
      <c r="I1291" s="6" t="s">
        <v>3659</v>
      </c>
      <c r="J1291" s="6" t="s">
        <v>3522</v>
      </c>
      <c r="K1291" s="7" t="s">
        <v>75</v>
      </c>
      <c r="L1291" s="8">
        <v>45382.0</v>
      </c>
      <c r="M1291" s="6" t="s">
        <v>104</v>
      </c>
      <c r="N1291" s="5"/>
      <c r="O1291" s="5"/>
      <c r="P1291" s="5"/>
      <c r="Q1291" s="5"/>
      <c r="R1291" s="5"/>
      <c r="S1291" s="5"/>
      <c r="T1291" s="5"/>
      <c r="U1291" s="5"/>
      <c r="V1291" s="5"/>
    </row>
    <row r="1292" hidden="1">
      <c r="A1292" s="6">
        <v>44001.0</v>
      </c>
      <c r="B1292" s="6" t="s">
        <v>3567</v>
      </c>
      <c r="C1292" s="6" t="s">
        <v>3660</v>
      </c>
      <c r="D1292" s="6" t="s">
        <v>984</v>
      </c>
      <c r="E1292" s="6" t="s">
        <v>17</v>
      </c>
      <c r="F1292" s="6" t="s">
        <v>18</v>
      </c>
      <c r="G1292" s="6" t="s">
        <v>19</v>
      </c>
      <c r="H1292" s="6" t="s">
        <v>654</v>
      </c>
      <c r="I1292" s="6" t="s">
        <v>3661</v>
      </c>
      <c r="J1292" s="6" t="s">
        <v>3522</v>
      </c>
      <c r="K1292" s="7" t="s">
        <v>3662</v>
      </c>
      <c r="L1292" s="8">
        <v>45443.0</v>
      </c>
      <c r="M1292" s="6" t="s">
        <v>104</v>
      </c>
      <c r="N1292" s="5"/>
      <c r="O1292" s="5"/>
      <c r="P1292" s="5"/>
      <c r="Q1292" s="5"/>
      <c r="R1292" s="5"/>
      <c r="S1292" s="5"/>
      <c r="T1292" s="5"/>
      <c r="U1292" s="5"/>
      <c r="V1292" s="5"/>
    </row>
    <row r="1293" hidden="1">
      <c r="A1293" s="6">
        <v>44001.0</v>
      </c>
      <c r="B1293" s="6" t="s">
        <v>3567</v>
      </c>
      <c r="C1293" s="6" t="s">
        <v>3663</v>
      </c>
      <c r="D1293" s="6" t="s">
        <v>987</v>
      </c>
      <c r="E1293" s="6" t="s">
        <v>17</v>
      </c>
      <c r="F1293" s="6" t="s">
        <v>18</v>
      </c>
      <c r="G1293" s="6" t="s">
        <v>19</v>
      </c>
      <c r="H1293" s="6" t="s">
        <v>654</v>
      </c>
      <c r="I1293" s="6" t="s">
        <v>3664</v>
      </c>
      <c r="J1293" s="6" t="s">
        <v>3522</v>
      </c>
      <c r="K1293" s="7" t="s">
        <v>71</v>
      </c>
      <c r="L1293" s="8">
        <v>45382.0</v>
      </c>
      <c r="M1293" s="6" t="s">
        <v>104</v>
      </c>
      <c r="N1293" s="5"/>
      <c r="O1293" s="5"/>
      <c r="P1293" s="5"/>
      <c r="Q1293" s="5"/>
      <c r="R1293" s="5"/>
      <c r="S1293" s="5"/>
      <c r="T1293" s="5"/>
      <c r="U1293" s="5"/>
      <c r="V1293" s="5"/>
    </row>
    <row r="1294" hidden="1">
      <c r="A1294" s="6">
        <v>44001.0</v>
      </c>
      <c r="B1294" s="6" t="s">
        <v>3567</v>
      </c>
      <c r="C1294" s="6" t="s">
        <v>3665</v>
      </c>
      <c r="D1294" s="6" t="s">
        <v>3666</v>
      </c>
      <c r="E1294" s="6" t="s">
        <v>17</v>
      </c>
      <c r="F1294" s="6" t="s">
        <v>18</v>
      </c>
      <c r="G1294" s="6" t="s">
        <v>19</v>
      </c>
      <c r="H1294" s="6" t="s">
        <v>654</v>
      </c>
      <c r="I1294" s="6" t="s">
        <v>3667</v>
      </c>
      <c r="J1294" s="6" t="s">
        <v>3522</v>
      </c>
      <c r="K1294" s="7" t="s">
        <v>97</v>
      </c>
      <c r="L1294" s="8">
        <v>45382.0</v>
      </c>
      <c r="M1294" s="6" t="s">
        <v>104</v>
      </c>
      <c r="N1294" s="5"/>
      <c r="O1294" s="5"/>
      <c r="P1294" s="5"/>
      <c r="Q1294" s="5"/>
      <c r="R1294" s="5"/>
      <c r="S1294" s="5"/>
      <c r="T1294" s="5"/>
      <c r="U1294" s="5"/>
      <c r="V1294" s="5"/>
    </row>
    <row r="1295" hidden="1">
      <c r="A1295" s="6">
        <v>44001.0</v>
      </c>
      <c r="B1295" s="6" t="s">
        <v>3567</v>
      </c>
      <c r="C1295" s="6" t="s">
        <v>3668</v>
      </c>
      <c r="D1295" s="6" t="s">
        <v>3669</v>
      </c>
      <c r="E1295" s="6" t="s">
        <v>17</v>
      </c>
      <c r="F1295" s="6" t="s">
        <v>18</v>
      </c>
      <c r="G1295" s="6" t="s">
        <v>19</v>
      </c>
      <c r="H1295" s="6" t="s">
        <v>654</v>
      </c>
      <c r="I1295" s="6" t="s">
        <v>3670</v>
      </c>
      <c r="J1295" s="6" t="s">
        <v>3522</v>
      </c>
      <c r="K1295" s="7" t="s">
        <v>82</v>
      </c>
      <c r="L1295" s="8">
        <v>45382.0</v>
      </c>
      <c r="M1295" s="6" t="s">
        <v>104</v>
      </c>
      <c r="N1295" s="5"/>
      <c r="O1295" s="5"/>
      <c r="P1295" s="5"/>
      <c r="Q1295" s="5"/>
      <c r="R1295" s="5"/>
      <c r="S1295" s="5"/>
      <c r="T1295" s="5"/>
      <c r="U1295" s="5"/>
      <c r="V1295" s="5"/>
    </row>
    <row r="1296" hidden="1">
      <c r="A1296" s="6">
        <v>44001.0</v>
      </c>
      <c r="B1296" s="6" t="s">
        <v>3567</v>
      </c>
      <c r="C1296" s="6" t="s">
        <v>3671</v>
      </c>
      <c r="D1296" s="6" t="s">
        <v>3672</v>
      </c>
      <c r="E1296" s="6" t="s">
        <v>17</v>
      </c>
      <c r="F1296" s="6" t="s">
        <v>18</v>
      </c>
      <c r="G1296" s="6" t="s">
        <v>19</v>
      </c>
      <c r="H1296" s="6" t="s">
        <v>654</v>
      </c>
      <c r="I1296" s="6" t="s">
        <v>3673</v>
      </c>
      <c r="J1296" s="6" t="s">
        <v>3522</v>
      </c>
      <c r="K1296" s="7" t="s">
        <v>3674</v>
      </c>
      <c r="L1296" s="8">
        <v>45382.0</v>
      </c>
      <c r="M1296" s="6" t="s">
        <v>104</v>
      </c>
      <c r="N1296" s="5"/>
      <c r="O1296" s="5"/>
      <c r="P1296" s="5"/>
      <c r="Q1296" s="5"/>
      <c r="R1296" s="5"/>
      <c r="S1296" s="5"/>
      <c r="T1296" s="5"/>
      <c r="U1296" s="5"/>
      <c r="V1296" s="5"/>
    </row>
    <row r="1297" hidden="1">
      <c r="A1297" s="6">
        <v>44001.0</v>
      </c>
      <c r="B1297" s="6" t="s">
        <v>3567</v>
      </c>
      <c r="C1297" s="6" t="s">
        <v>3675</v>
      </c>
      <c r="D1297" s="6" t="s">
        <v>3676</v>
      </c>
      <c r="E1297" s="6" t="s">
        <v>17</v>
      </c>
      <c r="F1297" s="6" t="s">
        <v>18</v>
      </c>
      <c r="G1297" s="6" t="s">
        <v>19</v>
      </c>
      <c r="H1297" s="6" t="s">
        <v>654</v>
      </c>
      <c r="I1297" s="6" t="s">
        <v>3677</v>
      </c>
      <c r="J1297" s="6" t="s">
        <v>3522</v>
      </c>
      <c r="K1297" s="7" t="s">
        <v>3597</v>
      </c>
      <c r="L1297" s="8">
        <v>45382.0</v>
      </c>
      <c r="M1297" s="6" t="s">
        <v>104</v>
      </c>
      <c r="N1297" s="5"/>
      <c r="O1297" s="5"/>
      <c r="P1297" s="5"/>
      <c r="Q1297" s="5"/>
      <c r="R1297" s="5"/>
      <c r="S1297" s="5"/>
      <c r="T1297" s="5"/>
      <c r="U1297" s="5"/>
      <c r="V1297" s="5"/>
    </row>
    <row r="1298" hidden="1">
      <c r="A1298" s="6">
        <v>44001.0</v>
      </c>
      <c r="B1298" s="6" t="s">
        <v>3567</v>
      </c>
      <c r="C1298" s="6" t="s">
        <v>3678</v>
      </c>
      <c r="D1298" s="6" t="s">
        <v>3679</v>
      </c>
      <c r="E1298" s="6" t="s">
        <v>17</v>
      </c>
      <c r="F1298" s="6" t="s">
        <v>18</v>
      </c>
      <c r="G1298" s="6" t="s">
        <v>19</v>
      </c>
      <c r="H1298" s="6" t="s">
        <v>654</v>
      </c>
      <c r="I1298" s="6" t="s">
        <v>3680</v>
      </c>
      <c r="J1298" s="6" t="s">
        <v>3522</v>
      </c>
      <c r="K1298" s="7" t="s">
        <v>97</v>
      </c>
      <c r="L1298" s="8">
        <v>45382.0</v>
      </c>
      <c r="M1298" s="6" t="s">
        <v>104</v>
      </c>
      <c r="N1298" s="5"/>
      <c r="O1298" s="5"/>
      <c r="P1298" s="5"/>
      <c r="Q1298" s="5"/>
      <c r="R1298" s="5"/>
      <c r="S1298" s="5"/>
      <c r="T1298" s="5"/>
      <c r="U1298" s="5"/>
      <c r="V1298" s="5"/>
    </row>
    <row r="1299" hidden="1">
      <c r="A1299" s="6">
        <v>44001.0</v>
      </c>
      <c r="B1299" s="6" t="s">
        <v>3567</v>
      </c>
      <c r="C1299" s="6" t="s">
        <v>3681</v>
      </c>
      <c r="D1299" s="6" t="s">
        <v>990</v>
      </c>
      <c r="E1299" s="6" t="s">
        <v>17</v>
      </c>
      <c r="F1299" s="6" t="s">
        <v>18</v>
      </c>
      <c r="G1299" s="6" t="s">
        <v>19</v>
      </c>
      <c r="H1299" s="6" t="s">
        <v>654</v>
      </c>
      <c r="I1299" s="6" t="s">
        <v>3682</v>
      </c>
      <c r="J1299" s="6" t="s">
        <v>3522</v>
      </c>
      <c r="K1299" s="7" t="s">
        <v>3683</v>
      </c>
      <c r="L1299" s="8">
        <v>45382.0</v>
      </c>
      <c r="M1299" s="6" t="s">
        <v>104</v>
      </c>
      <c r="N1299" s="5"/>
      <c r="O1299" s="5"/>
      <c r="P1299" s="5"/>
      <c r="Q1299" s="5"/>
      <c r="R1299" s="5"/>
      <c r="S1299" s="5"/>
      <c r="T1299" s="5"/>
      <c r="U1299" s="5"/>
      <c r="V1299" s="5"/>
    </row>
    <row r="1300" hidden="1">
      <c r="A1300" s="6">
        <v>44001.0</v>
      </c>
      <c r="B1300" s="6" t="s">
        <v>3567</v>
      </c>
      <c r="C1300" s="6" t="s">
        <v>3684</v>
      </c>
      <c r="D1300" s="6" t="s">
        <v>3685</v>
      </c>
      <c r="E1300" s="6" t="s">
        <v>17</v>
      </c>
      <c r="F1300" s="6" t="s">
        <v>18</v>
      </c>
      <c r="G1300" s="6" t="s">
        <v>19</v>
      </c>
      <c r="H1300" s="6" t="s">
        <v>654</v>
      </c>
      <c r="I1300" s="6" t="s">
        <v>3686</v>
      </c>
      <c r="J1300" s="6" t="s">
        <v>3522</v>
      </c>
      <c r="K1300" s="7" t="s">
        <v>499</v>
      </c>
      <c r="L1300" s="8">
        <v>45382.0</v>
      </c>
      <c r="M1300" s="6" t="s">
        <v>104</v>
      </c>
      <c r="N1300" s="5"/>
      <c r="O1300" s="5"/>
      <c r="P1300" s="5"/>
      <c r="Q1300" s="5"/>
      <c r="R1300" s="5"/>
      <c r="S1300" s="5"/>
      <c r="T1300" s="5"/>
      <c r="U1300" s="5"/>
      <c r="V1300" s="5"/>
    </row>
    <row r="1301" hidden="1">
      <c r="A1301" s="6">
        <v>44001.0</v>
      </c>
      <c r="B1301" s="6" t="s">
        <v>3567</v>
      </c>
      <c r="C1301" s="6" t="s">
        <v>3687</v>
      </c>
      <c r="D1301" s="6" t="s">
        <v>3688</v>
      </c>
      <c r="E1301" s="6" t="s">
        <v>17</v>
      </c>
      <c r="F1301" s="6" t="s">
        <v>18</v>
      </c>
      <c r="G1301" s="6" t="s">
        <v>19</v>
      </c>
      <c r="H1301" s="6" t="s">
        <v>654</v>
      </c>
      <c r="I1301" s="6" t="s">
        <v>3689</v>
      </c>
      <c r="J1301" s="6" t="s">
        <v>3522</v>
      </c>
      <c r="K1301" s="7" t="s">
        <v>97</v>
      </c>
      <c r="L1301" s="8">
        <v>45382.0</v>
      </c>
      <c r="M1301" s="6" t="s">
        <v>104</v>
      </c>
      <c r="N1301" s="5"/>
      <c r="O1301" s="5"/>
      <c r="P1301" s="5"/>
      <c r="Q1301" s="5"/>
      <c r="R1301" s="5"/>
      <c r="S1301" s="5"/>
      <c r="T1301" s="5"/>
      <c r="U1301" s="5"/>
      <c r="V1301" s="5"/>
    </row>
    <row r="1302" hidden="1">
      <c r="A1302" s="6">
        <v>44001.0</v>
      </c>
      <c r="B1302" s="6" t="s">
        <v>3567</v>
      </c>
      <c r="C1302" s="6" t="s">
        <v>3690</v>
      </c>
      <c r="D1302" s="6" t="s">
        <v>3691</v>
      </c>
      <c r="E1302" s="6" t="s">
        <v>17</v>
      </c>
      <c r="F1302" s="6" t="s">
        <v>18</v>
      </c>
      <c r="G1302" s="6" t="s">
        <v>19</v>
      </c>
      <c r="H1302" s="6" t="s">
        <v>654</v>
      </c>
      <c r="I1302" s="6" t="s">
        <v>3692</v>
      </c>
      <c r="J1302" s="6" t="s">
        <v>3522</v>
      </c>
      <c r="K1302" s="7" t="s">
        <v>881</v>
      </c>
      <c r="L1302" s="8">
        <v>45382.0</v>
      </c>
      <c r="M1302" s="6" t="s">
        <v>104</v>
      </c>
      <c r="N1302" s="5"/>
      <c r="O1302" s="5"/>
      <c r="P1302" s="5"/>
      <c r="Q1302" s="5"/>
      <c r="R1302" s="5"/>
      <c r="S1302" s="5"/>
      <c r="T1302" s="5"/>
      <c r="U1302" s="5"/>
      <c r="V1302" s="5"/>
    </row>
    <row r="1303" hidden="1">
      <c r="A1303" s="6">
        <v>44001.0</v>
      </c>
      <c r="B1303" s="6" t="s">
        <v>3567</v>
      </c>
      <c r="C1303" s="6" t="s">
        <v>3693</v>
      </c>
      <c r="D1303" s="6" t="s">
        <v>3694</v>
      </c>
      <c r="E1303" s="6" t="s">
        <v>17</v>
      </c>
      <c r="F1303" s="6" t="s">
        <v>18</v>
      </c>
      <c r="G1303" s="6" t="s">
        <v>19</v>
      </c>
      <c r="H1303" s="6" t="s">
        <v>654</v>
      </c>
      <c r="I1303" s="6" t="s">
        <v>3695</v>
      </c>
      <c r="J1303" s="6" t="s">
        <v>3522</v>
      </c>
      <c r="K1303" s="7" t="s">
        <v>97</v>
      </c>
      <c r="L1303" s="8">
        <v>45382.0</v>
      </c>
      <c r="M1303" s="6" t="s">
        <v>104</v>
      </c>
      <c r="N1303" s="5"/>
      <c r="O1303" s="5"/>
      <c r="P1303" s="5"/>
      <c r="Q1303" s="5"/>
      <c r="R1303" s="5"/>
      <c r="S1303" s="5"/>
      <c r="T1303" s="5"/>
      <c r="U1303" s="5"/>
      <c r="V1303" s="5"/>
    </row>
    <row r="1304" hidden="1">
      <c r="A1304" s="6">
        <v>44001.0</v>
      </c>
      <c r="B1304" s="6" t="s">
        <v>3567</v>
      </c>
      <c r="C1304" s="6" t="s">
        <v>3696</v>
      </c>
      <c r="D1304" s="6" t="s">
        <v>3697</v>
      </c>
      <c r="E1304" s="6" t="s">
        <v>17</v>
      </c>
      <c r="F1304" s="6" t="s">
        <v>18</v>
      </c>
      <c r="G1304" s="6" t="s">
        <v>19</v>
      </c>
      <c r="H1304" s="6" t="s">
        <v>654</v>
      </c>
      <c r="I1304" s="6" t="s">
        <v>3698</v>
      </c>
      <c r="J1304" s="6" t="s">
        <v>3522</v>
      </c>
      <c r="K1304" s="7" t="s">
        <v>3597</v>
      </c>
      <c r="L1304" s="8">
        <v>45382.0</v>
      </c>
      <c r="M1304" s="6" t="s">
        <v>104</v>
      </c>
      <c r="N1304" s="5"/>
      <c r="O1304" s="5"/>
      <c r="P1304" s="5"/>
      <c r="Q1304" s="5"/>
      <c r="R1304" s="5"/>
      <c r="S1304" s="5"/>
      <c r="T1304" s="5"/>
      <c r="U1304" s="5"/>
      <c r="V1304" s="5"/>
    </row>
    <row r="1305" hidden="1">
      <c r="A1305" s="6">
        <v>44001.0</v>
      </c>
      <c r="B1305" s="6" t="s">
        <v>3567</v>
      </c>
      <c r="C1305" s="6" t="s">
        <v>3699</v>
      </c>
      <c r="D1305" s="6" t="s">
        <v>3700</v>
      </c>
      <c r="E1305" s="6" t="s">
        <v>17</v>
      </c>
      <c r="F1305" s="6" t="s">
        <v>18</v>
      </c>
      <c r="G1305" s="6" t="s">
        <v>19</v>
      </c>
      <c r="H1305" s="6" t="s">
        <v>654</v>
      </c>
      <c r="I1305" s="6" t="s">
        <v>3701</v>
      </c>
      <c r="J1305" s="6" t="s">
        <v>3522</v>
      </c>
      <c r="K1305" s="7" t="s">
        <v>3702</v>
      </c>
      <c r="L1305" s="8">
        <v>45574.0</v>
      </c>
      <c r="M1305" s="6" t="s">
        <v>104</v>
      </c>
      <c r="N1305" s="5"/>
      <c r="O1305" s="5"/>
      <c r="P1305" s="5"/>
      <c r="Q1305" s="5"/>
      <c r="R1305" s="5"/>
      <c r="S1305" s="5"/>
      <c r="T1305" s="5"/>
      <c r="U1305" s="5"/>
      <c r="V1305" s="5"/>
    </row>
    <row r="1306" hidden="1">
      <c r="A1306" s="6">
        <v>44001.0</v>
      </c>
      <c r="B1306" s="6" t="s">
        <v>3567</v>
      </c>
      <c r="C1306" s="6" t="s">
        <v>3703</v>
      </c>
      <c r="D1306" s="6" t="s">
        <v>993</v>
      </c>
      <c r="E1306" s="6" t="s">
        <v>17</v>
      </c>
      <c r="F1306" s="6" t="s">
        <v>18</v>
      </c>
      <c r="G1306" s="6" t="s">
        <v>19</v>
      </c>
      <c r="H1306" s="6" t="s">
        <v>654</v>
      </c>
      <c r="I1306" s="6" t="s">
        <v>3704</v>
      </c>
      <c r="J1306" s="6" t="s">
        <v>3522</v>
      </c>
      <c r="K1306" s="7" t="s">
        <v>3705</v>
      </c>
      <c r="L1306" s="8">
        <v>45424.0</v>
      </c>
      <c r="M1306" s="6" t="s">
        <v>104</v>
      </c>
      <c r="N1306" s="5"/>
      <c r="O1306" s="5"/>
      <c r="P1306" s="5"/>
      <c r="Q1306" s="5"/>
      <c r="R1306" s="5"/>
      <c r="S1306" s="5"/>
      <c r="T1306" s="5"/>
      <c r="U1306" s="5"/>
      <c r="V1306" s="5"/>
    </row>
    <row r="1307" hidden="1">
      <c r="A1307" s="6">
        <v>44001.0</v>
      </c>
      <c r="B1307" s="6" t="s">
        <v>3567</v>
      </c>
      <c r="C1307" s="6" t="s">
        <v>3706</v>
      </c>
      <c r="D1307" s="6" t="s">
        <v>3707</v>
      </c>
      <c r="E1307" s="6" t="s">
        <v>17</v>
      </c>
      <c r="F1307" s="6" t="s">
        <v>18</v>
      </c>
      <c r="G1307" s="6" t="s">
        <v>19</v>
      </c>
      <c r="H1307" s="6" t="s">
        <v>654</v>
      </c>
      <c r="I1307" s="6" t="s">
        <v>3708</v>
      </c>
      <c r="J1307" s="6" t="s">
        <v>3522</v>
      </c>
      <c r="K1307" s="7" t="s">
        <v>3709</v>
      </c>
      <c r="L1307" s="8">
        <v>45382.0</v>
      </c>
      <c r="M1307" s="6" t="s">
        <v>104</v>
      </c>
      <c r="N1307" s="5"/>
      <c r="O1307" s="5"/>
      <c r="P1307" s="5"/>
      <c r="Q1307" s="5"/>
      <c r="R1307" s="5"/>
      <c r="S1307" s="5"/>
      <c r="T1307" s="5"/>
      <c r="U1307" s="5"/>
      <c r="V1307" s="5"/>
    </row>
    <row r="1308" hidden="1">
      <c r="A1308" s="6">
        <v>44001.0</v>
      </c>
      <c r="B1308" s="6" t="s">
        <v>3567</v>
      </c>
      <c r="C1308" s="6" t="s">
        <v>3710</v>
      </c>
      <c r="D1308" s="6" t="s">
        <v>3711</v>
      </c>
      <c r="E1308" s="6" t="s">
        <v>17</v>
      </c>
      <c r="F1308" s="6" t="s">
        <v>158</v>
      </c>
      <c r="G1308" s="6" t="s">
        <v>3576</v>
      </c>
      <c r="H1308" s="6" t="s">
        <v>654</v>
      </c>
      <c r="I1308" s="6" t="s">
        <v>3712</v>
      </c>
      <c r="J1308" s="6" t="s">
        <v>3522</v>
      </c>
      <c r="K1308" s="7" t="s">
        <v>514</v>
      </c>
      <c r="L1308" s="8" t="s">
        <v>3713</v>
      </c>
      <c r="M1308" s="6" t="s">
        <v>104</v>
      </c>
      <c r="N1308" s="5"/>
      <c r="O1308" s="5"/>
      <c r="P1308" s="5"/>
      <c r="Q1308" s="5"/>
      <c r="R1308" s="5"/>
      <c r="S1308" s="5"/>
      <c r="T1308" s="5"/>
      <c r="U1308" s="5"/>
      <c r="V1308" s="5"/>
    </row>
    <row r="1309" hidden="1">
      <c r="A1309" s="6">
        <v>44001.0</v>
      </c>
      <c r="B1309" s="6" t="s">
        <v>3567</v>
      </c>
      <c r="C1309" s="6" t="s">
        <v>3714</v>
      </c>
      <c r="D1309" s="6" t="s">
        <v>3715</v>
      </c>
      <c r="E1309" s="6" t="s">
        <v>17</v>
      </c>
      <c r="F1309" s="6" t="s">
        <v>18</v>
      </c>
      <c r="G1309" s="6" t="s">
        <v>19</v>
      </c>
      <c r="H1309" s="6" t="s">
        <v>654</v>
      </c>
      <c r="I1309" s="6" t="s">
        <v>3716</v>
      </c>
      <c r="J1309" s="6" t="s">
        <v>3522</v>
      </c>
      <c r="K1309" s="7" t="s">
        <v>565</v>
      </c>
      <c r="L1309" s="8">
        <v>45443.0</v>
      </c>
      <c r="M1309" s="6" t="s">
        <v>104</v>
      </c>
      <c r="N1309" s="5"/>
      <c r="O1309" s="5"/>
      <c r="P1309" s="5"/>
      <c r="Q1309" s="5"/>
      <c r="R1309" s="5"/>
      <c r="S1309" s="5"/>
      <c r="T1309" s="5"/>
      <c r="U1309" s="5"/>
      <c r="V1309" s="5"/>
    </row>
    <row r="1310" hidden="1">
      <c r="A1310" s="6">
        <v>44001.0</v>
      </c>
      <c r="B1310" s="6" t="s">
        <v>3567</v>
      </c>
      <c r="C1310" s="6" t="s">
        <v>3717</v>
      </c>
      <c r="D1310" s="6" t="s">
        <v>3553</v>
      </c>
      <c r="E1310" s="6" t="s">
        <v>17</v>
      </c>
      <c r="F1310" s="6" t="s">
        <v>18</v>
      </c>
      <c r="G1310" s="6" t="s">
        <v>3554</v>
      </c>
      <c r="H1310" s="6" t="s">
        <v>3533</v>
      </c>
      <c r="I1310" s="6" t="s">
        <v>3718</v>
      </c>
      <c r="J1310" s="6" t="s">
        <v>3719</v>
      </c>
      <c r="K1310" s="7" t="s">
        <v>3720</v>
      </c>
      <c r="L1310" s="8">
        <v>45657.0</v>
      </c>
      <c r="M1310" s="6" t="s">
        <v>104</v>
      </c>
      <c r="N1310" s="5"/>
      <c r="O1310" s="5"/>
      <c r="P1310" s="5"/>
      <c r="Q1310" s="5"/>
      <c r="R1310" s="5"/>
      <c r="S1310" s="5"/>
      <c r="T1310" s="5"/>
      <c r="U1310" s="5"/>
      <c r="V1310" s="5"/>
    </row>
    <row r="1311" hidden="1">
      <c r="A1311" s="6">
        <v>44001.0</v>
      </c>
      <c r="B1311" s="6" t="s">
        <v>3567</v>
      </c>
      <c r="C1311" s="6" t="s">
        <v>3721</v>
      </c>
      <c r="D1311" s="6" t="s">
        <v>3558</v>
      </c>
      <c r="E1311" s="6" t="s">
        <v>266</v>
      </c>
      <c r="F1311" s="6" t="s">
        <v>18</v>
      </c>
      <c r="G1311" s="6" t="s">
        <v>19</v>
      </c>
      <c r="H1311" s="6" t="s">
        <v>654</v>
      </c>
      <c r="I1311" s="6" t="s">
        <v>3722</v>
      </c>
      <c r="J1311" s="6">
        <v>1.0</v>
      </c>
      <c r="K1311" s="7">
        <v>18000.0</v>
      </c>
      <c r="L1311" s="8">
        <v>45500.0</v>
      </c>
      <c r="M1311" s="6" t="s">
        <v>104</v>
      </c>
      <c r="N1311" s="5"/>
      <c r="O1311" s="5"/>
      <c r="P1311" s="5"/>
      <c r="Q1311" s="5"/>
      <c r="R1311" s="5"/>
      <c r="S1311" s="5"/>
      <c r="T1311" s="5"/>
      <c r="U1311" s="5"/>
      <c r="V1311" s="5"/>
    </row>
    <row r="1312" hidden="1">
      <c r="A1312" s="6">
        <v>44001.0</v>
      </c>
      <c r="B1312" s="6" t="s">
        <v>3567</v>
      </c>
      <c r="C1312" s="6" t="s">
        <v>3723</v>
      </c>
      <c r="D1312" s="6" t="s">
        <v>3561</v>
      </c>
      <c r="E1312" s="6" t="s">
        <v>17</v>
      </c>
      <c r="F1312" s="6" t="s">
        <v>18</v>
      </c>
      <c r="G1312" s="6" t="s">
        <v>19</v>
      </c>
      <c r="H1312" s="6" t="s">
        <v>654</v>
      </c>
      <c r="I1312" s="6" t="s">
        <v>3724</v>
      </c>
      <c r="J1312" s="6" t="s">
        <v>3522</v>
      </c>
      <c r="K1312" s="7">
        <v>1200000.0</v>
      </c>
      <c r="L1312" s="8">
        <v>45565.0</v>
      </c>
      <c r="M1312" s="8" t="s">
        <v>104</v>
      </c>
      <c r="N1312" s="5"/>
      <c r="O1312" s="5"/>
      <c r="P1312" s="5"/>
      <c r="Q1312" s="5"/>
      <c r="R1312" s="5"/>
      <c r="S1312" s="5"/>
      <c r="T1312" s="5"/>
      <c r="U1312" s="5"/>
      <c r="V1312" s="5"/>
    </row>
    <row r="1313" hidden="1">
      <c r="A1313" s="6">
        <v>44001.0</v>
      </c>
      <c r="B1313" s="6" t="s">
        <v>3567</v>
      </c>
      <c r="C1313" s="6" t="s">
        <v>3725</v>
      </c>
      <c r="D1313" s="6" t="s">
        <v>3726</v>
      </c>
      <c r="E1313" s="6" t="s">
        <v>17</v>
      </c>
      <c r="F1313" s="6" t="s">
        <v>18</v>
      </c>
      <c r="G1313" s="6" t="s">
        <v>19</v>
      </c>
      <c r="H1313" s="6" t="s">
        <v>654</v>
      </c>
      <c r="I1313" s="6" t="s">
        <v>3727</v>
      </c>
      <c r="J1313" s="6" t="s">
        <v>3522</v>
      </c>
      <c r="K1313" s="7">
        <v>6000000.0</v>
      </c>
      <c r="L1313" s="8">
        <v>45443.0</v>
      </c>
      <c r="M1313" s="8" t="s">
        <v>104</v>
      </c>
      <c r="N1313" s="5"/>
      <c r="O1313" s="5"/>
      <c r="P1313" s="5"/>
      <c r="Q1313" s="5"/>
      <c r="R1313" s="5"/>
      <c r="S1313" s="5"/>
      <c r="T1313" s="5"/>
      <c r="U1313" s="5"/>
      <c r="V1313" s="5"/>
    </row>
    <row r="1314" hidden="1">
      <c r="A1314" s="6">
        <v>44001.0</v>
      </c>
      <c r="B1314" s="6" t="s">
        <v>3567</v>
      </c>
      <c r="C1314" s="6" t="s">
        <v>3728</v>
      </c>
      <c r="D1314" s="6" t="s">
        <v>3546</v>
      </c>
      <c r="E1314" s="6" t="s">
        <v>17</v>
      </c>
      <c r="F1314" s="6" t="s">
        <v>18</v>
      </c>
      <c r="G1314" s="6" t="s">
        <v>19</v>
      </c>
      <c r="H1314" s="6" t="s">
        <v>654</v>
      </c>
      <c r="I1314" s="6" t="s">
        <v>3729</v>
      </c>
      <c r="J1314" s="6" t="s">
        <v>3522</v>
      </c>
      <c r="K1314" s="7">
        <v>10000.0</v>
      </c>
      <c r="L1314" s="8">
        <v>45444.0</v>
      </c>
      <c r="M1314" s="6" t="s">
        <v>104</v>
      </c>
      <c r="N1314" s="5"/>
      <c r="O1314" s="5"/>
      <c r="P1314" s="5"/>
      <c r="Q1314" s="5"/>
      <c r="R1314" s="5"/>
      <c r="S1314" s="5"/>
      <c r="T1314" s="5"/>
      <c r="U1314" s="5"/>
      <c r="V1314" s="5"/>
    </row>
    <row r="1315" hidden="1">
      <c r="A1315" s="6">
        <v>44001.0</v>
      </c>
      <c r="B1315" s="6" t="s">
        <v>3567</v>
      </c>
      <c r="C1315" s="6" t="s">
        <v>3730</v>
      </c>
      <c r="D1315" s="6" t="s">
        <v>3731</v>
      </c>
      <c r="E1315" s="6" t="s">
        <v>266</v>
      </c>
      <c r="F1315" s="6" t="s">
        <v>18</v>
      </c>
      <c r="G1315" s="6" t="s">
        <v>3565</v>
      </c>
      <c r="H1315" s="6" t="s">
        <v>3533</v>
      </c>
      <c r="I1315" s="6" t="s">
        <v>3732</v>
      </c>
      <c r="J1315" s="6" t="s">
        <v>3522</v>
      </c>
      <c r="K1315" s="7">
        <v>30000.0</v>
      </c>
      <c r="L1315" s="8">
        <v>45595.0</v>
      </c>
      <c r="M1315" s="8" t="s">
        <v>104</v>
      </c>
      <c r="N1315" s="5"/>
      <c r="O1315" s="5"/>
      <c r="P1315" s="5"/>
      <c r="Q1315" s="5"/>
      <c r="R1315" s="5"/>
      <c r="S1315" s="5"/>
      <c r="T1315" s="5"/>
      <c r="U1315" s="5"/>
      <c r="V1315" s="5"/>
    </row>
    <row r="1316" hidden="1">
      <c r="A1316" s="6">
        <v>44001.0</v>
      </c>
      <c r="B1316" s="6" t="s">
        <v>3567</v>
      </c>
      <c r="C1316" s="6" t="s">
        <v>3733</v>
      </c>
      <c r="D1316" s="6" t="s">
        <v>3734</v>
      </c>
      <c r="E1316" s="6" t="s">
        <v>266</v>
      </c>
      <c r="F1316" s="6" t="s">
        <v>18</v>
      </c>
      <c r="G1316" s="6" t="s">
        <v>3565</v>
      </c>
      <c r="H1316" s="6" t="s">
        <v>3533</v>
      </c>
      <c r="I1316" s="6" t="s">
        <v>3735</v>
      </c>
      <c r="J1316" s="6" t="s">
        <v>3522</v>
      </c>
      <c r="K1316" s="7" t="s">
        <v>565</v>
      </c>
      <c r="L1316" s="8">
        <v>45524.0</v>
      </c>
      <c r="M1316" s="8" t="s">
        <v>104</v>
      </c>
      <c r="N1316" s="5"/>
      <c r="O1316" s="5"/>
      <c r="P1316" s="5"/>
      <c r="Q1316" s="5"/>
      <c r="R1316" s="5"/>
      <c r="S1316" s="5"/>
      <c r="T1316" s="5"/>
      <c r="U1316" s="5"/>
      <c r="V1316" s="5"/>
    </row>
    <row r="1317" hidden="1">
      <c r="A1317" s="5">
        <v>260001.0</v>
      </c>
      <c r="B1317" s="6" t="s">
        <v>3736</v>
      </c>
      <c r="C1317" s="6" t="s">
        <v>3737</v>
      </c>
      <c r="D1317" s="6" t="s">
        <v>3738</v>
      </c>
      <c r="E1317" s="6" t="s">
        <v>17</v>
      </c>
      <c r="F1317" s="6" t="s">
        <v>18</v>
      </c>
      <c r="G1317" s="21" t="s">
        <v>19</v>
      </c>
      <c r="H1317" s="6" t="s">
        <v>899</v>
      </c>
      <c r="I1317" s="6" t="s">
        <v>3739</v>
      </c>
      <c r="J1317" s="6" t="s">
        <v>22</v>
      </c>
      <c r="K1317" s="7">
        <v>30000.0</v>
      </c>
      <c r="L1317" s="8">
        <v>45565.0</v>
      </c>
      <c r="M1317" s="6" t="s">
        <v>104</v>
      </c>
      <c r="N1317" s="5"/>
      <c r="O1317" s="5"/>
      <c r="P1317" s="5"/>
      <c r="Q1317" s="5"/>
      <c r="R1317" s="5"/>
      <c r="S1317" s="5"/>
      <c r="T1317" s="5"/>
      <c r="U1317" s="5"/>
      <c r="V1317" s="5"/>
    </row>
    <row r="1318" hidden="1">
      <c r="A1318" s="5">
        <v>260001.0</v>
      </c>
      <c r="B1318" s="6" t="s">
        <v>3736</v>
      </c>
      <c r="C1318" s="6" t="s">
        <v>3740</v>
      </c>
      <c r="D1318" s="28" t="s">
        <v>3741</v>
      </c>
      <c r="E1318" s="6" t="s">
        <v>17</v>
      </c>
      <c r="F1318" s="6" t="s">
        <v>18</v>
      </c>
      <c r="G1318" s="21" t="s">
        <v>19</v>
      </c>
      <c r="H1318" s="6" t="s">
        <v>899</v>
      </c>
      <c r="I1318" s="6" t="s">
        <v>3742</v>
      </c>
      <c r="J1318" s="6" t="s">
        <v>22</v>
      </c>
      <c r="K1318" s="7">
        <v>30000.0</v>
      </c>
      <c r="L1318" s="8">
        <v>45473.0</v>
      </c>
      <c r="M1318" s="6" t="s">
        <v>104</v>
      </c>
      <c r="N1318" s="5"/>
      <c r="O1318" s="5"/>
      <c r="P1318" s="5"/>
      <c r="Q1318" s="5"/>
      <c r="R1318" s="5"/>
      <c r="S1318" s="5"/>
      <c r="T1318" s="5"/>
      <c r="U1318" s="5"/>
      <c r="V1318" s="5"/>
    </row>
    <row r="1319" hidden="1">
      <c r="A1319" s="5">
        <v>260001.0</v>
      </c>
      <c r="B1319" s="6" t="s">
        <v>3736</v>
      </c>
      <c r="C1319" s="6" t="s">
        <v>3743</v>
      </c>
      <c r="D1319" s="29" t="s">
        <v>3744</v>
      </c>
      <c r="E1319" s="6" t="s">
        <v>17</v>
      </c>
      <c r="F1319" s="6" t="s">
        <v>18</v>
      </c>
      <c r="G1319" s="21" t="s">
        <v>19</v>
      </c>
      <c r="H1319" s="6" t="s">
        <v>899</v>
      </c>
      <c r="I1319" s="6" t="s">
        <v>3742</v>
      </c>
      <c r="J1319" s="6" t="s">
        <v>22</v>
      </c>
      <c r="K1319" s="7">
        <v>30000.0</v>
      </c>
      <c r="L1319" s="8">
        <v>45717.0</v>
      </c>
      <c r="M1319" s="6" t="s">
        <v>104</v>
      </c>
      <c r="N1319" s="5"/>
      <c r="O1319" s="5"/>
      <c r="P1319" s="5"/>
      <c r="Q1319" s="5"/>
      <c r="R1319" s="5"/>
      <c r="S1319" s="5"/>
      <c r="T1319" s="5"/>
      <c r="U1319" s="5"/>
      <c r="V1319" s="5"/>
    </row>
    <row r="1320" hidden="1">
      <c r="A1320" s="5">
        <v>260001.0</v>
      </c>
      <c r="B1320" s="6" t="s">
        <v>3736</v>
      </c>
      <c r="C1320" s="6" t="s">
        <v>3745</v>
      </c>
      <c r="D1320" s="29" t="s">
        <v>3746</v>
      </c>
      <c r="E1320" s="6" t="s">
        <v>17</v>
      </c>
      <c r="F1320" s="6" t="s">
        <v>18</v>
      </c>
      <c r="G1320" s="21" t="s">
        <v>19</v>
      </c>
      <c r="H1320" s="6" t="s">
        <v>899</v>
      </c>
      <c r="I1320" s="6" t="s">
        <v>3742</v>
      </c>
      <c r="J1320" s="6" t="s">
        <v>22</v>
      </c>
      <c r="K1320" s="7">
        <v>30000.0</v>
      </c>
      <c r="L1320" s="8">
        <v>45717.0</v>
      </c>
      <c r="M1320" s="6" t="s">
        <v>104</v>
      </c>
      <c r="N1320" s="5"/>
      <c r="O1320" s="5"/>
      <c r="P1320" s="5"/>
      <c r="Q1320" s="5"/>
      <c r="R1320" s="5"/>
      <c r="S1320" s="5"/>
      <c r="T1320" s="5"/>
      <c r="U1320" s="5"/>
      <c r="V1320" s="5"/>
    </row>
    <row r="1321" hidden="1">
      <c r="A1321" s="5">
        <v>260001.0</v>
      </c>
      <c r="B1321" s="6" t="s">
        <v>3736</v>
      </c>
      <c r="C1321" s="6" t="s">
        <v>3747</v>
      </c>
      <c r="D1321" s="28" t="s">
        <v>3748</v>
      </c>
      <c r="E1321" s="6" t="s">
        <v>17</v>
      </c>
      <c r="F1321" s="6" t="s">
        <v>18</v>
      </c>
      <c r="G1321" s="21" t="s">
        <v>19</v>
      </c>
      <c r="H1321" s="6" t="s">
        <v>899</v>
      </c>
      <c r="I1321" s="6" t="s">
        <v>3742</v>
      </c>
      <c r="J1321" s="6" t="s">
        <v>22</v>
      </c>
      <c r="K1321" s="7">
        <v>30000.0</v>
      </c>
      <c r="L1321" s="8">
        <v>45717.0</v>
      </c>
      <c r="M1321" s="6" t="s">
        <v>104</v>
      </c>
      <c r="N1321" s="5"/>
      <c r="O1321" s="5"/>
      <c r="P1321" s="5"/>
      <c r="Q1321" s="5"/>
      <c r="R1321" s="5"/>
      <c r="S1321" s="5"/>
      <c r="T1321" s="5"/>
      <c r="U1321" s="5"/>
      <c r="V1321" s="5"/>
    </row>
    <row r="1322" hidden="1">
      <c r="A1322" s="5">
        <v>260001.0</v>
      </c>
      <c r="B1322" s="6" t="s">
        <v>3736</v>
      </c>
      <c r="C1322" s="6" t="s">
        <v>3749</v>
      </c>
      <c r="D1322" s="6" t="s">
        <v>3750</v>
      </c>
      <c r="E1322" s="6" t="s">
        <v>17</v>
      </c>
      <c r="F1322" s="6" t="s">
        <v>18</v>
      </c>
      <c r="G1322" s="21" t="s">
        <v>19</v>
      </c>
      <c r="H1322" s="6" t="s">
        <v>899</v>
      </c>
      <c r="I1322" s="6" t="s">
        <v>3742</v>
      </c>
      <c r="J1322" s="6" t="s">
        <v>22</v>
      </c>
      <c r="K1322" s="7">
        <v>30000.0</v>
      </c>
      <c r="L1322" s="8">
        <v>45717.0</v>
      </c>
      <c r="M1322" s="6" t="s">
        <v>104</v>
      </c>
      <c r="N1322" s="5"/>
      <c r="O1322" s="5"/>
      <c r="P1322" s="5"/>
      <c r="Q1322" s="5"/>
      <c r="R1322" s="5"/>
      <c r="S1322" s="5"/>
      <c r="T1322" s="5"/>
      <c r="U1322" s="5"/>
      <c r="V1322" s="5"/>
    </row>
    <row r="1323" hidden="1">
      <c r="A1323" s="5">
        <v>260001.0</v>
      </c>
      <c r="B1323" s="6" t="s">
        <v>3736</v>
      </c>
      <c r="C1323" s="6" t="s">
        <v>3751</v>
      </c>
      <c r="D1323" s="28" t="s">
        <v>3752</v>
      </c>
      <c r="E1323" s="6" t="s">
        <v>17</v>
      </c>
      <c r="F1323" s="6" t="s">
        <v>18</v>
      </c>
      <c r="G1323" s="21" t="s">
        <v>19</v>
      </c>
      <c r="H1323" s="6" t="s">
        <v>899</v>
      </c>
      <c r="I1323" s="6" t="s">
        <v>3742</v>
      </c>
      <c r="J1323" s="6" t="s">
        <v>22</v>
      </c>
      <c r="K1323" s="7">
        <v>30000.0</v>
      </c>
      <c r="L1323" s="8">
        <v>45717.0</v>
      </c>
      <c r="M1323" s="6" t="s">
        <v>104</v>
      </c>
      <c r="N1323" s="5"/>
      <c r="O1323" s="5"/>
      <c r="P1323" s="5"/>
      <c r="Q1323" s="5"/>
      <c r="R1323" s="5"/>
      <c r="S1323" s="5"/>
      <c r="T1323" s="5"/>
      <c r="U1323" s="5"/>
      <c r="V1323" s="5"/>
    </row>
    <row r="1324" hidden="1">
      <c r="A1324" s="5">
        <v>260001.0</v>
      </c>
      <c r="B1324" s="6" t="s">
        <v>3736</v>
      </c>
      <c r="C1324" s="6" t="s">
        <v>3753</v>
      </c>
      <c r="D1324" s="6" t="s">
        <v>3754</v>
      </c>
      <c r="E1324" s="6" t="s">
        <v>17</v>
      </c>
      <c r="F1324" s="6" t="s">
        <v>18</v>
      </c>
      <c r="G1324" s="21" t="s">
        <v>19</v>
      </c>
      <c r="H1324" s="6" t="s">
        <v>899</v>
      </c>
      <c r="I1324" s="6" t="s">
        <v>3742</v>
      </c>
      <c r="J1324" s="6" t="s">
        <v>22</v>
      </c>
      <c r="K1324" s="7">
        <v>30000.0</v>
      </c>
      <c r="L1324" s="8">
        <v>45717.0</v>
      </c>
      <c r="M1324" s="6" t="s">
        <v>104</v>
      </c>
      <c r="N1324" s="5"/>
      <c r="O1324" s="5"/>
      <c r="P1324" s="5"/>
      <c r="Q1324" s="5"/>
      <c r="R1324" s="5"/>
      <c r="S1324" s="5"/>
      <c r="T1324" s="5"/>
      <c r="U1324" s="5"/>
      <c r="V1324" s="5"/>
    </row>
    <row r="1325" hidden="1">
      <c r="A1325" s="5">
        <v>260001.0</v>
      </c>
      <c r="B1325" s="6" t="s">
        <v>3736</v>
      </c>
      <c r="C1325" s="6" t="s">
        <v>3755</v>
      </c>
      <c r="D1325" s="6" t="s">
        <v>3756</v>
      </c>
      <c r="E1325" s="6" t="s">
        <v>17</v>
      </c>
      <c r="F1325" s="6" t="s">
        <v>18</v>
      </c>
      <c r="G1325" s="21" t="s">
        <v>19</v>
      </c>
      <c r="H1325" s="6" t="s">
        <v>899</v>
      </c>
      <c r="I1325" s="6" t="s">
        <v>3742</v>
      </c>
      <c r="J1325" s="6" t="s">
        <v>22</v>
      </c>
      <c r="K1325" s="7">
        <v>30000.0</v>
      </c>
      <c r="L1325" s="8">
        <v>45717.0</v>
      </c>
      <c r="M1325" s="6" t="s">
        <v>104</v>
      </c>
      <c r="N1325" s="5"/>
      <c r="O1325" s="5"/>
      <c r="P1325" s="5"/>
      <c r="Q1325" s="5"/>
      <c r="R1325" s="5"/>
      <c r="S1325" s="5"/>
      <c r="T1325" s="5"/>
      <c r="U1325" s="5"/>
      <c r="V1325" s="5"/>
    </row>
    <row r="1326" hidden="1">
      <c r="A1326" s="5">
        <v>260001.0</v>
      </c>
      <c r="B1326" s="6" t="s">
        <v>3736</v>
      </c>
      <c r="C1326" s="6" t="s">
        <v>3757</v>
      </c>
      <c r="D1326" s="6" t="s">
        <v>3758</v>
      </c>
      <c r="E1326" s="6" t="s">
        <v>17</v>
      </c>
      <c r="F1326" s="6" t="s">
        <v>18</v>
      </c>
      <c r="G1326" s="21" t="s">
        <v>19</v>
      </c>
      <c r="H1326" s="6" t="s">
        <v>899</v>
      </c>
      <c r="I1326" s="6" t="s">
        <v>3742</v>
      </c>
      <c r="J1326" s="6" t="s">
        <v>22</v>
      </c>
      <c r="K1326" s="7">
        <v>30000.0</v>
      </c>
      <c r="L1326" s="8">
        <v>45717.0</v>
      </c>
      <c r="M1326" s="6" t="s">
        <v>104</v>
      </c>
      <c r="N1326" s="5"/>
      <c r="O1326" s="5"/>
      <c r="P1326" s="5"/>
      <c r="Q1326" s="5"/>
      <c r="R1326" s="5"/>
      <c r="S1326" s="5"/>
      <c r="T1326" s="5"/>
      <c r="U1326" s="5"/>
      <c r="V1326" s="5"/>
    </row>
    <row r="1327" hidden="1">
      <c r="A1327" s="5">
        <v>260001.0</v>
      </c>
      <c r="B1327" s="6" t="s">
        <v>3736</v>
      </c>
      <c r="C1327" s="6" t="s">
        <v>3759</v>
      </c>
      <c r="D1327" s="28" t="s">
        <v>3760</v>
      </c>
      <c r="E1327" s="6" t="s">
        <v>17</v>
      </c>
      <c r="F1327" s="6" t="s">
        <v>18</v>
      </c>
      <c r="G1327" s="21" t="s">
        <v>19</v>
      </c>
      <c r="H1327" s="6" t="s">
        <v>899</v>
      </c>
      <c r="I1327" s="6" t="s">
        <v>3742</v>
      </c>
      <c r="J1327" s="6" t="s">
        <v>22</v>
      </c>
      <c r="K1327" s="7">
        <v>30000.0</v>
      </c>
      <c r="L1327" s="8">
        <v>45717.0</v>
      </c>
      <c r="M1327" s="6" t="s">
        <v>104</v>
      </c>
      <c r="N1327" s="5"/>
      <c r="O1327" s="5"/>
      <c r="P1327" s="5"/>
      <c r="Q1327" s="5"/>
      <c r="R1327" s="5"/>
      <c r="S1327" s="5"/>
      <c r="T1327" s="5"/>
      <c r="U1327" s="5"/>
      <c r="V1327" s="5"/>
    </row>
    <row r="1328" hidden="1">
      <c r="A1328" s="5">
        <v>260001.0</v>
      </c>
      <c r="B1328" s="6" t="s">
        <v>3736</v>
      </c>
      <c r="C1328" s="6" t="s">
        <v>3761</v>
      </c>
      <c r="D1328" s="6" t="s">
        <v>3762</v>
      </c>
      <c r="E1328" s="6" t="s">
        <v>17</v>
      </c>
      <c r="F1328" s="6" t="s">
        <v>18</v>
      </c>
      <c r="G1328" s="21" t="s">
        <v>19</v>
      </c>
      <c r="H1328" s="6" t="s">
        <v>899</v>
      </c>
      <c r="I1328" s="6" t="s">
        <v>3742</v>
      </c>
      <c r="J1328" s="6" t="s">
        <v>22</v>
      </c>
      <c r="K1328" s="7">
        <v>30000.0</v>
      </c>
      <c r="L1328" s="8">
        <v>45717.0</v>
      </c>
      <c r="M1328" s="6" t="s">
        <v>104</v>
      </c>
      <c r="N1328" s="5"/>
      <c r="O1328" s="5"/>
      <c r="P1328" s="5"/>
      <c r="Q1328" s="5"/>
      <c r="R1328" s="5"/>
      <c r="S1328" s="5"/>
      <c r="T1328" s="5"/>
      <c r="U1328" s="5"/>
      <c r="V1328" s="5"/>
    </row>
    <row r="1329" hidden="1">
      <c r="A1329" s="5">
        <v>260001.0</v>
      </c>
      <c r="B1329" s="6" t="s">
        <v>3736</v>
      </c>
      <c r="C1329" s="6" t="s">
        <v>3763</v>
      </c>
      <c r="D1329" s="28" t="s">
        <v>3764</v>
      </c>
      <c r="E1329" s="6" t="s">
        <v>17</v>
      </c>
      <c r="F1329" s="6" t="s">
        <v>18</v>
      </c>
      <c r="G1329" s="21" t="s">
        <v>19</v>
      </c>
      <c r="H1329" s="6" t="s">
        <v>899</v>
      </c>
      <c r="I1329" s="6" t="s">
        <v>3742</v>
      </c>
      <c r="J1329" s="6" t="s">
        <v>22</v>
      </c>
      <c r="K1329" s="7">
        <v>30000.0</v>
      </c>
      <c r="L1329" s="8">
        <v>45717.0</v>
      </c>
      <c r="M1329" s="6" t="s">
        <v>104</v>
      </c>
      <c r="N1329" s="5"/>
      <c r="O1329" s="5"/>
      <c r="P1329" s="5"/>
      <c r="Q1329" s="5"/>
      <c r="R1329" s="5"/>
      <c r="S1329" s="5"/>
      <c r="T1329" s="5"/>
      <c r="U1329" s="5"/>
      <c r="V1329" s="5"/>
    </row>
    <row r="1330" hidden="1">
      <c r="A1330" s="5">
        <v>260001.0</v>
      </c>
      <c r="B1330" s="6" t="s">
        <v>3736</v>
      </c>
      <c r="C1330" s="6" t="s">
        <v>3765</v>
      </c>
      <c r="D1330" s="28" t="s">
        <v>3766</v>
      </c>
      <c r="E1330" s="6" t="s">
        <v>17</v>
      </c>
      <c r="F1330" s="6" t="s">
        <v>18</v>
      </c>
      <c r="G1330" s="21" t="s">
        <v>19</v>
      </c>
      <c r="H1330" s="6" t="s">
        <v>899</v>
      </c>
      <c r="I1330" s="6" t="s">
        <v>3742</v>
      </c>
      <c r="J1330" s="6" t="s">
        <v>22</v>
      </c>
      <c r="K1330" s="7">
        <v>30000.0</v>
      </c>
      <c r="L1330" s="8">
        <v>45717.0</v>
      </c>
      <c r="M1330" s="6" t="s">
        <v>104</v>
      </c>
      <c r="N1330" s="5"/>
      <c r="O1330" s="5"/>
      <c r="P1330" s="5"/>
      <c r="Q1330" s="5"/>
      <c r="R1330" s="5"/>
      <c r="S1330" s="5"/>
      <c r="T1330" s="5"/>
      <c r="U1330" s="5"/>
      <c r="V1330" s="5"/>
    </row>
    <row r="1331" hidden="1">
      <c r="A1331" s="5">
        <v>260001.0</v>
      </c>
      <c r="B1331" s="6" t="s">
        <v>3736</v>
      </c>
      <c r="C1331" s="6" t="s">
        <v>3767</v>
      </c>
      <c r="D1331" s="6" t="s">
        <v>3768</v>
      </c>
      <c r="E1331" s="6" t="s">
        <v>17</v>
      </c>
      <c r="F1331" s="6" t="s">
        <v>18</v>
      </c>
      <c r="G1331" s="21" t="s">
        <v>19</v>
      </c>
      <c r="H1331" s="6" t="s">
        <v>899</v>
      </c>
      <c r="I1331" s="6" t="s">
        <v>3742</v>
      </c>
      <c r="J1331" s="6" t="s">
        <v>22</v>
      </c>
      <c r="K1331" s="7">
        <v>30000.0</v>
      </c>
      <c r="L1331" s="8">
        <v>45717.0</v>
      </c>
      <c r="M1331" s="6" t="s">
        <v>104</v>
      </c>
      <c r="N1331" s="5"/>
      <c r="O1331" s="5"/>
      <c r="P1331" s="5"/>
      <c r="Q1331" s="5"/>
      <c r="R1331" s="5"/>
      <c r="S1331" s="5"/>
      <c r="T1331" s="5"/>
      <c r="U1331" s="5"/>
      <c r="V1331" s="5"/>
    </row>
    <row r="1332" hidden="1">
      <c r="A1332" s="5">
        <v>260001.0</v>
      </c>
      <c r="B1332" s="6" t="s">
        <v>3736</v>
      </c>
      <c r="C1332" s="6" t="s">
        <v>3769</v>
      </c>
      <c r="D1332" s="6" t="s">
        <v>3770</v>
      </c>
      <c r="E1332" s="6" t="s">
        <v>17</v>
      </c>
      <c r="F1332" s="6" t="s">
        <v>18</v>
      </c>
      <c r="G1332" s="21" t="s">
        <v>19</v>
      </c>
      <c r="H1332" s="6" t="s">
        <v>899</v>
      </c>
      <c r="I1332" s="6" t="s">
        <v>3742</v>
      </c>
      <c r="J1332" s="6" t="s">
        <v>22</v>
      </c>
      <c r="K1332" s="7">
        <v>30000.0</v>
      </c>
      <c r="L1332" s="8">
        <v>45717.0</v>
      </c>
      <c r="M1332" s="6" t="s">
        <v>104</v>
      </c>
      <c r="N1332" s="5"/>
      <c r="O1332" s="5"/>
      <c r="P1332" s="5"/>
      <c r="Q1332" s="5"/>
      <c r="R1332" s="5"/>
      <c r="S1332" s="5"/>
      <c r="T1332" s="5"/>
      <c r="U1332" s="5"/>
      <c r="V1332" s="5"/>
    </row>
    <row r="1333" hidden="1">
      <c r="A1333" s="5">
        <v>260001.0</v>
      </c>
      <c r="B1333" s="6" t="s">
        <v>3736</v>
      </c>
      <c r="C1333" s="6" t="s">
        <v>3771</v>
      </c>
      <c r="D1333" s="6" t="s">
        <v>3772</v>
      </c>
      <c r="E1333" s="6" t="s">
        <v>17</v>
      </c>
      <c r="F1333" s="6" t="s">
        <v>18</v>
      </c>
      <c r="G1333" s="21" t="s">
        <v>19</v>
      </c>
      <c r="H1333" s="6" t="s">
        <v>899</v>
      </c>
      <c r="I1333" s="6" t="s">
        <v>3742</v>
      </c>
      <c r="J1333" s="6" t="s">
        <v>22</v>
      </c>
      <c r="K1333" s="7">
        <v>30000.0</v>
      </c>
      <c r="L1333" s="8">
        <v>45717.0</v>
      </c>
      <c r="M1333" s="6" t="s">
        <v>104</v>
      </c>
      <c r="N1333" s="5"/>
      <c r="O1333" s="5"/>
      <c r="P1333" s="5"/>
      <c r="Q1333" s="5"/>
      <c r="R1333" s="5"/>
      <c r="S1333" s="5"/>
      <c r="T1333" s="5"/>
      <c r="U1333" s="5"/>
      <c r="V1333" s="5"/>
    </row>
    <row r="1334" hidden="1">
      <c r="A1334" s="5">
        <v>260001.0</v>
      </c>
      <c r="B1334" s="6" t="s">
        <v>3736</v>
      </c>
      <c r="C1334" s="6" t="s">
        <v>3773</v>
      </c>
      <c r="D1334" s="6" t="s">
        <v>3774</v>
      </c>
      <c r="E1334" s="6" t="s">
        <v>17</v>
      </c>
      <c r="F1334" s="6" t="s">
        <v>18</v>
      </c>
      <c r="G1334" s="21" t="s">
        <v>19</v>
      </c>
      <c r="H1334" s="6" t="s">
        <v>899</v>
      </c>
      <c r="I1334" s="6" t="s">
        <v>3742</v>
      </c>
      <c r="J1334" s="6" t="s">
        <v>22</v>
      </c>
      <c r="K1334" s="7">
        <v>30000.0</v>
      </c>
      <c r="L1334" s="8">
        <v>45717.0</v>
      </c>
      <c r="M1334" s="6" t="s">
        <v>104</v>
      </c>
      <c r="N1334" s="5"/>
      <c r="O1334" s="5"/>
      <c r="P1334" s="5"/>
      <c r="Q1334" s="5"/>
      <c r="R1334" s="5"/>
      <c r="S1334" s="5"/>
      <c r="T1334" s="5"/>
      <c r="U1334" s="5"/>
      <c r="V1334" s="5"/>
    </row>
    <row r="1335" hidden="1">
      <c r="A1335" s="5">
        <v>260001.0</v>
      </c>
      <c r="B1335" s="6" t="s">
        <v>3736</v>
      </c>
      <c r="C1335" s="6" t="s">
        <v>3775</v>
      </c>
      <c r="D1335" s="28" t="s">
        <v>3776</v>
      </c>
      <c r="E1335" s="6" t="s">
        <v>17</v>
      </c>
      <c r="F1335" s="6" t="s">
        <v>18</v>
      </c>
      <c r="G1335" s="21" t="s">
        <v>19</v>
      </c>
      <c r="H1335" s="6" t="s">
        <v>899</v>
      </c>
      <c r="I1335" s="6" t="s">
        <v>3742</v>
      </c>
      <c r="J1335" s="6" t="s">
        <v>22</v>
      </c>
      <c r="K1335" s="7">
        <v>30000.0</v>
      </c>
      <c r="L1335" s="8">
        <v>45717.0</v>
      </c>
      <c r="M1335" s="6" t="s">
        <v>104</v>
      </c>
      <c r="N1335" s="5"/>
      <c r="O1335" s="5"/>
      <c r="P1335" s="5"/>
      <c r="Q1335" s="5"/>
      <c r="R1335" s="5"/>
      <c r="S1335" s="5"/>
      <c r="T1335" s="5"/>
      <c r="U1335" s="5"/>
      <c r="V1335" s="5"/>
    </row>
    <row r="1336" hidden="1">
      <c r="A1336" s="5">
        <v>260001.0</v>
      </c>
      <c r="B1336" s="6" t="s">
        <v>3736</v>
      </c>
      <c r="C1336" s="6" t="s">
        <v>3775</v>
      </c>
      <c r="D1336" s="6" t="s">
        <v>3777</v>
      </c>
      <c r="E1336" s="6" t="s">
        <v>17</v>
      </c>
      <c r="F1336" s="6" t="s">
        <v>18</v>
      </c>
      <c r="G1336" s="21" t="s">
        <v>19</v>
      </c>
      <c r="H1336" s="6" t="s">
        <v>899</v>
      </c>
      <c r="I1336" s="6" t="s">
        <v>3742</v>
      </c>
      <c r="J1336" s="6" t="s">
        <v>22</v>
      </c>
      <c r="K1336" s="7">
        <v>30000.0</v>
      </c>
      <c r="L1336" s="8">
        <v>45717.0</v>
      </c>
      <c r="M1336" s="6" t="s">
        <v>104</v>
      </c>
      <c r="N1336" s="5"/>
      <c r="O1336" s="5"/>
      <c r="P1336" s="5"/>
      <c r="Q1336" s="5"/>
      <c r="R1336" s="5"/>
      <c r="S1336" s="5"/>
      <c r="T1336" s="5"/>
      <c r="U1336" s="5"/>
      <c r="V1336" s="5"/>
    </row>
    <row r="1337" hidden="1">
      <c r="A1337" s="5">
        <v>260001.0</v>
      </c>
      <c r="B1337" s="6" t="s">
        <v>3736</v>
      </c>
      <c r="C1337" s="6" t="s">
        <v>3778</v>
      </c>
      <c r="D1337" s="6" t="s">
        <v>3779</v>
      </c>
      <c r="E1337" s="6" t="s">
        <v>17</v>
      </c>
      <c r="F1337" s="6" t="s">
        <v>18</v>
      </c>
      <c r="G1337" s="21" t="s">
        <v>19</v>
      </c>
      <c r="H1337" s="6" t="s">
        <v>899</v>
      </c>
      <c r="I1337" s="6" t="s">
        <v>3742</v>
      </c>
      <c r="J1337" s="6" t="s">
        <v>22</v>
      </c>
      <c r="K1337" s="7">
        <v>30000.0</v>
      </c>
      <c r="L1337" s="8">
        <v>45717.0</v>
      </c>
      <c r="M1337" s="6" t="s">
        <v>104</v>
      </c>
      <c r="N1337" s="5"/>
      <c r="O1337" s="5"/>
      <c r="P1337" s="5"/>
      <c r="Q1337" s="5"/>
      <c r="R1337" s="5"/>
      <c r="S1337" s="5"/>
      <c r="T1337" s="5"/>
      <c r="U1337" s="5"/>
      <c r="V1337" s="5"/>
    </row>
    <row r="1338" hidden="1">
      <c r="A1338" s="5">
        <v>260001.0</v>
      </c>
      <c r="B1338" s="6" t="s">
        <v>3736</v>
      </c>
      <c r="C1338" s="6" t="s">
        <v>3780</v>
      </c>
      <c r="D1338" s="6" t="s">
        <v>3781</v>
      </c>
      <c r="E1338" s="6" t="s">
        <v>752</v>
      </c>
      <c r="F1338" s="6" t="s">
        <v>158</v>
      </c>
      <c r="G1338" s="21" t="s">
        <v>19</v>
      </c>
      <c r="H1338" s="6" t="s">
        <v>899</v>
      </c>
      <c r="I1338" s="6" t="s">
        <v>3742</v>
      </c>
      <c r="J1338" s="6" t="s">
        <v>3782</v>
      </c>
      <c r="K1338" s="7">
        <v>30000.0</v>
      </c>
      <c r="L1338" s="8">
        <v>45717.0</v>
      </c>
      <c r="M1338" s="6" t="s">
        <v>104</v>
      </c>
      <c r="N1338" s="5"/>
      <c r="O1338" s="5"/>
      <c r="P1338" s="5"/>
      <c r="Q1338" s="5"/>
      <c r="R1338" s="5"/>
      <c r="S1338" s="5"/>
      <c r="T1338" s="5"/>
      <c r="U1338" s="5"/>
      <c r="V1338" s="5"/>
    </row>
    <row r="1339" hidden="1">
      <c r="A1339" s="5">
        <v>260001.0</v>
      </c>
      <c r="B1339" s="6" t="s">
        <v>3736</v>
      </c>
      <c r="C1339" s="6" t="s">
        <v>3783</v>
      </c>
      <c r="D1339" s="6" t="s">
        <v>3784</v>
      </c>
      <c r="E1339" s="6" t="s">
        <v>653</v>
      </c>
      <c r="F1339" s="6" t="s">
        <v>158</v>
      </c>
      <c r="G1339" s="21" t="s">
        <v>19</v>
      </c>
      <c r="H1339" s="6" t="s">
        <v>2009</v>
      </c>
      <c r="I1339" s="6" t="s">
        <v>3785</v>
      </c>
      <c r="J1339" s="6" t="s">
        <v>3786</v>
      </c>
      <c r="K1339" s="7">
        <v>35000.0</v>
      </c>
      <c r="L1339" s="8">
        <v>45717.0</v>
      </c>
      <c r="M1339" s="6" t="s">
        <v>104</v>
      </c>
      <c r="N1339" s="5"/>
      <c r="O1339" s="5"/>
      <c r="P1339" s="5"/>
      <c r="Q1339" s="5"/>
      <c r="R1339" s="5"/>
      <c r="S1339" s="5"/>
      <c r="T1339" s="5"/>
      <c r="U1339" s="5"/>
      <c r="V1339" s="5"/>
    </row>
    <row r="1340" hidden="1">
      <c r="A1340" s="5">
        <v>260001.0</v>
      </c>
      <c r="B1340" s="6" t="s">
        <v>3736</v>
      </c>
      <c r="C1340" s="6" t="s">
        <v>3787</v>
      </c>
      <c r="D1340" s="6" t="s">
        <v>3788</v>
      </c>
      <c r="E1340" s="6" t="s">
        <v>17</v>
      </c>
      <c r="F1340" s="6" t="s">
        <v>18</v>
      </c>
      <c r="G1340" s="21" t="s">
        <v>19</v>
      </c>
      <c r="H1340" s="6" t="s">
        <v>899</v>
      </c>
      <c r="I1340" s="6" t="s">
        <v>3789</v>
      </c>
      <c r="J1340" s="6" t="s">
        <v>22</v>
      </c>
      <c r="K1340" s="7">
        <v>300.0</v>
      </c>
      <c r="L1340" s="8">
        <v>45717.0</v>
      </c>
      <c r="M1340" s="6" t="s">
        <v>104</v>
      </c>
      <c r="N1340" s="5"/>
      <c r="O1340" s="5"/>
      <c r="P1340" s="5"/>
      <c r="Q1340" s="5"/>
      <c r="R1340" s="5"/>
      <c r="S1340" s="5"/>
      <c r="T1340" s="5"/>
      <c r="U1340" s="5"/>
      <c r="V1340" s="5"/>
    </row>
    <row r="1341" hidden="1">
      <c r="A1341" s="5">
        <v>260001.0</v>
      </c>
      <c r="B1341" s="6" t="s">
        <v>3736</v>
      </c>
      <c r="C1341" s="6" t="s">
        <v>3790</v>
      </c>
      <c r="D1341" s="6" t="s">
        <v>3791</v>
      </c>
      <c r="E1341" s="6" t="s">
        <v>17</v>
      </c>
      <c r="F1341" s="6" t="s">
        <v>18</v>
      </c>
      <c r="G1341" s="21" t="s">
        <v>19</v>
      </c>
      <c r="H1341" s="6" t="s">
        <v>899</v>
      </c>
      <c r="I1341" s="6" t="s">
        <v>3792</v>
      </c>
      <c r="J1341" s="6" t="s">
        <v>22</v>
      </c>
      <c r="K1341" s="7">
        <v>415.0</v>
      </c>
      <c r="L1341" s="8">
        <v>45717.0</v>
      </c>
      <c r="M1341" s="6" t="s">
        <v>104</v>
      </c>
      <c r="N1341" s="5"/>
      <c r="O1341" s="5"/>
      <c r="P1341" s="5"/>
      <c r="Q1341" s="5"/>
      <c r="R1341" s="5"/>
      <c r="S1341" s="5"/>
      <c r="T1341" s="5"/>
      <c r="U1341" s="5"/>
      <c r="V1341" s="5"/>
    </row>
    <row r="1342" hidden="1">
      <c r="A1342" s="5">
        <v>260001.0</v>
      </c>
      <c r="B1342" s="6" t="s">
        <v>3736</v>
      </c>
      <c r="C1342" s="6" t="s">
        <v>3793</v>
      </c>
      <c r="D1342" s="6" t="s">
        <v>3794</v>
      </c>
      <c r="E1342" s="6" t="s">
        <v>17</v>
      </c>
      <c r="F1342" s="6" t="s">
        <v>18</v>
      </c>
      <c r="G1342" s="21" t="s">
        <v>19</v>
      </c>
      <c r="H1342" s="6" t="s">
        <v>899</v>
      </c>
      <c r="I1342" s="6" t="s">
        <v>3742</v>
      </c>
      <c r="J1342" s="6" t="s">
        <v>22</v>
      </c>
      <c r="K1342" s="7">
        <v>420.0</v>
      </c>
      <c r="L1342" s="8">
        <v>45717.0</v>
      </c>
      <c r="M1342" s="6" t="s">
        <v>104</v>
      </c>
      <c r="N1342" s="5"/>
      <c r="O1342" s="5"/>
      <c r="P1342" s="5"/>
      <c r="Q1342" s="5"/>
      <c r="R1342" s="5"/>
      <c r="S1342" s="5"/>
      <c r="T1342" s="5"/>
      <c r="U1342" s="5"/>
      <c r="V1342" s="5"/>
    </row>
    <row r="1343" hidden="1">
      <c r="A1343" s="5">
        <v>260001.0</v>
      </c>
      <c r="B1343" s="6" t="s">
        <v>3736</v>
      </c>
      <c r="C1343" s="6" t="s">
        <v>3795</v>
      </c>
      <c r="D1343" s="6" t="s">
        <v>3796</v>
      </c>
      <c r="E1343" s="6" t="s">
        <v>653</v>
      </c>
      <c r="F1343" s="6" t="s">
        <v>18</v>
      </c>
      <c r="G1343" s="21" t="s">
        <v>19</v>
      </c>
      <c r="H1343" s="6" t="s">
        <v>2009</v>
      </c>
      <c r="I1343" s="6" t="s">
        <v>3797</v>
      </c>
      <c r="J1343" s="6" t="s">
        <v>3798</v>
      </c>
      <c r="K1343" s="7">
        <v>25000.0</v>
      </c>
      <c r="L1343" s="8">
        <v>45530.0</v>
      </c>
      <c r="M1343" s="6" t="s">
        <v>104</v>
      </c>
      <c r="N1343" s="5"/>
      <c r="O1343" s="5"/>
      <c r="P1343" s="5"/>
      <c r="Q1343" s="5"/>
      <c r="R1343" s="5"/>
      <c r="S1343" s="5"/>
      <c r="T1343" s="5"/>
      <c r="U1343" s="5"/>
      <c r="V1343" s="5"/>
    </row>
    <row r="1344" hidden="1">
      <c r="A1344" s="5">
        <v>260001.0</v>
      </c>
      <c r="B1344" s="6" t="s">
        <v>3736</v>
      </c>
      <c r="C1344" s="6" t="s">
        <v>3799</v>
      </c>
      <c r="D1344" s="6" t="s">
        <v>3800</v>
      </c>
      <c r="E1344" s="6" t="s">
        <v>653</v>
      </c>
      <c r="F1344" s="6" t="s">
        <v>18</v>
      </c>
      <c r="G1344" s="21" t="s">
        <v>19</v>
      </c>
      <c r="H1344" s="6" t="s">
        <v>2009</v>
      </c>
      <c r="I1344" s="6" t="s">
        <v>3801</v>
      </c>
      <c r="J1344" s="6" t="s">
        <v>443</v>
      </c>
      <c r="K1344" s="7">
        <v>150000.0</v>
      </c>
      <c r="L1344" s="8">
        <v>45626.0</v>
      </c>
      <c r="M1344" s="6" t="s">
        <v>104</v>
      </c>
      <c r="N1344" s="5"/>
      <c r="O1344" s="5"/>
      <c r="P1344" s="5"/>
      <c r="Q1344" s="5"/>
      <c r="R1344" s="5"/>
      <c r="S1344" s="5"/>
      <c r="T1344" s="5"/>
      <c r="U1344" s="5"/>
      <c r="V1344" s="5"/>
    </row>
    <row r="1345" hidden="1">
      <c r="A1345" s="5">
        <v>260001.0</v>
      </c>
      <c r="B1345" s="6" t="s">
        <v>3736</v>
      </c>
      <c r="C1345" s="6" t="s">
        <v>3802</v>
      </c>
      <c r="D1345" s="6" t="s">
        <v>1507</v>
      </c>
      <c r="E1345" s="6" t="s">
        <v>653</v>
      </c>
      <c r="F1345" s="6" t="s">
        <v>158</v>
      </c>
      <c r="G1345" s="6" t="s">
        <v>159</v>
      </c>
      <c r="H1345" s="6" t="s">
        <v>2009</v>
      </c>
      <c r="I1345" s="6" t="s">
        <v>3797</v>
      </c>
      <c r="J1345" s="6" t="s">
        <v>3803</v>
      </c>
      <c r="K1345" s="7">
        <v>120000.0</v>
      </c>
      <c r="L1345" s="8">
        <v>45626.0</v>
      </c>
      <c r="M1345" s="6" t="s">
        <v>328</v>
      </c>
      <c r="N1345" s="5"/>
      <c r="O1345" s="5"/>
      <c r="P1345" s="5"/>
      <c r="Q1345" s="5"/>
      <c r="R1345" s="5"/>
      <c r="S1345" s="5"/>
      <c r="T1345" s="5"/>
      <c r="U1345" s="5"/>
      <c r="V1345" s="5"/>
    </row>
    <row r="1346" hidden="1">
      <c r="A1346" s="5">
        <v>260001.0</v>
      </c>
      <c r="B1346" s="6" t="s">
        <v>3736</v>
      </c>
      <c r="C1346" s="6" t="s">
        <v>3804</v>
      </c>
      <c r="D1346" s="6" t="s">
        <v>3805</v>
      </c>
      <c r="E1346" s="6" t="s">
        <v>653</v>
      </c>
      <c r="F1346" s="6" t="s">
        <v>18</v>
      </c>
      <c r="G1346" s="21" t="s">
        <v>19</v>
      </c>
      <c r="H1346" s="6" t="s">
        <v>2009</v>
      </c>
      <c r="I1346" s="6" t="s">
        <v>3806</v>
      </c>
      <c r="J1346" s="6" t="s">
        <v>3807</v>
      </c>
      <c r="K1346" s="7">
        <v>45000.0</v>
      </c>
      <c r="L1346" s="8">
        <v>45626.0</v>
      </c>
      <c r="M1346" s="6" t="s">
        <v>104</v>
      </c>
      <c r="N1346" s="5"/>
      <c r="O1346" s="5"/>
      <c r="P1346" s="5"/>
      <c r="Q1346" s="5"/>
      <c r="R1346" s="5"/>
      <c r="S1346" s="5"/>
      <c r="T1346" s="5"/>
      <c r="U1346" s="5"/>
      <c r="V1346" s="5"/>
    </row>
    <row r="1347" hidden="1">
      <c r="A1347" s="5">
        <v>260001.0</v>
      </c>
      <c r="B1347" s="6" t="s">
        <v>3736</v>
      </c>
      <c r="C1347" s="6" t="s">
        <v>3808</v>
      </c>
      <c r="D1347" s="6" t="s">
        <v>3809</v>
      </c>
      <c r="E1347" s="6" t="s">
        <v>653</v>
      </c>
      <c r="F1347" s="6" t="s">
        <v>18</v>
      </c>
      <c r="G1347" s="21" t="s">
        <v>19</v>
      </c>
      <c r="H1347" s="6" t="s">
        <v>2009</v>
      </c>
      <c r="I1347" s="6" t="s">
        <v>3810</v>
      </c>
      <c r="J1347" s="6" t="s">
        <v>3811</v>
      </c>
      <c r="K1347" s="7">
        <v>15000.0</v>
      </c>
      <c r="L1347" s="8">
        <v>45413.0</v>
      </c>
      <c r="M1347" s="6" t="s">
        <v>104</v>
      </c>
      <c r="N1347" s="5"/>
      <c r="O1347" s="5"/>
      <c r="P1347" s="5"/>
      <c r="Q1347" s="5"/>
      <c r="R1347" s="5"/>
      <c r="S1347" s="5"/>
      <c r="T1347" s="5"/>
      <c r="U1347" s="5"/>
      <c r="V1347" s="5"/>
    </row>
    <row r="1348" hidden="1">
      <c r="A1348" s="5">
        <v>260001.0</v>
      </c>
      <c r="B1348" s="6" t="s">
        <v>3736</v>
      </c>
      <c r="C1348" s="6" t="s">
        <v>3812</v>
      </c>
      <c r="D1348" s="6" t="s">
        <v>3813</v>
      </c>
      <c r="E1348" s="6" t="s">
        <v>653</v>
      </c>
      <c r="F1348" s="6" t="s">
        <v>18</v>
      </c>
      <c r="G1348" s="21" t="s">
        <v>19</v>
      </c>
      <c r="H1348" s="6" t="s">
        <v>2009</v>
      </c>
      <c r="I1348" s="6" t="s">
        <v>3814</v>
      </c>
      <c r="J1348" s="6" t="s">
        <v>443</v>
      </c>
      <c r="K1348" s="7">
        <v>150000.0</v>
      </c>
      <c r="L1348" s="8">
        <v>45626.0</v>
      </c>
      <c r="M1348" s="6" t="s">
        <v>104</v>
      </c>
      <c r="N1348" s="5"/>
      <c r="O1348" s="5"/>
      <c r="P1348" s="5"/>
      <c r="Q1348" s="5"/>
      <c r="R1348" s="5"/>
      <c r="S1348" s="5"/>
      <c r="T1348" s="5"/>
      <c r="U1348" s="5"/>
      <c r="V1348" s="5"/>
    </row>
    <row r="1349" hidden="1">
      <c r="A1349" s="5">
        <v>260001.0</v>
      </c>
      <c r="B1349" s="6" t="s">
        <v>3736</v>
      </c>
      <c r="C1349" s="6" t="s">
        <v>3815</v>
      </c>
      <c r="D1349" s="6" t="s">
        <v>3816</v>
      </c>
      <c r="E1349" s="6" t="s">
        <v>653</v>
      </c>
      <c r="F1349" s="6" t="s">
        <v>18</v>
      </c>
      <c r="G1349" s="6" t="s">
        <v>159</v>
      </c>
      <c r="H1349" s="6" t="s">
        <v>2009</v>
      </c>
      <c r="I1349" s="6" t="s">
        <v>3797</v>
      </c>
      <c r="J1349" s="6" t="s">
        <v>443</v>
      </c>
      <c r="K1349" s="7">
        <v>220000.0</v>
      </c>
      <c r="L1349" s="8">
        <v>45626.0</v>
      </c>
      <c r="M1349" s="6" t="s">
        <v>328</v>
      </c>
      <c r="N1349" s="5"/>
      <c r="O1349" s="5"/>
      <c r="P1349" s="5"/>
      <c r="Q1349" s="5"/>
      <c r="R1349" s="5"/>
      <c r="S1349" s="5"/>
      <c r="T1349" s="5"/>
      <c r="U1349" s="5"/>
      <c r="V1349" s="5"/>
    </row>
    <row r="1350" hidden="1">
      <c r="A1350" s="5">
        <v>260001.0</v>
      </c>
      <c r="B1350" s="6" t="s">
        <v>3736</v>
      </c>
      <c r="C1350" s="6" t="s">
        <v>3817</v>
      </c>
      <c r="D1350" s="6" t="s">
        <v>3818</v>
      </c>
      <c r="E1350" s="6" t="s">
        <v>653</v>
      </c>
      <c r="F1350" s="6" t="s">
        <v>158</v>
      </c>
      <c r="G1350" s="21" t="s">
        <v>19</v>
      </c>
      <c r="H1350" s="6" t="s">
        <v>2009</v>
      </c>
      <c r="I1350" s="6" t="s">
        <v>3819</v>
      </c>
      <c r="J1350" s="6">
        <v>13.0</v>
      </c>
      <c r="K1350" s="7">
        <v>45000.0</v>
      </c>
      <c r="L1350" s="8">
        <v>45626.0</v>
      </c>
      <c r="M1350" s="6" t="s">
        <v>104</v>
      </c>
      <c r="N1350" s="5"/>
      <c r="O1350" s="5"/>
      <c r="P1350" s="5"/>
      <c r="Q1350" s="5"/>
      <c r="R1350" s="5"/>
      <c r="S1350" s="5"/>
      <c r="T1350" s="5"/>
      <c r="U1350" s="5"/>
      <c r="V1350" s="5"/>
    </row>
    <row r="1351" hidden="1">
      <c r="A1351" s="5">
        <v>260001.0</v>
      </c>
      <c r="B1351" s="6" t="s">
        <v>3736</v>
      </c>
      <c r="C1351" s="6" t="s">
        <v>3820</v>
      </c>
      <c r="D1351" s="6" t="s">
        <v>3821</v>
      </c>
      <c r="E1351" s="6" t="s">
        <v>653</v>
      </c>
      <c r="F1351" s="6" t="s">
        <v>158</v>
      </c>
      <c r="G1351" s="6" t="s">
        <v>159</v>
      </c>
      <c r="H1351" s="6" t="s">
        <v>2009</v>
      </c>
      <c r="I1351" s="6" t="s">
        <v>3822</v>
      </c>
      <c r="J1351" s="6" t="s">
        <v>443</v>
      </c>
      <c r="K1351" s="7">
        <v>90000.0</v>
      </c>
      <c r="L1351" s="8">
        <v>45626.0</v>
      </c>
      <c r="M1351" s="6" t="s">
        <v>328</v>
      </c>
      <c r="N1351" s="5"/>
      <c r="O1351" s="5"/>
      <c r="P1351" s="5"/>
      <c r="Q1351" s="5"/>
      <c r="R1351" s="5"/>
      <c r="S1351" s="5"/>
      <c r="T1351" s="5"/>
      <c r="U1351" s="5"/>
      <c r="V1351" s="5"/>
    </row>
    <row r="1352" hidden="1">
      <c r="A1352" s="5">
        <v>260001.0</v>
      </c>
      <c r="B1352" s="6" t="s">
        <v>3736</v>
      </c>
      <c r="C1352" s="6" t="s">
        <v>3823</v>
      </c>
      <c r="D1352" s="6" t="s">
        <v>3824</v>
      </c>
      <c r="E1352" s="6" t="s">
        <v>653</v>
      </c>
      <c r="F1352" s="6" t="s">
        <v>158</v>
      </c>
      <c r="G1352" s="6" t="s">
        <v>19</v>
      </c>
      <c r="H1352" s="6" t="s">
        <v>2009</v>
      </c>
      <c r="I1352" s="6" t="s">
        <v>3825</v>
      </c>
      <c r="J1352" s="6" t="s">
        <v>3826</v>
      </c>
      <c r="K1352" s="7">
        <v>350000.0</v>
      </c>
      <c r="L1352" s="8">
        <v>45626.0</v>
      </c>
      <c r="M1352" s="6" t="s">
        <v>104</v>
      </c>
      <c r="N1352" s="5"/>
      <c r="O1352" s="5"/>
      <c r="P1352" s="5"/>
      <c r="Q1352" s="5"/>
      <c r="R1352" s="5"/>
      <c r="S1352" s="5"/>
      <c r="T1352" s="5"/>
      <c r="U1352" s="5"/>
      <c r="V1352" s="5"/>
    </row>
    <row r="1353" hidden="1">
      <c r="A1353" s="5">
        <v>260001.0</v>
      </c>
      <c r="B1353" s="6" t="s">
        <v>3736</v>
      </c>
      <c r="C1353" s="6" t="s">
        <v>3827</v>
      </c>
      <c r="D1353" s="6" t="s">
        <v>3828</v>
      </c>
      <c r="E1353" s="6" t="s">
        <v>653</v>
      </c>
      <c r="F1353" s="6" t="s">
        <v>158</v>
      </c>
      <c r="G1353" s="21" t="s">
        <v>19</v>
      </c>
      <c r="H1353" s="6" t="s">
        <v>2009</v>
      </c>
      <c r="I1353" s="6" t="s">
        <v>3829</v>
      </c>
      <c r="J1353" s="6">
        <v>70.0</v>
      </c>
      <c r="K1353" s="7">
        <v>70000.0</v>
      </c>
      <c r="L1353" s="8">
        <v>45626.0</v>
      </c>
      <c r="M1353" s="6" t="s">
        <v>104</v>
      </c>
      <c r="N1353" s="5"/>
      <c r="O1353" s="5"/>
      <c r="P1353" s="5"/>
      <c r="Q1353" s="5"/>
      <c r="R1353" s="5"/>
      <c r="S1353" s="5"/>
      <c r="T1353" s="5"/>
      <c r="U1353" s="5"/>
      <c r="V1353" s="5"/>
    </row>
    <row r="1354" hidden="1">
      <c r="A1354" s="5">
        <v>260001.0</v>
      </c>
      <c r="B1354" s="6" t="s">
        <v>3736</v>
      </c>
      <c r="C1354" s="6" t="s">
        <v>3830</v>
      </c>
      <c r="D1354" s="28" t="s">
        <v>3831</v>
      </c>
      <c r="E1354" s="6"/>
      <c r="F1354" s="6"/>
      <c r="G1354" s="6"/>
      <c r="H1354" s="6"/>
      <c r="I1354" s="6"/>
      <c r="J1354" s="6"/>
      <c r="K1354" s="7"/>
      <c r="L1354" s="8"/>
      <c r="M1354" s="8"/>
      <c r="N1354" s="5"/>
      <c r="O1354" s="5"/>
      <c r="P1354" s="5"/>
      <c r="Q1354" s="5"/>
      <c r="R1354" s="5"/>
      <c r="S1354" s="5"/>
      <c r="T1354" s="5"/>
      <c r="U1354" s="5"/>
      <c r="V1354" s="5"/>
    </row>
    <row r="1355" hidden="1">
      <c r="A1355" s="5">
        <v>260001.0</v>
      </c>
      <c r="B1355" s="6" t="s">
        <v>3736</v>
      </c>
      <c r="C1355" s="6" t="s">
        <v>3832</v>
      </c>
      <c r="D1355" s="6" t="s">
        <v>3833</v>
      </c>
      <c r="E1355" s="6"/>
      <c r="F1355" s="6"/>
      <c r="G1355" s="6"/>
      <c r="H1355" s="6"/>
      <c r="I1355" s="6"/>
      <c r="J1355" s="6"/>
      <c r="K1355" s="7"/>
      <c r="L1355" s="8"/>
      <c r="M1355" s="8"/>
      <c r="N1355" s="5"/>
      <c r="O1355" s="5"/>
      <c r="P1355" s="5"/>
      <c r="Q1355" s="5"/>
      <c r="R1355" s="5"/>
      <c r="S1355" s="5"/>
      <c r="T1355" s="5"/>
      <c r="U1355" s="5"/>
      <c r="V1355" s="5"/>
    </row>
    <row r="1356" hidden="1">
      <c r="A1356" s="5">
        <v>260001.0</v>
      </c>
      <c r="B1356" s="6" t="s">
        <v>3736</v>
      </c>
      <c r="C1356" s="6" t="s">
        <v>3834</v>
      </c>
      <c r="D1356" s="28" t="s">
        <v>3835</v>
      </c>
      <c r="E1356" s="6" t="s">
        <v>17</v>
      </c>
      <c r="F1356" s="6" t="s">
        <v>18</v>
      </c>
      <c r="G1356" s="21" t="s">
        <v>19</v>
      </c>
      <c r="H1356" s="6" t="s">
        <v>899</v>
      </c>
      <c r="I1356" s="6" t="s">
        <v>3836</v>
      </c>
      <c r="J1356" s="6" t="s">
        <v>22</v>
      </c>
      <c r="K1356" s="7">
        <v>9000.0</v>
      </c>
      <c r="L1356" s="8">
        <v>45596.0</v>
      </c>
      <c r="M1356" s="6" t="s">
        <v>104</v>
      </c>
      <c r="N1356" s="5"/>
      <c r="O1356" s="5"/>
      <c r="P1356" s="5"/>
      <c r="Q1356" s="5"/>
      <c r="R1356" s="5"/>
      <c r="S1356" s="5"/>
      <c r="T1356" s="5"/>
      <c r="U1356" s="5"/>
      <c r="V1356" s="5"/>
    </row>
    <row r="1357" hidden="1">
      <c r="A1357" s="5">
        <v>260001.0</v>
      </c>
      <c r="B1357" s="6" t="s">
        <v>3736</v>
      </c>
      <c r="C1357" s="6" t="s">
        <v>3837</v>
      </c>
      <c r="D1357" s="6" t="s">
        <v>3838</v>
      </c>
      <c r="E1357" s="6"/>
      <c r="F1357" s="6"/>
      <c r="G1357" s="6"/>
      <c r="H1357" s="6"/>
      <c r="I1357" s="6"/>
      <c r="J1357" s="6"/>
      <c r="K1357" s="7"/>
      <c r="L1357" s="8"/>
      <c r="M1357" s="8"/>
      <c r="N1357" s="5"/>
      <c r="O1357" s="5"/>
      <c r="P1357" s="5"/>
      <c r="Q1357" s="5"/>
      <c r="R1357" s="5"/>
      <c r="S1357" s="5"/>
      <c r="T1357" s="5"/>
      <c r="U1357" s="5"/>
      <c r="V1357" s="5"/>
    </row>
    <row r="1358" hidden="1">
      <c r="A1358" s="5">
        <v>260001.0</v>
      </c>
      <c r="B1358" s="6" t="s">
        <v>3736</v>
      </c>
      <c r="C1358" s="6" t="s">
        <v>3839</v>
      </c>
      <c r="D1358" s="6" t="s">
        <v>3840</v>
      </c>
      <c r="E1358" s="6"/>
      <c r="F1358" s="6"/>
      <c r="G1358" s="6"/>
      <c r="H1358" s="6"/>
      <c r="I1358" s="6"/>
      <c r="J1358" s="6"/>
      <c r="K1358" s="7"/>
      <c r="L1358" s="8"/>
      <c r="M1358" s="8"/>
      <c r="N1358" s="5"/>
      <c r="O1358" s="5"/>
      <c r="P1358" s="5"/>
      <c r="Q1358" s="5"/>
      <c r="R1358" s="5"/>
      <c r="S1358" s="5"/>
      <c r="T1358" s="5"/>
      <c r="U1358" s="5"/>
      <c r="V1358" s="5"/>
    </row>
    <row r="1359" hidden="1">
      <c r="A1359" s="5">
        <v>260001.0</v>
      </c>
      <c r="B1359" s="6" t="s">
        <v>3736</v>
      </c>
      <c r="C1359" s="6" t="s">
        <v>3841</v>
      </c>
      <c r="D1359" s="6" t="s">
        <v>3842</v>
      </c>
      <c r="E1359" s="6"/>
      <c r="F1359" s="6"/>
      <c r="G1359" s="6"/>
      <c r="H1359" s="6"/>
      <c r="I1359" s="6"/>
      <c r="J1359" s="6"/>
      <c r="K1359" s="7"/>
      <c r="L1359" s="8"/>
      <c r="M1359" s="8"/>
      <c r="N1359" s="5"/>
      <c r="O1359" s="5"/>
      <c r="P1359" s="5"/>
      <c r="Q1359" s="5"/>
      <c r="R1359" s="5"/>
      <c r="S1359" s="5"/>
      <c r="T1359" s="5"/>
      <c r="U1359" s="5"/>
      <c r="V1359" s="5"/>
    </row>
    <row r="1360" hidden="1">
      <c r="A1360" s="5">
        <v>260001.0</v>
      </c>
      <c r="B1360" s="6" t="s">
        <v>3736</v>
      </c>
      <c r="C1360" s="6" t="s">
        <v>3843</v>
      </c>
      <c r="D1360" s="6" t="s">
        <v>3844</v>
      </c>
      <c r="E1360" s="6"/>
      <c r="F1360" s="6"/>
      <c r="G1360" s="6"/>
      <c r="H1360" s="6"/>
      <c r="I1360" s="6"/>
      <c r="J1360" s="6"/>
      <c r="K1360" s="7"/>
      <c r="L1360" s="8"/>
      <c r="M1360" s="8"/>
      <c r="N1360" s="5"/>
      <c r="O1360" s="5"/>
      <c r="P1360" s="5"/>
      <c r="Q1360" s="5"/>
      <c r="R1360" s="5"/>
      <c r="S1360" s="5"/>
      <c r="T1360" s="5"/>
      <c r="U1360" s="5"/>
      <c r="V1360" s="5"/>
    </row>
    <row r="1361" hidden="1">
      <c r="A1361" s="5">
        <v>260001.0</v>
      </c>
      <c r="B1361" s="6" t="s">
        <v>3736</v>
      </c>
      <c r="C1361" s="6" t="s">
        <v>3845</v>
      </c>
      <c r="D1361" s="6" t="s">
        <v>3846</v>
      </c>
      <c r="E1361" s="6"/>
      <c r="F1361" s="6"/>
      <c r="G1361" s="6"/>
      <c r="H1361" s="6"/>
      <c r="I1361" s="6"/>
      <c r="J1361" s="6"/>
      <c r="K1361" s="7"/>
      <c r="L1361" s="8"/>
      <c r="M1361" s="6"/>
      <c r="N1361" s="5"/>
      <c r="O1361" s="5"/>
      <c r="P1361" s="5"/>
      <c r="Q1361" s="5"/>
      <c r="R1361" s="5"/>
      <c r="S1361" s="5"/>
      <c r="T1361" s="5"/>
      <c r="U1361" s="5"/>
      <c r="V1361" s="5"/>
    </row>
    <row r="1362" hidden="1">
      <c r="A1362" s="5">
        <v>260001.0</v>
      </c>
      <c r="B1362" s="6" t="s">
        <v>3736</v>
      </c>
      <c r="C1362" s="6" t="s">
        <v>3847</v>
      </c>
      <c r="D1362" s="6" t="s">
        <v>3848</v>
      </c>
      <c r="E1362" s="6"/>
      <c r="F1362" s="6"/>
      <c r="G1362" s="21"/>
      <c r="H1362" s="6"/>
      <c r="I1362" s="6"/>
      <c r="J1362" s="6"/>
      <c r="K1362" s="7"/>
      <c r="L1362" s="8"/>
      <c r="M1362" s="6"/>
      <c r="N1362" s="5"/>
      <c r="O1362" s="5"/>
      <c r="P1362" s="5"/>
      <c r="Q1362" s="5"/>
      <c r="R1362" s="5"/>
      <c r="S1362" s="5"/>
      <c r="T1362" s="5"/>
      <c r="U1362" s="5"/>
      <c r="V1362" s="5"/>
    </row>
    <row r="1363" hidden="1">
      <c r="A1363" s="5">
        <v>260001.0</v>
      </c>
      <c r="B1363" s="6" t="s">
        <v>3736</v>
      </c>
      <c r="C1363" s="6" t="s">
        <v>3849</v>
      </c>
      <c r="D1363" s="6" t="s">
        <v>3850</v>
      </c>
      <c r="E1363" s="6"/>
      <c r="F1363" s="6"/>
      <c r="G1363" s="21"/>
      <c r="H1363" s="6"/>
      <c r="I1363" s="6"/>
      <c r="J1363" s="6"/>
      <c r="K1363" s="7"/>
      <c r="L1363" s="8"/>
      <c r="M1363" s="6"/>
      <c r="N1363" s="5"/>
      <c r="O1363" s="5"/>
      <c r="P1363" s="5"/>
      <c r="Q1363" s="5"/>
      <c r="R1363" s="5"/>
      <c r="S1363" s="5"/>
      <c r="T1363" s="5"/>
      <c r="U1363" s="5"/>
      <c r="V1363" s="5"/>
    </row>
    <row r="1364" hidden="1">
      <c r="A1364" s="5">
        <v>260001.0</v>
      </c>
      <c r="B1364" s="6" t="s">
        <v>3736</v>
      </c>
      <c r="C1364" s="6" t="s">
        <v>3851</v>
      </c>
      <c r="D1364" s="6" t="s">
        <v>3852</v>
      </c>
      <c r="E1364" s="6" t="s">
        <v>266</v>
      </c>
      <c r="F1364" s="6" t="s">
        <v>18</v>
      </c>
      <c r="G1364" s="21" t="s">
        <v>19</v>
      </c>
      <c r="H1364" s="6" t="s">
        <v>3853</v>
      </c>
      <c r="I1364" s="6" t="s">
        <v>3836</v>
      </c>
      <c r="J1364" s="6">
        <v>200.0</v>
      </c>
      <c r="K1364" s="7">
        <v>220000.0</v>
      </c>
      <c r="L1364" s="8">
        <v>45444.0</v>
      </c>
      <c r="M1364" s="6" t="s">
        <v>104</v>
      </c>
      <c r="N1364" s="5"/>
      <c r="O1364" s="5"/>
      <c r="P1364" s="5"/>
      <c r="Q1364" s="5"/>
      <c r="R1364" s="5"/>
      <c r="S1364" s="5"/>
      <c r="T1364" s="5"/>
      <c r="U1364" s="5"/>
      <c r="V1364" s="5"/>
    </row>
    <row r="1365" hidden="1">
      <c r="A1365" s="5">
        <v>41001.0</v>
      </c>
      <c r="B1365" s="6" t="s">
        <v>3854</v>
      </c>
      <c r="C1365" s="6" t="s">
        <v>3855</v>
      </c>
      <c r="D1365" s="6" t="s">
        <v>3856</v>
      </c>
      <c r="E1365" s="6" t="s">
        <v>17</v>
      </c>
      <c r="F1365" s="6" t="s">
        <v>18</v>
      </c>
      <c r="G1365" s="21" t="s">
        <v>19</v>
      </c>
      <c r="H1365" s="6" t="s">
        <v>899</v>
      </c>
      <c r="I1365" s="6" t="s">
        <v>3857</v>
      </c>
      <c r="J1365" s="6" t="s">
        <v>3858</v>
      </c>
      <c r="K1365" s="7">
        <v>20000.0</v>
      </c>
      <c r="L1365" s="8">
        <v>45641.0</v>
      </c>
      <c r="M1365" s="6" t="s">
        <v>104</v>
      </c>
      <c r="N1365" s="5"/>
      <c r="O1365" s="5"/>
      <c r="P1365" s="5"/>
      <c r="Q1365" s="5"/>
      <c r="R1365" s="5"/>
      <c r="S1365" s="5"/>
      <c r="T1365" s="5"/>
      <c r="U1365" s="5"/>
      <c r="V1365" s="5"/>
    </row>
    <row r="1366" hidden="1">
      <c r="A1366" s="5">
        <v>41001.0</v>
      </c>
      <c r="B1366" s="6" t="s">
        <v>3854</v>
      </c>
      <c r="C1366" s="6" t="s">
        <v>3859</v>
      </c>
      <c r="D1366" s="6" t="s">
        <v>3860</v>
      </c>
      <c r="E1366" s="6" t="s">
        <v>17</v>
      </c>
      <c r="F1366" s="6" t="s">
        <v>18</v>
      </c>
      <c r="G1366" s="21" t="s">
        <v>19</v>
      </c>
      <c r="H1366" s="6" t="s">
        <v>899</v>
      </c>
      <c r="I1366" s="6" t="s">
        <v>3857</v>
      </c>
      <c r="J1366" s="6" t="s">
        <v>3858</v>
      </c>
      <c r="K1366" s="7">
        <v>35000.0</v>
      </c>
      <c r="L1366" s="8">
        <v>45641.0</v>
      </c>
      <c r="M1366" s="6" t="s">
        <v>104</v>
      </c>
      <c r="N1366" s="5"/>
      <c r="O1366" s="5"/>
      <c r="P1366" s="5"/>
      <c r="Q1366" s="5"/>
      <c r="R1366" s="5"/>
      <c r="S1366" s="5"/>
      <c r="T1366" s="5"/>
      <c r="U1366" s="5"/>
      <c r="V1366" s="5"/>
    </row>
    <row r="1367" hidden="1">
      <c r="A1367" s="5">
        <v>41001.0</v>
      </c>
      <c r="B1367" s="6" t="s">
        <v>3854</v>
      </c>
      <c r="C1367" s="6" t="s">
        <v>3861</v>
      </c>
      <c r="D1367" s="6" t="s">
        <v>3862</v>
      </c>
      <c r="E1367" s="6" t="s">
        <v>17</v>
      </c>
      <c r="F1367" s="6" t="s">
        <v>18</v>
      </c>
      <c r="G1367" s="21" t="s">
        <v>19</v>
      </c>
      <c r="H1367" s="6" t="s">
        <v>899</v>
      </c>
      <c r="I1367" s="6" t="s">
        <v>3857</v>
      </c>
      <c r="J1367" s="6" t="s">
        <v>3858</v>
      </c>
      <c r="K1367" s="7">
        <v>35000.0</v>
      </c>
      <c r="L1367" s="8">
        <v>45642.0</v>
      </c>
      <c r="M1367" s="6" t="s">
        <v>104</v>
      </c>
      <c r="N1367" s="5"/>
      <c r="O1367" s="5"/>
      <c r="P1367" s="5"/>
      <c r="Q1367" s="5"/>
      <c r="R1367" s="5"/>
      <c r="S1367" s="5"/>
      <c r="T1367" s="5"/>
      <c r="U1367" s="5"/>
      <c r="V1367" s="5"/>
    </row>
    <row r="1368" hidden="1">
      <c r="A1368" s="5">
        <v>41001.0</v>
      </c>
      <c r="B1368" s="6" t="s">
        <v>3854</v>
      </c>
      <c r="C1368" s="6" t="s">
        <v>3863</v>
      </c>
      <c r="D1368" s="6" t="s">
        <v>2469</v>
      </c>
      <c r="E1368" s="6" t="s">
        <v>17</v>
      </c>
      <c r="F1368" s="6" t="s">
        <v>18</v>
      </c>
      <c r="G1368" s="21" t="s">
        <v>19</v>
      </c>
      <c r="H1368" s="6" t="s">
        <v>899</v>
      </c>
      <c r="I1368" s="6" t="s">
        <v>3857</v>
      </c>
      <c r="J1368" s="6" t="s">
        <v>3858</v>
      </c>
      <c r="K1368" s="7">
        <v>15000.0</v>
      </c>
      <c r="L1368" s="8">
        <v>45643.0</v>
      </c>
      <c r="M1368" s="6" t="s">
        <v>104</v>
      </c>
      <c r="N1368" s="5"/>
      <c r="O1368" s="5"/>
      <c r="P1368" s="5"/>
      <c r="Q1368" s="5"/>
      <c r="R1368" s="5"/>
      <c r="S1368" s="5"/>
      <c r="T1368" s="5"/>
      <c r="U1368" s="5"/>
      <c r="V1368" s="5"/>
    </row>
    <row r="1369" hidden="1">
      <c r="A1369" s="5">
        <v>41001.0</v>
      </c>
      <c r="B1369" s="6" t="s">
        <v>3854</v>
      </c>
      <c r="C1369" s="6" t="s">
        <v>3864</v>
      </c>
      <c r="D1369" s="6" t="s">
        <v>3865</v>
      </c>
      <c r="E1369" s="6" t="s">
        <v>17</v>
      </c>
      <c r="F1369" s="6" t="s">
        <v>18</v>
      </c>
      <c r="G1369" s="21" t="s">
        <v>19</v>
      </c>
      <c r="H1369" s="6" t="s">
        <v>899</v>
      </c>
      <c r="I1369" s="6" t="s">
        <v>3857</v>
      </c>
      <c r="J1369" s="6" t="s">
        <v>3858</v>
      </c>
      <c r="K1369" s="7">
        <v>15000.0</v>
      </c>
      <c r="L1369" s="8">
        <v>45644.0</v>
      </c>
      <c r="M1369" s="6" t="s">
        <v>104</v>
      </c>
      <c r="N1369" s="5"/>
      <c r="O1369" s="5"/>
      <c r="P1369" s="5"/>
      <c r="Q1369" s="5"/>
      <c r="R1369" s="5"/>
      <c r="S1369" s="5"/>
      <c r="T1369" s="5"/>
      <c r="U1369" s="5"/>
      <c r="V1369" s="5"/>
    </row>
    <row r="1370" hidden="1">
      <c r="A1370" s="5">
        <v>41001.0</v>
      </c>
      <c r="B1370" s="6" t="s">
        <v>3854</v>
      </c>
      <c r="C1370" s="6" t="s">
        <v>3866</v>
      </c>
      <c r="D1370" s="6" t="s">
        <v>3867</v>
      </c>
      <c r="E1370" s="6" t="s">
        <v>17</v>
      </c>
      <c r="F1370" s="6" t="s">
        <v>18</v>
      </c>
      <c r="G1370" s="21" t="s">
        <v>19</v>
      </c>
      <c r="H1370" s="6" t="s">
        <v>899</v>
      </c>
      <c r="I1370" s="6" t="s">
        <v>3857</v>
      </c>
      <c r="J1370" s="6" t="s">
        <v>3858</v>
      </c>
      <c r="K1370" s="7">
        <v>50000.0</v>
      </c>
      <c r="L1370" s="8">
        <v>45645.0</v>
      </c>
      <c r="M1370" s="6" t="s">
        <v>104</v>
      </c>
      <c r="N1370" s="5"/>
      <c r="O1370" s="5"/>
      <c r="P1370" s="5"/>
      <c r="Q1370" s="5"/>
      <c r="R1370" s="5"/>
      <c r="S1370" s="5"/>
      <c r="T1370" s="5"/>
      <c r="U1370" s="5"/>
      <c r="V1370" s="5"/>
    </row>
    <row r="1371" hidden="1">
      <c r="A1371" s="5">
        <v>41001.0</v>
      </c>
      <c r="B1371" s="6" t="s">
        <v>3854</v>
      </c>
      <c r="C1371" s="6" t="s">
        <v>3868</v>
      </c>
      <c r="D1371" s="6" t="s">
        <v>3869</v>
      </c>
      <c r="E1371" s="6" t="s">
        <v>17</v>
      </c>
      <c r="F1371" s="6" t="s">
        <v>18</v>
      </c>
      <c r="G1371" s="21" t="s">
        <v>19</v>
      </c>
      <c r="H1371" s="6" t="s">
        <v>899</v>
      </c>
      <c r="I1371" s="6" t="s">
        <v>3857</v>
      </c>
      <c r="J1371" s="6" t="s">
        <v>3858</v>
      </c>
      <c r="K1371" s="7">
        <v>2000.0</v>
      </c>
      <c r="L1371" s="8">
        <v>45646.0</v>
      </c>
      <c r="M1371" s="6" t="s">
        <v>104</v>
      </c>
      <c r="N1371" s="5"/>
      <c r="O1371" s="5"/>
      <c r="P1371" s="5"/>
      <c r="Q1371" s="5"/>
      <c r="R1371" s="5"/>
      <c r="S1371" s="5"/>
      <c r="T1371" s="5"/>
      <c r="U1371" s="5"/>
      <c r="V1371" s="5"/>
    </row>
    <row r="1372" hidden="1">
      <c r="A1372" s="5">
        <v>41001.0</v>
      </c>
      <c r="B1372" s="6" t="s">
        <v>3854</v>
      </c>
      <c r="C1372" s="6" t="s">
        <v>3870</v>
      </c>
      <c r="D1372" s="6" t="s">
        <v>3871</v>
      </c>
      <c r="E1372" s="6" t="s">
        <v>17</v>
      </c>
      <c r="F1372" s="6" t="s">
        <v>18</v>
      </c>
      <c r="G1372" s="21" t="s">
        <v>19</v>
      </c>
      <c r="H1372" s="6" t="s">
        <v>3872</v>
      </c>
      <c r="I1372" s="6" t="s">
        <v>3857</v>
      </c>
      <c r="J1372" s="6" t="s">
        <v>3858</v>
      </c>
      <c r="K1372" s="7">
        <v>5000.0</v>
      </c>
      <c r="L1372" s="8">
        <v>45647.0</v>
      </c>
      <c r="M1372" s="6" t="s">
        <v>104</v>
      </c>
      <c r="N1372" s="5"/>
      <c r="O1372" s="5"/>
      <c r="P1372" s="5"/>
      <c r="Q1372" s="5"/>
      <c r="R1372" s="5"/>
      <c r="S1372" s="5"/>
      <c r="T1372" s="5"/>
      <c r="U1372" s="5"/>
      <c r="V1372" s="5"/>
    </row>
    <row r="1373" hidden="1">
      <c r="A1373" s="5">
        <v>41001.0</v>
      </c>
      <c r="B1373" s="6" t="s">
        <v>3854</v>
      </c>
      <c r="C1373" s="6" t="s">
        <v>3873</v>
      </c>
      <c r="D1373" s="6" t="s">
        <v>3874</v>
      </c>
      <c r="E1373" s="6" t="s">
        <v>17</v>
      </c>
      <c r="F1373" s="6" t="s">
        <v>18</v>
      </c>
      <c r="G1373" s="21" t="s">
        <v>19</v>
      </c>
      <c r="H1373" s="6" t="s">
        <v>899</v>
      </c>
      <c r="I1373" s="6" t="s">
        <v>3857</v>
      </c>
      <c r="J1373" s="6" t="s">
        <v>3858</v>
      </c>
      <c r="K1373" s="7">
        <v>50000.0</v>
      </c>
      <c r="L1373" s="8">
        <v>45648.0</v>
      </c>
      <c r="M1373" s="6" t="s">
        <v>104</v>
      </c>
      <c r="N1373" s="5"/>
      <c r="O1373" s="5"/>
      <c r="P1373" s="5"/>
      <c r="Q1373" s="5"/>
      <c r="R1373" s="5"/>
      <c r="S1373" s="5"/>
      <c r="T1373" s="5"/>
      <c r="U1373" s="5"/>
      <c r="V1373" s="5"/>
    </row>
    <row r="1374" hidden="1">
      <c r="A1374" s="5">
        <v>41001.0</v>
      </c>
      <c r="B1374" s="6" t="s">
        <v>3854</v>
      </c>
      <c r="C1374" s="6" t="s">
        <v>3875</v>
      </c>
      <c r="D1374" s="6" t="s">
        <v>3876</v>
      </c>
      <c r="E1374" s="6" t="s">
        <v>17</v>
      </c>
      <c r="F1374" s="6" t="s">
        <v>18</v>
      </c>
      <c r="G1374" s="21" t="s">
        <v>19</v>
      </c>
      <c r="H1374" s="6" t="s">
        <v>899</v>
      </c>
      <c r="I1374" s="6" t="s">
        <v>3857</v>
      </c>
      <c r="J1374" s="6" t="s">
        <v>3858</v>
      </c>
      <c r="K1374" s="7">
        <v>10000.0</v>
      </c>
      <c r="L1374" s="8">
        <v>45649.0</v>
      </c>
      <c r="M1374" s="6" t="s">
        <v>104</v>
      </c>
      <c r="N1374" s="5"/>
      <c r="O1374" s="5"/>
      <c r="P1374" s="5"/>
      <c r="Q1374" s="5"/>
      <c r="R1374" s="5"/>
      <c r="S1374" s="5"/>
      <c r="T1374" s="5"/>
      <c r="U1374" s="5"/>
      <c r="V1374" s="5"/>
    </row>
    <row r="1375" hidden="1">
      <c r="A1375" s="5">
        <v>41001.0</v>
      </c>
      <c r="B1375" s="6" t="s">
        <v>3854</v>
      </c>
      <c r="C1375" s="6" t="s">
        <v>3877</v>
      </c>
      <c r="D1375" s="6" t="s">
        <v>3878</v>
      </c>
      <c r="E1375" s="6" t="s">
        <v>17</v>
      </c>
      <c r="F1375" s="6" t="s">
        <v>18</v>
      </c>
      <c r="G1375" s="21" t="s">
        <v>19</v>
      </c>
      <c r="H1375" s="6" t="s">
        <v>899</v>
      </c>
      <c r="I1375" s="6" t="s">
        <v>3857</v>
      </c>
      <c r="J1375" s="6" t="s">
        <v>3858</v>
      </c>
      <c r="K1375" s="7">
        <v>15000.0</v>
      </c>
      <c r="L1375" s="8">
        <v>45650.0</v>
      </c>
      <c r="M1375" s="6" t="s">
        <v>104</v>
      </c>
      <c r="N1375" s="5"/>
      <c r="O1375" s="5"/>
      <c r="P1375" s="5"/>
      <c r="Q1375" s="5"/>
      <c r="R1375" s="5"/>
      <c r="S1375" s="5"/>
      <c r="T1375" s="5"/>
      <c r="U1375" s="5"/>
      <c r="V1375" s="5"/>
    </row>
    <row r="1376" hidden="1">
      <c r="A1376" s="5">
        <v>41001.0</v>
      </c>
      <c r="B1376" s="6" t="s">
        <v>3854</v>
      </c>
      <c r="C1376" s="6" t="s">
        <v>3879</v>
      </c>
      <c r="D1376" s="6" t="s">
        <v>3880</v>
      </c>
      <c r="E1376" s="6" t="s">
        <v>17</v>
      </c>
      <c r="F1376" s="6" t="s">
        <v>18</v>
      </c>
      <c r="G1376" s="21" t="s">
        <v>19</v>
      </c>
      <c r="H1376" s="6" t="s">
        <v>899</v>
      </c>
      <c r="I1376" s="6" t="s">
        <v>3857</v>
      </c>
      <c r="J1376" s="6" t="s">
        <v>3858</v>
      </c>
      <c r="K1376" s="7">
        <v>15000.0</v>
      </c>
      <c r="L1376" s="8">
        <v>45651.0</v>
      </c>
      <c r="M1376" s="6" t="s">
        <v>104</v>
      </c>
      <c r="N1376" s="5"/>
      <c r="O1376" s="5"/>
      <c r="P1376" s="5"/>
      <c r="Q1376" s="5"/>
      <c r="R1376" s="5"/>
      <c r="S1376" s="5"/>
      <c r="T1376" s="5"/>
      <c r="U1376" s="5"/>
      <c r="V1376" s="5"/>
    </row>
    <row r="1377" hidden="1">
      <c r="A1377" s="5">
        <v>41001.0</v>
      </c>
      <c r="B1377" s="6" t="s">
        <v>3854</v>
      </c>
      <c r="C1377" s="6" t="s">
        <v>3881</v>
      </c>
      <c r="D1377" s="6" t="s">
        <v>3882</v>
      </c>
      <c r="E1377" s="6" t="s">
        <v>17</v>
      </c>
      <c r="F1377" s="6" t="s">
        <v>18</v>
      </c>
      <c r="G1377" s="21" t="s">
        <v>19</v>
      </c>
      <c r="H1377" s="6" t="s">
        <v>3883</v>
      </c>
      <c r="I1377" s="6" t="s">
        <v>3857</v>
      </c>
      <c r="J1377" s="6" t="s">
        <v>3858</v>
      </c>
      <c r="K1377" s="7">
        <v>5000.0</v>
      </c>
      <c r="L1377" s="8">
        <v>45652.0</v>
      </c>
      <c r="M1377" s="6" t="s">
        <v>104</v>
      </c>
      <c r="N1377" s="5"/>
      <c r="O1377" s="5"/>
      <c r="P1377" s="5"/>
      <c r="Q1377" s="5"/>
      <c r="R1377" s="5"/>
      <c r="S1377" s="5"/>
      <c r="T1377" s="5"/>
      <c r="U1377" s="5"/>
      <c r="V1377" s="5"/>
    </row>
    <row r="1378" hidden="1">
      <c r="A1378" s="5">
        <v>41001.0</v>
      </c>
      <c r="B1378" s="6" t="s">
        <v>3854</v>
      </c>
      <c r="C1378" s="6" t="s">
        <v>3884</v>
      </c>
      <c r="D1378" s="6" t="s">
        <v>3885</v>
      </c>
      <c r="E1378" s="6" t="s">
        <v>17</v>
      </c>
      <c r="F1378" s="6" t="s">
        <v>18</v>
      </c>
      <c r="G1378" s="21" t="s">
        <v>19</v>
      </c>
      <c r="H1378" s="6" t="s">
        <v>2009</v>
      </c>
      <c r="I1378" s="6" t="s">
        <v>3857</v>
      </c>
      <c r="J1378" s="6" t="s">
        <v>3858</v>
      </c>
      <c r="K1378" s="7">
        <v>100000.0</v>
      </c>
      <c r="L1378" s="8">
        <v>45653.0</v>
      </c>
      <c r="M1378" s="6" t="s">
        <v>104</v>
      </c>
      <c r="N1378" s="5"/>
      <c r="O1378" s="5"/>
      <c r="P1378" s="5"/>
      <c r="Q1378" s="5"/>
      <c r="R1378" s="5"/>
      <c r="S1378" s="5"/>
      <c r="T1378" s="5"/>
      <c r="U1378" s="5"/>
      <c r="V1378" s="5"/>
    </row>
    <row r="1379" hidden="1">
      <c r="A1379" s="5">
        <v>41001.0</v>
      </c>
      <c r="B1379" s="6" t="s">
        <v>3854</v>
      </c>
      <c r="C1379" s="6" t="s">
        <v>3886</v>
      </c>
      <c r="D1379" s="6" t="s">
        <v>3887</v>
      </c>
      <c r="E1379" s="6" t="s">
        <v>17</v>
      </c>
      <c r="F1379" s="6" t="s">
        <v>18</v>
      </c>
      <c r="G1379" s="21" t="s">
        <v>19</v>
      </c>
      <c r="H1379" s="6" t="s">
        <v>899</v>
      </c>
      <c r="I1379" s="6" t="s">
        <v>3857</v>
      </c>
      <c r="J1379" s="6" t="s">
        <v>3858</v>
      </c>
      <c r="K1379" s="7">
        <v>10000.0</v>
      </c>
      <c r="L1379" s="8">
        <v>45655.0</v>
      </c>
      <c r="M1379" s="6" t="s">
        <v>104</v>
      </c>
      <c r="N1379" s="5"/>
      <c r="O1379" s="5"/>
      <c r="P1379" s="5"/>
      <c r="Q1379" s="5"/>
      <c r="R1379" s="5"/>
      <c r="S1379" s="5"/>
      <c r="T1379" s="5"/>
      <c r="U1379" s="5"/>
      <c r="V1379" s="5"/>
    </row>
    <row r="1380" hidden="1">
      <c r="A1380" s="5">
        <v>41001.0</v>
      </c>
      <c r="B1380" s="6" t="s">
        <v>3854</v>
      </c>
      <c r="C1380" s="6" t="s">
        <v>3888</v>
      </c>
      <c r="D1380" s="6" t="s">
        <v>3869</v>
      </c>
      <c r="E1380" s="6" t="s">
        <v>17</v>
      </c>
      <c r="F1380" s="6" t="s">
        <v>18</v>
      </c>
      <c r="G1380" s="21" t="s">
        <v>19</v>
      </c>
      <c r="H1380" s="6" t="s">
        <v>899</v>
      </c>
      <c r="I1380" s="6" t="s">
        <v>3857</v>
      </c>
      <c r="J1380" s="6" t="s">
        <v>3858</v>
      </c>
      <c r="K1380" s="7">
        <v>50000.0</v>
      </c>
      <c r="L1380" s="8">
        <v>45656.0</v>
      </c>
      <c r="M1380" s="6" t="s">
        <v>104</v>
      </c>
      <c r="N1380" s="5"/>
      <c r="O1380" s="5"/>
      <c r="P1380" s="5"/>
      <c r="Q1380" s="5"/>
      <c r="R1380" s="5"/>
      <c r="S1380" s="5"/>
      <c r="T1380" s="5"/>
      <c r="U1380" s="5"/>
      <c r="V1380" s="5"/>
    </row>
    <row r="1381" hidden="1">
      <c r="A1381" s="5">
        <v>41001.0</v>
      </c>
      <c r="B1381" s="6" t="s">
        <v>3854</v>
      </c>
      <c r="C1381" s="6" t="s">
        <v>3889</v>
      </c>
      <c r="D1381" s="6" t="s">
        <v>3890</v>
      </c>
      <c r="E1381" s="6" t="s">
        <v>17</v>
      </c>
      <c r="F1381" s="6" t="s">
        <v>18</v>
      </c>
      <c r="G1381" s="21" t="s">
        <v>19</v>
      </c>
      <c r="H1381" s="6" t="s">
        <v>899</v>
      </c>
      <c r="I1381" s="6" t="s">
        <v>3857</v>
      </c>
      <c r="J1381" s="6" t="s">
        <v>3858</v>
      </c>
      <c r="K1381" s="7">
        <v>20000.0</v>
      </c>
      <c r="L1381" s="8">
        <v>45658.0</v>
      </c>
      <c r="M1381" s="6" t="s">
        <v>104</v>
      </c>
      <c r="N1381" s="5"/>
      <c r="O1381" s="5"/>
      <c r="P1381" s="5"/>
      <c r="Q1381" s="5"/>
      <c r="R1381" s="5"/>
      <c r="S1381" s="5"/>
      <c r="T1381" s="5"/>
      <c r="U1381" s="5"/>
      <c r="V1381" s="5"/>
    </row>
    <row r="1382" hidden="1">
      <c r="A1382" s="5">
        <v>41001.0</v>
      </c>
      <c r="B1382" s="6" t="s">
        <v>3854</v>
      </c>
      <c r="C1382" s="6" t="s">
        <v>3891</v>
      </c>
      <c r="D1382" s="6" t="s">
        <v>3892</v>
      </c>
      <c r="E1382" s="6" t="s">
        <v>17</v>
      </c>
      <c r="F1382" s="6" t="s">
        <v>18</v>
      </c>
      <c r="G1382" s="21" t="s">
        <v>19</v>
      </c>
      <c r="H1382" s="6" t="s">
        <v>3872</v>
      </c>
      <c r="I1382" s="6" t="s">
        <v>3857</v>
      </c>
      <c r="J1382" s="6" t="s">
        <v>3858</v>
      </c>
      <c r="K1382" s="7">
        <v>30000.0</v>
      </c>
      <c r="L1382" s="8">
        <v>45659.0</v>
      </c>
      <c r="M1382" s="6" t="s">
        <v>104</v>
      </c>
      <c r="N1382" s="5"/>
      <c r="O1382" s="5"/>
      <c r="P1382" s="5"/>
      <c r="Q1382" s="5"/>
      <c r="R1382" s="5"/>
      <c r="S1382" s="5"/>
      <c r="T1382" s="5"/>
      <c r="U1382" s="5"/>
      <c r="V1382" s="5"/>
    </row>
    <row r="1383" hidden="1">
      <c r="A1383" s="5">
        <v>41001.0</v>
      </c>
      <c r="B1383" s="6" t="s">
        <v>3854</v>
      </c>
      <c r="C1383" s="6" t="s">
        <v>3893</v>
      </c>
      <c r="D1383" s="6" t="s">
        <v>3874</v>
      </c>
      <c r="E1383" s="6" t="s">
        <v>17</v>
      </c>
      <c r="F1383" s="6" t="s">
        <v>18</v>
      </c>
      <c r="G1383" s="21" t="s">
        <v>19</v>
      </c>
      <c r="H1383" s="6" t="s">
        <v>899</v>
      </c>
      <c r="I1383" s="6" t="s">
        <v>3857</v>
      </c>
      <c r="J1383" s="6" t="s">
        <v>3858</v>
      </c>
      <c r="K1383" s="7">
        <v>35000.0</v>
      </c>
      <c r="L1383" s="8">
        <v>45660.0</v>
      </c>
      <c r="M1383" s="6" t="s">
        <v>104</v>
      </c>
      <c r="N1383" s="5"/>
      <c r="O1383" s="5"/>
      <c r="P1383" s="5"/>
      <c r="Q1383" s="5"/>
      <c r="R1383" s="5"/>
      <c r="S1383" s="5"/>
      <c r="T1383" s="5"/>
      <c r="U1383" s="5"/>
      <c r="V1383" s="5"/>
    </row>
    <row r="1384" hidden="1">
      <c r="A1384" s="5">
        <v>41001.0</v>
      </c>
      <c r="B1384" s="6" t="s">
        <v>3854</v>
      </c>
      <c r="C1384" s="6" t="s">
        <v>3894</v>
      </c>
      <c r="D1384" s="6" t="s">
        <v>2425</v>
      </c>
      <c r="E1384" s="6" t="s">
        <v>17</v>
      </c>
      <c r="F1384" s="6" t="s">
        <v>18</v>
      </c>
      <c r="G1384" s="21" t="s">
        <v>19</v>
      </c>
      <c r="H1384" s="6" t="s">
        <v>899</v>
      </c>
      <c r="I1384" s="6" t="s">
        <v>3857</v>
      </c>
      <c r="J1384" s="6" t="s">
        <v>3858</v>
      </c>
      <c r="K1384" s="7">
        <v>20000.0</v>
      </c>
      <c r="L1384" s="8">
        <v>45646.0</v>
      </c>
      <c r="M1384" s="6" t="s">
        <v>104</v>
      </c>
      <c r="N1384" s="5"/>
      <c r="O1384" s="5"/>
      <c r="P1384" s="5"/>
      <c r="Q1384" s="5"/>
      <c r="R1384" s="5"/>
      <c r="S1384" s="5"/>
      <c r="T1384" s="5"/>
      <c r="U1384" s="5"/>
      <c r="V1384" s="5"/>
    </row>
    <row r="1385" hidden="1">
      <c r="A1385" s="5">
        <v>41001.0</v>
      </c>
      <c r="B1385" s="6" t="s">
        <v>3854</v>
      </c>
      <c r="C1385" s="6" t="s">
        <v>3895</v>
      </c>
      <c r="D1385" s="6" t="s">
        <v>3896</v>
      </c>
      <c r="E1385" s="6" t="s">
        <v>17</v>
      </c>
      <c r="F1385" s="6" t="s">
        <v>18</v>
      </c>
      <c r="G1385" s="21" t="s">
        <v>19</v>
      </c>
      <c r="H1385" s="6" t="s">
        <v>899</v>
      </c>
      <c r="I1385" s="6" t="s">
        <v>3857</v>
      </c>
      <c r="J1385" s="6" t="s">
        <v>3858</v>
      </c>
      <c r="K1385" s="7">
        <v>100000.0</v>
      </c>
      <c r="L1385" s="8">
        <v>45646.0</v>
      </c>
      <c r="M1385" s="6" t="s">
        <v>104</v>
      </c>
      <c r="N1385" s="5"/>
      <c r="O1385" s="5"/>
      <c r="P1385" s="5"/>
      <c r="Q1385" s="5"/>
      <c r="R1385" s="5"/>
      <c r="S1385" s="5"/>
      <c r="T1385" s="5"/>
      <c r="U1385" s="5"/>
      <c r="V1385" s="5"/>
    </row>
    <row r="1386" hidden="1">
      <c r="A1386" s="5">
        <v>41001.0</v>
      </c>
      <c r="B1386" s="6" t="s">
        <v>3854</v>
      </c>
      <c r="C1386" s="6" t="s">
        <v>3897</v>
      </c>
      <c r="D1386" s="6" t="s">
        <v>3898</v>
      </c>
      <c r="E1386" s="6" t="s">
        <v>17</v>
      </c>
      <c r="F1386" s="6" t="s">
        <v>18</v>
      </c>
      <c r="G1386" s="21" t="s">
        <v>19</v>
      </c>
      <c r="H1386" s="6" t="s">
        <v>899</v>
      </c>
      <c r="I1386" s="6" t="s">
        <v>3857</v>
      </c>
      <c r="J1386" s="6" t="s">
        <v>3858</v>
      </c>
      <c r="K1386" s="7">
        <v>7000.0</v>
      </c>
      <c r="L1386" s="8">
        <v>45646.0</v>
      </c>
      <c r="M1386" s="6" t="s">
        <v>104</v>
      </c>
      <c r="N1386" s="5"/>
      <c r="O1386" s="5"/>
      <c r="P1386" s="5"/>
      <c r="Q1386" s="5"/>
      <c r="R1386" s="5"/>
      <c r="S1386" s="5"/>
      <c r="T1386" s="5"/>
      <c r="U1386" s="5"/>
      <c r="V1386" s="5"/>
    </row>
    <row r="1387" hidden="1">
      <c r="A1387" s="5">
        <v>41001.0</v>
      </c>
      <c r="B1387" s="6" t="s">
        <v>3854</v>
      </c>
      <c r="C1387" s="6" t="s">
        <v>3899</v>
      </c>
      <c r="D1387" s="6" t="s">
        <v>810</v>
      </c>
      <c r="E1387" s="6" t="s">
        <v>17</v>
      </c>
      <c r="F1387" s="6" t="s">
        <v>18</v>
      </c>
      <c r="G1387" s="21" t="s">
        <v>19</v>
      </c>
      <c r="H1387" s="6" t="s">
        <v>899</v>
      </c>
      <c r="I1387" s="6" t="s">
        <v>3857</v>
      </c>
      <c r="J1387" s="6">
        <v>3000.0</v>
      </c>
      <c r="K1387" s="7">
        <v>20700.0</v>
      </c>
      <c r="L1387" s="8">
        <v>45613.0</v>
      </c>
      <c r="M1387" s="6" t="s">
        <v>23</v>
      </c>
      <c r="N1387" s="5"/>
      <c r="O1387" s="5"/>
      <c r="P1387" s="5"/>
      <c r="Q1387" s="5"/>
      <c r="R1387" s="5"/>
      <c r="S1387" s="5"/>
      <c r="T1387" s="5"/>
      <c r="U1387" s="5"/>
      <c r="V1387" s="5"/>
    </row>
    <row r="1388" hidden="1">
      <c r="A1388" s="5">
        <v>41001.0</v>
      </c>
      <c r="B1388" s="6" t="s">
        <v>3854</v>
      </c>
      <c r="C1388" s="6" t="s">
        <v>3900</v>
      </c>
      <c r="D1388" s="6" t="s">
        <v>3901</v>
      </c>
      <c r="E1388" s="6" t="s">
        <v>266</v>
      </c>
      <c r="F1388" s="6" t="s">
        <v>158</v>
      </c>
      <c r="G1388" s="21" t="s">
        <v>159</v>
      </c>
      <c r="H1388" s="6" t="s">
        <v>3872</v>
      </c>
      <c r="I1388" s="6" t="s">
        <v>3857</v>
      </c>
      <c r="J1388" s="6">
        <v>26.0</v>
      </c>
      <c r="K1388" s="7">
        <v>80000.0</v>
      </c>
      <c r="L1388" s="8"/>
      <c r="M1388" s="6" t="s">
        <v>328</v>
      </c>
      <c r="N1388" s="5"/>
      <c r="O1388" s="5"/>
      <c r="P1388" s="5"/>
      <c r="Q1388" s="5"/>
      <c r="R1388" s="5"/>
      <c r="S1388" s="5"/>
      <c r="T1388" s="5"/>
      <c r="U1388" s="5"/>
      <c r="V1388" s="5"/>
    </row>
    <row r="1389" hidden="1">
      <c r="A1389" s="5">
        <v>41001.0</v>
      </c>
      <c r="B1389" s="6" t="s">
        <v>3854</v>
      </c>
      <c r="C1389" s="6" t="s">
        <v>3902</v>
      </c>
      <c r="D1389" s="6" t="s">
        <v>3903</v>
      </c>
      <c r="E1389" s="6" t="s">
        <v>266</v>
      </c>
      <c r="F1389" s="6" t="s">
        <v>18</v>
      </c>
      <c r="G1389" s="21" t="s">
        <v>19</v>
      </c>
      <c r="H1389" s="6" t="s">
        <v>1828</v>
      </c>
      <c r="I1389" s="6" t="s">
        <v>3857</v>
      </c>
      <c r="J1389" s="6">
        <v>30.0</v>
      </c>
      <c r="K1389" s="7">
        <v>25000.0</v>
      </c>
      <c r="L1389" s="8">
        <v>45473.0</v>
      </c>
      <c r="M1389" s="6" t="s">
        <v>104</v>
      </c>
      <c r="N1389" s="5"/>
      <c r="O1389" s="5"/>
      <c r="P1389" s="5"/>
      <c r="Q1389" s="5"/>
      <c r="R1389" s="5"/>
      <c r="S1389" s="5"/>
      <c r="T1389" s="5"/>
      <c r="U1389" s="5"/>
      <c r="V1389" s="5"/>
    </row>
    <row r="1390" hidden="1">
      <c r="A1390" s="5">
        <v>41001.0</v>
      </c>
      <c r="B1390" s="6" t="s">
        <v>3854</v>
      </c>
      <c r="C1390" s="6" t="s">
        <v>3904</v>
      </c>
      <c r="D1390" s="6" t="s">
        <v>3905</v>
      </c>
      <c r="E1390" s="6" t="s">
        <v>266</v>
      </c>
      <c r="F1390" s="6" t="s">
        <v>158</v>
      </c>
      <c r="G1390" s="21" t="s">
        <v>159</v>
      </c>
      <c r="H1390" s="6" t="s">
        <v>899</v>
      </c>
      <c r="I1390" s="6" t="s">
        <v>3857</v>
      </c>
      <c r="J1390" s="6">
        <v>20.0</v>
      </c>
      <c r="K1390" s="7">
        <v>20000.0</v>
      </c>
      <c r="L1390" s="8">
        <v>45504.0</v>
      </c>
      <c r="M1390" s="6" t="s">
        <v>104</v>
      </c>
      <c r="N1390" s="5"/>
      <c r="O1390" s="5"/>
      <c r="P1390" s="5"/>
      <c r="Q1390" s="5"/>
      <c r="R1390" s="5"/>
      <c r="S1390" s="5"/>
      <c r="T1390" s="5"/>
      <c r="U1390" s="5"/>
      <c r="V1390" s="5"/>
    </row>
    <row r="1391" hidden="1">
      <c r="A1391" s="5">
        <v>41001.0</v>
      </c>
      <c r="B1391" s="6" t="s">
        <v>3854</v>
      </c>
      <c r="C1391" s="6" t="s">
        <v>3906</v>
      </c>
      <c r="D1391" s="6" t="s">
        <v>3907</v>
      </c>
      <c r="E1391" s="6" t="s">
        <v>266</v>
      </c>
      <c r="F1391" s="6" t="s">
        <v>18</v>
      </c>
      <c r="G1391" s="21" t="s">
        <v>19</v>
      </c>
      <c r="H1391" s="6" t="s">
        <v>1828</v>
      </c>
      <c r="I1391" s="6" t="s">
        <v>3857</v>
      </c>
      <c r="J1391" s="6">
        <v>3.0</v>
      </c>
      <c r="K1391" s="7">
        <v>2500.0</v>
      </c>
      <c r="L1391" s="8">
        <v>45352.0</v>
      </c>
      <c r="M1391" s="6" t="s">
        <v>170</v>
      </c>
      <c r="N1391" s="5"/>
      <c r="O1391" s="5"/>
      <c r="P1391" s="5"/>
      <c r="Q1391" s="5"/>
      <c r="R1391" s="5"/>
      <c r="S1391" s="5"/>
      <c r="T1391" s="5"/>
      <c r="U1391" s="5"/>
      <c r="V1391" s="5"/>
    </row>
    <row r="1392" hidden="1">
      <c r="A1392" s="5">
        <v>41001.0</v>
      </c>
      <c r="B1392" s="6" t="s">
        <v>3854</v>
      </c>
      <c r="C1392" s="6" t="s">
        <v>3908</v>
      </c>
      <c r="D1392" s="6" t="s">
        <v>1762</v>
      </c>
      <c r="E1392" s="6" t="s">
        <v>266</v>
      </c>
      <c r="F1392" s="6" t="s">
        <v>18</v>
      </c>
      <c r="G1392" s="21" t="s">
        <v>159</v>
      </c>
      <c r="H1392" s="6" t="s">
        <v>899</v>
      </c>
      <c r="I1392" s="6" t="s">
        <v>3857</v>
      </c>
      <c r="J1392" s="6" t="s">
        <v>3909</v>
      </c>
      <c r="K1392" s="7">
        <v>230000.0</v>
      </c>
      <c r="L1392" s="8">
        <v>45657.0</v>
      </c>
      <c r="M1392" s="6" t="s">
        <v>328</v>
      </c>
      <c r="N1392" s="5"/>
      <c r="O1392" s="5"/>
      <c r="P1392" s="5"/>
      <c r="Q1392" s="5"/>
      <c r="R1392" s="5"/>
      <c r="S1392" s="5"/>
      <c r="T1392" s="5"/>
      <c r="U1392" s="5"/>
      <c r="V1392" s="5"/>
    </row>
    <row r="1393" hidden="1">
      <c r="A1393" s="5">
        <v>41001.0</v>
      </c>
      <c r="B1393" s="6" t="s">
        <v>3854</v>
      </c>
      <c r="C1393" s="6" t="s">
        <v>3910</v>
      </c>
      <c r="D1393" s="6" t="s">
        <v>3911</v>
      </c>
      <c r="E1393" s="6" t="s">
        <v>266</v>
      </c>
      <c r="F1393" s="6" t="s">
        <v>18</v>
      </c>
      <c r="G1393" s="21" t="s">
        <v>159</v>
      </c>
      <c r="H1393" s="6" t="s">
        <v>899</v>
      </c>
      <c r="I1393" s="6" t="s">
        <v>3857</v>
      </c>
      <c r="J1393" s="6" t="s">
        <v>3909</v>
      </c>
      <c r="K1393" s="7">
        <v>100000.0</v>
      </c>
      <c r="L1393" s="8">
        <v>45657.0</v>
      </c>
      <c r="M1393" s="6" t="s">
        <v>328</v>
      </c>
      <c r="N1393" s="5"/>
      <c r="O1393" s="5"/>
      <c r="P1393" s="5"/>
      <c r="Q1393" s="5"/>
      <c r="R1393" s="5"/>
      <c r="S1393" s="5"/>
      <c r="T1393" s="5"/>
      <c r="U1393" s="5"/>
      <c r="V1393" s="5"/>
    </row>
    <row r="1394" hidden="1">
      <c r="A1394" s="5">
        <v>41001.0</v>
      </c>
      <c r="B1394" s="6" t="s">
        <v>3854</v>
      </c>
      <c r="C1394" s="6" t="s">
        <v>3912</v>
      </c>
      <c r="D1394" s="6" t="s">
        <v>3913</v>
      </c>
      <c r="E1394" s="6" t="s">
        <v>266</v>
      </c>
      <c r="F1394" s="6" t="s">
        <v>158</v>
      </c>
      <c r="G1394" s="21" t="s">
        <v>159</v>
      </c>
      <c r="H1394" s="6" t="s">
        <v>3872</v>
      </c>
      <c r="I1394" s="6" t="s">
        <v>3857</v>
      </c>
      <c r="J1394" s="6">
        <v>1.0</v>
      </c>
      <c r="K1394" s="7"/>
      <c r="L1394" s="8">
        <v>45645.0</v>
      </c>
      <c r="M1394" s="6" t="s">
        <v>170</v>
      </c>
      <c r="N1394" s="5"/>
      <c r="O1394" s="5"/>
      <c r="P1394" s="5"/>
      <c r="Q1394" s="5"/>
      <c r="R1394" s="5"/>
      <c r="S1394" s="5"/>
      <c r="T1394" s="5"/>
      <c r="U1394" s="5"/>
      <c r="V1394" s="5"/>
    </row>
    <row r="1395" hidden="1">
      <c r="A1395" s="5">
        <v>41001.0</v>
      </c>
      <c r="B1395" s="6" t="s">
        <v>3854</v>
      </c>
      <c r="C1395" s="6" t="s">
        <v>3914</v>
      </c>
      <c r="D1395" s="6" t="s">
        <v>3915</v>
      </c>
      <c r="E1395" s="6" t="s">
        <v>266</v>
      </c>
      <c r="F1395" s="6" t="s">
        <v>18</v>
      </c>
      <c r="G1395" s="21" t="s">
        <v>159</v>
      </c>
      <c r="H1395" s="6" t="s">
        <v>3872</v>
      </c>
      <c r="I1395" s="6" t="s">
        <v>3857</v>
      </c>
      <c r="J1395" s="6">
        <v>6.0</v>
      </c>
      <c r="K1395" s="7">
        <v>5400.0</v>
      </c>
      <c r="L1395" s="8">
        <v>45352.0</v>
      </c>
      <c r="M1395" s="6" t="s">
        <v>170</v>
      </c>
      <c r="N1395" s="5"/>
      <c r="O1395" s="5"/>
      <c r="P1395" s="5"/>
      <c r="Q1395" s="5"/>
      <c r="R1395" s="5"/>
      <c r="S1395" s="5"/>
      <c r="T1395" s="5"/>
      <c r="U1395" s="5"/>
      <c r="V1395" s="5"/>
    </row>
    <row r="1396" hidden="1">
      <c r="A1396" s="5">
        <v>41001.0</v>
      </c>
      <c r="B1396" s="6" t="s">
        <v>3854</v>
      </c>
      <c r="C1396" s="6" t="s">
        <v>3916</v>
      </c>
      <c r="D1396" s="6" t="s">
        <v>3917</v>
      </c>
      <c r="E1396" s="6" t="s">
        <v>266</v>
      </c>
      <c r="F1396" s="6" t="s">
        <v>158</v>
      </c>
      <c r="G1396" s="21" t="s">
        <v>159</v>
      </c>
      <c r="H1396" s="6" t="s">
        <v>1828</v>
      </c>
      <c r="I1396" s="6" t="s">
        <v>3857</v>
      </c>
      <c r="J1396" s="6">
        <v>2.0</v>
      </c>
      <c r="K1396" s="7">
        <v>250000.0</v>
      </c>
      <c r="L1396" s="8" t="s">
        <v>3918</v>
      </c>
      <c r="M1396" s="6" t="s">
        <v>170</v>
      </c>
      <c r="N1396" s="5"/>
      <c r="O1396" s="5"/>
      <c r="P1396" s="5"/>
      <c r="Q1396" s="5"/>
      <c r="R1396" s="5"/>
      <c r="S1396" s="5"/>
      <c r="T1396" s="5"/>
      <c r="U1396" s="5"/>
      <c r="V1396" s="5"/>
    </row>
    <row r="1397" hidden="1">
      <c r="A1397" s="5">
        <v>41001.0</v>
      </c>
      <c r="B1397" s="6" t="s">
        <v>3854</v>
      </c>
      <c r="C1397" s="6" t="s">
        <v>3919</v>
      </c>
      <c r="D1397" s="6" t="s">
        <v>3920</v>
      </c>
      <c r="E1397" s="6" t="s">
        <v>266</v>
      </c>
      <c r="F1397" s="6" t="s">
        <v>158</v>
      </c>
      <c r="G1397" s="21" t="s">
        <v>159</v>
      </c>
      <c r="H1397" s="6" t="s">
        <v>3872</v>
      </c>
      <c r="I1397" s="6" t="s">
        <v>3857</v>
      </c>
      <c r="J1397" s="6">
        <v>1.0</v>
      </c>
      <c r="K1397" s="7">
        <v>2500000.0</v>
      </c>
      <c r="L1397" s="8">
        <v>45646.0</v>
      </c>
      <c r="M1397" s="6" t="s">
        <v>104</v>
      </c>
      <c r="N1397" s="5"/>
      <c r="O1397" s="5"/>
      <c r="P1397" s="5"/>
      <c r="Q1397" s="5"/>
      <c r="R1397" s="5"/>
      <c r="S1397" s="5"/>
      <c r="T1397" s="5"/>
      <c r="U1397" s="5"/>
      <c r="V1397" s="5"/>
    </row>
    <row r="1398" hidden="1">
      <c r="A1398" s="5">
        <v>41001.0</v>
      </c>
      <c r="B1398" s="6" t="s">
        <v>3854</v>
      </c>
      <c r="C1398" s="6" t="s">
        <v>3921</v>
      </c>
      <c r="D1398" s="6" t="s">
        <v>3922</v>
      </c>
      <c r="E1398" s="6" t="s">
        <v>266</v>
      </c>
      <c r="F1398" s="6" t="s">
        <v>158</v>
      </c>
      <c r="G1398" s="21" t="s">
        <v>159</v>
      </c>
      <c r="H1398" s="6" t="s">
        <v>3872</v>
      </c>
      <c r="I1398" s="6" t="s">
        <v>3857</v>
      </c>
      <c r="J1398" s="6">
        <v>1.0</v>
      </c>
      <c r="K1398" s="7">
        <v>100000.0</v>
      </c>
      <c r="L1398" s="8" t="s">
        <v>3918</v>
      </c>
      <c r="M1398" s="6" t="s">
        <v>104</v>
      </c>
      <c r="N1398" s="5"/>
      <c r="O1398" s="5"/>
      <c r="P1398" s="5"/>
      <c r="Q1398" s="5"/>
      <c r="R1398" s="5"/>
      <c r="S1398" s="5"/>
      <c r="T1398" s="5"/>
      <c r="U1398" s="5"/>
      <c r="V1398" s="5"/>
    </row>
    <row r="1399" hidden="1">
      <c r="A1399" s="5">
        <v>41001.0</v>
      </c>
      <c r="B1399" s="6" t="s">
        <v>3854</v>
      </c>
      <c r="C1399" s="6" t="s">
        <v>3923</v>
      </c>
      <c r="D1399" s="6" t="s">
        <v>3924</v>
      </c>
      <c r="E1399" s="6" t="s">
        <v>266</v>
      </c>
      <c r="F1399" s="6" t="s">
        <v>18</v>
      </c>
      <c r="G1399" s="21" t="s">
        <v>159</v>
      </c>
      <c r="H1399" s="6" t="s">
        <v>2009</v>
      </c>
      <c r="I1399" s="6" t="s">
        <v>3857</v>
      </c>
      <c r="J1399" s="6">
        <v>320.0</v>
      </c>
      <c r="K1399" s="7">
        <v>215000.0</v>
      </c>
      <c r="L1399" s="8">
        <v>45412.0</v>
      </c>
      <c r="M1399" s="6" t="s">
        <v>328</v>
      </c>
      <c r="N1399" s="5"/>
      <c r="O1399" s="5"/>
      <c r="P1399" s="5"/>
      <c r="Q1399" s="5"/>
      <c r="R1399" s="5"/>
      <c r="S1399" s="5"/>
      <c r="T1399" s="5"/>
      <c r="U1399" s="5"/>
      <c r="V1399" s="5"/>
    </row>
    <row r="1400" hidden="1">
      <c r="A1400" s="5">
        <v>41001.0</v>
      </c>
      <c r="B1400" s="6" t="s">
        <v>3854</v>
      </c>
      <c r="C1400" s="6" t="s">
        <v>3925</v>
      </c>
      <c r="D1400" s="6" t="s">
        <v>3926</v>
      </c>
      <c r="E1400" s="6" t="s">
        <v>266</v>
      </c>
      <c r="F1400" s="6" t="s">
        <v>158</v>
      </c>
      <c r="G1400" s="21" t="s">
        <v>159</v>
      </c>
      <c r="H1400" s="6" t="s">
        <v>899</v>
      </c>
      <c r="I1400" s="6" t="s">
        <v>3857</v>
      </c>
      <c r="J1400" s="6">
        <v>100.0</v>
      </c>
      <c r="K1400" s="7">
        <v>150000.0</v>
      </c>
      <c r="L1400" s="8" t="s">
        <v>3918</v>
      </c>
      <c r="M1400" s="6" t="s">
        <v>104</v>
      </c>
      <c r="N1400" s="5"/>
      <c r="O1400" s="5"/>
      <c r="P1400" s="5"/>
      <c r="Q1400" s="5"/>
      <c r="R1400" s="5"/>
      <c r="S1400" s="5"/>
      <c r="T1400" s="5"/>
      <c r="U1400" s="5"/>
      <c r="V1400" s="5"/>
    </row>
    <row r="1401" hidden="1">
      <c r="A1401" s="5">
        <v>41001.0</v>
      </c>
      <c r="B1401" s="6" t="s">
        <v>3854</v>
      </c>
      <c r="C1401" s="6" t="s">
        <v>3927</v>
      </c>
      <c r="D1401" s="6" t="s">
        <v>3928</v>
      </c>
      <c r="E1401" s="6" t="s">
        <v>266</v>
      </c>
      <c r="F1401" s="6" t="s">
        <v>18</v>
      </c>
      <c r="G1401" s="21" t="s">
        <v>19</v>
      </c>
      <c r="H1401" s="6" t="s">
        <v>3872</v>
      </c>
      <c r="I1401" s="6" t="s">
        <v>3857</v>
      </c>
      <c r="J1401" s="6" t="s">
        <v>3909</v>
      </c>
      <c r="K1401" s="7">
        <v>1500000.0</v>
      </c>
      <c r="L1401" s="8">
        <v>45595.0</v>
      </c>
      <c r="M1401" s="6" t="s">
        <v>104</v>
      </c>
      <c r="N1401" s="5"/>
      <c r="O1401" s="5"/>
      <c r="P1401" s="5"/>
      <c r="Q1401" s="5"/>
      <c r="R1401" s="5"/>
      <c r="S1401" s="5"/>
      <c r="T1401" s="5"/>
      <c r="U1401" s="5"/>
      <c r="V1401" s="5"/>
    </row>
    <row r="1402" hidden="1">
      <c r="A1402" s="5">
        <v>28001.0</v>
      </c>
      <c r="B1402" s="6" t="s">
        <v>3929</v>
      </c>
      <c r="C1402" s="6" t="s">
        <v>3930</v>
      </c>
      <c r="D1402" s="6" t="s">
        <v>810</v>
      </c>
      <c r="E1402" s="6" t="s">
        <v>17</v>
      </c>
      <c r="F1402" s="6" t="s">
        <v>18</v>
      </c>
      <c r="G1402" s="21" t="s">
        <v>19</v>
      </c>
      <c r="H1402" s="6" t="s">
        <v>3931</v>
      </c>
      <c r="I1402" s="6" t="s">
        <v>1178</v>
      </c>
      <c r="J1402" s="6" t="s">
        <v>22</v>
      </c>
      <c r="K1402" s="7">
        <v>10000.0</v>
      </c>
      <c r="L1402" s="8">
        <v>45596.0</v>
      </c>
      <c r="M1402" s="6" t="s">
        <v>23</v>
      </c>
      <c r="N1402" s="5"/>
      <c r="O1402" s="5"/>
      <c r="P1402" s="5"/>
      <c r="Q1402" s="5"/>
      <c r="R1402" s="5"/>
      <c r="S1402" s="5"/>
      <c r="T1402" s="5"/>
      <c r="U1402" s="5"/>
      <c r="V1402" s="5"/>
    </row>
    <row r="1403" hidden="1">
      <c r="A1403" s="5">
        <v>28001.0</v>
      </c>
      <c r="B1403" s="6" t="s">
        <v>3929</v>
      </c>
      <c r="C1403" s="6" t="s">
        <v>3932</v>
      </c>
      <c r="D1403" s="6" t="s">
        <v>663</v>
      </c>
      <c r="E1403" s="6" t="s">
        <v>664</v>
      </c>
      <c r="F1403" s="6" t="s">
        <v>158</v>
      </c>
      <c r="G1403" s="21" t="s">
        <v>3933</v>
      </c>
      <c r="H1403" s="6" t="s">
        <v>3931</v>
      </c>
      <c r="I1403" s="6" t="s">
        <v>3934</v>
      </c>
      <c r="J1403" s="6">
        <v>1.0</v>
      </c>
      <c r="K1403" s="7">
        <v>60000.0</v>
      </c>
      <c r="L1403" s="8">
        <v>45292.0</v>
      </c>
      <c r="M1403" s="6" t="s">
        <v>715</v>
      </c>
      <c r="N1403" s="5"/>
      <c r="O1403" s="5"/>
      <c r="P1403" s="5"/>
      <c r="Q1403" s="5"/>
      <c r="R1403" s="5"/>
      <c r="S1403" s="5"/>
      <c r="T1403" s="5"/>
      <c r="U1403" s="5"/>
      <c r="V1403" s="5"/>
    </row>
    <row r="1404" hidden="1">
      <c r="A1404" s="5">
        <v>28001.0</v>
      </c>
      <c r="B1404" s="6" t="s">
        <v>3929</v>
      </c>
      <c r="C1404" s="6" t="s">
        <v>3935</v>
      </c>
      <c r="D1404" s="6" t="s">
        <v>3936</v>
      </c>
      <c r="E1404" s="6" t="s">
        <v>664</v>
      </c>
      <c r="F1404" s="6" t="s">
        <v>18</v>
      </c>
      <c r="G1404" s="21" t="s">
        <v>3933</v>
      </c>
      <c r="H1404" s="6" t="s">
        <v>3931</v>
      </c>
      <c r="I1404" s="6" t="s">
        <v>3937</v>
      </c>
      <c r="J1404" s="6">
        <v>1.0</v>
      </c>
      <c r="K1404" s="7">
        <v>200000.0</v>
      </c>
      <c r="L1404" s="8">
        <v>45292.0</v>
      </c>
      <c r="M1404" s="6" t="s">
        <v>23</v>
      </c>
      <c r="N1404" s="5"/>
      <c r="O1404" s="5"/>
      <c r="P1404" s="5"/>
      <c r="Q1404" s="5"/>
      <c r="R1404" s="5"/>
      <c r="S1404" s="5"/>
      <c r="T1404" s="5"/>
      <c r="U1404" s="5"/>
      <c r="V1404" s="5"/>
    </row>
    <row r="1405" hidden="1">
      <c r="A1405" s="5">
        <v>28001.0</v>
      </c>
      <c r="B1405" s="6" t="s">
        <v>3929</v>
      </c>
      <c r="C1405" s="6" t="s">
        <v>3938</v>
      </c>
      <c r="D1405" s="6" t="s">
        <v>3939</v>
      </c>
      <c r="E1405" s="6" t="s">
        <v>653</v>
      </c>
      <c r="F1405" s="6" t="s">
        <v>158</v>
      </c>
      <c r="G1405" s="21" t="s">
        <v>3933</v>
      </c>
      <c r="H1405" s="6" t="s">
        <v>3940</v>
      </c>
      <c r="I1405" s="6" t="s">
        <v>3941</v>
      </c>
      <c r="J1405" s="6">
        <v>1.0</v>
      </c>
      <c r="K1405" s="7">
        <v>220000.0</v>
      </c>
      <c r="L1405" s="8">
        <v>45291.0</v>
      </c>
      <c r="M1405" s="6" t="s">
        <v>104</v>
      </c>
      <c r="N1405" s="5"/>
      <c r="O1405" s="5"/>
      <c r="P1405" s="5"/>
      <c r="Q1405" s="5"/>
      <c r="R1405" s="5"/>
      <c r="S1405" s="5"/>
      <c r="T1405" s="5"/>
      <c r="U1405" s="5"/>
      <c r="V1405" s="5"/>
    </row>
    <row r="1406" hidden="1">
      <c r="A1406" s="5">
        <v>28001.0</v>
      </c>
      <c r="B1406" s="6" t="s">
        <v>3929</v>
      </c>
      <c r="C1406" s="6" t="s">
        <v>3942</v>
      </c>
      <c r="D1406" s="6" t="s">
        <v>3943</v>
      </c>
      <c r="E1406" s="6" t="s">
        <v>266</v>
      </c>
      <c r="F1406" s="6" t="s">
        <v>158</v>
      </c>
      <c r="G1406" s="21" t="s">
        <v>3933</v>
      </c>
      <c r="H1406" s="6" t="s">
        <v>3944</v>
      </c>
      <c r="I1406" s="6" t="s">
        <v>3945</v>
      </c>
      <c r="J1406" s="6">
        <v>1.0</v>
      </c>
      <c r="K1406" s="7">
        <v>100000.0</v>
      </c>
      <c r="L1406" s="8">
        <v>45657.0</v>
      </c>
      <c r="M1406" s="6" t="s">
        <v>170</v>
      </c>
      <c r="N1406" s="5"/>
      <c r="O1406" s="5"/>
      <c r="P1406" s="5"/>
      <c r="Q1406" s="5"/>
      <c r="R1406" s="5"/>
      <c r="S1406" s="5"/>
      <c r="T1406" s="5"/>
      <c r="U1406" s="5"/>
      <c r="V1406" s="5"/>
    </row>
    <row r="1407" hidden="1">
      <c r="A1407" s="5">
        <v>28001.0</v>
      </c>
      <c r="B1407" s="6" t="s">
        <v>3929</v>
      </c>
      <c r="C1407" s="6" t="s">
        <v>3946</v>
      </c>
      <c r="D1407" s="6" t="s">
        <v>3947</v>
      </c>
      <c r="E1407" s="6" t="s">
        <v>664</v>
      </c>
      <c r="F1407" s="6" t="s">
        <v>158</v>
      </c>
      <c r="G1407" s="21" t="s">
        <v>3933</v>
      </c>
      <c r="H1407" s="6" t="s">
        <v>3931</v>
      </c>
      <c r="I1407" s="6" t="s">
        <v>3948</v>
      </c>
      <c r="J1407" s="6">
        <v>35.0</v>
      </c>
      <c r="K1407" s="7" t="s">
        <v>468</v>
      </c>
      <c r="L1407" s="8">
        <v>45657.0</v>
      </c>
      <c r="M1407" s="6" t="s">
        <v>170</v>
      </c>
      <c r="N1407" s="5"/>
      <c r="O1407" s="5"/>
      <c r="P1407" s="5"/>
      <c r="Q1407" s="5"/>
      <c r="R1407" s="5"/>
      <c r="S1407" s="5"/>
      <c r="T1407" s="5"/>
      <c r="U1407" s="5"/>
      <c r="V1407" s="5"/>
    </row>
    <row r="1408" hidden="1">
      <c r="A1408" s="5">
        <v>28001.0</v>
      </c>
      <c r="B1408" s="6" t="s">
        <v>3929</v>
      </c>
      <c r="C1408" s="6" t="s">
        <v>3949</v>
      </c>
      <c r="D1408" s="6" t="s">
        <v>810</v>
      </c>
      <c r="E1408" s="6" t="s">
        <v>17</v>
      </c>
      <c r="F1408" s="6" t="s">
        <v>18</v>
      </c>
      <c r="G1408" s="21" t="s">
        <v>19</v>
      </c>
      <c r="H1408" s="6" t="s">
        <v>3931</v>
      </c>
      <c r="I1408" s="6" t="s">
        <v>3950</v>
      </c>
      <c r="J1408" s="6" t="s">
        <v>498</v>
      </c>
      <c r="K1408" s="7">
        <v>8625.0</v>
      </c>
      <c r="L1408" s="8">
        <v>45292.0</v>
      </c>
      <c r="M1408" s="6" t="s">
        <v>104</v>
      </c>
      <c r="N1408" s="5"/>
      <c r="O1408" s="5"/>
      <c r="P1408" s="5"/>
      <c r="Q1408" s="5"/>
      <c r="R1408" s="5"/>
      <c r="S1408" s="5"/>
      <c r="T1408" s="5"/>
      <c r="U1408" s="5"/>
      <c r="V1408" s="5"/>
    </row>
    <row r="1409" hidden="1">
      <c r="A1409" s="5">
        <v>28001.0</v>
      </c>
      <c r="B1409" s="6" t="s">
        <v>3929</v>
      </c>
      <c r="C1409" s="6" t="s">
        <v>3951</v>
      </c>
      <c r="D1409" s="6" t="s">
        <v>929</v>
      </c>
      <c r="E1409" s="6" t="s">
        <v>17</v>
      </c>
      <c r="F1409" s="6" t="s">
        <v>18</v>
      </c>
      <c r="G1409" s="21" t="s">
        <v>19</v>
      </c>
      <c r="H1409" s="6" t="s">
        <v>3931</v>
      </c>
      <c r="I1409" s="6" t="s">
        <v>3952</v>
      </c>
      <c r="J1409" s="6" t="s">
        <v>498</v>
      </c>
      <c r="K1409" s="7">
        <v>4175.22</v>
      </c>
      <c r="L1409" s="8">
        <v>45423.0</v>
      </c>
      <c r="M1409" s="6" t="s">
        <v>104</v>
      </c>
      <c r="N1409" s="5"/>
      <c r="O1409" s="5"/>
      <c r="P1409" s="5"/>
      <c r="Q1409" s="5"/>
      <c r="R1409" s="5"/>
      <c r="S1409" s="5"/>
      <c r="T1409" s="5"/>
      <c r="U1409" s="5"/>
      <c r="V1409" s="5"/>
    </row>
    <row r="1410" hidden="1">
      <c r="A1410" s="5">
        <v>28001.0</v>
      </c>
      <c r="B1410" s="6" t="s">
        <v>3929</v>
      </c>
      <c r="C1410" s="6" t="s">
        <v>3953</v>
      </c>
      <c r="D1410" s="6" t="s">
        <v>822</v>
      </c>
      <c r="E1410" s="6" t="s">
        <v>17</v>
      </c>
      <c r="F1410" s="6" t="s">
        <v>18</v>
      </c>
      <c r="G1410" s="21" t="s">
        <v>19</v>
      </c>
      <c r="H1410" s="6" t="s">
        <v>3931</v>
      </c>
      <c r="I1410" s="6" t="s">
        <v>3954</v>
      </c>
      <c r="J1410" s="6" t="s">
        <v>498</v>
      </c>
      <c r="K1410" s="7">
        <v>4233.84</v>
      </c>
      <c r="L1410" s="8">
        <v>45519.0</v>
      </c>
      <c r="M1410" s="6" t="s">
        <v>104</v>
      </c>
      <c r="N1410" s="5"/>
      <c r="O1410" s="5"/>
      <c r="P1410" s="5"/>
      <c r="Q1410" s="5"/>
      <c r="R1410" s="5"/>
      <c r="S1410" s="5"/>
      <c r="T1410" s="5"/>
      <c r="U1410" s="5"/>
      <c r="V1410" s="5"/>
    </row>
    <row r="1411" hidden="1">
      <c r="A1411" s="5">
        <v>28001.0</v>
      </c>
      <c r="B1411" s="6" t="s">
        <v>3929</v>
      </c>
      <c r="C1411" s="6" t="s">
        <v>3955</v>
      </c>
      <c r="D1411" s="6" t="s">
        <v>3956</v>
      </c>
      <c r="E1411" s="6" t="s">
        <v>17</v>
      </c>
      <c r="F1411" s="6" t="s">
        <v>18</v>
      </c>
      <c r="G1411" s="21" t="s">
        <v>19</v>
      </c>
      <c r="H1411" s="6" t="s">
        <v>3931</v>
      </c>
      <c r="I1411" s="6" t="s">
        <v>3957</v>
      </c>
      <c r="J1411" s="6" t="s">
        <v>498</v>
      </c>
      <c r="K1411" s="7" t="s">
        <v>3958</v>
      </c>
      <c r="L1411" s="8">
        <v>45657.0</v>
      </c>
      <c r="M1411" s="6" t="s">
        <v>104</v>
      </c>
      <c r="N1411" s="5"/>
      <c r="O1411" s="5"/>
      <c r="P1411" s="5"/>
      <c r="Q1411" s="5"/>
      <c r="R1411" s="5"/>
      <c r="S1411" s="5"/>
      <c r="T1411" s="5"/>
      <c r="U1411" s="5"/>
      <c r="V1411" s="5"/>
    </row>
    <row r="1412" hidden="1">
      <c r="A1412" s="5">
        <v>28001.0</v>
      </c>
      <c r="B1412" s="6" t="s">
        <v>3929</v>
      </c>
      <c r="C1412" s="6" t="s">
        <v>3959</v>
      </c>
      <c r="D1412" s="6" t="s">
        <v>3960</v>
      </c>
      <c r="E1412" s="6" t="s">
        <v>266</v>
      </c>
      <c r="F1412" s="6" t="s">
        <v>18</v>
      </c>
      <c r="G1412" s="21" t="s">
        <v>19</v>
      </c>
      <c r="H1412" s="6" t="s">
        <v>3931</v>
      </c>
      <c r="I1412" s="6" t="s">
        <v>3961</v>
      </c>
      <c r="J1412" s="6" t="s">
        <v>498</v>
      </c>
      <c r="K1412" s="7">
        <v>1000.0</v>
      </c>
      <c r="L1412" s="8">
        <v>45657.0</v>
      </c>
      <c r="M1412" s="6" t="s">
        <v>104</v>
      </c>
      <c r="N1412" s="5"/>
      <c r="O1412" s="5"/>
      <c r="P1412" s="5"/>
      <c r="Q1412" s="5"/>
      <c r="R1412" s="5"/>
      <c r="S1412" s="5"/>
      <c r="T1412" s="5"/>
      <c r="U1412" s="5"/>
      <c r="V1412" s="5"/>
    </row>
    <row r="1413" hidden="1">
      <c r="A1413" s="5">
        <v>28001.0</v>
      </c>
      <c r="B1413" s="6" t="s">
        <v>3929</v>
      </c>
      <c r="C1413" s="6" t="s">
        <v>3962</v>
      </c>
      <c r="D1413" s="6" t="s">
        <v>3963</v>
      </c>
      <c r="E1413" s="6" t="s">
        <v>17</v>
      </c>
      <c r="F1413" s="6" t="s">
        <v>18</v>
      </c>
      <c r="G1413" s="21" t="s">
        <v>19</v>
      </c>
      <c r="H1413" s="6" t="s">
        <v>3931</v>
      </c>
      <c r="I1413" s="6" t="s">
        <v>3961</v>
      </c>
      <c r="J1413" s="6" t="s">
        <v>498</v>
      </c>
      <c r="K1413" s="7">
        <v>16836.46</v>
      </c>
      <c r="L1413" s="8">
        <v>45514.0</v>
      </c>
      <c r="M1413" s="6" t="s">
        <v>104</v>
      </c>
      <c r="N1413" s="5"/>
      <c r="O1413" s="5"/>
      <c r="P1413" s="5"/>
      <c r="Q1413" s="5"/>
      <c r="R1413" s="5"/>
      <c r="S1413" s="5"/>
      <c r="T1413" s="5"/>
      <c r="U1413" s="5"/>
      <c r="V1413" s="5"/>
    </row>
    <row r="1414" hidden="1">
      <c r="A1414" s="5">
        <v>28001.0</v>
      </c>
      <c r="B1414" s="6" t="s">
        <v>3929</v>
      </c>
      <c r="C1414" s="6" t="s">
        <v>3964</v>
      </c>
      <c r="D1414" s="6" t="s">
        <v>938</v>
      </c>
      <c r="E1414" s="6" t="s">
        <v>17</v>
      </c>
      <c r="F1414" s="6" t="s">
        <v>18</v>
      </c>
      <c r="G1414" s="21" t="s">
        <v>19</v>
      </c>
      <c r="H1414" s="6" t="s">
        <v>3931</v>
      </c>
      <c r="I1414" s="6" t="s">
        <v>3965</v>
      </c>
      <c r="J1414" s="6" t="s">
        <v>498</v>
      </c>
      <c r="K1414" s="7">
        <v>1135.9</v>
      </c>
      <c r="L1414" s="8">
        <v>45657.0</v>
      </c>
      <c r="M1414" s="6" t="s">
        <v>104</v>
      </c>
      <c r="N1414" s="5"/>
      <c r="O1414" s="5"/>
      <c r="P1414" s="5"/>
      <c r="Q1414" s="5"/>
      <c r="R1414" s="5"/>
      <c r="S1414" s="5"/>
      <c r="T1414" s="5"/>
      <c r="U1414" s="5"/>
      <c r="V1414" s="5"/>
    </row>
    <row r="1415" hidden="1">
      <c r="A1415" s="5">
        <v>28001.0</v>
      </c>
      <c r="B1415" s="6" t="s">
        <v>3929</v>
      </c>
      <c r="C1415" s="6" t="s">
        <v>3966</v>
      </c>
      <c r="D1415" s="6" t="s">
        <v>3967</v>
      </c>
      <c r="E1415" s="6" t="s">
        <v>17</v>
      </c>
      <c r="F1415" s="6" t="s">
        <v>18</v>
      </c>
      <c r="G1415" s="21" t="s">
        <v>19</v>
      </c>
      <c r="H1415" s="6" t="s">
        <v>3931</v>
      </c>
      <c r="I1415" s="6" t="s">
        <v>3968</v>
      </c>
      <c r="J1415" s="6" t="s">
        <v>498</v>
      </c>
      <c r="K1415" s="7" t="s">
        <v>3969</v>
      </c>
      <c r="L1415" s="8">
        <v>45657.0</v>
      </c>
      <c r="M1415" s="6" t="s">
        <v>104</v>
      </c>
      <c r="N1415" s="5"/>
      <c r="O1415" s="5"/>
      <c r="P1415" s="5"/>
      <c r="Q1415" s="5"/>
      <c r="R1415" s="5"/>
      <c r="S1415" s="5"/>
      <c r="T1415" s="5"/>
      <c r="U1415" s="5"/>
      <c r="V1415" s="5"/>
    </row>
    <row r="1416" hidden="1">
      <c r="A1416" s="5">
        <v>28001.0</v>
      </c>
      <c r="B1416" s="6" t="s">
        <v>3929</v>
      </c>
      <c r="C1416" s="6" t="s">
        <v>3970</v>
      </c>
      <c r="D1416" s="6" t="s">
        <v>3971</v>
      </c>
      <c r="E1416" s="6" t="s">
        <v>266</v>
      </c>
      <c r="F1416" s="6" t="s">
        <v>158</v>
      </c>
      <c r="G1416" s="21" t="s">
        <v>3933</v>
      </c>
      <c r="H1416" s="6" t="s">
        <v>3972</v>
      </c>
      <c r="I1416" s="6" t="s">
        <v>3973</v>
      </c>
      <c r="J1416" s="6">
        <v>1.0</v>
      </c>
      <c r="K1416" s="7">
        <v>180389.25</v>
      </c>
      <c r="L1416" s="8">
        <v>45292.0</v>
      </c>
      <c r="M1416" s="6" t="s">
        <v>104</v>
      </c>
      <c r="N1416" s="5"/>
      <c r="O1416" s="5"/>
      <c r="P1416" s="5"/>
      <c r="Q1416" s="5"/>
      <c r="R1416" s="5"/>
      <c r="S1416" s="5"/>
      <c r="T1416" s="5"/>
      <c r="U1416" s="5"/>
      <c r="V1416" s="5"/>
    </row>
    <row r="1417" hidden="1">
      <c r="A1417" s="5">
        <v>28001.0</v>
      </c>
      <c r="B1417" s="6" t="s">
        <v>3929</v>
      </c>
      <c r="C1417" s="6" t="s">
        <v>3974</v>
      </c>
      <c r="D1417" s="6" t="s">
        <v>3975</v>
      </c>
      <c r="E1417" s="6" t="s">
        <v>17</v>
      </c>
      <c r="F1417" s="6" t="s">
        <v>18</v>
      </c>
      <c r="G1417" s="21" t="s">
        <v>19</v>
      </c>
      <c r="H1417" s="6" t="s">
        <v>3931</v>
      </c>
      <c r="I1417" s="6" t="s">
        <v>3976</v>
      </c>
      <c r="J1417" s="6" t="s">
        <v>498</v>
      </c>
      <c r="K1417" s="7" t="s">
        <v>3977</v>
      </c>
      <c r="L1417" s="8">
        <v>45657.0</v>
      </c>
      <c r="M1417" s="6" t="s">
        <v>104</v>
      </c>
      <c r="N1417" s="5"/>
      <c r="O1417" s="5"/>
      <c r="P1417" s="5"/>
      <c r="Q1417" s="5"/>
      <c r="R1417" s="5"/>
      <c r="S1417" s="5"/>
      <c r="T1417" s="5"/>
      <c r="U1417" s="5"/>
      <c r="V1417" s="5"/>
    </row>
    <row r="1418" hidden="1">
      <c r="A1418" s="5">
        <v>410092.0</v>
      </c>
      <c r="B1418" s="6" t="s">
        <v>3978</v>
      </c>
      <c r="C1418" s="6" t="s">
        <v>3979</v>
      </c>
      <c r="D1418" s="6" t="s">
        <v>810</v>
      </c>
      <c r="E1418" s="6" t="s">
        <v>17</v>
      </c>
      <c r="F1418" s="6" t="s">
        <v>18</v>
      </c>
      <c r="G1418" s="21" t="s">
        <v>1765</v>
      </c>
      <c r="H1418" s="6" t="s">
        <v>899</v>
      </c>
      <c r="I1418" s="6" t="s">
        <v>1178</v>
      </c>
      <c r="J1418" s="6">
        <v>2100.0</v>
      </c>
      <c r="K1418" s="7" t="s">
        <v>494</v>
      </c>
      <c r="L1418" s="8">
        <v>45597.0</v>
      </c>
      <c r="M1418" s="6" t="s">
        <v>104</v>
      </c>
      <c r="N1418" s="5"/>
      <c r="O1418" s="5"/>
      <c r="P1418" s="5"/>
      <c r="Q1418" s="5"/>
      <c r="R1418" s="5"/>
      <c r="S1418" s="5"/>
      <c r="T1418" s="5"/>
      <c r="U1418" s="5"/>
      <c r="V1418" s="5"/>
    </row>
    <row r="1419" hidden="1">
      <c r="A1419" s="5">
        <v>410092.0</v>
      </c>
      <c r="B1419" s="6" t="s">
        <v>3978</v>
      </c>
      <c r="C1419" s="6" t="s">
        <v>3980</v>
      </c>
      <c r="D1419" s="6" t="s">
        <v>3981</v>
      </c>
      <c r="E1419" s="6" t="s">
        <v>17</v>
      </c>
      <c r="F1419" s="6" t="s">
        <v>158</v>
      </c>
      <c r="G1419" s="21" t="s">
        <v>159</v>
      </c>
      <c r="H1419" s="6" t="s">
        <v>3982</v>
      </c>
      <c r="I1419" s="6" t="s">
        <v>3983</v>
      </c>
      <c r="J1419" s="6">
        <v>12500.0</v>
      </c>
      <c r="K1419" s="7" t="s">
        <v>3984</v>
      </c>
      <c r="L1419" s="8">
        <v>45597.0</v>
      </c>
      <c r="M1419" s="6" t="s">
        <v>104</v>
      </c>
      <c r="N1419" s="5"/>
      <c r="O1419" s="5"/>
      <c r="P1419" s="5"/>
      <c r="Q1419" s="5"/>
      <c r="R1419" s="5"/>
      <c r="S1419" s="5"/>
      <c r="T1419" s="5"/>
      <c r="U1419" s="5"/>
      <c r="V1419" s="5"/>
    </row>
    <row r="1420" hidden="1">
      <c r="A1420" s="5">
        <v>410092.0</v>
      </c>
      <c r="B1420" s="6" t="s">
        <v>3978</v>
      </c>
      <c r="C1420" s="6" t="s">
        <v>3985</v>
      </c>
      <c r="D1420" s="6" t="s">
        <v>3986</v>
      </c>
      <c r="E1420" s="6" t="s">
        <v>17</v>
      </c>
      <c r="F1420" s="6" t="s">
        <v>158</v>
      </c>
      <c r="G1420" s="21" t="s">
        <v>159</v>
      </c>
      <c r="H1420" s="6" t="s">
        <v>3982</v>
      </c>
      <c r="I1420" s="6" t="s">
        <v>3983</v>
      </c>
      <c r="J1420" s="6">
        <v>540000.0</v>
      </c>
      <c r="K1420" s="7" t="s">
        <v>3987</v>
      </c>
      <c r="L1420" s="8">
        <v>45292.0</v>
      </c>
      <c r="M1420" s="6" t="s">
        <v>104</v>
      </c>
      <c r="N1420" s="5"/>
      <c r="O1420" s="5"/>
      <c r="P1420" s="5"/>
      <c r="Q1420" s="5"/>
      <c r="R1420" s="5"/>
      <c r="S1420" s="5"/>
      <c r="T1420" s="5"/>
      <c r="U1420" s="5"/>
      <c r="V1420" s="5"/>
    </row>
    <row r="1421" hidden="1">
      <c r="A1421" s="5">
        <v>410092.0</v>
      </c>
      <c r="B1421" s="6" t="s">
        <v>3978</v>
      </c>
      <c r="C1421" s="6" t="s">
        <v>3988</v>
      </c>
      <c r="D1421" s="6" t="s">
        <v>3989</v>
      </c>
      <c r="E1421" s="6" t="s">
        <v>17</v>
      </c>
      <c r="F1421" s="6" t="s">
        <v>158</v>
      </c>
      <c r="G1421" s="21" t="s">
        <v>159</v>
      </c>
      <c r="H1421" s="6" t="s">
        <v>3982</v>
      </c>
      <c r="I1421" s="6" t="s">
        <v>3983</v>
      </c>
      <c r="J1421" s="6">
        <v>32000.0</v>
      </c>
      <c r="K1421" s="7" t="s">
        <v>3990</v>
      </c>
      <c r="L1421" s="8">
        <v>45352.0</v>
      </c>
      <c r="M1421" s="6" t="s">
        <v>104</v>
      </c>
      <c r="N1421" s="5"/>
      <c r="O1421" s="5"/>
      <c r="P1421" s="5"/>
      <c r="Q1421" s="5"/>
      <c r="R1421" s="5"/>
      <c r="S1421" s="5"/>
      <c r="T1421" s="5"/>
      <c r="U1421" s="5"/>
      <c r="V1421" s="5"/>
    </row>
    <row r="1422" hidden="1">
      <c r="A1422" s="5">
        <v>410092.0</v>
      </c>
      <c r="B1422" s="6" t="s">
        <v>3978</v>
      </c>
      <c r="C1422" s="6" t="s">
        <v>3991</v>
      </c>
      <c r="D1422" s="6" t="s">
        <v>3992</v>
      </c>
      <c r="E1422" s="6" t="s">
        <v>17</v>
      </c>
      <c r="F1422" s="6" t="s">
        <v>158</v>
      </c>
      <c r="G1422" s="21" t="s">
        <v>159</v>
      </c>
      <c r="H1422" s="6" t="s">
        <v>899</v>
      </c>
      <c r="I1422" s="6" t="s">
        <v>3993</v>
      </c>
      <c r="J1422" s="6">
        <v>45850.0</v>
      </c>
      <c r="K1422" s="7" t="s">
        <v>3994</v>
      </c>
      <c r="L1422" s="8">
        <v>45352.0</v>
      </c>
      <c r="M1422" s="6" t="s">
        <v>104</v>
      </c>
      <c r="N1422" s="5"/>
      <c r="O1422" s="5"/>
      <c r="P1422" s="5"/>
      <c r="Q1422" s="5"/>
      <c r="R1422" s="5"/>
      <c r="S1422" s="5"/>
      <c r="T1422" s="5"/>
      <c r="U1422" s="5"/>
      <c r="V1422" s="5"/>
    </row>
    <row r="1423" hidden="1">
      <c r="A1423" s="5">
        <v>410092.0</v>
      </c>
      <c r="B1423" s="6" t="s">
        <v>3978</v>
      </c>
      <c r="C1423" s="6" t="s">
        <v>3995</v>
      </c>
      <c r="D1423" s="6" t="s">
        <v>3996</v>
      </c>
      <c r="E1423" s="6" t="s">
        <v>17</v>
      </c>
      <c r="F1423" s="6" t="s">
        <v>158</v>
      </c>
      <c r="G1423" s="21" t="s">
        <v>159</v>
      </c>
      <c r="H1423" s="6" t="s">
        <v>3982</v>
      </c>
      <c r="I1423" s="6" t="s">
        <v>3983</v>
      </c>
      <c r="J1423" s="6">
        <v>800.0</v>
      </c>
      <c r="K1423" s="7" t="s">
        <v>3997</v>
      </c>
      <c r="L1423" s="8">
        <v>45505.0</v>
      </c>
      <c r="M1423" s="6" t="s">
        <v>104</v>
      </c>
      <c r="N1423" s="5"/>
      <c r="O1423" s="5"/>
      <c r="P1423" s="5"/>
      <c r="Q1423" s="5"/>
      <c r="R1423" s="5"/>
      <c r="S1423" s="5"/>
      <c r="T1423" s="5"/>
      <c r="U1423" s="5"/>
      <c r="V1423" s="5"/>
    </row>
    <row r="1424" hidden="1">
      <c r="A1424" s="5">
        <v>410092.0</v>
      </c>
      <c r="B1424" s="6" t="s">
        <v>3978</v>
      </c>
      <c r="C1424" s="6" t="s">
        <v>3998</v>
      </c>
      <c r="D1424" s="6" t="s">
        <v>3999</v>
      </c>
      <c r="E1424" s="6" t="s">
        <v>17</v>
      </c>
      <c r="F1424" s="6" t="s">
        <v>158</v>
      </c>
      <c r="G1424" s="21" t="s">
        <v>159</v>
      </c>
      <c r="H1424" s="6" t="s">
        <v>3982</v>
      </c>
      <c r="I1424" s="6" t="s">
        <v>3983</v>
      </c>
      <c r="J1424" s="6">
        <v>50000.0</v>
      </c>
      <c r="K1424" s="7" t="s">
        <v>557</v>
      </c>
      <c r="L1424" s="8">
        <v>45505.0</v>
      </c>
      <c r="M1424" s="6" t="s">
        <v>104</v>
      </c>
      <c r="N1424" s="5"/>
      <c r="O1424" s="5"/>
      <c r="P1424" s="5"/>
      <c r="Q1424" s="5"/>
      <c r="R1424" s="5"/>
      <c r="S1424" s="5"/>
      <c r="T1424" s="5"/>
      <c r="U1424" s="5"/>
      <c r="V1424" s="5"/>
    </row>
    <row r="1425" hidden="1">
      <c r="A1425" s="5">
        <v>410092.0</v>
      </c>
      <c r="B1425" s="6" t="s">
        <v>3978</v>
      </c>
      <c r="C1425" s="6" t="s">
        <v>4000</v>
      </c>
      <c r="D1425" s="6" t="s">
        <v>4001</v>
      </c>
      <c r="E1425" s="6" t="s">
        <v>17</v>
      </c>
      <c r="F1425" s="6" t="s">
        <v>158</v>
      </c>
      <c r="G1425" s="21" t="s">
        <v>159</v>
      </c>
      <c r="H1425" s="6" t="s">
        <v>3982</v>
      </c>
      <c r="I1425" s="6" t="s">
        <v>3983</v>
      </c>
      <c r="J1425" s="6">
        <v>20000.0</v>
      </c>
      <c r="K1425" s="7" t="s">
        <v>757</v>
      </c>
      <c r="L1425" s="8">
        <v>45505.0</v>
      </c>
      <c r="M1425" s="6" t="s">
        <v>104</v>
      </c>
      <c r="N1425" s="5"/>
      <c r="O1425" s="5"/>
      <c r="P1425" s="5"/>
      <c r="Q1425" s="5"/>
      <c r="R1425" s="5"/>
      <c r="S1425" s="5"/>
      <c r="T1425" s="5"/>
      <c r="U1425" s="5"/>
      <c r="V1425" s="5"/>
    </row>
    <row r="1426" hidden="1">
      <c r="A1426" s="5">
        <v>410092.0</v>
      </c>
      <c r="B1426" s="6" t="s">
        <v>3978</v>
      </c>
      <c r="C1426" s="6" t="s">
        <v>4002</v>
      </c>
      <c r="D1426" s="6" t="s">
        <v>4003</v>
      </c>
      <c r="E1426" s="6" t="s">
        <v>17</v>
      </c>
      <c r="F1426" s="6" t="s">
        <v>158</v>
      </c>
      <c r="G1426" s="21" t="s">
        <v>159</v>
      </c>
      <c r="H1426" s="6" t="s">
        <v>3982</v>
      </c>
      <c r="I1426" s="6" t="s">
        <v>3983</v>
      </c>
      <c r="J1426" s="6">
        <v>30000.0</v>
      </c>
      <c r="K1426" s="7" t="s">
        <v>4004</v>
      </c>
      <c r="L1426" s="8">
        <v>45505.0</v>
      </c>
      <c r="M1426" s="6" t="s">
        <v>104</v>
      </c>
      <c r="N1426" s="5"/>
      <c r="O1426" s="5"/>
      <c r="P1426" s="5"/>
      <c r="Q1426" s="5"/>
      <c r="R1426" s="5"/>
      <c r="S1426" s="5"/>
      <c r="T1426" s="5"/>
      <c r="U1426" s="5"/>
      <c r="V1426" s="5"/>
    </row>
    <row r="1427" hidden="1">
      <c r="A1427" s="5">
        <v>410092.0</v>
      </c>
      <c r="B1427" s="6" t="s">
        <v>3978</v>
      </c>
      <c r="C1427" s="6" t="s">
        <v>4005</v>
      </c>
      <c r="D1427" s="6" t="s">
        <v>4006</v>
      </c>
      <c r="E1427" s="6" t="s">
        <v>17</v>
      </c>
      <c r="F1427" s="6" t="s">
        <v>18</v>
      </c>
      <c r="G1427" s="21" t="s">
        <v>1765</v>
      </c>
      <c r="H1427" s="6" t="s">
        <v>899</v>
      </c>
      <c r="I1427" s="6" t="s">
        <v>4007</v>
      </c>
      <c r="J1427" s="6"/>
      <c r="K1427" s="7"/>
      <c r="L1427" s="8">
        <v>45444.0</v>
      </c>
      <c r="M1427" s="6" t="s">
        <v>104</v>
      </c>
      <c r="N1427" s="5"/>
      <c r="O1427" s="5"/>
      <c r="P1427" s="5"/>
      <c r="Q1427" s="5"/>
      <c r="R1427" s="5"/>
      <c r="S1427" s="5"/>
      <c r="T1427" s="5"/>
      <c r="U1427" s="5"/>
      <c r="V1427" s="5"/>
    </row>
    <row r="1428" hidden="1">
      <c r="A1428" s="5">
        <v>410092.0</v>
      </c>
      <c r="B1428" s="6" t="s">
        <v>3978</v>
      </c>
      <c r="C1428" s="6" t="s">
        <v>4008</v>
      </c>
      <c r="D1428" s="6" t="s">
        <v>4009</v>
      </c>
      <c r="E1428" s="6" t="s">
        <v>17</v>
      </c>
      <c r="F1428" s="6" t="s">
        <v>18</v>
      </c>
      <c r="G1428" s="21" t="s">
        <v>1765</v>
      </c>
      <c r="H1428" s="6" t="s">
        <v>899</v>
      </c>
      <c r="I1428" s="6" t="s">
        <v>4007</v>
      </c>
      <c r="J1428" s="6"/>
      <c r="K1428" s="7"/>
      <c r="L1428" s="8">
        <v>45444.0</v>
      </c>
      <c r="M1428" s="6" t="s">
        <v>104</v>
      </c>
      <c r="N1428" s="5"/>
      <c r="O1428" s="5"/>
      <c r="P1428" s="5"/>
      <c r="Q1428" s="5"/>
      <c r="R1428" s="5"/>
      <c r="S1428" s="5"/>
      <c r="T1428" s="5"/>
      <c r="U1428" s="5"/>
      <c r="V1428" s="5"/>
    </row>
    <row r="1429" hidden="1">
      <c r="A1429" s="5">
        <v>410092.0</v>
      </c>
      <c r="B1429" s="6" t="s">
        <v>3978</v>
      </c>
      <c r="C1429" s="6" t="s">
        <v>4010</v>
      </c>
      <c r="D1429" s="6" t="s">
        <v>4011</v>
      </c>
      <c r="E1429" s="6" t="s">
        <v>266</v>
      </c>
      <c r="F1429" s="6" t="s">
        <v>18</v>
      </c>
      <c r="G1429" s="21" t="s">
        <v>1765</v>
      </c>
      <c r="H1429" s="6" t="s">
        <v>899</v>
      </c>
      <c r="I1429" s="6" t="s">
        <v>4012</v>
      </c>
      <c r="J1429" s="6"/>
      <c r="K1429" s="7"/>
      <c r="L1429" s="8">
        <v>45413.0</v>
      </c>
      <c r="M1429" s="6" t="s">
        <v>104</v>
      </c>
      <c r="N1429" s="5"/>
      <c r="O1429" s="5"/>
      <c r="P1429" s="5"/>
      <c r="Q1429" s="5"/>
      <c r="R1429" s="5"/>
      <c r="S1429" s="5"/>
      <c r="T1429" s="5"/>
      <c r="U1429" s="5"/>
      <c r="V1429" s="5"/>
    </row>
    <row r="1430" hidden="1">
      <c r="A1430" s="5">
        <v>410092.0</v>
      </c>
      <c r="B1430" s="6" t="s">
        <v>3978</v>
      </c>
      <c r="C1430" s="6" t="s">
        <v>4013</v>
      </c>
      <c r="D1430" s="6" t="s">
        <v>4014</v>
      </c>
      <c r="E1430" s="6" t="s">
        <v>17</v>
      </c>
      <c r="F1430" s="6" t="s">
        <v>18</v>
      </c>
      <c r="G1430" s="21" t="s">
        <v>1765</v>
      </c>
      <c r="H1430" s="6" t="s">
        <v>899</v>
      </c>
      <c r="I1430" s="6" t="s">
        <v>4007</v>
      </c>
      <c r="J1430" s="6"/>
      <c r="K1430" s="7"/>
      <c r="L1430" s="8">
        <v>45413.0</v>
      </c>
      <c r="M1430" s="6" t="s">
        <v>104</v>
      </c>
      <c r="N1430" s="5"/>
      <c r="O1430" s="5"/>
      <c r="P1430" s="5"/>
      <c r="Q1430" s="5"/>
      <c r="R1430" s="5"/>
      <c r="S1430" s="5"/>
      <c r="T1430" s="5"/>
      <c r="U1430" s="5"/>
      <c r="V1430" s="5"/>
    </row>
    <row r="1431" hidden="1">
      <c r="A1431" s="5">
        <v>410092.0</v>
      </c>
      <c r="B1431" s="6" t="s">
        <v>3978</v>
      </c>
      <c r="C1431" s="6" t="s">
        <v>4015</v>
      </c>
      <c r="D1431" s="6" t="s">
        <v>4016</v>
      </c>
      <c r="E1431" s="6" t="s">
        <v>664</v>
      </c>
      <c r="F1431" s="6" t="s">
        <v>158</v>
      </c>
      <c r="G1431" s="21" t="s">
        <v>159</v>
      </c>
      <c r="H1431" s="6" t="s">
        <v>4017</v>
      </c>
      <c r="I1431" s="6" t="s">
        <v>1649</v>
      </c>
      <c r="J1431" s="6">
        <v>1.0</v>
      </c>
      <c r="K1431" s="7" t="s">
        <v>4018</v>
      </c>
      <c r="L1431" s="8">
        <v>45413.0</v>
      </c>
      <c r="M1431" s="6" t="s">
        <v>104</v>
      </c>
      <c r="N1431" s="5"/>
      <c r="O1431" s="5"/>
      <c r="P1431" s="5"/>
      <c r="Q1431" s="5"/>
      <c r="R1431" s="5"/>
      <c r="S1431" s="5"/>
      <c r="T1431" s="5"/>
      <c r="U1431" s="5"/>
      <c r="V1431" s="5"/>
    </row>
    <row r="1432" hidden="1">
      <c r="A1432" s="5">
        <v>410092.0</v>
      </c>
      <c r="B1432" s="6" t="s">
        <v>3978</v>
      </c>
      <c r="C1432" s="6" t="s">
        <v>4019</v>
      </c>
      <c r="D1432" s="6" t="s">
        <v>4020</v>
      </c>
      <c r="E1432" s="6" t="s">
        <v>664</v>
      </c>
      <c r="F1432" s="6" t="s">
        <v>158</v>
      </c>
      <c r="G1432" s="21" t="s">
        <v>159</v>
      </c>
      <c r="H1432" s="6" t="s">
        <v>4021</v>
      </c>
      <c r="I1432" s="6" t="s">
        <v>1649</v>
      </c>
      <c r="J1432" s="6">
        <v>1.0</v>
      </c>
      <c r="K1432" s="7" t="s">
        <v>3994</v>
      </c>
      <c r="L1432" s="8">
        <v>45444.0</v>
      </c>
      <c r="M1432" s="6" t="s">
        <v>104</v>
      </c>
      <c r="N1432" s="5"/>
      <c r="O1432" s="5"/>
      <c r="P1432" s="5"/>
      <c r="Q1432" s="5"/>
      <c r="R1432" s="5"/>
      <c r="S1432" s="5"/>
      <c r="T1432" s="5"/>
      <c r="U1432" s="5"/>
      <c r="V1432" s="5"/>
    </row>
    <row r="1433" hidden="1">
      <c r="A1433" s="5">
        <v>410092.0</v>
      </c>
      <c r="B1433" s="6" t="s">
        <v>3978</v>
      </c>
      <c r="C1433" s="6" t="s">
        <v>4022</v>
      </c>
      <c r="D1433" s="6" t="s">
        <v>4023</v>
      </c>
      <c r="E1433" s="6" t="s">
        <v>17</v>
      </c>
      <c r="F1433" s="6" t="s">
        <v>158</v>
      </c>
      <c r="G1433" s="21" t="s">
        <v>159</v>
      </c>
      <c r="H1433" s="6" t="s">
        <v>4024</v>
      </c>
      <c r="I1433" s="6"/>
      <c r="J1433" s="6">
        <v>1.0</v>
      </c>
      <c r="K1433" s="7"/>
      <c r="L1433" s="8">
        <v>45444.0</v>
      </c>
      <c r="M1433" s="6" t="s">
        <v>104</v>
      </c>
      <c r="N1433" s="5"/>
      <c r="O1433" s="5"/>
      <c r="P1433" s="5"/>
      <c r="Q1433" s="5"/>
      <c r="R1433" s="5"/>
      <c r="S1433" s="5"/>
      <c r="T1433" s="5"/>
      <c r="U1433" s="5"/>
      <c r="V1433" s="5"/>
    </row>
    <row r="1434" hidden="1">
      <c r="A1434" s="5">
        <v>410092.0</v>
      </c>
      <c r="B1434" s="6" t="s">
        <v>3978</v>
      </c>
      <c r="C1434" s="6" t="s">
        <v>4025</v>
      </c>
      <c r="D1434" s="6" t="s">
        <v>4026</v>
      </c>
      <c r="E1434" s="6" t="s">
        <v>17</v>
      </c>
      <c r="F1434" s="6" t="s">
        <v>158</v>
      </c>
      <c r="G1434" s="21" t="s">
        <v>159</v>
      </c>
      <c r="H1434" s="6" t="s">
        <v>4024</v>
      </c>
      <c r="I1434" s="6"/>
      <c r="J1434" s="6">
        <v>1.0</v>
      </c>
      <c r="K1434" s="7"/>
      <c r="L1434" s="8">
        <v>45597.0</v>
      </c>
      <c r="M1434" s="6" t="s">
        <v>104</v>
      </c>
      <c r="N1434" s="5"/>
      <c r="O1434" s="5"/>
      <c r="P1434" s="5"/>
      <c r="Q1434" s="5"/>
      <c r="R1434" s="5"/>
      <c r="S1434" s="5"/>
      <c r="T1434" s="5"/>
      <c r="U1434" s="5"/>
      <c r="V1434" s="5"/>
    </row>
    <row r="1435" hidden="1">
      <c r="A1435" s="5">
        <v>410092.0</v>
      </c>
      <c r="B1435" s="6" t="s">
        <v>3978</v>
      </c>
      <c r="C1435" s="6" t="s">
        <v>4027</v>
      </c>
      <c r="D1435" s="6" t="s">
        <v>4028</v>
      </c>
      <c r="E1435" s="6" t="s">
        <v>17</v>
      </c>
      <c r="F1435" s="6" t="s">
        <v>158</v>
      </c>
      <c r="G1435" s="21" t="s">
        <v>159</v>
      </c>
      <c r="H1435" s="6" t="s">
        <v>4029</v>
      </c>
      <c r="I1435" s="6"/>
      <c r="J1435" s="6">
        <v>1.0</v>
      </c>
      <c r="K1435" s="7"/>
      <c r="L1435" s="8">
        <v>45444.0</v>
      </c>
      <c r="M1435" s="6" t="s">
        <v>104</v>
      </c>
      <c r="N1435" s="5"/>
      <c r="O1435" s="5"/>
      <c r="P1435" s="5"/>
      <c r="Q1435" s="5"/>
      <c r="R1435" s="5"/>
      <c r="S1435" s="5"/>
      <c r="T1435" s="5"/>
      <c r="U1435" s="5"/>
      <c r="V1435" s="5"/>
    </row>
    <row r="1436" hidden="1">
      <c r="A1436" s="5">
        <v>410092.0</v>
      </c>
      <c r="B1436" s="6" t="s">
        <v>3978</v>
      </c>
      <c r="C1436" s="6" t="s">
        <v>4030</v>
      </c>
      <c r="D1436" s="6" t="s">
        <v>4031</v>
      </c>
      <c r="E1436" s="6" t="s">
        <v>17</v>
      </c>
      <c r="F1436" s="6" t="s">
        <v>158</v>
      </c>
      <c r="G1436" s="21" t="s">
        <v>159</v>
      </c>
      <c r="H1436" s="6" t="s">
        <v>4029</v>
      </c>
      <c r="I1436" s="6"/>
      <c r="J1436" s="6">
        <v>1.0</v>
      </c>
      <c r="K1436" s="7" t="s">
        <v>620</v>
      </c>
      <c r="L1436" s="8">
        <v>45474.0</v>
      </c>
      <c r="M1436" s="6" t="s">
        <v>104</v>
      </c>
      <c r="N1436" s="5"/>
      <c r="O1436" s="5"/>
      <c r="P1436" s="5"/>
      <c r="Q1436" s="5"/>
      <c r="R1436" s="5"/>
      <c r="S1436" s="5"/>
      <c r="T1436" s="5"/>
      <c r="U1436" s="5"/>
      <c r="V1436" s="5"/>
    </row>
    <row r="1437" hidden="1">
      <c r="A1437" s="5">
        <v>410092.0</v>
      </c>
      <c r="B1437" s="6" t="s">
        <v>3978</v>
      </c>
      <c r="C1437" s="6" t="s">
        <v>4032</v>
      </c>
      <c r="D1437" s="6" t="s">
        <v>4033</v>
      </c>
      <c r="E1437" s="6" t="s">
        <v>17</v>
      </c>
      <c r="F1437" s="6" t="s">
        <v>158</v>
      </c>
      <c r="G1437" s="21" t="s">
        <v>159</v>
      </c>
      <c r="H1437" s="6" t="s">
        <v>1645</v>
      </c>
      <c r="I1437" s="6"/>
      <c r="J1437" s="6">
        <v>1.0</v>
      </c>
      <c r="K1437" s="7" t="s">
        <v>3314</v>
      </c>
      <c r="L1437" s="8">
        <v>45474.0</v>
      </c>
      <c r="M1437" s="6" t="s">
        <v>104</v>
      </c>
      <c r="N1437" s="5"/>
      <c r="O1437" s="5"/>
      <c r="P1437" s="5"/>
      <c r="Q1437" s="5"/>
      <c r="R1437" s="5"/>
      <c r="S1437" s="5"/>
      <c r="T1437" s="5"/>
      <c r="U1437" s="5"/>
      <c r="V1437" s="5"/>
    </row>
    <row r="1438" hidden="1">
      <c r="A1438" s="5">
        <v>410092.0</v>
      </c>
      <c r="B1438" s="6" t="s">
        <v>3978</v>
      </c>
      <c r="C1438" s="6" t="s">
        <v>4034</v>
      </c>
      <c r="D1438" s="6" t="s">
        <v>4035</v>
      </c>
      <c r="E1438" s="6" t="s">
        <v>17</v>
      </c>
      <c r="F1438" s="6" t="s">
        <v>158</v>
      </c>
      <c r="G1438" s="21" t="s">
        <v>159</v>
      </c>
      <c r="H1438" s="6" t="s">
        <v>1645</v>
      </c>
      <c r="I1438" s="6"/>
      <c r="J1438" s="6">
        <v>1.0</v>
      </c>
      <c r="K1438" s="7" t="s">
        <v>855</v>
      </c>
      <c r="L1438" s="8">
        <v>45566.0</v>
      </c>
      <c r="M1438" s="6" t="s">
        <v>104</v>
      </c>
      <c r="N1438" s="5"/>
      <c r="O1438" s="5"/>
      <c r="P1438" s="5"/>
      <c r="Q1438" s="5"/>
      <c r="R1438" s="5"/>
      <c r="S1438" s="5"/>
      <c r="T1438" s="5"/>
      <c r="U1438" s="5"/>
      <c r="V1438" s="5"/>
    </row>
    <row r="1439" hidden="1">
      <c r="A1439" s="5">
        <v>410092.0</v>
      </c>
      <c r="B1439" s="6" t="s">
        <v>3978</v>
      </c>
      <c r="C1439" s="6" t="s">
        <v>4036</v>
      </c>
      <c r="D1439" s="6" t="s">
        <v>4037</v>
      </c>
      <c r="E1439" s="6" t="s">
        <v>17</v>
      </c>
      <c r="F1439" s="6" t="s">
        <v>158</v>
      </c>
      <c r="G1439" s="21" t="s">
        <v>159</v>
      </c>
      <c r="H1439" s="6" t="s">
        <v>4029</v>
      </c>
      <c r="I1439" s="6"/>
      <c r="J1439" s="6">
        <v>1.0</v>
      </c>
      <c r="K1439" s="7" t="s">
        <v>4038</v>
      </c>
      <c r="L1439" s="8">
        <v>45383.0</v>
      </c>
      <c r="M1439" s="6" t="s">
        <v>104</v>
      </c>
      <c r="N1439" s="5"/>
      <c r="O1439" s="5"/>
      <c r="P1439" s="5"/>
      <c r="Q1439" s="5"/>
      <c r="R1439" s="5"/>
      <c r="S1439" s="5"/>
      <c r="T1439" s="5"/>
      <c r="U1439" s="5"/>
      <c r="V1439" s="5"/>
    </row>
    <row r="1440" hidden="1">
      <c r="A1440" s="5">
        <v>410092.0</v>
      </c>
      <c r="B1440" s="6" t="s">
        <v>3978</v>
      </c>
      <c r="C1440" s="6" t="s">
        <v>4039</v>
      </c>
      <c r="D1440" s="6" t="s">
        <v>4040</v>
      </c>
      <c r="E1440" s="6" t="s">
        <v>17</v>
      </c>
      <c r="F1440" s="6" t="s">
        <v>158</v>
      </c>
      <c r="G1440" s="21" t="s">
        <v>159</v>
      </c>
      <c r="H1440" s="6" t="s">
        <v>899</v>
      </c>
      <c r="I1440" s="6"/>
      <c r="J1440" s="6">
        <v>1.0</v>
      </c>
      <c r="K1440" s="7" t="s">
        <v>4041</v>
      </c>
      <c r="L1440" s="8">
        <v>45413.0</v>
      </c>
      <c r="M1440" s="6" t="s">
        <v>104</v>
      </c>
      <c r="N1440" s="5"/>
      <c r="O1440" s="5"/>
      <c r="P1440" s="5"/>
      <c r="Q1440" s="5"/>
      <c r="R1440" s="5"/>
      <c r="S1440" s="5"/>
      <c r="T1440" s="5"/>
      <c r="U1440" s="5"/>
      <c r="V1440" s="5"/>
    </row>
    <row r="1441" hidden="1">
      <c r="A1441" s="5">
        <v>470001.0</v>
      </c>
      <c r="B1441" s="6" t="s">
        <v>4042</v>
      </c>
      <c r="C1441" s="6" t="s">
        <v>4043</v>
      </c>
      <c r="D1441" s="6" t="s">
        <v>4044</v>
      </c>
      <c r="E1441" s="6" t="s">
        <v>266</v>
      </c>
      <c r="F1441" s="6" t="s">
        <v>158</v>
      </c>
      <c r="G1441" s="21" t="s">
        <v>159</v>
      </c>
      <c r="H1441" s="6" t="s">
        <v>4045</v>
      </c>
      <c r="I1441" s="6" t="s">
        <v>4046</v>
      </c>
      <c r="J1441" s="6">
        <v>1.0</v>
      </c>
      <c r="K1441" s="7" t="s">
        <v>565</v>
      </c>
      <c r="L1441" s="8">
        <v>45446.0</v>
      </c>
      <c r="M1441" s="6" t="s">
        <v>104</v>
      </c>
      <c r="N1441" s="5"/>
      <c r="O1441" s="5"/>
      <c r="P1441" s="5"/>
      <c r="Q1441" s="5"/>
      <c r="R1441" s="5"/>
      <c r="S1441" s="5"/>
      <c r="T1441" s="5"/>
      <c r="U1441" s="5"/>
      <c r="V1441" s="5"/>
    </row>
    <row r="1442" hidden="1">
      <c r="A1442" s="5">
        <v>470001.0</v>
      </c>
      <c r="B1442" s="6" t="s">
        <v>4042</v>
      </c>
      <c r="C1442" s="6" t="s">
        <v>4047</v>
      </c>
      <c r="D1442" s="6" t="s">
        <v>4048</v>
      </c>
      <c r="E1442" s="6" t="s">
        <v>266</v>
      </c>
      <c r="F1442" s="6" t="s">
        <v>158</v>
      </c>
      <c r="G1442" s="21" t="s">
        <v>159</v>
      </c>
      <c r="H1442" s="6" t="s">
        <v>4049</v>
      </c>
      <c r="I1442" s="6" t="s">
        <v>4050</v>
      </c>
      <c r="J1442" s="6">
        <v>9.0</v>
      </c>
      <c r="K1442" s="7" t="s">
        <v>4051</v>
      </c>
      <c r="L1442" s="8">
        <v>45322.0</v>
      </c>
      <c r="M1442" s="6" t="s">
        <v>104</v>
      </c>
      <c r="N1442" s="5"/>
      <c r="O1442" s="5"/>
      <c r="P1442" s="5"/>
      <c r="Q1442" s="5"/>
      <c r="R1442" s="5"/>
      <c r="S1442" s="5"/>
      <c r="T1442" s="5"/>
      <c r="U1442" s="5"/>
      <c r="V1442" s="5"/>
    </row>
    <row r="1443" hidden="1">
      <c r="A1443" s="5">
        <v>470001.0</v>
      </c>
      <c r="B1443" s="6" t="s">
        <v>4042</v>
      </c>
      <c r="C1443" s="6" t="s">
        <v>4052</v>
      </c>
      <c r="D1443" s="6" t="s">
        <v>4053</v>
      </c>
      <c r="E1443" s="6" t="s">
        <v>266</v>
      </c>
      <c r="F1443" s="6" t="s">
        <v>158</v>
      </c>
      <c r="G1443" s="21" t="s">
        <v>159</v>
      </c>
      <c r="H1443" s="6" t="s">
        <v>4054</v>
      </c>
      <c r="I1443" s="6" t="s">
        <v>4055</v>
      </c>
      <c r="J1443" s="6">
        <v>12.0</v>
      </c>
      <c r="K1443" s="7" t="s">
        <v>4056</v>
      </c>
      <c r="L1443" s="8">
        <v>45657.0</v>
      </c>
      <c r="M1443" s="6" t="s">
        <v>328</v>
      </c>
      <c r="N1443" s="5"/>
      <c r="O1443" s="5"/>
      <c r="P1443" s="5"/>
      <c r="Q1443" s="5"/>
      <c r="R1443" s="5"/>
      <c r="S1443" s="5"/>
      <c r="T1443" s="5"/>
      <c r="U1443" s="5"/>
      <c r="V1443" s="5"/>
    </row>
    <row r="1444" hidden="1">
      <c r="A1444" s="5">
        <v>470001.0</v>
      </c>
      <c r="B1444" s="6" t="s">
        <v>4042</v>
      </c>
      <c r="C1444" s="6" t="s">
        <v>4057</v>
      </c>
      <c r="D1444" s="6" t="s">
        <v>4058</v>
      </c>
      <c r="E1444" s="6" t="s">
        <v>266</v>
      </c>
      <c r="F1444" s="6" t="s">
        <v>158</v>
      </c>
      <c r="G1444" s="21" t="s">
        <v>159</v>
      </c>
      <c r="H1444" s="6" t="s">
        <v>4054</v>
      </c>
      <c r="I1444" s="6" t="s">
        <v>4059</v>
      </c>
      <c r="J1444" s="6">
        <v>12.0</v>
      </c>
      <c r="K1444" s="7" t="s">
        <v>4056</v>
      </c>
      <c r="L1444" s="8">
        <v>45657.0</v>
      </c>
      <c r="M1444" s="6" t="s">
        <v>328</v>
      </c>
      <c r="N1444" s="5"/>
      <c r="O1444" s="5"/>
      <c r="P1444" s="5"/>
      <c r="Q1444" s="5"/>
      <c r="R1444" s="5"/>
      <c r="S1444" s="5"/>
      <c r="T1444" s="5"/>
      <c r="U1444" s="5"/>
      <c r="V1444" s="5"/>
    </row>
    <row r="1445" hidden="1">
      <c r="A1445" s="5">
        <v>470001.0</v>
      </c>
      <c r="B1445" s="6" t="s">
        <v>4042</v>
      </c>
      <c r="C1445" s="6" t="s">
        <v>4060</v>
      </c>
      <c r="D1445" s="6" t="s">
        <v>4061</v>
      </c>
      <c r="E1445" s="6" t="s">
        <v>266</v>
      </c>
      <c r="F1445" s="6" t="s">
        <v>158</v>
      </c>
      <c r="G1445" s="21" t="s">
        <v>159</v>
      </c>
      <c r="H1445" s="6" t="s">
        <v>4054</v>
      </c>
      <c r="I1445" s="6" t="s">
        <v>4059</v>
      </c>
      <c r="J1445" s="6">
        <v>12.0</v>
      </c>
      <c r="K1445" s="7" t="s">
        <v>4056</v>
      </c>
      <c r="L1445" s="8">
        <v>45657.0</v>
      </c>
      <c r="M1445" s="6" t="s">
        <v>328</v>
      </c>
      <c r="N1445" s="5"/>
      <c r="O1445" s="5"/>
      <c r="P1445" s="5"/>
      <c r="Q1445" s="5"/>
      <c r="R1445" s="5"/>
      <c r="S1445" s="5"/>
      <c r="T1445" s="5"/>
      <c r="U1445" s="5"/>
      <c r="V1445" s="5"/>
    </row>
    <row r="1446" hidden="1">
      <c r="A1446" s="5">
        <v>470001.0</v>
      </c>
      <c r="B1446" s="6" t="s">
        <v>4042</v>
      </c>
      <c r="C1446" s="6" t="s">
        <v>4062</v>
      </c>
      <c r="D1446" s="6" t="s">
        <v>4063</v>
      </c>
      <c r="E1446" s="6" t="s">
        <v>266</v>
      </c>
      <c r="F1446" s="6" t="s">
        <v>158</v>
      </c>
      <c r="G1446" s="21" t="s">
        <v>159</v>
      </c>
      <c r="H1446" s="6" t="s">
        <v>4064</v>
      </c>
      <c r="I1446" s="6" t="s">
        <v>4065</v>
      </c>
      <c r="J1446" s="6">
        <v>1.0</v>
      </c>
      <c r="K1446" s="7" t="s">
        <v>4066</v>
      </c>
      <c r="L1446" s="8">
        <v>45505.0</v>
      </c>
      <c r="M1446" s="6" t="s">
        <v>104</v>
      </c>
      <c r="N1446" s="5"/>
      <c r="O1446" s="5"/>
      <c r="P1446" s="5"/>
      <c r="Q1446" s="5"/>
      <c r="R1446" s="5"/>
      <c r="S1446" s="5"/>
      <c r="T1446" s="5"/>
      <c r="U1446" s="5"/>
      <c r="V1446" s="5"/>
    </row>
    <row r="1447" hidden="1">
      <c r="A1447" s="5">
        <v>470001.0</v>
      </c>
      <c r="B1447" s="6" t="s">
        <v>4042</v>
      </c>
      <c r="C1447" s="6" t="s">
        <v>4067</v>
      </c>
      <c r="D1447" s="6" t="s">
        <v>4068</v>
      </c>
      <c r="E1447" s="6" t="s">
        <v>653</v>
      </c>
      <c r="F1447" s="6" t="s">
        <v>158</v>
      </c>
      <c r="G1447" s="21" t="s">
        <v>159</v>
      </c>
      <c r="H1447" s="6" t="s">
        <v>4069</v>
      </c>
      <c r="I1447" s="6" t="s">
        <v>4070</v>
      </c>
      <c r="J1447" s="6">
        <v>12.0</v>
      </c>
      <c r="K1447" s="7" t="s">
        <v>4071</v>
      </c>
      <c r="L1447" s="8">
        <v>45452.0</v>
      </c>
      <c r="M1447" s="6" t="s">
        <v>328</v>
      </c>
      <c r="N1447" s="5"/>
      <c r="O1447" s="5"/>
      <c r="P1447" s="5"/>
      <c r="Q1447" s="5"/>
      <c r="R1447" s="5"/>
      <c r="S1447" s="5"/>
      <c r="T1447" s="5"/>
      <c r="U1447" s="5"/>
      <c r="V1447" s="5"/>
    </row>
    <row r="1448" hidden="1">
      <c r="A1448" s="5">
        <v>470001.0</v>
      </c>
      <c r="B1448" s="6" t="s">
        <v>4042</v>
      </c>
      <c r="C1448" s="6" t="s">
        <v>4072</v>
      </c>
      <c r="D1448" s="6" t="s">
        <v>4073</v>
      </c>
      <c r="E1448" s="6" t="s">
        <v>653</v>
      </c>
      <c r="F1448" s="6" t="s">
        <v>158</v>
      </c>
      <c r="G1448" s="21" t="s">
        <v>159</v>
      </c>
      <c r="H1448" s="6" t="s">
        <v>4069</v>
      </c>
      <c r="I1448" s="6" t="s">
        <v>4074</v>
      </c>
      <c r="J1448" s="6">
        <v>12.0</v>
      </c>
      <c r="K1448" s="7" t="s">
        <v>4075</v>
      </c>
      <c r="L1448" s="8">
        <v>45480.0</v>
      </c>
      <c r="M1448" s="6" t="s">
        <v>328</v>
      </c>
      <c r="N1448" s="5"/>
      <c r="O1448" s="5"/>
      <c r="P1448" s="5"/>
      <c r="Q1448" s="5"/>
      <c r="R1448" s="5"/>
      <c r="S1448" s="5"/>
      <c r="T1448" s="5"/>
      <c r="U1448" s="5"/>
      <c r="V1448" s="5"/>
    </row>
    <row r="1449" hidden="1">
      <c r="A1449" s="5">
        <v>470001.0</v>
      </c>
      <c r="B1449" s="6" t="s">
        <v>4042</v>
      </c>
      <c r="C1449" s="6" t="s">
        <v>4076</v>
      </c>
      <c r="D1449" s="6" t="s">
        <v>4077</v>
      </c>
      <c r="E1449" s="6" t="s">
        <v>653</v>
      </c>
      <c r="F1449" s="6" t="s">
        <v>158</v>
      </c>
      <c r="G1449" s="21" t="s">
        <v>159</v>
      </c>
      <c r="H1449" s="6" t="s">
        <v>4078</v>
      </c>
      <c r="I1449" s="6" t="s">
        <v>4079</v>
      </c>
      <c r="J1449" s="6">
        <v>12.0</v>
      </c>
      <c r="K1449" s="7" t="s">
        <v>4080</v>
      </c>
      <c r="L1449" s="8">
        <v>45488.0</v>
      </c>
      <c r="M1449" s="6" t="s">
        <v>328</v>
      </c>
      <c r="N1449" s="5"/>
      <c r="O1449" s="5"/>
      <c r="P1449" s="5"/>
      <c r="Q1449" s="5"/>
      <c r="R1449" s="5"/>
      <c r="S1449" s="5"/>
      <c r="T1449" s="5"/>
      <c r="U1449" s="5"/>
      <c r="V1449" s="5"/>
    </row>
    <row r="1450" hidden="1">
      <c r="A1450" s="5">
        <v>470001.0</v>
      </c>
      <c r="B1450" s="6" t="s">
        <v>4042</v>
      </c>
      <c r="C1450" s="6" t="s">
        <v>4081</v>
      </c>
      <c r="D1450" s="6" t="s">
        <v>4082</v>
      </c>
      <c r="E1450" s="6" t="s">
        <v>653</v>
      </c>
      <c r="F1450" s="6" t="s">
        <v>158</v>
      </c>
      <c r="G1450" s="21" t="s">
        <v>159</v>
      </c>
      <c r="H1450" s="6" t="s">
        <v>4069</v>
      </c>
      <c r="I1450" s="6" t="s">
        <v>4083</v>
      </c>
      <c r="J1450" s="6">
        <v>1.0</v>
      </c>
      <c r="K1450" s="7" t="s">
        <v>4084</v>
      </c>
      <c r="L1450" s="8">
        <v>45412.0</v>
      </c>
      <c r="M1450" s="6" t="s">
        <v>328</v>
      </c>
      <c r="N1450" s="5"/>
      <c r="O1450" s="5"/>
      <c r="P1450" s="5"/>
      <c r="Q1450" s="5"/>
      <c r="R1450" s="5"/>
      <c r="S1450" s="5"/>
      <c r="T1450" s="5"/>
      <c r="U1450" s="5"/>
      <c r="V1450" s="5"/>
    </row>
    <row r="1451" hidden="1">
      <c r="A1451" s="5">
        <v>470001.0</v>
      </c>
      <c r="B1451" s="6" t="s">
        <v>4042</v>
      </c>
      <c r="C1451" s="6" t="s">
        <v>4085</v>
      </c>
      <c r="D1451" s="6" t="s">
        <v>4086</v>
      </c>
      <c r="E1451" s="6" t="s">
        <v>653</v>
      </c>
      <c r="F1451" s="6" t="s">
        <v>158</v>
      </c>
      <c r="G1451" s="21" t="s">
        <v>159</v>
      </c>
      <c r="H1451" s="6" t="s">
        <v>4045</v>
      </c>
      <c r="I1451" s="6" t="s">
        <v>4087</v>
      </c>
      <c r="J1451" s="6">
        <v>12.0</v>
      </c>
      <c r="K1451" s="7" t="s">
        <v>4088</v>
      </c>
      <c r="L1451" s="8">
        <v>46526.0</v>
      </c>
      <c r="M1451" s="6" t="s">
        <v>328</v>
      </c>
      <c r="N1451" s="5"/>
      <c r="O1451" s="5"/>
      <c r="P1451" s="5"/>
      <c r="Q1451" s="5"/>
      <c r="R1451" s="5"/>
      <c r="S1451" s="5"/>
      <c r="T1451" s="5"/>
      <c r="U1451" s="5"/>
      <c r="V1451" s="5"/>
    </row>
    <row r="1452" hidden="1">
      <c r="A1452" s="5">
        <v>470001.0</v>
      </c>
      <c r="B1452" s="6" t="s">
        <v>4042</v>
      </c>
      <c r="C1452" s="6" t="s">
        <v>4089</v>
      </c>
      <c r="D1452" s="6" t="s">
        <v>4090</v>
      </c>
      <c r="E1452" s="6" t="s">
        <v>653</v>
      </c>
      <c r="F1452" s="6" t="s">
        <v>158</v>
      </c>
      <c r="G1452" s="21" t="s">
        <v>159</v>
      </c>
      <c r="H1452" s="6" t="s">
        <v>4064</v>
      </c>
      <c r="I1452" s="6" t="s">
        <v>4091</v>
      </c>
      <c r="J1452" s="6">
        <v>1.0</v>
      </c>
      <c r="K1452" s="7" t="s">
        <v>477</v>
      </c>
      <c r="L1452" s="8">
        <v>45413.0</v>
      </c>
      <c r="M1452" s="6" t="s">
        <v>104</v>
      </c>
      <c r="N1452" s="5"/>
      <c r="O1452" s="5"/>
      <c r="P1452" s="5"/>
      <c r="Q1452" s="5"/>
      <c r="R1452" s="5"/>
      <c r="S1452" s="5"/>
      <c r="T1452" s="5"/>
      <c r="U1452" s="5"/>
      <c r="V1452" s="5"/>
    </row>
    <row r="1453" hidden="1">
      <c r="A1453" s="5">
        <v>470001.0</v>
      </c>
      <c r="B1453" s="6" t="s">
        <v>4042</v>
      </c>
      <c r="C1453" s="6" t="s">
        <v>4092</v>
      </c>
      <c r="D1453" s="6" t="s">
        <v>4093</v>
      </c>
      <c r="E1453" s="6" t="s">
        <v>266</v>
      </c>
      <c r="F1453" s="6" t="s">
        <v>158</v>
      </c>
      <c r="G1453" s="21" t="s">
        <v>159</v>
      </c>
      <c r="H1453" s="6" t="s">
        <v>4094</v>
      </c>
      <c r="I1453" s="6" t="s">
        <v>4095</v>
      </c>
      <c r="J1453" s="6">
        <v>5.0</v>
      </c>
      <c r="K1453" s="7" t="s">
        <v>4096</v>
      </c>
      <c r="L1453" s="8">
        <v>45503.0</v>
      </c>
      <c r="M1453" s="6" t="s">
        <v>328</v>
      </c>
      <c r="N1453" s="5"/>
      <c r="O1453" s="5"/>
      <c r="P1453" s="5"/>
      <c r="Q1453" s="5"/>
      <c r="R1453" s="5"/>
      <c r="S1453" s="5"/>
      <c r="T1453" s="5"/>
      <c r="U1453" s="5"/>
      <c r="V1453" s="5"/>
    </row>
    <row r="1454" hidden="1">
      <c r="A1454" s="5">
        <v>470001.0</v>
      </c>
      <c r="B1454" s="6" t="s">
        <v>4042</v>
      </c>
      <c r="C1454" s="6" t="s">
        <v>4097</v>
      </c>
      <c r="D1454" s="6" t="s">
        <v>4098</v>
      </c>
      <c r="E1454" s="6" t="s">
        <v>266</v>
      </c>
      <c r="F1454" s="6" t="s">
        <v>158</v>
      </c>
      <c r="G1454" s="21" t="s">
        <v>159</v>
      </c>
      <c r="H1454" s="6" t="s">
        <v>4094</v>
      </c>
      <c r="I1454" s="6" t="s">
        <v>4099</v>
      </c>
      <c r="J1454" s="6">
        <v>6.0</v>
      </c>
      <c r="K1454" s="7" t="s">
        <v>3683</v>
      </c>
      <c r="L1454" s="8">
        <v>45646.0</v>
      </c>
      <c r="M1454" s="6" t="s">
        <v>328</v>
      </c>
      <c r="N1454" s="5"/>
      <c r="O1454" s="5"/>
      <c r="P1454" s="5"/>
      <c r="Q1454" s="5"/>
      <c r="R1454" s="5"/>
      <c r="S1454" s="5"/>
      <c r="T1454" s="5"/>
      <c r="U1454" s="5"/>
      <c r="V1454" s="5"/>
    </row>
    <row r="1455" hidden="1">
      <c r="A1455" s="5">
        <v>470001.0</v>
      </c>
      <c r="B1455" s="6" t="s">
        <v>4042</v>
      </c>
      <c r="C1455" s="6" t="s">
        <v>4100</v>
      </c>
      <c r="D1455" s="6" t="s">
        <v>4101</v>
      </c>
      <c r="E1455" s="6" t="s">
        <v>266</v>
      </c>
      <c r="F1455" s="6" t="s">
        <v>158</v>
      </c>
      <c r="G1455" s="21" t="s">
        <v>159</v>
      </c>
      <c r="H1455" s="6" t="s">
        <v>4094</v>
      </c>
      <c r="I1455" s="6" t="s">
        <v>4102</v>
      </c>
      <c r="J1455" s="6">
        <v>4.0</v>
      </c>
      <c r="K1455" s="7" t="s">
        <v>4103</v>
      </c>
      <c r="L1455" s="8">
        <v>45646.0</v>
      </c>
      <c r="M1455" s="6" t="s">
        <v>328</v>
      </c>
      <c r="N1455" s="5"/>
      <c r="O1455" s="5"/>
      <c r="P1455" s="5"/>
      <c r="Q1455" s="5"/>
      <c r="R1455" s="5"/>
      <c r="S1455" s="5"/>
      <c r="T1455" s="5"/>
      <c r="U1455" s="5"/>
      <c r="V1455" s="5"/>
    </row>
    <row r="1456" hidden="1">
      <c r="A1456" s="5">
        <v>470001.0</v>
      </c>
      <c r="B1456" s="6" t="s">
        <v>4042</v>
      </c>
      <c r="C1456" s="6" t="s">
        <v>4104</v>
      </c>
      <c r="D1456" s="6" t="s">
        <v>4105</v>
      </c>
      <c r="E1456" s="6" t="s">
        <v>17</v>
      </c>
      <c r="F1456" s="6" t="s">
        <v>158</v>
      </c>
      <c r="G1456" s="21" t="s">
        <v>159</v>
      </c>
      <c r="H1456" s="6" t="s">
        <v>4094</v>
      </c>
      <c r="I1456" s="6" t="s">
        <v>4106</v>
      </c>
      <c r="J1456" s="6">
        <v>4.0</v>
      </c>
      <c r="K1456" s="7" t="s">
        <v>4107</v>
      </c>
      <c r="L1456" s="8">
        <v>45646.0</v>
      </c>
      <c r="M1456" s="6" t="s">
        <v>328</v>
      </c>
      <c r="N1456" s="5"/>
      <c r="O1456" s="5"/>
      <c r="P1456" s="5"/>
      <c r="Q1456" s="5"/>
      <c r="R1456" s="5"/>
      <c r="S1456" s="5"/>
      <c r="T1456" s="5"/>
      <c r="U1456" s="5"/>
      <c r="V1456" s="5"/>
    </row>
    <row r="1457" hidden="1">
      <c r="A1457" s="5">
        <v>470001.0</v>
      </c>
      <c r="B1457" s="6" t="s">
        <v>4042</v>
      </c>
      <c r="C1457" s="6" t="s">
        <v>4108</v>
      </c>
      <c r="D1457" s="6" t="s">
        <v>4109</v>
      </c>
      <c r="E1457" s="6" t="s">
        <v>266</v>
      </c>
      <c r="F1457" s="6" t="s">
        <v>158</v>
      </c>
      <c r="G1457" s="21" t="s">
        <v>159</v>
      </c>
      <c r="H1457" s="6" t="s">
        <v>4094</v>
      </c>
      <c r="I1457" s="6" t="s">
        <v>4110</v>
      </c>
      <c r="J1457" s="6">
        <v>1.0</v>
      </c>
      <c r="K1457" s="7" t="s">
        <v>1371</v>
      </c>
      <c r="L1457" s="8">
        <v>45503.0</v>
      </c>
      <c r="M1457" s="6" t="s">
        <v>328</v>
      </c>
      <c r="N1457" s="5"/>
      <c r="O1457" s="5"/>
      <c r="P1457" s="5"/>
      <c r="Q1457" s="5"/>
      <c r="R1457" s="5"/>
      <c r="S1457" s="5"/>
      <c r="T1457" s="5"/>
      <c r="U1457" s="5"/>
      <c r="V1457" s="5"/>
    </row>
    <row r="1458" hidden="1">
      <c r="A1458" s="5">
        <v>470001.0</v>
      </c>
      <c r="B1458" s="6" t="s">
        <v>4042</v>
      </c>
      <c r="C1458" s="6" t="s">
        <v>4111</v>
      </c>
      <c r="D1458" s="6" t="s">
        <v>4112</v>
      </c>
      <c r="E1458" s="6" t="s">
        <v>17</v>
      </c>
      <c r="F1458" s="6" t="s">
        <v>18</v>
      </c>
      <c r="G1458" s="21" t="s">
        <v>4113</v>
      </c>
      <c r="H1458" s="6" t="s">
        <v>4114</v>
      </c>
      <c r="I1458" s="6" t="s">
        <v>4115</v>
      </c>
      <c r="J1458" s="6">
        <v>2.0</v>
      </c>
      <c r="K1458" s="7">
        <v>119.8</v>
      </c>
      <c r="L1458" s="8">
        <v>45535.0</v>
      </c>
      <c r="M1458" s="6" t="s">
        <v>104</v>
      </c>
      <c r="N1458" s="5"/>
      <c r="O1458" s="5"/>
      <c r="P1458" s="5"/>
      <c r="Q1458" s="5"/>
      <c r="R1458" s="5"/>
      <c r="S1458" s="5"/>
      <c r="T1458" s="5"/>
      <c r="U1458" s="5"/>
      <c r="V1458" s="5"/>
    </row>
    <row r="1459" hidden="1">
      <c r="A1459" s="5">
        <v>470001.0</v>
      </c>
      <c r="B1459" s="6" t="s">
        <v>4042</v>
      </c>
      <c r="C1459" s="6" t="s">
        <v>4116</v>
      </c>
      <c r="D1459" s="6" t="s">
        <v>4117</v>
      </c>
      <c r="E1459" s="6" t="s">
        <v>17</v>
      </c>
      <c r="F1459" s="6" t="s">
        <v>18</v>
      </c>
      <c r="G1459" s="21" t="s">
        <v>4113</v>
      </c>
      <c r="H1459" s="6" t="s">
        <v>4114</v>
      </c>
      <c r="I1459" s="6" t="s">
        <v>4115</v>
      </c>
      <c r="J1459" s="6">
        <v>5.0</v>
      </c>
      <c r="K1459" s="7">
        <v>552.5</v>
      </c>
      <c r="L1459" s="8">
        <v>45535.0</v>
      </c>
      <c r="M1459" s="6" t="s">
        <v>104</v>
      </c>
      <c r="N1459" s="5"/>
      <c r="O1459" s="5"/>
      <c r="P1459" s="5"/>
      <c r="Q1459" s="5"/>
      <c r="R1459" s="5"/>
      <c r="S1459" s="5"/>
      <c r="T1459" s="5"/>
      <c r="U1459" s="5"/>
      <c r="V1459" s="5"/>
    </row>
    <row r="1460" hidden="1">
      <c r="A1460" s="5">
        <v>470001.0</v>
      </c>
      <c r="B1460" s="6" t="s">
        <v>4042</v>
      </c>
      <c r="C1460" s="6" t="s">
        <v>4118</v>
      </c>
      <c r="D1460" s="6" t="s">
        <v>4119</v>
      </c>
      <c r="E1460" s="6" t="s">
        <v>17</v>
      </c>
      <c r="F1460" s="6" t="s">
        <v>18</v>
      </c>
      <c r="G1460" s="21" t="s">
        <v>4113</v>
      </c>
      <c r="H1460" s="6" t="s">
        <v>4114</v>
      </c>
      <c r="I1460" s="6" t="s">
        <v>4115</v>
      </c>
      <c r="J1460" s="6">
        <v>4.0</v>
      </c>
      <c r="K1460" s="7">
        <v>3294.0</v>
      </c>
      <c r="L1460" s="8">
        <v>45535.0</v>
      </c>
      <c r="M1460" s="6" t="s">
        <v>104</v>
      </c>
      <c r="N1460" s="5"/>
      <c r="O1460" s="5"/>
      <c r="P1460" s="5"/>
      <c r="Q1460" s="5"/>
      <c r="R1460" s="5"/>
      <c r="S1460" s="5"/>
      <c r="T1460" s="5"/>
      <c r="U1460" s="5"/>
      <c r="V1460" s="5"/>
    </row>
    <row r="1461" hidden="1">
      <c r="A1461" s="5">
        <v>470001.0</v>
      </c>
      <c r="B1461" s="6" t="s">
        <v>4042</v>
      </c>
      <c r="C1461" s="6" t="s">
        <v>4120</v>
      </c>
      <c r="D1461" s="6" t="s">
        <v>4119</v>
      </c>
      <c r="E1461" s="6" t="s">
        <v>17</v>
      </c>
      <c r="F1461" s="6" t="s">
        <v>18</v>
      </c>
      <c r="G1461" s="21" t="s">
        <v>4113</v>
      </c>
      <c r="H1461" s="6" t="s">
        <v>4114</v>
      </c>
      <c r="I1461" s="6" t="s">
        <v>4115</v>
      </c>
      <c r="J1461" s="6">
        <v>1.0</v>
      </c>
      <c r="K1461" s="7">
        <v>1159.0</v>
      </c>
      <c r="L1461" s="8">
        <v>45535.0</v>
      </c>
      <c r="M1461" s="6" t="s">
        <v>104</v>
      </c>
      <c r="N1461" s="5"/>
      <c r="O1461" s="5"/>
      <c r="P1461" s="5"/>
      <c r="Q1461" s="5"/>
      <c r="R1461" s="5"/>
      <c r="S1461" s="5"/>
      <c r="T1461" s="5"/>
      <c r="U1461" s="5"/>
      <c r="V1461" s="5"/>
    </row>
    <row r="1462" hidden="1">
      <c r="A1462" s="5">
        <v>470001.0</v>
      </c>
      <c r="B1462" s="6" t="s">
        <v>4042</v>
      </c>
      <c r="C1462" s="6" t="s">
        <v>4121</v>
      </c>
      <c r="D1462" s="6" t="s">
        <v>4122</v>
      </c>
      <c r="E1462" s="6" t="s">
        <v>17</v>
      </c>
      <c r="F1462" s="6" t="s">
        <v>18</v>
      </c>
      <c r="G1462" s="21" t="s">
        <v>4113</v>
      </c>
      <c r="H1462" s="6" t="s">
        <v>4094</v>
      </c>
      <c r="I1462" s="6" t="s">
        <v>4123</v>
      </c>
      <c r="J1462" s="6">
        <v>2.0</v>
      </c>
      <c r="K1462" s="7">
        <v>32.88</v>
      </c>
      <c r="L1462" s="8">
        <v>45646.0</v>
      </c>
      <c r="M1462" s="6" t="s">
        <v>104</v>
      </c>
      <c r="N1462" s="5"/>
      <c r="O1462" s="5"/>
      <c r="P1462" s="5"/>
      <c r="Q1462" s="5"/>
      <c r="R1462" s="5"/>
      <c r="S1462" s="5"/>
      <c r="T1462" s="5"/>
      <c r="U1462" s="5"/>
      <c r="V1462" s="5"/>
    </row>
    <row r="1463" hidden="1">
      <c r="A1463" s="5">
        <v>470001.0</v>
      </c>
      <c r="B1463" s="6" t="s">
        <v>4042</v>
      </c>
      <c r="C1463" s="6" t="s">
        <v>4124</v>
      </c>
      <c r="D1463" s="6" t="s">
        <v>4125</v>
      </c>
      <c r="E1463" s="6" t="s">
        <v>17</v>
      </c>
      <c r="F1463" s="6" t="s">
        <v>18</v>
      </c>
      <c r="G1463" s="21" t="s">
        <v>4113</v>
      </c>
      <c r="H1463" s="6" t="s">
        <v>4114</v>
      </c>
      <c r="I1463" s="6" t="s">
        <v>4115</v>
      </c>
      <c r="J1463" s="6">
        <v>30.0</v>
      </c>
      <c r="K1463" s="7">
        <v>2302.8</v>
      </c>
      <c r="L1463" s="8">
        <v>45535.0</v>
      </c>
      <c r="M1463" s="6" t="s">
        <v>104</v>
      </c>
      <c r="N1463" s="5"/>
      <c r="O1463" s="5"/>
      <c r="P1463" s="5"/>
      <c r="Q1463" s="5"/>
      <c r="R1463" s="5"/>
      <c r="S1463" s="5"/>
      <c r="T1463" s="5"/>
      <c r="U1463" s="5"/>
      <c r="V1463" s="5"/>
    </row>
    <row r="1464" hidden="1">
      <c r="A1464" s="5">
        <v>470001.0</v>
      </c>
      <c r="B1464" s="6" t="s">
        <v>4042</v>
      </c>
      <c r="C1464" s="6" t="s">
        <v>4126</v>
      </c>
      <c r="D1464" s="6" t="s">
        <v>4127</v>
      </c>
      <c r="E1464" s="6" t="s">
        <v>17</v>
      </c>
      <c r="F1464" s="6" t="s">
        <v>18</v>
      </c>
      <c r="G1464" s="21" t="s">
        <v>4113</v>
      </c>
      <c r="H1464" s="6" t="s">
        <v>4114</v>
      </c>
      <c r="I1464" s="6" t="s">
        <v>4115</v>
      </c>
      <c r="J1464" s="6">
        <v>10.0</v>
      </c>
      <c r="K1464" s="7">
        <v>2262.0</v>
      </c>
      <c r="L1464" s="8">
        <v>45535.0</v>
      </c>
      <c r="M1464" s="6" t="s">
        <v>104</v>
      </c>
      <c r="N1464" s="5"/>
      <c r="O1464" s="5"/>
      <c r="P1464" s="5"/>
      <c r="Q1464" s="5"/>
      <c r="R1464" s="5"/>
      <c r="S1464" s="5"/>
      <c r="T1464" s="5"/>
      <c r="U1464" s="5"/>
      <c r="V1464" s="5"/>
    </row>
    <row r="1465" hidden="1">
      <c r="A1465" s="5">
        <v>470001.0</v>
      </c>
      <c r="B1465" s="6" t="s">
        <v>4042</v>
      </c>
      <c r="C1465" s="6" t="s">
        <v>4128</v>
      </c>
      <c r="D1465" s="6" t="s">
        <v>4129</v>
      </c>
      <c r="E1465" s="6" t="s">
        <v>17</v>
      </c>
      <c r="F1465" s="6" t="s">
        <v>18</v>
      </c>
      <c r="G1465" s="21" t="s">
        <v>4113</v>
      </c>
      <c r="H1465" s="6" t="s">
        <v>4114</v>
      </c>
      <c r="I1465" s="6" t="s">
        <v>4115</v>
      </c>
      <c r="J1465" s="6">
        <v>10.0</v>
      </c>
      <c r="K1465" s="7">
        <v>1128.0</v>
      </c>
      <c r="L1465" s="8">
        <v>45535.0</v>
      </c>
      <c r="M1465" s="6" t="s">
        <v>104</v>
      </c>
      <c r="N1465" s="5"/>
      <c r="O1465" s="5"/>
      <c r="P1465" s="5"/>
      <c r="Q1465" s="5"/>
      <c r="R1465" s="5"/>
      <c r="S1465" s="5"/>
      <c r="T1465" s="5"/>
      <c r="U1465" s="5"/>
      <c r="V1465" s="5"/>
    </row>
    <row r="1466" hidden="1">
      <c r="A1466" s="5">
        <v>470001.0</v>
      </c>
      <c r="B1466" s="6" t="s">
        <v>4042</v>
      </c>
      <c r="C1466" s="6" t="s">
        <v>4130</v>
      </c>
      <c r="D1466" s="6" t="s">
        <v>4131</v>
      </c>
      <c r="E1466" s="6" t="s">
        <v>17</v>
      </c>
      <c r="F1466" s="6" t="s">
        <v>18</v>
      </c>
      <c r="G1466" s="21" t="s">
        <v>4113</v>
      </c>
      <c r="H1466" s="6" t="s">
        <v>4114</v>
      </c>
      <c r="I1466" s="6" t="s">
        <v>4115</v>
      </c>
      <c r="J1466" s="6">
        <v>10.0</v>
      </c>
      <c r="K1466" s="7">
        <v>874.9</v>
      </c>
      <c r="L1466" s="8">
        <v>45535.0</v>
      </c>
      <c r="M1466" s="6" t="s">
        <v>104</v>
      </c>
      <c r="N1466" s="5"/>
      <c r="O1466" s="5"/>
      <c r="P1466" s="5"/>
      <c r="Q1466" s="5"/>
      <c r="R1466" s="5"/>
      <c r="S1466" s="5"/>
      <c r="T1466" s="5"/>
      <c r="U1466" s="5"/>
      <c r="V1466" s="5"/>
    </row>
    <row r="1467" hidden="1">
      <c r="A1467" s="5">
        <v>470001.0</v>
      </c>
      <c r="B1467" s="6" t="s">
        <v>4042</v>
      </c>
      <c r="C1467" s="6" t="s">
        <v>4132</v>
      </c>
      <c r="D1467" s="6" t="s">
        <v>4133</v>
      </c>
      <c r="E1467" s="6" t="s">
        <v>17</v>
      </c>
      <c r="F1467" s="6" t="s">
        <v>18</v>
      </c>
      <c r="G1467" s="21" t="s">
        <v>4113</v>
      </c>
      <c r="H1467" s="6" t="s">
        <v>4114</v>
      </c>
      <c r="I1467" s="6" t="s">
        <v>4115</v>
      </c>
      <c r="J1467" s="6">
        <v>4.0</v>
      </c>
      <c r="K1467" s="7">
        <v>799.6</v>
      </c>
      <c r="L1467" s="8">
        <v>45535.0</v>
      </c>
      <c r="M1467" s="6" t="s">
        <v>104</v>
      </c>
      <c r="N1467" s="5"/>
      <c r="O1467" s="5"/>
      <c r="P1467" s="5"/>
      <c r="Q1467" s="5"/>
      <c r="R1467" s="5"/>
      <c r="S1467" s="5"/>
      <c r="T1467" s="5"/>
      <c r="U1467" s="5"/>
      <c r="V1467" s="5"/>
    </row>
    <row r="1468" hidden="1">
      <c r="A1468" s="5">
        <v>470001.0</v>
      </c>
      <c r="B1468" s="6" t="s">
        <v>4042</v>
      </c>
      <c r="C1468" s="6" t="s">
        <v>4134</v>
      </c>
      <c r="D1468" s="6" t="s">
        <v>4135</v>
      </c>
      <c r="E1468" s="6" t="s">
        <v>17</v>
      </c>
      <c r="F1468" s="6" t="s">
        <v>18</v>
      </c>
      <c r="G1468" s="21" t="s">
        <v>4113</v>
      </c>
      <c r="H1468" s="6" t="s">
        <v>4114</v>
      </c>
      <c r="I1468" s="6" t="s">
        <v>4115</v>
      </c>
      <c r="J1468" s="6">
        <v>25.0</v>
      </c>
      <c r="K1468" s="7">
        <v>3497.5</v>
      </c>
      <c r="L1468" s="8">
        <v>45535.0</v>
      </c>
      <c r="M1468" s="6" t="s">
        <v>104</v>
      </c>
      <c r="N1468" s="5"/>
      <c r="O1468" s="5"/>
      <c r="P1468" s="5"/>
      <c r="Q1468" s="5"/>
      <c r="R1468" s="5"/>
      <c r="S1468" s="5"/>
      <c r="T1468" s="5"/>
      <c r="U1468" s="5"/>
      <c r="V1468" s="5"/>
    </row>
    <row r="1469" hidden="1">
      <c r="A1469" s="5">
        <v>470001.0</v>
      </c>
      <c r="B1469" s="6" t="s">
        <v>4042</v>
      </c>
      <c r="C1469" s="6" t="s">
        <v>4136</v>
      </c>
      <c r="D1469" s="6" t="s">
        <v>4137</v>
      </c>
      <c r="E1469" s="6" t="s">
        <v>17</v>
      </c>
      <c r="F1469" s="6" t="s">
        <v>18</v>
      </c>
      <c r="G1469" s="21" t="s">
        <v>4113</v>
      </c>
      <c r="H1469" s="6" t="s">
        <v>4114</v>
      </c>
      <c r="I1469" s="6" t="s">
        <v>4115</v>
      </c>
      <c r="J1469" s="6">
        <v>8.0</v>
      </c>
      <c r="K1469" s="7">
        <v>1999.2</v>
      </c>
      <c r="L1469" s="8">
        <v>45535.0</v>
      </c>
      <c r="M1469" s="6" t="s">
        <v>104</v>
      </c>
      <c r="N1469" s="5"/>
      <c r="O1469" s="5"/>
      <c r="P1469" s="5"/>
      <c r="Q1469" s="5"/>
      <c r="R1469" s="5"/>
      <c r="S1469" s="5"/>
      <c r="T1469" s="5"/>
      <c r="U1469" s="5"/>
      <c r="V1469" s="5"/>
    </row>
    <row r="1470" hidden="1">
      <c r="A1470" s="5">
        <v>470001.0</v>
      </c>
      <c r="B1470" s="6" t="s">
        <v>4042</v>
      </c>
      <c r="C1470" s="6" t="s">
        <v>4138</v>
      </c>
      <c r="D1470" s="6" t="s">
        <v>4139</v>
      </c>
      <c r="E1470" s="6" t="s">
        <v>17</v>
      </c>
      <c r="F1470" s="6" t="s">
        <v>18</v>
      </c>
      <c r="G1470" s="21" t="s">
        <v>4113</v>
      </c>
      <c r="H1470" s="6" t="s">
        <v>4114</v>
      </c>
      <c r="I1470" s="6" t="s">
        <v>4115</v>
      </c>
      <c r="J1470" s="6">
        <v>250.0</v>
      </c>
      <c r="K1470" s="7">
        <v>690.0</v>
      </c>
      <c r="L1470" s="8">
        <v>45535.0</v>
      </c>
      <c r="M1470" s="6" t="s">
        <v>104</v>
      </c>
      <c r="N1470" s="5"/>
      <c r="O1470" s="5"/>
      <c r="P1470" s="5"/>
      <c r="Q1470" s="5"/>
      <c r="R1470" s="5"/>
      <c r="S1470" s="5"/>
      <c r="T1470" s="5"/>
      <c r="U1470" s="5"/>
      <c r="V1470" s="5"/>
    </row>
    <row r="1471" hidden="1">
      <c r="A1471" s="5">
        <v>470001.0</v>
      </c>
      <c r="B1471" s="6" t="s">
        <v>4042</v>
      </c>
      <c r="C1471" s="6" t="s">
        <v>4140</v>
      </c>
      <c r="D1471" s="6" t="s">
        <v>4141</v>
      </c>
      <c r="E1471" s="6" t="s">
        <v>17</v>
      </c>
      <c r="F1471" s="6" t="s">
        <v>18</v>
      </c>
      <c r="G1471" s="21" t="s">
        <v>4113</v>
      </c>
      <c r="H1471" s="6" t="s">
        <v>4114</v>
      </c>
      <c r="I1471" s="6" t="s">
        <v>4115</v>
      </c>
      <c r="J1471" s="6">
        <v>250.0</v>
      </c>
      <c r="K1471" s="7">
        <v>2222.5</v>
      </c>
      <c r="L1471" s="8">
        <v>45535.0</v>
      </c>
      <c r="M1471" s="6" t="s">
        <v>104</v>
      </c>
      <c r="N1471" s="5"/>
      <c r="O1471" s="5"/>
      <c r="P1471" s="5"/>
      <c r="Q1471" s="5"/>
      <c r="R1471" s="5"/>
      <c r="S1471" s="5"/>
      <c r="T1471" s="5"/>
      <c r="U1471" s="5"/>
      <c r="V1471" s="5"/>
    </row>
    <row r="1472" hidden="1">
      <c r="A1472" s="5">
        <v>470001.0</v>
      </c>
      <c r="B1472" s="6" t="s">
        <v>4042</v>
      </c>
      <c r="C1472" s="6" t="s">
        <v>4142</v>
      </c>
      <c r="D1472" s="6" t="s">
        <v>4143</v>
      </c>
      <c r="E1472" s="6" t="s">
        <v>17</v>
      </c>
      <c r="F1472" s="6" t="s">
        <v>18</v>
      </c>
      <c r="G1472" s="21" t="s">
        <v>4113</v>
      </c>
      <c r="H1472" s="6" t="s">
        <v>4114</v>
      </c>
      <c r="I1472" s="6" t="s">
        <v>4115</v>
      </c>
      <c r="J1472" s="6">
        <v>200.0</v>
      </c>
      <c r="K1472" s="7">
        <v>2882.0</v>
      </c>
      <c r="L1472" s="8">
        <v>45535.0</v>
      </c>
      <c r="M1472" s="6" t="s">
        <v>104</v>
      </c>
      <c r="N1472" s="5"/>
      <c r="O1472" s="5"/>
      <c r="P1472" s="5"/>
      <c r="Q1472" s="5"/>
      <c r="R1472" s="5"/>
      <c r="S1472" s="5"/>
      <c r="T1472" s="5"/>
      <c r="U1472" s="5"/>
      <c r="V1472" s="5"/>
    </row>
    <row r="1473" hidden="1">
      <c r="A1473" s="5">
        <v>470001.0</v>
      </c>
      <c r="B1473" s="6" t="s">
        <v>4042</v>
      </c>
      <c r="C1473" s="6" t="s">
        <v>4144</v>
      </c>
      <c r="D1473" s="6" t="s">
        <v>4145</v>
      </c>
      <c r="E1473" s="6" t="s">
        <v>17</v>
      </c>
      <c r="F1473" s="6" t="s">
        <v>18</v>
      </c>
      <c r="G1473" s="21" t="s">
        <v>4113</v>
      </c>
      <c r="H1473" s="6" t="s">
        <v>4114</v>
      </c>
      <c r="I1473" s="6" t="s">
        <v>4115</v>
      </c>
      <c r="J1473" s="6">
        <v>250.0</v>
      </c>
      <c r="K1473" s="7">
        <v>2405.0</v>
      </c>
      <c r="L1473" s="8">
        <v>45535.0</v>
      </c>
      <c r="M1473" s="6" t="s">
        <v>104</v>
      </c>
      <c r="N1473" s="5"/>
      <c r="O1473" s="5"/>
      <c r="P1473" s="5"/>
      <c r="Q1473" s="5"/>
      <c r="R1473" s="5"/>
      <c r="S1473" s="5"/>
      <c r="T1473" s="5"/>
      <c r="U1473" s="5"/>
      <c r="V1473" s="5"/>
    </row>
    <row r="1474" hidden="1">
      <c r="A1474" s="5">
        <v>470001.0</v>
      </c>
      <c r="B1474" s="6" t="s">
        <v>4042</v>
      </c>
      <c r="C1474" s="6" t="s">
        <v>4146</v>
      </c>
      <c r="D1474" s="6" t="s">
        <v>4147</v>
      </c>
      <c r="E1474" s="6" t="s">
        <v>17</v>
      </c>
      <c r="F1474" s="6" t="s">
        <v>18</v>
      </c>
      <c r="G1474" s="21" t="s">
        <v>4113</v>
      </c>
      <c r="H1474" s="6" t="s">
        <v>4114</v>
      </c>
      <c r="I1474" s="6" t="s">
        <v>4115</v>
      </c>
      <c r="J1474" s="6">
        <v>250.0</v>
      </c>
      <c r="K1474" s="7">
        <v>2605.0</v>
      </c>
      <c r="L1474" s="8">
        <v>45535.0</v>
      </c>
      <c r="M1474" s="6" t="s">
        <v>104</v>
      </c>
      <c r="N1474" s="5"/>
      <c r="O1474" s="5"/>
      <c r="P1474" s="5"/>
      <c r="Q1474" s="5"/>
      <c r="R1474" s="5"/>
      <c r="S1474" s="5"/>
      <c r="T1474" s="5"/>
      <c r="U1474" s="5"/>
      <c r="V1474" s="5"/>
    </row>
    <row r="1475" hidden="1">
      <c r="A1475" s="5">
        <v>470001.0</v>
      </c>
      <c r="B1475" s="6" t="s">
        <v>4042</v>
      </c>
      <c r="C1475" s="6" t="s">
        <v>4148</v>
      </c>
      <c r="D1475" s="6" t="s">
        <v>4149</v>
      </c>
      <c r="E1475" s="6" t="s">
        <v>17</v>
      </c>
      <c r="F1475" s="6" t="s">
        <v>18</v>
      </c>
      <c r="G1475" s="21" t="s">
        <v>4113</v>
      </c>
      <c r="H1475" s="6" t="s">
        <v>4114</v>
      </c>
      <c r="I1475" s="6" t="s">
        <v>4115</v>
      </c>
      <c r="J1475" s="6">
        <v>250.0</v>
      </c>
      <c r="K1475" s="7">
        <v>2112.5</v>
      </c>
      <c r="L1475" s="8">
        <v>45535.0</v>
      </c>
      <c r="M1475" s="6" t="s">
        <v>104</v>
      </c>
      <c r="N1475" s="5"/>
      <c r="O1475" s="5"/>
      <c r="P1475" s="5"/>
      <c r="Q1475" s="5"/>
      <c r="R1475" s="5"/>
      <c r="S1475" s="5"/>
      <c r="T1475" s="5"/>
      <c r="U1475" s="5"/>
      <c r="V1475" s="5"/>
    </row>
    <row r="1476" hidden="1">
      <c r="A1476" s="5">
        <v>470001.0</v>
      </c>
      <c r="B1476" s="6" t="s">
        <v>4042</v>
      </c>
      <c r="C1476" s="6" t="s">
        <v>4150</v>
      </c>
      <c r="D1476" s="6" t="s">
        <v>4151</v>
      </c>
      <c r="E1476" s="6" t="s">
        <v>17</v>
      </c>
      <c r="F1476" s="6" t="s">
        <v>18</v>
      </c>
      <c r="G1476" s="21" t="s">
        <v>4113</v>
      </c>
      <c r="H1476" s="6" t="s">
        <v>4114</v>
      </c>
      <c r="I1476" s="6" t="s">
        <v>4115</v>
      </c>
      <c r="J1476" s="6">
        <v>200.0</v>
      </c>
      <c r="K1476" s="7">
        <v>1362.0</v>
      </c>
      <c r="L1476" s="8">
        <v>45535.0</v>
      </c>
      <c r="M1476" s="6" t="s">
        <v>104</v>
      </c>
      <c r="N1476" s="5"/>
      <c r="O1476" s="5"/>
      <c r="P1476" s="5"/>
      <c r="Q1476" s="5"/>
      <c r="R1476" s="5"/>
      <c r="S1476" s="5"/>
      <c r="T1476" s="5"/>
      <c r="U1476" s="5"/>
      <c r="V1476" s="5"/>
    </row>
    <row r="1477" hidden="1">
      <c r="A1477" s="5">
        <v>470001.0</v>
      </c>
      <c r="B1477" s="6" t="s">
        <v>4042</v>
      </c>
      <c r="C1477" s="6" t="s">
        <v>4152</v>
      </c>
      <c r="D1477" s="6" t="s">
        <v>4153</v>
      </c>
      <c r="E1477" s="6" t="s">
        <v>17</v>
      </c>
      <c r="F1477" s="6" t="s">
        <v>18</v>
      </c>
      <c r="G1477" s="21" t="s">
        <v>4113</v>
      </c>
      <c r="H1477" s="6" t="s">
        <v>4114</v>
      </c>
      <c r="I1477" s="6" t="s">
        <v>4115</v>
      </c>
      <c r="J1477" s="6">
        <v>200.0</v>
      </c>
      <c r="K1477" s="7">
        <v>2976.0</v>
      </c>
      <c r="L1477" s="8">
        <v>45535.0</v>
      </c>
      <c r="M1477" s="6" t="s">
        <v>104</v>
      </c>
      <c r="N1477" s="5"/>
      <c r="O1477" s="5"/>
      <c r="P1477" s="5"/>
      <c r="Q1477" s="5"/>
      <c r="R1477" s="5"/>
      <c r="S1477" s="5"/>
      <c r="T1477" s="5"/>
      <c r="U1477" s="5"/>
      <c r="V1477" s="5"/>
    </row>
    <row r="1478" hidden="1">
      <c r="A1478" s="5">
        <v>470001.0</v>
      </c>
      <c r="B1478" s="6" t="s">
        <v>4042</v>
      </c>
      <c r="C1478" s="6" t="s">
        <v>4154</v>
      </c>
      <c r="D1478" s="6" t="s">
        <v>4155</v>
      </c>
      <c r="E1478" s="6" t="s">
        <v>17</v>
      </c>
      <c r="F1478" s="6" t="s">
        <v>158</v>
      </c>
      <c r="G1478" s="21" t="s">
        <v>159</v>
      </c>
      <c r="H1478" s="6" t="s">
        <v>4156</v>
      </c>
      <c r="I1478" s="6" t="s">
        <v>4157</v>
      </c>
      <c r="J1478" s="6">
        <v>2.0</v>
      </c>
      <c r="K1478" s="7">
        <v>1000.0</v>
      </c>
      <c r="L1478" s="8">
        <v>45535.0</v>
      </c>
      <c r="M1478" s="6" t="s">
        <v>104</v>
      </c>
      <c r="N1478" s="5"/>
      <c r="O1478" s="5"/>
      <c r="P1478" s="5"/>
      <c r="Q1478" s="5"/>
      <c r="R1478" s="5"/>
      <c r="S1478" s="5"/>
      <c r="T1478" s="5"/>
      <c r="U1478" s="5"/>
      <c r="V1478" s="5"/>
    </row>
    <row r="1479" hidden="1">
      <c r="A1479" s="5">
        <v>470001.0</v>
      </c>
      <c r="B1479" s="6" t="s">
        <v>4042</v>
      </c>
      <c r="C1479" s="6" t="s">
        <v>4158</v>
      </c>
      <c r="D1479" s="6" t="s">
        <v>4159</v>
      </c>
      <c r="E1479" s="6" t="s">
        <v>17</v>
      </c>
      <c r="F1479" s="6" t="s">
        <v>158</v>
      </c>
      <c r="G1479" s="21" t="s">
        <v>159</v>
      </c>
      <c r="H1479" s="6" t="s">
        <v>4114</v>
      </c>
      <c r="I1479" s="6" t="s">
        <v>4160</v>
      </c>
      <c r="J1479" s="6">
        <v>2.0</v>
      </c>
      <c r="K1479" s="7">
        <v>1200.0</v>
      </c>
      <c r="L1479" s="8">
        <v>45535.0</v>
      </c>
      <c r="M1479" s="6" t="s">
        <v>104</v>
      </c>
      <c r="N1479" s="5"/>
      <c r="O1479" s="5"/>
      <c r="P1479" s="5"/>
      <c r="Q1479" s="5"/>
      <c r="R1479" s="5"/>
      <c r="S1479" s="5"/>
      <c r="T1479" s="5"/>
      <c r="U1479" s="5"/>
      <c r="V1479" s="5"/>
    </row>
    <row r="1480" hidden="1">
      <c r="A1480" s="5">
        <v>470001.0</v>
      </c>
      <c r="B1480" s="6" t="s">
        <v>4042</v>
      </c>
      <c r="C1480" s="6" t="s">
        <v>4161</v>
      </c>
      <c r="D1480" s="6" t="s">
        <v>4162</v>
      </c>
      <c r="E1480" s="6" t="s">
        <v>17</v>
      </c>
      <c r="F1480" s="6" t="s">
        <v>158</v>
      </c>
      <c r="G1480" s="21" t="s">
        <v>159</v>
      </c>
      <c r="H1480" s="6" t="s">
        <v>4114</v>
      </c>
      <c r="I1480" s="6" t="s">
        <v>4160</v>
      </c>
      <c r="J1480" s="6">
        <v>1.0</v>
      </c>
      <c r="K1480" s="7">
        <v>2990.0</v>
      </c>
      <c r="L1480" s="8">
        <v>45535.0</v>
      </c>
      <c r="M1480" s="6" t="s">
        <v>104</v>
      </c>
      <c r="N1480" s="5"/>
      <c r="O1480" s="5"/>
      <c r="P1480" s="5"/>
      <c r="Q1480" s="5"/>
      <c r="R1480" s="5"/>
      <c r="S1480" s="5"/>
      <c r="T1480" s="5"/>
      <c r="U1480" s="5"/>
      <c r="V1480" s="5"/>
    </row>
    <row r="1481" hidden="1">
      <c r="A1481" s="5">
        <v>470001.0</v>
      </c>
      <c r="B1481" s="6" t="s">
        <v>4042</v>
      </c>
      <c r="C1481" s="6" t="s">
        <v>4163</v>
      </c>
      <c r="D1481" s="6" t="s">
        <v>4164</v>
      </c>
      <c r="E1481" s="6" t="s">
        <v>17</v>
      </c>
      <c r="F1481" s="6" t="s">
        <v>158</v>
      </c>
      <c r="G1481" s="21" t="s">
        <v>159</v>
      </c>
      <c r="H1481" s="6" t="s">
        <v>4156</v>
      </c>
      <c r="I1481" s="6" t="s">
        <v>4157</v>
      </c>
      <c r="J1481" s="6">
        <v>6.0</v>
      </c>
      <c r="K1481" s="7">
        <v>1200.0</v>
      </c>
      <c r="L1481" s="8">
        <v>45535.0</v>
      </c>
      <c r="M1481" s="6" t="s">
        <v>104</v>
      </c>
      <c r="N1481" s="5"/>
      <c r="O1481" s="5"/>
      <c r="P1481" s="5"/>
      <c r="Q1481" s="5"/>
      <c r="R1481" s="5"/>
      <c r="S1481" s="5"/>
      <c r="T1481" s="5"/>
      <c r="U1481" s="5"/>
      <c r="V1481" s="5"/>
    </row>
    <row r="1482" hidden="1">
      <c r="A1482" s="5">
        <v>470001.0</v>
      </c>
      <c r="B1482" s="6" t="s">
        <v>4042</v>
      </c>
      <c r="C1482" s="6" t="s">
        <v>4165</v>
      </c>
      <c r="D1482" s="6" t="s">
        <v>4166</v>
      </c>
      <c r="E1482" s="6" t="s">
        <v>17</v>
      </c>
      <c r="F1482" s="6" t="s">
        <v>18</v>
      </c>
      <c r="G1482" s="21" t="s">
        <v>4113</v>
      </c>
      <c r="H1482" s="6" t="s">
        <v>4114</v>
      </c>
      <c r="I1482" s="6" t="s">
        <v>4115</v>
      </c>
      <c r="J1482" s="6">
        <v>200.0</v>
      </c>
      <c r="K1482" s="7">
        <v>340.0</v>
      </c>
      <c r="L1482" s="8">
        <v>45535.0</v>
      </c>
      <c r="M1482" s="6" t="s">
        <v>104</v>
      </c>
      <c r="N1482" s="5"/>
      <c r="O1482" s="5"/>
      <c r="P1482" s="5"/>
      <c r="Q1482" s="5"/>
      <c r="R1482" s="5"/>
      <c r="S1482" s="5"/>
      <c r="T1482" s="5"/>
      <c r="U1482" s="5"/>
      <c r="V1482" s="5"/>
    </row>
    <row r="1483" hidden="1">
      <c r="A1483" s="5">
        <v>470001.0</v>
      </c>
      <c r="B1483" s="6" t="s">
        <v>4042</v>
      </c>
      <c r="C1483" s="6" t="s">
        <v>4167</v>
      </c>
      <c r="D1483" s="6" t="s">
        <v>4168</v>
      </c>
      <c r="E1483" s="6" t="s">
        <v>17</v>
      </c>
      <c r="F1483" s="6" t="s">
        <v>158</v>
      </c>
      <c r="G1483" s="21" t="s">
        <v>159</v>
      </c>
      <c r="H1483" s="6" t="s">
        <v>4156</v>
      </c>
      <c r="I1483" s="6" t="s">
        <v>4157</v>
      </c>
      <c r="J1483" s="6">
        <v>1.0</v>
      </c>
      <c r="K1483" s="7">
        <v>1200.0</v>
      </c>
      <c r="L1483" s="8">
        <v>45535.0</v>
      </c>
      <c r="M1483" s="6" t="s">
        <v>104</v>
      </c>
      <c r="N1483" s="5"/>
      <c r="O1483" s="5"/>
      <c r="P1483" s="5"/>
      <c r="Q1483" s="5"/>
      <c r="R1483" s="5"/>
      <c r="S1483" s="5"/>
      <c r="T1483" s="5"/>
      <c r="U1483" s="5"/>
      <c r="V1483" s="5"/>
    </row>
    <row r="1484" hidden="1">
      <c r="A1484" s="5">
        <v>470001.0</v>
      </c>
      <c r="B1484" s="6" t="s">
        <v>4042</v>
      </c>
      <c r="C1484" s="6" t="s">
        <v>4169</v>
      </c>
      <c r="D1484" s="6" t="s">
        <v>4170</v>
      </c>
      <c r="E1484" s="6" t="s">
        <v>17</v>
      </c>
      <c r="F1484" s="6" t="s">
        <v>18</v>
      </c>
      <c r="G1484" s="21" t="s">
        <v>4113</v>
      </c>
      <c r="H1484" s="6" t="s">
        <v>4114</v>
      </c>
      <c r="I1484" s="6" t="s">
        <v>4115</v>
      </c>
      <c r="J1484" s="6">
        <v>50.0</v>
      </c>
      <c r="K1484" s="7">
        <v>312.5</v>
      </c>
      <c r="L1484" s="8">
        <v>45535.0</v>
      </c>
      <c r="M1484" s="6" t="s">
        <v>104</v>
      </c>
      <c r="N1484" s="5"/>
      <c r="O1484" s="5"/>
      <c r="P1484" s="5"/>
      <c r="Q1484" s="5"/>
      <c r="R1484" s="5"/>
      <c r="S1484" s="5"/>
      <c r="T1484" s="5"/>
      <c r="U1484" s="5"/>
      <c r="V1484" s="5"/>
    </row>
    <row r="1485" hidden="1">
      <c r="A1485" s="5">
        <v>470001.0</v>
      </c>
      <c r="B1485" s="6" t="s">
        <v>4042</v>
      </c>
      <c r="C1485" s="6" t="s">
        <v>4171</v>
      </c>
      <c r="D1485" s="6" t="s">
        <v>4172</v>
      </c>
      <c r="E1485" s="6" t="s">
        <v>17</v>
      </c>
      <c r="F1485" s="6" t="s">
        <v>18</v>
      </c>
      <c r="G1485" s="21" t="s">
        <v>4113</v>
      </c>
      <c r="H1485" s="6" t="s">
        <v>4114</v>
      </c>
      <c r="I1485" s="6" t="s">
        <v>4115</v>
      </c>
      <c r="J1485" s="6">
        <v>10.0</v>
      </c>
      <c r="K1485" s="7">
        <v>489.0</v>
      </c>
      <c r="L1485" s="8">
        <v>45535.0</v>
      </c>
      <c r="M1485" s="6" t="s">
        <v>104</v>
      </c>
      <c r="N1485" s="5"/>
      <c r="O1485" s="5"/>
      <c r="P1485" s="5"/>
      <c r="Q1485" s="5"/>
      <c r="R1485" s="5"/>
      <c r="S1485" s="5"/>
      <c r="T1485" s="5"/>
      <c r="U1485" s="5"/>
      <c r="V1485" s="5"/>
    </row>
    <row r="1486" hidden="1">
      <c r="A1486" s="5">
        <v>470001.0</v>
      </c>
      <c r="B1486" s="6" t="s">
        <v>4042</v>
      </c>
      <c r="C1486" s="6" t="s">
        <v>4173</v>
      </c>
      <c r="D1486" s="6" t="s">
        <v>4174</v>
      </c>
      <c r="E1486" s="6" t="s">
        <v>17</v>
      </c>
      <c r="F1486" s="6" t="s">
        <v>18</v>
      </c>
      <c r="G1486" s="21" t="s">
        <v>4113</v>
      </c>
      <c r="H1486" s="6" t="s">
        <v>4114</v>
      </c>
      <c r="I1486" s="6" t="s">
        <v>4115</v>
      </c>
      <c r="J1486" s="6">
        <v>5.0</v>
      </c>
      <c r="K1486" s="7">
        <v>899.5</v>
      </c>
      <c r="L1486" s="8">
        <v>45535.0</v>
      </c>
      <c r="M1486" s="6" t="s">
        <v>104</v>
      </c>
      <c r="N1486" s="5"/>
      <c r="O1486" s="5"/>
      <c r="P1486" s="5"/>
      <c r="Q1486" s="5"/>
      <c r="R1486" s="5"/>
      <c r="S1486" s="5"/>
      <c r="T1486" s="5"/>
      <c r="U1486" s="5"/>
      <c r="V1486" s="5"/>
    </row>
    <row r="1487" hidden="1">
      <c r="A1487" s="5">
        <v>470001.0</v>
      </c>
      <c r="B1487" s="6" t="s">
        <v>4042</v>
      </c>
      <c r="C1487" s="6" t="s">
        <v>4175</v>
      </c>
      <c r="D1487" s="6" t="s">
        <v>4176</v>
      </c>
      <c r="E1487" s="6" t="s">
        <v>17</v>
      </c>
      <c r="F1487" s="6" t="s">
        <v>18</v>
      </c>
      <c r="G1487" s="21" t="s">
        <v>4113</v>
      </c>
      <c r="H1487" s="6" t="s">
        <v>4114</v>
      </c>
      <c r="I1487" s="6" t="s">
        <v>4115</v>
      </c>
      <c r="J1487" s="6">
        <v>5.0</v>
      </c>
      <c r="K1487" s="7">
        <v>899.5</v>
      </c>
      <c r="L1487" s="8">
        <v>45535.0</v>
      </c>
      <c r="M1487" s="6" t="s">
        <v>104</v>
      </c>
      <c r="N1487" s="5"/>
      <c r="O1487" s="5"/>
      <c r="P1487" s="5"/>
      <c r="Q1487" s="5"/>
      <c r="R1487" s="5"/>
      <c r="S1487" s="5"/>
      <c r="T1487" s="5"/>
      <c r="U1487" s="5"/>
      <c r="V1487" s="5"/>
    </row>
    <row r="1488" hidden="1">
      <c r="A1488" s="5">
        <v>470001.0</v>
      </c>
      <c r="B1488" s="6" t="s">
        <v>4042</v>
      </c>
      <c r="C1488" s="6" t="s">
        <v>4177</v>
      </c>
      <c r="D1488" s="6" t="s">
        <v>4178</v>
      </c>
      <c r="E1488" s="6" t="s">
        <v>17</v>
      </c>
      <c r="F1488" s="6" t="s">
        <v>18</v>
      </c>
      <c r="G1488" s="21" t="s">
        <v>4113</v>
      </c>
      <c r="H1488" s="6" t="s">
        <v>4114</v>
      </c>
      <c r="I1488" s="6" t="s">
        <v>4115</v>
      </c>
      <c r="J1488" s="6">
        <v>5.0</v>
      </c>
      <c r="K1488" s="7">
        <v>899.5</v>
      </c>
      <c r="L1488" s="8">
        <v>45535.0</v>
      </c>
      <c r="M1488" s="6" t="s">
        <v>104</v>
      </c>
      <c r="N1488" s="5"/>
      <c r="O1488" s="5"/>
      <c r="P1488" s="5"/>
      <c r="Q1488" s="5"/>
      <c r="R1488" s="5"/>
      <c r="S1488" s="5"/>
      <c r="T1488" s="5"/>
      <c r="U1488" s="5"/>
      <c r="V1488" s="5"/>
    </row>
    <row r="1489" hidden="1">
      <c r="A1489" s="5">
        <v>470001.0</v>
      </c>
      <c r="B1489" s="6" t="s">
        <v>4042</v>
      </c>
      <c r="C1489" s="6" t="s">
        <v>4179</v>
      </c>
      <c r="D1489" s="6" t="s">
        <v>4180</v>
      </c>
      <c r="E1489" s="6" t="s">
        <v>17</v>
      </c>
      <c r="F1489" s="6" t="s">
        <v>18</v>
      </c>
      <c r="G1489" s="21" t="s">
        <v>4113</v>
      </c>
      <c r="H1489" s="6" t="s">
        <v>4114</v>
      </c>
      <c r="I1489" s="6" t="s">
        <v>4115</v>
      </c>
      <c r="J1489" s="6">
        <v>80.0</v>
      </c>
      <c r="K1489" s="7">
        <v>1231.2</v>
      </c>
      <c r="L1489" s="8">
        <v>45535.0</v>
      </c>
      <c r="M1489" s="6" t="s">
        <v>104</v>
      </c>
      <c r="N1489" s="5"/>
      <c r="O1489" s="5"/>
      <c r="P1489" s="5"/>
      <c r="Q1489" s="5"/>
      <c r="R1489" s="5"/>
      <c r="S1489" s="5"/>
      <c r="T1489" s="5"/>
      <c r="U1489" s="5"/>
      <c r="V1489" s="5"/>
    </row>
    <row r="1490" hidden="1">
      <c r="A1490" s="5">
        <v>470001.0</v>
      </c>
      <c r="B1490" s="6" t="s">
        <v>4042</v>
      </c>
      <c r="C1490" s="6" t="s">
        <v>4181</v>
      </c>
      <c r="D1490" s="6" t="s">
        <v>4182</v>
      </c>
      <c r="E1490" s="6" t="s">
        <v>17</v>
      </c>
      <c r="F1490" s="6" t="s">
        <v>18</v>
      </c>
      <c r="G1490" s="21" t="s">
        <v>4113</v>
      </c>
      <c r="H1490" s="6" t="s">
        <v>4114</v>
      </c>
      <c r="I1490" s="6" t="s">
        <v>4115</v>
      </c>
      <c r="J1490" s="6">
        <v>50.0</v>
      </c>
      <c r="K1490" s="7">
        <v>372.0</v>
      </c>
      <c r="L1490" s="8">
        <v>45535.0</v>
      </c>
      <c r="M1490" s="6" t="s">
        <v>104</v>
      </c>
      <c r="N1490" s="5"/>
      <c r="O1490" s="5"/>
      <c r="P1490" s="5"/>
      <c r="Q1490" s="5"/>
      <c r="R1490" s="5"/>
      <c r="S1490" s="5"/>
      <c r="T1490" s="5"/>
      <c r="U1490" s="5"/>
      <c r="V1490" s="5"/>
    </row>
    <row r="1491" hidden="1">
      <c r="A1491" s="5">
        <v>470001.0</v>
      </c>
      <c r="B1491" s="6" t="s">
        <v>4042</v>
      </c>
      <c r="C1491" s="6" t="s">
        <v>4183</v>
      </c>
      <c r="D1491" s="6" t="s">
        <v>4184</v>
      </c>
      <c r="E1491" s="6" t="s">
        <v>17</v>
      </c>
      <c r="F1491" s="6" t="s">
        <v>18</v>
      </c>
      <c r="G1491" s="21" t="s">
        <v>4113</v>
      </c>
      <c r="H1491" s="6" t="s">
        <v>4114</v>
      </c>
      <c r="I1491" s="6" t="s">
        <v>4115</v>
      </c>
      <c r="J1491" s="6">
        <v>50.0</v>
      </c>
      <c r="K1491" s="7">
        <v>324.0</v>
      </c>
      <c r="L1491" s="8">
        <v>45535.0</v>
      </c>
      <c r="M1491" s="6" t="s">
        <v>104</v>
      </c>
      <c r="N1491" s="5"/>
      <c r="O1491" s="5"/>
      <c r="P1491" s="5"/>
      <c r="Q1491" s="5"/>
      <c r="R1491" s="5"/>
      <c r="S1491" s="5"/>
      <c r="T1491" s="5"/>
      <c r="U1491" s="5"/>
      <c r="V1491" s="5"/>
    </row>
    <row r="1492" hidden="1">
      <c r="A1492" s="5">
        <v>470001.0</v>
      </c>
      <c r="B1492" s="6" t="s">
        <v>4042</v>
      </c>
      <c r="C1492" s="6" t="s">
        <v>4185</v>
      </c>
      <c r="D1492" s="6" t="s">
        <v>4186</v>
      </c>
      <c r="E1492" s="6" t="s">
        <v>17</v>
      </c>
      <c r="F1492" s="6" t="s">
        <v>18</v>
      </c>
      <c r="G1492" s="21" t="s">
        <v>4113</v>
      </c>
      <c r="H1492" s="6" t="s">
        <v>4114</v>
      </c>
      <c r="I1492" s="6" t="s">
        <v>4115</v>
      </c>
      <c r="J1492" s="6">
        <v>50.0</v>
      </c>
      <c r="K1492" s="7">
        <v>426.0</v>
      </c>
      <c r="L1492" s="8">
        <v>45535.0</v>
      </c>
      <c r="M1492" s="6" t="s">
        <v>104</v>
      </c>
      <c r="N1492" s="5"/>
      <c r="O1492" s="5"/>
      <c r="P1492" s="5"/>
      <c r="Q1492" s="5"/>
      <c r="R1492" s="5"/>
      <c r="S1492" s="5"/>
      <c r="T1492" s="5"/>
      <c r="U1492" s="5"/>
      <c r="V1492" s="5"/>
    </row>
    <row r="1493" hidden="1">
      <c r="A1493" s="5">
        <v>470001.0</v>
      </c>
      <c r="B1493" s="6" t="s">
        <v>4042</v>
      </c>
      <c r="C1493" s="6" t="s">
        <v>4187</v>
      </c>
      <c r="D1493" s="6" t="s">
        <v>4188</v>
      </c>
      <c r="E1493" s="6" t="s">
        <v>17</v>
      </c>
      <c r="F1493" s="6" t="s">
        <v>18</v>
      </c>
      <c r="G1493" s="21" t="s">
        <v>4113</v>
      </c>
      <c r="H1493" s="6" t="s">
        <v>4114</v>
      </c>
      <c r="I1493" s="6" t="s">
        <v>4115</v>
      </c>
      <c r="J1493" s="6">
        <v>50.0</v>
      </c>
      <c r="K1493" s="7">
        <v>170.0</v>
      </c>
      <c r="L1493" s="8">
        <v>45535.0</v>
      </c>
      <c r="M1493" s="6" t="s">
        <v>104</v>
      </c>
      <c r="N1493" s="5"/>
      <c r="O1493" s="5"/>
      <c r="P1493" s="5"/>
      <c r="Q1493" s="5"/>
      <c r="R1493" s="5"/>
      <c r="S1493" s="5"/>
      <c r="T1493" s="5"/>
      <c r="U1493" s="5"/>
      <c r="V1493" s="5"/>
    </row>
    <row r="1494" hidden="1">
      <c r="A1494" s="6">
        <v>470001.0</v>
      </c>
      <c r="B1494" s="6" t="s">
        <v>4042</v>
      </c>
      <c r="C1494" s="6" t="s">
        <v>4189</v>
      </c>
      <c r="D1494" s="6" t="s">
        <v>4190</v>
      </c>
      <c r="E1494" s="6" t="s">
        <v>17</v>
      </c>
      <c r="F1494" s="6" t="s">
        <v>18</v>
      </c>
      <c r="G1494" s="6" t="s">
        <v>4113</v>
      </c>
      <c r="H1494" s="6" t="s">
        <v>4114</v>
      </c>
      <c r="I1494" s="6" t="s">
        <v>4115</v>
      </c>
      <c r="J1494" s="6">
        <v>50.0</v>
      </c>
      <c r="K1494" s="7">
        <v>170.0</v>
      </c>
      <c r="L1494" s="8">
        <v>45535.0</v>
      </c>
      <c r="M1494" s="6" t="s">
        <v>104</v>
      </c>
      <c r="N1494" s="5"/>
      <c r="O1494" s="5"/>
      <c r="P1494" s="5"/>
      <c r="Q1494" s="5"/>
      <c r="R1494" s="5"/>
      <c r="S1494" s="5"/>
      <c r="T1494" s="5"/>
      <c r="U1494" s="5"/>
      <c r="V1494" s="5"/>
    </row>
    <row r="1495" hidden="1">
      <c r="A1495" s="6">
        <v>470001.0</v>
      </c>
      <c r="B1495" s="6" t="s">
        <v>4042</v>
      </c>
      <c r="C1495" s="6" t="s">
        <v>4191</v>
      </c>
      <c r="D1495" s="6" t="s">
        <v>4192</v>
      </c>
      <c r="E1495" s="6" t="s">
        <v>17</v>
      </c>
      <c r="F1495" s="6" t="s">
        <v>158</v>
      </c>
      <c r="G1495" s="6" t="s">
        <v>159</v>
      </c>
      <c r="H1495" s="6" t="s">
        <v>4156</v>
      </c>
      <c r="I1495" s="6" t="s">
        <v>4157</v>
      </c>
      <c r="J1495" s="6">
        <v>1.0</v>
      </c>
      <c r="K1495" s="7">
        <v>1300.0</v>
      </c>
      <c r="L1495" s="8">
        <v>45535.0</v>
      </c>
      <c r="M1495" s="6" t="s">
        <v>104</v>
      </c>
      <c r="N1495" s="5"/>
      <c r="O1495" s="5"/>
      <c r="P1495" s="5"/>
      <c r="Q1495" s="5"/>
      <c r="R1495" s="5"/>
      <c r="S1495" s="5"/>
      <c r="T1495" s="5"/>
      <c r="U1495" s="5"/>
      <c r="V1495" s="5"/>
    </row>
    <row r="1496" hidden="1">
      <c r="A1496" s="6">
        <v>470001.0</v>
      </c>
      <c r="B1496" s="6" t="s">
        <v>4042</v>
      </c>
      <c r="C1496" s="6" t="s">
        <v>4193</v>
      </c>
      <c r="D1496" s="6" t="s">
        <v>4194</v>
      </c>
      <c r="E1496" s="6" t="s">
        <v>17</v>
      </c>
      <c r="F1496" s="6" t="s">
        <v>18</v>
      </c>
      <c r="G1496" s="6" t="s">
        <v>4113</v>
      </c>
      <c r="H1496" s="6" t="s">
        <v>4114</v>
      </c>
      <c r="I1496" s="6" t="s">
        <v>4115</v>
      </c>
      <c r="J1496" s="6">
        <v>20.0</v>
      </c>
      <c r="K1496" s="7">
        <v>66.0</v>
      </c>
      <c r="L1496" s="8">
        <v>45535.0</v>
      </c>
      <c r="M1496" s="6" t="s">
        <v>104</v>
      </c>
      <c r="N1496" s="5"/>
      <c r="O1496" s="5"/>
      <c r="P1496" s="5"/>
      <c r="Q1496" s="5"/>
      <c r="R1496" s="5"/>
      <c r="S1496" s="5"/>
      <c r="T1496" s="5"/>
      <c r="U1496" s="5"/>
      <c r="V1496" s="5"/>
    </row>
    <row r="1497" hidden="1">
      <c r="A1497" s="6">
        <v>470001.0</v>
      </c>
      <c r="B1497" s="6" t="s">
        <v>4042</v>
      </c>
      <c r="C1497" s="6" t="s">
        <v>4195</v>
      </c>
      <c r="D1497" s="6" t="s">
        <v>4196</v>
      </c>
      <c r="E1497" s="6" t="s">
        <v>17</v>
      </c>
      <c r="F1497" s="6" t="s">
        <v>18</v>
      </c>
      <c r="G1497" s="6" t="s">
        <v>4113</v>
      </c>
      <c r="H1497" s="6" t="s">
        <v>4114</v>
      </c>
      <c r="I1497" s="6" t="s">
        <v>4115</v>
      </c>
      <c r="J1497" s="6">
        <v>10.0</v>
      </c>
      <c r="K1497" s="7">
        <v>299.0</v>
      </c>
      <c r="L1497" s="8">
        <v>45535.0</v>
      </c>
      <c r="M1497" s="6" t="s">
        <v>104</v>
      </c>
      <c r="N1497" s="5"/>
      <c r="O1497" s="5"/>
      <c r="P1497" s="5"/>
      <c r="Q1497" s="5"/>
      <c r="R1497" s="5"/>
      <c r="S1497" s="5"/>
      <c r="T1497" s="5"/>
      <c r="U1497" s="5"/>
      <c r="V1497" s="5"/>
    </row>
    <row r="1498" hidden="1">
      <c r="A1498" s="6">
        <v>470001.0</v>
      </c>
      <c r="B1498" s="6" t="s">
        <v>4042</v>
      </c>
      <c r="C1498" s="6" t="s">
        <v>4197</v>
      </c>
      <c r="D1498" s="6" t="s">
        <v>4198</v>
      </c>
      <c r="E1498" s="6" t="s">
        <v>17</v>
      </c>
      <c r="F1498" s="6" t="s">
        <v>18</v>
      </c>
      <c r="G1498" s="6" t="s">
        <v>4113</v>
      </c>
      <c r="H1498" s="6" t="s">
        <v>4114</v>
      </c>
      <c r="I1498" s="6" t="s">
        <v>4115</v>
      </c>
      <c r="J1498" s="6">
        <v>100.0</v>
      </c>
      <c r="K1498" s="7">
        <v>630.0</v>
      </c>
      <c r="L1498" s="8">
        <v>45535.0</v>
      </c>
      <c r="M1498" s="6" t="s">
        <v>104</v>
      </c>
      <c r="N1498" s="5"/>
      <c r="O1498" s="5"/>
      <c r="P1498" s="5"/>
      <c r="Q1498" s="5"/>
      <c r="R1498" s="5"/>
      <c r="S1498" s="5"/>
      <c r="T1498" s="5"/>
      <c r="U1498" s="5"/>
      <c r="V1498" s="5"/>
    </row>
    <row r="1499" hidden="1">
      <c r="A1499" s="6">
        <v>470001.0</v>
      </c>
      <c r="B1499" s="6" t="s">
        <v>4042</v>
      </c>
      <c r="C1499" s="6" t="s">
        <v>4199</v>
      </c>
      <c r="D1499" s="6" t="s">
        <v>4200</v>
      </c>
      <c r="E1499" s="6" t="s">
        <v>17</v>
      </c>
      <c r="F1499" s="6" t="s">
        <v>18</v>
      </c>
      <c r="G1499" s="6" t="s">
        <v>4113</v>
      </c>
      <c r="H1499" s="6" t="s">
        <v>4114</v>
      </c>
      <c r="I1499" s="6" t="s">
        <v>4115</v>
      </c>
      <c r="J1499" s="6">
        <v>100.0</v>
      </c>
      <c r="K1499" s="7">
        <v>530.0</v>
      </c>
      <c r="L1499" s="8">
        <v>45535.0</v>
      </c>
      <c r="M1499" s="6" t="s">
        <v>104</v>
      </c>
      <c r="N1499" s="5"/>
      <c r="O1499" s="5"/>
      <c r="P1499" s="5"/>
      <c r="Q1499" s="5"/>
      <c r="R1499" s="5"/>
      <c r="S1499" s="5"/>
      <c r="T1499" s="5"/>
      <c r="U1499" s="5"/>
      <c r="V1499" s="5"/>
    </row>
    <row r="1500" hidden="1">
      <c r="A1500" s="6">
        <v>470001.0</v>
      </c>
      <c r="B1500" s="6" t="s">
        <v>4042</v>
      </c>
      <c r="C1500" s="6" t="s">
        <v>4201</v>
      </c>
      <c r="D1500" s="6" t="s">
        <v>4202</v>
      </c>
      <c r="E1500" s="6" t="s">
        <v>17</v>
      </c>
      <c r="F1500" s="6" t="s">
        <v>18</v>
      </c>
      <c r="G1500" s="6" t="s">
        <v>4113</v>
      </c>
      <c r="H1500" s="6" t="s">
        <v>4114</v>
      </c>
      <c r="I1500" s="6" t="s">
        <v>4115</v>
      </c>
      <c r="J1500" s="6">
        <v>120.0</v>
      </c>
      <c r="K1500" s="7">
        <v>2754.0</v>
      </c>
      <c r="L1500" s="8">
        <v>45535.0</v>
      </c>
      <c r="M1500" s="6" t="s">
        <v>104</v>
      </c>
      <c r="N1500" s="5"/>
      <c r="O1500" s="5"/>
      <c r="P1500" s="5"/>
      <c r="Q1500" s="5"/>
      <c r="R1500" s="5"/>
      <c r="S1500" s="5"/>
      <c r="T1500" s="5"/>
      <c r="U1500" s="5"/>
      <c r="V1500" s="5"/>
    </row>
    <row r="1501" hidden="1">
      <c r="A1501" s="6">
        <v>470001.0</v>
      </c>
      <c r="B1501" s="6" t="s">
        <v>4042</v>
      </c>
      <c r="C1501" s="6" t="s">
        <v>4203</v>
      </c>
      <c r="D1501" s="6" t="s">
        <v>4204</v>
      </c>
      <c r="E1501" s="6" t="s">
        <v>17</v>
      </c>
      <c r="F1501" s="6" t="s">
        <v>18</v>
      </c>
      <c r="G1501" s="6" t="s">
        <v>4113</v>
      </c>
      <c r="H1501" s="6" t="s">
        <v>4114</v>
      </c>
      <c r="I1501" s="6" t="s">
        <v>4115</v>
      </c>
      <c r="J1501" s="6">
        <v>69.0</v>
      </c>
      <c r="K1501" s="7">
        <v>1645.65</v>
      </c>
      <c r="L1501" s="8">
        <v>45535.0</v>
      </c>
      <c r="M1501" s="6" t="s">
        <v>104</v>
      </c>
      <c r="N1501" s="5"/>
      <c r="O1501" s="5"/>
      <c r="P1501" s="5"/>
      <c r="Q1501" s="5"/>
      <c r="R1501" s="5"/>
      <c r="S1501" s="5"/>
      <c r="T1501" s="5"/>
      <c r="U1501" s="5"/>
      <c r="V1501" s="5"/>
    </row>
    <row r="1502" hidden="1">
      <c r="A1502" s="6">
        <v>470001.0</v>
      </c>
      <c r="B1502" s="6" t="s">
        <v>4042</v>
      </c>
      <c r="C1502" s="6" t="s">
        <v>4205</v>
      </c>
      <c r="D1502" s="6" t="s">
        <v>4206</v>
      </c>
      <c r="E1502" s="6" t="s">
        <v>17</v>
      </c>
      <c r="F1502" s="6" t="s">
        <v>18</v>
      </c>
      <c r="G1502" s="6" t="s">
        <v>4113</v>
      </c>
      <c r="H1502" s="6" t="s">
        <v>4114</v>
      </c>
      <c r="I1502" s="6" t="s">
        <v>4115</v>
      </c>
      <c r="J1502" s="6">
        <v>100.0</v>
      </c>
      <c r="K1502" s="7">
        <v>1591.5</v>
      </c>
      <c r="L1502" s="8">
        <v>45535.0</v>
      </c>
      <c r="M1502" s="6" t="s">
        <v>104</v>
      </c>
      <c r="N1502" s="5"/>
      <c r="O1502" s="5"/>
      <c r="P1502" s="5"/>
      <c r="Q1502" s="5"/>
      <c r="R1502" s="5"/>
      <c r="S1502" s="5"/>
      <c r="T1502" s="5"/>
      <c r="U1502" s="5"/>
      <c r="V1502" s="5"/>
    </row>
    <row r="1503" hidden="1">
      <c r="A1503" s="6">
        <v>470001.0</v>
      </c>
      <c r="B1503" s="6" t="s">
        <v>4042</v>
      </c>
      <c r="C1503" s="6" t="s">
        <v>4207</v>
      </c>
      <c r="D1503" s="6" t="s">
        <v>4208</v>
      </c>
      <c r="E1503" s="6" t="s">
        <v>17</v>
      </c>
      <c r="F1503" s="6" t="s">
        <v>18</v>
      </c>
      <c r="G1503" s="6" t="s">
        <v>4113</v>
      </c>
      <c r="H1503" s="6" t="s">
        <v>4114</v>
      </c>
      <c r="I1503" s="6" t="s">
        <v>4115</v>
      </c>
      <c r="J1503" s="6">
        <v>200.0</v>
      </c>
      <c r="K1503" s="7">
        <v>194.0</v>
      </c>
      <c r="L1503" s="8">
        <v>45535.0</v>
      </c>
      <c r="M1503" s="6" t="s">
        <v>104</v>
      </c>
      <c r="N1503" s="5"/>
      <c r="O1503" s="5"/>
      <c r="P1503" s="5"/>
      <c r="Q1503" s="5"/>
      <c r="R1503" s="5"/>
      <c r="S1503" s="5"/>
      <c r="T1503" s="5"/>
      <c r="U1503" s="5"/>
      <c r="V1503" s="5"/>
    </row>
    <row r="1504" hidden="1">
      <c r="A1504" s="6">
        <v>470001.0</v>
      </c>
      <c r="B1504" s="6" t="s">
        <v>4042</v>
      </c>
      <c r="C1504" s="6" t="s">
        <v>4209</v>
      </c>
      <c r="D1504" s="6" t="s">
        <v>4210</v>
      </c>
      <c r="E1504" s="6" t="s">
        <v>17</v>
      </c>
      <c r="F1504" s="6" t="s">
        <v>18</v>
      </c>
      <c r="G1504" s="6" t="s">
        <v>4113</v>
      </c>
      <c r="H1504" s="6" t="s">
        <v>4114</v>
      </c>
      <c r="I1504" s="6" t="s">
        <v>4115</v>
      </c>
      <c r="J1504" s="6">
        <v>168.0</v>
      </c>
      <c r="K1504" s="7">
        <v>888.76</v>
      </c>
      <c r="L1504" s="8">
        <v>45535.0</v>
      </c>
      <c r="M1504" s="6" t="s">
        <v>104</v>
      </c>
      <c r="N1504" s="5"/>
      <c r="O1504" s="5"/>
      <c r="P1504" s="5"/>
      <c r="Q1504" s="5"/>
      <c r="R1504" s="5"/>
      <c r="S1504" s="5"/>
      <c r="T1504" s="5"/>
      <c r="U1504" s="5"/>
      <c r="V1504" s="5"/>
    </row>
    <row r="1505" hidden="1">
      <c r="A1505" s="6">
        <v>470001.0</v>
      </c>
      <c r="B1505" s="6" t="s">
        <v>4042</v>
      </c>
      <c r="C1505" s="6" t="s">
        <v>4211</v>
      </c>
      <c r="D1505" s="6" t="s">
        <v>4212</v>
      </c>
      <c r="E1505" s="6" t="s">
        <v>17</v>
      </c>
      <c r="F1505" s="6" t="s">
        <v>18</v>
      </c>
      <c r="G1505" s="6" t="s">
        <v>4113</v>
      </c>
      <c r="H1505" s="6" t="s">
        <v>4114</v>
      </c>
      <c r="I1505" s="6" t="s">
        <v>4115</v>
      </c>
      <c r="J1505" s="6">
        <v>180.0</v>
      </c>
      <c r="K1505" s="7">
        <v>10620.0</v>
      </c>
      <c r="L1505" s="8">
        <v>45535.0</v>
      </c>
      <c r="M1505" s="6" t="s">
        <v>104</v>
      </c>
      <c r="N1505" s="5"/>
      <c r="O1505" s="5"/>
      <c r="P1505" s="5"/>
      <c r="Q1505" s="5"/>
      <c r="R1505" s="5"/>
      <c r="S1505" s="5"/>
      <c r="T1505" s="5"/>
      <c r="U1505" s="5"/>
      <c r="V1505" s="5"/>
    </row>
    <row r="1506" hidden="1">
      <c r="A1506" s="6">
        <v>470001.0</v>
      </c>
      <c r="B1506" s="6" t="s">
        <v>4042</v>
      </c>
      <c r="C1506" s="6" t="s">
        <v>4213</v>
      </c>
      <c r="D1506" s="6" t="s">
        <v>4214</v>
      </c>
      <c r="E1506" s="6" t="s">
        <v>17</v>
      </c>
      <c r="F1506" s="6" t="s">
        <v>18</v>
      </c>
      <c r="G1506" s="6" t="s">
        <v>4113</v>
      </c>
      <c r="H1506" s="6" t="s">
        <v>4114</v>
      </c>
      <c r="I1506" s="6" t="s">
        <v>4115</v>
      </c>
      <c r="J1506" s="6">
        <v>120.0</v>
      </c>
      <c r="K1506" s="7">
        <v>2397.6</v>
      </c>
      <c r="L1506" s="8">
        <v>45535.0</v>
      </c>
      <c r="M1506" s="6" t="s">
        <v>104</v>
      </c>
      <c r="N1506" s="5"/>
      <c r="O1506" s="5"/>
      <c r="P1506" s="5"/>
      <c r="Q1506" s="5"/>
      <c r="R1506" s="5"/>
      <c r="S1506" s="5"/>
      <c r="T1506" s="5"/>
      <c r="U1506" s="5"/>
      <c r="V1506" s="5"/>
    </row>
    <row r="1507" hidden="1">
      <c r="A1507" s="6">
        <v>470001.0</v>
      </c>
      <c r="B1507" s="6" t="s">
        <v>4042</v>
      </c>
      <c r="C1507" s="6" t="s">
        <v>4215</v>
      </c>
      <c r="D1507" s="6" t="s">
        <v>4216</v>
      </c>
      <c r="E1507" s="6" t="s">
        <v>17</v>
      </c>
      <c r="F1507" s="6" t="s">
        <v>18</v>
      </c>
      <c r="G1507" s="6" t="s">
        <v>4113</v>
      </c>
      <c r="H1507" s="6" t="s">
        <v>4114</v>
      </c>
      <c r="I1507" s="6" t="s">
        <v>4115</v>
      </c>
      <c r="J1507" s="6">
        <v>50.0</v>
      </c>
      <c r="K1507" s="7">
        <v>691.5</v>
      </c>
      <c r="L1507" s="8">
        <v>45535.0</v>
      </c>
      <c r="M1507" s="6" t="s">
        <v>104</v>
      </c>
      <c r="N1507" s="5"/>
      <c r="O1507" s="5"/>
      <c r="P1507" s="5"/>
      <c r="Q1507" s="5"/>
      <c r="R1507" s="5"/>
      <c r="S1507" s="5"/>
      <c r="T1507" s="5"/>
      <c r="U1507" s="5"/>
      <c r="V1507" s="5"/>
    </row>
    <row r="1508" hidden="1">
      <c r="A1508" s="6">
        <v>470001.0</v>
      </c>
      <c r="B1508" s="6" t="s">
        <v>4042</v>
      </c>
      <c r="C1508" s="6" t="s">
        <v>4217</v>
      </c>
      <c r="D1508" s="6" t="s">
        <v>4218</v>
      </c>
      <c r="E1508" s="6" t="s">
        <v>17</v>
      </c>
      <c r="F1508" s="6" t="s">
        <v>18</v>
      </c>
      <c r="G1508" s="6" t="s">
        <v>4113</v>
      </c>
      <c r="H1508" s="6" t="s">
        <v>4114</v>
      </c>
      <c r="I1508" s="6" t="s">
        <v>4115</v>
      </c>
      <c r="J1508" s="6">
        <v>10.0</v>
      </c>
      <c r="K1508" s="7">
        <v>79.0</v>
      </c>
      <c r="L1508" s="8">
        <v>45535.0</v>
      </c>
      <c r="M1508" s="6" t="s">
        <v>104</v>
      </c>
      <c r="N1508" s="5"/>
      <c r="O1508" s="5"/>
      <c r="P1508" s="5"/>
      <c r="Q1508" s="5"/>
      <c r="R1508" s="5"/>
      <c r="S1508" s="5"/>
      <c r="T1508" s="5"/>
      <c r="U1508" s="5"/>
      <c r="V1508" s="5"/>
    </row>
    <row r="1509" hidden="1">
      <c r="A1509" s="6">
        <v>470001.0</v>
      </c>
      <c r="B1509" s="6" t="s">
        <v>4042</v>
      </c>
      <c r="C1509" s="6" t="s">
        <v>4219</v>
      </c>
      <c r="D1509" s="6" t="s">
        <v>4220</v>
      </c>
      <c r="E1509" s="6" t="s">
        <v>17</v>
      </c>
      <c r="F1509" s="6" t="s">
        <v>158</v>
      </c>
      <c r="G1509" s="6" t="s">
        <v>159</v>
      </c>
      <c r="H1509" s="6" t="s">
        <v>4156</v>
      </c>
      <c r="I1509" s="6" t="s">
        <v>4157</v>
      </c>
      <c r="J1509" s="6">
        <v>1.0</v>
      </c>
      <c r="K1509" s="7">
        <v>750.0</v>
      </c>
      <c r="L1509" s="8">
        <v>45535.0</v>
      </c>
      <c r="M1509" s="6" t="s">
        <v>104</v>
      </c>
      <c r="N1509" s="5"/>
      <c r="O1509" s="5"/>
      <c r="P1509" s="5"/>
      <c r="Q1509" s="5"/>
      <c r="R1509" s="5"/>
      <c r="S1509" s="5"/>
      <c r="T1509" s="5"/>
      <c r="U1509" s="5"/>
      <c r="V1509" s="5"/>
    </row>
    <row r="1510" hidden="1">
      <c r="A1510" s="6">
        <v>470001.0</v>
      </c>
      <c r="B1510" s="6" t="s">
        <v>4042</v>
      </c>
      <c r="C1510" s="6" t="s">
        <v>4221</v>
      </c>
      <c r="D1510" s="6" t="s">
        <v>4222</v>
      </c>
      <c r="E1510" s="6" t="s">
        <v>17</v>
      </c>
      <c r="F1510" s="6" t="s">
        <v>18</v>
      </c>
      <c r="G1510" s="6" t="s">
        <v>4113</v>
      </c>
      <c r="H1510" s="6" t="s">
        <v>4094</v>
      </c>
      <c r="I1510" s="6" t="s">
        <v>4123</v>
      </c>
      <c r="J1510" s="6">
        <v>2.0</v>
      </c>
      <c r="K1510" s="7">
        <v>36.8</v>
      </c>
      <c r="L1510" s="8">
        <v>45646.0</v>
      </c>
      <c r="M1510" s="6" t="s">
        <v>104</v>
      </c>
      <c r="N1510" s="5"/>
      <c r="O1510" s="5"/>
      <c r="P1510" s="5"/>
      <c r="Q1510" s="5"/>
      <c r="R1510" s="5"/>
      <c r="S1510" s="5"/>
      <c r="T1510" s="5"/>
      <c r="U1510" s="5"/>
      <c r="V1510" s="5"/>
    </row>
    <row r="1511" hidden="1">
      <c r="A1511" s="6">
        <v>470001.0</v>
      </c>
      <c r="B1511" s="6" t="s">
        <v>4042</v>
      </c>
      <c r="C1511" s="6" t="s">
        <v>4223</v>
      </c>
      <c r="D1511" s="6" t="s">
        <v>4224</v>
      </c>
      <c r="E1511" s="6" t="s">
        <v>17</v>
      </c>
      <c r="F1511" s="6" t="s">
        <v>18</v>
      </c>
      <c r="G1511" s="6" t="s">
        <v>4113</v>
      </c>
      <c r="H1511" s="6" t="s">
        <v>4094</v>
      </c>
      <c r="I1511" s="6" t="s">
        <v>4123</v>
      </c>
      <c r="J1511" s="6">
        <v>4.0</v>
      </c>
      <c r="K1511" s="7">
        <v>73.6</v>
      </c>
      <c r="L1511" s="8">
        <v>45646.0</v>
      </c>
      <c r="M1511" s="6" t="s">
        <v>104</v>
      </c>
      <c r="N1511" s="5"/>
      <c r="O1511" s="5"/>
      <c r="P1511" s="5"/>
      <c r="Q1511" s="5"/>
      <c r="R1511" s="5"/>
      <c r="S1511" s="5"/>
      <c r="T1511" s="5"/>
      <c r="U1511" s="5"/>
      <c r="V1511" s="5"/>
    </row>
    <row r="1512" hidden="1">
      <c r="A1512" s="6">
        <v>470001.0</v>
      </c>
      <c r="B1512" s="6" t="s">
        <v>4042</v>
      </c>
      <c r="C1512" s="6" t="s">
        <v>4225</v>
      </c>
      <c r="D1512" s="6" t="s">
        <v>4226</v>
      </c>
      <c r="E1512" s="6" t="s">
        <v>17</v>
      </c>
      <c r="F1512" s="6" t="s">
        <v>18</v>
      </c>
      <c r="G1512" s="6" t="s">
        <v>4113</v>
      </c>
      <c r="H1512" s="6" t="s">
        <v>4094</v>
      </c>
      <c r="I1512" s="6" t="s">
        <v>4123</v>
      </c>
      <c r="J1512" s="6">
        <v>2.0</v>
      </c>
      <c r="K1512" s="7">
        <v>36.8</v>
      </c>
      <c r="L1512" s="8">
        <v>45646.0</v>
      </c>
      <c r="M1512" s="6" t="s">
        <v>104</v>
      </c>
      <c r="N1512" s="5"/>
      <c r="O1512" s="5"/>
      <c r="P1512" s="5"/>
      <c r="Q1512" s="5"/>
      <c r="R1512" s="5"/>
      <c r="S1512" s="5"/>
      <c r="T1512" s="5"/>
      <c r="U1512" s="5"/>
      <c r="V1512" s="5"/>
    </row>
    <row r="1513" hidden="1">
      <c r="A1513" s="6">
        <v>470001.0</v>
      </c>
      <c r="B1513" s="6" t="s">
        <v>4042</v>
      </c>
      <c r="C1513" s="6" t="s">
        <v>4227</v>
      </c>
      <c r="D1513" s="6" t="s">
        <v>4228</v>
      </c>
      <c r="E1513" s="6" t="s">
        <v>17</v>
      </c>
      <c r="F1513" s="6" t="s">
        <v>18</v>
      </c>
      <c r="G1513" s="6" t="s">
        <v>4113</v>
      </c>
      <c r="H1513" s="6" t="s">
        <v>4114</v>
      </c>
      <c r="I1513" s="6" t="s">
        <v>4115</v>
      </c>
      <c r="J1513" s="6">
        <v>50.0</v>
      </c>
      <c r="K1513" s="7">
        <v>134.5</v>
      </c>
      <c r="L1513" s="8">
        <v>45535.0</v>
      </c>
      <c r="M1513" s="6" t="s">
        <v>104</v>
      </c>
      <c r="N1513" s="5"/>
      <c r="O1513" s="5"/>
      <c r="P1513" s="5"/>
      <c r="Q1513" s="5"/>
      <c r="R1513" s="5"/>
      <c r="S1513" s="5"/>
      <c r="T1513" s="5"/>
      <c r="U1513" s="5"/>
      <c r="V1513" s="5"/>
    </row>
    <row r="1514" hidden="1">
      <c r="A1514" s="6">
        <v>470001.0</v>
      </c>
      <c r="B1514" s="6" t="s">
        <v>4042</v>
      </c>
      <c r="C1514" s="6" t="s">
        <v>4229</v>
      </c>
      <c r="D1514" s="6" t="s">
        <v>4230</v>
      </c>
      <c r="E1514" s="6" t="s">
        <v>17</v>
      </c>
      <c r="F1514" s="6" t="s">
        <v>18</v>
      </c>
      <c r="G1514" s="6" t="s">
        <v>4113</v>
      </c>
      <c r="H1514" s="6" t="s">
        <v>4094</v>
      </c>
      <c r="I1514" s="6" t="s">
        <v>4123</v>
      </c>
      <c r="J1514" s="6">
        <v>8.0</v>
      </c>
      <c r="K1514" s="7">
        <v>80.0</v>
      </c>
      <c r="L1514" s="8">
        <v>45646.0</v>
      </c>
      <c r="M1514" s="6" t="s">
        <v>104</v>
      </c>
      <c r="N1514" s="5"/>
      <c r="O1514" s="5"/>
      <c r="P1514" s="5"/>
      <c r="Q1514" s="5"/>
      <c r="R1514" s="5"/>
      <c r="S1514" s="5"/>
      <c r="T1514" s="5"/>
      <c r="U1514" s="5"/>
      <c r="V1514" s="5"/>
    </row>
    <row r="1515" hidden="1">
      <c r="A1515" s="6">
        <v>470001.0</v>
      </c>
      <c r="B1515" s="6" t="s">
        <v>4042</v>
      </c>
      <c r="C1515" s="6" t="s">
        <v>4231</v>
      </c>
      <c r="D1515" s="6" t="s">
        <v>4232</v>
      </c>
      <c r="E1515" s="6" t="s">
        <v>17</v>
      </c>
      <c r="F1515" s="6" t="s">
        <v>18</v>
      </c>
      <c r="G1515" s="6" t="s">
        <v>4113</v>
      </c>
      <c r="H1515" s="6" t="s">
        <v>4094</v>
      </c>
      <c r="I1515" s="6" t="s">
        <v>4123</v>
      </c>
      <c r="J1515" s="6">
        <v>10.0</v>
      </c>
      <c r="K1515" s="7">
        <v>186.0</v>
      </c>
      <c r="L1515" s="8">
        <v>45646.0</v>
      </c>
      <c r="M1515" s="6" t="s">
        <v>104</v>
      </c>
      <c r="N1515" s="5"/>
      <c r="O1515" s="5"/>
      <c r="P1515" s="5"/>
      <c r="Q1515" s="5"/>
      <c r="R1515" s="5"/>
      <c r="S1515" s="5"/>
      <c r="T1515" s="5"/>
      <c r="U1515" s="5"/>
      <c r="V1515" s="5"/>
    </row>
    <row r="1516" hidden="1">
      <c r="A1516" s="6">
        <v>470001.0</v>
      </c>
      <c r="B1516" s="6" t="s">
        <v>4042</v>
      </c>
      <c r="C1516" s="6" t="s">
        <v>4233</v>
      </c>
      <c r="D1516" s="6" t="s">
        <v>4234</v>
      </c>
      <c r="E1516" s="6" t="s">
        <v>17</v>
      </c>
      <c r="F1516" s="6" t="s">
        <v>18</v>
      </c>
      <c r="G1516" s="6" t="s">
        <v>4113</v>
      </c>
      <c r="H1516" s="6" t="s">
        <v>4094</v>
      </c>
      <c r="I1516" s="6" t="s">
        <v>4123</v>
      </c>
      <c r="J1516" s="6">
        <v>4.0</v>
      </c>
      <c r="K1516" s="7">
        <v>84.8</v>
      </c>
      <c r="L1516" s="8">
        <v>45646.0</v>
      </c>
      <c r="M1516" s="6" t="s">
        <v>104</v>
      </c>
      <c r="N1516" s="5"/>
      <c r="O1516" s="5"/>
      <c r="P1516" s="5"/>
      <c r="Q1516" s="5"/>
      <c r="R1516" s="5"/>
      <c r="S1516" s="5"/>
      <c r="T1516" s="5"/>
      <c r="U1516" s="5"/>
      <c r="V1516" s="5"/>
    </row>
    <row r="1517" hidden="1">
      <c r="A1517" s="6">
        <v>470001.0</v>
      </c>
      <c r="B1517" s="6" t="s">
        <v>4042</v>
      </c>
      <c r="C1517" s="6" t="s">
        <v>4235</v>
      </c>
      <c r="D1517" s="6" t="s">
        <v>4236</v>
      </c>
      <c r="E1517" s="6" t="s">
        <v>17</v>
      </c>
      <c r="F1517" s="6" t="s">
        <v>18</v>
      </c>
      <c r="G1517" s="6" t="s">
        <v>4113</v>
      </c>
      <c r="H1517" s="6" t="s">
        <v>4094</v>
      </c>
      <c r="I1517" s="6" t="s">
        <v>4123</v>
      </c>
      <c r="J1517" s="6">
        <v>10.0</v>
      </c>
      <c r="K1517" s="7">
        <v>16.0</v>
      </c>
      <c r="L1517" s="8">
        <v>45646.0</v>
      </c>
      <c r="M1517" s="6" t="s">
        <v>104</v>
      </c>
      <c r="N1517" s="5"/>
      <c r="O1517" s="5"/>
      <c r="P1517" s="5"/>
      <c r="Q1517" s="5"/>
      <c r="R1517" s="5"/>
      <c r="S1517" s="5"/>
      <c r="T1517" s="5"/>
      <c r="U1517" s="5"/>
      <c r="V1517" s="5"/>
    </row>
    <row r="1518" hidden="1">
      <c r="A1518" s="6">
        <v>470001.0</v>
      </c>
      <c r="B1518" s="6" t="s">
        <v>4042</v>
      </c>
      <c r="C1518" s="6" t="s">
        <v>4237</v>
      </c>
      <c r="D1518" s="6" t="s">
        <v>4238</v>
      </c>
      <c r="E1518" s="6" t="s">
        <v>17</v>
      </c>
      <c r="F1518" s="6" t="s">
        <v>18</v>
      </c>
      <c r="G1518" s="6" t="s">
        <v>4113</v>
      </c>
      <c r="H1518" s="6" t="s">
        <v>4094</v>
      </c>
      <c r="I1518" s="6" t="s">
        <v>4123</v>
      </c>
      <c r="J1518" s="6">
        <v>6.0</v>
      </c>
      <c r="K1518" s="7">
        <v>25.2</v>
      </c>
      <c r="L1518" s="8">
        <v>45646.0</v>
      </c>
      <c r="M1518" s="6" t="s">
        <v>104</v>
      </c>
      <c r="N1518" s="5"/>
      <c r="O1518" s="5"/>
      <c r="P1518" s="5"/>
      <c r="Q1518" s="5"/>
      <c r="R1518" s="5"/>
      <c r="S1518" s="5"/>
      <c r="T1518" s="5"/>
      <c r="U1518" s="5"/>
      <c r="V1518" s="5"/>
    </row>
    <row r="1519" hidden="1">
      <c r="A1519" s="6">
        <v>470001.0</v>
      </c>
      <c r="B1519" s="6" t="s">
        <v>4042</v>
      </c>
      <c r="C1519" s="6" t="s">
        <v>4239</v>
      </c>
      <c r="D1519" s="6" t="s">
        <v>4240</v>
      </c>
      <c r="E1519" s="6" t="s">
        <v>17</v>
      </c>
      <c r="F1519" s="6" t="s">
        <v>18</v>
      </c>
      <c r="G1519" s="6" t="s">
        <v>4113</v>
      </c>
      <c r="H1519" s="6" t="s">
        <v>4094</v>
      </c>
      <c r="I1519" s="6" t="s">
        <v>4123</v>
      </c>
      <c r="J1519" s="6">
        <v>8.0</v>
      </c>
      <c r="K1519" s="7">
        <v>285.2</v>
      </c>
      <c r="L1519" s="8">
        <v>45646.0</v>
      </c>
      <c r="M1519" s="6" t="s">
        <v>104</v>
      </c>
      <c r="N1519" s="5"/>
      <c r="O1519" s="5"/>
      <c r="P1519" s="5"/>
      <c r="Q1519" s="5"/>
      <c r="R1519" s="5"/>
      <c r="S1519" s="5"/>
      <c r="T1519" s="5"/>
      <c r="U1519" s="5"/>
      <c r="V1519" s="5"/>
    </row>
    <row r="1520" hidden="1">
      <c r="A1520" s="6">
        <v>470001.0</v>
      </c>
      <c r="B1520" s="6" t="s">
        <v>4042</v>
      </c>
      <c r="C1520" s="6" t="s">
        <v>4241</v>
      </c>
      <c r="D1520" s="6" t="s">
        <v>4242</v>
      </c>
      <c r="E1520" s="6" t="s">
        <v>17</v>
      </c>
      <c r="F1520" s="6" t="s">
        <v>18</v>
      </c>
      <c r="G1520" s="6" t="s">
        <v>4113</v>
      </c>
      <c r="H1520" s="6" t="s">
        <v>4094</v>
      </c>
      <c r="I1520" s="6" t="s">
        <v>4123</v>
      </c>
      <c r="J1520" s="6">
        <v>100.0</v>
      </c>
      <c r="K1520" s="7">
        <v>1685.0</v>
      </c>
      <c r="L1520" s="8">
        <v>45646.0</v>
      </c>
      <c r="M1520" s="6" t="s">
        <v>104</v>
      </c>
      <c r="N1520" s="5"/>
      <c r="O1520" s="5"/>
      <c r="P1520" s="5"/>
      <c r="Q1520" s="5"/>
      <c r="R1520" s="5"/>
      <c r="S1520" s="5"/>
      <c r="T1520" s="5"/>
      <c r="U1520" s="5"/>
      <c r="V1520" s="5"/>
    </row>
    <row r="1521" hidden="1">
      <c r="A1521" s="6">
        <v>470001.0</v>
      </c>
      <c r="B1521" s="6" t="s">
        <v>4042</v>
      </c>
      <c r="C1521" s="6" t="s">
        <v>4243</v>
      </c>
      <c r="D1521" s="6" t="s">
        <v>4244</v>
      </c>
      <c r="E1521" s="6" t="s">
        <v>17</v>
      </c>
      <c r="F1521" s="6" t="s">
        <v>18</v>
      </c>
      <c r="G1521" s="6" t="s">
        <v>4113</v>
      </c>
      <c r="H1521" s="6" t="s">
        <v>4094</v>
      </c>
      <c r="I1521" s="6" t="s">
        <v>4123</v>
      </c>
      <c r="J1521" s="6">
        <v>8.0</v>
      </c>
      <c r="K1521" s="7">
        <v>77.6</v>
      </c>
      <c r="L1521" s="8">
        <v>45646.0</v>
      </c>
      <c r="M1521" s="6" t="s">
        <v>104</v>
      </c>
      <c r="N1521" s="5"/>
      <c r="O1521" s="5"/>
      <c r="P1521" s="5"/>
      <c r="Q1521" s="5"/>
      <c r="R1521" s="5"/>
      <c r="S1521" s="5"/>
      <c r="T1521" s="5"/>
      <c r="U1521" s="5"/>
      <c r="V1521" s="5"/>
    </row>
    <row r="1522" hidden="1">
      <c r="A1522" s="6">
        <v>470001.0</v>
      </c>
      <c r="B1522" s="6" t="s">
        <v>4042</v>
      </c>
      <c r="C1522" s="6" t="s">
        <v>4245</v>
      </c>
      <c r="D1522" s="6" t="s">
        <v>4246</v>
      </c>
      <c r="E1522" s="6" t="s">
        <v>17</v>
      </c>
      <c r="F1522" s="6" t="s">
        <v>18</v>
      </c>
      <c r="G1522" s="6" t="s">
        <v>4113</v>
      </c>
      <c r="H1522" s="6" t="s">
        <v>4094</v>
      </c>
      <c r="I1522" s="6" t="s">
        <v>4123</v>
      </c>
      <c r="J1522" s="6">
        <v>4.0</v>
      </c>
      <c r="K1522" s="7">
        <v>20.8</v>
      </c>
      <c r="L1522" s="8">
        <v>45646.0</v>
      </c>
      <c r="M1522" s="6" t="s">
        <v>104</v>
      </c>
      <c r="N1522" s="5"/>
      <c r="O1522" s="5"/>
      <c r="P1522" s="5"/>
      <c r="Q1522" s="5"/>
      <c r="R1522" s="5"/>
      <c r="S1522" s="5"/>
      <c r="T1522" s="5"/>
      <c r="U1522" s="5"/>
      <c r="V1522" s="5"/>
    </row>
    <row r="1523" hidden="1">
      <c r="A1523" s="6">
        <v>470001.0</v>
      </c>
      <c r="B1523" s="6" t="s">
        <v>4042</v>
      </c>
      <c r="C1523" s="6" t="s">
        <v>4247</v>
      </c>
      <c r="D1523" s="6" t="s">
        <v>4248</v>
      </c>
      <c r="E1523" s="6" t="s">
        <v>17</v>
      </c>
      <c r="F1523" s="6" t="s">
        <v>18</v>
      </c>
      <c r="G1523" s="6" t="s">
        <v>4113</v>
      </c>
      <c r="H1523" s="6" t="s">
        <v>4094</v>
      </c>
      <c r="I1523" s="6" t="s">
        <v>4123</v>
      </c>
      <c r="J1523" s="6">
        <v>10.0</v>
      </c>
      <c r="K1523" s="7">
        <v>122.0</v>
      </c>
      <c r="L1523" s="8">
        <v>45646.0</v>
      </c>
      <c r="M1523" s="6" t="s">
        <v>104</v>
      </c>
      <c r="N1523" s="5"/>
      <c r="O1523" s="5"/>
      <c r="P1523" s="5"/>
      <c r="Q1523" s="5"/>
      <c r="R1523" s="5"/>
      <c r="S1523" s="5"/>
      <c r="T1523" s="5"/>
      <c r="U1523" s="5"/>
      <c r="V1523" s="5"/>
    </row>
    <row r="1524" hidden="1">
      <c r="A1524" s="6">
        <v>470001.0</v>
      </c>
      <c r="B1524" s="6" t="s">
        <v>4042</v>
      </c>
      <c r="C1524" s="6" t="s">
        <v>4249</v>
      </c>
      <c r="D1524" s="6" t="s">
        <v>4250</v>
      </c>
      <c r="E1524" s="6" t="s">
        <v>17</v>
      </c>
      <c r="F1524" s="6" t="s">
        <v>18</v>
      </c>
      <c r="G1524" s="6" t="s">
        <v>4113</v>
      </c>
      <c r="H1524" s="6" t="s">
        <v>4094</v>
      </c>
      <c r="I1524" s="6" t="s">
        <v>4123</v>
      </c>
      <c r="J1524" s="6">
        <v>2.0</v>
      </c>
      <c r="K1524" s="7">
        <v>94.8</v>
      </c>
      <c r="L1524" s="8">
        <v>45646.0</v>
      </c>
      <c r="M1524" s="6" t="s">
        <v>104</v>
      </c>
      <c r="N1524" s="5"/>
      <c r="O1524" s="5"/>
      <c r="P1524" s="5"/>
      <c r="Q1524" s="5"/>
      <c r="R1524" s="5"/>
      <c r="S1524" s="5"/>
      <c r="T1524" s="5"/>
      <c r="U1524" s="5"/>
      <c r="V1524" s="5"/>
    </row>
    <row r="1525" hidden="1">
      <c r="A1525" s="6">
        <v>470001.0</v>
      </c>
      <c r="B1525" s="6" t="s">
        <v>4042</v>
      </c>
      <c r="C1525" s="6" t="s">
        <v>4251</v>
      </c>
      <c r="D1525" s="6" t="s">
        <v>4252</v>
      </c>
      <c r="E1525" s="6" t="s">
        <v>17</v>
      </c>
      <c r="F1525" s="6" t="s">
        <v>18</v>
      </c>
      <c r="G1525" s="6" t="s">
        <v>4113</v>
      </c>
      <c r="H1525" s="6" t="s">
        <v>4094</v>
      </c>
      <c r="I1525" s="6" t="s">
        <v>4123</v>
      </c>
      <c r="J1525" s="6">
        <v>4.0</v>
      </c>
      <c r="K1525" s="7">
        <v>30.2</v>
      </c>
      <c r="L1525" s="8">
        <v>45646.0</v>
      </c>
      <c r="M1525" s="6" t="s">
        <v>104</v>
      </c>
      <c r="N1525" s="5"/>
      <c r="O1525" s="5"/>
      <c r="P1525" s="5"/>
      <c r="Q1525" s="5"/>
      <c r="R1525" s="5"/>
      <c r="S1525" s="5"/>
      <c r="T1525" s="5"/>
      <c r="U1525" s="5"/>
      <c r="V1525" s="5"/>
    </row>
    <row r="1526" hidden="1">
      <c r="A1526" s="6">
        <v>470001.0</v>
      </c>
      <c r="B1526" s="6" t="s">
        <v>4042</v>
      </c>
      <c r="C1526" s="6" t="s">
        <v>4253</v>
      </c>
      <c r="D1526" s="6" t="s">
        <v>4254</v>
      </c>
      <c r="E1526" s="6" t="s">
        <v>17</v>
      </c>
      <c r="F1526" s="6" t="s">
        <v>18</v>
      </c>
      <c r="G1526" s="6" t="s">
        <v>4113</v>
      </c>
      <c r="H1526" s="6" t="s">
        <v>4094</v>
      </c>
      <c r="I1526" s="6" t="s">
        <v>4123</v>
      </c>
      <c r="J1526" s="23">
        <v>2.0</v>
      </c>
      <c r="K1526" s="7">
        <v>214.0</v>
      </c>
      <c r="L1526" s="8">
        <v>45646.0</v>
      </c>
      <c r="M1526" s="6" t="s">
        <v>104</v>
      </c>
      <c r="N1526" s="5"/>
      <c r="O1526" s="5"/>
      <c r="P1526" s="5"/>
      <c r="Q1526" s="5"/>
      <c r="R1526" s="5"/>
      <c r="S1526" s="5"/>
      <c r="T1526" s="5"/>
      <c r="U1526" s="5"/>
      <c r="V1526" s="5"/>
    </row>
    <row r="1527" hidden="1">
      <c r="A1527" s="6">
        <v>470001.0</v>
      </c>
      <c r="B1527" s="6" t="s">
        <v>4042</v>
      </c>
      <c r="C1527" s="6" t="s">
        <v>4255</v>
      </c>
      <c r="D1527" s="6" t="s">
        <v>4256</v>
      </c>
      <c r="E1527" s="6" t="s">
        <v>17</v>
      </c>
      <c r="F1527" s="6" t="s">
        <v>18</v>
      </c>
      <c r="G1527" s="6" t="s">
        <v>4113</v>
      </c>
      <c r="H1527" s="6" t="s">
        <v>4094</v>
      </c>
      <c r="I1527" s="30" t="s">
        <v>4123</v>
      </c>
      <c r="J1527" s="31">
        <v>2.0</v>
      </c>
      <c r="K1527" s="7">
        <v>530.1</v>
      </c>
      <c r="L1527" s="8">
        <v>45646.0</v>
      </c>
      <c r="M1527" s="6" t="s">
        <v>104</v>
      </c>
      <c r="N1527" s="5"/>
      <c r="O1527" s="5"/>
      <c r="P1527" s="5"/>
      <c r="Q1527" s="5"/>
      <c r="R1527" s="5"/>
      <c r="S1527" s="5"/>
      <c r="T1527" s="5"/>
      <c r="U1527" s="5"/>
      <c r="V1527" s="5"/>
    </row>
    <row r="1528" hidden="1">
      <c r="A1528" s="6">
        <v>470001.0</v>
      </c>
      <c r="B1528" s="6" t="s">
        <v>4042</v>
      </c>
      <c r="C1528" s="6" t="s">
        <v>4257</v>
      </c>
      <c r="D1528" s="6" t="s">
        <v>4258</v>
      </c>
      <c r="E1528" s="6" t="s">
        <v>17</v>
      </c>
      <c r="F1528" s="6" t="s">
        <v>18</v>
      </c>
      <c r="G1528" s="6" t="s">
        <v>4113</v>
      </c>
      <c r="H1528" s="6" t="s">
        <v>4094</v>
      </c>
      <c r="I1528" s="6" t="s">
        <v>4123</v>
      </c>
      <c r="J1528" s="31">
        <v>4.0</v>
      </c>
      <c r="K1528" s="7">
        <v>468.0</v>
      </c>
      <c r="L1528" s="8">
        <v>45646.0</v>
      </c>
      <c r="M1528" s="6" t="s">
        <v>104</v>
      </c>
      <c r="N1528" s="5"/>
      <c r="O1528" s="5"/>
      <c r="P1528" s="5"/>
      <c r="Q1528" s="5"/>
      <c r="R1528" s="5"/>
      <c r="S1528" s="5"/>
      <c r="T1528" s="5"/>
      <c r="U1528" s="5"/>
      <c r="V1528" s="5"/>
    </row>
    <row r="1529" hidden="1">
      <c r="A1529" s="6">
        <v>470001.0</v>
      </c>
      <c r="B1529" s="6" t="s">
        <v>4042</v>
      </c>
      <c r="C1529" s="6" t="s">
        <v>4259</v>
      </c>
      <c r="D1529" s="6" t="s">
        <v>4260</v>
      </c>
      <c r="E1529" s="6" t="s">
        <v>17</v>
      </c>
      <c r="F1529" s="6" t="s">
        <v>18</v>
      </c>
      <c r="G1529" s="6" t="s">
        <v>4113</v>
      </c>
      <c r="H1529" s="6" t="s">
        <v>4094</v>
      </c>
      <c r="I1529" s="6" t="s">
        <v>4123</v>
      </c>
      <c r="J1529" s="31">
        <v>8.0</v>
      </c>
      <c r="K1529" s="7">
        <v>936.0</v>
      </c>
      <c r="L1529" s="8">
        <v>45646.0</v>
      </c>
      <c r="M1529" s="6" t="s">
        <v>104</v>
      </c>
      <c r="N1529" s="5"/>
      <c r="O1529" s="5"/>
      <c r="P1529" s="5"/>
      <c r="Q1529" s="5"/>
      <c r="R1529" s="5"/>
      <c r="S1529" s="5"/>
      <c r="T1529" s="5"/>
      <c r="U1529" s="5"/>
      <c r="V1529" s="5"/>
    </row>
    <row r="1530" hidden="1">
      <c r="A1530" s="6">
        <v>470001.0</v>
      </c>
      <c r="B1530" s="6" t="s">
        <v>4042</v>
      </c>
      <c r="C1530" s="6" t="s">
        <v>4261</v>
      </c>
      <c r="D1530" s="6" t="s">
        <v>4262</v>
      </c>
      <c r="E1530" s="6" t="s">
        <v>17</v>
      </c>
      <c r="F1530" s="6" t="s">
        <v>18</v>
      </c>
      <c r="G1530" s="6" t="s">
        <v>4113</v>
      </c>
      <c r="H1530" s="6" t="s">
        <v>4094</v>
      </c>
      <c r="I1530" s="6" t="s">
        <v>4123</v>
      </c>
      <c r="J1530" s="31">
        <v>8.0</v>
      </c>
      <c r="K1530" s="7">
        <v>1080.0</v>
      </c>
      <c r="L1530" s="8">
        <v>45646.0</v>
      </c>
      <c r="M1530" s="6" t="s">
        <v>104</v>
      </c>
      <c r="N1530" s="5"/>
      <c r="O1530" s="5"/>
      <c r="P1530" s="5"/>
      <c r="Q1530" s="5"/>
      <c r="R1530" s="5"/>
      <c r="S1530" s="5"/>
      <c r="T1530" s="5"/>
      <c r="U1530" s="5"/>
      <c r="V1530" s="5"/>
    </row>
    <row r="1531" hidden="1">
      <c r="A1531" s="6">
        <v>470001.0</v>
      </c>
      <c r="B1531" s="6" t="s">
        <v>4042</v>
      </c>
      <c r="C1531" s="6" t="s">
        <v>4263</v>
      </c>
      <c r="D1531" s="6" t="s">
        <v>4264</v>
      </c>
      <c r="E1531" s="6" t="s">
        <v>17</v>
      </c>
      <c r="F1531" s="6" t="s">
        <v>18</v>
      </c>
      <c r="G1531" s="6" t="s">
        <v>4113</v>
      </c>
      <c r="H1531" s="6" t="s">
        <v>4094</v>
      </c>
      <c r="I1531" s="6" t="s">
        <v>4123</v>
      </c>
      <c r="J1531" s="31">
        <v>4.0</v>
      </c>
      <c r="K1531" s="7">
        <v>532.0</v>
      </c>
      <c r="L1531" s="8">
        <v>45646.0</v>
      </c>
      <c r="M1531" s="6" t="s">
        <v>104</v>
      </c>
      <c r="N1531" s="5"/>
      <c r="O1531" s="5"/>
      <c r="P1531" s="5"/>
      <c r="Q1531" s="5"/>
      <c r="R1531" s="5"/>
      <c r="S1531" s="5"/>
      <c r="T1531" s="5"/>
      <c r="U1531" s="5"/>
      <c r="V1531" s="5"/>
    </row>
    <row r="1532" hidden="1">
      <c r="A1532" s="6">
        <v>470001.0</v>
      </c>
      <c r="B1532" s="6" t="s">
        <v>4042</v>
      </c>
      <c r="C1532" s="6" t="s">
        <v>4265</v>
      </c>
      <c r="D1532" s="6" t="s">
        <v>4266</v>
      </c>
      <c r="E1532" s="6" t="s">
        <v>17</v>
      </c>
      <c r="F1532" s="6" t="s">
        <v>18</v>
      </c>
      <c r="G1532" s="6" t="s">
        <v>4113</v>
      </c>
      <c r="H1532" s="6" t="s">
        <v>4094</v>
      </c>
      <c r="I1532" s="6" t="s">
        <v>4123</v>
      </c>
      <c r="J1532" s="6">
        <v>8.0</v>
      </c>
      <c r="K1532" s="7">
        <v>1184.0</v>
      </c>
      <c r="L1532" s="8">
        <v>45646.0</v>
      </c>
      <c r="M1532" s="6" t="s">
        <v>104</v>
      </c>
      <c r="N1532" s="5"/>
      <c r="O1532" s="5"/>
      <c r="P1532" s="5"/>
      <c r="Q1532" s="5"/>
      <c r="R1532" s="5"/>
      <c r="S1532" s="5"/>
      <c r="T1532" s="5"/>
      <c r="U1532" s="5"/>
      <c r="V1532" s="5"/>
    </row>
    <row r="1533" hidden="1">
      <c r="A1533" s="6">
        <v>470001.0</v>
      </c>
      <c r="B1533" s="6" t="s">
        <v>4042</v>
      </c>
      <c r="C1533" s="6" t="s">
        <v>4267</v>
      </c>
      <c r="D1533" s="6" t="s">
        <v>4268</v>
      </c>
      <c r="E1533" s="6" t="s">
        <v>17</v>
      </c>
      <c r="F1533" s="6" t="s">
        <v>18</v>
      </c>
      <c r="G1533" s="6" t="s">
        <v>4113</v>
      </c>
      <c r="H1533" s="6" t="s">
        <v>4094</v>
      </c>
      <c r="I1533" s="6" t="s">
        <v>4123</v>
      </c>
      <c r="J1533" s="6">
        <v>12.0</v>
      </c>
      <c r="K1533" s="7">
        <v>1104.0</v>
      </c>
      <c r="L1533" s="8">
        <v>45646.0</v>
      </c>
      <c r="M1533" s="6" t="s">
        <v>104</v>
      </c>
      <c r="N1533" s="5"/>
      <c r="O1533" s="5"/>
      <c r="P1533" s="5"/>
      <c r="Q1533" s="5"/>
      <c r="R1533" s="5"/>
      <c r="S1533" s="5"/>
      <c r="T1533" s="5"/>
      <c r="U1533" s="5"/>
      <c r="V1533" s="5"/>
    </row>
    <row r="1534" hidden="1">
      <c r="A1534" s="6">
        <v>470001.0</v>
      </c>
      <c r="B1534" s="6" t="s">
        <v>4042</v>
      </c>
      <c r="C1534" s="6" t="s">
        <v>4269</v>
      </c>
      <c r="D1534" s="6" t="s">
        <v>4270</v>
      </c>
      <c r="E1534" s="6" t="s">
        <v>17</v>
      </c>
      <c r="F1534" s="6" t="s">
        <v>18</v>
      </c>
      <c r="G1534" s="6" t="s">
        <v>4113</v>
      </c>
      <c r="H1534" s="6" t="s">
        <v>4094</v>
      </c>
      <c r="I1534" s="6" t="s">
        <v>4123</v>
      </c>
      <c r="J1534" s="6">
        <v>12.0</v>
      </c>
      <c r="K1534" s="7">
        <v>165.36</v>
      </c>
      <c r="L1534" s="8">
        <v>45646.0</v>
      </c>
      <c r="M1534" s="6" t="s">
        <v>104</v>
      </c>
      <c r="N1534" s="5"/>
      <c r="O1534" s="5"/>
      <c r="P1534" s="5"/>
      <c r="Q1534" s="5"/>
      <c r="R1534" s="5"/>
      <c r="S1534" s="5"/>
      <c r="T1534" s="5"/>
      <c r="U1534" s="5"/>
      <c r="V1534" s="5"/>
    </row>
    <row r="1535" hidden="1">
      <c r="A1535" s="6">
        <v>470093.0</v>
      </c>
      <c r="B1535" s="6" t="s">
        <v>4271</v>
      </c>
      <c r="C1535" s="6" t="s">
        <v>4272</v>
      </c>
      <c r="D1535" s="6" t="s">
        <v>4273</v>
      </c>
      <c r="E1535" s="6" t="s">
        <v>752</v>
      </c>
      <c r="F1535" s="6" t="s">
        <v>158</v>
      </c>
      <c r="G1535" s="6" t="s">
        <v>159</v>
      </c>
      <c r="H1535" s="6" t="s">
        <v>4274</v>
      </c>
      <c r="I1535" s="32" t="s">
        <v>4275</v>
      </c>
      <c r="J1535" s="6">
        <v>1.0</v>
      </c>
      <c r="K1535" s="7" t="s">
        <v>1030</v>
      </c>
      <c r="L1535" s="33">
        <v>45627.0</v>
      </c>
      <c r="M1535" s="6" t="s">
        <v>170</v>
      </c>
      <c r="N1535" s="5"/>
      <c r="O1535" s="5"/>
      <c r="P1535" s="5"/>
      <c r="Q1535" s="5"/>
      <c r="R1535" s="5"/>
      <c r="S1535" s="5"/>
      <c r="T1535" s="5"/>
      <c r="U1535" s="5"/>
      <c r="V1535" s="5"/>
    </row>
    <row r="1536" hidden="1">
      <c r="A1536" s="6">
        <v>470093.0</v>
      </c>
      <c r="B1536" s="6" t="s">
        <v>4271</v>
      </c>
      <c r="C1536" s="6" t="s">
        <v>4276</v>
      </c>
      <c r="D1536" s="6" t="s">
        <v>4277</v>
      </c>
      <c r="E1536" s="6" t="s">
        <v>752</v>
      </c>
      <c r="F1536" s="6" t="s">
        <v>158</v>
      </c>
      <c r="G1536" s="6" t="s">
        <v>159</v>
      </c>
      <c r="H1536" s="6" t="s">
        <v>4045</v>
      </c>
      <c r="I1536" s="6" t="s">
        <v>4278</v>
      </c>
      <c r="J1536" s="6">
        <v>1.0</v>
      </c>
      <c r="K1536" s="7" t="s">
        <v>4279</v>
      </c>
      <c r="L1536" s="33">
        <v>45412.0</v>
      </c>
      <c r="M1536" s="6" t="s">
        <v>104</v>
      </c>
      <c r="N1536" s="5"/>
      <c r="O1536" s="5"/>
      <c r="P1536" s="5"/>
      <c r="Q1536" s="5"/>
      <c r="R1536" s="5"/>
      <c r="S1536" s="5"/>
      <c r="T1536" s="5"/>
      <c r="U1536" s="5"/>
      <c r="V1536" s="5"/>
    </row>
    <row r="1537" hidden="1">
      <c r="A1537" s="6">
        <v>470093.0</v>
      </c>
      <c r="B1537" s="6" t="s">
        <v>4271</v>
      </c>
      <c r="C1537" s="6" t="s">
        <v>4280</v>
      </c>
      <c r="D1537" s="6" t="s">
        <v>4281</v>
      </c>
      <c r="E1537" s="6" t="s">
        <v>752</v>
      </c>
      <c r="F1537" s="6" t="s">
        <v>158</v>
      </c>
      <c r="G1537" s="6" t="s">
        <v>159</v>
      </c>
      <c r="H1537" s="6" t="s">
        <v>4282</v>
      </c>
      <c r="I1537" s="6" t="s">
        <v>4283</v>
      </c>
      <c r="J1537" s="6">
        <v>1.0</v>
      </c>
      <c r="K1537" s="7" t="s">
        <v>4284</v>
      </c>
      <c r="L1537" s="33">
        <v>45505.0</v>
      </c>
      <c r="M1537" s="6" t="s">
        <v>104</v>
      </c>
      <c r="N1537" s="5"/>
      <c r="O1537" s="5"/>
      <c r="P1537" s="5"/>
      <c r="Q1537" s="5"/>
      <c r="R1537" s="5"/>
      <c r="S1537" s="5"/>
      <c r="T1537" s="5"/>
      <c r="U1537" s="5"/>
      <c r="V1537" s="5"/>
    </row>
    <row r="1538" hidden="1">
      <c r="A1538" s="6">
        <v>470093.0</v>
      </c>
      <c r="B1538" s="6" t="s">
        <v>4271</v>
      </c>
      <c r="C1538" s="6" t="s">
        <v>4285</v>
      </c>
      <c r="D1538" s="6" t="s">
        <v>4286</v>
      </c>
      <c r="E1538" s="6" t="s">
        <v>653</v>
      </c>
      <c r="F1538" s="6" t="s">
        <v>158</v>
      </c>
      <c r="G1538" s="6" t="s">
        <v>159</v>
      </c>
      <c r="H1538" s="6" t="s">
        <v>4282</v>
      </c>
      <c r="I1538" s="6" t="s">
        <v>4287</v>
      </c>
      <c r="J1538" s="6">
        <v>1.0</v>
      </c>
      <c r="K1538" s="7" t="s">
        <v>4288</v>
      </c>
      <c r="L1538" s="33">
        <v>45444.0</v>
      </c>
      <c r="M1538" s="6" t="s">
        <v>104</v>
      </c>
      <c r="N1538" s="5"/>
      <c r="O1538" s="5"/>
      <c r="P1538" s="5"/>
      <c r="Q1538" s="5"/>
      <c r="R1538" s="5"/>
      <c r="S1538" s="5"/>
      <c r="T1538" s="5"/>
      <c r="U1538" s="5"/>
      <c r="V1538" s="5"/>
    </row>
    <row r="1539" hidden="1">
      <c r="A1539" s="6">
        <v>470093.0</v>
      </c>
      <c r="B1539" s="6" t="s">
        <v>4271</v>
      </c>
      <c r="C1539" s="6" t="s">
        <v>4289</v>
      </c>
      <c r="D1539" s="6" t="s">
        <v>4290</v>
      </c>
      <c r="E1539" s="6" t="s">
        <v>653</v>
      </c>
      <c r="F1539" s="6" t="s">
        <v>158</v>
      </c>
      <c r="G1539" s="6" t="s">
        <v>159</v>
      </c>
      <c r="H1539" s="6" t="s">
        <v>4282</v>
      </c>
      <c r="I1539" s="6" t="s">
        <v>4287</v>
      </c>
      <c r="J1539" s="6">
        <v>1.0</v>
      </c>
      <c r="K1539" s="7" t="s">
        <v>4288</v>
      </c>
      <c r="L1539" s="33">
        <v>45444.0</v>
      </c>
      <c r="M1539" s="6" t="s">
        <v>104</v>
      </c>
      <c r="N1539" s="5"/>
      <c r="O1539" s="5"/>
      <c r="P1539" s="5"/>
      <c r="Q1539" s="5"/>
      <c r="R1539" s="5"/>
      <c r="S1539" s="5"/>
      <c r="T1539" s="5"/>
      <c r="U1539" s="5"/>
      <c r="V1539" s="5"/>
    </row>
    <row r="1540" hidden="1">
      <c r="A1540" s="6">
        <v>470091.0</v>
      </c>
      <c r="B1540" s="6" t="s">
        <v>4291</v>
      </c>
      <c r="C1540" s="6" t="s">
        <v>4292</v>
      </c>
      <c r="D1540" s="6" t="s">
        <v>4293</v>
      </c>
      <c r="E1540" s="6" t="s">
        <v>266</v>
      </c>
      <c r="F1540" s="6" t="s">
        <v>158</v>
      </c>
      <c r="G1540" s="6" t="s">
        <v>159</v>
      </c>
      <c r="H1540" s="6" t="s">
        <v>4294</v>
      </c>
      <c r="I1540" s="6" t="s">
        <v>4295</v>
      </c>
      <c r="J1540" s="6">
        <v>1.0</v>
      </c>
      <c r="K1540" s="7">
        <v>10000.0</v>
      </c>
      <c r="L1540" s="34">
        <v>45535.0</v>
      </c>
      <c r="M1540" s="6" t="s">
        <v>170</v>
      </c>
      <c r="N1540" s="5"/>
      <c r="O1540" s="5"/>
      <c r="P1540" s="5"/>
      <c r="Q1540" s="5"/>
      <c r="R1540" s="5"/>
      <c r="S1540" s="5"/>
      <c r="T1540" s="5"/>
      <c r="U1540" s="5"/>
      <c r="V1540" s="5"/>
    </row>
    <row r="1541" hidden="1">
      <c r="A1541" s="6">
        <v>470091.0</v>
      </c>
      <c r="B1541" s="6" t="s">
        <v>4291</v>
      </c>
      <c r="C1541" s="6" t="s">
        <v>4296</v>
      </c>
      <c r="D1541" s="6" t="s">
        <v>4297</v>
      </c>
      <c r="E1541" s="6" t="s">
        <v>266</v>
      </c>
      <c r="F1541" s="6" t="s">
        <v>158</v>
      </c>
      <c r="G1541" s="6" t="s">
        <v>159</v>
      </c>
      <c r="H1541" s="6" t="s">
        <v>4298</v>
      </c>
      <c r="I1541" s="6" t="s">
        <v>4299</v>
      </c>
      <c r="J1541" s="6">
        <v>1.0</v>
      </c>
      <c r="K1541" s="7">
        <v>7350.0</v>
      </c>
      <c r="L1541" s="34">
        <v>45535.0</v>
      </c>
      <c r="M1541" s="6" t="s">
        <v>170</v>
      </c>
      <c r="N1541" s="5"/>
      <c r="O1541" s="5"/>
      <c r="P1541" s="5"/>
      <c r="Q1541" s="5"/>
      <c r="R1541" s="5"/>
      <c r="S1541" s="5"/>
      <c r="T1541" s="5"/>
      <c r="U1541" s="5"/>
      <c r="V1541" s="5"/>
    </row>
    <row r="1542" hidden="1">
      <c r="A1542" s="6">
        <v>470091.0</v>
      </c>
      <c r="B1542" s="6" t="s">
        <v>4291</v>
      </c>
      <c r="C1542" s="6" t="s">
        <v>4300</v>
      </c>
      <c r="D1542" s="6" t="s">
        <v>4301</v>
      </c>
      <c r="E1542" s="6" t="s">
        <v>653</v>
      </c>
      <c r="F1542" s="6" t="s">
        <v>158</v>
      </c>
      <c r="G1542" s="6" t="s">
        <v>159</v>
      </c>
      <c r="H1542" s="6" t="s">
        <v>4302</v>
      </c>
      <c r="I1542" s="6" t="s">
        <v>4303</v>
      </c>
      <c r="J1542" s="6">
        <v>1.0</v>
      </c>
      <c r="K1542" s="7">
        <v>8700.0</v>
      </c>
      <c r="L1542" s="8">
        <v>45605.0</v>
      </c>
      <c r="M1542" s="6" t="s">
        <v>170</v>
      </c>
      <c r="N1542" s="5"/>
      <c r="O1542" s="5"/>
      <c r="P1542" s="5"/>
      <c r="Q1542" s="5"/>
      <c r="R1542" s="5"/>
      <c r="S1542" s="5"/>
      <c r="T1542" s="5"/>
      <c r="U1542" s="5"/>
      <c r="V1542" s="5"/>
    </row>
    <row r="1543" hidden="1">
      <c r="A1543" s="6">
        <v>470091.0</v>
      </c>
      <c r="B1543" s="6" t="s">
        <v>4291</v>
      </c>
      <c r="C1543" s="6" t="s">
        <v>4304</v>
      </c>
      <c r="D1543" s="6" t="s">
        <v>4305</v>
      </c>
      <c r="E1543" s="6" t="s">
        <v>653</v>
      </c>
      <c r="F1543" s="6" t="s">
        <v>158</v>
      </c>
      <c r="G1543" s="6" t="s">
        <v>159</v>
      </c>
      <c r="H1543" s="6" t="s">
        <v>4306</v>
      </c>
      <c r="I1543" s="6" t="s">
        <v>4074</v>
      </c>
      <c r="J1543" s="6">
        <v>12.0</v>
      </c>
      <c r="K1543" s="7">
        <v>41377.9</v>
      </c>
      <c r="L1543" s="8">
        <v>45480.0</v>
      </c>
      <c r="M1543" s="6" t="s">
        <v>328</v>
      </c>
      <c r="N1543" s="5"/>
      <c r="O1543" s="5"/>
      <c r="P1543" s="5"/>
      <c r="Q1543" s="5"/>
      <c r="R1543" s="5"/>
      <c r="S1543" s="5"/>
      <c r="T1543" s="5"/>
      <c r="U1543" s="5"/>
      <c r="V1543" s="5"/>
    </row>
    <row r="1544" hidden="1">
      <c r="A1544" s="6">
        <v>470091.0</v>
      </c>
      <c r="B1544" s="6" t="s">
        <v>4291</v>
      </c>
      <c r="C1544" s="6" t="s">
        <v>4307</v>
      </c>
      <c r="D1544" s="6" t="s">
        <v>4308</v>
      </c>
      <c r="E1544" s="6" t="s">
        <v>653</v>
      </c>
      <c r="F1544" s="6" t="s">
        <v>158</v>
      </c>
      <c r="G1544" s="6" t="s">
        <v>159</v>
      </c>
      <c r="H1544" s="6" t="s">
        <v>4306</v>
      </c>
      <c r="I1544" s="6" t="s">
        <v>4309</v>
      </c>
      <c r="J1544" s="6">
        <v>5.0</v>
      </c>
      <c r="K1544" s="7">
        <v>99450.0</v>
      </c>
      <c r="L1544" s="8">
        <v>45621.0</v>
      </c>
      <c r="M1544" s="6" t="s">
        <v>104</v>
      </c>
      <c r="N1544" s="5"/>
      <c r="O1544" s="5"/>
      <c r="P1544" s="5"/>
      <c r="Q1544" s="5"/>
      <c r="R1544" s="5"/>
      <c r="S1544" s="5"/>
      <c r="T1544" s="5"/>
      <c r="U1544" s="5"/>
      <c r="V1544" s="5"/>
    </row>
    <row r="1545" hidden="1">
      <c r="A1545" s="6">
        <v>470091.0</v>
      </c>
      <c r="B1545" s="6" t="s">
        <v>4291</v>
      </c>
      <c r="C1545" s="6" t="s">
        <v>4310</v>
      </c>
      <c r="D1545" s="6" t="s">
        <v>4311</v>
      </c>
      <c r="E1545" s="6" t="s">
        <v>653</v>
      </c>
      <c r="F1545" s="6" t="s">
        <v>158</v>
      </c>
      <c r="G1545" s="6" t="s">
        <v>159</v>
      </c>
      <c r="H1545" s="6" t="s">
        <v>4306</v>
      </c>
      <c r="I1545" s="6" t="s">
        <v>4309</v>
      </c>
      <c r="J1545" s="6">
        <v>1.0</v>
      </c>
      <c r="K1545" s="7">
        <v>27975.0</v>
      </c>
      <c r="L1545" s="8">
        <v>45621.0</v>
      </c>
      <c r="M1545" s="6" t="s">
        <v>104</v>
      </c>
      <c r="N1545" s="5"/>
      <c r="O1545" s="5"/>
      <c r="P1545" s="5"/>
      <c r="Q1545" s="5"/>
      <c r="R1545" s="5"/>
      <c r="S1545" s="5"/>
      <c r="T1545" s="5"/>
      <c r="U1545" s="5"/>
      <c r="V1545" s="5"/>
    </row>
    <row r="1546" hidden="1">
      <c r="A1546" s="6">
        <v>470091.0</v>
      </c>
      <c r="B1546" s="6" t="s">
        <v>4291</v>
      </c>
      <c r="C1546" s="6" t="s">
        <v>4312</v>
      </c>
      <c r="D1546" s="6" t="s">
        <v>4313</v>
      </c>
      <c r="E1546" s="6" t="s">
        <v>653</v>
      </c>
      <c r="F1546" s="6" t="s">
        <v>158</v>
      </c>
      <c r="G1546" s="6" t="s">
        <v>159</v>
      </c>
      <c r="H1546" s="6" t="s">
        <v>4306</v>
      </c>
      <c r="I1546" s="6" t="s">
        <v>4309</v>
      </c>
      <c r="J1546" s="6">
        <v>17.0</v>
      </c>
      <c r="K1546" s="7">
        <v>115804.0</v>
      </c>
      <c r="L1546" s="8">
        <v>45621.0</v>
      </c>
      <c r="M1546" s="6" t="s">
        <v>104</v>
      </c>
      <c r="N1546" s="5"/>
      <c r="O1546" s="5"/>
      <c r="P1546" s="5"/>
      <c r="Q1546" s="5"/>
      <c r="R1546" s="5"/>
      <c r="S1546" s="5"/>
      <c r="T1546" s="5"/>
      <c r="U1546" s="5"/>
      <c r="V1546" s="5"/>
    </row>
    <row r="1547" hidden="1">
      <c r="A1547" s="6">
        <v>470091.0</v>
      </c>
      <c r="B1547" s="6" t="s">
        <v>4291</v>
      </c>
      <c r="C1547" s="6" t="s">
        <v>4314</v>
      </c>
      <c r="D1547" s="6" t="s">
        <v>3805</v>
      </c>
      <c r="E1547" s="6" t="s">
        <v>653</v>
      </c>
      <c r="F1547" s="6" t="s">
        <v>158</v>
      </c>
      <c r="G1547" s="6" t="s">
        <v>159</v>
      </c>
      <c r="H1547" s="6" t="s">
        <v>4306</v>
      </c>
      <c r="I1547" s="6" t="s">
        <v>4315</v>
      </c>
      <c r="J1547" s="6">
        <v>31.0</v>
      </c>
      <c r="K1547" s="7">
        <v>163184.0</v>
      </c>
      <c r="L1547" s="8">
        <v>45473.0</v>
      </c>
      <c r="M1547" s="6" t="s">
        <v>104</v>
      </c>
      <c r="N1547" s="5"/>
      <c r="O1547" s="5"/>
      <c r="P1547" s="5"/>
      <c r="Q1547" s="5"/>
      <c r="R1547" s="5"/>
      <c r="S1547" s="5"/>
      <c r="T1547" s="5"/>
      <c r="U1547" s="5"/>
      <c r="V1547" s="5"/>
    </row>
    <row r="1548" hidden="1">
      <c r="A1548" s="6">
        <v>470091.0</v>
      </c>
      <c r="B1548" s="6" t="s">
        <v>4291</v>
      </c>
      <c r="C1548" s="6" t="s">
        <v>4316</v>
      </c>
      <c r="D1548" s="6" t="s">
        <v>4317</v>
      </c>
      <c r="E1548" s="6" t="s">
        <v>266</v>
      </c>
      <c r="F1548" s="6" t="s">
        <v>158</v>
      </c>
      <c r="G1548" s="6" t="s">
        <v>159</v>
      </c>
      <c r="H1548" s="6" t="s">
        <v>4318</v>
      </c>
      <c r="I1548" s="6" t="s">
        <v>4319</v>
      </c>
      <c r="J1548" s="6">
        <v>1.0</v>
      </c>
      <c r="K1548" s="7">
        <v>8129.0</v>
      </c>
      <c r="L1548" s="8">
        <v>45471.0</v>
      </c>
      <c r="M1548" s="6" t="s">
        <v>170</v>
      </c>
      <c r="N1548" s="5"/>
      <c r="O1548" s="5"/>
      <c r="P1548" s="5"/>
      <c r="Q1548" s="5"/>
      <c r="R1548" s="5"/>
      <c r="S1548" s="5"/>
      <c r="T1548" s="5"/>
      <c r="U1548" s="5"/>
      <c r="V1548" s="5"/>
    </row>
    <row r="1549" hidden="1">
      <c r="A1549" s="6">
        <v>470091.0</v>
      </c>
      <c r="B1549" s="6" t="s">
        <v>4291</v>
      </c>
      <c r="C1549" s="6" t="s">
        <v>4320</v>
      </c>
      <c r="D1549" s="6" t="s">
        <v>4321</v>
      </c>
      <c r="E1549" s="6" t="s">
        <v>266</v>
      </c>
      <c r="F1549" s="6" t="s">
        <v>158</v>
      </c>
      <c r="G1549" s="6" t="s">
        <v>159</v>
      </c>
      <c r="H1549" s="6" t="s">
        <v>4318</v>
      </c>
      <c r="I1549" s="6" t="s">
        <v>4319</v>
      </c>
      <c r="J1549" s="6">
        <v>1.0</v>
      </c>
      <c r="K1549" s="7">
        <v>12800.0</v>
      </c>
      <c r="L1549" s="8">
        <v>45471.0</v>
      </c>
      <c r="M1549" s="6" t="s">
        <v>170</v>
      </c>
      <c r="N1549" s="5"/>
      <c r="O1549" s="5"/>
      <c r="P1549" s="5"/>
      <c r="Q1549" s="5"/>
      <c r="R1549" s="5"/>
      <c r="S1549" s="5"/>
      <c r="T1549" s="5"/>
      <c r="U1549" s="5"/>
      <c r="V1549" s="5"/>
    </row>
    <row r="1550" hidden="1">
      <c r="A1550" s="6">
        <v>470091.0</v>
      </c>
      <c r="B1550" s="6" t="s">
        <v>4291</v>
      </c>
      <c r="C1550" s="6" t="s">
        <v>4322</v>
      </c>
      <c r="D1550" s="32" t="s">
        <v>4323</v>
      </c>
      <c r="E1550" s="6" t="s">
        <v>266</v>
      </c>
      <c r="F1550" s="6" t="s">
        <v>158</v>
      </c>
      <c r="G1550" s="6" t="s">
        <v>159</v>
      </c>
      <c r="H1550" s="6" t="s">
        <v>4064</v>
      </c>
      <c r="I1550" s="32" t="s">
        <v>4324</v>
      </c>
      <c r="J1550" s="6">
        <v>1.0</v>
      </c>
      <c r="K1550" s="7">
        <v>473644.0</v>
      </c>
      <c r="L1550" s="33">
        <v>45536.0</v>
      </c>
      <c r="M1550" s="6" t="s">
        <v>328</v>
      </c>
      <c r="N1550" s="5"/>
      <c r="O1550" s="5"/>
      <c r="P1550" s="5"/>
      <c r="Q1550" s="5"/>
      <c r="R1550" s="5"/>
      <c r="S1550" s="5"/>
      <c r="T1550" s="5"/>
      <c r="U1550" s="5"/>
      <c r="V1550" s="5"/>
    </row>
    <row r="1551" hidden="1">
      <c r="A1551" s="6">
        <v>470091.0</v>
      </c>
      <c r="B1551" s="6" t="s">
        <v>4291</v>
      </c>
      <c r="C1551" s="6" t="s">
        <v>4325</v>
      </c>
      <c r="D1551" s="6" t="s">
        <v>4326</v>
      </c>
      <c r="E1551" s="6" t="s">
        <v>266</v>
      </c>
      <c r="F1551" s="6" t="s">
        <v>158</v>
      </c>
      <c r="G1551" s="6" t="s">
        <v>159</v>
      </c>
      <c r="H1551" s="6" t="s">
        <v>4294</v>
      </c>
      <c r="I1551" s="32" t="s">
        <v>4327</v>
      </c>
      <c r="J1551" s="6">
        <v>1.0</v>
      </c>
      <c r="K1551" s="7">
        <v>60700.0</v>
      </c>
      <c r="L1551" s="33">
        <v>45444.0</v>
      </c>
      <c r="M1551" s="6" t="s">
        <v>104</v>
      </c>
      <c r="N1551" s="5"/>
      <c r="O1551" s="5"/>
      <c r="P1551" s="5"/>
      <c r="Q1551" s="5"/>
      <c r="R1551" s="5"/>
      <c r="S1551" s="5"/>
      <c r="T1551" s="5"/>
      <c r="U1551" s="5"/>
      <c r="V1551" s="5"/>
    </row>
    <row r="1552" hidden="1">
      <c r="A1552" s="6">
        <v>470091.0</v>
      </c>
      <c r="B1552" s="6" t="s">
        <v>4291</v>
      </c>
      <c r="C1552" s="6" t="s">
        <v>4328</v>
      </c>
      <c r="D1552" s="6" t="s">
        <v>4329</v>
      </c>
      <c r="E1552" s="6" t="s">
        <v>266</v>
      </c>
      <c r="F1552" s="6" t="s">
        <v>158</v>
      </c>
      <c r="G1552" s="6" t="s">
        <v>159</v>
      </c>
      <c r="H1552" s="6" t="s">
        <v>4294</v>
      </c>
      <c r="I1552" s="32" t="s">
        <v>4330</v>
      </c>
      <c r="J1552" s="6">
        <v>1.0</v>
      </c>
      <c r="K1552" s="7">
        <v>60700.0</v>
      </c>
      <c r="L1552" s="33">
        <v>45444.0</v>
      </c>
      <c r="M1552" s="6" t="s">
        <v>104</v>
      </c>
      <c r="N1552" s="5"/>
      <c r="O1552" s="5"/>
      <c r="P1552" s="5"/>
      <c r="Q1552" s="5"/>
      <c r="R1552" s="5"/>
      <c r="S1552" s="5"/>
      <c r="T1552" s="5"/>
      <c r="U1552" s="5"/>
      <c r="V1552" s="5"/>
    </row>
    <row r="1553" hidden="1">
      <c r="A1553" s="6">
        <v>470091.0</v>
      </c>
      <c r="B1553" s="6" t="s">
        <v>4291</v>
      </c>
      <c r="C1553" s="6" t="s">
        <v>4331</v>
      </c>
      <c r="D1553" s="6" t="s">
        <v>4332</v>
      </c>
      <c r="E1553" s="6" t="s">
        <v>266</v>
      </c>
      <c r="F1553" s="6" t="s">
        <v>158</v>
      </c>
      <c r="G1553" s="6" t="s">
        <v>159</v>
      </c>
      <c r="H1553" s="6" t="s">
        <v>4156</v>
      </c>
      <c r="I1553" s="6" t="s">
        <v>4333</v>
      </c>
      <c r="J1553" s="6">
        <v>1.0</v>
      </c>
      <c r="K1553" s="7">
        <v>60000.0</v>
      </c>
      <c r="L1553" s="33">
        <v>45444.0</v>
      </c>
      <c r="M1553" s="6" t="s">
        <v>104</v>
      </c>
      <c r="N1553" s="5"/>
      <c r="O1553" s="5"/>
      <c r="P1553" s="5"/>
      <c r="Q1553" s="5"/>
      <c r="R1553" s="5"/>
      <c r="S1553" s="5"/>
      <c r="T1553" s="5"/>
      <c r="U1553" s="5"/>
      <c r="V1553" s="5"/>
    </row>
    <row r="1554" hidden="1">
      <c r="A1554" s="6">
        <v>470091.0</v>
      </c>
      <c r="B1554" s="6" t="s">
        <v>4291</v>
      </c>
      <c r="C1554" s="6" t="s">
        <v>4334</v>
      </c>
      <c r="D1554" s="6" t="s">
        <v>4335</v>
      </c>
      <c r="E1554" s="6" t="s">
        <v>266</v>
      </c>
      <c r="F1554" s="6" t="s">
        <v>158</v>
      </c>
      <c r="G1554" s="6" t="s">
        <v>159</v>
      </c>
      <c r="H1554" s="6" t="s">
        <v>4274</v>
      </c>
      <c r="I1554" s="6" t="s">
        <v>4336</v>
      </c>
      <c r="J1554" s="6">
        <v>1.0</v>
      </c>
      <c r="K1554" s="7">
        <v>67600.0</v>
      </c>
      <c r="L1554" s="33">
        <v>45444.0</v>
      </c>
      <c r="M1554" s="6" t="s">
        <v>104</v>
      </c>
      <c r="N1554" s="5"/>
      <c r="O1554" s="5"/>
      <c r="P1554" s="5"/>
      <c r="Q1554" s="5"/>
      <c r="R1554" s="5"/>
      <c r="S1554" s="5"/>
      <c r="T1554" s="5"/>
      <c r="U1554" s="5"/>
      <c r="V1554" s="5"/>
    </row>
    <row r="1555" hidden="1">
      <c r="A1555" s="6">
        <v>470091.0</v>
      </c>
      <c r="B1555" s="6" t="s">
        <v>4291</v>
      </c>
      <c r="C1555" s="6" t="s">
        <v>4337</v>
      </c>
      <c r="D1555" s="6" t="s">
        <v>4338</v>
      </c>
      <c r="E1555" s="6" t="s">
        <v>266</v>
      </c>
      <c r="F1555" s="6" t="s">
        <v>158</v>
      </c>
      <c r="G1555" s="6" t="s">
        <v>159</v>
      </c>
      <c r="H1555" s="6" t="s">
        <v>4339</v>
      </c>
      <c r="I1555" s="32" t="s">
        <v>4340</v>
      </c>
      <c r="J1555" s="35">
        <v>1.0</v>
      </c>
      <c r="K1555" s="7">
        <v>70000.0</v>
      </c>
      <c r="L1555" s="33">
        <v>45657.0</v>
      </c>
      <c r="M1555" s="6" t="s">
        <v>104</v>
      </c>
      <c r="N1555" s="5"/>
      <c r="O1555" s="5"/>
      <c r="P1555" s="5"/>
      <c r="Q1555" s="5"/>
      <c r="R1555" s="5"/>
      <c r="S1555" s="5"/>
      <c r="T1555" s="5"/>
      <c r="U1555" s="5"/>
      <c r="V1555" s="5"/>
    </row>
    <row r="1556" hidden="1">
      <c r="A1556" s="6">
        <v>470091.0</v>
      </c>
      <c r="B1556" s="6" t="s">
        <v>4291</v>
      </c>
      <c r="C1556" s="6" t="s">
        <v>4341</v>
      </c>
      <c r="D1556" s="6" t="s">
        <v>4342</v>
      </c>
      <c r="E1556" s="6" t="s">
        <v>266</v>
      </c>
      <c r="F1556" s="6" t="s">
        <v>158</v>
      </c>
      <c r="G1556" s="6" t="s">
        <v>159</v>
      </c>
      <c r="H1556" s="6" t="s">
        <v>4343</v>
      </c>
      <c r="I1556" s="6" t="s">
        <v>4344</v>
      </c>
      <c r="J1556" s="6">
        <v>1.0</v>
      </c>
      <c r="K1556" s="7">
        <v>1500.0</v>
      </c>
      <c r="L1556" s="33">
        <v>45443.0</v>
      </c>
      <c r="M1556" s="6" t="s">
        <v>104</v>
      </c>
      <c r="N1556" s="5"/>
      <c r="O1556" s="5"/>
      <c r="P1556" s="5"/>
      <c r="Q1556" s="5"/>
      <c r="R1556" s="5"/>
      <c r="S1556" s="5"/>
      <c r="T1556" s="5"/>
      <c r="U1556" s="5"/>
      <c r="V1556" s="5"/>
    </row>
    <row r="1557" hidden="1">
      <c r="A1557" s="6">
        <v>470091.0</v>
      </c>
      <c r="B1557" s="6" t="s">
        <v>4291</v>
      </c>
      <c r="C1557" s="6" t="s">
        <v>4345</v>
      </c>
      <c r="D1557" s="6" t="s">
        <v>4346</v>
      </c>
      <c r="E1557" s="6" t="s">
        <v>266</v>
      </c>
      <c r="F1557" s="6" t="s">
        <v>158</v>
      </c>
      <c r="G1557" s="6" t="s">
        <v>159</v>
      </c>
      <c r="H1557" s="6" t="s">
        <v>4045</v>
      </c>
      <c r="I1557" s="6" t="s">
        <v>4347</v>
      </c>
      <c r="J1557" s="35">
        <v>10.0</v>
      </c>
      <c r="K1557" s="7">
        <v>80000.0</v>
      </c>
      <c r="L1557" s="33">
        <v>45353.0</v>
      </c>
      <c r="M1557" s="6" t="s">
        <v>104</v>
      </c>
      <c r="N1557" s="5"/>
      <c r="O1557" s="5"/>
      <c r="P1557" s="5"/>
      <c r="Q1557" s="5"/>
      <c r="R1557" s="5"/>
      <c r="S1557" s="5"/>
      <c r="T1557" s="5"/>
      <c r="U1557" s="5"/>
      <c r="V1557" s="5"/>
    </row>
    <row r="1558" hidden="1">
      <c r="A1558" s="6">
        <v>470091.0</v>
      </c>
      <c r="B1558" s="6" t="s">
        <v>4291</v>
      </c>
      <c r="C1558" s="6" t="s">
        <v>4348</v>
      </c>
      <c r="D1558" s="6" t="s">
        <v>4349</v>
      </c>
      <c r="E1558" s="6" t="s">
        <v>266</v>
      </c>
      <c r="F1558" s="6" t="s">
        <v>158</v>
      </c>
      <c r="G1558" s="6" t="s">
        <v>159</v>
      </c>
      <c r="H1558" s="6" t="s">
        <v>4045</v>
      </c>
      <c r="I1558" s="6" t="s">
        <v>4350</v>
      </c>
      <c r="J1558" s="6">
        <v>1.0</v>
      </c>
      <c r="K1558" s="7">
        <v>20000.0</v>
      </c>
      <c r="L1558" s="33">
        <v>45293.0</v>
      </c>
      <c r="M1558" s="6" t="s">
        <v>104</v>
      </c>
      <c r="N1558" s="5"/>
      <c r="O1558" s="5"/>
      <c r="P1558" s="5"/>
      <c r="Q1558" s="5"/>
      <c r="R1558" s="5"/>
      <c r="S1558" s="5"/>
      <c r="T1558" s="5"/>
      <c r="U1558" s="5"/>
      <c r="V1558" s="5"/>
    </row>
    <row r="1559" hidden="1">
      <c r="A1559" s="6">
        <v>470091.0</v>
      </c>
      <c r="B1559" s="6" t="s">
        <v>4291</v>
      </c>
      <c r="C1559" s="6" t="s">
        <v>4351</v>
      </c>
      <c r="D1559" s="6" t="s">
        <v>4352</v>
      </c>
      <c r="E1559" s="6" t="s">
        <v>266</v>
      </c>
      <c r="F1559" s="6" t="s">
        <v>158</v>
      </c>
      <c r="G1559" s="6" t="s">
        <v>159</v>
      </c>
      <c r="H1559" s="6" t="s">
        <v>4353</v>
      </c>
      <c r="I1559" s="6" t="s">
        <v>4354</v>
      </c>
      <c r="J1559" s="6">
        <v>1.0</v>
      </c>
      <c r="K1559" s="7">
        <v>13000.0</v>
      </c>
      <c r="L1559" s="34">
        <v>45657.0</v>
      </c>
      <c r="M1559" s="6" t="s">
        <v>104</v>
      </c>
      <c r="N1559" s="5"/>
      <c r="O1559" s="5"/>
      <c r="P1559" s="5"/>
      <c r="Q1559" s="5"/>
      <c r="R1559" s="5"/>
      <c r="S1559" s="5"/>
      <c r="T1559" s="5"/>
      <c r="U1559" s="5"/>
      <c r="V1559" s="5"/>
    </row>
    <row r="1560" hidden="1">
      <c r="A1560" s="6">
        <v>470091.0</v>
      </c>
      <c r="B1560" s="6" t="s">
        <v>4291</v>
      </c>
      <c r="C1560" s="6" t="s">
        <v>4355</v>
      </c>
      <c r="D1560" s="6" t="s">
        <v>4356</v>
      </c>
      <c r="E1560" s="6" t="s">
        <v>664</v>
      </c>
      <c r="F1560" s="6" t="s">
        <v>158</v>
      </c>
      <c r="G1560" s="6" t="s">
        <v>159</v>
      </c>
      <c r="H1560" s="6" t="s">
        <v>4353</v>
      </c>
      <c r="I1560" s="6" t="s">
        <v>4357</v>
      </c>
      <c r="J1560" s="6">
        <v>1.0</v>
      </c>
      <c r="K1560" s="7">
        <v>13000.0</v>
      </c>
      <c r="L1560" s="34">
        <v>45657.0</v>
      </c>
      <c r="M1560" s="6" t="s">
        <v>104</v>
      </c>
      <c r="N1560" s="5"/>
      <c r="O1560" s="5"/>
      <c r="P1560" s="5"/>
      <c r="Q1560" s="5"/>
      <c r="R1560" s="5"/>
      <c r="S1560" s="5"/>
      <c r="T1560" s="5"/>
      <c r="U1560" s="5"/>
      <c r="V1560" s="5"/>
    </row>
    <row r="1561" hidden="1">
      <c r="A1561" s="6">
        <v>470091.0</v>
      </c>
      <c r="B1561" s="6" t="s">
        <v>4291</v>
      </c>
      <c r="C1561" s="6" t="s">
        <v>4358</v>
      </c>
      <c r="D1561" s="6" t="s">
        <v>4359</v>
      </c>
      <c r="E1561" s="6" t="s">
        <v>266</v>
      </c>
      <c r="F1561" s="6" t="s">
        <v>158</v>
      </c>
      <c r="G1561" s="6" t="s">
        <v>159</v>
      </c>
      <c r="H1561" s="6" t="s">
        <v>4353</v>
      </c>
      <c r="I1561" s="6" t="s">
        <v>4360</v>
      </c>
      <c r="J1561" s="6">
        <v>1.0</v>
      </c>
      <c r="K1561" s="7">
        <v>3800.0</v>
      </c>
      <c r="L1561" s="34">
        <v>45657.0</v>
      </c>
      <c r="M1561" s="6" t="s">
        <v>104</v>
      </c>
      <c r="N1561" s="5"/>
      <c r="O1561" s="5"/>
      <c r="P1561" s="5"/>
      <c r="Q1561" s="5"/>
      <c r="R1561" s="5"/>
      <c r="S1561" s="5"/>
      <c r="T1561" s="5"/>
      <c r="U1561" s="5"/>
      <c r="V1561" s="5"/>
    </row>
    <row r="1562" hidden="1">
      <c r="A1562" s="6">
        <v>470091.0</v>
      </c>
      <c r="B1562" s="6" t="s">
        <v>4291</v>
      </c>
      <c r="C1562" s="6" t="s">
        <v>4361</v>
      </c>
      <c r="D1562" s="6" t="s">
        <v>4362</v>
      </c>
      <c r="E1562" s="6" t="s">
        <v>664</v>
      </c>
      <c r="F1562" s="6" t="s">
        <v>158</v>
      </c>
      <c r="G1562" s="6" t="s">
        <v>159</v>
      </c>
      <c r="H1562" s="6" t="s">
        <v>4353</v>
      </c>
      <c r="I1562" s="6" t="s">
        <v>4363</v>
      </c>
      <c r="J1562" s="6">
        <v>6.0</v>
      </c>
      <c r="K1562" s="7">
        <v>2400.0</v>
      </c>
      <c r="L1562" s="8">
        <v>45418.0</v>
      </c>
      <c r="M1562" s="6" t="s">
        <v>104</v>
      </c>
      <c r="N1562" s="5"/>
      <c r="O1562" s="5"/>
      <c r="P1562" s="5"/>
      <c r="Q1562" s="5"/>
      <c r="R1562" s="5"/>
      <c r="S1562" s="5"/>
      <c r="T1562" s="5"/>
      <c r="U1562" s="5"/>
      <c r="V1562" s="5"/>
    </row>
    <row r="1563" hidden="1">
      <c r="A1563" s="6">
        <v>470091.0</v>
      </c>
      <c r="B1563" s="6" t="s">
        <v>4291</v>
      </c>
      <c r="C1563" s="6" t="s">
        <v>4364</v>
      </c>
      <c r="D1563" s="6" t="s">
        <v>4365</v>
      </c>
      <c r="E1563" s="6" t="s">
        <v>664</v>
      </c>
      <c r="F1563" s="6" t="s">
        <v>158</v>
      </c>
      <c r="G1563" s="6" t="s">
        <v>159</v>
      </c>
      <c r="H1563" s="6" t="s">
        <v>4353</v>
      </c>
      <c r="I1563" s="6" t="s">
        <v>4366</v>
      </c>
      <c r="J1563" s="6">
        <v>12.0</v>
      </c>
      <c r="K1563" s="7">
        <v>7200.0</v>
      </c>
      <c r="L1563" s="8">
        <v>45418.0</v>
      </c>
      <c r="M1563" s="6" t="s">
        <v>104</v>
      </c>
      <c r="N1563" s="5"/>
      <c r="O1563" s="5"/>
      <c r="P1563" s="5"/>
      <c r="Q1563" s="5"/>
      <c r="R1563" s="5"/>
      <c r="S1563" s="5"/>
      <c r="T1563" s="5"/>
      <c r="U1563" s="5"/>
      <c r="V1563" s="5"/>
    </row>
    <row r="1564" hidden="1">
      <c r="A1564" s="6">
        <v>470091.0</v>
      </c>
      <c r="B1564" s="6" t="s">
        <v>4291</v>
      </c>
      <c r="C1564" s="6" t="s">
        <v>4367</v>
      </c>
      <c r="D1564" s="6" t="s">
        <v>4368</v>
      </c>
      <c r="E1564" s="6" t="s">
        <v>17</v>
      </c>
      <c r="F1564" s="6" t="s">
        <v>18</v>
      </c>
      <c r="G1564" s="6" t="s">
        <v>4113</v>
      </c>
      <c r="H1564" s="6" t="s">
        <v>4353</v>
      </c>
      <c r="I1564" s="6" t="s">
        <v>4369</v>
      </c>
      <c r="J1564" s="6">
        <v>2.0</v>
      </c>
      <c r="K1564" s="7">
        <v>50.66</v>
      </c>
      <c r="L1564" s="8">
        <v>45383.0</v>
      </c>
      <c r="M1564" s="6" t="s">
        <v>104</v>
      </c>
      <c r="N1564" s="5"/>
      <c r="O1564" s="5"/>
      <c r="P1564" s="5"/>
      <c r="Q1564" s="5"/>
      <c r="R1564" s="5"/>
      <c r="S1564" s="5"/>
      <c r="T1564" s="5"/>
      <c r="U1564" s="5"/>
      <c r="V1564" s="5"/>
    </row>
    <row r="1565" hidden="1">
      <c r="A1565" s="6">
        <v>470091.0</v>
      </c>
      <c r="B1565" s="6" t="s">
        <v>4291</v>
      </c>
      <c r="C1565" s="6" t="s">
        <v>4370</v>
      </c>
      <c r="D1565" s="6" t="s">
        <v>4371</v>
      </c>
      <c r="E1565" s="6" t="s">
        <v>17</v>
      </c>
      <c r="F1565" s="6" t="s">
        <v>18</v>
      </c>
      <c r="G1565" s="6" t="s">
        <v>4113</v>
      </c>
      <c r="H1565" s="6" t="s">
        <v>4114</v>
      </c>
      <c r="I1565" s="6" t="s">
        <v>4115</v>
      </c>
      <c r="J1565" s="6">
        <v>200.0</v>
      </c>
      <c r="K1565" s="7">
        <v>160.0</v>
      </c>
      <c r="L1565" s="8">
        <v>45535.0</v>
      </c>
      <c r="M1565" s="6" t="s">
        <v>104</v>
      </c>
      <c r="N1565" s="5"/>
      <c r="O1565" s="5"/>
      <c r="P1565" s="5"/>
      <c r="Q1565" s="5"/>
      <c r="R1565" s="5"/>
      <c r="S1565" s="5"/>
      <c r="T1565" s="5"/>
      <c r="U1565" s="5"/>
      <c r="V1565" s="5"/>
    </row>
    <row r="1566" hidden="1">
      <c r="A1566" s="6">
        <v>470091.0</v>
      </c>
      <c r="B1566" s="6" t="s">
        <v>4291</v>
      </c>
      <c r="C1566" s="6" t="s">
        <v>4372</v>
      </c>
      <c r="D1566" s="6" t="s">
        <v>4373</v>
      </c>
      <c r="E1566" s="6" t="s">
        <v>17</v>
      </c>
      <c r="F1566" s="6" t="s">
        <v>18</v>
      </c>
      <c r="G1566" s="6" t="s">
        <v>4113</v>
      </c>
      <c r="H1566" s="6" t="s">
        <v>4114</v>
      </c>
      <c r="I1566" s="6" t="s">
        <v>4115</v>
      </c>
      <c r="J1566" s="6">
        <v>50.0</v>
      </c>
      <c r="K1566" s="7">
        <v>82.0</v>
      </c>
      <c r="L1566" s="8">
        <v>45535.0</v>
      </c>
      <c r="M1566" s="6" t="s">
        <v>104</v>
      </c>
      <c r="N1566" s="5"/>
      <c r="O1566" s="5"/>
      <c r="P1566" s="5"/>
      <c r="Q1566" s="5"/>
      <c r="R1566" s="5"/>
      <c r="S1566" s="5"/>
      <c r="T1566" s="5"/>
      <c r="U1566" s="5"/>
      <c r="V1566" s="5"/>
    </row>
    <row r="1567" hidden="1">
      <c r="A1567" s="6">
        <v>470091.0</v>
      </c>
      <c r="B1567" s="6" t="s">
        <v>4291</v>
      </c>
      <c r="C1567" s="6" t="s">
        <v>4374</v>
      </c>
      <c r="D1567" s="6" t="s">
        <v>4375</v>
      </c>
      <c r="E1567" s="6" t="s">
        <v>17</v>
      </c>
      <c r="F1567" s="6" t="s">
        <v>18</v>
      </c>
      <c r="G1567" s="6" t="s">
        <v>4113</v>
      </c>
      <c r="H1567" s="6" t="s">
        <v>4114</v>
      </c>
      <c r="I1567" s="6" t="s">
        <v>4115</v>
      </c>
      <c r="J1567" s="6">
        <v>12.0</v>
      </c>
      <c r="K1567" s="7">
        <v>19.68</v>
      </c>
      <c r="L1567" s="8">
        <v>45535.0</v>
      </c>
      <c r="M1567" s="6" t="s">
        <v>104</v>
      </c>
      <c r="N1567" s="5"/>
      <c r="O1567" s="5"/>
      <c r="P1567" s="5"/>
      <c r="Q1567" s="5"/>
      <c r="R1567" s="5"/>
      <c r="S1567" s="5"/>
      <c r="T1567" s="5"/>
      <c r="U1567" s="5"/>
      <c r="V1567" s="5"/>
    </row>
    <row r="1568" hidden="1">
      <c r="A1568" s="6">
        <v>470091.0</v>
      </c>
      <c r="B1568" s="6" t="s">
        <v>4291</v>
      </c>
      <c r="C1568" s="6" t="s">
        <v>4376</v>
      </c>
      <c r="D1568" s="6" t="s">
        <v>4375</v>
      </c>
      <c r="E1568" s="6" t="s">
        <v>17</v>
      </c>
      <c r="F1568" s="6" t="s">
        <v>18</v>
      </c>
      <c r="G1568" s="6" t="s">
        <v>4113</v>
      </c>
      <c r="H1568" s="6" t="s">
        <v>4114</v>
      </c>
      <c r="I1568" s="6" t="s">
        <v>4115</v>
      </c>
      <c r="J1568" s="6">
        <v>38.0</v>
      </c>
      <c r="K1568" s="7">
        <v>62.32</v>
      </c>
      <c r="L1568" s="8">
        <v>45535.0</v>
      </c>
      <c r="M1568" s="6" t="s">
        <v>104</v>
      </c>
      <c r="N1568" s="5"/>
      <c r="O1568" s="5"/>
      <c r="P1568" s="5"/>
      <c r="Q1568" s="5"/>
      <c r="R1568" s="5"/>
      <c r="S1568" s="5"/>
      <c r="T1568" s="5"/>
      <c r="U1568" s="5"/>
      <c r="V1568" s="5"/>
    </row>
    <row r="1569" hidden="1">
      <c r="A1569" s="6">
        <v>470091.0</v>
      </c>
      <c r="B1569" s="6" t="s">
        <v>4291</v>
      </c>
      <c r="C1569" s="6" t="s">
        <v>4377</v>
      </c>
      <c r="D1569" s="6" t="s">
        <v>4378</v>
      </c>
      <c r="E1569" s="6" t="s">
        <v>17</v>
      </c>
      <c r="F1569" s="6" t="s">
        <v>18</v>
      </c>
      <c r="G1569" s="6" t="s">
        <v>4113</v>
      </c>
      <c r="H1569" s="6" t="s">
        <v>4114</v>
      </c>
      <c r="I1569" s="6" t="s">
        <v>4115</v>
      </c>
      <c r="J1569" s="18">
        <v>3000.0</v>
      </c>
      <c r="K1569" s="7">
        <v>1050.0</v>
      </c>
      <c r="L1569" s="8">
        <v>45535.0</v>
      </c>
      <c r="M1569" s="6" t="s">
        <v>104</v>
      </c>
      <c r="N1569" s="5"/>
      <c r="O1569" s="5"/>
      <c r="P1569" s="5"/>
      <c r="Q1569" s="5"/>
      <c r="R1569" s="5"/>
      <c r="S1569" s="5"/>
      <c r="T1569" s="5"/>
      <c r="U1569" s="5"/>
      <c r="V1569" s="5"/>
    </row>
    <row r="1570" hidden="1">
      <c r="A1570" s="6">
        <v>470091.0</v>
      </c>
      <c r="B1570" s="6" t="s">
        <v>4291</v>
      </c>
      <c r="C1570" s="6" t="s">
        <v>4379</v>
      </c>
      <c r="D1570" s="6" t="s">
        <v>4380</v>
      </c>
      <c r="E1570" s="6" t="s">
        <v>17</v>
      </c>
      <c r="F1570" s="6" t="s">
        <v>18</v>
      </c>
      <c r="G1570" s="6" t="s">
        <v>4113</v>
      </c>
      <c r="H1570" s="6" t="s">
        <v>4114</v>
      </c>
      <c r="I1570" s="6" t="s">
        <v>4115</v>
      </c>
      <c r="J1570" s="18">
        <v>1000.0</v>
      </c>
      <c r="K1570" s="7">
        <v>350.0</v>
      </c>
      <c r="L1570" s="8">
        <v>45535.0</v>
      </c>
      <c r="M1570" s="6" t="s">
        <v>104</v>
      </c>
      <c r="N1570" s="5"/>
      <c r="O1570" s="5"/>
      <c r="P1570" s="5"/>
      <c r="Q1570" s="5"/>
      <c r="R1570" s="5"/>
      <c r="S1570" s="5"/>
      <c r="T1570" s="5"/>
      <c r="U1570" s="5"/>
      <c r="V1570" s="5"/>
    </row>
    <row r="1571" hidden="1">
      <c r="A1571" s="6">
        <v>470091.0</v>
      </c>
      <c r="B1571" s="6" t="s">
        <v>4291</v>
      </c>
      <c r="C1571" s="6" t="s">
        <v>4381</v>
      </c>
      <c r="D1571" s="6" t="s">
        <v>4382</v>
      </c>
      <c r="E1571" s="6" t="s">
        <v>17</v>
      </c>
      <c r="F1571" s="6" t="s">
        <v>18</v>
      </c>
      <c r="G1571" s="6" t="s">
        <v>4113</v>
      </c>
      <c r="H1571" s="6" t="s">
        <v>4114</v>
      </c>
      <c r="I1571" s="6" t="s">
        <v>4115</v>
      </c>
      <c r="J1571" s="6">
        <v>400.0</v>
      </c>
      <c r="K1571" s="7">
        <v>140.0</v>
      </c>
      <c r="L1571" s="8">
        <v>45535.0</v>
      </c>
      <c r="M1571" s="6" t="s">
        <v>104</v>
      </c>
      <c r="N1571" s="5"/>
      <c r="O1571" s="5"/>
      <c r="P1571" s="5"/>
      <c r="Q1571" s="5"/>
      <c r="R1571" s="5"/>
      <c r="S1571" s="5"/>
      <c r="T1571" s="5"/>
      <c r="U1571" s="5"/>
      <c r="V1571" s="5"/>
    </row>
    <row r="1572" hidden="1">
      <c r="A1572" s="6">
        <v>470091.0</v>
      </c>
      <c r="B1572" s="6" t="s">
        <v>4291</v>
      </c>
      <c r="C1572" s="6" t="s">
        <v>4383</v>
      </c>
      <c r="D1572" s="6" t="s">
        <v>4384</v>
      </c>
      <c r="E1572" s="6" t="s">
        <v>17</v>
      </c>
      <c r="F1572" s="6" t="s">
        <v>18</v>
      </c>
      <c r="G1572" s="6" t="s">
        <v>4113</v>
      </c>
      <c r="H1572" s="6" t="s">
        <v>4114</v>
      </c>
      <c r="I1572" s="6" t="s">
        <v>4115</v>
      </c>
      <c r="J1572" s="6">
        <v>1000.0</v>
      </c>
      <c r="K1572" s="7">
        <v>890.0</v>
      </c>
      <c r="L1572" s="8">
        <v>45535.0</v>
      </c>
      <c r="M1572" s="6" t="s">
        <v>104</v>
      </c>
      <c r="N1572" s="5"/>
      <c r="O1572" s="5"/>
      <c r="P1572" s="5"/>
      <c r="Q1572" s="5"/>
      <c r="R1572" s="5"/>
      <c r="S1572" s="5"/>
      <c r="T1572" s="5"/>
      <c r="U1572" s="5"/>
      <c r="V1572" s="5"/>
    </row>
    <row r="1573" hidden="1">
      <c r="A1573" s="6">
        <v>470091.0</v>
      </c>
      <c r="B1573" s="6" t="s">
        <v>4291</v>
      </c>
      <c r="C1573" s="6" t="s">
        <v>4385</v>
      </c>
      <c r="D1573" s="6" t="s">
        <v>4386</v>
      </c>
      <c r="E1573" s="6" t="s">
        <v>17</v>
      </c>
      <c r="F1573" s="6" t="s">
        <v>18</v>
      </c>
      <c r="G1573" s="6" t="s">
        <v>4113</v>
      </c>
      <c r="H1573" s="6" t="s">
        <v>4114</v>
      </c>
      <c r="I1573" s="6" t="s">
        <v>4115</v>
      </c>
      <c r="J1573" s="18">
        <v>1350.0</v>
      </c>
      <c r="K1573" s="7">
        <v>1107.0</v>
      </c>
      <c r="L1573" s="8">
        <v>45535.0</v>
      </c>
      <c r="M1573" s="6" t="s">
        <v>104</v>
      </c>
      <c r="N1573" s="5"/>
      <c r="O1573" s="5"/>
      <c r="P1573" s="5"/>
      <c r="Q1573" s="5"/>
      <c r="R1573" s="5"/>
      <c r="S1573" s="5"/>
      <c r="T1573" s="5"/>
      <c r="U1573" s="5"/>
      <c r="V1573" s="5"/>
    </row>
    <row r="1574" hidden="1">
      <c r="A1574" s="6">
        <v>470091.0</v>
      </c>
      <c r="B1574" s="6" t="s">
        <v>4291</v>
      </c>
      <c r="C1574" s="6" t="s">
        <v>4387</v>
      </c>
      <c r="D1574" s="6" t="s">
        <v>4386</v>
      </c>
      <c r="E1574" s="6" t="s">
        <v>17</v>
      </c>
      <c r="F1574" s="6" t="s">
        <v>18</v>
      </c>
      <c r="G1574" s="6" t="s">
        <v>4113</v>
      </c>
      <c r="H1574" s="6" t="s">
        <v>4114</v>
      </c>
      <c r="I1574" s="6" t="s">
        <v>4115</v>
      </c>
      <c r="J1574" s="6">
        <v>450.0</v>
      </c>
      <c r="K1574" s="7">
        <v>369.0</v>
      </c>
      <c r="L1574" s="8">
        <v>45535.0</v>
      </c>
      <c r="M1574" s="6" t="s">
        <v>104</v>
      </c>
      <c r="N1574" s="5"/>
      <c r="O1574" s="5"/>
      <c r="P1574" s="5"/>
      <c r="Q1574" s="5"/>
      <c r="R1574" s="5"/>
      <c r="S1574" s="5"/>
      <c r="T1574" s="5"/>
      <c r="U1574" s="5"/>
      <c r="V1574" s="5"/>
    </row>
    <row r="1575" hidden="1">
      <c r="A1575" s="6">
        <v>470091.0</v>
      </c>
      <c r="B1575" s="6" t="s">
        <v>4291</v>
      </c>
      <c r="C1575" s="6" t="s">
        <v>4388</v>
      </c>
      <c r="D1575" s="6" t="s">
        <v>4389</v>
      </c>
      <c r="E1575" s="6" t="s">
        <v>17</v>
      </c>
      <c r="F1575" s="6" t="s">
        <v>18</v>
      </c>
      <c r="G1575" s="6" t="s">
        <v>4113</v>
      </c>
      <c r="H1575" s="6" t="s">
        <v>4114</v>
      </c>
      <c r="I1575" s="6" t="s">
        <v>4115</v>
      </c>
      <c r="J1575" s="6">
        <v>450.0</v>
      </c>
      <c r="K1575" s="7">
        <v>886.5</v>
      </c>
      <c r="L1575" s="8">
        <v>45535.0</v>
      </c>
      <c r="M1575" s="6" t="s">
        <v>104</v>
      </c>
      <c r="N1575" s="5"/>
      <c r="O1575" s="5"/>
      <c r="P1575" s="5"/>
      <c r="Q1575" s="5"/>
      <c r="R1575" s="5"/>
      <c r="S1575" s="5"/>
      <c r="T1575" s="5"/>
      <c r="U1575" s="5"/>
      <c r="V1575" s="5"/>
    </row>
    <row r="1576" hidden="1">
      <c r="A1576" s="6">
        <v>470091.0</v>
      </c>
      <c r="B1576" s="6" t="s">
        <v>4291</v>
      </c>
      <c r="C1576" s="6" t="s">
        <v>4390</v>
      </c>
      <c r="D1576" s="6" t="s">
        <v>4389</v>
      </c>
      <c r="E1576" s="6" t="s">
        <v>17</v>
      </c>
      <c r="F1576" s="6" t="s">
        <v>18</v>
      </c>
      <c r="G1576" s="6" t="s">
        <v>4113</v>
      </c>
      <c r="H1576" s="6" t="s">
        <v>4114</v>
      </c>
      <c r="I1576" s="6" t="s">
        <v>4115</v>
      </c>
      <c r="J1576" s="6">
        <v>600.0</v>
      </c>
      <c r="K1576" s="7">
        <v>762.0</v>
      </c>
      <c r="L1576" s="8">
        <v>45535.0</v>
      </c>
      <c r="M1576" s="6" t="s">
        <v>104</v>
      </c>
      <c r="N1576" s="5"/>
      <c r="O1576" s="5"/>
      <c r="P1576" s="5"/>
      <c r="Q1576" s="5"/>
      <c r="R1576" s="5"/>
      <c r="S1576" s="5"/>
      <c r="T1576" s="5"/>
      <c r="U1576" s="5"/>
      <c r="V1576" s="5"/>
    </row>
    <row r="1577" hidden="1">
      <c r="A1577" s="6">
        <v>470091.0</v>
      </c>
      <c r="B1577" s="6" t="s">
        <v>4291</v>
      </c>
      <c r="C1577" s="6" t="s">
        <v>4391</v>
      </c>
      <c r="D1577" s="6" t="s">
        <v>4392</v>
      </c>
      <c r="E1577" s="6" t="s">
        <v>17</v>
      </c>
      <c r="F1577" s="6" t="s">
        <v>18</v>
      </c>
      <c r="G1577" s="6" t="s">
        <v>4113</v>
      </c>
      <c r="H1577" s="6" t="s">
        <v>4114</v>
      </c>
      <c r="I1577" s="6" t="s">
        <v>4115</v>
      </c>
      <c r="J1577" s="18">
        <v>1000.0</v>
      </c>
      <c r="K1577" s="7">
        <v>1840.0</v>
      </c>
      <c r="L1577" s="8">
        <v>45535.0</v>
      </c>
      <c r="M1577" s="6" t="s">
        <v>104</v>
      </c>
      <c r="N1577" s="5"/>
      <c r="O1577" s="5"/>
      <c r="P1577" s="5"/>
      <c r="Q1577" s="5"/>
      <c r="R1577" s="5"/>
      <c r="S1577" s="5"/>
      <c r="T1577" s="5"/>
      <c r="U1577" s="5"/>
      <c r="V1577" s="5"/>
    </row>
    <row r="1578" hidden="1">
      <c r="A1578" s="6">
        <v>470091.0</v>
      </c>
      <c r="B1578" s="6" t="s">
        <v>4291</v>
      </c>
      <c r="C1578" s="6" t="s">
        <v>4393</v>
      </c>
      <c r="D1578" s="6" t="s">
        <v>4394</v>
      </c>
      <c r="E1578" s="6" t="s">
        <v>17</v>
      </c>
      <c r="F1578" s="6" t="s">
        <v>18</v>
      </c>
      <c r="G1578" s="6" t="s">
        <v>4113</v>
      </c>
      <c r="H1578" s="6" t="s">
        <v>4114</v>
      </c>
      <c r="I1578" s="6" t="s">
        <v>4115</v>
      </c>
      <c r="J1578" s="6">
        <v>300.0</v>
      </c>
      <c r="K1578" s="7">
        <v>672.0</v>
      </c>
      <c r="L1578" s="8">
        <v>45535.0</v>
      </c>
      <c r="M1578" s="6" t="s">
        <v>104</v>
      </c>
      <c r="N1578" s="5"/>
      <c r="O1578" s="5"/>
      <c r="P1578" s="5"/>
      <c r="Q1578" s="5"/>
      <c r="R1578" s="5"/>
      <c r="S1578" s="5"/>
      <c r="T1578" s="5"/>
      <c r="U1578" s="5"/>
      <c r="V1578" s="5"/>
    </row>
    <row r="1579" hidden="1">
      <c r="A1579" s="6">
        <v>470091.0</v>
      </c>
      <c r="B1579" s="6" t="s">
        <v>4291</v>
      </c>
      <c r="C1579" s="6" t="s">
        <v>4395</v>
      </c>
      <c r="D1579" s="6" t="s">
        <v>4396</v>
      </c>
      <c r="E1579" s="6" t="s">
        <v>17</v>
      </c>
      <c r="F1579" s="6" t="s">
        <v>18</v>
      </c>
      <c r="G1579" s="6" t="s">
        <v>4113</v>
      </c>
      <c r="H1579" s="6" t="s">
        <v>4114</v>
      </c>
      <c r="I1579" s="6" t="s">
        <v>4115</v>
      </c>
      <c r="J1579" s="6">
        <v>2.0</v>
      </c>
      <c r="K1579" s="7">
        <v>119.8</v>
      </c>
      <c r="L1579" s="8">
        <v>45535.0</v>
      </c>
      <c r="M1579" s="6" t="s">
        <v>104</v>
      </c>
      <c r="N1579" s="5"/>
      <c r="O1579" s="5"/>
      <c r="P1579" s="5"/>
      <c r="Q1579" s="5"/>
      <c r="R1579" s="5"/>
      <c r="S1579" s="5"/>
      <c r="T1579" s="5"/>
      <c r="U1579" s="5"/>
      <c r="V1579" s="5"/>
    </row>
    <row r="1580" hidden="1">
      <c r="A1580" s="6">
        <v>470091.0</v>
      </c>
      <c r="B1580" s="6" t="s">
        <v>4291</v>
      </c>
      <c r="C1580" s="6" t="s">
        <v>4397</v>
      </c>
      <c r="D1580" s="6" t="s">
        <v>4398</v>
      </c>
      <c r="E1580" s="6" t="s">
        <v>17</v>
      </c>
      <c r="F1580" s="6" t="s">
        <v>18</v>
      </c>
      <c r="G1580" s="6" t="s">
        <v>4113</v>
      </c>
      <c r="H1580" s="6" t="s">
        <v>4114</v>
      </c>
      <c r="I1580" s="6" t="s">
        <v>4115</v>
      </c>
      <c r="J1580" s="6">
        <v>120.0</v>
      </c>
      <c r="K1580" s="7">
        <v>100.8</v>
      </c>
      <c r="L1580" s="8">
        <v>45535.0</v>
      </c>
      <c r="M1580" s="6" t="s">
        <v>104</v>
      </c>
      <c r="N1580" s="5"/>
      <c r="O1580" s="5"/>
      <c r="P1580" s="5"/>
      <c r="Q1580" s="5"/>
      <c r="R1580" s="5"/>
      <c r="S1580" s="5"/>
      <c r="T1580" s="5"/>
      <c r="U1580" s="5"/>
      <c r="V1580" s="5"/>
    </row>
    <row r="1581" hidden="1">
      <c r="A1581" s="6">
        <v>470091.0</v>
      </c>
      <c r="B1581" s="6" t="s">
        <v>4291</v>
      </c>
      <c r="C1581" s="6" t="s">
        <v>4399</v>
      </c>
      <c r="D1581" s="6" t="s">
        <v>4400</v>
      </c>
      <c r="E1581" s="6" t="s">
        <v>17</v>
      </c>
      <c r="F1581" s="6" t="s">
        <v>18</v>
      </c>
      <c r="G1581" s="6" t="s">
        <v>4113</v>
      </c>
      <c r="H1581" s="6" t="s">
        <v>4114</v>
      </c>
      <c r="I1581" s="6" t="s">
        <v>4115</v>
      </c>
      <c r="J1581" s="6">
        <v>480.0</v>
      </c>
      <c r="K1581" s="7">
        <v>3528.0</v>
      </c>
      <c r="L1581" s="8">
        <v>45535.0</v>
      </c>
      <c r="M1581" s="6" t="s">
        <v>104</v>
      </c>
      <c r="N1581" s="5"/>
      <c r="O1581" s="5"/>
      <c r="P1581" s="5"/>
      <c r="Q1581" s="5"/>
      <c r="R1581" s="5"/>
      <c r="S1581" s="5"/>
      <c r="T1581" s="5"/>
      <c r="U1581" s="5"/>
      <c r="V1581" s="5"/>
    </row>
    <row r="1582" hidden="1">
      <c r="A1582" s="6">
        <v>470091.0</v>
      </c>
      <c r="B1582" s="6" t="s">
        <v>4291</v>
      </c>
      <c r="C1582" s="6" t="s">
        <v>4401</v>
      </c>
      <c r="D1582" s="6" t="s">
        <v>4402</v>
      </c>
      <c r="E1582" s="6" t="s">
        <v>17</v>
      </c>
      <c r="F1582" s="6" t="s">
        <v>18</v>
      </c>
      <c r="G1582" s="6" t="s">
        <v>4113</v>
      </c>
      <c r="H1582" s="6" t="s">
        <v>4114</v>
      </c>
      <c r="I1582" s="6" t="s">
        <v>4115</v>
      </c>
      <c r="J1582" s="6">
        <v>10.0</v>
      </c>
      <c r="K1582" s="7">
        <v>138.2</v>
      </c>
      <c r="L1582" s="8">
        <v>45535.0</v>
      </c>
      <c r="M1582" s="6" t="s">
        <v>104</v>
      </c>
      <c r="N1582" s="5"/>
      <c r="O1582" s="5"/>
      <c r="P1582" s="5"/>
      <c r="Q1582" s="5"/>
      <c r="R1582" s="5"/>
      <c r="S1582" s="5"/>
      <c r="T1582" s="5"/>
      <c r="U1582" s="5"/>
      <c r="V1582" s="5"/>
    </row>
    <row r="1583" hidden="1">
      <c r="A1583" s="6">
        <v>470091.0</v>
      </c>
      <c r="B1583" s="6" t="s">
        <v>4291</v>
      </c>
      <c r="C1583" s="6" t="s">
        <v>4403</v>
      </c>
      <c r="D1583" s="6" t="s">
        <v>4404</v>
      </c>
      <c r="E1583" s="6" t="s">
        <v>17</v>
      </c>
      <c r="F1583" s="6" t="s">
        <v>18</v>
      </c>
      <c r="G1583" s="6" t="s">
        <v>4113</v>
      </c>
      <c r="H1583" s="6" t="s">
        <v>4114</v>
      </c>
      <c r="I1583" s="6" t="s">
        <v>4115</v>
      </c>
      <c r="J1583" s="6">
        <v>900.0</v>
      </c>
      <c r="K1583" s="7">
        <v>2772.0</v>
      </c>
      <c r="L1583" s="8">
        <v>45535.0</v>
      </c>
      <c r="M1583" s="6" t="s">
        <v>104</v>
      </c>
      <c r="N1583" s="5"/>
      <c r="O1583" s="5"/>
      <c r="P1583" s="5"/>
      <c r="Q1583" s="5"/>
      <c r="R1583" s="5"/>
      <c r="S1583" s="5"/>
      <c r="T1583" s="5"/>
      <c r="U1583" s="5"/>
      <c r="V1583" s="5"/>
    </row>
    <row r="1584" hidden="1">
      <c r="A1584" s="6">
        <v>470091.0</v>
      </c>
      <c r="B1584" s="6" t="s">
        <v>4291</v>
      </c>
      <c r="C1584" s="6" t="s">
        <v>4405</v>
      </c>
      <c r="D1584" s="6" t="s">
        <v>4406</v>
      </c>
      <c r="E1584" s="6" t="s">
        <v>17</v>
      </c>
      <c r="F1584" s="6" t="s">
        <v>18</v>
      </c>
      <c r="G1584" s="6" t="s">
        <v>4113</v>
      </c>
      <c r="H1584" s="6" t="s">
        <v>4353</v>
      </c>
      <c r="I1584" s="6" t="s">
        <v>4407</v>
      </c>
      <c r="J1584" s="6">
        <v>5.0</v>
      </c>
      <c r="K1584" s="7">
        <v>410.0</v>
      </c>
      <c r="L1584" s="8">
        <v>45383.0</v>
      </c>
      <c r="M1584" s="6" t="s">
        <v>104</v>
      </c>
      <c r="N1584" s="5"/>
      <c r="O1584" s="5"/>
      <c r="P1584" s="5"/>
      <c r="Q1584" s="5"/>
      <c r="R1584" s="5"/>
      <c r="S1584" s="5"/>
      <c r="T1584" s="5"/>
      <c r="U1584" s="5"/>
      <c r="V1584" s="5"/>
    </row>
    <row r="1585" hidden="1">
      <c r="A1585" s="6">
        <v>470091.0</v>
      </c>
      <c r="B1585" s="6" t="s">
        <v>4291</v>
      </c>
      <c r="C1585" s="6" t="s">
        <v>4408</v>
      </c>
      <c r="D1585" s="6" t="s">
        <v>4409</v>
      </c>
      <c r="E1585" s="6" t="s">
        <v>17</v>
      </c>
      <c r="F1585" s="6" t="s">
        <v>18</v>
      </c>
      <c r="G1585" s="6" t="s">
        <v>4113</v>
      </c>
      <c r="H1585" s="6" t="s">
        <v>4114</v>
      </c>
      <c r="I1585" s="6" t="s">
        <v>4115</v>
      </c>
      <c r="J1585" s="6">
        <v>65.0</v>
      </c>
      <c r="K1585" s="7">
        <v>24.3</v>
      </c>
      <c r="L1585" s="8">
        <v>45535.0</v>
      </c>
      <c r="M1585" s="6" t="s">
        <v>104</v>
      </c>
      <c r="N1585" s="5"/>
      <c r="O1585" s="5"/>
      <c r="P1585" s="5"/>
      <c r="Q1585" s="5"/>
      <c r="R1585" s="5"/>
      <c r="S1585" s="5"/>
      <c r="T1585" s="5"/>
      <c r="U1585" s="5"/>
      <c r="V1585" s="5"/>
    </row>
    <row r="1586" hidden="1">
      <c r="A1586" s="6">
        <v>470091.0</v>
      </c>
      <c r="B1586" s="6" t="s">
        <v>4291</v>
      </c>
      <c r="C1586" s="6" t="s">
        <v>4410</v>
      </c>
      <c r="D1586" s="6" t="s">
        <v>4411</v>
      </c>
      <c r="E1586" s="6" t="s">
        <v>17</v>
      </c>
      <c r="F1586" s="6" t="s">
        <v>18</v>
      </c>
      <c r="G1586" s="6" t="s">
        <v>4113</v>
      </c>
      <c r="H1586" s="6" t="s">
        <v>4114</v>
      </c>
      <c r="I1586" s="6" t="s">
        <v>4115</v>
      </c>
      <c r="J1586" s="6">
        <v>450.0</v>
      </c>
      <c r="K1586" s="7">
        <v>472.5</v>
      </c>
      <c r="L1586" s="8">
        <v>45535.0</v>
      </c>
      <c r="M1586" s="6" t="s">
        <v>104</v>
      </c>
      <c r="N1586" s="5"/>
      <c r="O1586" s="5"/>
      <c r="P1586" s="5"/>
      <c r="Q1586" s="5"/>
      <c r="R1586" s="5"/>
      <c r="S1586" s="5"/>
      <c r="T1586" s="5"/>
      <c r="U1586" s="5"/>
      <c r="V1586" s="5"/>
    </row>
    <row r="1587" hidden="1">
      <c r="A1587" s="6">
        <v>470091.0</v>
      </c>
      <c r="B1587" s="6" t="s">
        <v>4291</v>
      </c>
      <c r="C1587" s="6" t="s">
        <v>4412</v>
      </c>
      <c r="D1587" s="6" t="s">
        <v>4411</v>
      </c>
      <c r="E1587" s="6" t="s">
        <v>17</v>
      </c>
      <c r="F1587" s="6" t="s">
        <v>18</v>
      </c>
      <c r="G1587" s="6" t="s">
        <v>4113</v>
      </c>
      <c r="H1587" s="6" t="s">
        <v>4114</v>
      </c>
      <c r="I1587" s="6" t="s">
        <v>4115</v>
      </c>
      <c r="J1587" s="6">
        <v>150.0</v>
      </c>
      <c r="K1587" s="7">
        <v>163.5</v>
      </c>
      <c r="L1587" s="8">
        <v>45535.0</v>
      </c>
      <c r="M1587" s="6" t="s">
        <v>104</v>
      </c>
      <c r="N1587" s="5"/>
      <c r="O1587" s="5"/>
      <c r="P1587" s="5"/>
      <c r="Q1587" s="5"/>
      <c r="R1587" s="5"/>
      <c r="S1587" s="5"/>
      <c r="T1587" s="5"/>
      <c r="U1587" s="5"/>
      <c r="V1587" s="5"/>
    </row>
    <row r="1588" hidden="1">
      <c r="A1588" s="6">
        <v>470091.0</v>
      </c>
      <c r="B1588" s="6" t="s">
        <v>4291</v>
      </c>
      <c r="C1588" s="6" t="s">
        <v>4413</v>
      </c>
      <c r="D1588" s="6" t="s">
        <v>4414</v>
      </c>
      <c r="E1588" s="6" t="s">
        <v>17</v>
      </c>
      <c r="F1588" s="6" t="s">
        <v>18</v>
      </c>
      <c r="G1588" s="6" t="s">
        <v>4113</v>
      </c>
      <c r="H1588" s="6" t="s">
        <v>4353</v>
      </c>
      <c r="I1588" s="6" t="s">
        <v>4415</v>
      </c>
      <c r="J1588" s="6">
        <v>5.0</v>
      </c>
      <c r="K1588" s="7">
        <v>96.05</v>
      </c>
      <c r="L1588" s="8">
        <v>45383.0</v>
      </c>
      <c r="M1588" s="6" t="s">
        <v>104</v>
      </c>
      <c r="N1588" s="5"/>
      <c r="O1588" s="5"/>
      <c r="P1588" s="5"/>
      <c r="Q1588" s="5"/>
      <c r="R1588" s="5"/>
      <c r="S1588" s="5"/>
      <c r="T1588" s="5"/>
      <c r="U1588" s="5"/>
      <c r="V1588" s="5"/>
    </row>
    <row r="1589" hidden="1">
      <c r="A1589" s="6">
        <v>470091.0</v>
      </c>
      <c r="B1589" s="6" t="s">
        <v>4291</v>
      </c>
      <c r="C1589" s="6" t="s">
        <v>4416</v>
      </c>
      <c r="D1589" s="6" t="s">
        <v>4417</v>
      </c>
      <c r="E1589" s="6" t="s">
        <v>17</v>
      </c>
      <c r="F1589" s="6" t="s">
        <v>18</v>
      </c>
      <c r="G1589" s="6" t="s">
        <v>4113</v>
      </c>
      <c r="H1589" s="6" t="s">
        <v>4353</v>
      </c>
      <c r="I1589" s="6" t="s">
        <v>4418</v>
      </c>
      <c r="J1589" s="6">
        <v>20.0</v>
      </c>
      <c r="K1589" s="7">
        <v>20.0</v>
      </c>
      <c r="L1589" s="8">
        <v>45383.0</v>
      </c>
      <c r="M1589" s="6" t="s">
        <v>104</v>
      </c>
      <c r="N1589" s="5"/>
      <c r="O1589" s="5"/>
      <c r="P1589" s="5"/>
      <c r="Q1589" s="5"/>
      <c r="R1589" s="5"/>
      <c r="S1589" s="5"/>
      <c r="T1589" s="5"/>
      <c r="U1589" s="5"/>
      <c r="V1589" s="5"/>
    </row>
    <row r="1590" hidden="1">
      <c r="A1590" s="6">
        <v>470091.0</v>
      </c>
      <c r="B1590" s="6" t="s">
        <v>4291</v>
      </c>
      <c r="C1590" s="6" t="s">
        <v>4419</v>
      </c>
      <c r="D1590" s="6" t="s">
        <v>4420</v>
      </c>
      <c r="E1590" s="6" t="s">
        <v>17</v>
      </c>
      <c r="F1590" s="6" t="s">
        <v>18</v>
      </c>
      <c r="G1590" s="6" t="s">
        <v>4113</v>
      </c>
      <c r="H1590" s="6" t="s">
        <v>4114</v>
      </c>
      <c r="I1590" s="6" t="s">
        <v>4115</v>
      </c>
      <c r="J1590" s="6">
        <v>90.0</v>
      </c>
      <c r="K1590" s="7">
        <v>337.5</v>
      </c>
      <c r="L1590" s="8">
        <v>45535.0</v>
      </c>
      <c r="M1590" s="6" t="s">
        <v>104</v>
      </c>
      <c r="N1590" s="5"/>
      <c r="O1590" s="5"/>
      <c r="P1590" s="5"/>
      <c r="Q1590" s="5"/>
      <c r="R1590" s="5"/>
      <c r="S1590" s="5"/>
      <c r="T1590" s="5"/>
      <c r="U1590" s="5"/>
      <c r="V1590" s="5"/>
    </row>
    <row r="1591" hidden="1">
      <c r="A1591" s="6">
        <v>470091.0</v>
      </c>
      <c r="B1591" s="6" t="s">
        <v>4291</v>
      </c>
      <c r="C1591" s="6" t="s">
        <v>4421</v>
      </c>
      <c r="D1591" s="6" t="s">
        <v>4422</v>
      </c>
      <c r="E1591" s="6" t="s">
        <v>17</v>
      </c>
      <c r="F1591" s="6" t="s">
        <v>18</v>
      </c>
      <c r="G1591" s="6" t="s">
        <v>4113</v>
      </c>
      <c r="H1591" s="6" t="s">
        <v>4114</v>
      </c>
      <c r="I1591" s="6" t="s">
        <v>4115</v>
      </c>
      <c r="J1591" s="6">
        <v>600.0</v>
      </c>
      <c r="K1591" s="7">
        <v>486.0</v>
      </c>
      <c r="L1591" s="8">
        <v>45535.0</v>
      </c>
      <c r="M1591" s="6" t="s">
        <v>104</v>
      </c>
      <c r="N1591" s="5"/>
      <c r="O1591" s="5"/>
      <c r="P1591" s="5"/>
      <c r="Q1591" s="5"/>
      <c r="R1591" s="5"/>
      <c r="S1591" s="5"/>
      <c r="T1591" s="5"/>
      <c r="U1591" s="5"/>
      <c r="V1591" s="5"/>
    </row>
    <row r="1592" hidden="1">
      <c r="A1592" s="6">
        <v>470091.0</v>
      </c>
      <c r="B1592" s="6" t="s">
        <v>4291</v>
      </c>
      <c r="C1592" s="6" t="s">
        <v>4423</v>
      </c>
      <c r="D1592" s="6" t="s">
        <v>4424</v>
      </c>
      <c r="E1592" s="6" t="s">
        <v>17</v>
      </c>
      <c r="F1592" s="6" t="s">
        <v>18</v>
      </c>
      <c r="G1592" s="6" t="s">
        <v>4113</v>
      </c>
      <c r="H1592" s="6" t="s">
        <v>4114</v>
      </c>
      <c r="I1592" s="6" t="s">
        <v>4115</v>
      </c>
      <c r="J1592" s="6">
        <v>60.0</v>
      </c>
      <c r="K1592" s="7">
        <v>74.4</v>
      </c>
      <c r="L1592" s="8">
        <v>45535.0</v>
      </c>
      <c r="M1592" s="6" t="s">
        <v>104</v>
      </c>
      <c r="N1592" s="5"/>
      <c r="O1592" s="5"/>
      <c r="P1592" s="5"/>
      <c r="Q1592" s="5"/>
      <c r="R1592" s="5"/>
      <c r="S1592" s="5"/>
      <c r="T1592" s="5"/>
      <c r="U1592" s="5"/>
      <c r="V1592" s="5"/>
    </row>
    <row r="1593" hidden="1">
      <c r="A1593" s="6">
        <v>470091.0</v>
      </c>
      <c r="B1593" s="6" t="s">
        <v>4291</v>
      </c>
      <c r="C1593" s="6" t="s">
        <v>4425</v>
      </c>
      <c r="D1593" s="6" t="s">
        <v>4424</v>
      </c>
      <c r="E1593" s="6" t="s">
        <v>17</v>
      </c>
      <c r="F1593" s="6" t="s">
        <v>18</v>
      </c>
      <c r="G1593" s="6" t="s">
        <v>4113</v>
      </c>
      <c r="H1593" s="6" t="s">
        <v>4114</v>
      </c>
      <c r="I1593" s="6" t="s">
        <v>4115</v>
      </c>
      <c r="J1593" s="6">
        <v>180.0</v>
      </c>
      <c r="K1593" s="7">
        <v>223.0</v>
      </c>
      <c r="L1593" s="8">
        <v>45535.0</v>
      </c>
      <c r="M1593" s="6" t="s">
        <v>104</v>
      </c>
      <c r="N1593" s="5"/>
      <c r="O1593" s="5"/>
      <c r="P1593" s="5"/>
      <c r="Q1593" s="5"/>
      <c r="R1593" s="5"/>
      <c r="S1593" s="5"/>
      <c r="T1593" s="5"/>
      <c r="U1593" s="5"/>
      <c r="V1593" s="5"/>
    </row>
    <row r="1594" hidden="1">
      <c r="A1594" s="6">
        <v>470091.0</v>
      </c>
      <c r="B1594" s="6" t="s">
        <v>4291</v>
      </c>
      <c r="C1594" s="6" t="s">
        <v>4426</v>
      </c>
      <c r="D1594" s="6" t="s">
        <v>4427</v>
      </c>
      <c r="E1594" s="6" t="s">
        <v>17</v>
      </c>
      <c r="F1594" s="6" t="s">
        <v>18</v>
      </c>
      <c r="G1594" s="6" t="s">
        <v>4113</v>
      </c>
      <c r="H1594" s="6" t="s">
        <v>4114</v>
      </c>
      <c r="I1594" s="6" t="s">
        <v>4115</v>
      </c>
      <c r="J1594" s="6">
        <v>60.0</v>
      </c>
      <c r="K1594" s="7">
        <v>76.8</v>
      </c>
      <c r="L1594" s="8">
        <v>45535.0</v>
      </c>
      <c r="M1594" s="6" t="s">
        <v>104</v>
      </c>
      <c r="N1594" s="5"/>
      <c r="O1594" s="5"/>
      <c r="P1594" s="5"/>
      <c r="Q1594" s="5"/>
      <c r="R1594" s="5"/>
      <c r="S1594" s="5"/>
      <c r="T1594" s="5"/>
      <c r="U1594" s="5"/>
      <c r="V1594" s="5"/>
    </row>
    <row r="1595" hidden="1">
      <c r="A1595" s="6">
        <v>470091.0</v>
      </c>
      <c r="B1595" s="6" t="s">
        <v>4291</v>
      </c>
      <c r="C1595" s="6" t="s">
        <v>4428</v>
      </c>
      <c r="D1595" s="6" t="s">
        <v>4429</v>
      </c>
      <c r="E1595" s="6" t="s">
        <v>17</v>
      </c>
      <c r="F1595" s="6" t="s">
        <v>18</v>
      </c>
      <c r="G1595" s="6" t="s">
        <v>4113</v>
      </c>
      <c r="H1595" s="6" t="s">
        <v>4114</v>
      </c>
      <c r="I1595" s="6" t="s">
        <v>4115</v>
      </c>
      <c r="J1595" s="6">
        <v>60.0</v>
      </c>
      <c r="K1595" s="7">
        <v>78.15</v>
      </c>
      <c r="L1595" s="8">
        <v>45535.0</v>
      </c>
      <c r="M1595" s="6" t="s">
        <v>104</v>
      </c>
      <c r="N1595" s="5"/>
      <c r="O1595" s="5"/>
      <c r="P1595" s="5"/>
      <c r="Q1595" s="5"/>
      <c r="R1595" s="5"/>
      <c r="S1595" s="5"/>
      <c r="T1595" s="5"/>
      <c r="U1595" s="5"/>
      <c r="V1595" s="5"/>
    </row>
    <row r="1596" hidden="1">
      <c r="A1596" s="6">
        <v>470091.0</v>
      </c>
      <c r="B1596" s="6" t="s">
        <v>4291</v>
      </c>
      <c r="C1596" s="6" t="s">
        <v>4430</v>
      </c>
      <c r="D1596" s="6" t="s">
        <v>4429</v>
      </c>
      <c r="E1596" s="6" t="s">
        <v>17</v>
      </c>
      <c r="F1596" s="6" t="s">
        <v>18</v>
      </c>
      <c r="G1596" s="6" t="s">
        <v>4113</v>
      </c>
      <c r="H1596" s="6" t="s">
        <v>4114</v>
      </c>
      <c r="I1596" s="6" t="s">
        <v>4115</v>
      </c>
      <c r="J1596" s="6">
        <v>15.0</v>
      </c>
      <c r="K1596" s="7">
        <v>22.25</v>
      </c>
      <c r="L1596" s="8">
        <v>45535.0</v>
      </c>
      <c r="M1596" s="6" t="s">
        <v>104</v>
      </c>
      <c r="N1596" s="5"/>
      <c r="O1596" s="5"/>
      <c r="P1596" s="5"/>
      <c r="Q1596" s="5"/>
      <c r="R1596" s="5"/>
      <c r="S1596" s="5"/>
      <c r="T1596" s="5"/>
      <c r="U1596" s="5"/>
      <c r="V1596" s="5"/>
    </row>
    <row r="1597" hidden="1">
      <c r="A1597" s="6">
        <v>470091.0</v>
      </c>
      <c r="B1597" s="6" t="s">
        <v>4291</v>
      </c>
      <c r="C1597" s="6" t="s">
        <v>4431</v>
      </c>
      <c r="D1597" s="6" t="s">
        <v>4432</v>
      </c>
      <c r="E1597" s="6" t="s">
        <v>17</v>
      </c>
      <c r="F1597" s="6" t="s">
        <v>18</v>
      </c>
      <c r="G1597" s="6" t="s">
        <v>4113</v>
      </c>
      <c r="H1597" s="6" t="s">
        <v>4114</v>
      </c>
      <c r="I1597" s="6" t="s">
        <v>4115</v>
      </c>
      <c r="J1597" s="6">
        <v>15.0</v>
      </c>
      <c r="K1597" s="7">
        <v>18.6</v>
      </c>
      <c r="L1597" s="8">
        <v>45535.0</v>
      </c>
      <c r="M1597" s="6" t="s">
        <v>104</v>
      </c>
      <c r="N1597" s="5"/>
      <c r="O1597" s="5"/>
      <c r="P1597" s="5"/>
      <c r="Q1597" s="5"/>
      <c r="R1597" s="5"/>
      <c r="S1597" s="5"/>
      <c r="T1597" s="5"/>
      <c r="U1597" s="5"/>
      <c r="V1597" s="5"/>
    </row>
    <row r="1598" hidden="1">
      <c r="A1598" s="6">
        <v>470091.0</v>
      </c>
      <c r="B1598" s="6" t="s">
        <v>4291</v>
      </c>
      <c r="C1598" s="6" t="s">
        <v>4433</v>
      </c>
      <c r="D1598" s="6" t="s">
        <v>4432</v>
      </c>
      <c r="E1598" s="6" t="s">
        <v>17</v>
      </c>
      <c r="F1598" s="6" t="s">
        <v>18</v>
      </c>
      <c r="G1598" s="6" t="s">
        <v>4113</v>
      </c>
      <c r="H1598" s="6" t="s">
        <v>4114</v>
      </c>
      <c r="I1598" s="6" t="s">
        <v>4115</v>
      </c>
      <c r="J1598" s="6">
        <v>45.0</v>
      </c>
      <c r="K1598" s="7">
        <v>55.8</v>
      </c>
      <c r="L1598" s="8">
        <v>45535.0</v>
      </c>
      <c r="M1598" s="6" t="s">
        <v>104</v>
      </c>
      <c r="N1598" s="5"/>
      <c r="O1598" s="5"/>
      <c r="P1598" s="5"/>
      <c r="Q1598" s="5"/>
      <c r="R1598" s="5"/>
      <c r="S1598" s="5"/>
      <c r="T1598" s="5"/>
      <c r="U1598" s="5"/>
      <c r="V1598" s="5"/>
    </row>
    <row r="1599" hidden="1">
      <c r="A1599" s="6">
        <v>470091.0</v>
      </c>
      <c r="B1599" s="6" t="s">
        <v>4291</v>
      </c>
      <c r="C1599" s="6" t="s">
        <v>4434</v>
      </c>
      <c r="D1599" s="6" t="s">
        <v>4435</v>
      </c>
      <c r="E1599" s="6" t="s">
        <v>17</v>
      </c>
      <c r="F1599" s="6" t="s">
        <v>18</v>
      </c>
      <c r="G1599" s="6" t="s">
        <v>4113</v>
      </c>
      <c r="H1599" s="6" t="s">
        <v>4114</v>
      </c>
      <c r="I1599" s="6" t="s">
        <v>4115</v>
      </c>
      <c r="J1599" s="6">
        <v>240.0</v>
      </c>
      <c r="K1599" s="7">
        <v>240.0</v>
      </c>
      <c r="L1599" s="8">
        <v>45535.0</v>
      </c>
      <c r="M1599" s="6" t="s">
        <v>104</v>
      </c>
      <c r="N1599" s="5"/>
      <c r="O1599" s="5"/>
      <c r="P1599" s="5"/>
      <c r="Q1599" s="5"/>
      <c r="R1599" s="5"/>
      <c r="S1599" s="5"/>
      <c r="T1599" s="5"/>
      <c r="U1599" s="5"/>
      <c r="V1599" s="5"/>
    </row>
    <row r="1600" hidden="1">
      <c r="A1600" s="6">
        <v>470091.0</v>
      </c>
      <c r="B1600" s="6" t="s">
        <v>4291</v>
      </c>
      <c r="C1600" s="6" t="s">
        <v>4436</v>
      </c>
      <c r="D1600" s="6" t="s">
        <v>4437</v>
      </c>
      <c r="E1600" s="6" t="s">
        <v>17</v>
      </c>
      <c r="F1600" s="6" t="s">
        <v>18</v>
      </c>
      <c r="G1600" s="6" t="s">
        <v>4113</v>
      </c>
      <c r="H1600" s="6" t="s">
        <v>4353</v>
      </c>
      <c r="I1600" s="6" t="s">
        <v>4438</v>
      </c>
      <c r="J1600" s="18">
        <v>1100.0</v>
      </c>
      <c r="K1600" s="7">
        <v>7392.0</v>
      </c>
      <c r="L1600" s="8">
        <v>45383.0</v>
      </c>
      <c r="M1600" s="6" t="s">
        <v>104</v>
      </c>
      <c r="N1600" s="5"/>
      <c r="O1600" s="5"/>
      <c r="P1600" s="5"/>
      <c r="Q1600" s="5"/>
      <c r="R1600" s="5"/>
      <c r="S1600" s="5"/>
      <c r="T1600" s="5"/>
      <c r="U1600" s="5"/>
      <c r="V1600" s="5"/>
    </row>
    <row r="1601" hidden="1">
      <c r="A1601" s="6">
        <v>470091.0</v>
      </c>
      <c r="B1601" s="6" t="s">
        <v>4291</v>
      </c>
      <c r="C1601" s="6" t="s">
        <v>4439</v>
      </c>
      <c r="D1601" s="6" t="s">
        <v>4440</v>
      </c>
      <c r="E1601" s="6" t="s">
        <v>17</v>
      </c>
      <c r="F1601" s="6" t="s">
        <v>18</v>
      </c>
      <c r="G1601" s="6" t="s">
        <v>4113</v>
      </c>
      <c r="H1601" s="6" t="s">
        <v>4353</v>
      </c>
      <c r="I1601" s="6" t="s">
        <v>4441</v>
      </c>
      <c r="J1601" s="6">
        <v>100.0</v>
      </c>
      <c r="K1601" s="7">
        <v>375.0</v>
      </c>
      <c r="L1601" s="8">
        <v>45383.0</v>
      </c>
      <c r="M1601" s="6" t="s">
        <v>104</v>
      </c>
      <c r="N1601" s="5"/>
      <c r="O1601" s="5"/>
      <c r="P1601" s="5"/>
      <c r="Q1601" s="5"/>
      <c r="R1601" s="5"/>
      <c r="S1601" s="5"/>
      <c r="T1601" s="5"/>
      <c r="U1601" s="5"/>
      <c r="V1601" s="5"/>
    </row>
    <row r="1602" hidden="1">
      <c r="A1602" s="6">
        <v>470091.0</v>
      </c>
      <c r="B1602" s="6" t="s">
        <v>4291</v>
      </c>
      <c r="C1602" s="6" t="s">
        <v>4442</v>
      </c>
      <c r="D1602" s="6" t="s">
        <v>4443</v>
      </c>
      <c r="E1602" s="6" t="s">
        <v>17</v>
      </c>
      <c r="F1602" s="6" t="s">
        <v>18</v>
      </c>
      <c r="G1602" s="6" t="s">
        <v>4113</v>
      </c>
      <c r="H1602" s="6" t="s">
        <v>4114</v>
      </c>
      <c r="I1602" s="6" t="s">
        <v>4115</v>
      </c>
      <c r="J1602" s="6">
        <v>45.0</v>
      </c>
      <c r="K1602" s="7">
        <v>2700.0</v>
      </c>
      <c r="L1602" s="8">
        <v>45535.0</v>
      </c>
      <c r="M1602" s="6" t="s">
        <v>104</v>
      </c>
      <c r="N1602" s="5"/>
      <c r="O1602" s="5"/>
      <c r="P1602" s="5"/>
      <c r="Q1602" s="5"/>
      <c r="R1602" s="5"/>
      <c r="S1602" s="5"/>
      <c r="T1602" s="5"/>
      <c r="U1602" s="5"/>
      <c r="V1602" s="5"/>
    </row>
    <row r="1603" hidden="1">
      <c r="A1603" s="6">
        <v>470091.0</v>
      </c>
      <c r="B1603" s="6" t="s">
        <v>4291</v>
      </c>
      <c r="C1603" s="6" t="s">
        <v>4444</v>
      </c>
      <c r="D1603" s="6" t="s">
        <v>4445</v>
      </c>
      <c r="E1603" s="6" t="s">
        <v>17</v>
      </c>
      <c r="F1603" s="6" t="s">
        <v>18</v>
      </c>
      <c r="G1603" s="6" t="s">
        <v>4113</v>
      </c>
      <c r="H1603" s="6" t="s">
        <v>4114</v>
      </c>
      <c r="I1603" s="6" t="s">
        <v>4115</v>
      </c>
      <c r="J1603" s="6">
        <v>50.0</v>
      </c>
      <c r="K1603" s="7">
        <v>267.5</v>
      </c>
      <c r="L1603" s="8">
        <v>45535.0</v>
      </c>
      <c r="M1603" s="6" t="s">
        <v>104</v>
      </c>
      <c r="N1603" s="5"/>
      <c r="O1603" s="5"/>
      <c r="P1603" s="5"/>
      <c r="Q1603" s="5"/>
      <c r="R1603" s="5"/>
      <c r="S1603" s="5"/>
      <c r="T1603" s="5"/>
      <c r="U1603" s="5"/>
      <c r="V1603" s="5"/>
    </row>
    <row r="1604" hidden="1">
      <c r="A1604" s="6">
        <v>470091.0</v>
      </c>
      <c r="B1604" s="6" t="s">
        <v>4291</v>
      </c>
      <c r="C1604" s="6" t="s">
        <v>4446</v>
      </c>
      <c r="D1604" s="6" t="s">
        <v>4447</v>
      </c>
      <c r="E1604" s="6" t="s">
        <v>17</v>
      </c>
      <c r="F1604" s="6" t="s">
        <v>18</v>
      </c>
      <c r="G1604" s="6" t="s">
        <v>4113</v>
      </c>
      <c r="H1604" s="6" t="s">
        <v>4353</v>
      </c>
      <c r="I1604" s="6" t="s">
        <v>4448</v>
      </c>
      <c r="J1604" s="6">
        <v>1.0</v>
      </c>
      <c r="K1604" s="7">
        <v>402.0</v>
      </c>
      <c r="L1604" s="8">
        <v>45418.0</v>
      </c>
      <c r="M1604" s="6" t="s">
        <v>104</v>
      </c>
      <c r="N1604" s="5"/>
      <c r="O1604" s="5"/>
      <c r="P1604" s="5"/>
      <c r="Q1604" s="5"/>
      <c r="R1604" s="5"/>
      <c r="S1604" s="5"/>
      <c r="T1604" s="5"/>
      <c r="U1604" s="5"/>
      <c r="V1604" s="5"/>
    </row>
    <row r="1605" hidden="1">
      <c r="A1605" s="6">
        <v>470091.0</v>
      </c>
      <c r="B1605" s="6" t="s">
        <v>4291</v>
      </c>
      <c r="C1605" s="6" t="s">
        <v>4449</v>
      </c>
      <c r="D1605" s="6" t="s">
        <v>4450</v>
      </c>
      <c r="E1605" s="6" t="s">
        <v>17</v>
      </c>
      <c r="F1605" s="6" t="s">
        <v>18</v>
      </c>
      <c r="G1605" s="6" t="s">
        <v>4113</v>
      </c>
      <c r="H1605" s="6" t="s">
        <v>4353</v>
      </c>
      <c r="I1605" s="6" t="s">
        <v>4451</v>
      </c>
      <c r="J1605" s="6">
        <v>2.0</v>
      </c>
      <c r="K1605" s="7">
        <v>29.22</v>
      </c>
      <c r="L1605" s="8">
        <v>45383.0</v>
      </c>
      <c r="M1605" s="6" t="s">
        <v>104</v>
      </c>
      <c r="N1605" s="5"/>
      <c r="O1605" s="5"/>
      <c r="P1605" s="5"/>
      <c r="Q1605" s="5"/>
      <c r="R1605" s="5"/>
      <c r="S1605" s="5"/>
      <c r="T1605" s="5"/>
      <c r="U1605" s="5"/>
      <c r="V1605" s="5"/>
    </row>
    <row r="1606" hidden="1">
      <c r="A1606" s="6">
        <v>470091.0</v>
      </c>
      <c r="B1606" s="6" t="s">
        <v>4291</v>
      </c>
      <c r="C1606" s="6" t="s">
        <v>4452</v>
      </c>
      <c r="D1606" s="6" t="s">
        <v>4453</v>
      </c>
      <c r="E1606" s="6" t="s">
        <v>17</v>
      </c>
      <c r="F1606" s="6" t="s">
        <v>18</v>
      </c>
      <c r="G1606" s="6" t="s">
        <v>4113</v>
      </c>
      <c r="H1606" s="6" t="s">
        <v>4353</v>
      </c>
      <c r="I1606" s="6" t="s">
        <v>4454</v>
      </c>
      <c r="J1606" s="6">
        <v>3.0</v>
      </c>
      <c r="K1606" s="7">
        <v>60.0</v>
      </c>
      <c r="L1606" s="8">
        <v>45383.0</v>
      </c>
      <c r="M1606" s="6" t="s">
        <v>104</v>
      </c>
      <c r="N1606" s="5"/>
      <c r="O1606" s="5"/>
      <c r="P1606" s="5"/>
      <c r="Q1606" s="5"/>
      <c r="R1606" s="5"/>
      <c r="S1606" s="5"/>
      <c r="T1606" s="5"/>
      <c r="U1606" s="5"/>
      <c r="V1606" s="5"/>
    </row>
    <row r="1607" hidden="1">
      <c r="A1607" s="6">
        <v>470091.0</v>
      </c>
      <c r="B1607" s="6" t="s">
        <v>4291</v>
      </c>
      <c r="C1607" s="6" t="s">
        <v>4455</v>
      </c>
      <c r="D1607" s="6" t="s">
        <v>4117</v>
      </c>
      <c r="E1607" s="6" t="s">
        <v>17</v>
      </c>
      <c r="F1607" s="6" t="s">
        <v>18</v>
      </c>
      <c r="G1607" s="6" t="s">
        <v>4113</v>
      </c>
      <c r="H1607" s="6" t="s">
        <v>4114</v>
      </c>
      <c r="I1607" s="6" t="s">
        <v>4115</v>
      </c>
      <c r="J1607" s="6">
        <v>5.0</v>
      </c>
      <c r="K1607" s="7">
        <v>552.5</v>
      </c>
      <c r="L1607" s="8">
        <v>45535.0</v>
      </c>
      <c r="M1607" s="6" t="s">
        <v>104</v>
      </c>
      <c r="N1607" s="5"/>
      <c r="O1607" s="5"/>
      <c r="P1607" s="5"/>
      <c r="Q1607" s="5"/>
      <c r="R1607" s="5"/>
      <c r="S1607" s="5"/>
      <c r="T1607" s="5"/>
      <c r="U1607" s="5"/>
      <c r="V1607" s="5"/>
    </row>
    <row r="1608" hidden="1">
      <c r="A1608" s="6">
        <v>470091.0</v>
      </c>
      <c r="B1608" s="6" t="s">
        <v>4291</v>
      </c>
      <c r="C1608" s="6" t="s">
        <v>4456</v>
      </c>
      <c r="D1608" s="6" t="s">
        <v>4457</v>
      </c>
      <c r="E1608" s="6" t="s">
        <v>17</v>
      </c>
      <c r="F1608" s="6" t="s">
        <v>18</v>
      </c>
      <c r="G1608" s="6" t="s">
        <v>4113</v>
      </c>
      <c r="H1608" s="6" t="s">
        <v>4353</v>
      </c>
      <c r="I1608" s="6" t="s">
        <v>4458</v>
      </c>
      <c r="J1608" s="6">
        <v>600.0</v>
      </c>
      <c r="K1608" s="7">
        <v>16386.0</v>
      </c>
      <c r="L1608" s="8">
        <v>45383.0</v>
      </c>
      <c r="M1608" s="6" t="s">
        <v>104</v>
      </c>
      <c r="N1608" s="5"/>
      <c r="O1608" s="5"/>
      <c r="P1608" s="5"/>
      <c r="Q1608" s="5"/>
      <c r="R1608" s="5"/>
      <c r="S1608" s="5"/>
      <c r="T1608" s="5"/>
      <c r="U1608" s="5"/>
      <c r="V1608" s="5"/>
    </row>
    <row r="1609" hidden="1">
      <c r="A1609" s="6">
        <v>470091.0</v>
      </c>
      <c r="B1609" s="6" t="s">
        <v>4291</v>
      </c>
      <c r="C1609" s="6" t="s">
        <v>4459</v>
      </c>
      <c r="D1609" s="6" t="s">
        <v>4460</v>
      </c>
      <c r="E1609" s="6" t="s">
        <v>17</v>
      </c>
      <c r="F1609" s="6" t="s">
        <v>18</v>
      </c>
      <c r="G1609" s="6" t="s">
        <v>4113</v>
      </c>
      <c r="H1609" s="6" t="s">
        <v>4353</v>
      </c>
      <c r="I1609" s="6" t="s">
        <v>4461</v>
      </c>
      <c r="J1609" s="6">
        <v>16.0</v>
      </c>
      <c r="K1609" s="7">
        <v>439.2</v>
      </c>
      <c r="L1609" s="8">
        <v>45383.0</v>
      </c>
      <c r="M1609" s="6" t="s">
        <v>104</v>
      </c>
      <c r="N1609" s="5"/>
      <c r="O1609" s="5"/>
      <c r="P1609" s="5"/>
      <c r="Q1609" s="5"/>
      <c r="R1609" s="5"/>
      <c r="S1609" s="5"/>
      <c r="T1609" s="5"/>
      <c r="U1609" s="5"/>
      <c r="V1609" s="5"/>
    </row>
    <row r="1610" hidden="1">
      <c r="A1610" s="6">
        <v>470091.0</v>
      </c>
      <c r="B1610" s="6" t="s">
        <v>4291</v>
      </c>
      <c r="C1610" s="6" t="s">
        <v>4462</v>
      </c>
      <c r="D1610" s="6" t="s">
        <v>4463</v>
      </c>
      <c r="E1610" s="6" t="s">
        <v>17</v>
      </c>
      <c r="F1610" s="6" t="s">
        <v>18</v>
      </c>
      <c r="G1610" s="6" t="s">
        <v>4113</v>
      </c>
      <c r="H1610" s="6" t="s">
        <v>4353</v>
      </c>
      <c r="I1610" s="6" t="s">
        <v>4464</v>
      </c>
      <c r="J1610" s="6">
        <v>70.0</v>
      </c>
      <c r="K1610" s="7">
        <v>9310.0</v>
      </c>
      <c r="L1610" s="8">
        <v>45383.0</v>
      </c>
      <c r="M1610" s="6" t="s">
        <v>104</v>
      </c>
      <c r="N1610" s="5"/>
      <c r="O1610" s="5"/>
      <c r="P1610" s="5"/>
      <c r="Q1610" s="5"/>
      <c r="R1610" s="5"/>
      <c r="S1610" s="5"/>
      <c r="T1610" s="5"/>
      <c r="U1610" s="5"/>
      <c r="V1610" s="5"/>
    </row>
    <row r="1611" hidden="1">
      <c r="A1611" s="6">
        <v>470091.0</v>
      </c>
      <c r="B1611" s="6" t="s">
        <v>4291</v>
      </c>
      <c r="C1611" s="6" t="s">
        <v>4465</v>
      </c>
      <c r="D1611" s="6" t="s">
        <v>4466</v>
      </c>
      <c r="E1611" s="6" t="s">
        <v>17</v>
      </c>
      <c r="F1611" s="6" t="s">
        <v>18</v>
      </c>
      <c r="G1611" s="6" t="s">
        <v>4113</v>
      </c>
      <c r="H1611" s="6" t="s">
        <v>4353</v>
      </c>
      <c r="I1611" s="6" t="s">
        <v>4467</v>
      </c>
      <c r="J1611" s="6">
        <v>20.0</v>
      </c>
      <c r="K1611" s="7">
        <v>1387.2</v>
      </c>
      <c r="L1611" s="8">
        <v>45383.0</v>
      </c>
      <c r="M1611" s="6" t="s">
        <v>104</v>
      </c>
      <c r="N1611" s="5"/>
      <c r="O1611" s="5"/>
      <c r="P1611" s="5"/>
      <c r="Q1611" s="5"/>
      <c r="R1611" s="5"/>
      <c r="S1611" s="5"/>
      <c r="T1611" s="5"/>
      <c r="U1611" s="5"/>
      <c r="V1611" s="5"/>
    </row>
    <row r="1612" hidden="1">
      <c r="A1612" s="6">
        <v>470091.0</v>
      </c>
      <c r="B1612" s="6" t="s">
        <v>4291</v>
      </c>
      <c r="C1612" s="6" t="s">
        <v>4468</v>
      </c>
      <c r="D1612" s="6" t="s">
        <v>4469</v>
      </c>
      <c r="E1612" s="6" t="s">
        <v>17</v>
      </c>
      <c r="F1612" s="6" t="s">
        <v>18</v>
      </c>
      <c r="G1612" s="6" t="s">
        <v>4113</v>
      </c>
      <c r="H1612" s="6" t="s">
        <v>4353</v>
      </c>
      <c r="I1612" s="6" t="s">
        <v>4470</v>
      </c>
      <c r="J1612" s="6">
        <v>100.0</v>
      </c>
      <c r="K1612" s="7">
        <v>499.0</v>
      </c>
      <c r="L1612" s="8">
        <v>45383.0</v>
      </c>
      <c r="M1612" s="6" t="s">
        <v>104</v>
      </c>
      <c r="N1612" s="5"/>
      <c r="O1612" s="5"/>
      <c r="P1612" s="5"/>
      <c r="Q1612" s="5"/>
      <c r="R1612" s="5"/>
      <c r="S1612" s="5"/>
      <c r="T1612" s="5"/>
      <c r="U1612" s="5"/>
      <c r="V1612" s="5"/>
    </row>
    <row r="1613" hidden="1">
      <c r="A1613" s="6">
        <v>470091.0</v>
      </c>
      <c r="B1613" s="6" t="s">
        <v>4291</v>
      </c>
      <c r="C1613" s="6" t="s">
        <v>4471</v>
      </c>
      <c r="D1613" s="6" t="s">
        <v>4472</v>
      </c>
      <c r="E1613" s="6" t="s">
        <v>17</v>
      </c>
      <c r="F1613" s="6" t="s">
        <v>18</v>
      </c>
      <c r="G1613" s="6" t="s">
        <v>4113</v>
      </c>
      <c r="H1613" s="6" t="s">
        <v>4114</v>
      </c>
      <c r="I1613" s="6" t="s">
        <v>4115</v>
      </c>
      <c r="J1613" s="6">
        <v>120.0</v>
      </c>
      <c r="K1613" s="7">
        <v>180.0</v>
      </c>
      <c r="L1613" s="8">
        <v>45535.0</v>
      </c>
      <c r="M1613" s="6" t="s">
        <v>104</v>
      </c>
      <c r="N1613" s="5"/>
      <c r="O1613" s="5"/>
      <c r="P1613" s="5"/>
      <c r="Q1613" s="5"/>
      <c r="R1613" s="5"/>
      <c r="S1613" s="5"/>
      <c r="T1613" s="5"/>
      <c r="U1613" s="5"/>
      <c r="V1613" s="5"/>
    </row>
    <row r="1614" hidden="1">
      <c r="A1614" s="6">
        <v>470091.0</v>
      </c>
      <c r="B1614" s="6" t="s">
        <v>4291</v>
      </c>
      <c r="C1614" s="6" t="s">
        <v>4473</v>
      </c>
      <c r="D1614" s="6" t="s">
        <v>4474</v>
      </c>
      <c r="E1614" s="6" t="s">
        <v>17</v>
      </c>
      <c r="F1614" s="6" t="s">
        <v>18</v>
      </c>
      <c r="G1614" s="6" t="s">
        <v>4113</v>
      </c>
      <c r="H1614" s="6" t="s">
        <v>4114</v>
      </c>
      <c r="I1614" s="6" t="s">
        <v>4115</v>
      </c>
      <c r="J1614" s="6">
        <v>180.0</v>
      </c>
      <c r="K1614" s="7">
        <v>144.0</v>
      </c>
      <c r="L1614" s="8">
        <v>45535.0</v>
      </c>
      <c r="M1614" s="6" t="s">
        <v>104</v>
      </c>
      <c r="N1614" s="5"/>
      <c r="O1614" s="5"/>
      <c r="P1614" s="5"/>
      <c r="Q1614" s="5"/>
      <c r="R1614" s="5"/>
      <c r="S1614" s="5"/>
      <c r="T1614" s="5"/>
      <c r="U1614" s="5"/>
      <c r="V1614" s="5"/>
    </row>
    <row r="1615" hidden="1">
      <c r="A1615" s="6">
        <v>470091.0</v>
      </c>
      <c r="B1615" s="6" t="s">
        <v>4291</v>
      </c>
      <c r="C1615" s="6" t="s">
        <v>4475</v>
      </c>
      <c r="D1615" s="6" t="s">
        <v>4476</v>
      </c>
      <c r="E1615" s="6" t="s">
        <v>17</v>
      </c>
      <c r="F1615" s="6" t="s">
        <v>18</v>
      </c>
      <c r="G1615" s="6" t="s">
        <v>4113</v>
      </c>
      <c r="H1615" s="6" t="s">
        <v>4114</v>
      </c>
      <c r="I1615" s="6" t="s">
        <v>4115</v>
      </c>
      <c r="J1615" s="6">
        <v>120.0</v>
      </c>
      <c r="K1615" s="7">
        <v>66.0</v>
      </c>
      <c r="L1615" s="8">
        <v>45535.0</v>
      </c>
      <c r="M1615" s="6" t="s">
        <v>104</v>
      </c>
      <c r="N1615" s="5"/>
      <c r="O1615" s="5"/>
      <c r="P1615" s="5"/>
      <c r="Q1615" s="5"/>
      <c r="R1615" s="5"/>
      <c r="S1615" s="5"/>
      <c r="T1615" s="5"/>
      <c r="U1615" s="5"/>
      <c r="V1615" s="5"/>
    </row>
    <row r="1616" hidden="1">
      <c r="A1616" s="6">
        <v>470091.0</v>
      </c>
      <c r="B1616" s="6" t="s">
        <v>4291</v>
      </c>
      <c r="C1616" s="6" t="s">
        <v>4477</v>
      </c>
      <c r="D1616" s="6" t="s">
        <v>4478</v>
      </c>
      <c r="E1616" s="6" t="s">
        <v>17</v>
      </c>
      <c r="F1616" s="6" t="s">
        <v>18</v>
      </c>
      <c r="G1616" s="6" t="s">
        <v>4113</v>
      </c>
      <c r="H1616" s="6" t="s">
        <v>4353</v>
      </c>
      <c r="I1616" s="6" t="s">
        <v>4479</v>
      </c>
      <c r="J1616" s="6">
        <v>1.0</v>
      </c>
      <c r="K1616" s="7">
        <v>1290.0</v>
      </c>
      <c r="L1616" s="8">
        <v>45418.0</v>
      </c>
      <c r="M1616" s="6" t="s">
        <v>104</v>
      </c>
      <c r="N1616" s="5"/>
      <c r="O1616" s="5"/>
      <c r="P1616" s="5"/>
      <c r="Q1616" s="5"/>
      <c r="R1616" s="5"/>
      <c r="S1616" s="5"/>
      <c r="T1616" s="5"/>
      <c r="U1616" s="5"/>
      <c r="V1616" s="5"/>
    </row>
    <row r="1617" hidden="1">
      <c r="A1617" s="6">
        <v>470091.0</v>
      </c>
      <c r="B1617" s="6" t="s">
        <v>4291</v>
      </c>
      <c r="C1617" s="6" t="s">
        <v>4480</v>
      </c>
      <c r="D1617" s="6" t="s">
        <v>4481</v>
      </c>
      <c r="E1617" s="6" t="s">
        <v>17</v>
      </c>
      <c r="F1617" s="6" t="s">
        <v>18</v>
      </c>
      <c r="G1617" s="6" t="s">
        <v>4113</v>
      </c>
      <c r="H1617" s="6" t="s">
        <v>4114</v>
      </c>
      <c r="I1617" s="6" t="s">
        <v>4115</v>
      </c>
      <c r="J1617" s="18">
        <v>2488.0</v>
      </c>
      <c r="K1617" s="7">
        <v>34192.65</v>
      </c>
      <c r="L1617" s="8">
        <v>45535.0</v>
      </c>
      <c r="M1617" s="6" t="s">
        <v>104</v>
      </c>
      <c r="N1617" s="5"/>
      <c r="O1617" s="5"/>
      <c r="P1617" s="5"/>
      <c r="Q1617" s="5"/>
      <c r="R1617" s="5"/>
      <c r="S1617" s="5"/>
      <c r="T1617" s="5"/>
      <c r="U1617" s="5"/>
      <c r="V1617" s="5"/>
    </row>
    <row r="1618" hidden="1">
      <c r="A1618" s="6">
        <v>470091.0</v>
      </c>
      <c r="B1618" s="6" t="s">
        <v>4291</v>
      </c>
      <c r="C1618" s="6" t="s">
        <v>4482</v>
      </c>
      <c r="D1618" s="6" t="s">
        <v>4483</v>
      </c>
      <c r="E1618" s="6" t="s">
        <v>17</v>
      </c>
      <c r="F1618" s="6" t="s">
        <v>158</v>
      </c>
      <c r="G1618" s="6" t="s">
        <v>159</v>
      </c>
      <c r="H1618" s="6" t="s">
        <v>4353</v>
      </c>
      <c r="I1618" s="6" t="s">
        <v>4484</v>
      </c>
      <c r="J1618" s="6">
        <v>2.0</v>
      </c>
      <c r="K1618" s="7">
        <v>24000.0</v>
      </c>
      <c r="L1618" s="8">
        <v>45418.0</v>
      </c>
      <c r="M1618" s="6" t="s">
        <v>104</v>
      </c>
      <c r="N1618" s="5"/>
      <c r="O1618" s="5"/>
      <c r="P1618" s="5"/>
      <c r="Q1618" s="5"/>
      <c r="R1618" s="5"/>
      <c r="S1618" s="5"/>
      <c r="T1618" s="5"/>
      <c r="U1618" s="5"/>
      <c r="V1618" s="5"/>
    </row>
    <row r="1619" hidden="1">
      <c r="A1619" s="6">
        <v>470091.0</v>
      </c>
      <c r="B1619" s="6" t="s">
        <v>4291</v>
      </c>
      <c r="C1619" s="6" t="s">
        <v>4485</v>
      </c>
      <c r="D1619" s="6" t="s">
        <v>4486</v>
      </c>
      <c r="E1619" s="6" t="s">
        <v>17</v>
      </c>
      <c r="F1619" s="6" t="s">
        <v>158</v>
      </c>
      <c r="G1619" s="6" t="s">
        <v>159</v>
      </c>
      <c r="H1619" s="6" t="s">
        <v>4064</v>
      </c>
      <c r="I1619" s="6" t="s">
        <v>4487</v>
      </c>
      <c r="J1619" s="6">
        <v>1.0</v>
      </c>
      <c r="K1619" s="7">
        <v>120000.0</v>
      </c>
      <c r="L1619" s="8">
        <v>45413.0</v>
      </c>
      <c r="M1619" s="6" t="s">
        <v>104</v>
      </c>
      <c r="N1619" s="5"/>
      <c r="O1619" s="5"/>
      <c r="P1619" s="5"/>
      <c r="Q1619" s="5"/>
      <c r="R1619" s="5"/>
      <c r="S1619" s="5"/>
      <c r="T1619" s="5"/>
      <c r="U1619" s="5"/>
      <c r="V1619" s="5"/>
    </row>
    <row r="1620" hidden="1">
      <c r="A1620" s="6">
        <v>470091.0</v>
      </c>
      <c r="B1620" s="6" t="s">
        <v>4291</v>
      </c>
      <c r="C1620" s="6" t="s">
        <v>4488</v>
      </c>
      <c r="D1620" s="6" t="s">
        <v>4489</v>
      </c>
      <c r="E1620" s="6" t="s">
        <v>17</v>
      </c>
      <c r="F1620" s="6" t="s">
        <v>158</v>
      </c>
      <c r="G1620" s="6" t="s">
        <v>159</v>
      </c>
      <c r="H1620" s="6" t="s">
        <v>4353</v>
      </c>
      <c r="I1620" s="6" t="s">
        <v>4490</v>
      </c>
      <c r="J1620" s="6">
        <v>1.0</v>
      </c>
      <c r="K1620" s="7">
        <v>5499.0</v>
      </c>
      <c r="L1620" s="8">
        <v>45418.0</v>
      </c>
      <c r="M1620" s="6" t="s">
        <v>104</v>
      </c>
      <c r="N1620" s="5"/>
      <c r="O1620" s="5"/>
      <c r="P1620" s="5"/>
      <c r="Q1620" s="5"/>
      <c r="R1620" s="5"/>
      <c r="S1620" s="5"/>
      <c r="T1620" s="5"/>
      <c r="U1620" s="5"/>
      <c r="V1620" s="5"/>
    </row>
    <row r="1621" hidden="1">
      <c r="A1621" s="6">
        <v>470091.0</v>
      </c>
      <c r="B1621" s="6" t="s">
        <v>4291</v>
      </c>
      <c r="C1621" s="6" t="s">
        <v>4491</v>
      </c>
      <c r="D1621" s="6" t="s">
        <v>4492</v>
      </c>
      <c r="E1621" s="6" t="s">
        <v>17</v>
      </c>
      <c r="F1621" s="6" t="s">
        <v>18</v>
      </c>
      <c r="G1621" s="6" t="s">
        <v>4113</v>
      </c>
      <c r="H1621" s="6" t="s">
        <v>4114</v>
      </c>
      <c r="I1621" s="6" t="s">
        <v>4115</v>
      </c>
      <c r="J1621" s="6">
        <v>26.0</v>
      </c>
      <c r="K1621" s="7">
        <v>228385.0</v>
      </c>
      <c r="L1621" s="8">
        <v>45535.0</v>
      </c>
      <c r="M1621" s="6" t="s">
        <v>104</v>
      </c>
      <c r="N1621" s="5"/>
      <c r="O1621" s="5"/>
      <c r="P1621" s="5"/>
      <c r="Q1621" s="5"/>
      <c r="R1621" s="5"/>
      <c r="S1621" s="5"/>
      <c r="T1621" s="5"/>
      <c r="U1621" s="5"/>
      <c r="V1621" s="5"/>
    </row>
    <row r="1622" hidden="1">
      <c r="A1622" s="6">
        <v>470091.0</v>
      </c>
      <c r="B1622" s="6" t="s">
        <v>4291</v>
      </c>
      <c r="C1622" s="6" t="s">
        <v>4493</v>
      </c>
      <c r="D1622" s="6" t="s">
        <v>4494</v>
      </c>
      <c r="E1622" s="6" t="s">
        <v>17</v>
      </c>
      <c r="F1622" s="6" t="s">
        <v>18</v>
      </c>
      <c r="G1622" s="6" t="s">
        <v>4113</v>
      </c>
      <c r="H1622" s="6" t="s">
        <v>4114</v>
      </c>
      <c r="I1622" s="6" t="s">
        <v>4115</v>
      </c>
      <c r="J1622" s="6">
        <v>15.0</v>
      </c>
      <c r="K1622" s="7">
        <v>6825.0</v>
      </c>
      <c r="L1622" s="8">
        <v>45535.0</v>
      </c>
      <c r="M1622" s="6" t="s">
        <v>104</v>
      </c>
      <c r="N1622" s="5"/>
      <c r="O1622" s="5"/>
      <c r="P1622" s="5"/>
      <c r="Q1622" s="5"/>
      <c r="R1622" s="5"/>
      <c r="S1622" s="5"/>
      <c r="T1622" s="5"/>
      <c r="U1622" s="5"/>
      <c r="V1622" s="5"/>
    </row>
    <row r="1623" hidden="1">
      <c r="A1623" s="6">
        <v>470091.0</v>
      </c>
      <c r="B1623" s="6" t="s">
        <v>4291</v>
      </c>
      <c r="C1623" s="6" t="s">
        <v>4495</v>
      </c>
      <c r="D1623" s="6" t="s">
        <v>4496</v>
      </c>
      <c r="E1623" s="6" t="s">
        <v>17</v>
      </c>
      <c r="F1623" s="6" t="s">
        <v>18</v>
      </c>
      <c r="G1623" s="6" t="s">
        <v>4113</v>
      </c>
      <c r="H1623" s="6" t="s">
        <v>4114</v>
      </c>
      <c r="I1623" s="6" t="s">
        <v>4115</v>
      </c>
      <c r="J1623" s="6">
        <v>28.0</v>
      </c>
      <c r="K1623" s="7">
        <v>3161.2</v>
      </c>
      <c r="L1623" s="8">
        <v>45535.0</v>
      </c>
      <c r="M1623" s="6" t="s">
        <v>104</v>
      </c>
      <c r="N1623" s="5"/>
      <c r="O1623" s="5"/>
      <c r="P1623" s="5"/>
      <c r="Q1623" s="5"/>
      <c r="R1623" s="5"/>
      <c r="S1623" s="5"/>
      <c r="T1623" s="5"/>
      <c r="U1623" s="5"/>
      <c r="V1623" s="5"/>
    </row>
    <row r="1624" hidden="1">
      <c r="A1624" s="6">
        <v>470091.0</v>
      </c>
      <c r="B1624" s="6" t="s">
        <v>4291</v>
      </c>
      <c r="C1624" s="6" t="s">
        <v>4497</v>
      </c>
      <c r="D1624" s="6" t="s">
        <v>4498</v>
      </c>
      <c r="E1624" s="6" t="s">
        <v>17</v>
      </c>
      <c r="F1624" s="6" t="s">
        <v>18</v>
      </c>
      <c r="G1624" s="6" t="s">
        <v>4113</v>
      </c>
      <c r="H1624" s="6" t="s">
        <v>4114</v>
      </c>
      <c r="I1624" s="6" t="s">
        <v>4115</v>
      </c>
      <c r="J1624" s="6">
        <v>15.0</v>
      </c>
      <c r="K1624" s="7">
        <v>2998.5</v>
      </c>
      <c r="L1624" s="8">
        <v>45535.0</v>
      </c>
      <c r="M1624" s="6" t="s">
        <v>104</v>
      </c>
      <c r="N1624" s="5"/>
      <c r="O1624" s="5"/>
      <c r="P1624" s="5"/>
      <c r="Q1624" s="5"/>
      <c r="R1624" s="5"/>
      <c r="S1624" s="5"/>
      <c r="T1624" s="5"/>
      <c r="U1624" s="5"/>
      <c r="V1624" s="5"/>
    </row>
    <row r="1625" hidden="1">
      <c r="A1625" s="6">
        <v>470091.0</v>
      </c>
      <c r="B1625" s="6" t="s">
        <v>4291</v>
      </c>
      <c r="C1625" s="6" t="s">
        <v>4499</v>
      </c>
      <c r="D1625" s="6" t="s">
        <v>4500</v>
      </c>
      <c r="E1625" s="6" t="s">
        <v>17</v>
      </c>
      <c r="F1625" s="6" t="s">
        <v>18</v>
      </c>
      <c r="G1625" s="6" t="s">
        <v>4113</v>
      </c>
      <c r="H1625" s="6" t="s">
        <v>4114</v>
      </c>
      <c r="I1625" s="6" t="s">
        <v>4115</v>
      </c>
      <c r="J1625" s="6">
        <v>15.0</v>
      </c>
      <c r="K1625" s="7">
        <v>3448.5</v>
      </c>
      <c r="L1625" s="8">
        <v>45535.0</v>
      </c>
      <c r="M1625" s="6" t="s">
        <v>104</v>
      </c>
      <c r="N1625" s="5"/>
      <c r="O1625" s="5"/>
      <c r="P1625" s="5"/>
      <c r="Q1625" s="5"/>
      <c r="R1625" s="5"/>
      <c r="S1625" s="5"/>
      <c r="T1625" s="5"/>
      <c r="U1625" s="5"/>
      <c r="V1625" s="5"/>
    </row>
    <row r="1626" hidden="1">
      <c r="A1626" s="6">
        <v>470091.0</v>
      </c>
      <c r="B1626" s="6" t="s">
        <v>4291</v>
      </c>
      <c r="C1626" s="6" t="s">
        <v>4501</v>
      </c>
      <c r="D1626" s="6" t="s">
        <v>4502</v>
      </c>
      <c r="E1626" s="6" t="s">
        <v>17</v>
      </c>
      <c r="F1626" s="6" t="s">
        <v>18</v>
      </c>
      <c r="G1626" s="6" t="s">
        <v>4113</v>
      </c>
      <c r="H1626" s="6" t="s">
        <v>4114</v>
      </c>
      <c r="I1626" s="6" t="s">
        <v>4115</v>
      </c>
      <c r="J1626" s="6">
        <v>15.0</v>
      </c>
      <c r="K1626" s="7">
        <v>2398.5</v>
      </c>
      <c r="L1626" s="8">
        <v>45535.0</v>
      </c>
      <c r="M1626" s="6" t="s">
        <v>104</v>
      </c>
      <c r="N1626" s="5"/>
      <c r="O1626" s="5"/>
      <c r="P1626" s="5"/>
      <c r="Q1626" s="5"/>
      <c r="R1626" s="5"/>
      <c r="S1626" s="5"/>
      <c r="T1626" s="5"/>
      <c r="U1626" s="5"/>
      <c r="V1626" s="5"/>
    </row>
    <row r="1627" hidden="1">
      <c r="A1627" s="6">
        <v>470091.0</v>
      </c>
      <c r="B1627" s="6" t="s">
        <v>4291</v>
      </c>
      <c r="C1627" s="6" t="s">
        <v>4503</v>
      </c>
      <c r="D1627" s="6" t="s">
        <v>4504</v>
      </c>
      <c r="E1627" s="6" t="s">
        <v>17</v>
      </c>
      <c r="F1627" s="6" t="s">
        <v>18</v>
      </c>
      <c r="G1627" s="6" t="s">
        <v>4113</v>
      </c>
      <c r="H1627" s="6" t="s">
        <v>4114</v>
      </c>
      <c r="I1627" s="6" t="s">
        <v>4115</v>
      </c>
      <c r="J1627" s="6">
        <v>10.0</v>
      </c>
      <c r="K1627" s="7">
        <v>6485.0</v>
      </c>
      <c r="L1627" s="8">
        <v>45535.0</v>
      </c>
      <c r="M1627" s="6" t="s">
        <v>104</v>
      </c>
      <c r="N1627" s="5"/>
      <c r="O1627" s="5"/>
      <c r="P1627" s="5"/>
      <c r="Q1627" s="5"/>
      <c r="R1627" s="5"/>
      <c r="S1627" s="5"/>
      <c r="T1627" s="5"/>
      <c r="U1627" s="5"/>
      <c r="V1627" s="5"/>
    </row>
    <row r="1628" hidden="1">
      <c r="A1628" s="6">
        <v>470091.0</v>
      </c>
      <c r="B1628" s="6" t="s">
        <v>4291</v>
      </c>
      <c r="C1628" s="6" t="s">
        <v>4505</v>
      </c>
      <c r="D1628" s="6" t="s">
        <v>4506</v>
      </c>
      <c r="E1628" s="6" t="s">
        <v>17</v>
      </c>
      <c r="F1628" s="6" t="s">
        <v>18</v>
      </c>
      <c r="G1628" s="6" t="s">
        <v>4113</v>
      </c>
      <c r="H1628" s="6" t="s">
        <v>4114</v>
      </c>
      <c r="I1628" s="6" t="s">
        <v>4115</v>
      </c>
      <c r="J1628" s="6">
        <v>3.0</v>
      </c>
      <c r="K1628" s="7">
        <v>1945.5</v>
      </c>
      <c r="L1628" s="8">
        <v>45535.0</v>
      </c>
      <c r="M1628" s="6" t="s">
        <v>104</v>
      </c>
      <c r="N1628" s="5"/>
      <c r="O1628" s="5"/>
      <c r="P1628" s="5"/>
      <c r="Q1628" s="5"/>
      <c r="R1628" s="5"/>
      <c r="S1628" s="5"/>
      <c r="T1628" s="5"/>
      <c r="U1628" s="5"/>
      <c r="V1628" s="5"/>
    </row>
    <row r="1629" hidden="1">
      <c r="A1629" s="6">
        <v>470091.0</v>
      </c>
      <c r="B1629" s="6" t="s">
        <v>4291</v>
      </c>
      <c r="C1629" s="6" t="s">
        <v>4507</v>
      </c>
      <c r="D1629" s="6" t="s">
        <v>4508</v>
      </c>
      <c r="E1629" s="6" t="s">
        <v>17</v>
      </c>
      <c r="F1629" s="6" t="s">
        <v>18</v>
      </c>
      <c r="G1629" s="6" t="s">
        <v>4113</v>
      </c>
      <c r="H1629" s="6" t="s">
        <v>4114</v>
      </c>
      <c r="I1629" s="6" t="s">
        <v>4115</v>
      </c>
      <c r="J1629" s="6">
        <v>3.0</v>
      </c>
      <c r="K1629" s="7">
        <v>1945.5</v>
      </c>
      <c r="L1629" s="8">
        <v>45535.0</v>
      </c>
      <c r="M1629" s="6" t="s">
        <v>104</v>
      </c>
      <c r="N1629" s="5"/>
      <c r="O1629" s="5"/>
      <c r="P1629" s="5"/>
      <c r="Q1629" s="5"/>
      <c r="R1629" s="5"/>
      <c r="S1629" s="5"/>
      <c r="T1629" s="5"/>
      <c r="U1629" s="5"/>
      <c r="V1629" s="5"/>
    </row>
    <row r="1630" hidden="1">
      <c r="A1630" s="6">
        <v>470091.0</v>
      </c>
      <c r="B1630" s="6" t="s">
        <v>4291</v>
      </c>
      <c r="C1630" s="6" t="s">
        <v>4509</v>
      </c>
      <c r="D1630" s="6" t="s">
        <v>4510</v>
      </c>
      <c r="E1630" s="6" t="s">
        <v>17</v>
      </c>
      <c r="F1630" s="6" t="s">
        <v>18</v>
      </c>
      <c r="G1630" s="6" t="s">
        <v>4113</v>
      </c>
      <c r="H1630" s="6" t="s">
        <v>4114</v>
      </c>
      <c r="I1630" s="6" t="s">
        <v>4115</v>
      </c>
      <c r="J1630" s="6">
        <v>3.0</v>
      </c>
      <c r="K1630" s="7">
        <v>1945.5</v>
      </c>
      <c r="L1630" s="8">
        <v>45535.0</v>
      </c>
      <c r="M1630" s="6" t="s">
        <v>104</v>
      </c>
      <c r="N1630" s="5"/>
      <c r="O1630" s="5"/>
      <c r="P1630" s="5"/>
      <c r="Q1630" s="5"/>
      <c r="R1630" s="5"/>
      <c r="S1630" s="5"/>
      <c r="T1630" s="5"/>
      <c r="U1630" s="5"/>
      <c r="V1630" s="5"/>
    </row>
    <row r="1631" hidden="1">
      <c r="A1631" s="6">
        <v>470091.0</v>
      </c>
      <c r="B1631" s="6" t="s">
        <v>4291</v>
      </c>
      <c r="C1631" s="6" t="s">
        <v>4511</v>
      </c>
      <c r="D1631" s="6" t="s">
        <v>4512</v>
      </c>
      <c r="E1631" s="6" t="s">
        <v>17</v>
      </c>
      <c r="F1631" s="6" t="s">
        <v>18</v>
      </c>
      <c r="G1631" s="6" t="s">
        <v>4113</v>
      </c>
      <c r="H1631" s="6" t="s">
        <v>4114</v>
      </c>
      <c r="I1631" s="6" t="s">
        <v>4115</v>
      </c>
      <c r="J1631" s="6">
        <v>100.0</v>
      </c>
      <c r="K1631" s="7">
        <v>1690.0</v>
      </c>
      <c r="L1631" s="8">
        <v>45535.0</v>
      </c>
      <c r="M1631" s="6" t="s">
        <v>104</v>
      </c>
      <c r="N1631" s="5"/>
      <c r="O1631" s="5"/>
      <c r="P1631" s="5"/>
      <c r="Q1631" s="5"/>
      <c r="R1631" s="5"/>
      <c r="S1631" s="5"/>
      <c r="T1631" s="5"/>
      <c r="U1631" s="5"/>
      <c r="V1631" s="5"/>
    </row>
    <row r="1632" hidden="1">
      <c r="A1632" s="6">
        <v>470091.0</v>
      </c>
      <c r="B1632" s="6" t="s">
        <v>4291</v>
      </c>
      <c r="C1632" s="6" t="s">
        <v>4513</v>
      </c>
      <c r="D1632" s="6" t="s">
        <v>4514</v>
      </c>
      <c r="E1632" s="6" t="s">
        <v>17</v>
      </c>
      <c r="F1632" s="6" t="s">
        <v>18</v>
      </c>
      <c r="G1632" s="6" t="s">
        <v>4113</v>
      </c>
      <c r="H1632" s="6" t="s">
        <v>4114</v>
      </c>
      <c r="I1632" s="6" t="s">
        <v>4115</v>
      </c>
      <c r="J1632" s="6">
        <v>200.0</v>
      </c>
      <c r="K1632" s="7">
        <v>1069.5</v>
      </c>
      <c r="L1632" s="8">
        <v>45535.0</v>
      </c>
      <c r="M1632" s="6" t="s">
        <v>104</v>
      </c>
      <c r="N1632" s="5"/>
      <c r="O1632" s="5"/>
      <c r="P1632" s="5"/>
      <c r="Q1632" s="5"/>
      <c r="R1632" s="5"/>
      <c r="S1632" s="5"/>
      <c r="T1632" s="5"/>
      <c r="U1632" s="5"/>
      <c r="V1632" s="5"/>
    </row>
    <row r="1633" hidden="1">
      <c r="A1633" s="6">
        <v>470091.0</v>
      </c>
      <c r="B1633" s="6" t="s">
        <v>4291</v>
      </c>
      <c r="C1633" s="6" t="s">
        <v>4515</v>
      </c>
      <c r="D1633" s="6" t="s">
        <v>4514</v>
      </c>
      <c r="E1633" s="6" t="s">
        <v>17</v>
      </c>
      <c r="F1633" s="6" t="s">
        <v>18</v>
      </c>
      <c r="G1633" s="6" t="s">
        <v>4113</v>
      </c>
      <c r="H1633" s="6" t="s">
        <v>4114</v>
      </c>
      <c r="I1633" s="6" t="s">
        <v>4115</v>
      </c>
      <c r="J1633" s="6">
        <v>150.0</v>
      </c>
      <c r="K1633" s="7">
        <v>2685.0</v>
      </c>
      <c r="L1633" s="8">
        <v>45535.0</v>
      </c>
      <c r="M1633" s="6" t="s">
        <v>104</v>
      </c>
      <c r="N1633" s="5"/>
      <c r="O1633" s="5"/>
      <c r="P1633" s="5"/>
      <c r="Q1633" s="5"/>
      <c r="R1633" s="5"/>
      <c r="S1633" s="5"/>
      <c r="T1633" s="5"/>
      <c r="U1633" s="5"/>
      <c r="V1633" s="5"/>
    </row>
    <row r="1634" hidden="1">
      <c r="A1634" s="6">
        <v>470091.0</v>
      </c>
      <c r="B1634" s="6" t="s">
        <v>4291</v>
      </c>
      <c r="C1634" s="6" t="s">
        <v>4516</v>
      </c>
      <c r="D1634" s="6" t="s">
        <v>4517</v>
      </c>
      <c r="E1634" s="6" t="s">
        <v>17</v>
      </c>
      <c r="F1634" s="6" t="s">
        <v>18</v>
      </c>
      <c r="G1634" s="6" t="s">
        <v>4113</v>
      </c>
      <c r="H1634" s="6" t="s">
        <v>4114</v>
      </c>
      <c r="I1634" s="6" t="s">
        <v>4115</v>
      </c>
      <c r="J1634" s="6">
        <v>120.0</v>
      </c>
      <c r="K1634" s="7">
        <v>15544.8</v>
      </c>
      <c r="L1634" s="8">
        <v>45535.0</v>
      </c>
      <c r="M1634" s="6" t="s">
        <v>104</v>
      </c>
      <c r="N1634" s="5"/>
      <c r="O1634" s="5"/>
      <c r="P1634" s="5"/>
      <c r="Q1634" s="5"/>
      <c r="R1634" s="5"/>
      <c r="S1634" s="5"/>
      <c r="T1634" s="5"/>
      <c r="U1634" s="5"/>
      <c r="V1634" s="5"/>
    </row>
    <row r="1635" hidden="1">
      <c r="A1635" s="6">
        <v>470091.0</v>
      </c>
      <c r="B1635" s="6" t="s">
        <v>4291</v>
      </c>
      <c r="C1635" s="6" t="s">
        <v>4518</v>
      </c>
      <c r="D1635" s="6" t="s">
        <v>4519</v>
      </c>
      <c r="E1635" s="6" t="s">
        <v>17</v>
      </c>
      <c r="F1635" s="6" t="s">
        <v>18</v>
      </c>
      <c r="G1635" s="6" t="s">
        <v>4113</v>
      </c>
      <c r="H1635" s="6" t="s">
        <v>4114</v>
      </c>
      <c r="I1635" s="6" t="s">
        <v>4115</v>
      </c>
      <c r="J1635" s="6">
        <v>100.0</v>
      </c>
      <c r="K1635" s="7">
        <v>1950.0</v>
      </c>
      <c r="L1635" s="8">
        <v>45535.0</v>
      </c>
      <c r="M1635" s="6" t="s">
        <v>104</v>
      </c>
      <c r="N1635" s="5"/>
      <c r="O1635" s="5"/>
      <c r="P1635" s="5"/>
      <c r="Q1635" s="5"/>
      <c r="R1635" s="5"/>
      <c r="S1635" s="5"/>
      <c r="T1635" s="5"/>
      <c r="U1635" s="5"/>
      <c r="V1635" s="5"/>
    </row>
    <row r="1636" hidden="1">
      <c r="A1636" s="6">
        <v>470091.0</v>
      </c>
      <c r="B1636" s="6" t="s">
        <v>4291</v>
      </c>
      <c r="C1636" s="6" t="s">
        <v>4520</v>
      </c>
      <c r="D1636" s="6" t="s">
        <v>4521</v>
      </c>
      <c r="E1636" s="6" t="s">
        <v>17</v>
      </c>
      <c r="F1636" s="6" t="s">
        <v>18</v>
      </c>
      <c r="G1636" s="6" t="s">
        <v>4113</v>
      </c>
      <c r="H1636" s="6" t="s">
        <v>4114</v>
      </c>
      <c r="I1636" s="6" t="s">
        <v>4115</v>
      </c>
      <c r="J1636" s="6">
        <v>197.0</v>
      </c>
      <c r="K1636" s="7">
        <v>3939.0</v>
      </c>
      <c r="L1636" s="8">
        <v>45535.0</v>
      </c>
      <c r="M1636" s="6" t="s">
        <v>104</v>
      </c>
      <c r="N1636" s="5"/>
      <c r="O1636" s="5"/>
      <c r="P1636" s="5"/>
      <c r="Q1636" s="5"/>
      <c r="R1636" s="5"/>
      <c r="S1636" s="5"/>
      <c r="T1636" s="5"/>
      <c r="U1636" s="5"/>
      <c r="V1636" s="5"/>
    </row>
    <row r="1637" hidden="1">
      <c r="A1637" s="6">
        <v>470091.0</v>
      </c>
      <c r="B1637" s="6" t="s">
        <v>4291</v>
      </c>
      <c r="C1637" s="6" t="s">
        <v>4522</v>
      </c>
      <c r="D1637" s="6" t="s">
        <v>4523</v>
      </c>
      <c r="E1637" s="6" t="s">
        <v>17</v>
      </c>
      <c r="F1637" s="6" t="s">
        <v>18</v>
      </c>
      <c r="G1637" s="6" t="s">
        <v>4113</v>
      </c>
      <c r="H1637" s="6" t="s">
        <v>4114</v>
      </c>
      <c r="I1637" s="6" t="s">
        <v>4115</v>
      </c>
      <c r="J1637" s="6">
        <v>5.0</v>
      </c>
      <c r="K1637" s="7">
        <v>4472.3</v>
      </c>
      <c r="L1637" s="8">
        <v>45535.0</v>
      </c>
      <c r="M1637" s="6" t="s">
        <v>104</v>
      </c>
      <c r="N1637" s="5"/>
      <c r="O1637" s="5"/>
      <c r="P1637" s="5"/>
      <c r="Q1637" s="5"/>
      <c r="R1637" s="5"/>
      <c r="S1637" s="5"/>
      <c r="T1637" s="5"/>
      <c r="U1637" s="5"/>
      <c r="V1637" s="5"/>
    </row>
    <row r="1638" hidden="1">
      <c r="A1638" s="6">
        <v>470091.0</v>
      </c>
      <c r="B1638" s="6" t="s">
        <v>4291</v>
      </c>
      <c r="C1638" s="6" t="s">
        <v>4524</v>
      </c>
      <c r="D1638" s="6" t="s">
        <v>4525</v>
      </c>
      <c r="E1638" s="6" t="s">
        <v>17</v>
      </c>
      <c r="F1638" s="6" t="s">
        <v>158</v>
      </c>
      <c r="G1638" s="6" t="s">
        <v>159</v>
      </c>
      <c r="H1638" s="6" t="s">
        <v>4114</v>
      </c>
      <c r="I1638" s="6" t="s">
        <v>4160</v>
      </c>
      <c r="J1638" s="6">
        <v>84.0</v>
      </c>
      <c r="K1638" s="7">
        <v>103083.75</v>
      </c>
      <c r="L1638" s="8">
        <v>45535.0</v>
      </c>
      <c r="M1638" s="6" t="s">
        <v>104</v>
      </c>
      <c r="N1638" s="5"/>
      <c r="O1638" s="5"/>
      <c r="P1638" s="5"/>
      <c r="Q1638" s="5"/>
      <c r="R1638" s="5"/>
      <c r="S1638" s="5"/>
      <c r="T1638" s="5"/>
      <c r="U1638" s="5"/>
      <c r="V1638" s="5"/>
    </row>
    <row r="1639" hidden="1">
      <c r="A1639" s="6">
        <v>470091.0</v>
      </c>
      <c r="B1639" s="6" t="s">
        <v>4291</v>
      </c>
      <c r="C1639" s="6" t="s">
        <v>4526</v>
      </c>
      <c r="D1639" s="6" t="s">
        <v>4527</v>
      </c>
      <c r="E1639" s="6" t="s">
        <v>17</v>
      </c>
      <c r="F1639" s="6" t="s">
        <v>158</v>
      </c>
      <c r="G1639" s="6" t="s">
        <v>159</v>
      </c>
      <c r="H1639" s="6" t="s">
        <v>4064</v>
      </c>
      <c r="I1639" s="6" t="s">
        <v>4528</v>
      </c>
      <c r="J1639" s="6">
        <v>1.0</v>
      </c>
      <c r="K1639" s="7">
        <v>50000.0</v>
      </c>
      <c r="L1639" s="8">
        <v>45535.0</v>
      </c>
      <c r="M1639" s="6" t="s">
        <v>104</v>
      </c>
      <c r="N1639" s="5"/>
      <c r="O1639" s="5"/>
      <c r="P1639" s="5"/>
      <c r="Q1639" s="5"/>
      <c r="R1639" s="5"/>
      <c r="S1639" s="5"/>
      <c r="T1639" s="5"/>
      <c r="U1639" s="5"/>
      <c r="V1639" s="5"/>
    </row>
    <row r="1640" hidden="1">
      <c r="A1640" s="6">
        <v>470091.0</v>
      </c>
      <c r="B1640" s="6" t="s">
        <v>4291</v>
      </c>
      <c r="C1640" s="6" t="s">
        <v>4529</v>
      </c>
      <c r="D1640" s="6" t="s">
        <v>4530</v>
      </c>
      <c r="E1640" s="6" t="s">
        <v>17</v>
      </c>
      <c r="F1640" s="6" t="s">
        <v>158</v>
      </c>
      <c r="G1640" s="6" t="s">
        <v>159</v>
      </c>
      <c r="H1640" s="6" t="s">
        <v>4353</v>
      </c>
      <c r="I1640" s="6" t="s">
        <v>4531</v>
      </c>
      <c r="J1640" s="6">
        <v>1.0</v>
      </c>
      <c r="K1640" s="7">
        <v>10000.0</v>
      </c>
      <c r="L1640" s="8">
        <v>45446.0</v>
      </c>
      <c r="M1640" s="6" t="s">
        <v>104</v>
      </c>
      <c r="N1640" s="5"/>
      <c r="O1640" s="5"/>
      <c r="P1640" s="5"/>
      <c r="Q1640" s="5"/>
      <c r="R1640" s="5"/>
      <c r="S1640" s="5"/>
      <c r="T1640" s="5"/>
      <c r="U1640" s="5"/>
      <c r="V1640" s="5"/>
    </row>
    <row r="1641" hidden="1">
      <c r="A1641" s="6">
        <v>470091.0</v>
      </c>
      <c r="B1641" s="6" t="s">
        <v>4291</v>
      </c>
      <c r="C1641" s="6" t="s">
        <v>4532</v>
      </c>
      <c r="D1641" s="6" t="s">
        <v>4533</v>
      </c>
      <c r="E1641" s="6" t="s">
        <v>17</v>
      </c>
      <c r="F1641" s="6" t="s">
        <v>158</v>
      </c>
      <c r="G1641" s="6" t="s">
        <v>159</v>
      </c>
      <c r="H1641" s="6" t="s">
        <v>4114</v>
      </c>
      <c r="I1641" s="6" t="s">
        <v>4160</v>
      </c>
      <c r="J1641" s="6">
        <v>14.0</v>
      </c>
      <c r="K1641" s="7">
        <v>7700.0</v>
      </c>
      <c r="L1641" s="8">
        <v>45535.0</v>
      </c>
      <c r="M1641" s="6" t="s">
        <v>104</v>
      </c>
      <c r="N1641" s="5"/>
      <c r="O1641" s="5"/>
      <c r="P1641" s="5"/>
      <c r="Q1641" s="5"/>
      <c r="R1641" s="5"/>
      <c r="S1641" s="5"/>
      <c r="T1641" s="5"/>
      <c r="U1641" s="5"/>
      <c r="V1641" s="5"/>
    </row>
    <row r="1642" hidden="1">
      <c r="A1642" s="6">
        <v>470091.0</v>
      </c>
      <c r="B1642" s="6" t="s">
        <v>4291</v>
      </c>
      <c r="C1642" s="6" t="s">
        <v>4534</v>
      </c>
      <c r="D1642" s="6" t="s">
        <v>4535</v>
      </c>
      <c r="E1642" s="6" t="s">
        <v>17</v>
      </c>
      <c r="F1642" s="6" t="s">
        <v>18</v>
      </c>
      <c r="G1642" s="6" t="s">
        <v>4113</v>
      </c>
      <c r="H1642" s="6" t="s">
        <v>4353</v>
      </c>
      <c r="I1642" s="6" t="s">
        <v>4536</v>
      </c>
      <c r="J1642" s="6">
        <v>3.0</v>
      </c>
      <c r="K1642" s="7">
        <v>339.0</v>
      </c>
      <c r="L1642" s="8" t="s">
        <v>4537</v>
      </c>
      <c r="M1642" s="6" t="s">
        <v>104</v>
      </c>
      <c r="N1642" s="5"/>
      <c r="O1642" s="5"/>
      <c r="P1642" s="5"/>
      <c r="Q1642" s="5"/>
      <c r="R1642" s="5"/>
      <c r="S1642" s="5"/>
      <c r="T1642" s="5"/>
      <c r="U1642" s="5"/>
      <c r="V1642" s="5"/>
    </row>
    <row r="1643" hidden="1">
      <c r="A1643" s="6">
        <v>470091.0</v>
      </c>
      <c r="B1643" s="6" t="s">
        <v>4291</v>
      </c>
      <c r="C1643" s="6" t="s">
        <v>4538</v>
      </c>
      <c r="D1643" s="6" t="s">
        <v>4539</v>
      </c>
      <c r="E1643" s="6" t="s">
        <v>17</v>
      </c>
      <c r="F1643" s="6" t="s">
        <v>158</v>
      </c>
      <c r="G1643" s="6" t="s">
        <v>159</v>
      </c>
      <c r="H1643" s="6" t="s">
        <v>4114</v>
      </c>
      <c r="I1643" s="6" t="s">
        <v>4160</v>
      </c>
      <c r="J1643" s="6">
        <v>28.0</v>
      </c>
      <c r="K1643" s="7">
        <v>21532.0</v>
      </c>
      <c r="L1643" s="8">
        <v>45535.0</v>
      </c>
      <c r="M1643" s="6" t="s">
        <v>104</v>
      </c>
      <c r="N1643" s="5"/>
      <c r="O1643" s="5"/>
      <c r="P1643" s="5"/>
      <c r="Q1643" s="5"/>
      <c r="R1643" s="5"/>
      <c r="S1643" s="5"/>
      <c r="T1643" s="5"/>
      <c r="U1643" s="5"/>
      <c r="V1643" s="5"/>
    </row>
    <row r="1644" hidden="1">
      <c r="A1644" s="6">
        <v>470091.0</v>
      </c>
      <c r="B1644" s="6" t="s">
        <v>4291</v>
      </c>
      <c r="C1644" s="6" t="s">
        <v>4540</v>
      </c>
      <c r="D1644" s="6" t="s">
        <v>4541</v>
      </c>
      <c r="E1644" s="6" t="s">
        <v>17</v>
      </c>
      <c r="F1644" s="6" t="s">
        <v>18</v>
      </c>
      <c r="G1644" s="6" t="s">
        <v>4113</v>
      </c>
      <c r="H1644" s="6" t="s">
        <v>4114</v>
      </c>
      <c r="I1644" s="6" t="s">
        <v>4115</v>
      </c>
      <c r="J1644" s="6">
        <v>12.0</v>
      </c>
      <c r="K1644" s="7">
        <v>240.0</v>
      </c>
      <c r="L1644" s="8">
        <v>45535.0</v>
      </c>
      <c r="M1644" s="6" t="s">
        <v>104</v>
      </c>
      <c r="N1644" s="5"/>
      <c r="O1644" s="5"/>
      <c r="P1644" s="5"/>
      <c r="Q1644" s="5"/>
      <c r="R1644" s="5"/>
      <c r="S1644" s="5"/>
      <c r="T1644" s="5"/>
      <c r="U1644" s="5"/>
      <c r="V1644" s="5"/>
    </row>
    <row r="1645" hidden="1">
      <c r="A1645" s="6">
        <v>470091.0</v>
      </c>
      <c r="B1645" s="6" t="s">
        <v>4291</v>
      </c>
      <c r="C1645" s="6" t="s">
        <v>4542</v>
      </c>
      <c r="D1645" s="6" t="s">
        <v>4543</v>
      </c>
      <c r="E1645" s="6" t="s">
        <v>17</v>
      </c>
      <c r="F1645" s="6" t="s">
        <v>18</v>
      </c>
      <c r="G1645" s="6" t="s">
        <v>4113</v>
      </c>
      <c r="H1645" s="6" t="s">
        <v>4114</v>
      </c>
      <c r="I1645" s="6" t="s">
        <v>4115</v>
      </c>
      <c r="J1645" s="18">
        <v>1000.0</v>
      </c>
      <c r="K1645" s="7">
        <v>3700.0</v>
      </c>
      <c r="L1645" s="8">
        <v>45535.0</v>
      </c>
      <c r="M1645" s="6" t="s">
        <v>104</v>
      </c>
      <c r="N1645" s="5"/>
      <c r="O1645" s="5"/>
      <c r="P1645" s="5"/>
      <c r="Q1645" s="5"/>
      <c r="R1645" s="5"/>
      <c r="S1645" s="5"/>
      <c r="T1645" s="5"/>
      <c r="U1645" s="5"/>
      <c r="V1645" s="5"/>
    </row>
    <row r="1646" hidden="1">
      <c r="A1646" s="6">
        <v>470091.0</v>
      </c>
      <c r="B1646" s="6" t="s">
        <v>4291</v>
      </c>
      <c r="C1646" s="6" t="s">
        <v>4544</v>
      </c>
      <c r="D1646" s="6" t="s">
        <v>4545</v>
      </c>
      <c r="E1646" s="6" t="s">
        <v>17</v>
      </c>
      <c r="F1646" s="6" t="s">
        <v>18</v>
      </c>
      <c r="G1646" s="6" t="s">
        <v>4113</v>
      </c>
      <c r="H1646" s="6" t="s">
        <v>4114</v>
      </c>
      <c r="I1646" s="6" t="s">
        <v>4115</v>
      </c>
      <c r="J1646" s="6">
        <v>5.0</v>
      </c>
      <c r="K1646" s="7">
        <v>54.5</v>
      </c>
      <c r="L1646" s="8">
        <v>45535.0</v>
      </c>
      <c r="M1646" s="6" t="s">
        <v>104</v>
      </c>
      <c r="N1646" s="5"/>
      <c r="O1646" s="5"/>
      <c r="P1646" s="5"/>
      <c r="Q1646" s="5"/>
      <c r="R1646" s="5"/>
      <c r="S1646" s="5"/>
      <c r="T1646" s="5"/>
      <c r="U1646" s="5"/>
      <c r="V1646" s="5"/>
    </row>
    <row r="1647" hidden="1">
      <c r="A1647" s="6">
        <v>470091.0</v>
      </c>
      <c r="B1647" s="6" t="s">
        <v>4291</v>
      </c>
      <c r="C1647" s="6" t="s">
        <v>4546</v>
      </c>
      <c r="D1647" s="6" t="s">
        <v>4547</v>
      </c>
      <c r="E1647" s="6" t="s">
        <v>17</v>
      </c>
      <c r="F1647" s="6" t="s">
        <v>158</v>
      </c>
      <c r="G1647" s="6" t="s">
        <v>159</v>
      </c>
      <c r="H1647" s="6" t="s">
        <v>4114</v>
      </c>
      <c r="I1647" s="6" t="s">
        <v>4548</v>
      </c>
      <c r="J1647" s="6">
        <v>189.0</v>
      </c>
      <c r="K1647" s="7">
        <v>50000.0</v>
      </c>
      <c r="L1647" s="8">
        <v>45535.0</v>
      </c>
      <c r="M1647" s="6" t="s">
        <v>104</v>
      </c>
      <c r="N1647" s="5"/>
      <c r="O1647" s="5"/>
      <c r="P1647" s="5"/>
      <c r="Q1647" s="5"/>
      <c r="R1647" s="5"/>
      <c r="S1647" s="5"/>
      <c r="T1647" s="5"/>
      <c r="U1647" s="5"/>
      <c r="V1647" s="5"/>
    </row>
    <row r="1648" hidden="1">
      <c r="A1648" s="6">
        <v>470091.0</v>
      </c>
      <c r="B1648" s="6" t="s">
        <v>4291</v>
      </c>
      <c r="C1648" s="6" t="s">
        <v>4549</v>
      </c>
      <c r="D1648" s="6" t="s">
        <v>4550</v>
      </c>
      <c r="E1648" s="6" t="s">
        <v>17</v>
      </c>
      <c r="F1648" s="6" t="s">
        <v>18</v>
      </c>
      <c r="G1648" s="6" t="s">
        <v>4113</v>
      </c>
      <c r="H1648" s="6" t="s">
        <v>4114</v>
      </c>
      <c r="I1648" s="6" t="s">
        <v>4115</v>
      </c>
      <c r="J1648" s="6">
        <v>400.0</v>
      </c>
      <c r="K1648" s="7">
        <v>5019.0</v>
      </c>
      <c r="L1648" s="8">
        <v>45535.0</v>
      </c>
      <c r="M1648" s="6" t="s">
        <v>104</v>
      </c>
      <c r="N1648" s="5"/>
      <c r="O1648" s="5"/>
      <c r="P1648" s="5"/>
      <c r="Q1648" s="5"/>
      <c r="R1648" s="5"/>
      <c r="S1648" s="5"/>
      <c r="T1648" s="5"/>
      <c r="U1648" s="5"/>
      <c r="V1648" s="5"/>
    </row>
    <row r="1649" hidden="1">
      <c r="A1649" s="6">
        <v>470091.0</v>
      </c>
      <c r="B1649" s="6" t="s">
        <v>4291</v>
      </c>
      <c r="C1649" s="6" t="s">
        <v>4551</v>
      </c>
      <c r="D1649" s="6" t="s">
        <v>4552</v>
      </c>
      <c r="E1649" s="6" t="s">
        <v>17</v>
      </c>
      <c r="F1649" s="6" t="s">
        <v>18</v>
      </c>
      <c r="G1649" s="6" t="s">
        <v>4113</v>
      </c>
      <c r="H1649" s="6" t="s">
        <v>4114</v>
      </c>
      <c r="I1649" s="6" t="s">
        <v>4115</v>
      </c>
      <c r="J1649" s="6">
        <v>24.0</v>
      </c>
      <c r="K1649" s="7">
        <v>295.2</v>
      </c>
      <c r="L1649" s="8">
        <v>45535.0</v>
      </c>
      <c r="M1649" s="6" t="s">
        <v>104</v>
      </c>
      <c r="N1649" s="5"/>
      <c r="O1649" s="5"/>
      <c r="P1649" s="5"/>
      <c r="Q1649" s="5"/>
      <c r="R1649" s="5"/>
      <c r="S1649" s="5"/>
      <c r="T1649" s="5"/>
      <c r="U1649" s="5"/>
      <c r="V1649" s="5"/>
    </row>
    <row r="1650" hidden="1">
      <c r="A1650" s="6">
        <v>470091.0</v>
      </c>
      <c r="B1650" s="6" t="s">
        <v>4291</v>
      </c>
      <c r="C1650" s="6" t="s">
        <v>4553</v>
      </c>
      <c r="D1650" s="6" t="s">
        <v>4554</v>
      </c>
      <c r="E1650" s="6" t="s">
        <v>17</v>
      </c>
      <c r="F1650" s="6" t="s">
        <v>18</v>
      </c>
      <c r="G1650" s="6" t="s">
        <v>4113</v>
      </c>
      <c r="H1650" s="6" t="s">
        <v>4114</v>
      </c>
      <c r="I1650" s="6" t="s">
        <v>4115</v>
      </c>
      <c r="J1650" s="18">
        <v>25000.0</v>
      </c>
      <c r="K1650" s="7">
        <v>23187.5</v>
      </c>
      <c r="L1650" s="8">
        <v>45535.0</v>
      </c>
      <c r="M1650" s="6" t="s">
        <v>104</v>
      </c>
      <c r="N1650" s="5"/>
      <c r="O1650" s="5"/>
      <c r="P1650" s="5"/>
      <c r="Q1650" s="5"/>
      <c r="R1650" s="5"/>
      <c r="S1650" s="5"/>
      <c r="T1650" s="5"/>
      <c r="U1650" s="5"/>
      <c r="V1650" s="5"/>
    </row>
    <row r="1651" hidden="1">
      <c r="A1651" s="6">
        <v>470091.0</v>
      </c>
      <c r="B1651" s="6" t="s">
        <v>4291</v>
      </c>
      <c r="C1651" s="6" t="s">
        <v>4555</v>
      </c>
      <c r="D1651" s="6" t="s">
        <v>4556</v>
      </c>
      <c r="E1651" s="6" t="s">
        <v>17</v>
      </c>
      <c r="F1651" s="6" t="s">
        <v>18</v>
      </c>
      <c r="G1651" s="6" t="s">
        <v>4113</v>
      </c>
      <c r="H1651" s="6" t="s">
        <v>4114</v>
      </c>
      <c r="I1651" s="6" t="s">
        <v>4115</v>
      </c>
      <c r="J1651" s="18">
        <v>4000.0</v>
      </c>
      <c r="K1651" s="7">
        <v>21630.0</v>
      </c>
      <c r="L1651" s="8">
        <v>45535.0</v>
      </c>
      <c r="M1651" s="6" t="s">
        <v>104</v>
      </c>
      <c r="N1651" s="5"/>
      <c r="O1651" s="5"/>
      <c r="P1651" s="5"/>
      <c r="Q1651" s="5"/>
      <c r="R1651" s="5"/>
      <c r="S1651" s="5"/>
      <c r="T1651" s="5"/>
      <c r="U1651" s="5"/>
      <c r="V1651" s="5"/>
    </row>
    <row r="1652" hidden="1">
      <c r="A1652" s="6">
        <v>470091.0</v>
      </c>
      <c r="B1652" s="6" t="s">
        <v>4291</v>
      </c>
      <c r="C1652" s="6" t="s">
        <v>4557</v>
      </c>
      <c r="D1652" s="6" t="s">
        <v>4558</v>
      </c>
      <c r="E1652" s="6" t="s">
        <v>17</v>
      </c>
      <c r="F1652" s="6" t="s">
        <v>18</v>
      </c>
      <c r="G1652" s="6" t="s">
        <v>4113</v>
      </c>
      <c r="H1652" s="6" t="s">
        <v>4114</v>
      </c>
      <c r="I1652" s="6" t="s">
        <v>4115</v>
      </c>
      <c r="J1652" s="18">
        <v>3500.0</v>
      </c>
      <c r="K1652" s="7">
        <v>32042.5</v>
      </c>
      <c r="L1652" s="8">
        <v>45535.0</v>
      </c>
      <c r="M1652" s="6" t="s">
        <v>104</v>
      </c>
      <c r="N1652" s="5"/>
      <c r="O1652" s="5"/>
      <c r="P1652" s="5"/>
      <c r="Q1652" s="5"/>
      <c r="R1652" s="5"/>
      <c r="S1652" s="5"/>
      <c r="T1652" s="5"/>
      <c r="U1652" s="5"/>
      <c r="V1652" s="5"/>
    </row>
    <row r="1653" hidden="1">
      <c r="A1653" s="6">
        <v>470091.0</v>
      </c>
      <c r="B1653" s="6" t="s">
        <v>4291</v>
      </c>
      <c r="C1653" s="6" t="s">
        <v>4559</v>
      </c>
      <c r="D1653" s="6" t="s">
        <v>4560</v>
      </c>
      <c r="E1653" s="6" t="s">
        <v>17</v>
      </c>
      <c r="F1653" s="6" t="s">
        <v>18</v>
      </c>
      <c r="G1653" s="6" t="s">
        <v>4113</v>
      </c>
      <c r="H1653" s="6" t="s">
        <v>4114</v>
      </c>
      <c r="I1653" s="6" t="s">
        <v>4115</v>
      </c>
      <c r="J1653" s="6">
        <v>240.0</v>
      </c>
      <c r="K1653" s="7">
        <v>576.0</v>
      </c>
      <c r="L1653" s="8">
        <v>45535.0</v>
      </c>
      <c r="M1653" s="6" t="s">
        <v>104</v>
      </c>
      <c r="N1653" s="5"/>
      <c r="O1653" s="5"/>
      <c r="P1653" s="5"/>
      <c r="Q1653" s="5"/>
      <c r="R1653" s="5"/>
      <c r="S1653" s="5"/>
      <c r="T1653" s="5"/>
      <c r="U1653" s="5"/>
      <c r="V1653" s="5"/>
    </row>
    <row r="1654" hidden="1">
      <c r="A1654" s="6">
        <v>470091.0</v>
      </c>
      <c r="B1654" s="6" t="s">
        <v>4291</v>
      </c>
      <c r="C1654" s="6" t="s">
        <v>4561</v>
      </c>
      <c r="D1654" s="6" t="s">
        <v>4562</v>
      </c>
      <c r="E1654" s="6" t="s">
        <v>17</v>
      </c>
      <c r="F1654" s="6" t="s">
        <v>18</v>
      </c>
      <c r="G1654" s="6" t="s">
        <v>4113</v>
      </c>
      <c r="H1654" s="6" t="s">
        <v>4114</v>
      </c>
      <c r="I1654" s="6" t="s">
        <v>4115</v>
      </c>
      <c r="J1654" s="6">
        <v>60.0</v>
      </c>
      <c r="K1654" s="7">
        <v>779.4</v>
      </c>
      <c r="L1654" s="8">
        <v>45535.0</v>
      </c>
      <c r="M1654" s="6" t="s">
        <v>104</v>
      </c>
      <c r="N1654" s="5"/>
      <c r="O1654" s="5"/>
      <c r="P1654" s="5"/>
      <c r="Q1654" s="5"/>
      <c r="R1654" s="5"/>
      <c r="S1654" s="5"/>
      <c r="T1654" s="5"/>
      <c r="U1654" s="5"/>
      <c r="V1654" s="5"/>
    </row>
    <row r="1655" hidden="1">
      <c r="A1655" s="6">
        <v>470091.0</v>
      </c>
      <c r="B1655" s="6" t="s">
        <v>4291</v>
      </c>
      <c r="C1655" s="6" t="s">
        <v>4563</v>
      </c>
      <c r="D1655" s="6" t="s">
        <v>4564</v>
      </c>
      <c r="E1655" s="6" t="s">
        <v>17</v>
      </c>
      <c r="F1655" s="6" t="s">
        <v>18</v>
      </c>
      <c r="G1655" s="6" t="s">
        <v>4113</v>
      </c>
      <c r="H1655" s="6" t="s">
        <v>4114</v>
      </c>
      <c r="I1655" s="6" t="s">
        <v>4115</v>
      </c>
      <c r="J1655" s="18">
        <v>4000.0</v>
      </c>
      <c r="K1655" s="7">
        <v>7730.0</v>
      </c>
      <c r="L1655" s="8">
        <v>45535.0</v>
      </c>
      <c r="M1655" s="6" t="s">
        <v>104</v>
      </c>
      <c r="N1655" s="5"/>
      <c r="O1655" s="5"/>
      <c r="P1655" s="5"/>
      <c r="Q1655" s="5"/>
      <c r="R1655" s="5"/>
      <c r="S1655" s="5"/>
      <c r="T1655" s="5"/>
      <c r="U1655" s="5"/>
      <c r="V1655" s="5"/>
    </row>
    <row r="1656" hidden="1">
      <c r="A1656" s="6">
        <v>470091.0</v>
      </c>
      <c r="B1656" s="6" t="s">
        <v>4291</v>
      </c>
      <c r="C1656" s="6" t="s">
        <v>4565</v>
      </c>
      <c r="D1656" s="6" t="s">
        <v>4566</v>
      </c>
      <c r="E1656" s="6" t="s">
        <v>17</v>
      </c>
      <c r="F1656" s="6" t="s">
        <v>18</v>
      </c>
      <c r="G1656" s="6" t="s">
        <v>4113</v>
      </c>
      <c r="H1656" s="6" t="s">
        <v>4114</v>
      </c>
      <c r="I1656" s="6" t="s">
        <v>4115</v>
      </c>
      <c r="J1656" s="18">
        <v>4600.0</v>
      </c>
      <c r="K1656" s="7">
        <v>5841.5</v>
      </c>
      <c r="L1656" s="8">
        <v>45535.0</v>
      </c>
      <c r="M1656" s="6" t="s">
        <v>104</v>
      </c>
      <c r="N1656" s="5"/>
      <c r="O1656" s="5"/>
      <c r="P1656" s="5"/>
      <c r="Q1656" s="5"/>
      <c r="R1656" s="5"/>
      <c r="S1656" s="5"/>
      <c r="T1656" s="5"/>
      <c r="U1656" s="5"/>
      <c r="V1656" s="5"/>
    </row>
    <row r="1657" hidden="1">
      <c r="A1657" s="6">
        <v>470091.0</v>
      </c>
      <c r="B1657" s="6" t="s">
        <v>4291</v>
      </c>
      <c r="C1657" s="6" t="s">
        <v>4567</v>
      </c>
      <c r="D1657" s="6" t="s">
        <v>4568</v>
      </c>
      <c r="E1657" s="6" t="s">
        <v>17</v>
      </c>
      <c r="F1657" s="6" t="s">
        <v>18</v>
      </c>
      <c r="G1657" s="6" t="s">
        <v>4113</v>
      </c>
      <c r="H1657" s="6" t="s">
        <v>4114</v>
      </c>
      <c r="I1657" s="6" t="s">
        <v>4115</v>
      </c>
      <c r="J1657" s="18">
        <v>2880.0</v>
      </c>
      <c r="K1657" s="7">
        <v>4636.8</v>
      </c>
      <c r="L1657" s="8">
        <v>45535.0</v>
      </c>
      <c r="M1657" s="6" t="s">
        <v>104</v>
      </c>
      <c r="N1657" s="5"/>
      <c r="O1657" s="5"/>
      <c r="P1657" s="5"/>
      <c r="Q1657" s="5"/>
      <c r="R1657" s="5"/>
      <c r="S1657" s="5"/>
      <c r="T1657" s="5"/>
      <c r="U1657" s="5"/>
      <c r="V1657" s="5"/>
    </row>
    <row r="1658" hidden="1">
      <c r="A1658" s="6">
        <v>470091.0</v>
      </c>
      <c r="B1658" s="6" t="s">
        <v>4291</v>
      </c>
      <c r="C1658" s="6" t="s">
        <v>4569</v>
      </c>
      <c r="D1658" s="6" t="s">
        <v>4570</v>
      </c>
      <c r="E1658" s="6" t="s">
        <v>17</v>
      </c>
      <c r="F1658" s="6" t="s">
        <v>18</v>
      </c>
      <c r="G1658" s="6" t="s">
        <v>4113</v>
      </c>
      <c r="H1658" s="6" t="s">
        <v>4114</v>
      </c>
      <c r="I1658" s="6" t="s">
        <v>4115</v>
      </c>
      <c r="J1658" s="18">
        <v>2400.0</v>
      </c>
      <c r="K1658" s="7">
        <v>4134.0</v>
      </c>
      <c r="L1658" s="8">
        <v>45535.0</v>
      </c>
      <c r="M1658" s="6" t="s">
        <v>104</v>
      </c>
      <c r="N1658" s="5"/>
      <c r="O1658" s="5"/>
      <c r="P1658" s="5"/>
      <c r="Q1658" s="5"/>
      <c r="R1658" s="5"/>
      <c r="S1658" s="5"/>
      <c r="T1658" s="5"/>
      <c r="U1658" s="5"/>
      <c r="V1658" s="5"/>
    </row>
    <row r="1659" hidden="1">
      <c r="A1659" s="6">
        <v>470091.0</v>
      </c>
      <c r="B1659" s="6" t="s">
        <v>4291</v>
      </c>
      <c r="C1659" s="6" t="s">
        <v>4571</v>
      </c>
      <c r="D1659" s="6" t="s">
        <v>4572</v>
      </c>
      <c r="E1659" s="6" t="s">
        <v>17</v>
      </c>
      <c r="F1659" s="6" t="s">
        <v>18</v>
      </c>
      <c r="G1659" s="6" t="s">
        <v>4113</v>
      </c>
      <c r="H1659" s="6" t="s">
        <v>4114</v>
      </c>
      <c r="I1659" s="6" t="s">
        <v>4115</v>
      </c>
      <c r="J1659" s="18">
        <v>4800.0</v>
      </c>
      <c r="K1659" s="7">
        <v>10704.0</v>
      </c>
      <c r="L1659" s="8">
        <v>45535.0</v>
      </c>
      <c r="M1659" s="6" t="s">
        <v>104</v>
      </c>
      <c r="N1659" s="5"/>
      <c r="O1659" s="5"/>
      <c r="P1659" s="5"/>
      <c r="Q1659" s="5"/>
      <c r="R1659" s="5"/>
      <c r="S1659" s="5"/>
      <c r="T1659" s="5"/>
      <c r="U1659" s="5"/>
      <c r="V1659" s="5"/>
    </row>
    <row r="1660" hidden="1">
      <c r="A1660" s="6">
        <v>470091.0</v>
      </c>
      <c r="B1660" s="6" t="s">
        <v>4291</v>
      </c>
      <c r="C1660" s="6" t="s">
        <v>4573</v>
      </c>
      <c r="D1660" s="6" t="s">
        <v>4574</v>
      </c>
      <c r="E1660" s="6" t="s">
        <v>17</v>
      </c>
      <c r="F1660" s="6" t="s">
        <v>18</v>
      </c>
      <c r="G1660" s="6" t="s">
        <v>4113</v>
      </c>
      <c r="H1660" s="6" t="s">
        <v>4114</v>
      </c>
      <c r="I1660" s="6" t="s">
        <v>4115</v>
      </c>
      <c r="J1660" s="18">
        <v>4000.0</v>
      </c>
      <c r="K1660" s="7">
        <v>6800.0</v>
      </c>
      <c r="L1660" s="8">
        <v>45535.0</v>
      </c>
      <c r="M1660" s="6" t="s">
        <v>104</v>
      </c>
      <c r="N1660" s="5"/>
      <c r="O1660" s="5"/>
      <c r="P1660" s="5"/>
      <c r="Q1660" s="5"/>
      <c r="R1660" s="5"/>
      <c r="S1660" s="5"/>
      <c r="T1660" s="5"/>
      <c r="U1660" s="5"/>
      <c r="V1660" s="5"/>
    </row>
    <row r="1661" hidden="1">
      <c r="A1661" s="6">
        <v>470091.0</v>
      </c>
      <c r="B1661" s="6" t="s">
        <v>4291</v>
      </c>
      <c r="C1661" s="6" t="s">
        <v>4575</v>
      </c>
      <c r="D1661" s="6" t="s">
        <v>4576</v>
      </c>
      <c r="E1661" s="6" t="s">
        <v>17</v>
      </c>
      <c r="F1661" s="6" t="s">
        <v>18</v>
      </c>
      <c r="G1661" s="6" t="s">
        <v>4113</v>
      </c>
      <c r="H1661" s="6" t="s">
        <v>4114</v>
      </c>
      <c r="I1661" s="6" t="s">
        <v>4115</v>
      </c>
      <c r="J1661" s="6">
        <v>800.0</v>
      </c>
      <c r="K1661" s="7">
        <v>1238.0</v>
      </c>
      <c r="L1661" s="8">
        <v>45535.0</v>
      </c>
      <c r="M1661" s="6" t="s">
        <v>104</v>
      </c>
      <c r="N1661" s="5"/>
      <c r="O1661" s="5"/>
      <c r="P1661" s="5"/>
      <c r="Q1661" s="5"/>
      <c r="R1661" s="5"/>
      <c r="S1661" s="5"/>
      <c r="T1661" s="5"/>
      <c r="U1661" s="5"/>
      <c r="V1661" s="5"/>
    </row>
    <row r="1662" hidden="1">
      <c r="A1662" s="6">
        <v>470091.0</v>
      </c>
      <c r="B1662" s="6" t="s">
        <v>4291</v>
      </c>
      <c r="C1662" s="6" t="s">
        <v>4577</v>
      </c>
      <c r="D1662" s="6" t="s">
        <v>4578</v>
      </c>
      <c r="E1662" s="6" t="s">
        <v>17</v>
      </c>
      <c r="F1662" s="6" t="s">
        <v>18</v>
      </c>
      <c r="G1662" s="6" t="s">
        <v>4113</v>
      </c>
      <c r="H1662" s="6" t="s">
        <v>4114</v>
      </c>
      <c r="I1662" s="6" t="s">
        <v>4115</v>
      </c>
      <c r="J1662" s="18">
        <v>1440.0</v>
      </c>
      <c r="K1662" s="7">
        <v>3427.2</v>
      </c>
      <c r="L1662" s="8">
        <v>45535.0</v>
      </c>
      <c r="M1662" s="6" t="s">
        <v>104</v>
      </c>
      <c r="N1662" s="5"/>
      <c r="O1662" s="5"/>
      <c r="P1662" s="5"/>
      <c r="Q1662" s="5"/>
      <c r="R1662" s="5"/>
      <c r="S1662" s="5"/>
      <c r="T1662" s="5"/>
      <c r="U1662" s="5"/>
      <c r="V1662" s="5"/>
    </row>
    <row r="1663" hidden="1">
      <c r="A1663" s="6">
        <v>470091.0</v>
      </c>
      <c r="B1663" s="6" t="s">
        <v>4291</v>
      </c>
      <c r="C1663" s="6" t="s">
        <v>4579</v>
      </c>
      <c r="D1663" s="6" t="s">
        <v>4580</v>
      </c>
      <c r="E1663" s="6" t="s">
        <v>17</v>
      </c>
      <c r="F1663" s="6" t="s">
        <v>18</v>
      </c>
      <c r="G1663" s="6" t="s">
        <v>4113</v>
      </c>
      <c r="H1663" s="6" t="s">
        <v>4114</v>
      </c>
      <c r="I1663" s="6" t="s">
        <v>4115</v>
      </c>
      <c r="J1663" s="6">
        <v>720.0</v>
      </c>
      <c r="K1663" s="7">
        <v>1699.2</v>
      </c>
      <c r="L1663" s="8">
        <v>45535.0</v>
      </c>
      <c r="M1663" s="6" t="s">
        <v>104</v>
      </c>
      <c r="N1663" s="5"/>
      <c r="O1663" s="5"/>
      <c r="P1663" s="5"/>
      <c r="Q1663" s="5"/>
      <c r="R1663" s="5"/>
      <c r="S1663" s="5"/>
      <c r="T1663" s="5"/>
      <c r="U1663" s="5"/>
      <c r="V1663" s="5"/>
    </row>
    <row r="1664" hidden="1">
      <c r="A1664" s="6">
        <v>470091.0</v>
      </c>
      <c r="B1664" s="6" t="s">
        <v>4291</v>
      </c>
      <c r="C1664" s="6" t="s">
        <v>4581</v>
      </c>
      <c r="D1664" s="6" t="s">
        <v>4582</v>
      </c>
      <c r="E1664" s="6" t="s">
        <v>17</v>
      </c>
      <c r="F1664" s="6" t="s">
        <v>18</v>
      </c>
      <c r="G1664" s="6" t="s">
        <v>4113</v>
      </c>
      <c r="H1664" s="6" t="s">
        <v>4114</v>
      </c>
      <c r="I1664" s="6" t="s">
        <v>4115</v>
      </c>
      <c r="J1664" s="6">
        <v>60.0</v>
      </c>
      <c r="K1664" s="7">
        <v>599.4</v>
      </c>
      <c r="L1664" s="8">
        <v>45535.0</v>
      </c>
      <c r="M1664" s="6" t="s">
        <v>104</v>
      </c>
      <c r="N1664" s="5"/>
      <c r="O1664" s="5"/>
      <c r="P1664" s="5"/>
      <c r="Q1664" s="5"/>
      <c r="R1664" s="5"/>
      <c r="S1664" s="5"/>
      <c r="T1664" s="5"/>
      <c r="U1664" s="5"/>
      <c r="V1664" s="5"/>
    </row>
    <row r="1665" hidden="1">
      <c r="A1665" s="6">
        <v>470091.0</v>
      </c>
      <c r="B1665" s="6" t="s">
        <v>4291</v>
      </c>
      <c r="C1665" s="6" t="s">
        <v>4583</v>
      </c>
      <c r="D1665" s="6" t="s">
        <v>4584</v>
      </c>
      <c r="E1665" s="6" t="s">
        <v>17</v>
      </c>
      <c r="F1665" s="6" t="s">
        <v>18</v>
      </c>
      <c r="G1665" s="6" t="s">
        <v>4113</v>
      </c>
      <c r="H1665" s="6" t="s">
        <v>4114</v>
      </c>
      <c r="I1665" s="6" t="s">
        <v>4115</v>
      </c>
      <c r="J1665" s="18">
        <v>1200.0</v>
      </c>
      <c r="K1665" s="7">
        <v>2916.0</v>
      </c>
      <c r="L1665" s="8">
        <v>45535.0</v>
      </c>
      <c r="M1665" s="6" t="s">
        <v>104</v>
      </c>
      <c r="N1665" s="5"/>
      <c r="O1665" s="5"/>
      <c r="P1665" s="5"/>
      <c r="Q1665" s="5"/>
      <c r="R1665" s="5"/>
      <c r="S1665" s="5"/>
      <c r="T1665" s="5"/>
      <c r="U1665" s="5"/>
      <c r="V1665" s="5"/>
    </row>
    <row r="1666" hidden="1">
      <c r="A1666" s="6">
        <v>470091.0</v>
      </c>
      <c r="B1666" s="6" t="s">
        <v>4291</v>
      </c>
      <c r="C1666" s="6" t="s">
        <v>4585</v>
      </c>
      <c r="D1666" s="6" t="s">
        <v>4586</v>
      </c>
      <c r="E1666" s="6" t="s">
        <v>17</v>
      </c>
      <c r="F1666" s="6" t="s">
        <v>18</v>
      </c>
      <c r="G1666" s="6" t="s">
        <v>4113</v>
      </c>
      <c r="H1666" s="6" t="s">
        <v>4114</v>
      </c>
      <c r="I1666" s="6" t="s">
        <v>4115</v>
      </c>
      <c r="J1666" s="6">
        <v>10.0</v>
      </c>
      <c r="K1666" s="7">
        <v>169.0</v>
      </c>
      <c r="L1666" s="8">
        <v>45535.0</v>
      </c>
      <c r="M1666" s="6" t="s">
        <v>104</v>
      </c>
      <c r="N1666" s="5"/>
      <c r="O1666" s="5"/>
      <c r="P1666" s="5"/>
      <c r="Q1666" s="5"/>
      <c r="R1666" s="5"/>
      <c r="S1666" s="5"/>
      <c r="T1666" s="5"/>
      <c r="U1666" s="5"/>
      <c r="V1666" s="5"/>
    </row>
    <row r="1667" hidden="1">
      <c r="A1667" s="6">
        <v>470091.0</v>
      </c>
      <c r="B1667" s="6" t="s">
        <v>4291</v>
      </c>
      <c r="C1667" s="6" t="s">
        <v>4587</v>
      </c>
      <c r="D1667" s="6" t="s">
        <v>4588</v>
      </c>
      <c r="E1667" s="6" t="s">
        <v>17</v>
      </c>
      <c r="F1667" s="6" t="s">
        <v>18</v>
      </c>
      <c r="G1667" s="6" t="s">
        <v>4113</v>
      </c>
      <c r="H1667" s="6" t="s">
        <v>4114</v>
      </c>
      <c r="I1667" s="6" t="s">
        <v>4115</v>
      </c>
      <c r="J1667" s="6">
        <v>1.0</v>
      </c>
      <c r="K1667" s="7">
        <v>299.9</v>
      </c>
      <c r="L1667" s="8">
        <v>45535.0</v>
      </c>
      <c r="M1667" s="6" t="s">
        <v>104</v>
      </c>
      <c r="N1667" s="5"/>
      <c r="O1667" s="5"/>
      <c r="P1667" s="5"/>
      <c r="Q1667" s="5"/>
      <c r="R1667" s="5"/>
      <c r="S1667" s="5"/>
      <c r="T1667" s="5"/>
      <c r="U1667" s="5"/>
      <c r="V1667" s="5"/>
    </row>
    <row r="1668" hidden="1">
      <c r="A1668" s="6">
        <v>470091.0</v>
      </c>
      <c r="B1668" s="6" t="s">
        <v>4291</v>
      </c>
      <c r="C1668" s="6" t="s">
        <v>4589</v>
      </c>
      <c r="D1668" s="6" t="s">
        <v>4590</v>
      </c>
      <c r="E1668" s="6" t="s">
        <v>17</v>
      </c>
      <c r="F1668" s="6" t="s">
        <v>18</v>
      </c>
      <c r="G1668" s="6" t="s">
        <v>4113</v>
      </c>
      <c r="H1668" s="6" t="s">
        <v>4114</v>
      </c>
      <c r="I1668" s="6" t="s">
        <v>4115</v>
      </c>
      <c r="J1668" s="6">
        <v>12.0</v>
      </c>
      <c r="K1668" s="7">
        <v>670.8</v>
      </c>
      <c r="L1668" s="8">
        <v>45535.0</v>
      </c>
      <c r="M1668" s="6" t="s">
        <v>104</v>
      </c>
      <c r="N1668" s="5"/>
      <c r="O1668" s="5"/>
      <c r="P1668" s="5"/>
      <c r="Q1668" s="5"/>
      <c r="R1668" s="5"/>
      <c r="S1668" s="5"/>
      <c r="T1668" s="5"/>
      <c r="U1668" s="5"/>
      <c r="V1668" s="5"/>
    </row>
    <row r="1669" hidden="1">
      <c r="A1669" s="6">
        <v>470091.0</v>
      </c>
      <c r="B1669" s="6" t="s">
        <v>4291</v>
      </c>
      <c r="C1669" s="6" t="s">
        <v>4591</v>
      </c>
      <c r="D1669" s="6" t="s">
        <v>4592</v>
      </c>
      <c r="E1669" s="6" t="s">
        <v>17</v>
      </c>
      <c r="F1669" s="6" t="s">
        <v>18</v>
      </c>
      <c r="G1669" s="6" t="s">
        <v>4113</v>
      </c>
      <c r="H1669" s="6" t="s">
        <v>4114</v>
      </c>
      <c r="I1669" s="6" t="s">
        <v>4115</v>
      </c>
      <c r="J1669" s="6">
        <v>10.0</v>
      </c>
      <c r="K1669" s="7">
        <v>20.1</v>
      </c>
      <c r="L1669" s="8">
        <v>45535.0</v>
      </c>
      <c r="M1669" s="6" t="s">
        <v>104</v>
      </c>
      <c r="N1669" s="5"/>
      <c r="O1669" s="5"/>
      <c r="P1669" s="5"/>
      <c r="Q1669" s="5"/>
      <c r="R1669" s="5"/>
      <c r="S1669" s="5"/>
      <c r="T1669" s="5"/>
      <c r="U1669" s="5"/>
      <c r="V1669" s="5"/>
    </row>
    <row r="1670" hidden="1">
      <c r="A1670" s="6">
        <v>470091.0</v>
      </c>
      <c r="B1670" s="6" t="s">
        <v>4291</v>
      </c>
      <c r="C1670" s="6" t="s">
        <v>4593</v>
      </c>
      <c r="D1670" s="6" t="s">
        <v>4594</v>
      </c>
      <c r="E1670" s="6" t="s">
        <v>17</v>
      </c>
      <c r="F1670" s="6" t="s">
        <v>18</v>
      </c>
      <c r="G1670" s="6" t="s">
        <v>4113</v>
      </c>
      <c r="H1670" s="6" t="s">
        <v>4114</v>
      </c>
      <c r="I1670" s="6" t="s">
        <v>4115</v>
      </c>
      <c r="J1670" s="6">
        <v>30.0</v>
      </c>
      <c r="K1670" s="7">
        <v>55.5</v>
      </c>
      <c r="L1670" s="8">
        <v>45535.0</v>
      </c>
      <c r="M1670" s="6" t="s">
        <v>104</v>
      </c>
      <c r="N1670" s="5"/>
      <c r="O1670" s="5"/>
      <c r="P1670" s="5"/>
      <c r="Q1670" s="5"/>
      <c r="R1670" s="5"/>
      <c r="S1670" s="5"/>
      <c r="T1670" s="5"/>
      <c r="U1670" s="5"/>
      <c r="V1670" s="5"/>
    </row>
    <row r="1671" hidden="1">
      <c r="A1671" s="6">
        <v>470091.0</v>
      </c>
      <c r="B1671" s="6" t="s">
        <v>4291</v>
      </c>
      <c r="C1671" s="6" t="s">
        <v>4595</v>
      </c>
      <c r="D1671" s="6" t="s">
        <v>4596</v>
      </c>
      <c r="E1671" s="6" t="s">
        <v>17</v>
      </c>
      <c r="F1671" s="6" t="s">
        <v>18</v>
      </c>
      <c r="G1671" s="6" t="s">
        <v>4113</v>
      </c>
      <c r="H1671" s="6" t="s">
        <v>4114</v>
      </c>
      <c r="I1671" s="6" t="s">
        <v>4115</v>
      </c>
      <c r="J1671" s="6">
        <v>180.0</v>
      </c>
      <c r="K1671" s="7">
        <v>396.0</v>
      </c>
      <c r="L1671" s="8">
        <v>45535.0</v>
      </c>
      <c r="M1671" s="6" t="s">
        <v>104</v>
      </c>
      <c r="N1671" s="5"/>
      <c r="O1671" s="5"/>
      <c r="P1671" s="5"/>
      <c r="Q1671" s="5"/>
      <c r="R1671" s="5"/>
      <c r="S1671" s="5"/>
      <c r="T1671" s="5"/>
      <c r="U1671" s="5"/>
      <c r="V1671" s="5"/>
    </row>
    <row r="1672" hidden="1">
      <c r="A1672" s="6">
        <v>470091.0</v>
      </c>
      <c r="B1672" s="6" t="s">
        <v>4291</v>
      </c>
      <c r="C1672" s="6" t="s">
        <v>4597</v>
      </c>
      <c r="D1672" s="6" t="s">
        <v>4598</v>
      </c>
      <c r="E1672" s="6" t="s">
        <v>17</v>
      </c>
      <c r="F1672" s="6" t="s">
        <v>18</v>
      </c>
      <c r="G1672" s="6" t="s">
        <v>4113</v>
      </c>
      <c r="H1672" s="6" t="s">
        <v>4114</v>
      </c>
      <c r="I1672" s="6" t="s">
        <v>4115</v>
      </c>
      <c r="J1672" s="6">
        <v>60.0</v>
      </c>
      <c r="K1672" s="7">
        <v>132.0</v>
      </c>
      <c r="L1672" s="8">
        <v>45535.0</v>
      </c>
      <c r="M1672" s="6" t="s">
        <v>104</v>
      </c>
      <c r="N1672" s="5"/>
      <c r="O1672" s="5"/>
      <c r="P1672" s="5"/>
      <c r="Q1672" s="5"/>
      <c r="R1672" s="5"/>
      <c r="S1672" s="5"/>
      <c r="T1672" s="5"/>
      <c r="U1672" s="5"/>
      <c r="V1672" s="5"/>
    </row>
    <row r="1673" hidden="1">
      <c r="A1673" s="6">
        <v>470091.0</v>
      </c>
      <c r="B1673" s="6" t="s">
        <v>4291</v>
      </c>
      <c r="C1673" s="6" t="s">
        <v>4599</v>
      </c>
      <c r="D1673" s="6" t="s">
        <v>4600</v>
      </c>
      <c r="E1673" s="6" t="s">
        <v>17</v>
      </c>
      <c r="F1673" s="6" t="s">
        <v>18</v>
      </c>
      <c r="G1673" s="6" t="s">
        <v>4113</v>
      </c>
      <c r="H1673" s="6" t="s">
        <v>4114</v>
      </c>
      <c r="I1673" s="6" t="s">
        <v>4115</v>
      </c>
      <c r="J1673" s="6">
        <v>240.0</v>
      </c>
      <c r="K1673" s="7">
        <v>396.0</v>
      </c>
      <c r="L1673" s="8">
        <v>45535.0</v>
      </c>
      <c r="M1673" s="6" t="s">
        <v>104</v>
      </c>
      <c r="N1673" s="5"/>
      <c r="O1673" s="5"/>
      <c r="P1673" s="5"/>
      <c r="Q1673" s="5"/>
      <c r="R1673" s="5"/>
      <c r="S1673" s="5"/>
      <c r="T1673" s="5"/>
      <c r="U1673" s="5"/>
      <c r="V1673" s="5"/>
    </row>
    <row r="1674" hidden="1">
      <c r="A1674" s="6">
        <v>470091.0</v>
      </c>
      <c r="B1674" s="6" t="s">
        <v>4291</v>
      </c>
      <c r="C1674" s="6" t="s">
        <v>4601</v>
      </c>
      <c r="D1674" s="6" t="s">
        <v>4602</v>
      </c>
      <c r="E1674" s="6" t="s">
        <v>17</v>
      </c>
      <c r="F1674" s="6" t="s">
        <v>18</v>
      </c>
      <c r="G1674" s="6" t="s">
        <v>4113</v>
      </c>
      <c r="H1674" s="6" t="s">
        <v>4114</v>
      </c>
      <c r="I1674" s="6" t="s">
        <v>4115</v>
      </c>
      <c r="J1674" s="6">
        <v>240.0</v>
      </c>
      <c r="K1674" s="7">
        <v>2380.2</v>
      </c>
      <c r="L1674" s="8">
        <v>45535.0</v>
      </c>
      <c r="M1674" s="6" t="s">
        <v>104</v>
      </c>
      <c r="N1674" s="5"/>
      <c r="O1674" s="5"/>
      <c r="P1674" s="5"/>
      <c r="Q1674" s="5"/>
      <c r="R1674" s="5"/>
      <c r="S1674" s="5"/>
      <c r="T1674" s="5"/>
      <c r="U1674" s="5"/>
      <c r="V1674" s="5"/>
    </row>
    <row r="1675" hidden="1">
      <c r="A1675" s="6">
        <v>470091.0</v>
      </c>
      <c r="B1675" s="6" t="s">
        <v>4291</v>
      </c>
      <c r="C1675" s="6" t="s">
        <v>4603</v>
      </c>
      <c r="D1675" s="6" t="s">
        <v>4604</v>
      </c>
      <c r="E1675" s="6" t="s">
        <v>17</v>
      </c>
      <c r="F1675" s="6" t="s">
        <v>18</v>
      </c>
      <c r="G1675" s="6" t="s">
        <v>4113</v>
      </c>
      <c r="H1675" s="6" t="s">
        <v>4114</v>
      </c>
      <c r="I1675" s="6" t="s">
        <v>4115</v>
      </c>
      <c r="J1675" s="6">
        <v>3.0</v>
      </c>
      <c r="K1675" s="7">
        <v>449.7</v>
      </c>
      <c r="L1675" s="8">
        <v>45535.0</v>
      </c>
      <c r="M1675" s="6" t="s">
        <v>104</v>
      </c>
      <c r="N1675" s="5"/>
      <c r="O1675" s="5"/>
      <c r="P1675" s="5"/>
      <c r="Q1675" s="5"/>
      <c r="R1675" s="5"/>
      <c r="S1675" s="5"/>
      <c r="T1675" s="5"/>
      <c r="U1675" s="5"/>
      <c r="V1675" s="5"/>
    </row>
    <row r="1676" hidden="1">
      <c r="A1676" s="6">
        <v>470091.0</v>
      </c>
      <c r="B1676" s="6" t="s">
        <v>4291</v>
      </c>
      <c r="C1676" s="6" t="s">
        <v>4605</v>
      </c>
      <c r="D1676" s="6" t="s">
        <v>4606</v>
      </c>
      <c r="E1676" s="6" t="s">
        <v>17</v>
      </c>
      <c r="F1676" s="6" t="s">
        <v>18</v>
      </c>
      <c r="G1676" s="6" t="s">
        <v>4113</v>
      </c>
      <c r="H1676" s="6" t="s">
        <v>4114</v>
      </c>
      <c r="I1676" s="6" t="s">
        <v>4115</v>
      </c>
      <c r="J1676" s="18">
        <v>1200.0</v>
      </c>
      <c r="K1676" s="7">
        <v>684.0</v>
      </c>
      <c r="L1676" s="8">
        <v>45535.0</v>
      </c>
      <c r="M1676" s="6" t="s">
        <v>104</v>
      </c>
      <c r="N1676" s="5"/>
      <c r="O1676" s="5"/>
      <c r="P1676" s="5"/>
      <c r="Q1676" s="5"/>
      <c r="R1676" s="5"/>
      <c r="S1676" s="5"/>
      <c r="T1676" s="5"/>
      <c r="U1676" s="5"/>
      <c r="V1676" s="5"/>
    </row>
    <row r="1677" hidden="1">
      <c r="A1677" s="6">
        <v>470091.0</v>
      </c>
      <c r="B1677" s="6" t="s">
        <v>4291</v>
      </c>
      <c r="C1677" s="6" t="s">
        <v>4607</v>
      </c>
      <c r="D1677" s="6" t="s">
        <v>4608</v>
      </c>
      <c r="E1677" s="6" t="s">
        <v>17</v>
      </c>
      <c r="F1677" s="6" t="s">
        <v>18</v>
      </c>
      <c r="G1677" s="6" t="s">
        <v>4113</v>
      </c>
      <c r="H1677" s="6" t="s">
        <v>4114</v>
      </c>
      <c r="I1677" s="6" t="s">
        <v>4115</v>
      </c>
      <c r="J1677" s="6">
        <v>180.0</v>
      </c>
      <c r="K1677" s="7">
        <v>279.0</v>
      </c>
      <c r="L1677" s="8">
        <v>45535.0</v>
      </c>
      <c r="M1677" s="6" t="s">
        <v>104</v>
      </c>
      <c r="N1677" s="5"/>
      <c r="O1677" s="5"/>
      <c r="P1677" s="5"/>
      <c r="Q1677" s="5"/>
      <c r="R1677" s="5"/>
      <c r="S1677" s="5"/>
      <c r="T1677" s="5"/>
      <c r="U1677" s="5"/>
      <c r="V1677" s="5"/>
    </row>
    <row r="1678" hidden="1">
      <c r="A1678" s="6">
        <v>470091.0</v>
      </c>
      <c r="B1678" s="6" t="s">
        <v>4291</v>
      </c>
      <c r="C1678" s="6" t="s">
        <v>4609</v>
      </c>
      <c r="D1678" s="6" t="s">
        <v>4610</v>
      </c>
      <c r="E1678" s="6" t="s">
        <v>17</v>
      </c>
      <c r="F1678" s="6" t="s">
        <v>18</v>
      </c>
      <c r="G1678" s="6" t="s">
        <v>4113</v>
      </c>
      <c r="H1678" s="6" t="s">
        <v>4114</v>
      </c>
      <c r="I1678" s="6" t="s">
        <v>4115</v>
      </c>
      <c r="J1678" s="18">
        <v>1600.0</v>
      </c>
      <c r="K1678" s="7">
        <v>2768.0</v>
      </c>
      <c r="L1678" s="8">
        <v>45535.0</v>
      </c>
      <c r="M1678" s="6" t="s">
        <v>104</v>
      </c>
      <c r="N1678" s="5"/>
      <c r="O1678" s="5"/>
      <c r="P1678" s="5"/>
      <c r="Q1678" s="5"/>
      <c r="R1678" s="5"/>
      <c r="S1678" s="5"/>
      <c r="T1678" s="5"/>
      <c r="U1678" s="5"/>
      <c r="V1678" s="5"/>
    </row>
    <row r="1679" hidden="1">
      <c r="A1679" s="6">
        <v>470091.0</v>
      </c>
      <c r="B1679" s="6" t="s">
        <v>4291</v>
      </c>
      <c r="C1679" s="6" t="s">
        <v>4611</v>
      </c>
      <c r="D1679" s="6" t="s">
        <v>4612</v>
      </c>
      <c r="E1679" s="6" t="s">
        <v>17</v>
      </c>
      <c r="F1679" s="6" t="s">
        <v>18</v>
      </c>
      <c r="G1679" s="6" t="s">
        <v>4113</v>
      </c>
      <c r="H1679" s="6" t="s">
        <v>4353</v>
      </c>
      <c r="I1679" s="6" t="s">
        <v>4451</v>
      </c>
      <c r="J1679" s="6">
        <v>2.0</v>
      </c>
      <c r="K1679" s="7">
        <v>89.78</v>
      </c>
      <c r="L1679" s="8">
        <v>45383.0</v>
      </c>
      <c r="M1679" s="6" t="s">
        <v>104</v>
      </c>
      <c r="N1679" s="5"/>
      <c r="O1679" s="5"/>
      <c r="P1679" s="5"/>
      <c r="Q1679" s="5"/>
      <c r="R1679" s="5"/>
      <c r="S1679" s="5"/>
      <c r="T1679" s="5"/>
      <c r="U1679" s="5"/>
      <c r="V1679" s="5"/>
    </row>
    <row r="1680" hidden="1">
      <c r="A1680" s="6">
        <v>470091.0</v>
      </c>
      <c r="B1680" s="6" t="s">
        <v>4291</v>
      </c>
      <c r="C1680" s="6" t="s">
        <v>4613</v>
      </c>
      <c r="D1680" s="6" t="s">
        <v>4614</v>
      </c>
      <c r="E1680" s="6" t="s">
        <v>17</v>
      </c>
      <c r="F1680" s="6" t="s">
        <v>18</v>
      </c>
      <c r="G1680" s="6" t="s">
        <v>4113</v>
      </c>
      <c r="H1680" s="6" t="s">
        <v>4114</v>
      </c>
      <c r="I1680" s="6" t="s">
        <v>4115</v>
      </c>
      <c r="J1680" s="6">
        <v>100.0</v>
      </c>
      <c r="K1680" s="7">
        <v>452.0</v>
      </c>
      <c r="L1680" s="8">
        <v>45535.0</v>
      </c>
      <c r="M1680" s="6" t="s">
        <v>104</v>
      </c>
      <c r="N1680" s="5"/>
      <c r="O1680" s="5"/>
      <c r="P1680" s="5"/>
      <c r="Q1680" s="5"/>
      <c r="R1680" s="5"/>
      <c r="S1680" s="5"/>
      <c r="T1680" s="5"/>
      <c r="U1680" s="5"/>
      <c r="V1680" s="5"/>
    </row>
    <row r="1681" hidden="1">
      <c r="A1681" s="6">
        <v>470091.0</v>
      </c>
      <c r="B1681" s="6" t="s">
        <v>4291</v>
      </c>
      <c r="C1681" s="6" t="s">
        <v>4615</v>
      </c>
      <c r="D1681" s="6" t="s">
        <v>4616</v>
      </c>
      <c r="E1681" s="6" t="s">
        <v>17</v>
      </c>
      <c r="F1681" s="6" t="s">
        <v>18</v>
      </c>
      <c r="G1681" s="6" t="s">
        <v>4113</v>
      </c>
      <c r="H1681" s="6" t="s">
        <v>4114</v>
      </c>
      <c r="I1681" s="6" t="s">
        <v>4115</v>
      </c>
      <c r="J1681" s="6">
        <v>400.0</v>
      </c>
      <c r="K1681" s="7">
        <v>1960.0</v>
      </c>
      <c r="L1681" s="8">
        <v>45535.0</v>
      </c>
      <c r="M1681" s="6" t="s">
        <v>104</v>
      </c>
      <c r="N1681" s="5"/>
      <c r="O1681" s="5"/>
      <c r="P1681" s="5"/>
      <c r="Q1681" s="5"/>
      <c r="R1681" s="5"/>
      <c r="S1681" s="5"/>
      <c r="T1681" s="5"/>
      <c r="U1681" s="5"/>
      <c r="V1681" s="5"/>
    </row>
    <row r="1682" hidden="1">
      <c r="A1682" s="6">
        <v>470091.0</v>
      </c>
      <c r="B1682" s="6" t="s">
        <v>4291</v>
      </c>
      <c r="C1682" s="6" t="s">
        <v>4617</v>
      </c>
      <c r="D1682" s="6" t="s">
        <v>4618</v>
      </c>
      <c r="E1682" s="6" t="s">
        <v>17</v>
      </c>
      <c r="F1682" s="6" t="s">
        <v>18</v>
      </c>
      <c r="G1682" s="6" t="s">
        <v>4113</v>
      </c>
      <c r="H1682" s="6" t="s">
        <v>4114</v>
      </c>
      <c r="I1682" s="6" t="s">
        <v>4115</v>
      </c>
      <c r="J1682" s="18">
        <v>1200.0</v>
      </c>
      <c r="K1682" s="7">
        <v>6540.0</v>
      </c>
      <c r="L1682" s="8">
        <v>45535.0</v>
      </c>
      <c r="M1682" s="6" t="s">
        <v>104</v>
      </c>
      <c r="N1682" s="5"/>
      <c r="O1682" s="5"/>
      <c r="P1682" s="5"/>
      <c r="Q1682" s="5"/>
      <c r="R1682" s="5"/>
      <c r="S1682" s="5"/>
      <c r="T1682" s="5"/>
      <c r="U1682" s="5"/>
      <c r="V1682" s="5"/>
    </row>
    <row r="1683" hidden="1">
      <c r="A1683" s="6">
        <v>470091.0</v>
      </c>
      <c r="B1683" s="6" t="s">
        <v>4291</v>
      </c>
      <c r="C1683" s="6" t="s">
        <v>4619</v>
      </c>
      <c r="D1683" s="6" t="s">
        <v>4620</v>
      </c>
      <c r="E1683" s="6" t="s">
        <v>17</v>
      </c>
      <c r="F1683" s="6" t="s">
        <v>18</v>
      </c>
      <c r="G1683" s="6" t="s">
        <v>4113</v>
      </c>
      <c r="H1683" s="6" t="s">
        <v>4114</v>
      </c>
      <c r="I1683" s="6" t="s">
        <v>4115</v>
      </c>
      <c r="J1683" s="6">
        <v>5.0</v>
      </c>
      <c r="K1683" s="7">
        <v>124.5</v>
      </c>
      <c r="L1683" s="8">
        <v>45535.0</v>
      </c>
      <c r="M1683" s="6" t="s">
        <v>104</v>
      </c>
      <c r="N1683" s="5"/>
      <c r="O1683" s="5"/>
      <c r="P1683" s="5"/>
      <c r="Q1683" s="5"/>
      <c r="R1683" s="5"/>
      <c r="S1683" s="5"/>
      <c r="T1683" s="5"/>
      <c r="U1683" s="5"/>
      <c r="V1683" s="5"/>
    </row>
    <row r="1684" hidden="1">
      <c r="A1684" s="6">
        <v>470091.0</v>
      </c>
      <c r="B1684" s="6" t="s">
        <v>4291</v>
      </c>
      <c r="C1684" s="6" t="s">
        <v>4621</v>
      </c>
      <c r="D1684" s="6" t="s">
        <v>4622</v>
      </c>
      <c r="E1684" s="6" t="s">
        <v>17</v>
      </c>
      <c r="F1684" s="6" t="s">
        <v>18</v>
      </c>
      <c r="G1684" s="6" t="s">
        <v>4113</v>
      </c>
      <c r="H1684" s="6" t="s">
        <v>4114</v>
      </c>
      <c r="I1684" s="6" t="s">
        <v>4115</v>
      </c>
      <c r="J1684" s="6">
        <v>100.0</v>
      </c>
      <c r="K1684" s="7">
        <v>308.0</v>
      </c>
      <c r="L1684" s="8">
        <v>45535.0</v>
      </c>
      <c r="M1684" s="6" t="s">
        <v>104</v>
      </c>
      <c r="N1684" s="5"/>
      <c r="O1684" s="5"/>
      <c r="P1684" s="5"/>
      <c r="Q1684" s="5"/>
      <c r="R1684" s="5"/>
      <c r="S1684" s="5"/>
      <c r="T1684" s="5"/>
      <c r="U1684" s="5"/>
      <c r="V1684" s="5"/>
    </row>
    <row r="1685" hidden="1">
      <c r="A1685" s="6">
        <v>470091.0</v>
      </c>
      <c r="B1685" s="6" t="s">
        <v>4291</v>
      </c>
      <c r="C1685" s="6" t="s">
        <v>4623</v>
      </c>
      <c r="D1685" s="6" t="s">
        <v>4624</v>
      </c>
      <c r="E1685" s="6" t="s">
        <v>17</v>
      </c>
      <c r="F1685" s="6" t="s">
        <v>18</v>
      </c>
      <c r="G1685" s="6" t="s">
        <v>4113</v>
      </c>
      <c r="H1685" s="6" t="s">
        <v>4114</v>
      </c>
      <c r="I1685" s="6" t="s">
        <v>4115</v>
      </c>
      <c r="J1685" s="6">
        <v>240.0</v>
      </c>
      <c r="K1685" s="7">
        <v>1152.0</v>
      </c>
      <c r="L1685" s="8">
        <v>45535.0</v>
      </c>
      <c r="M1685" s="6" t="s">
        <v>104</v>
      </c>
      <c r="N1685" s="5"/>
      <c r="O1685" s="5"/>
      <c r="P1685" s="5"/>
      <c r="Q1685" s="5"/>
      <c r="R1685" s="5"/>
      <c r="S1685" s="5"/>
      <c r="T1685" s="5"/>
      <c r="U1685" s="5"/>
      <c r="V1685" s="5"/>
    </row>
    <row r="1686" hidden="1">
      <c r="A1686" s="6">
        <v>470091.0</v>
      </c>
      <c r="B1686" s="6" t="s">
        <v>4291</v>
      </c>
      <c r="C1686" s="6" t="s">
        <v>4625</v>
      </c>
      <c r="D1686" s="6" t="s">
        <v>4626</v>
      </c>
      <c r="E1686" s="6" t="s">
        <v>17</v>
      </c>
      <c r="F1686" s="6" t="s">
        <v>158</v>
      </c>
      <c r="G1686" s="6" t="s">
        <v>159</v>
      </c>
      <c r="H1686" s="6" t="s">
        <v>4353</v>
      </c>
      <c r="I1686" s="6" t="s">
        <v>4627</v>
      </c>
      <c r="J1686" s="6">
        <v>1.0</v>
      </c>
      <c r="K1686" s="7">
        <v>9000.0</v>
      </c>
      <c r="L1686" s="8">
        <v>45418.0</v>
      </c>
      <c r="M1686" s="6" t="s">
        <v>104</v>
      </c>
      <c r="N1686" s="5"/>
      <c r="O1686" s="5"/>
      <c r="P1686" s="5"/>
      <c r="Q1686" s="5"/>
      <c r="R1686" s="5"/>
      <c r="S1686" s="5"/>
      <c r="T1686" s="5"/>
      <c r="U1686" s="5"/>
      <c r="V1686" s="5"/>
    </row>
    <row r="1687" hidden="1">
      <c r="A1687" s="6">
        <v>470091.0</v>
      </c>
      <c r="B1687" s="6" t="s">
        <v>4291</v>
      </c>
      <c r="C1687" s="6" t="s">
        <v>4628</v>
      </c>
      <c r="D1687" s="6" t="s">
        <v>4629</v>
      </c>
      <c r="E1687" s="6" t="s">
        <v>17</v>
      </c>
      <c r="F1687" s="6" t="s">
        <v>18</v>
      </c>
      <c r="G1687" s="6" t="s">
        <v>4113</v>
      </c>
      <c r="H1687" s="6" t="s">
        <v>4114</v>
      </c>
      <c r="I1687" s="6" t="s">
        <v>4115</v>
      </c>
      <c r="J1687" s="6">
        <v>2.0</v>
      </c>
      <c r="K1687" s="7">
        <v>87.8</v>
      </c>
      <c r="L1687" s="8">
        <v>45535.0</v>
      </c>
      <c r="M1687" s="6" t="s">
        <v>104</v>
      </c>
      <c r="N1687" s="5"/>
      <c r="O1687" s="5"/>
      <c r="P1687" s="5"/>
      <c r="Q1687" s="5"/>
      <c r="R1687" s="5"/>
      <c r="S1687" s="5"/>
      <c r="T1687" s="5"/>
      <c r="U1687" s="5"/>
      <c r="V1687" s="5"/>
    </row>
    <row r="1688" hidden="1">
      <c r="A1688" s="6">
        <v>470091.0</v>
      </c>
      <c r="B1688" s="6" t="s">
        <v>4291</v>
      </c>
      <c r="C1688" s="6" t="s">
        <v>4630</v>
      </c>
      <c r="D1688" s="6" t="s">
        <v>4631</v>
      </c>
      <c r="E1688" s="6" t="s">
        <v>17</v>
      </c>
      <c r="F1688" s="6" t="s">
        <v>18</v>
      </c>
      <c r="G1688" s="6" t="s">
        <v>4113</v>
      </c>
      <c r="H1688" s="6" t="s">
        <v>4114</v>
      </c>
      <c r="I1688" s="6" t="s">
        <v>4115</v>
      </c>
      <c r="J1688" s="6">
        <v>150.0</v>
      </c>
      <c r="K1688" s="7">
        <v>474.0</v>
      </c>
      <c r="L1688" s="8">
        <v>45535.0</v>
      </c>
      <c r="M1688" s="6" t="s">
        <v>104</v>
      </c>
      <c r="N1688" s="5"/>
      <c r="O1688" s="5"/>
      <c r="P1688" s="5"/>
      <c r="Q1688" s="5"/>
      <c r="R1688" s="5"/>
      <c r="S1688" s="5"/>
      <c r="T1688" s="5"/>
      <c r="U1688" s="5"/>
      <c r="V1688" s="5"/>
    </row>
    <row r="1689" hidden="1">
      <c r="A1689" s="6">
        <v>470091.0</v>
      </c>
      <c r="B1689" s="6" t="s">
        <v>4291</v>
      </c>
      <c r="C1689" s="6" t="s">
        <v>4632</v>
      </c>
      <c r="D1689" s="6" t="s">
        <v>4633</v>
      </c>
      <c r="E1689" s="6" t="s">
        <v>17</v>
      </c>
      <c r="F1689" s="6" t="s">
        <v>18</v>
      </c>
      <c r="G1689" s="6" t="s">
        <v>4113</v>
      </c>
      <c r="H1689" s="6" t="s">
        <v>4114</v>
      </c>
      <c r="I1689" s="6" t="s">
        <v>4115</v>
      </c>
      <c r="J1689" s="18">
        <v>7200.0</v>
      </c>
      <c r="K1689" s="7">
        <v>49680.0</v>
      </c>
      <c r="L1689" s="8">
        <v>45535.0</v>
      </c>
      <c r="M1689" s="6" t="s">
        <v>104</v>
      </c>
      <c r="N1689" s="5"/>
      <c r="O1689" s="5"/>
      <c r="P1689" s="5"/>
      <c r="Q1689" s="5"/>
      <c r="R1689" s="5"/>
      <c r="S1689" s="5"/>
      <c r="T1689" s="5"/>
      <c r="U1689" s="5"/>
      <c r="V1689" s="5"/>
    </row>
    <row r="1690" hidden="1">
      <c r="A1690" s="6">
        <v>470091.0</v>
      </c>
      <c r="B1690" s="6" t="s">
        <v>4291</v>
      </c>
      <c r="C1690" s="6" t="s">
        <v>4634</v>
      </c>
      <c r="D1690" s="6" t="s">
        <v>4635</v>
      </c>
      <c r="E1690" s="6" t="s">
        <v>17</v>
      </c>
      <c r="F1690" s="6" t="s">
        <v>18</v>
      </c>
      <c r="G1690" s="6" t="s">
        <v>4113</v>
      </c>
      <c r="H1690" s="6" t="s">
        <v>4353</v>
      </c>
      <c r="I1690" s="6" t="s">
        <v>4636</v>
      </c>
      <c r="J1690" s="6">
        <v>100.0</v>
      </c>
      <c r="K1690" s="7">
        <v>991.0</v>
      </c>
      <c r="L1690" s="8">
        <v>45383.0</v>
      </c>
      <c r="M1690" s="6" t="s">
        <v>104</v>
      </c>
      <c r="N1690" s="5"/>
      <c r="O1690" s="5"/>
      <c r="P1690" s="5"/>
      <c r="Q1690" s="5"/>
      <c r="R1690" s="5"/>
      <c r="S1690" s="5"/>
      <c r="T1690" s="5"/>
      <c r="U1690" s="5"/>
      <c r="V1690" s="5"/>
    </row>
    <row r="1691" hidden="1">
      <c r="A1691" s="6">
        <v>470091.0</v>
      </c>
      <c r="B1691" s="6" t="s">
        <v>4291</v>
      </c>
      <c r="C1691" s="6" t="s">
        <v>4637</v>
      </c>
      <c r="D1691" s="6" t="s">
        <v>4638</v>
      </c>
      <c r="E1691" s="6" t="s">
        <v>17</v>
      </c>
      <c r="F1691" s="6" t="s">
        <v>18</v>
      </c>
      <c r="G1691" s="6" t="s">
        <v>4113</v>
      </c>
      <c r="H1691" s="6" t="s">
        <v>4353</v>
      </c>
      <c r="I1691" s="6" t="s">
        <v>4639</v>
      </c>
      <c r="J1691" s="6">
        <v>12.0</v>
      </c>
      <c r="K1691" s="7">
        <v>1098.0</v>
      </c>
      <c r="L1691" s="8">
        <v>45352.0</v>
      </c>
      <c r="M1691" s="6" t="s">
        <v>104</v>
      </c>
      <c r="N1691" s="5"/>
      <c r="O1691" s="5"/>
      <c r="P1691" s="5"/>
      <c r="Q1691" s="5"/>
      <c r="R1691" s="5"/>
      <c r="S1691" s="5"/>
      <c r="T1691" s="5"/>
      <c r="U1691" s="5"/>
      <c r="V1691" s="5"/>
    </row>
    <row r="1692" hidden="1">
      <c r="A1692" s="6">
        <v>470091.0</v>
      </c>
      <c r="B1692" s="6" t="s">
        <v>4291</v>
      </c>
      <c r="C1692" s="6" t="s">
        <v>4640</v>
      </c>
      <c r="D1692" s="6" t="s">
        <v>4641</v>
      </c>
      <c r="E1692" s="6" t="s">
        <v>17</v>
      </c>
      <c r="F1692" s="6" t="s">
        <v>18</v>
      </c>
      <c r="G1692" s="6" t="s">
        <v>4113</v>
      </c>
      <c r="H1692" s="6" t="s">
        <v>4353</v>
      </c>
      <c r="I1692" s="6" t="s">
        <v>4639</v>
      </c>
      <c r="J1692" s="6">
        <v>5.0</v>
      </c>
      <c r="K1692" s="7">
        <v>457.5</v>
      </c>
      <c r="L1692" s="8">
        <v>45352.0</v>
      </c>
      <c r="M1692" s="6" t="s">
        <v>104</v>
      </c>
      <c r="N1692" s="5"/>
      <c r="O1692" s="5"/>
      <c r="P1692" s="5"/>
      <c r="Q1692" s="5"/>
      <c r="R1692" s="5"/>
      <c r="S1692" s="5"/>
      <c r="T1692" s="5"/>
      <c r="U1692" s="5"/>
      <c r="V1692" s="5"/>
    </row>
    <row r="1693" hidden="1">
      <c r="A1693" s="6">
        <v>470091.0</v>
      </c>
      <c r="B1693" s="6" t="s">
        <v>4291</v>
      </c>
      <c r="C1693" s="6" t="s">
        <v>4642</v>
      </c>
      <c r="D1693" s="6" t="s">
        <v>4643</v>
      </c>
      <c r="E1693" s="6" t="s">
        <v>17</v>
      </c>
      <c r="F1693" s="6" t="s">
        <v>18</v>
      </c>
      <c r="G1693" s="6" t="s">
        <v>4113</v>
      </c>
      <c r="H1693" s="6" t="s">
        <v>4353</v>
      </c>
      <c r="I1693" s="6" t="s">
        <v>4639</v>
      </c>
      <c r="J1693" s="6">
        <v>12.0</v>
      </c>
      <c r="K1693" s="7">
        <v>1098.0</v>
      </c>
      <c r="L1693" s="8">
        <v>45352.0</v>
      </c>
      <c r="M1693" s="6" t="s">
        <v>104</v>
      </c>
      <c r="N1693" s="5"/>
      <c r="O1693" s="5"/>
      <c r="P1693" s="5"/>
      <c r="Q1693" s="5"/>
      <c r="R1693" s="5"/>
      <c r="S1693" s="5"/>
      <c r="T1693" s="5"/>
      <c r="U1693" s="5"/>
      <c r="V1693" s="5"/>
    </row>
    <row r="1694" hidden="1">
      <c r="A1694" s="6">
        <v>470091.0</v>
      </c>
      <c r="B1694" s="6" t="s">
        <v>4291</v>
      </c>
      <c r="C1694" s="6" t="s">
        <v>4644</v>
      </c>
      <c r="D1694" s="6" t="s">
        <v>4645</v>
      </c>
      <c r="E1694" s="6" t="s">
        <v>17</v>
      </c>
      <c r="F1694" s="6" t="s">
        <v>18</v>
      </c>
      <c r="G1694" s="6" t="s">
        <v>4113</v>
      </c>
      <c r="H1694" s="6" t="s">
        <v>4353</v>
      </c>
      <c r="I1694" s="6" t="s">
        <v>4639</v>
      </c>
      <c r="J1694" s="6">
        <v>2.0</v>
      </c>
      <c r="K1694" s="7">
        <v>183.0</v>
      </c>
      <c r="L1694" s="8">
        <v>45352.0</v>
      </c>
      <c r="M1694" s="6" t="s">
        <v>104</v>
      </c>
      <c r="N1694" s="5"/>
      <c r="O1694" s="5"/>
      <c r="P1694" s="5"/>
      <c r="Q1694" s="5"/>
      <c r="R1694" s="5"/>
      <c r="S1694" s="5"/>
      <c r="T1694" s="5"/>
      <c r="U1694" s="5"/>
      <c r="V1694" s="5"/>
    </row>
    <row r="1695" hidden="1">
      <c r="A1695" s="6">
        <v>470091.0</v>
      </c>
      <c r="B1695" s="6" t="s">
        <v>4291</v>
      </c>
      <c r="C1695" s="6" t="s">
        <v>4646</v>
      </c>
      <c r="D1695" s="6" t="s">
        <v>4647</v>
      </c>
      <c r="E1695" s="6" t="s">
        <v>17</v>
      </c>
      <c r="F1695" s="6" t="s">
        <v>18</v>
      </c>
      <c r="G1695" s="6" t="s">
        <v>4113</v>
      </c>
      <c r="H1695" s="6" t="s">
        <v>4353</v>
      </c>
      <c r="I1695" s="6" t="s">
        <v>4639</v>
      </c>
      <c r="J1695" s="6">
        <v>2.0</v>
      </c>
      <c r="K1695" s="7">
        <v>183.0</v>
      </c>
      <c r="L1695" s="8">
        <v>45352.0</v>
      </c>
      <c r="M1695" s="6" t="s">
        <v>104</v>
      </c>
      <c r="N1695" s="5"/>
      <c r="O1695" s="5"/>
      <c r="P1695" s="5"/>
      <c r="Q1695" s="5"/>
      <c r="R1695" s="5"/>
      <c r="S1695" s="5"/>
      <c r="T1695" s="5"/>
      <c r="U1695" s="5"/>
      <c r="V1695" s="5"/>
    </row>
    <row r="1696" hidden="1">
      <c r="A1696" s="6">
        <v>470091.0</v>
      </c>
      <c r="B1696" s="6" t="s">
        <v>4291</v>
      </c>
      <c r="C1696" s="6" t="s">
        <v>4648</v>
      </c>
      <c r="D1696" s="6" t="s">
        <v>4649</v>
      </c>
      <c r="E1696" s="6" t="s">
        <v>17</v>
      </c>
      <c r="F1696" s="6" t="s">
        <v>18</v>
      </c>
      <c r="G1696" s="6" t="s">
        <v>4113</v>
      </c>
      <c r="H1696" s="6" t="s">
        <v>4114</v>
      </c>
      <c r="I1696" s="6" t="s">
        <v>4115</v>
      </c>
      <c r="J1696" s="36">
        <v>2.0</v>
      </c>
      <c r="K1696" s="7">
        <v>200.0</v>
      </c>
      <c r="L1696" s="8">
        <v>45535.0</v>
      </c>
      <c r="M1696" s="6" t="s">
        <v>104</v>
      </c>
      <c r="N1696" s="5"/>
      <c r="O1696" s="5"/>
      <c r="P1696" s="5"/>
      <c r="Q1696" s="5"/>
      <c r="R1696" s="5"/>
      <c r="S1696" s="5"/>
      <c r="T1696" s="5"/>
      <c r="U1696" s="5"/>
      <c r="V1696" s="5"/>
    </row>
    <row r="1697" hidden="1">
      <c r="A1697" s="6">
        <v>470091.0</v>
      </c>
      <c r="B1697" s="6" t="s">
        <v>4291</v>
      </c>
      <c r="C1697" s="6" t="s">
        <v>4650</v>
      </c>
      <c r="D1697" s="6" t="s">
        <v>4651</v>
      </c>
      <c r="E1697" s="6" t="s">
        <v>17</v>
      </c>
      <c r="F1697" s="6" t="s">
        <v>18</v>
      </c>
      <c r="G1697" s="6" t="s">
        <v>4113</v>
      </c>
      <c r="H1697" s="6" t="s">
        <v>4114</v>
      </c>
      <c r="I1697" s="6" t="s">
        <v>4115</v>
      </c>
      <c r="J1697" s="36">
        <v>2.0</v>
      </c>
      <c r="K1697" s="7">
        <v>200.0</v>
      </c>
      <c r="L1697" s="8">
        <v>45535.0</v>
      </c>
      <c r="M1697" s="6" t="s">
        <v>104</v>
      </c>
      <c r="N1697" s="5"/>
      <c r="O1697" s="5"/>
      <c r="P1697" s="5"/>
      <c r="Q1697" s="5"/>
      <c r="R1697" s="5"/>
      <c r="S1697" s="5"/>
      <c r="T1697" s="5"/>
      <c r="U1697" s="5"/>
      <c r="V1697" s="5"/>
    </row>
    <row r="1698" hidden="1">
      <c r="A1698" s="6">
        <v>470091.0</v>
      </c>
      <c r="B1698" s="6" t="s">
        <v>4291</v>
      </c>
      <c r="C1698" s="6" t="s">
        <v>4652</v>
      </c>
      <c r="D1698" s="6" t="s">
        <v>4653</v>
      </c>
      <c r="E1698" s="6" t="s">
        <v>17</v>
      </c>
      <c r="F1698" s="6" t="s">
        <v>18</v>
      </c>
      <c r="G1698" s="6" t="s">
        <v>4113</v>
      </c>
      <c r="H1698" s="6" t="s">
        <v>4114</v>
      </c>
      <c r="I1698" s="6" t="s">
        <v>4115</v>
      </c>
      <c r="J1698" s="6">
        <v>1.0</v>
      </c>
      <c r="K1698" s="7">
        <v>1590.0</v>
      </c>
      <c r="L1698" s="8">
        <v>45535.0</v>
      </c>
      <c r="M1698" s="6" t="s">
        <v>104</v>
      </c>
      <c r="N1698" s="5"/>
      <c r="O1698" s="5"/>
      <c r="P1698" s="5"/>
      <c r="Q1698" s="5"/>
      <c r="R1698" s="5"/>
      <c r="S1698" s="5"/>
      <c r="T1698" s="5"/>
      <c r="U1698" s="5"/>
      <c r="V1698" s="5"/>
    </row>
    <row r="1699" hidden="1">
      <c r="A1699" s="6">
        <v>470091.0</v>
      </c>
      <c r="B1699" s="6" t="s">
        <v>4291</v>
      </c>
      <c r="C1699" s="6" t="s">
        <v>4654</v>
      </c>
      <c r="D1699" s="6" t="s">
        <v>4655</v>
      </c>
      <c r="E1699" s="6" t="s">
        <v>17</v>
      </c>
      <c r="F1699" s="6" t="s">
        <v>18</v>
      </c>
      <c r="G1699" s="6" t="s">
        <v>4113</v>
      </c>
      <c r="H1699" s="6" t="s">
        <v>4114</v>
      </c>
      <c r="I1699" s="6" t="s">
        <v>4115</v>
      </c>
      <c r="J1699" s="6">
        <v>2.0</v>
      </c>
      <c r="K1699" s="7">
        <v>420.0</v>
      </c>
      <c r="L1699" s="8">
        <v>45535.0</v>
      </c>
      <c r="M1699" s="6" t="s">
        <v>104</v>
      </c>
      <c r="N1699" s="5"/>
      <c r="O1699" s="5"/>
      <c r="P1699" s="5"/>
      <c r="Q1699" s="5"/>
      <c r="R1699" s="5"/>
      <c r="S1699" s="5"/>
      <c r="T1699" s="5"/>
      <c r="U1699" s="5"/>
      <c r="V1699" s="5"/>
    </row>
    <row r="1700" hidden="1">
      <c r="A1700" s="6">
        <v>470091.0</v>
      </c>
      <c r="B1700" s="6" t="s">
        <v>4291</v>
      </c>
      <c r="C1700" s="6" t="s">
        <v>4656</v>
      </c>
      <c r="D1700" s="6" t="s">
        <v>4657</v>
      </c>
      <c r="E1700" s="6" t="s">
        <v>17</v>
      </c>
      <c r="F1700" s="6" t="s">
        <v>18</v>
      </c>
      <c r="G1700" s="6" t="s">
        <v>4113</v>
      </c>
      <c r="H1700" s="6" t="s">
        <v>4114</v>
      </c>
      <c r="I1700" s="6" t="s">
        <v>4115</v>
      </c>
      <c r="J1700" s="6">
        <v>3.0</v>
      </c>
      <c r="K1700" s="7">
        <v>300.0</v>
      </c>
      <c r="L1700" s="8">
        <v>45535.0</v>
      </c>
      <c r="M1700" s="6" t="s">
        <v>104</v>
      </c>
      <c r="N1700" s="5"/>
      <c r="O1700" s="5"/>
      <c r="P1700" s="5"/>
      <c r="Q1700" s="5"/>
      <c r="R1700" s="5"/>
      <c r="S1700" s="5"/>
      <c r="T1700" s="5"/>
      <c r="U1700" s="5"/>
      <c r="V1700" s="5"/>
    </row>
    <row r="1701" hidden="1">
      <c r="A1701" s="6">
        <v>470091.0</v>
      </c>
      <c r="B1701" s="6" t="s">
        <v>4291</v>
      </c>
      <c r="C1701" s="6" t="s">
        <v>4658</v>
      </c>
      <c r="D1701" s="6" t="s">
        <v>4659</v>
      </c>
      <c r="E1701" s="6" t="s">
        <v>17</v>
      </c>
      <c r="F1701" s="6" t="s">
        <v>18</v>
      </c>
      <c r="G1701" s="6" t="s">
        <v>4113</v>
      </c>
      <c r="H1701" s="6" t="s">
        <v>4114</v>
      </c>
      <c r="I1701" s="6" t="s">
        <v>4115</v>
      </c>
      <c r="J1701" s="6">
        <v>4.0</v>
      </c>
      <c r="K1701" s="7">
        <v>6360.0</v>
      </c>
      <c r="L1701" s="8">
        <v>45535.0</v>
      </c>
      <c r="M1701" s="6" t="s">
        <v>104</v>
      </c>
      <c r="N1701" s="5"/>
      <c r="O1701" s="5"/>
      <c r="P1701" s="5"/>
      <c r="Q1701" s="5"/>
      <c r="R1701" s="5"/>
      <c r="S1701" s="5"/>
      <c r="T1701" s="5"/>
      <c r="U1701" s="5"/>
      <c r="V1701" s="5"/>
    </row>
    <row r="1702" hidden="1">
      <c r="A1702" s="6">
        <v>470091.0</v>
      </c>
      <c r="B1702" s="6" t="s">
        <v>4291</v>
      </c>
      <c r="C1702" s="6" t="s">
        <v>4660</v>
      </c>
      <c r="D1702" s="6" t="s">
        <v>4661</v>
      </c>
      <c r="E1702" s="6" t="s">
        <v>17</v>
      </c>
      <c r="F1702" s="6" t="s">
        <v>18</v>
      </c>
      <c r="G1702" s="6" t="s">
        <v>4113</v>
      </c>
      <c r="H1702" s="6" t="s">
        <v>4114</v>
      </c>
      <c r="I1702" s="6" t="s">
        <v>4115</v>
      </c>
      <c r="J1702" s="6">
        <v>2.0</v>
      </c>
      <c r="K1702" s="7">
        <v>420.0</v>
      </c>
      <c r="L1702" s="8">
        <v>45535.0</v>
      </c>
      <c r="M1702" s="6" t="s">
        <v>104</v>
      </c>
      <c r="N1702" s="5"/>
      <c r="O1702" s="5"/>
      <c r="P1702" s="5"/>
      <c r="Q1702" s="5"/>
      <c r="R1702" s="5"/>
      <c r="S1702" s="5"/>
      <c r="T1702" s="5"/>
      <c r="U1702" s="5"/>
      <c r="V1702" s="5"/>
    </row>
    <row r="1703" hidden="1">
      <c r="A1703" s="6">
        <v>470091.0</v>
      </c>
      <c r="B1703" s="6" t="s">
        <v>4291</v>
      </c>
      <c r="C1703" s="6" t="s">
        <v>4662</v>
      </c>
      <c r="D1703" s="6" t="s">
        <v>4663</v>
      </c>
      <c r="E1703" s="6" t="s">
        <v>17</v>
      </c>
      <c r="F1703" s="6" t="s">
        <v>18</v>
      </c>
      <c r="G1703" s="6" t="s">
        <v>4113</v>
      </c>
      <c r="H1703" s="6" t="s">
        <v>4114</v>
      </c>
      <c r="I1703" s="6" t="s">
        <v>4115</v>
      </c>
      <c r="J1703" s="6">
        <v>3.0</v>
      </c>
      <c r="K1703" s="7">
        <v>300.0</v>
      </c>
      <c r="L1703" s="8">
        <v>45535.0</v>
      </c>
      <c r="M1703" s="6" t="s">
        <v>104</v>
      </c>
      <c r="N1703" s="5"/>
      <c r="O1703" s="5"/>
      <c r="P1703" s="5"/>
      <c r="Q1703" s="5"/>
      <c r="R1703" s="5"/>
      <c r="S1703" s="5"/>
      <c r="T1703" s="5"/>
      <c r="U1703" s="5"/>
      <c r="V1703" s="5"/>
    </row>
    <row r="1704" hidden="1">
      <c r="A1704" s="6">
        <v>470091.0</v>
      </c>
      <c r="B1704" s="6" t="s">
        <v>4291</v>
      </c>
      <c r="C1704" s="6" t="s">
        <v>4664</v>
      </c>
      <c r="D1704" s="6" t="s">
        <v>4665</v>
      </c>
      <c r="E1704" s="6" t="s">
        <v>17</v>
      </c>
      <c r="F1704" s="6" t="s">
        <v>18</v>
      </c>
      <c r="G1704" s="6" t="s">
        <v>4113</v>
      </c>
      <c r="H1704" s="6" t="s">
        <v>4114</v>
      </c>
      <c r="I1704" s="6" t="s">
        <v>4115</v>
      </c>
      <c r="J1704" s="6">
        <v>3.0</v>
      </c>
      <c r="K1704" s="7">
        <v>300.0</v>
      </c>
      <c r="L1704" s="8">
        <v>45535.0</v>
      </c>
      <c r="M1704" s="6" t="s">
        <v>104</v>
      </c>
      <c r="N1704" s="5"/>
      <c r="O1704" s="5"/>
      <c r="P1704" s="5"/>
      <c r="Q1704" s="5"/>
      <c r="R1704" s="5"/>
      <c r="S1704" s="5"/>
      <c r="T1704" s="5"/>
      <c r="U1704" s="5"/>
      <c r="V1704" s="5"/>
    </row>
    <row r="1705" hidden="1">
      <c r="A1705" s="6">
        <v>470091.0</v>
      </c>
      <c r="B1705" s="6" t="s">
        <v>4291</v>
      </c>
      <c r="C1705" s="6" t="s">
        <v>4666</v>
      </c>
      <c r="D1705" s="6" t="s">
        <v>4667</v>
      </c>
      <c r="E1705" s="6" t="s">
        <v>17</v>
      </c>
      <c r="F1705" s="6" t="s">
        <v>158</v>
      </c>
      <c r="G1705" s="6" t="s">
        <v>159</v>
      </c>
      <c r="H1705" s="6" t="s">
        <v>4353</v>
      </c>
      <c r="I1705" s="6" t="s">
        <v>4668</v>
      </c>
      <c r="J1705" s="6">
        <v>1.0</v>
      </c>
      <c r="K1705" s="7">
        <v>3908.0</v>
      </c>
      <c r="L1705" s="8">
        <v>45418.0</v>
      </c>
      <c r="M1705" s="6" t="s">
        <v>104</v>
      </c>
      <c r="N1705" s="5"/>
      <c r="O1705" s="5"/>
      <c r="P1705" s="5"/>
      <c r="Q1705" s="5"/>
      <c r="R1705" s="5"/>
      <c r="S1705" s="5"/>
      <c r="T1705" s="5"/>
      <c r="U1705" s="5"/>
      <c r="V1705" s="5"/>
    </row>
    <row r="1706" hidden="1">
      <c r="A1706" s="6">
        <v>470091.0</v>
      </c>
      <c r="B1706" s="6" t="s">
        <v>4291</v>
      </c>
      <c r="C1706" s="6" t="s">
        <v>4669</v>
      </c>
      <c r="D1706" s="6" t="s">
        <v>4670</v>
      </c>
      <c r="E1706" s="6" t="s">
        <v>17</v>
      </c>
      <c r="F1706" s="6" t="s">
        <v>18</v>
      </c>
      <c r="G1706" s="6" t="s">
        <v>4113</v>
      </c>
      <c r="H1706" s="6" t="s">
        <v>4353</v>
      </c>
      <c r="I1706" s="6" t="s">
        <v>4668</v>
      </c>
      <c r="J1706" s="6">
        <v>1.0</v>
      </c>
      <c r="K1706" s="7">
        <v>125.0</v>
      </c>
      <c r="L1706" s="8">
        <v>45418.0</v>
      </c>
      <c r="M1706" s="6" t="s">
        <v>104</v>
      </c>
      <c r="N1706" s="5"/>
      <c r="O1706" s="5"/>
      <c r="P1706" s="5"/>
      <c r="Q1706" s="5"/>
      <c r="R1706" s="5"/>
      <c r="S1706" s="5"/>
      <c r="T1706" s="5"/>
      <c r="U1706" s="5"/>
      <c r="V1706" s="5"/>
    </row>
    <row r="1707" hidden="1">
      <c r="A1707" s="6">
        <v>470091.0</v>
      </c>
      <c r="B1707" s="6" t="s">
        <v>4291</v>
      </c>
      <c r="C1707" s="6" t="s">
        <v>4671</v>
      </c>
      <c r="D1707" s="6" t="s">
        <v>4672</v>
      </c>
      <c r="E1707" s="6" t="s">
        <v>17</v>
      </c>
      <c r="F1707" s="6" t="s">
        <v>18</v>
      </c>
      <c r="G1707" s="6" t="s">
        <v>4113</v>
      </c>
      <c r="H1707" s="6" t="s">
        <v>4114</v>
      </c>
      <c r="I1707" s="6" t="s">
        <v>4115</v>
      </c>
      <c r="J1707" s="18">
        <v>4000.0</v>
      </c>
      <c r="K1707" s="7">
        <v>10840.0</v>
      </c>
      <c r="L1707" s="8">
        <v>45535.0</v>
      </c>
      <c r="M1707" s="6" t="s">
        <v>104</v>
      </c>
      <c r="N1707" s="5"/>
      <c r="O1707" s="5"/>
      <c r="P1707" s="5"/>
      <c r="Q1707" s="5"/>
      <c r="R1707" s="5"/>
      <c r="S1707" s="5"/>
      <c r="T1707" s="5"/>
      <c r="U1707" s="5"/>
      <c r="V1707" s="5"/>
    </row>
    <row r="1708" hidden="1">
      <c r="A1708" s="6">
        <v>470091.0</v>
      </c>
      <c r="B1708" s="6" t="s">
        <v>4291</v>
      </c>
      <c r="C1708" s="6" t="s">
        <v>4673</v>
      </c>
      <c r="D1708" s="6" t="s">
        <v>4674</v>
      </c>
      <c r="E1708" s="6" t="s">
        <v>17</v>
      </c>
      <c r="F1708" s="6" t="s">
        <v>18</v>
      </c>
      <c r="G1708" s="6" t="s">
        <v>4113</v>
      </c>
      <c r="H1708" s="6" t="s">
        <v>4114</v>
      </c>
      <c r="I1708" s="6" t="s">
        <v>4115</v>
      </c>
      <c r="J1708" s="18">
        <v>3500.0</v>
      </c>
      <c r="K1708" s="7">
        <v>12460.0</v>
      </c>
      <c r="L1708" s="8">
        <v>45535.0</v>
      </c>
      <c r="M1708" s="6" t="s">
        <v>104</v>
      </c>
      <c r="N1708" s="5"/>
      <c r="O1708" s="5"/>
      <c r="P1708" s="5"/>
      <c r="Q1708" s="5"/>
      <c r="R1708" s="5"/>
      <c r="S1708" s="5"/>
      <c r="T1708" s="5"/>
      <c r="U1708" s="5"/>
      <c r="V1708" s="5"/>
    </row>
    <row r="1709" hidden="1">
      <c r="A1709" s="6">
        <v>470091.0</v>
      </c>
      <c r="B1709" s="6" t="s">
        <v>4291</v>
      </c>
      <c r="C1709" s="6" t="s">
        <v>4675</v>
      </c>
      <c r="D1709" s="6" t="s">
        <v>4676</v>
      </c>
      <c r="E1709" s="6" t="s">
        <v>17</v>
      </c>
      <c r="F1709" s="6" t="s">
        <v>18</v>
      </c>
      <c r="G1709" s="6" t="s">
        <v>4113</v>
      </c>
      <c r="H1709" s="6" t="s">
        <v>4114</v>
      </c>
      <c r="I1709" s="6" t="s">
        <v>4115</v>
      </c>
      <c r="J1709" s="18">
        <v>3375.0</v>
      </c>
      <c r="K1709" s="7">
        <v>7346.25</v>
      </c>
      <c r="L1709" s="8">
        <v>45535.0</v>
      </c>
      <c r="M1709" s="6" t="s">
        <v>104</v>
      </c>
      <c r="N1709" s="5"/>
      <c r="O1709" s="5"/>
      <c r="P1709" s="5"/>
      <c r="Q1709" s="5"/>
      <c r="R1709" s="5"/>
      <c r="S1709" s="5"/>
      <c r="T1709" s="5"/>
      <c r="U1709" s="5"/>
      <c r="V1709" s="5"/>
    </row>
    <row r="1710" hidden="1">
      <c r="A1710" s="6">
        <v>470091.0</v>
      </c>
      <c r="B1710" s="6" t="s">
        <v>4291</v>
      </c>
      <c r="C1710" s="6" t="s">
        <v>4677</v>
      </c>
      <c r="D1710" s="6" t="s">
        <v>4678</v>
      </c>
      <c r="E1710" s="6" t="s">
        <v>17</v>
      </c>
      <c r="F1710" s="6" t="s">
        <v>18</v>
      </c>
      <c r="G1710" s="6" t="s">
        <v>4113</v>
      </c>
      <c r="H1710" s="6" t="s">
        <v>4114</v>
      </c>
      <c r="I1710" s="6" t="s">
        <v>4115</v>
      </c>
      <c r="J1710" s="6">
        <v>1.0</v>
      </c>
      <c r="K1710" s="7">
        <v>119.9</v>
      </c>
      <c r="L1710" s="8">
        <v>45535.0</v>
      </c>
      <c r="M1710" s="6" t="s">
        <v>104</v>
      </c>
      <c r="N1710" s="5"/>
      <c r="O1710" s="5"/>
      <c r="P1710" s="5"/>
      <c r="Q1710" s="5"/>
      <c r="R1710" s="5"/>
      <c r="S1710" s="5"/>
      <c r="T1710" s="5"/>
      <c r="U1710" s="5"/>
      <c r="V1710" s="5"/>
    </row>
    <row r="1711" hidden="1">
      <c r="A1711" s="6">
        <v>470091.0</v>
      </c>
      <c r="B1711" s="6" t="s">
        <v>4291</v>
      </c>
      <c r="C1711" s="6" t="s">
        <v>4679</v>
      </c>
      <c r="D1711" s="6" t="s">
        <v>4680</v>
      </c>
      <c r="E1711" s="6" t="s">
        <v>17</v>
      </c>
      <c r="F1711" s="6" t="s">
        <v>18</v>
      </c>
      <c r="G1711" s="6" t="s">
        <v>4113</v>
      </c>
      <c r="H1711" s="6" t="s">
        <v>4114</v>
      </c>
      <c r="I1711" s="6" t="s">
        <v>4115</v>
      </c>
      <c r="J1711" s="6">
        <v>1.0</v>
      </c>
      <c r="K1711" s="7">
        <v>165.5</v>
      </c>
      <c r="L1711" s="8">
        <v>45535.0</v>
      </c>
      <c r="M1711" s="6" t="s">
        <v>104</v>
      </c>
      <c r="N1711" s="5"/>
      <c r="O1711" s="5"/>
      <c r="P1711" s="5"/>
      <c r="Q1711" s="5"/>
      <c r="R1711" s="5"/>
      <c r="S1711" s="5"/>
      <c r="T1711" s="5"/>
      <c r="U1711" s="5"/>
      <c r="V1711" s="5"/>
    </row>
    <row r="1712" hidden="1">
      <c r="A1712" s="6">
        <v>470091.0</v>
      </c>
      <c r="B1712" s="6" t="s">
        <v>4291</v>
      </c>
      <c r="C1712" s="6" t="s">
        <v>4681</v>
      </c>
      <c r="D1712" s="6" t="s">
        <v>4682</v>
      </c>
      <c r="E1712" s="6" t="s">
        <v>17</v>
      </c>
      <c r="F1712" s="6" t="s">
        <v>18</v>
      </c>
      <c r="G1712" s="6" t="s">
        <v>4113</v>
      </c>
      <c r="H1712" s="6" t="s">
        <v>4114</v>
      </c>
      <c r="I1712" s="6" t="s">
        <v>4115</v>
      </c>
      <c r="J1712" s="6">
        <v>2.0</v>
      </c>
      <c r="K1712" s="7">
        <v>2.0</v>
      </c>
      <c r="L1712" s="8">
        <v>45535.0</v>
      </c>
      <c r="M1712" s="6" t="s">
        <v>104</v>
      </c>
      <c r="N1712" s="5"/>
      <c r="O1712" s="5"/>
      <c r="P1712" s="5"/>
      <c r="Q1712" s="5"/>
      <c r="R1712" s="5"/>
      <c r="S1712" s="5"/>
      <c r="T1712" s="5"/>
      <c r="U1712" s="5"/>
      <c r="V1712" s="5"/>
    </row>
    <row r="1713" hidden="1">
      <c r="A1713" s="6">
        <v>470091.0</v>
      </c>
      <c r="B1713" s="6" t="s">
        <v>4291</v>
      </c>
      <c r="C1713" s="6" t="s">
        <v>4683</v>
      </c>
      <c r="D1713" s="6" t="s">
        <v>4684</v>
      </c>
      <c r="E1713" s="6" t="s">
        <v>17</v>
      </c>
      <c r="F1713" s="6" t="s">
        <v>18</v>
      </c>
      <c r="G1713" s="6" t="s">
        <v>4113</v>
      </c>
      <c r="H1713" s="6" t="s">
        <v>4114</v>
      </c>
      <c r="I1713" s="6" t="s">
        <v>4115</v>
      </c>
      <c r="J1713" s="6">
        <v>10.0</v>
      </c>
      <c r="K1713" s="7">
        <v>199.0</v>
      </c>
      <c r="L1713" s="8">
        <v>45535.0</v>
      </c>
      <c r="M1713" s="6" t="s">
        <v>104</v>
      </c>
      <c r="N1713" s="5"/>
      <c r="O1713" s="5"/>
      <c r="P1713" s="5"/>
      <c r="Q1713" s="5"/>
      <c r="R1713" s="5"/>
      <c r="S1713" s="5"/>
      <c r="T1713" s="5"/>
      <c r="U1713" s="5"/>
      <c r="V1713" s="5"/>
    </row>
    <row r="1714" hidden="1">
      <c r="A1714" s="6">
        <v>470091.0</v>
      </c>
      <c r="B1714" s="6" t="s">
        <v>4291</v>
      </c>
      <c r="C1714" s="6" t="s">
        <v>4685</v>
      </c>
      <c r="D1714" s="6" t="s">
        <v>4686</v>
      </c>
      <c r="E1714" s="6" t="s">
        <v>17</v>
      </c>
      <c r="F1714" s="6" t="s">
        <v>18</v>
      </c>
      <c r="G1714" s="6" t="s">
        <v>4113</v>
      </c>
      <c r="H1714" s="6" t="s">
        <v>4353</v>
      </c>
      <c r="I1714" s="6" t="s">
        <v>4536</v>
      </c>
      <c r="J1714" s="6">
        <v>4.0</v>
      </c>
      <c r="K1714" s="7">
        <v>788.0</v>
      </c>
      <c r="L1714" s="8">
        <v>45418.0</v>
      </c>
      <c r="M1714" s="6" t="s">
        <v>104</v>
      </c>
      <c r="N1714" s="5"/>
      <c r="O1714" s="5"/>
      <c r="P1714" s="5"/>
      <c r="Q1714" s="5"/>
      <c r="R1714" s="5"/>
      <c r="S1714" s="5"/>
      <c r="T1714" s="5"/>
      <c r="U1714" s="5"/>
      <c r="V1714" s="5"/>
    </row>
    <row r="1715" hidden="1">
      <c r="A1715" s="6">
        <v>470091.0</v>
      </c>
      <c r="B1715" s="6" t="s">
        <v>4291</v>
      </c>
      <c r="C1715" s="6" t="s">
        <v>4687</v>
      </c>
      <c r="D1715" s="6" t="s">
        <v>4688</v>
      </c>
      <c r="E1715" s="6" t="s">
        <v>17</v>
      </c>
      <c r="F1715" s="6" t="s">
        <v>18</v>
      </c>
      <c r="G1715" s="6" t="s">
        <v>4113</v>
      </c>
      <c r="H1715" s="6" t="s">
        <v>4114</v>
      </c>
      <c r="I1715" s="6" t="s">
        <v>4115</v>
      </c>
      <c r="J1715" s="6">
        <v>8.0</v>
      </c>
      <c r="K1715" s="7">
        <v>3359.2</v>
      </c>
      <c r="L1715" s="8">
        <v>45535.0</v>
      </c>
      <c r="M1715" s="6" t="s">
        <v>104</v>
      </c>
      <c r="N1715" s="5"/>
      <c r="O1715" s="5"/>
      <c r="P1715" s="5"/>
      <c r="Q1715" s="5"/>
      <c r="R1715" s="5"/>
      <c r="S1715" s="5"/>
      <c r="T1715" s="5"/>
      <c r="U1715" s="5"/>
      <c r="V1715" s="5"/>
    </row>
    <row r="1716" hidden="1">
      <c r="A1716" s="6">
        <v>470091.0</v>
      </c>
      <c r="B1716" s="6" t="s">
        <v>4291</v>
      </c>
      <c r="C1716" s="6" t="s">
        <v>4689</v>
      </c>
      <c r="D1716" s="6" t="s">
        <v>4690</v>
      </c>
      <c r="E1716" s="6" t="s">
        <v>17</v>
      </c>
      <c r="F1716" s="6" t="s">
        <v>18</v>
      </c>
      <c r="G1716" s="6" t="s">
        <v>4113</v>
      </c>
      <c r="H1716" s="6" t="s">
        <v>4114</v>
      </c>
      <c r="I1716" s="6" t="s">
        <v>4115</v>
      </c>
      <c r="J1716" s="6">
        <v>25.0</v>
      </c>
      <c r="K1716" s="7">
        <v>3747.5</v>
      </c>
      <c r="L1716" s="8">
        <v>45535.0</v>
      </c>
      <c r="M1716" s="6" t="s">
        <v>104</v>
      </c>
      <c r="N1716" s="5"/>
      <c r="O1716" s="5"/>
      <c r="P1716" s="5"/>
      <c r="Q1716" s="5"/>
      <c r="R1716" s="5"/>
      <c r="S1716" s="5"/>
      <c r="T1716" s="5"/>
      <c r="U1716" s="5"/>
      <c r="V1716" s="5"/>
    </row>
    <row r="1717" hidden="1">
      <c r="A1717" s="6">
        <v>470091.0</v>
      </c>
      <c r="B1717" s="6" t="s">
        <v>4291</v>
      </c>
      <c r="C1717" s="6" t="s">
        <v>4691</v>
      </c>
      <c r="D1717" s="6" t="s">
        <v>4692</v>
      </c>
      <c r="E1717" s="6" t="s">
        <v>17</v>
      </c>
      <c r="F1717" s="6" t="s">
        <v>18</v>
      </c>
      <c r="G1717" s="6" t="s">
        <v>4113</v>
      </c>
      <c r="H1717" s="6" t="s">
        <v>4114</v>
      </c>
      <c r="I1717" s="6" t="s">
        <v>4115</v>
      </c>
      <c r="J1717" s="6">
        <v>4.0</v>
      </c>
      <c r="K1717" s="7">
        <v>1300.0</v>
      </c>
      <c r="L1717" s="8">
        <v>45535.0</v>
      </c>
      <c r="M1717" s="6" t="s">
        <v>104</v>
      </c>
      <c r="N1717" s="5"/>
      <c r="O1717" s="5"/>
      <c r="P1717" s="5"/>
      <c r="Q1717" s="5"/>
      <c r="R1717" s="5"/>
      <c r="S1717" s="5"/>
      <c r="T1717" s="5"/>
      <c r="U1717" s="5"/>
      <c r="V1717" s="5"/>
    </row>
    <row r="1718" hidden="1">
      <c r="A1718" s="6">
        <v>470091.0</v>
      </c>
      <c r="B1718" s="6" t="s">
        <v>4291</v>
      </c>
      <c r="C1718" s="6" t="s">
        <v>4693</v>
      </c>
      <c r="D1718" s="6" t="s">
        <v>4694</v>
      </c>
      <c r="E1718" s="6" t="s">
        <v>17</v>
      </c>
      <c r="F1718" s="6" t="s">
        <v>18</v>
      </c>
      <c r="G1718" s="6" t="s">
        <v>4113</v>
      </c>
      <c r="H1718" s="6" t="s">
        <v>4114</v>
      </c>
      <c r="I1718" s="6" t="s">
        <v>4115</v>
      </c>
      <c r="J1718" s="6">
        <v>10.0</v>
      </c>
      <c r="K1718" s="7">
        <v>129.0</v>
      </c>
      <c r="L1718" s="8">
        <v>45535.0</v>
      </c>
      <c r="M1718" s="6" t="s">
        <v>104</v>
      </c>
      <c r="N1718" s="5"/>
      <c r="O1718" s="5"/>
      <c r="P1718" s="5"/>
      <c r="Q1718" s="5"/>
      <c r="R1718" s="5"/>
      <c r="S1718" s="5"/>
      <c r="T1718" s="5"/>
      <c r="U1718" s="5"/>
      <c r="V1718" s="5"/>
    </row>
    <row r="1719" hidden="1">
      <c r="A1719" s="6">
        <v>470091.0</v>
      </c>
      <c r="B1719" s="6" t="s">
        <v>4291</v>
      </c>
      <c r="C1719" s="6" t="s">
        <v>4695</v>
      </c>
      <c r="D1719" s="6" t="s">
        <v>4147</v>
      </c>
      <c r="E1719" s="6" t="s">
        <v>17</v>
      </c>
      <c r="F1719" s="6" t="s">
        <v>18</v>
      </c>
      <c r="G1719" s="6" t="s">
        <v>4113</v>
      </c>
      <c r="H1719" s="6" t="s">
        <v>4114</v>
      </c>
      <c r="I1719" s="6" t="s">
        <v>4115</v>
      </c>
      <c r="J1719" s="6">
        <v>10.0</v>
      </c>
      <c r="K1719" s="7">
        <v>248.0</v>
      </c>
      <c r="L1719" s="8">
        <v>45535.0</v>
      </c>
      <c r="M1719" s="6" t="s">
        <v>104</v>
      </c>
      <c r="N1719" s="5"/>
      <c r="O1719" s="5"/>
      <c r="P1719" s="5"/>
      <c r="Q1719" s="5"/>
      <c r="R1719" s="5"/>
      <c r="S1719" s="5"/>
      <c r="T1719" s="5"/>
      <c r="U1719" s="5"/>
      <c r="V1719" s="5"/>
    </row>
    <row r="1720" hidden="1">
      <c r="A1720" s="6">
        <v>470091.0</v>
      </c>
      <c r="B1720" s="6" t="s">
        <v>4291</v>
      </c>
      <c r="C1720" s="6" t="s">
        <v>4696</v>
      </c>
      <c r="D1720" s="6" t="s">
        <v>4697</v>
      </c>
      <c r="E1720" s="6" t="s">
        <v>17</v>
      </c>
      <c r="F1720" s="6" t="s">
        <v>18</v>
      </c>
      <c r="G1720" s="6" t="s">
        <v>4113</v>
      </c>
      <c r="H1720" s="6" t="s">
        <v>4114</v>
      </c>
      <c r="I1720" s="6" t="s">
        <v>4115</v>
      </c>
      <c r="J1720" s="6">
        <v>50.0</v>
      </c>
      <c r="K1720" s="7">
        <v>395.0</v>
      </c>
      <c r="L1720" s="8">
        <v>45535.0</v>
      </c>
      <c r="M1720" s="6" t="s">
        <v>104</v>
      </c>
      <c r="N1720" s="5"/>
      <c r="O1720" s="5"/>
      <c r="P1720" s="5"/>
      <c r="Q1720" s="5"/>
      <c r="R1720" s="5"/>
      <c r="S1720" s="5"/>
      <c r="T1720" s="5"/>
      <c r="U1720" s="5"/>
      <c r="V1720" s="5"/>
    </row>
    <row r="1721" hidden="1">
      <c r="A1721" s="6">
        <v>470091.0</v>
      </c>
      <c r="B1721" s="6" t="s">
        <v>4291</v>
      </c>
      <c r="C1721" s="6" t="s">
        <v>4698</v>
      </c>
      <c r="D1721" s="6" t="s">
        <v>4699</v>
      </c>
      <c r="E1721" s="6" t="s">
        <v>17</v>
      </c>
      <c r="F1721" s="6" t="s">
        <v>18</v>
      </c>
      <c r="G1721" s="6" t="s">
        <v>4113</v>
      </c>
      <c r="H1721" s="6" t="s">
        <v>4114</v>
      </c>
      <c r="I1721" s="6" t="s">
        <v>4115</v>
      </c>
      <c r="J1721" s="6">
        <v>50.0</v>
      </c>
      <c r="K1721" s="7">
        <v>345.0</v>
      </c>
      <c r="L1721" s="8">
        <v>45535.0</v>
      </c>
      <c r="M1721" s="6" t="s">
        <v>104</v>
      </c>
      <c r="N1721" s="5"/>
      <c r="O1721" s="5"/>
      <c r="P1721" s="5"/>
      <c r="Q1721" s="5"/>
      <c r="R1721" s="5"/>
      <c r="S1721" s="5"/>
      <c r="T1721" s="5"/>
      <c r="U1721" s="5"/>
      <c r="V1721" s="5"/>
    </row>
    <row r="1722" hidden="1">
      <c r="A1722" s="6">
        <v>470091.0</v>
      </c>
      <c r="B1722" s="6" t="s">
        <v>4291</v>
      </c>
      <c r="C1722" s="6" t="s">
        <v>4700</v>
      </c>
      <c r="D1722" s="6" t="s">
        <v>4701</v>
      </c>
      <c r="E1722" s="6" t="s">
        <v>17</v>
      </c>
      <c r="F1722" s="6" t="s">
        <v>18</v>
      </c>
      <c r="G1722" s="6" t="s">
        <v>4113</v>
      </c>
      <c r="H1722" s="6" t="s">
        <v>4114</v>
      </c>
      <c r="I1722" s="6" t="s">
        <v>4115</v>
      </c>
      <c r="J1722" s="6">
        <v>10.0</v>
      </c>
      <c r="K1722" s="7">
        <v>599.0</v>
      </c>
      <c r="L1722" s="8">
        <v>45535.0</v>
      </c>
      <c r="M1722" s="6" t="s">
        <v>104</v>
      </c>
      <c r="N1722" s="5"/>
      <c r="O1722" s="5"/>
      <c r="P1722" s="5"/>
      <c r="Q1722" s="5"/>
      <c r="R1722" s="5"/>
      <c r="S1722" s="5"/>
      <c r="T1722" s="5"/>
      <c r="U1722" s="5"/>
      <c r="V1722" s="5"/>
    </row>
    <row r="1723" hidden="1">
      <c r="A1723" s="6">
        <v>470091.0</v>
      </c>
      <c r="B1723" s="6" t="s">
        <v>4291</v>
      </c>
      <c r="C1723" s="6" t="s">
        <v>4702</v>
      </c>
      <c r="D1723" s="6" t="s">
        <v>4153</v>
      </c>
      <c r="E1723" s="6" t="s">
        <v>17</v>
      </c>
      <c r="F1723" s="6" t="s">
        <v>18</v>
      </c>
      <c r="G1723" s="6" t="s">
        <v>4113</v>
      </c>
      <c r="H1723" s="6" t="s">
        <v>4114</v>
      </c>
      <c r="I1723" s="6" t="s">
        <v>4115</v>
      </c>
      <c r="J1723" s="6">
        <v>5.0</v>
      </c>
      <c r="K1723" s="7">
        <v>199.5</v>
      </c>
      <c r="L1723" s="8">
        <v>45535.0</v>
      </c>
      <c r="M1723" s="6" t="s">
        <v>104</v>
      </c>
      <c r="N1723" s="5"/>
      <c r="O1723" s="5"/>
      <c r="P1723" s="5"/>
      <c r="Q1723" s="5"/>
      <c r="R1723" s="5"/>
      <c r="S1723" s="5"/>
      <c r="T1723" s="5"/>
      <c r="U1723" s="5"/>
      <c r="V1723" s="5"/>
    </row>
    <row r="1724" hidden="1">
      <c r="A1724" s="6">
        <v>470091.0</v>
      </c>
      <c r="B1724" s="6" t="s">
        <v>4291</v>
      </c>
      <c r="C1724" s="6" t="s">
        <v>4703</v>
      </c>
      <c r="D1724" s="6" t="s">
        <v>4704</v>
      </c>
      <c r="E1724" s="6" t="s">
        <v>17</v>
      </c>
      <c r="F1724" s="6" t="s">
        <v>18</v>
      </c>
      <c r="G1724" s="6" t="s">
        <v>4113</v>
      </c>
      <c r="H1724" s="6" t="s">
        <v>4114</v>
      </c>
      <c r="I1724" s="6" t="s">
        <v>4115</v>
      </c>
      <c r="J1724" s="6">
        <v>6.0</v>
      </c>
      <c r="K1724" s="7">
        <v>1170.0</v>
      </c>
      <c r="L1724" s="8">
        <v>45535.0</v>
      </c>
      <c r="M1724" s="6" t="s">
        <v>104</v>
      </c>
      <c r="N1724" s="5"/>
      <c r="O1724" s="5"/>
      <c r="P1724" s="5"/>
      <c r="Q1724" s="5"/>
      <c r="R1724" s="5"/>
      <c r="S1724" s="5"/>
      <c r="T1724" s="5"/>
      <c r="U1724" s="5"/>
      <c r="V1724" s="5"/>
    </row>
    <row r="1725" hidden="1">
      <c r="A1725" s="6">
        <v>470091.0</v>
      </c>
      <c r="B1725" s="6" t="s">
        <v>4291</v>
      </c>
      <c r="C1725" s="6" t="s">
        <v>4705</v>
      </c>
      <c r="D1725" s="6" t="s">
        <v>4706</v>
      </c>
      <c r="E1725" s="6" t="s">
        <v>17</v>
      </c>
      <c r="F1725" s="6" t="s">
        <v>18</v>
      </c>
      <c r="G1725" s="6" t="s">
        <v>4113</v>
      </c>
      <c r="H1725" s="6" t="s">
        <v>4114</v>
      </c>
      <c r="I1725" s="6" t="s">
        <v>4115</v>
      </c>
      <c r="J1725" s="6">
        <v>100.0</v>
      </c>
      <c r="K1725" s="7">
        <v>195.0</v>
      </c>
      <c r="L1725" s="8">
        <v>45535.0</v>
      </c>
      <c r="M1725" s="6" t="s">
        <v>104</v>
      </c>
      <c r="N1725" s="5"/>
      <c r="O1725" s="5"/>
      <c r="P1725" s="5"/>
      <c r="Q1725" s="5"/>
      <c r="R1725" s="5"/>
      <c r="S1725" s="5"/>
      <c r="T1725" s="5"/>
      <c r="U1725" s="5"/>
      <c r="V1725" s="5"/>
    </row>
    <row r="1726" hidden="1">
      <c r="A1726" s="6">
        <v>470091.0</v>
      </c>
      <c r="B1726" s="6" t="s">
        <v>4291</v>
      </c>
      <c r="C1726" s="6" t="s">
        <v>4707</v>
      </c>
      <c r="D1726" s="6" t="s">
        <v>4708</v>
      </c>
      <c r="E1726" s="6" t="s">
        <v>17</v>
      </c>
      <c r="F1726" s="6" t="s">
        <v>18</v>
      </c>
      <c r="G1726" s="6" t="s">
        <v>4113</v>
      </c>
      <c r="H1726" s="6" t="s">
        <v>4114</v>
      </c>
      <c r="I1726" s="6" t="s">
        <v>4115</v>
      </c>
      <c r="J1726" s="6">
        <v>25.0</v>
      </c>
      <c r="K1726" s="7">
        <v>1047.5</v>
      </c>
      <c r="L1726" s="8">
        <v>45535.0</v>
      </c>
      <c r="M1726" s="6" t="s">
        <v>104</v>
      </c>
      <c r="N1726" s="5"/>
      <c r="O1726" s="5"/>
      <c r="P1726" s="5"/>
      <c r="Q1726" s="5"/>
      <c r="R1726" s="5"/>
      <c r="S1726" s="5"/>
      <c r="T1726" s="5"/>
      <c r="U1726" s="5"/>
      <c r="V1726" s="5"/>
    </row>
    <row r="1727" hidden="1">
      <c r="A1727" s="6">
        <v>470091.0</v>
      </c>
      <c r="B1727" s="6" t="s">
        <v>4291</v>
      </c>
      <c r="C1727" s="6" t="s">
        <v>4709</v>
      </c>
      <c r="D1727" s="6" t="s">
        <v>4710</v>
      </c>
      <c r="E1727" s="6" t="s">
        <v>17</v>
      </c>
      <c r="F1727" s="6" t="s">
        <v>18</v>
      </c>
      <c r="G1727" s="6" t="s">
        <v>4113</v>
      </c>
      <c r="H1727" s="6" t="s">
        <v>4114</v>
      </c>
      <c r="I1727" s="6" t="s">
        <v>4115</v>
      </c>
      <c r="J1727" s="6">
        <v>3.0</v>
      </c>
      <c r="K1727" s="7">
        <v>26.85</v>
      </c>
      <c r="L1727" s="8">
        <v>45535.0</v>
      </c>
      <c r="M1727" s="6" t="s">
        <v>104</v>
      </c>
      <c r="N1727" s="5"/>
      <c r="O1727" s="5"/>
      <c r="P1727" s="5"/>
      <c r="Q1727" s="5"/>
      <c r="R1727" s="5"/>
      <c r="S1727" s="5"/>
      <c r="T1727" s="5"/>
      <c r="U1727" s="5"/>
      <c r="V1727" s="5"/>
    </row>
    <row r="1728" hidden="1">
      <c r="A1728" s="6">
        <v>470091.0</v>
      </c>
      <c r="B1728" s="6" t="s">
        <v>4291</v>
      </c>
      <c r="C1728" s="6" t="s">
        <v>4711</v>
      </c>
      <c r="D1728" s="6" t="s">
        <v>4712</v>
      </c>
      <c r="E1728" s="6" t="s">
        <v>17</v>
      </c>
      <c r="F1728" s="6" t="s">
        <v>18</v>
      </c>
      <c r="G1728" s="6" t="s">
        <v>4113</v>
      </c>
      <c r="H1728" s="6" t="s">
        <v>4114</v>
      </c>
      <c r="I1728" s="6" t="s">
        <v>4115</v>
      </c>
      <c r="J1728" s="6">
        <v>1.0</v>
      </c>
      <c r="K1728" s="7">
        <v>59.9</v>
      </c>
      <c r="L1728" s="8">
        <v>45535.0</v>
      </c>
      <c r="M1728" s="6" t="s">
        <v>104</v>
      </c>
      <c r="N1728" s="5"/>
      <c r="O1728" s="5"/>
      <c r="P1728" s="5"/>
      <c r="Q1728" s="5"/>
      <c r="R1728" s="5"/>
      <c r="S1728" s="5"/>
      <c r="T1728" s="5"/>
      <c r="U1728" s="5"/>
      <c r="V1728" s="5"/>
    </row>
    <row r="1729" hidden="1">
      <c r="A1729" s="6">
        <v>470091.0</v>
      </c>
      <c r="B1729" s="6" t="s">
        <v>4291</v>
      </c>
      <c r="C1729" s="6" t="s">
        <v>4713</v>
      </c>
      <c r="D1729" s="6" t="s">
        <v>4714</v>
      </c>
      <c r="E1729" s="6" t="s">
        <v>17</v>
      </c>
      <c r="F1729" s="6" t="s">
        <v>18</v>
      </c>
      <c r="G1729" s="6" t="s">
        <v>4113</v>
      </c>
      <c r="H1729" s="6" t="s">
        <v>4114</v>
      </c>
      <c r="I1729" s="6" t="s">
        <v>4115</v>
      </c>
      <c r="J1729" s="6">
        <v>2.0</v>
      </c>
      <c r="K1729" s="7">
        <v>39.8</v>
      </c>
      <c r="L1729" s="8">
        <v>45535.0</v>
      </c>
      <c r="M1729" s="6" t="s">
        <v>104</v>
      </c>
      <c r="N1729" s="5"/>
      <c r="O1729" s="5"/>
      <c r="P1729" s="5"/>
      <c r="Q1729" s="5"/>
      <c r="R1729" s="5"/>
      <c r="S1729" s="5"/>
      <c r="T1729" s="5"/>
      <c r="U1729" s="5"/>
      <c r="V1729" s="5"/>
    </row>
    <row r="1730" hidden="1">
      <c r="A1730" s="6">
        <v>470091.0</v>
      </c>
      <c r="B1730" s="6" t="s">
        <v>4291</v>
      </c>
      <c r="C1730" s="6" t="s">
        <v>4715</v>
      </c>
      <c r="D1730" s="6" t="s">
        <v>4716</v>
      </c>
      <c r="E1730" s="6" t="s">
        <v>17</v>
      </c>
      <c r="F1730" s="6" t="s">
        <v>18</v>
      </c>
      <c r="G1730" s="6" t="s">
        <v>4113</v>
      </c>
      <c r="H1730" s="6" t="s">
        <v>4114</v>
      </c>
      <c r="I1730" s="6" t="s">
        <v>4115</v>
      </c>
      <c r="J1730" s="6">
        <v>1.0</v>
      </c>
      <c r="K1730" s="7">
        <v>28.9</v>
      </c>
      <c r="L1730" s="8">
        <v>45535.0</v>
      </c>
      <c r="M1730" s="6" t="s">
        <v>104</v>
      </c>
      <c r="N1730" s="5"/>
      <c r="O1730" s="5"/>
      <c r="P1730" s="5"/>
      <c r="Q1730" s="5"/>
      <c r="R1730" s="5"/>
      <c r="S1730" s="5"/>
      <c r="T1730" s="5"/>
      <c r="U1730" s="5"/>
      <c r="V1730" s="5"/>
    </row>
    <row r="1731" hidden="1">
      <c r="A1731" s="6">
        <v>470091.0</v>
      </c>
      <c r="B1731" s="6" t="s">
        <v>4291</v>
      </c>
      <c r="C1731" s="6" t="s">
        <v>4717</v>
      </c>
      <c r="D1731" s="6" t="s">
        <v>4718</v>
      </c>
      <c r="E1731" s="6" t="s">
        <v>17</v>
      </c>
      <c r="F1731" s="6" t="s">
        <v>18</v>
      </c>
      <c r="G1731" s="6" t="s">
        <v>4113</v>
      </c>
      <c r="H1731" s="6" t="s">
        <v>4114</v>
      </c>
      <c r="I1731" s="6" t="s">
        <v>4115</v>
      </c>
      <c r="J1731" s="6">
        <v>1.0</v>
      </c>
      <c r="K1731" s="7">
        <v>28.9</v>
      </c>
      <c r="L1731" s="8">
        <v>45535.0</v>
      </c>
      <c r="M1731" s="6" t="s">
        <v>104</v>
      </c>
      <c r="N1731" s="5"/>
      <c r="O1731" s="5"/>
      <c r="P1731" s="5"/>
      <c r="Q1731" s="5"/>
      <c r="R1731" s="5"/>
      <c r="S1731" s="5"/>
      <c r="T1731" s="5"/>
      <c r="U1731" s="5"/>
      <c r="V1731" s="5"/>
    </row>
    <row r="1732" hidden="1">
      <c r="A1732" s="6">
        <v>470091.0</v>
      </c>
      <c r="B1732" s="6" t="s">
        <v>4291</v>
      </c>
      <c r="C1732" s="6" t="s">
        <v>4719</v>
      </c>
      <c r="D1732" s="6" t="s">
        <v>4720</v>
      </c>
      <c r="E1732" s="6" t="s">
        <v>17</v>
      </c>
      <c r="F1732" s="6" t="s">
        <v>18</v>
      </c>
      <c r="G1732" s="6" t="s">
        <v>4113</v>
      </c>
      <c r="H1732" s="6" t="s">
        <v>4114</v>
      </c>
      <c r="I1732" s="6" t="s">
        <v>4115</v>
      </c>
      <c r="J1732" s="6">
        <v>1.0</v>
      </c>
      <c r="K1732" s="7">
        <v>49.9</v>
      </c>
      <c r="L1732" s="8">
        <v>45535.0</v>
      </c>
      <c r="M1732" s="6" t="s">
        <v>104</v>
      </c>
      <c r="N1732" s="5"/>
      <c r="O1732" s="5"/>
      <c r="P1732" s="5"/>
      <c r="Q1732" s="5"/>
      <c r="R1732" s="5"/>
      <c r="S1732" s="5"/>
      <c r="T1732" s="5"/>
      <c r="U1732" s="5"/>
      <c r="V1732" s="5"/>
    </row>
    <row r="1733" hidden="1">
      <c r="A1733" s="6">
        <v>470091.0</v>
      </c>
      <c r="B1733" s="6" t="s">
        <v>4291</v>
      </c>
      <c r="C1733" s="6" t="s">
        <v>4721</v>
      </c>
      <c r="D1733" s="6" t="s">
        <v>4722</v>
      </c>
      <c r="E1733" s="6" t="s">
        <v>17</v>
      </c>
      <c r="F1733" s="6" t="s">
        <v>18</v>
      </c>
      <c r="G1733" s="6" t="s">
        <v>4113</v>
      </c>
      <c r="H1733" s="6" t="s">
        <v>4114</v>
      </c>
      <c r="I1733" s="6" t="s">
        <v>4115</v>
      </c>
      <c r="J1733" s="6">
        <v>1.0</v>
      </c>
      <c r="K1733" s="7">
        <v>70.2</v>
      </c>
      <c r="L1733" s="8">
        <v>45535.0</v>
      </c>
      <c r="M1733" s="6" t="s">
        <v>104</v>
      </c>
      <c r="N1733" s="5"/>
      <c r="O1733" s="5"/>
      <c r="P1733" s="5"/>
      <c r="Q1733" s="5"/>
      <c r="R1733" s="5"/>
      <c r="S1733" s="5"/>
      <c r="T1733" s="5"/>
      <c r="U1733" s="5"/>
      <c r="V1733" s="5"/>
    </row>
    <row r="1734" hidden="1">
      <c r="A1734" s="6">
        <v>470091.0</v>
      </c>
      <c r="B1734" s="6" t="s">
        <v>4291</v>
      </c>
      <c r="C1734" s="6" t="s">
        <v>4723</v>
      </c>
      <c r="D1734" s="6" t="s">
        <v>4724</v>
      </c>
      <c r="E1734" s="6" t="s">
        <v>17</v>
      </c>
      <c r="F1734" s="6" t="s">
        <v>18</v>
      </c>
      <c r="G1734" s="6" t="s">
        <v>4113</v>
      </c>
      <c r="H1734" s="6" t="s">
        <v>4114</v>
      </c>
      <c r="I1734" s="6" t="s">
        <v>4115</v>
      </c>
      <c r="J1734" s="6">
        <v>1.0</v>
      </c>
      <c r="K1734" s="7">
        <v>62.8</v>
      </c>
      <c r="L1734" s="8">
        <v>45535.0</v>
      </c>
      <c r="M1734" s="6" t="s">
        <v>104</v>
      </c>
      <c r="N1734" s="5"/>
      <c r="O1734" s="5"/>
      <c r="P1734" s="5"/>
      <c r="Q1734" s="5"/>
      <c r="R1734" s="5"/>
      <c r="S1734" s="5"/>
      <c r="T1734" s="5"/>
      <c r="U1734" s="5"/>
      <c r="V1734" s="5"/>
    </row>
    <row r="1735" hidden="1">
      <c r="A1735" s="6">
        <v>470091.0</v>
      </c>
      <c r="B1735" s="6" t="s">
        <v>4291</v>
      </c>
      <c r="C1735" s="6" t="s">
        <v>4725</v>
      </c>
      <c r="D1735" s="6" t="s">
        <v>4726</v>
      </c>
      <c r="E1735" s="6" t="s">
        <v>17</v>
      </c>
      <c r="F1735" s="6" t="s">
        <v>18</v>
      </c>
      <c r="G1735" s="6" t="s">
        <v>4113</v>
      </c>
      <c r="H1735" s="6" t="s">
        <v>4114</v>
      </c>
      <c r="I1735" s="6" t="s">
        <v>4115</v>
      </c>
      <c r="J1735" s="6">
        <v>1.0</v>
      </c>
      <c r="K1735" s="7">
        <v>39.4</v>
      </c>
      <c r="L1735" s="8">
        <v>45535.0</v>
      </c>
      <c r="M1735" s="6" t="s">
        <v>104</v>
      </c>
      <c r="N1735" s="5"/>
      <c r="O1735" s="5"/>
      <c r="P1735" s="5"/>
      <c r="Q1735" s="5"/>
      <c r="R1735" s="5"/>
      <c r="S1735" s="5"/>
      <c r="T1735" s="5"/>
      <c r="U1735" s="5"/>
      <c r="V1735" s="5"/>
    </row>
    <row r="1736" hidden="1">
      <c r="A1736" s="6">
        <v>470091.0</v>
      </c>
      <c r="B1736" s="6" t="s">
        <v>4291</v>
      </c>
      <c r="C1736" s="6" t="s">
        <v>4727</v>
      </c>
      <c r="D1736" s="6" t="s">
        <v>4728</v>
      </c>
      <c r="E1736" s="6" t="s">
        <v>17</v>
      </c>
      <c r="F1736" s="6" t="s">
        <v>18</v>
      </c>
      <c r="G1736" s="6" t="s">
        <v>4113</v>
      </c>
      <c r="H1736" s="6" t="s">
        <v>4114</v>
      </c>
      <c r="I1736" s="6" t="s">
        <v>4115</v>
      </c>
      <c r="J1736" s="6">
        <v>1.0</v>
      </c>
      <c r="K1736" s="7">
        <v>48.7</v>
      </c>
      <c r="L1736" s="8">
        <v>45535.0</v>
      </c>
      <c r="M1736" s="6" t="s">
        <v>104</v>
      </c>
      <c r="N1736" s="5"/>
      <c r="O1736" s="5"/>
      <c r="P1736" s="5"/>
      <c r="Q1736" s="5"/>
      <c r="R1736" s="5"/>
      <c r="S1736" s="5"/>
      <c r="T1736" s="5"/>
      <c r="U1736" s="5"/>
      <c r="V1736" s="5"/>
    </row>
    <row r="1737" hidden="1">
      <c r="A1737" s="6">
        <v>470091.0</v>
      </c>
      <c r="B1737" s="6" t="s">
        <v>4291</v>
      </c>
      <c r="C1737" s="6" t="s">
        <v>4729</v>
      </c>
      <c r="D1737" s="6" t="s">
        <v>4730</v>
      </c>
      <c r="E1737" s="6" t="s">
        <v>17</v>
      </c>
      <c r="F1737" s="6" t="s">
        <v>18</v>
      </c>
      <c r="G1737" s="6" t="s">
        <v>4113</v>
      </c>
      <c r="H1737" s="6" t="s">
        <v>4114</v>
      </c>
      <c r="I1737" s="6" t="s">
        <v>4115</v>
      </c>
      <c r="J1737" s="6">
        <v>1.0</v>
      </c>
      <c r="K1737" s="7">
        <v>51.4</v>
      </c>
      <c r="L1737" s="8">
        <v>45535.0</v>
      </c>
      <c r="M1737" s="6" t="s">
        <v>104</v>
      </c>
      <c r="N1737" s="5"/>
      <c r="O1737" s="5"/>
      <c r="P1737" s="5"/>
      <c r="Q1737" s="5"/>
      <c r="R1737" s="5"/>
      <c r="S1737" s="5"/>
      <c r="T1737" s="5"/>
      <c r="U1737" s="5"/>
      <c r="V1737" s="5"/>
    </row>
    <row r="1738" hidden="1">
      <c r="A1738" s="6">
        <v>470091.0</v>
      </c>
      <c r="B1738" s="6" t="s">
        <v>4291</v>
      </c>
      <c r="C1738" s="6" t="s">
        <v>4731</v>
      </c>
      <c r="D1738" s="6" t="s">
        <v>4732</v>
      </c>
      <c r="E1738" s="6" t="s">
        <v>17</v>
      </c>
      <c r="F1738" s="6" t="s">
        <v>18</v>
      </c>
      <c r="G1738" s="6" t="s">
        <v>4113</v>
      </c>
      <c r="H1738" s="6" t="s">
        <v>4114</v>
      </c>
      <c r="I1738" s="6" t="s">
        <v>4115</v>
      </c>
      <c r="J1738" s="6">
        <v>1.0</v>
      </c>
      <c r="K1738" s="7">
        <v>49.9</v>
      </c>
      <c r="L1738" s="8">
        <v>45535.0</v>
      </c>
      <c r="M1738" s="6" t="s">
        <v>104</v>
      </c>
      <c r="N1738" s="5"/>
      <c r="O1738" s="5"/>
      <c r="P1738" s="5"/>
      <c r="Q1738" s="5"/>
      <c r="R1738" s="5"/>
      <c r="S1738" s="5"/>
      <c r="T1738" s="5"/>
      <c r="U1738" s="5"/>
      <c r="V1738" s="5"/>
    </row>
    <row r="1739" hidden="1">
      <c r="A1739" s="6">
        <v>470091.0</v>
      </c>
      <c r="B1739" s="6" t="s">
        <v>4291</v>
      </c>
      <c r="C1739" s="6" t="s">
        <v>4733</v>
      </c>
      <c r="D1739" s="6" t="s">
        <v>4734</v>
      </c>
      <c r="E1739" s="6" t="s">
        <v>17</v>
      </c>
      <c r="F1739" s="6" t="s">
        <v>18</v>
      </c>
      <c r="G1739" s="6" t="s">
        <v>4113</v>
      </c>
      <c r="H1739" s="6" t="s">
        <v>4114</v>
      </c>
      <c r="I1739" s="6" t="s">
        <v>4115</v>
      </c>
      <c r="J1739" s="6">
        <v>1.0</v>
      </c>
      <c r="K1739" s="7">
        <v>73.5</v>
      </c>
      <c r="L1739" s="8">
        <v>45535.0</v>
      </c>
      <c r="M1739" s="6" t="s">
        <v>104</v>
      </c>
      <c r="N1739" s="5"/>
      <c r="O1739" s="5"/>
      <c r="P1739" s="5"/>
      <c r="Q1739" s="5"/>
      <c r="R1739" s="5"/>
      <c r="S1739" s="5"/>
      <c r="T1739" s="5"/>
      <c r="U1739" s="5"/>
      <c r="V1739" s="5"/>
    </row>
    <row r="1740" hidden="1">
      <c r="A1740" s="6">
        <v>470091.0</v>
      </c>
      <c r="B1740" s="6" t="s">
        <v>4291</v>
      </c>
      <c r="C1740" s="6" t="s">
        <v>4735</v>
      </c>
      <c r="D1740" s="6" t="s">
        <v>4736</v>
      </c>
      <c r="E1740" s="6" t="s">
        <v>17</v>
      </c>
      <c r="F1740" s="6" t="s">
        <v>18</v>
      </c>
      <c r="G1740" s="6" t="s">
        <v>4113</v>
      </c>
      <c r="H1740" s="6" t="s">
        <v>4114</v>
      </c>
      <c r="I1740" s="6" t="s">
        <v>4115</v>
      </c>
      <c r="J1740" s="6">
        <v>1.0</v>
      </c>
      <c r="K1740" s="7">
        <v>58.9</v>
      </c>
      <c r="L1740" s="8">
        <v>45535.0</v>
      </c>
      <c r="M1740" s="6" t="s">
        <v>104</v>
      </c>
      <c r="N1740" s="5"/>
      <c r="O1740" s="5"/>
      <c r="P1740" s="5"/>
      <c r="Q1740" s="5"/>
      <c r="R1740" s="5"/>
      <c r="S1740" s="5"/>
      <c r="T1740" s="5"/>
      <c r="U1740" s="5"/>
      <c r="V1740" s="5"/>
    </row>
    <row r="1741" hidden="1">
      <c r="A1741" s="6">
        <v>470091.0</v>
      </c>
      <c r="B1741" s="6" t="s">
        <v>4291</v>
      </c>
      <c r="C1741" s="6" t="s">
        <v>4737</v>
      </c>
      <c r="D1741" s="6" t="s">
        <v>4738</v>
      </c>
      <c r="E1741" s="6" t="s">
        <v>17</v>
      </c>
      <c r="F1741" s="6" t="s">
        <v>18</v>
      </c>
      <c r="G1741" s="6" t="s">
        <v>4113</v>
      </c>
      <c r="H1741" s="6" t="s">
        <v>4114</v>
      </c>
      <c r="I1741" s="6" t="s">
        <v>4115</v>
      </c>
      <c r="J1741" s="6">
        <v>1.0</v>
      </c>
      <c r="K1741" s="7">
        <v>102.5</v>
      </c>
      <c r="L1741" s="8">
        <v>45535.0</v>
      </c>
      <c r="M1741" s="6" t="s">
        <v>104</v>
      </c>
      <c r="N1741" s="5"/>
      <c r="O1741" s="5"/>
      <c r="P1741" s="5"/>
      <c r="Q1741" s="5"/>
      <c r="R1741" s="5"/>
      <c r="S1741" s="5"/>
      <c r="T1741" s="5"/>
      <c r="U1741" s="5"/>
      <c r="V1741" s="5"/>
    </row>
    <row r="1742" hidden="1">
      <c r="A1742" s="6">
        <v>470091.0</v>
      </c>
      <c r="B1742" s="6" t="s">
        <v>4291</v>
      </c>
      <c r="C1742" s="6" t="s">
        <v>4739</v>
      </c>
      <c r="D1742" s="6" t="s">
        <v>4740</v>
      </c>
      <c r="E1742" s="6" t="s">
        <v>17</v>
      </c>
      <c r="F1742" s="6" t="s">
        <v>18</v>
      </c>
      <c r="G1742" s="6" t="s">
        <v>4113</v>
      </c>
      <c r="H1742" s="6" t="s">
        <v>4114</v>
      </c>
      <c r="I1742" s="6" t="s">
        <v>4115</v>
      </c>
      <c r="J1742" s="6">
        <v>1.0</v>
      </c>
      <c r="K1742" s="7">
        <v>120.5</v>
      </c>
      <c r="L1742" s="8">
        <v>45535.0</v>
      </c>
      <c r="M1742" s="6" t="s">
        <v>104</v>
      </c>
      <c r="N1742" s="5"/>
      <c r="O1742" s="5"/>
      <c r="P1742" s="5"/>
      <c r="Q1742" s="5"/>
      <c r="R1742" s="5"/>
      <c r="S1742" s="5"/>
      <c r="T1742" s="5"/>
      <c r="U1742" s="5"/>
      <c r="V1742" s="5"/>
    </row>
    <row r="1743" hidden="1">
      <c r="A1743" s="6">
        <v>470091.0</v>
      </c>
      <c r="B1743" s="6" t="s">
        <v>4291</v>
      </c>
      <c r="C1743" s="6" t="s">
        <v>4741</v>
      </c>
      <c r="D1743" s="6" t="s">
        <v>4742</v>
      </c>
      <c r="E1743" s="6" t="s">
        <v>17</v>
      </c>
      <c r="F1743" s="6" t="s">
        <v>18</v>
      </c>
      <c r="G1743" s="6" t="s">
        <v>4113</v>
      </c>
      <c r="H1743" s="6" t="s">
        <v>4114</v>
      </c>
      <c r="I1743" s="6" t="s">
        <v>4115</v>
      </c>
      <c r="J1743" s="6">
        <v>1.0</v>
      </c>
      <c r="K1743" s="7">
        <v>224.2</v>
      </c>
      <c r="L1743" s="8">
        <v>45535.0</v>
      </c>
      <c r="M1743" s="6" t="s">
        <v>104</v>
      </c>
      <c r="N1743" s="5"/>
      <c r="O1743" s="5"/>
      <c r="P1743" s="5"/>
      <c r="Q1743" s="5"/>
      <c r="R1743" s="5"/>
      <c r="S1743" s="5"/>
      <c r="T1743" s="5"/>
      <c r="U1743" s="5"/>
      <c r="V1743" s="5"/>
    </row>
    <row r="1744" hidden="1">
      <c r="A1744" s="6">
        <v>470091.0</v>
      </c>
      <c r="B1744" s="6" t="s">
        <v>4291</v>
      </c>
      <c r="C1744" s="6" t="s">
        <v>4743</v>
      </c>
      <c r="D1744" s="6" t="s">
        <v>4744</v>
      </c>
      <c r="E1744" s="6" t="s">
        <v>17</v>
      </c>
      <c r="F1744" s="6" t="s">
        <v>18</v>
      </c>
      <c r="G1744" s="6" t="s">
        <v>4113</v>
      </c>
      <c r="H1744" s="6" t="s">
        <v>4114</v>
      </c>
      <c r="I1744" s="6" t="s">
        <v>4115</v>
      </c>
      <c r="J1744" s="6">
        <v>3.0</v>
      </c>
      <c r="K1744" s="7">
        <v>23.85</v>
      </c>
      <c r="L1744" s="8">
        <v>45535.0</v>
      </c>
      <c r="M1744" s="6" t="s">
        <v>104</v>
      </c>
      <c r="N1744" s="5"/>
      <c r="O1744" s="5"/>
      <c r="P1744" s="5"/>
      <c r="Q1744" s="5"/>
      <c r="R1744" s="5"/>
      <c r="S1744" s="5"/>
      <c r="T1744" s="5"/>
      <c r="U1744" s="5"/>
      <c r="V1744" s="5"/>
    </row>
    <row r="1745" hidden="1">
      <c r="A1745" s="6">
        <v>470091.0</v>
      </c>
      <c r="B1745" s="6" t="s">
        <v>4291</v>
      </c>
      <c r="C1745" s="6" t="s">
        <v>4745</v>
      </c>
      <c r="D1745" s="6" t="s">
        <v>4746</v>
      </c>
      <c r="E1745" s="6" t="s">
        <v>17</v>
      </c>
      <c r="F1745" s="6" t="s">
        <v>18</v>
      </c>
      <c r="G1745" s="6" t="s">
        <v>4113</v>
      </c>
      <c r="H1745" s="6" t="s">
        <v>4114</v>
      </c>
      <c r="I1745" s="6" t="s">
        <v>4115</v>
      </c>
      <c r="J1745" s="6">
        <v>3.0</v>
      </c>
      <c r="K1745" s="7">
        <v>38.7</v>
      </c>
      <c r="L1745" s="8">
        <v>45535.0</v>
      </c>
      <c r="M1745" s="6" t="s">
        <v>104</v>
      </c>
      <c r="N1745" s="5"/>
      <c r="O1745" s="5"/>
      <c r="P1745" s="5"/>
      <c r="Q1745" s="5"/>
      <c r="R1745" s="5"/>
      <c r="S1745" s="5"/>
      <c r="T1745" s="5"/>
      <c r="U1745" s="5"/>
      <c r="V1745" s="5"/>
    </row>
    <row r="1746" hidden="1">
      <c r="A1746" s="6">
        <v>470091.0</v>
      </c>
      <c r="B1746" s="6" t="s">
        <v>4291</v>
      </c>
      <c r="C1746" s="6" t="s">
        <v>4747</v>
      </c>
      <c r="D1746" s="6" t="s">
        <v>4748</v>
      </c>
      <c r="E1746" s="6" t="s">
        <v>17</v>
      </c>
      <c r="F1746" s="6" t="s">
        <v>18</v>
      </c>
      <c r="G1746" s="6" t="s">
        <v>4113</v>
      </c>
      <c r="H1746" s="6" t="s">
        <v>4114</v>
      </c>
      <c r="I1746" s="6" t="s">
        <v>4115</v>
      </c>
      <c r="J1746" s="6">
        <v>3.0</v>
      </c>
      <c r="K1746" s="7">
        <v>46.5</v>
      </c>
      <c r="L1746" s="8">
        <v>45535.0</v>
      </c>
      <c r="M1746" s="6" t="s">
        <v>104</v>
      </c>
      <c r="N1746" s="5"/>
      <c r="O1746" s="5"/>
      <c r="P1746" s="5"/>
      <c r="Q1746" s="5"/>
      <c r="R1746" s="5"/>
      <c r="S1746" s="5"/>
      <c r="T1746" s="5"/>
      <c r="U1746" s="5"/>
      <c r="V1746" s="5"/>
    </row>
    <row r="1747" hidden="1">
      <c r="A1747" s="6">
        <v>470091.0</v>
      </c>
      <c r="B1747" s="6" t="s">
        <v>4291</v>
      </c>
      <c r="C1747" s="6" t="s">
        <v>4749</v>
      </c>
      <c r="D1747" s="6" t="s">
        <v>4750</v>
      </c>
      <c r="E1747" s="6" t="s">
        <v>17</v>
      </c>
      <c r="F1747" s="6" t="s">
        <v>18</v>
      </c>
      <c r="G1747" s="6" t="s">
        <v>4113</v>
      </c>
      <c r="H1747" s="6" t="s">
        <v>4114</v>
      </c>
      <c r="I1747" s="6" t="s">
        <v>4115</v>
      </c>
      <c r="J1747" s="6">
        <v>3.0</v>
      </c>
      <c r="K1747" s="7">
        <v>59.7</v>
      </c>
      <c r="L1747" s="8">
        <v>45535.0</v>
      </c>
      <c r="M1747" s="6" t="s">
        <v>104</v>
      </c>
      <c r="N1747" s="5"/>
      <c r="O1747" s="5"/>
      <c r="P1747" s="5"/>
      <c r="Q1747" s="5"/>
      <c r="R1747" s="5"/>
      <c r="S1747" s="5"/>
      <c r="T1747" s="5"/>
      <c r="U1747" s="5"/>
      <c r="V1747" s="5"/>
    </row>
    <row r="1748" hidden="1">
      <c r="A1748" s="6">
        <v>470091.0</v>
      </c>
      <c r="B1748" s="6" t="s">
        <v>4291</v>
      </c>
      <c r="C1748" s="6" t="s">
        <v>4751</v>
      </c>
      <c r="D1748" s="6" t="s">
        <v>4752</v>
      </c>
      <c r="E1748" s="6" t="s">
        <v>17</v>
      </c>
      <c r="F1748" s="6" t="s">
        <v>18</v>
      </c>
      <c r="G1748" s="6" t="s">
        <v>4113</v>
      </c>
      <c r="H1748" s="6" t="s">
        <v>4114</v>
      </c>
      <c r="I1748" s="6" t="s">
        <v>4115</v>
      </c>
      <c r="J1748" s="6">
        <v>1.0</v>
      </c>
      <c r="K1748" s="7">
        <v>16.9</v>
      </c>
      <c r="L1748" s="8">
        <v>45535.0</v>
      </c>
      <c r="M1748" s="6" t="s">
        <v>104</v>
      </c>
      <c r="N1748" s="5"/>
      <c r="O1748" s="5"/>
      <c r="P1748" s="5"/>
      <c r="Q1748" s="5"/>
      <c r="R1748" s="5"/>
      <c r="S1748" s="5"/>
      <c r="T1748" s="5"/>
      <c r="U1748" s="5"/>
      <c r="V1748" s="5"/>
    </row>
    <row r="1749" hidden="1">
      <c r="A1749" s="6">
        <v>470091.0</v>
      </c>
      <c r="B1749" s="6" t="s">
        <v>4291</v>
      </c>
      <c r="C1749" s="6" t="s">
        <v>4753</v>
      </c>
      <c r="D1749" s="6" t="s">
        <v>4754</v>
      </c>
      <c r="E1749" s="6" t="s">
        <v>17</v>
      </c>
      <c r="F1749" s="6" t="s">
        <v>18</v>
      </c>
      <c r="G1749" s="6" t="s">
        <v>4113</v>
      </c>
      <c r="H1749" s="6" t="s">
        <v>4114</v>
      </c>
      <c r="I1749" s="6" t="s">
        <v>4115</v>
      </c>
      <c r="J1749" s="6">
        <v>1.0</v>
      </c>
      <c r="K1749" s="7">
        <v>8.49</v>
      </c>
      <c r="L1749" s="8">
        <v>45535.0</v>
      </c>
      <c r="M1749" s="6" t="s">
        <v>104</v>
      </c>
      <c r="N1749" s="5"/>
      <c r="O1749" s="5"/>
      <c r="P1749" s="5"/>
      <c r="Q1749" s="5"/>
      <c r="R1749" s="5"/>
      <c r="S1749" s="5"/>
      <c r="T1749" s="5"/>
      <c r="U1749" s="5"/>
      <c r="V1749" s="5"/>
    </row>
    <row r="1750" hidden="1">
      <c r="A1750" s="6">
        <v>470091.0</v>
      </c>
      <c r="B1750" s="6" t="s">
        <v>4291</v>
      </c>
      <c r="C1750" s="6" t="s">
        <v>4755</v>
      </c>
      <c r="D1750" s="6" t="s">
        <v>4756</v>
      </c>
      <c r="E1750" s="6" t="s">
        <v>17</v>
      </c>
      <c r="F1750" s="6" t="s">
        <v>18</v>
      </c>
      <c r="G1750" s="6" t="s">
        <v>4113</v>
      </c>
      <c r="H1750" s="6" t="s">
        <v>4114</v>
      </c>
      <c r="I1750" s="6" t="s">
        <v>4115</v>
      </c>
      <c r="J1750" s="6">
        <v>1.0</v>
      </c>
      <c r="K1750" s="7">
        <v>9.5</v>
      </c>
      <c r="L1750" s="8">
        <v>45535.0</v>
      </c>
      <c r="M1750" s="6" t="s">
        <v>104</v>
      </c>
      <c r="N1750" s="5"/>
      <c r="O1750" s="5"/>
      <c r="P1750" s="5"/>
      <c r="Q1750" s="5"/>
      <c r="R1750" s="5"/>
      <c r="S1750" s="5"/>
      <c r="T1750" s="5"/>
      <c r="U1750" s="5"/>
      <c r="V1750" s="5"/>
    </row>
    <row r="1751" hidden="1">
      <c r="A1751" s="6">
        <v>470091.0</v>
      </c>
      <c r="B1751" s="6" t="s">
        <v>4291</v>
      </c>
      <c r="C1751" s="6" t="s">
        <v>4757</v>
      </c>
      <c r="D1751" s="6" t="s">
        <v>4758</v>
      </c>
      <c r="E1751" s="6" t="s">
        <v>17</v>
      </c>
      <c r="F1751" s="6" t="s">
        <v>18</v>
      </c>
      <c r="G1751" s="6" t="s">
        <v>4113</v>
      </c>
      <c r="H1751" s="6" t="s">
        <v>4114</v>
      </c>
      <c r="I1751" s="6" t="s">
        <v>4115</v>
      </c>
      <c r="J1751" s="6">
        <v>1.0</v>
      </c>
      <c r="K1751" s="7">
        <v>12.8</v>
      </c>
      <c r="L1751" s="8">
        <v>45535.0</v>
      </c>
      <c r="M1751" s="6" t="s">
        <v>104</v>
      </c>
      <c r="N1751" s="5"/>
      <c r="O1751" s="5"/>
      <c r="P1751" s="5"/>
      <c r="Q1751" s="5"/>
      <c r="R1751" s="5"/>
      <c r="S1751" s="5"/>
      <c r="T1751" s="5"/>
      <c r="U1751" s="5"/>
      <c r="V1751" s="5"/>
    </row>
    <row r="1752" hidden="1">
      <c r="A1752" s="6">
        <v>470091.0</v>
      </c>
      <c r="B1752" s="6" t="s">
        <v>4291</v>
      </c>
      <c r="C1752" s="6" t="s">
        <v>4759</v>
      </c>
      <c r="D1752" s="6" t="s">
        <v>4760</v>
      </c>
      <c r="E1752" s="6" t="s">
        <v>17</v>
      </c>
      <c r="F1752" s="6" t="s">
        <v>18</v>
      </c>
      <c r="G1752" s="6" t="s">
        <v>4113</v>
      </c>
      <c r="H1752" s="6" t="s">
        <v>4114</v>
      </c>
      <c r="I1752" s="6" t="s">
        <v>4115</v>
      </c>
      <c r="J1752" s="6">
        <v>1.0</v>
      </c>
      <c r="K1752" s="7">
        <v>29.9</v>
      </c>
      <c r="L1752" s="8">
        <v>45535.0</v>
      </c>
      <c r="M1752" s="6" t="s">
        <v>104</v>
      </c>
      <c r="N1752" s="5"/>
      <c r="O1752" s="5"/>
      <c r="P1752" s="5"/>
      <c r="Q1752" s="5"/>
      <c r="R1752" s="5"/>
      <c r="S1752" s="5"/>
      <c r="T1752" s="5"/>
      <c r="U1752" s="5"/>
      <c r="V1752" s="5"/>
    </row>
    <row r="1753" hidden="1">
      <c r="A1753" s="6">
        <v>470091.0</v>
      </c>
      <c r="B1753" s="6" t="s">
        <v>4291</v>
      </c>
      <c r="C1753" s="6" t="s">
        <v>4761</v>
      </c>
      <c r="D1753" s="6" t="s">
        <v>4762</v>
      </c>
      <c r="E1753" s="6" t="s">
        <v>17</v>
      </c>
      <c r="F1753" s="6" t="s">
        <v>18</v>
      </c>
      <c r="G1753" s="6" t="s">
        <v>4113</v>
      </c>
      <c r="H1753" s="6" t="s">
        <v>4114</v>
      </c>
      <c r="I1753" s="6" t="s">
        <v>4115</v>
      </c>
      <c r="J1753" s="6">
        <v>3.0</v>
      </c>
      <c r="K1753" s="7">
        <v>17.85</v>
      </c>
      <c r="L1753" s="8">
        <v>45535.0</v>
      </c>
      <c r="M1753" s="6" t="s">
        <v>104</v>
      </c>
      <c r="N1753" s="5"/>
      <c r="O1753" s="5"/>
      <c r="P1753" s="5"/>
      <c r="Q1753" s="5"/>
      <c r="R1753" s="5"/>
      <c r="S1753" s="5"/>
      <c r="T1753" s="5"/>
      <c r="U1753" s="5"/>
      <c r="V1753" s="5"/>
    </row>
    <row r="1754" hidden="1">
      <c r="A1754" s="6">
        <v>470091.0</v>
      </c>
      <c r="B1754" s="6" t="s">
        <v>4291</v>
      </c>
      <c r="C1754" s="6" t="s">
        <v>4763</v>
      </c>
      <c r="D1754" s="6" t="s">
        <v>4764</v>
      </c>
      <c r="E1754" s="6" t="s">
        <v>17</v>
      </c>
      <c r="F1754" s="6" t="s">
        <v>18</v>
      </c>
      <c r="G1754" s="6" t="s">
        <v>4113</v>
      </c>
      <c r="H1754" s="6" t="s">
        <v>4114</v>
      </c>
      <c r="I1754" s="6" t="s">
        <v>4115</v>
      </c>
      <c r="J1754" s="6">
        <v>3.0</v>
      </c>
      <c r="K1754" s="7">
        <v>20.85</v>
      </c>
      <c r="L1754" s="8">
        <v>45535.0</v>
      </c>
      <c r="M1754" s="6" t="s">
        <v>104</v>
      </c>
      <c r="N1754" s="5"/>
      <c r="O1754" s="5"/>
      <c r="P1754" s="5"/>
      <c r="Q1754" s="5"/>
      <c r="R1754" s="5"/>
      <c r="S1754" s="5"/>
      <c r="T1754" s="5"/>
      <c r="U1754" s="5"/>
      <c r="V1754" s="5"/>
    </row>
    <row r="1755" hidden="1">
      <c r="A1755" s="6">
        <v>470091.0</v>
      </c>
      <c r="B1755" s="6" t="s">
        <v>4291</v>
      </c>
      <c r="C1755" s="6" t="s">
        <v>4765</v>
      </c>
      <c r="D1755" s="6" t="s">
        <v>4766</v>
      </c>
      <c r="E1755" s="6" t="s">
        <v>17</v>
      </c>
      <c r="F1755" s="6" t="s">
        <v>18</v>
      </c>
      <c r="G1755" s="6" t="s">
        <v>4113</v>
      </c>
      <c r="H1755" s="6" t="s">
        <v>4114</v>
      </c>
      <c r="I1755" s="6" t="s">
        <v>4115</v>
      </c>
      <c r="J1755" s="6">
        <v>3.0</v>
      </c>
      <c r="K1755" s="7">
        <v>23.85</v>
      </c>
      <c r="L1755" s="8">
        <v>45535.0</v>
      </c>
      <c r="M1755" s="6" t="s">
        <v>104</v>
      </c>
      <c r="N1755" s="5"/>
      <c r="O1755" s="5"/>
      <c r="P1755" s="5"/>
      <c r="Q1755" s="5"/>
      <c r="R1755" s="5"/>
      <c r="S1755" s="5"/>
      <c r="T1755" s="5"/>
      <c r="U1755" s="5"/>
      <c r="V1755" s="5"/>
    </row>
    <row r="1756" hidden="1">
      <c r="A1756" s="6">
        <v>470091.0</v>
      </c>
      <c r="B1756" s="6" t="s">
        <v>4291</v>
      </c>
      <c r="C1756" s="6" t="s">
        <v>4767</v>
      </c>
      <c r="D1756" s="6" t="s">
        <v>4768</v>
      </c>
      <c r="E1756" s="6" t="s">
        <v>17</v>
      </c>
      <c r="F1756" s="6" t="s">
        <v>18</v>
      </c>
      <c r="G1756" s="6" t="s">
        <v>4113</v>
      </c>
      <c r="H1756" s="6" t="s">
        <v>4114</v>
      </c>
      <c r="I1756" s="6" t="s">
        <v>4115</v>
      </c>
      <c r="J1756" s="6">
        <v>3.0</v>
      </c>
      <c r="K1756" s="7">
        <v>29.85</v>
      </c>
      <c r="L1756" s="8">
        <v>45535.0</v>
      </c>
      <c r="M1756" s="6" t="s">
        <v>104</v>
      </c>
      <c r="N1756" s="5"/>
      <c r="O1756" s="5"/>
      <c r="P1756" s="5"/>
      <c r="Q1756" s="5"/>
      <c r="R1756" s="5"/>
      <c r="S1756" s="5"/>
      <c r="T1756" s="5"/>
      <c r="U1756" s="5"/>
      <c r="V1756" s="5"/>
    </row>
    <row r="1757" hidden="1">
      <c r="A1757" s="6">
        <v>470091.0</v>
      </c>
      <c r="B1757" s="6" t="s">
        <v>4291</v>
      </c>
      <c r="C1757" s="6" t="s">
        <v>4769</v>
      </c>
      <c r="D1757" s="6" t="s">
        <v>4770</v>
      </c>
      <c r="E1757" s="6" t="s">
        <v>17</v>
      </c>
      <c r="F1757" s="6" t="s">
        <v>18</v>
      </c>
      <c r="G1757" s="6" t="s">
        <v>4113</v>
      </c>
      <c r="H1757" s="6" t="s">
        <v>4114</v>
      </c>
      <c r="I1757" s="6" t="s">
        <v>4115</v>
      </c>
      <c r="J1757" s="6">
        <v>2.0</v>
      </c>
      <c r="K1757" s="7">
        <v>25.9</v>
      </c>
      <c r="L1757" s="8">
        <v>45535.0</v>
      </c>
      <c r="M1757" s="6" t="s">
        <v>104</v>
      </c>
      <c r="N1757" s="5"/>
      <c r="O1757" s="5"/>
      <c r="P1757" s="5"/>
      <c r="Q1757" s="5"/>
      <c r="R1757" s="5"/>
      <c r="S1757" s="5"/>
      <c r="T1757" s="5"/>
      <c r="U1757" s="5"/>
      <c r="V1757" s="5"/>
    </row>
    <row r="1758" hidden="1">
      <c r="A1758" s="6">
        <v>470091.0</v>
      </c>
      <c r="B1758" s="6" t="s">
        <v>4291</v>
      </c>
      <c r="C1758" s="6" t="s">
        <v>4771</v>
      </c>
      <c r="D1758" s="6" t="s">
        <v>4772</v>
      </c>
      <c r="E1758" s="6" t="s">
        <v>17</v>
      </c>
      <c r="F1758" s="6" t="s">
        <v>18</v>
      </c>
      <c r="G1758" s="6" t="s">
        <v>4113</v>
      </c>
      <c r="H1758" s="6" t="s">
        <v>4114</v>
      </c>
      <c r="I1758" s="6" t="s">
        <v>4115</v>
      </c>
      <c r="J1758" s="6">
        <v>1.0</v>
      </c>
      <c r="K1758" s="7">
        <v>119.9</v>
      </c>
      <c r="L1758" s="8">
        <v>45535.0</v>
      </c>
      <c r="M1758" s="6" t="s">
        <v>104</v>
      </c>
      <c r="N1758" s="5"/>
      <c r="O1758" s="5"/>
      <c r="P1758" s="5"/>
      <c r="Q1758" s="5"/>
      <c r="R1758" s="5"/>
      <c r="S1758" s="5"/>
      <c r="T1758" s="5"/>
      <c r="U1758" s="5"/>
      <c r="V1758" s="5"/>
    </row>
    <row r="1759" hidden="1">
      <c r="A1759" s="6">
        <v>470091.0</v>
      </c>
      <c r="B1759" s="6" t="s">
        <v>4291</v>
      </c>
      <c r="C1759" s="6" t="s">
        <v>4773</v>
      </c>
      <c r="D1759" s="6" t="s">
        <v>4774</v>
      </c>
      <c r="E1759" s="6" t="s">
        <v>17</v>
      </c>
      <c r="F1759" s="6" t="s">
        <v>18</v>
      </c>
      <c r="G1759" s="6" t="s">
        <v>4113</v>
      </c>
      <c r="H1759" s="6" t="s">
        <v>4114</v>
      </c>
      <c r="I1759" s="6" t="s">
        <v>4115</v>
      </c>
      <c r="J1759" s="6">
        <v>1.0</v>
      </c>
      <c r="K1759" s="7">
        <v>39.9</v>
      </c>
      <c r="L1759" s="8">
        <v>45535.0</v>
      </c>
      <c r="M1759" s="6" t="s">
        <v>104</v>
      </c>
      <c r="N1759" s="5"/>
      <c r="O1759" s="5"/>
      <c r="P1759" s="5"/>
      <c r="Q1759" s="5"/>
      <c r="R1759" s="5"/>
      <c r="S1759" s="5"/>
      <c r="T1759" s="5"/>
      <c r="U1759" s="5"/>
      <c r="V1759" s="5"/>
    </row>
    <row r="1760" hidden="1">
      <c r="A1760" s="6">
        <v>470091.0</v>
      </c>
      <c r="B1760" s="6" t="s">
        <v>4291</v>
      </c>
      <c r="C1760" s="6" t="s">
        <v>4775</v>
      </c>
      <c r="D1760" s="6" t="s">
        <v>4776</v>
      </c>
      <c r="E1760" s="6" t="s">
        <v>17</v>
      </c>
      <c r="F1760" s="6" t="s">
        <v>18</v>
      </c>
      <c r="G1760" s="6" t="s">
        <v>4113</v>
      </c>
      <c r="H1760" s="6" t="s">
        <v>4114</v>
      </c>
      <c r="I1760" s="6" t="s">
        <v>4115</v>
      </c>
      <c r="J1760" s="6">
        <v>1.0</v>
      </c>
      <c r="K1760" s="7">
        <v>44.9</v>
      </c>
      <c r="L1760" s="8">
        <v>45535.0</v>
      </c>
      <c r="M1760" s="6" t="s">
        <v>104</v>
      </c>
      <c r="N1760" s="5"/>
      <c r="O1760" s="5"/>
      <c r="P1760" s="5"/>
      <c r="Q1760" s="5"/>
      <c r="R1760" s="5"/>
      <c r="S1760" s="5"/>
      <c r="T1760" s="5"/>
      <c r="U1760" s="5"/>
      <c r="V1760" s="5"/>
    </row>
    <row r="1761" hidden="1">
      <c r="A1761" s="6">
        <v>470091.0</v>
      </c>
      <c r="B1761" s="6" t="s">
        <v>4291</v>
      </c>
      <c r="C1761" s="6" t="s">
        <v>4777</v>
      </c>
      <c r="D1761" s="6" t="s">
        <v>4778</v>
      </c>
      <c r="E1761" s="6" t="s">
        <v>17</v>
      </c>
      <c r="F1761" s="6" t="s">
        <v>18</v>
      </c>
      <c r="G1761" s="6" t="s">
        <v>4113</v>
      </c>
      <c r="H1761" s="6" t="s">
        <v>4114</v>
      </c>
      <c r="I1761" s="6" t="s">
        <v>4115</v>
      </c>
      <c r="J1761" s="6">
        <v>1.0</v>
      </c>
      <c r="K1761" s="7">
        <v>110.9</v>
      </c>
      <c r="L1761" s="8">
        <v>45535.0</v>
      </c>
      <c r="M1761" s="6" t="s">
        <v>104</v>
      </c>
      <c r="N1761" s="5"/>
      <c r="O1761" s="5"/>
      <c r="P1761" s="5"/>
      <c r="Q1761" s="5"/>
      <c r="R1761" s="5"/>
      <c r="S1761" s="5"/>
      <c r="T1761" s="5"/>
      <c r="U1761" s="5"/>
      <c r="V1761" s="5"/>
    </row>
    <row r="1762" hidden="1">
      <c r="A1762" s="6">
        <v>470091.0</v>
      </c>
      <c r="B1762" s="6" t="s">
        <v>4291</v>
      </c>
      <c r="C1762" s="6" t="s">
        <v>4779</v>
      </c>
      <c r="D1762" s="6" t="s">
        <v>4780</v>
      </c>
      <c r="E1762" s="6" t="s">
        <v>17</v>
      </c>
      <c r="F1762" s="6" t="s">
        <v>18</v>
      </c>
      <c r="G1762" s="6" t="s">
        <v>4113</v>
      </c>
      <c r="H1762" s="6" t="s">
        <v>4114</v>
      </c>
      <c r="I1762" s="6" t="s">
        <v>4115</v>
      </c>
      <c r="J1762" s="6">
        <v>1.0</v>
      </c>
      <c r="K1762" s="7">
        <v>69.9</v>
      </c>
      <c r="L1762" s="8">
        <v>45535.0</v>
      </c>
      <c r="M1762" s="6" t="s">
        <v>104</v>
      </c>
      <c r="N1762" s="5"/>
      <c r="O1762" s="5"/>
      <c r="P1762" s="5"/>
      <c r="Q1762" s="5"/>
      <c r="R1762" s="5"/>
      <c r="S1762" s="5"/>
      <c r="T1762" s="5"/>
      <c r="U1762" s="5"/>
      <c r="V1762" s="5"/>
    </row>
    <row r="1763" hidden="1">
      <c r="A1763" s="6">
        <v>470091.0</v>
      </c>
      <c r="B1763" s="6" t="s">
        <v>4291</v>
      </c>
      <c r="C1763" s="6" t="s">
        <v>4781</v>
      </c>
      <c r="D1763" s="6" t="s">
        <v>4782</v>
      </c>
      <c r="E1763" s="6" t="s">
        <v>17</v>
      </c>
      <c r="F1763" s="6" t="s">
        <v>18</v>
      </c>
      <c r="G1763" s="6" t="s">
        <v>4113</v>
      </c>
      <c r="H1763" s="6" t="s">
        <v>4114</v>
      </c>
      <c r="I1763" s="6" t="s">
        <v>4115</v>
      </c>
      <c r="J1763" s="6">
        <v>1.0</v>
      </c>
      <c r="K1763" s="7">
        <v>59.5</v>
      </c>
      <c r="L1763" s="8">
        <v>45535.0</v>
      </c>
      <c r="M1763" s="6" t="s">
        <v>104</v>
      </c>
      <c r="N1763" s="5"/>
      <c r="O1763" s="5"/>
      <c r="P1763" s="5"/>
      <c r="Q1763" s="5"/>
      <c r="R1763" s="5"/>
      <c r="S1763" s="5"/>
      <c r="T1763" s="5"/>
      <c r="U1763" s="5"/>
      <c r="V1763" s="5"/>
    </row>
    <row r="1764" hidden="1">
      <c r="A1764" s="6">
        <v>470091.0</v>
      </c>
      <c r="B1764" s="6" t="s">
        <v>4291</v>
      </c>
      <c r="C1764" s="6" t="s">
        <v>4783</v>
      </c>
      <c r="D1764" s="6" t="s">
        <v>4784</v>
      </c>
      <c r="E1764" s="6" t="s">
        <v>17</v>
      </c>
      <c r="F1764" s="6" t="s">
        <v>18</v>
      </c>
      <c r="G1764" s="6" t="s">
        <v>4113</v>
      </c>
      <c r="H1764" s="6" t="s">
        <v>4114</v>
      </c>
      <c r="I1764" s="6" t="s">
        <v>4115</v>
      </c>
      <c r="J1764" s="6">
        <v>1.0</v>
      </c>
      <c r="K1764" s="7">
        <v>64.9</v>
      </c>
      <c r="L1764" s="8">
        <v>45535.0</v>
      </c>
      <c r="M1764" s="6" t="s">
        <v>104</v>
      </c>
      <c r="N1764" s="5"/>
      <c r="O1764" s="5"/>
      <c r="P1764" s="5"/>
      <c r="Q1764" s="5"/>
      <c r="R1764" s="5"/>
      <c r="S1764" s="5"/>
      <c r="T1764" s="5"/>
      <c r="U1764" s="5"/>
      <c r="V1764" s="5"/>
    </row>
    <row r="1765" hidden="1">
      <c r="A1765" s="6">
        <v>470091.0</v>
      </c>
      <c r="B1765" s="6" t="s">
        <v>4291</v>
      </c>
      <c r="C1765" s="6" t="s">
        <v>4785</v>
      </c>
      <c r="D1765" s="6" t="s">
        <v>4786</v>
      </c>
      <c r="E1765" s="6" t="s">
        <v>17</v>
      </c>
      <c r="F1765" s="6" t="s">
        <v>18</v>
      </c>
      <c r="G1765" s="6" t="s">
        <v>4113</v>
      </c>
      <c r="H1765" s="6" t="s">
        <v>4114</v>
      </c>
      <c r="I1765" s="6" t="s">
        <v>4115</v>
      </c>
      <c r="J1765" s="6">
        <v>1.0</v>
      </c>
      <c r="K1765" s="7">
        <v>68.9</v>
      </c>
      <c r="L1765" s="8">
        <v>45535.0</v>
      </c>
      <c r="M1765" s="6" t="s">
        <v>104</v>
      </c>
      <c r="N1765" s="5"/>
      <c r="O1765" s="5"/>
      <c r="P1765" s="5"/>
      <c r="Q1765" s="5"/>
      <c r="R1765" s="5"/>
      <c r="S1765" s="5"/>
      <c r="T1765" s="5"/>
      <c r="U1765" s="5"/>
      <c r="V1765" s="5"/>
    </row>
    <row r="1766" hidden="1">
      <c r="A1766" s="6">
        <v>470091.0</v>
      </c>
      <c r="B1766" s="6" t="s">
        <v>4291</v>
      </c>
      <c r="C1766" s="6" t="s">
        <v>4787</v>
      </c>
      <c r="D1766" s="6" t="s">
        <v>4788</v>
      </c>
      <c r="E1766" s="6" t="s">
        <v>17</v>
      </c>
      <c r="F1766" s="6" t="s">
        <v>18</v>
      </c>
      <c r="G1766" s="6" t="s">
        <v>4113</v>
      </c>
      <c r="H1766" s="6" t="s">
        <v>4114</v>
      </c>
      <c r="I1766" s="6" t="s">
        <v>4115</v>
      </c>
      <c r="J1766" s="6">
        <v>1.0</v>
      </c>
      <c r="K1766" s="7">
        <v>54.9</v>
      </c>
      <c r="L1766" s="8">
        <v>45535.0</v>
      </c>
      <c r="M1766" s="6" t="s">
        <v>104</v>
      </c>
      <c r="N1766" s="5"/>
      <c r="O1766" s="5"/>
      <c r="P1766" s="5"/>
      <c r="Q1766" s="5"/>
      <c r="R1766" s="5"/>
      <c r="S1766" s="5"/>
      <c r="T1766" s="5"/>
      <c r="U1766" s="5"/>
      <c r="V1766" s="5"/>
    </row>
    <row r="1767" hidden="1">
      <c r="A1767" s="6">
        <v>470091.0</v>
      </c>
      <c r="B1767" s="6" t="s">
        <v>4291</v>
      </c>
      <c r="C1767" s="6" t="s">
        <v>4789</v>
      </c>
      <c r="D1767" s="6" t="s">
        <v>4790</v>
      </c>
      <c r="E1767" s="6" t="s">
        <v>17</v>
      </c>
      <c r="F1767" s="6" t="s">
        <v>18</v>
      </c>
      <c r="G1767" s="6" t="s">
        <v>4113</v>
      </c>
      <c r="H1767" s="6" t="s">
        <v>4114</v>
      </c>
      <c r="I1767" s="6" t="s">
        <v>4115</v>
      </c>
      <c r="J1767" s="6">
        <v>1.0</v>
      </c>
      <c r="K1767" s="7">
        <v>59.9</v>
      </c>
      <c r="L1767" s="8">
        <v>45535.0</v>
      </c>
      <c r="M1767" s="6" t="s">
        <v>104</v>
      </c>
      <c r="N1767" s="5"/>
      <c r="O1767" s="5"/>
      <c r="P1767" s="5"/>
      <c r="Q1767" s="5"/>
      <c r="R1767" s="5"/>
      <c r="S1767" s="5"/>
      <c r="T1767" s="5"/>
      <c r="U1767" s="5"/>
      <c r="V1767" s="5"/>
    </row>
    <row r="1768" hidden="1">
      <c r="A1768" s="6">
        <v>470091.0</v>
      </c>
      <c r="B1768" s="6" t="s">
        <v>4291</v>
      </c>
      <c r="C1768" s="6" t="s">
        <v>4791</v>
      </c>
      <c r="D1768" s="6" t="s">
        <v>4792</v>
      </c>
      <c r="E1768" s="6" t="s">
        <v>17</v>
      </c>
      <c r="F1768" s="6" t="s">
        <v>18</v>
      </c>
      <c r="G1768" s="6" t="s">
        <v>4113</v>
      </c>
      <c r="H1768" s="6" t="s">
        <v>4114</v>
      </c>
      <c r="I1768" s="6" t="s">
        <v>4115</v>
      </c>
      <c r="J1768" s="6">
        <v>2.0</v>
      </c>
      <c r="K1768" s="7">
        <v>65.8</v>
      </c>
      <c r="L1768" s="8">
        <v>45535.0</v>
      </c>
      <c r="M1768" s="6" t="s">
        <v>104</v>
      </c>
      <c r="N1768" s="5"/>
      <c r="O1768" s="5"/>
      <c r="P1768" s="5"/>
      <c r="Q1768" s="5"/>
      <c r="R1768" s="5"/>
      <c r="S1768" s="5"/>
      <c r="T1768" s="5"/>
      <c r="U1768" s="5"/>
      <c r="V1768" s="5"/>
    </row>
    <row r="1769" hidden="1">
      <c r="A1769" s="6">
        <v>470091.0</v>
      </c>
      <c r="B1769" s="6" t="s">
        <v>4291</v>
      </c>
      <c r="C1769" s="6" t="s">
        <v>4793</v>
      </c>
      <c r="D1769" s="6" t="s">
        <v>4794</v>
      </c>
      <c r="E1769" s="6" t="s">
        <v>17</v>
      </c>
      <c r="F1769" s="6" t="s">
        <v>18</v>
      </c>
      <c r="G1769" s="6" t="s">
        <v>4113</v>
      </c>
      <c r="H1769" s="6" t="s">
        <v>4114</v>
      </c>
      <c r="I1769" s="6" t="s">
        <v>4115</v>
      </c>
      <c r="J1769" s="6">
        <v>2.0</v>
      </c>
      <c r="K1769" s="7">
        <v>67.8</v>
      </c>
      <c r="L1769" s="8">
        <v>45535.0</v>
      </c>
      <c r="M1769" s="6" t="s">
        <v>104</v>
      </c>
      <c r="N1769" s="5"/>
      <c r="O1769" s="5"/>
      <c r="P1769" s="5"/>
      <c r="Q1769" s="5"/>
      <c r="R1769" s="5"/>
      <c r="S1769" s="5"/>
      <c r="T1769" s="5"/>
      <c r="U1769" s="5"/>
      <c r="V1769" s="5"/>
    </row>
    <row r="1770" hidden="1">
      <c r="A1770" s="6">
        <v>470091.0</v>
      </c>
      <c r="B1770" s="6" t="s">
        <v>4291</v>
      </c>
      <c r="C1770" s="6" t="s">
        <v>4795</v>
      </c>
      <c r="D1770" s="6" t="s">
        <v>4796</v>
      </c>
      <c r="E1770" s="6" t="s">
        <v>17</v>
      </c>
      <c r="F1770" s="6" t="s">
        <v>18</v>
      </c>
      <c r="G1770" s="6" t="s">
        <v>4113</v>
      </c>
      <c r="H1770" s="6" t="s">
        <v>4114</v>
      </c>
      <c r="I1770" s="6" t="s">
        <v>4115</v>
      </c>
      <c r="J1770" s="6">
        <v>3.0</v>
      </c>
      <c r="K1770" s="7">
        <v>104.7</v>
      </c>
      <c r="L1770" s="8">
        <v>45535.0</v>
      </c>
      <c r="M1770" s="6" t="s">
        <v>104</v>
      </c>
      <c r="N1770" s="5"/>
      <c r="O1770" s="5"/>
      <c r="P1770" s="5"/>
      <c r="Q1770" s="5"/>
      <c r="R1770" s="5"/>
      <c r="S1770" s="5"/>
      <c r="T1770" s="5"/>
      <c r="U1770" s="5"/>
      <c r="V1770" s="5"/>
    </row>
    <row r="1771" hidden="1">
      <c r="A1771" s="6">
        <v>470091.0</v>
      </c>
      <c r="B1771" s="6" t="s">
        <v>4291</v>
      </c>
      <c r="C1771" s="6" t="s">
        <v>4797</v>
      </c>
      <c r="D1771" s="6" t="s">
        <v>4798</v>
      </c>
      <c r="E1771" s="6" t="s">
        <v>17</v>
      </c>
      <c r="F1771" s="6" t="s">
        <v>18</v>
      </c>
      <c r="G1771" s="6" t="s">
        <v>4113</v>
      </c>
      <c r="H1771" s="6" t="s">
        <v>4114</v>
      </c>
      <c r="I1771" s="6" t="s">
        <v>4115</v>
      </c>
      <c r="J1771" s="6">
        <v>2.0</v>
      </c>
      <c r="K1771" s="7">
        <v>73.8</v>
      </c>
      <c r="L1771" s="8">
        <v>45535.0</v>
      </c>
      <c r="M1771" s="6" t="s">
        <v>104</v>
      </c>
      <c r="N1771" s="5"/>
      <c r="O1771" s="5"/>
      <c r="P1771" s="5"/>
      <c r="Q1771" s="5"/>
      <c r="R1771" s="5"/>
      <c r="S1771" s="5"/>
      <c r="T1771" s="5"/>
      <c r="U1771" s="5"/>
      <c r="V1771" s="5"/>
    </row>
    <row r="1772" hidden="1">
      <c r="A1772" s="6">
        <v>470091.0</v>
      </c>
      <c r="B1772" s="6" t="s">
        <v>4291</v>
      </c>
      <c r="C1772" s="6" t="s">
        <v>4799</v>
      </c>
      <c r="D1772" s="6" t="s">
        <v>4800</v>
      </c>
      <c r="E1772" s="6" t="s">
        <v>17</v>
      </c>
      <c r="F1772" s="6" t="s">
        <v>18</v>
      </c>
      <c r="G1772" s="6" t="s">
        <v>4113</v>
      </c>
      <c r="H1772" s="6" t="s">
        <v>4114</v>
      </c>
      <c r="I1772" s="6" t="s">
        <v>4115</v>
      </c>
      <c r="J1772" s="6">
        <v>2.0</v>
      </c>
      <c r="K1772" s="7">
        <v>139.1</v>
      </c>
      <c r="L1772" s="8">
        <v>45535.0</v>
      </c>
      <c r="M1772" s="6" t="s">
        <v>104</v>
      </c>
      <c r="N1772" s="5"/>
      <c r="O1772" s="5"/>
      <c r="P1772" s="5"/>
      <c r="Q1772" s="5"/>
      <c r="R1772" s="5"/>
      <c r="S1772" s="5"/>
      <c r="T1772" s="5"/>
      <c r="U1772" s="5"/>
      <c r="V1772" s="5"/>
    </row>
    <row r="1773" hidden="1">
      <c r="A1773" s="6">
        <v>470091.0</v>
      </c>
      <c r="B1773" s="6" t="s">
        <v>4291</v>
      </c>
      <c r="C1773" s="6" t="s">
        <v>4801</v>
      </c>
      <c r="D1773" s="6" t="s">
        <v>4802</v>
      </c>
      <c r="E1773" s="6" t="s">
        <v>17</v>
      </c>
      <c r="F1773" s="6" t="s">
        <v>18</v>
      </c>
      <c r="G1773" s="6" t="s">
        <v>4113</v>
      </c>
      <c r="H1773" s="6" t="s">
        <v>4114</v>
      </c>
      <c r="I1773" s="6" t="s">
        <v>4115</v>
      </c>
      <c r="J1773" s="6">
        <v>2.0</v>
      </c>
      <c r="K1773" s="7">
        <v>89.8</v>
      </c>
      <c r="L1773" s="8">
        <v>45535.0</v>
      </c>
      <c r="M1773" s="6" t="s">
        <v>104</v>
      </c>
      <c r="N1773" s="5"/>
      <c r="O1773" s="5"/>
      <c r="P1773" s="5"/>
      <c r="Q1773" s="5"/>
      <c r="R1773" s="5"/>
      <c r="S1773" s="5"/>
      <c r="T1773" s="5"/>
      <c r="U1773" s="5"/>
      <c r="V1773" s="5"/>
    </row>
    <row r="1774" hidden="1">
      <c r="A1774" s="6">
        <v>470091.0</v>
      </c>
      <c r="B1774" s="6" t="s">
        <v>4291</v>
      </c>
      <c r="C1774" s="6" t="s">
        <v>4803</v>
      </c>
      <c r="D1774" s="6" t="s">
        <v>4804</v>
      </c>
      <c r="E1774" s="6" t="s">
        <v>17</v>
      </c>
      <c r="F1774" s="6" t="s">
        <v>18</v>
      </c>
      <c r="G1774" s="6" t="s">
        <v>4113</v>
      </c>
      <c r="H1774" s="6" t="s">
        <v>4114</v>
      </c>
      <c r="I1774" s="6" t="s">
        <v>4115</v>
      </c>
      <c r="J1774" s="6">
        <v>1.0</v>
      </c>
      <c r="K1774" s="7">
        <v>59.9</v>
      </c>
      <c r="L1774" s="8">
        <v>45535.0</v>
      </c>
      <c r="M1774" s="6" t="s">
        <v>104</v>
      </c>
      <c r="N1774" s="5"/>
      <c r="O1774" s="5"/>
      <c r="P1774" s="5"/>
      <c r="Q1774" s="5"/>
      <c r="R1774" s="5"/>
      <c r="S1774" s="5"/>
      <c r="T1774" s="5"/>
      <c r="U1774" s="5"/>
      <c r="V1774" s="5"/>
    </row>
    <row r="1775" hidden="1">
      <c r="A1775" s="6">
        <v>470091.0</v>
      </c>
      <c r="B1775" s="6" t="s">
        <v>4291</v>
      </c>
      <c r="C1775" s="6" t="s">
        <v>4805</v>
      </c>
      <c r="D1775" s="6" t="s">
        <v>4806</v>
      </c>
      <c r="E1775" s="6" t="s">
        <v>17</v>
      </c>
      <c r="F1775" s="6" t="s">
        <v>18</v>
      </c>
      <c r="G1775" s="6" t="s">
        <v>4113</v>
      </c>
      <c r="H1775" s="6" t="s">
        <v>4114</v>
      </c>
      <c r="I1775" s="6" t="s">
        <v>4115</v>
      </c>
      <c r="J1775" s="6">
        <v>1.0</v>
      </c>
      <c r="K1775" s="7">
        <v>64.9</v>
      </c>
      <c r="L1775" s="8">
        <v>45535.0</v>
      </c>
      <c r="M1775" s="6" t="s">
        <v>104</v>
      </c>
      <c r="N1775" s="5"/>
      <c r="O1775" s="5"/>
      <c r="P1775" s="5"/>
      <c r="Q1775" s="5"/>
      <c r="R1775" s="5"/>
      <c r="S1775" s="5"/>
      <c r="T1775" s="5"/>
      <c r="U1775" s="5"/>
      <c r="V1775" s="5"/>
    </row>
    <row r="1776" hidden="1">
      <c r="A1776" s="6">
        <v>470091.0</v>
      </c>
      <c r="B1776" s="6" t="s">
        <v>4291</v>
      </c>
      <c r="C1776" s="6" t="s">
        <v>4807</v>
      </c>
      <c r="D1776" s="6" t="s">
        <v>4808</v>
      </c>
      <c r="E1776" s="6" t="s">
        <v>17</v>
      </c>
      <c r="F1776" s="6" t="s">
        <v>18</v>
      </c>
      <c r="G1776" s="6" t="s">
        <v>4113</v>
      </c>
      <c r="H1776" s="6" t="s">
        <v>4114</v>
      </c>
      <c r="I1776" s="6" t="s">
        <v>4115</v>
      </c>
      <c r="J1776" s="6">
        <v>4.0</v>
      </c>
      <c r="K1776" s="7">
        <v>399.6</v>
      </c>
      <c r="L1776" s="8">
        <v>45535.0</v>
      </c>
      <c r="M1776" s="6" t="s">
        <v>104</v>
      </c>
      <c r="N1776" s="5"/>
      <c r="O1776" s="5"/>
      <c r="P1776" s="5"/>
      <c r="Q1776" s="5"/>
      <c r="R1776" s="5"/>
      <c r="S1776" s="5"/>
      <c r="T1776" s="5"/>
      <c r="U1776" s="5"/>
      <c r="V1776" s="5"/>
    </row>
    <row r="1777" hidden="1">
      <c r="A1777" s="6">
        <v>470091.0</v>
      </c>
      <c r="B1777" s="6" t="s">
        <v>4291</v>
      </c>
      <c r="C1777" s="6" t="s">
        <v>4809</v>
      </c>
      <c r="D1777" s="6" t="s">
        <v>4810</v>
      </c>
      <c r="E1777" s="6" t="s">
        <v>17</v>
      </c>
      <c r="F1777" s="6" t="s">
        <v>18</v>
      </c>
      <c r="G1777" s="6" t="s">
        <v>4113</v>
      </c>
      <c r="H1777" s="6" t="s">
        <v>4114</v>
      </c>
      <c r="I1777" s="6" t="s">
        <v>4115</v>
      </c>
      <c r="J1777" s="6">
        <v>3.0</v>
      </c>
      <c r="K1777" s="7">
        <v>179.7</v>
      </c>
      <c r="L1777" s="8">
        <v>45535.0</v>
      </c>
      <c r="M1777" s="6" t="s">
        <v>104</v>
      </c>
      <c r="N1777" s="5"/>
      <c r="O1777" s="5"/>
      <c r="P1777" s="5"/>
      <c r="Q1777" s="5"/>
      <c r="R1777" s="5"/>
      <c r="S1777" s="5"/>
      <c r="T1777" s="5"/>
      <c r="U1777" s="5"/>
      <c r="V1777" s="5"/>
    </row>
    <row r="1778" hidden="1">
      <c r="A1778" s="6">
        <v>470091.0</v>
      </c>
      <c r="B1778" s="6" t="s">
        <v>4291</v>
      </c>
      <c r="C1778" s="6" t="s">
        <v>4811</v>
      </c>
      <c r="D1778" s="6" t="s">
        <v>4812</v>
      </c>
      <c r="E1778" s="6" t="s">
        <v>17</v>
      </c>
      <c r="F1778" s="6" t="s">
        <v>18</v>
      </c>
      <c r="G1778" s="6" t="s">
        <v>4113</v>
      </c>
      <c r="H1778" s="6" t="s">
        <v>4114</v>
      </c>
      <c r="I1778" s="6" t="s">
        <v>4115</v>
      </c>
      <c r="J1778" s="6">
        <v>1.0</v>
      </c>
      <c r="K1778" s="7">
        <v>44.9</v>
      </c>
      <c r="L1778" s="8">
        <v>45535.0</v>
      </c>
      <c r="M1778" s="6" t="s">
        <v>104</v>
      </c>
      <c r="N1778" s="5"/>
      <c r="O1778" s="5"/>
      <c r="P1778" s="5"/>
      <c r="Q1778" s="5"/>
      <c r="R1778" s="5"/>
      <c r="S1778" s="5"/>
      <c r="T1778" s="5"/>
      <c r="U1778" s="5"/>
      <c r="V1778" s="5"/>
    </row>
    <row r="1779" hidden="1">
      <c r="A1779" s="6">
        <v>470091.0</v>
      </c>
      <c r="B1779" s="6" t="s">
        <v>4291</v>
      </c>
      <c r="C1779" s="6" t="s">
        <v>4813</v>
      </c>
      <c r="D1779" s="6" t="s">
        <v>4814</v>
      </c>
      <c r="E1779" s="6" t="s">
        <v>17</v>
      </c>
      <c r="F1779" s="6" t="s">
        <v>18</v>
      </c>
      <c r="G1779" s="6" t="s">
        <v>4113</v>
      </c>
      <c r="H1779" s="6" t="s">
        <v>4114</v>
      </c>
      <c r="I1779" s="6" t="s">
        <v>4115</v>
      </c>
      <c r="J1779" s="6">
        <v>4.0</v>
      </c>
      <c r="K1779" s="7">
        <v>11.0</v>
      </c>
      <c r="L1779" s="8">
        <v>45535.0</v>
      </c>
      <c r="M1779" s="6" t="s">
        <v>104</v>
      </c>
      <c r="N1779" s="5"/>
      <c r="O1779" s="5"/>
      <c r="P1779" s="5"/>
      <c r="Q1779" s="5"/>
      <c r="R1779" s="5"/>
      <c r="S1779" s="5"/>
      <c r="T1779" s="5"/>
      <c r="U1779" s="5"/>
      <c r="V1779" s="5"/>
    </row>
    <row r="1780" hidden="1">
      <c r="A1780" s="6">
        <v>470091.0</v>
      </c>
      <c r="B1780" s="6" t="s">
        <v>4291</v>
      </c>
      <c r="C1780" s="6" t="s">
        <v>4815</v>
      </c>
      <c r="D1780" s="6" t="s">
        <v>4816</v>
      </c>
      <c r="E1780" s="6" t="s">
        <v>17</v>
      </c>
      <c r="F1780" s="6" t="s">
        <v>18</v>
      </c>
      <c r="G1780" s="6" t="s">
        <v>4113</v>
      </c>
      <c r="H1780" s="6" t="s">
        <v>4114</v>
      </c>
      <c r="I1780" s="6" t="s">
        <v>4115</v>
      </c>
      <c r="J1780" s="6">
        <v>2.0</v>
      </c>
      <c r="K1780" s="7">
        <v>59.8</v>
      </c>
      <c r="L1780" s="8">
        <v>45535.0</v>
      </c>
      <c r="M1780" s="6" t="s">
        <v>104</v>
      </c>
      <c r="N1780" s="5"/>
      <c r="O1780" s="5"/>
      <c r="P1780" s="5"/>
      <c r="Q1780" s="5"/>
      <c r="R1780" s="5"/>
      <c r="S1780" s="5"/>
      <c r="T1780" s="5"/>
      <c r="U1780" s="5"/>
      <c r="V1780" s="5"/>
    </row>
    <row r="1781" hidden="1">
      <c r="A1781" s="6">
        <v>470091.0</v>
      </c>
      <c r="B1781" s="6" t="s">
        <v>4291</v>
      </c>
      <c r="C1781" s="6" t="s">
        <v>4817</v>
      </c>
      <c r="D1781" s="6" t="s">
        <v>4818</v>
      </c>
      <c r="E1781" s="6" t="s">
        <v>17</v>
      </c>
      <c r="F1781" s="6" t="s">
        <v>18</v>
      </c>
      <c r="G1781" s="6" t="s">
        <v>4113</v>
      </c>
      <c r="H1781" s="6" t="s">
        <v>4114</v>
      </c>
      <c r="I1781" s="6" t="s">
        <v>4115</v>
      </c>
      <c r="J1781" s="6">
        <v>10.0</v>
      </c>
      <c r="K1781" s="7">
        <v>68.0</v>
      </c>
      <c r="L1781" s="8">
        <v>45535.0</v>
      </c>
      <c r="M1781" s="6" t="s">
        <v>104</v>
      </c>
      <c r="N1781" s="5"/>
      <c r="O1781" s="5"/>
      <c r="P1781" s="5"/>
      <c r="Q1781" s="5"/>
      <c r="R1781" s="5"/>
      <c r="S1781" s="5"/>
      <c r="T1781" s="5"/>
      <c r="U1781" s="5"/>
      <c r="V1781" s="5"/>
    </row>
    <row r="1782" hidden="1">
      <c r="A1782" s="6">
        <v>470091.0</v>
      </c>
      <c r="B1782" s="6" t="s">
        <v>4291</v>
      </c>
      <c r="C1782" s="6" t="s">
        <v>4819</v>
      </c>
      <c r="D1782" s="6" t="s">
        <v>4820</v>
      </c>
      <c r="E1782" s="6" t="s">
        <v>17</v>
      </c>
      <c r="F1782" s="6" t="s">
        <v>18</v>
      </c>
      <c r="G1782" s="6" t="s">
        <v>4113</v>
      </c>
      <c r="H1782" s="6" t="s">
        <v>4114</v>
      </c>
      <c r="I1782" s="6" t="s">
        <v>4115</v>
      </c>
      <c r="J1782" s="6">
        <v>1.0</v>
      </c>
      <c r="K1782" s="7">
        <v>10.9</v>
      </c>
      <c r="L1782" s="8">
        <v>45535.0</v>
      </c>
      <c r="M1782" s="6" t="s">
        <v>104</v>
      </c>
      <c r="N1782" s="5"/>
      <c r="O1782" s="5"/>
      <c r="P1782" s="5"/>
      <c r="Q1782" s="5"/>
      <c r="R1782" s="5"/>
      <c r="S1782" s="5"/>
      <c r="T1782" s="5"/>
      <c r="U1782" s="5"/>
      <c r="V1782" s="5"/>
    </row>
    <row r="1783" hidden="1">
      <c r="A1783" s="6">
        <v>470091.0</v>
      </c>
      <c r="B1783" s="6" t="s">
        <v>4291</v>
      </c>
      <c r="C1783" s="6" t="s">
        <v>4821</v>
      </c>
      <c r="D1783" s="6" t="s">
        <v>4822</v>
      </c>
      <c r="E1783" s="6" t="s">
        <v>17</v>
      </c>
      <c r="F1783" s="6" t="s">
        <v>18</v>
      </c>
      <c r="G1783" s="6" t="s">
        <v>4113</v>
      </c>
      <c r="H1783" s="6" t="s">
        <v>4114</v>
      </c>
      <c r="I1783" s="6" t="s">
        <v>4115</v>
      </c>
      <c r="J1783" s="6">
        <v>3.0</v>
      </c>
      <c r="K1783" s="7">
        <v>89.7</v>
      </c>
      <c r="L1783" s="8">
        <v>45535.0</v>
      </c>
      <c r="M1783" s="6" t="s">
        <v>104</v>
      </c>
      <c r="N1783" s="5"/>
      <c r="O1783" s="5"/>
      <c r="P1783" s="5"/>
      <c r="Q1783" s="5"/>
      <c r="R1783" s="5"/>
      <c r="S1783" s="5"/>
      <c r="T1783" s="5"/>
      <c r="U1783" s="5"/>
      <c r="V1783" s="5"/>
    </row>
    <row r="1784" hidden="1">
      <c r="A1784" s="6">
        <v>470091.0</v>
      </c>
      <c r="B1784" s="6" t="s">
        <v>4291</v>
      </c>
      <c r="C1784" s="6" t="s">
        <v>4823</v>
      </c>
      <c r="D1784" s="6" t="s">
        <v>4824</v>
      </c>
      <c r="E1784" s="6" t="s">
        <v>17</v>
      </c>
      <c r="F1784" s="6" t="s">
        <v>18</v>
      </c>
      <c r="G1784" s="6" t="s">
        <v>4113</v>
      </c>
      <c r="H1784" s="6" t="s">
        <v>4114</v>
      </c>
      <c r="I1784" s="6" t="s">
        <v>4115</v>
      </c>
      <c r="J1784" s="6">
        <v>2.0</v>
      </c>
      <c r="K1784" s="7">
        <v>23.0</v>
      </c>
      <c r="L1784" s="8">
        <v>45535.0</v>
      </c>
      <c r="M1784" s="6" t="s">
        <v>104</v>
      </c>
      <c r="N1784" s="5"/>
      <c r="O1784" s="5"/>
      <c r="P1784" s="5"/>
      <c r="Q1784" s="5"/>
      <c r="R1784" s="5"/>
      <c r="S1784" s="5"/>
      <c r="T1784" s="5"/>
      <c r="U1784" s="5"/>
      <c r="V1784" s="5"/>
    </row>
    <row r="1785" hidden="1">
      <c r="A1785" s="6">
        <v>470091.0</v>
      </c>
      <c r="B1785" s="6" t="s">
        <v>4291</v>
      </c>
      <c r="C1785" s="6" t="s">
        <v>4825</v>
      </c>
      <c r="D1785" s="6" t="s">
        <v>4826</v>
      </c>
      <c r="E1785" s="6" t="s">
        <v>17</v>
      </c>
      <c r="F1785" s="6" t="s">
        <v>18</v>
      </c>
      <c r="G1785" s="6" t="s">
        <v>4113</v>
      </c>
      <c r="H1785" s="6" t="s">
        <v>4114</v>
      </c>
      <c r="I1785" s="6" t="s">
        <v>4115</v>
      </c>
      <c r="J1785" s="6">
        <v>3.0</v>
      </c>
      <c r="K1785" s="7">
        <v>29.4</v>
      </c>
      <c r="L1785" s="8">
        <v>45535.0</v>
      </c>
      <c r="M1785" s="6" t="s">
        <v>104</v>
      </c>
      <c r="N1785" s="5"/>
      <c r="O1785" s="5"/>
      <c r="P1785" s="5"/>
      <c r="Q1785" s="5"/>
      <c r="R1785" s="5"/>
      <c r="S1785" s="5"/>
      <c r="T1785" s="5"/>
      <c r="U1785" s="5"/>
      <c r="V1785" s="5"/>
    </row>
    <row r="1786" hidden="1">
      <c r="A1786" s="6">
        <v>470091.0</v>
      </c>
      <c r="B1786" s="6" t="s">
        <v>4291</v>
      </c>
      <c r="C1786" s="6" t="s">
        <v>4827</v>
      </c>
      <c r="D1786" s="6" t="s">
        <v>4828</v>
      </c>
      <c r="E1786" s="6" t="s">
        <v>17</v>
      </c>
      <c r="F1786" s="6" t="s">
        <v>18</v>
      </c>
      <c r="G1786" s="6" t="s">
        <v>4113</v>
      </c>
      <c r="H1786" s="6" t="s">
        <v>4114</v>
      </c>
      <c r="I1786" s="6" t="s">
        <v>4115</v>
      </c>
      <c r="J1786" s="6">
        <v>3.0</v>
      </c>
      <c r="K1786" s="7">
        <v>89.7</v>
      </c>
      <c r="L1786" s="8">
        <v>45535.0</v>
      </c>
      <c r="M1786" s="6" t="s">
        <v>104</v>
      </c>
      <c r="N1786" s="5"/>
      <c r="O1786" s="5"/>
      <c r="P1786" s="5"/>
      <c r="Q1786" s="5"/>
      <c r="R1786" s="5"/>
      <c r="S1786" s="5"/>
      <c r="T1786" s="5"/>
      <c r="U1786" s="5"/>
      <c r="V1786" s="5"/>
    </row>
    <row r="1787" hidden="1">
      <c r="A1787" s="6">
        <v>470091.0</v>
      </c>
      <c r="B1787" s="6" t="s">
        <v>4291</v>
      </c>
      <c r="C1787" s="6" t="s">
        <v>4829</v>
      </c>
      <c r="D1787" s="6" t="s">
        <v>4830</v>
      </c>
      <c r="E1787" s="6" t="s">
        <v>17</v>
      </c>
      <c r="F1787" s="6" t="s">
        <v>18</v>
      </c>
      <c r="G1787" s="6" t="s">
        <v>4113</v>
      </c>
      <c r="H1787" s="6" t="s">
        <v>4114</v>
      </c>
      <c r="I1787" s="6" t="s">
        <v>4115</v>
      </c>
      <c r="J1787" s="6">
        <v>1.0</v>
      </c>
      <c r="K1787" s="7">
        <v>17.9</v>
      </c>
      <c r="L1787" s="8">
        <v>45535.0</v>
      </c>
      <c r="M1787" s="6" t="s">
        <v>104</v>
      </c>
      <c r="N1787" s="5"/>
      <c r="O1787" s="5"/>
      <c r="P1787" s="5"/>
      <c r="Q1787" s="5"/>
      <c r="R1787" s="5"/>
      <c r="S1787" s="5"/>
      <c r="T1787" s="5"/>
      <c r="U1787" s="5"/>
      <c r="V1787" s="5"/>
    </row>
    <row r="1788" hidden="1">
      <c r="A1788" s="6">
        <v>470091.0</v>
      </c>
      <c r="B1788" s="6" t="s">
        <v>4291</v>
      </c>
      <c r="C1788" s="6" t="s">
        <v>4831</v>
      </c>
      <c r="D1788" s="6" t="s">
        <v>4832</v>
      </c>
      <c r="E1788" s="6" t="s">
        <v>17</v>
      </c>
      <c r="F1788" s="6" t="s">
        <v>18</v>
      </c>
      <c r="G1788" s="6" t="s">
        <v>4113</v>
      </c>
      <c r="H1788" s="6" t="s">
        <v>4114</v>
      </c>
      <c r="I1788" s="6" t="s">
        <v>4115</v>
      </c>
      <c r="J1788" s="6">
        <v>1.0</v>
      </c>
      <c r="K1788" s="7">
        <v>49.5</v>
      </c>
      <c r="L1788" s="8">
        <v>45535.0</v>
      </c>
      <c r="M1788" s="6" t="s">
        <v>104</v>
      </c>
      <c r="N1788" s="5"/>
      <c r="O1788" s="5"/>
      <c r="P1788" s="5"/>
      <c r="Q1788" s="5"/>
      <c r="R1788" s="5"/>
      <c r="S1788" s="5"/>
      <c r="T1788" s="5"/>
      <c r="U1788" s="5"/>
      <c r="V1788" s="5"/>
    </row>
    <row r="1789" hidden="1">
      <c r="A1789" s="6">
        <v>470091.0</v>
      </c>
      <c r="B1789" s="6" t="s">
        <v>4291</v>
      </c>
      <c r="C1789" s="6" t="s">
        <v>4833</v>
      </c>
      <c r="D1789" s="6" t="s">
        <v>4834</v>
      </c>
      <c r="E1789" s="6" t="s">
        <v>17</v>
      </c>
      <c r="F1789" s="6" t="s">
        <v>18</v>
      </c>
      <c r="G1789" s="6" t="s">
        <v>4113</v>
      </c>
      <c r="H1789" s="6" t="s">
        <v>4114</v>
      </c>
      <c r="I1789" s="6" t="s">
        <v>4115</v>
      </c>
      <c r="J1789" s="6">
        <v>30.0</v>
      </c>
      <c r="K1789" s="7">
        <v>41.7</v>
      </c>
      <c r="L1789" s="8">
        <v>45535.0</v>
      </c>
      <c r="M1789" s="6" t="s">
        <v>104</v>
      </c>
      <c r="N1789" s="5"/>
      <c r="O1789" s="5"/>
      <c r="P1789" s="5"/>
      <c r="Q1789" s="5"/>
      <c r="R1789" s="5"/>
      <c r="S1789" s="5"/>
      <c r="T1789" s="5"/>
      <c r="U1789" s="5"/>
      <c r="V1789" s="5"/>
    </row>
    <row r="1790" hidden="1">
      <c r="A1790" s="6">
        <v>470091.0</v>
      </c>
      <c r="B1790" s="6" t="s">
        <v>4291</v>
      </c>
      <c r="C1790" s="6" t="s">
        <v>4835</v>
      </c>
      <c r="D1790" s="6" t="s">
        <v>4836</v>
      </c>
      <c r="E1790" s="6" t="s">
        <v>17</v>
      </c>
      <c r="F1790" s="6" t="s">
        <v>18</v>
      </c>
      <c r="G1790" s="6" t="s">
        <v>4113</v>
      </c>
      <c r="H1790" s="6" t="s">
        <v>4114</v>
      </c>
      <c r="I1790" s="6" t="s">
        <v>4115</v>
      </c>
      <c r="J1790" s="6">
        <v>20.0</v>
      </c>
      <c r="K1790" s="7">
        <v>27.8</v>
      </c>
      <c r="L1790" s="8">
        <v>45535.0</v>
      </c>
      <c r="M1790" s="6" t="s">
        <v>104</v>
      </c>
      <c r="N1790" s="5"/>
      <c r="O1790" s="5"/>
      <c r="P1790" s="5"/>
      <c r="Q1790" s="5"/>
      <c r="R1790" s="5"/>
      <c r="S1790" s="5"/>
      <c r="T1790" s="5"/>
      <c r="U1790" s="5"/>
      <c r="V1790" s="5"/>
    </row>
    <row r="1791" hidden="1">
      <c r="A1791" s="6">
        <v>470091.0</v>
      </c>
      <c r="B1791" s="6" t="s">
        <v>4291</v>
      </c>
      <c r="C1791" s="6" t="s">
        <v>4837</v>
      </c>
      <c r="D1791" s="6" t="s">
        <v>4838</v>
      </c>
      <c r="E1791" s="6" t="s">
        <v>17</v>
      </c>
      <c r="F1791" s="6" t="s">
        <v>18</v>
      </c>
      <c r="G1791" s="6" t="s">
        <v>4113</v>
      </c>
      <c r="H1791" s="6" t="s">
        <v>4114</v>
      </c>
      <c r="I1791" s="6" t="s">
        <v>4115</v>
      </c>
      <c r="J1791" s="6">
        <v>1.0</v>
      </c>
      <c r="K1791" s="7">
        <v>23.9</v>
      </c>
      <c r="L1791" s="8">
        <v>45535.0</v>
      </c>
      <c r="M1791" s="6" t="s">
        <v>104</v>
      </c>
      <c r="N1791" s="5"/>
      <c r="O1791" s="5"/>
      <c r="P1791" s="5"/>
      <c r="Q1791" s="5"/>
      <c r="R1791" s="5"/>
      <c r="S1791" s="5"/>
      <c r="T1791" s="5"/>
      <c r="U1791" s="5"/>
      <c r="V1791" s="5"/>
    </row>
    <row r="1792" hidden="1">
      <c r="A1792" s="6">
        <v>470091.0</v>
      </c>
      <c r="B1792" s="6" t="s">
        <v>4291</v>
      </c>
      <c r="C1792" s="6" t="s">
        <v>4839</v>
      </c>
      <c r="D1792" s="6" t="s">
        <v>4840</v>
      </c>
      <c r="E1792" s="6" t="s">
        <v>17</v>
      </c>
      <c r="F1792" s="6" t="s">
        <v>18</v>
      </c>
      <c r="G1792" s="6" t="s">
        <v>4113</v>
      </c>
      <c r="H1792" s="6" t="s">
        <v>4114</v>
      </c>
      <c r="I1792" s="6" t="s">
        <v>4115</v>
      </c>
      <c r="J1792" s="6">
        <v>1.0</v>
      </c>
      <c r="K1792" s="7">
        <v>28.9</v>
      </c>
      <c r="L1792" s="8">
        <v>45535.0</v>
      </c>
      <c r="M1792" s="6" t="s">
        <v>104</v>
      </c>
      <c r="N1792" s="5"/>
      <c r="O1792" s="5"/>
      <c r="P1792" s="5"/>
      <c r="Q1792" s="5"/>
      <c r="R1792" s="5"/>
      <c r="S1792" s="5"/>
      <c r="T1792" s="5"/>
      <c r="U1792" s="5"/>
      <c r="V1792" s="5"/>
    </row>
    <row r="1793" hidden="1">
      <c r="A1793" s="6">
        <v>470091.0</v>
      </c>
      <c r="B1793" s="6" t="s">
        <v>4291</v>
      </c>
      <c r="C1793" s="6" t="s">
        <v>4841</v>
      </c>
      <c r="D1793" s="6" t="s">
        <v>4842</v>
      </c>
      <c r="E1793" s="6" t="s">
        <v>17</v>
      </c>
      <c r="F1793" s="6" t="s">
        <v>18</v>
      </c>
      <c r="G1793" s="6" t="s">
        <v>4113</v>
      </c>
      <c r="H1793" s="6" t="s">
        <v>4114</v>
      </c>
      <c r="I1793" s="6" t="s">
        <v>4115</v>
      </c>
      <c r="J1793" s="6">
        <v>1.0</v>
      </c>
      <c r="K1793" s="7">
        <v>39.9</v>
      </c>
      <c r="L1793" s="8">
        <v>45535.0</v>
      </c>
      <c r="M1793" s="6" t="s">
        <v>104</v>
      </c>
      <c r="N1793" s="5"/>
      <c r="O1793" s="5"/>
      <c r="P1793" s="5"/>
      <c r="Q1793" s="5"/>
      <c r="R1793" s="5"/>
      <c r="S1793" s="5"/>
      <c r="T1793" s="5"/>
      <c r="U1793" s="5"/>
      <c r="V1793" s="5"/>
    </row>
    <row r="1794" hidden="1">
      <c r="A1794" s="6">
        <v>470091.0</v>
      </c>
      <c r="B1794" s="6" t="s">
        <v>4291</v>
      </c>
      <c r="C1794" s="6" t="s">
        <v>4843</v>
      </c>
      <c r="D1794" s="6" t="s">
        <v>4844</v>
      </c>
      <c r="E1794" s="6" t="s">
        <v>17</v>
      </c>
      <c r="F1794" s="6" t="s">
        <v>18</v>
      </c>
      <c r="G1794" s="6" t="s">
        <v>4113</v>
      </c>
      <c r="H1794" s="6" t="s">
        <v>4114</v>
      </c>
      <c r="I1794" s="6" t="s">
        <v>4115</v>
      </c>
      <c r="J1794" s="6">
        <v>1.0</v>
      </c>
      <c r="K1794" s="7">
        <v>54.9</v>
      </c>
      <c r="L1794" s="8">
        <v>45535.0</v>
      </c>
      <c r="M1794" s="6" t="s">
        <v>104</v>
      </c>
      <c r="N1794" s="5"/>
      <c r="O1794" s="5"/>
      <c r="P1794" s="5"/>
      <c r="Q1794" s="5"/>
      <c r="R1794" s="5"/>
      <c r="S1794" s="5"/>
      <c r="T1794" s="5"/>
      <c r="U1794" s="5"/>
      <c r="V1794" s="5"/>
    </row>
    <row r="1795" hidden="1">
      <c r="A1795" s="6">
        <v>470091.0</v>
      </c>
      <c r="B1795" s="6" t="s">
        <v>4291</v>
      </c>
      <c r="C1795" s="6" t="s">
        <v>4845</v>
      </c>
      <c r="D1795" s="6" t="s">
        <v>4846</v>
      </c>
      <c r="E1795" s="6" t="s">
        <v>17</v>
      </c>
      <c r="F1795" s="6" t="s">
        <v>18</v>
      </c>
      <c r="G1795" s="6" t="s">
        <v>4113</v>
      </c>
      <c r="H1795" s="6" t="s">
        <v>4114</v>
      </c>
      <c r="I1795" s="6" t="s">
        <v>4115</v>
      </c>
      <c r="J1795" s="6">
        <v>1.0</v>
      </c>
      <c r="K1795" s="7">
        <v>9.9</v>
      </c>
      <c r="L1795" s="8">
        <v>45535.0</v>
      </c>
      <c r="M1795" s="6" t="s">
        <v>104</v>
      </c>
      <c r="N1795" s="5"/>
      <c r="O1795" s="5"/>
      <c r="P1795" s="5"/>
      <c r="Q1795" s="5"/>
      <c r="R1795" s="5"/>
      <c r="S1795" s="5"/>
      <c r="T1795" s="5"/>
      <c r="U1795" s="5"/>
      <c r="V1795" s="5"/>
    </row>
    <row r="1796" hidden="1">
      <c r="A1796" s="6">
        <v>470091.0</v>
      </c>
      <c r="B1796" s="6" t="s">
        <v>4291</v>
      </c>
      <c r="C1796" s="6" t="s">
        <v>4847</v>
      </c>
      <c r="D1796" s="6" t="s">
        <v>4848</v>
      </c>
      <c r="E1796" s="6" t="s">
        <v>17</v>
      </c>
      <c r="F1796" s="6" t="s">
        <v>18</v>
      </c>
      <c r="G1796" s="6" t="s">
        <v>4113</v>
      </c>
      <c r="H1796" s="6" t="s">
        <v>4114</v>
      </c>
      <c r="I1796" s="6" t="s">
        <v>4115</v>
      </c>
      <c r="J1796" s="6">
        <v>1.0</v>
      </c>
      <c r="K1796" s="7">
        <v>10.9</v>
      </c>
      <c r="L1796" s="8">
        <v>45535.0</v>
      </c>
      <c r="M1796" s="6" t="s">
        <v>104</v>
      </c>
      <c r="N1796" s="5"/>
      <c r="O1796" s="5"/>
      <c r="P1796" s="5"/>
      <c r="Q1796" s="5"/>
      <c r="R1796" s="5"/>
      <c r="S1796" s="5"/>
      <c r="T1796" s="5"/>
      <c r="U1796" s="5"/>
      <c r="V1796" s="5"/>
    </row>
    <row r="1797" hidden="1">
      <c r="A1797" s="6">
        <v>470091.0</v>
      </c>
      <c r="B1797" s="6" t="s">
        <v>4291</v>
      </c>
      <c r="C1797" s="6" t="s">
        <v>4849</v>
      </c>
      <c r="D1797" s="6" t="s">
        <v>4850</v>
      </c>
      <c r="E1797" s="6" t="s">
        <v>17</v>
      </c>
      <c r="F1797" s="6" t="s">
        <v>18</v>
      </c>
      <c r="G1797" s="6" t="s">
        <v>4113</v>
      </c>
      <c r="H1797" s="6" t="s">
        <v>4114</v>
      </c>
      <c r="I1797" s="6" t="s">
        <v>4115</v>
      </c>
      <c r="J1797" s="6">
        <v>1.0</v>
      </c>
      <c r="K1797" s="7">
        <v>13.9</v>
      </c>
      <c r="L1797" s="8">
        <v>45535.0</v>
      </c>
      <c r="M1797" s="6" t="s">
        <v>104</v>
      </c>
      <c r="N1797" s="5"/>
      <c r="O1797" s="5"/>
      <c r="P1797" s="5"/>
      <c r="Q1797" s="5"/>
      <c r="R1797" s="5"/>
      <c r="S1797" s="5"/>
      <c r="T1797" s="5"/>
      <c r="U1797" s="5"/>
      <c r="V1797" s="5"/>
    </row>
    <row r="1798" hidden="1">
      <c r="A1798" s="6">
        <v>470091.0</v>
      </c>
      <c r="B1798" s="6" t="s">
        <v>4291</v>
      </c>
      <c r="C1798" s="6" t="s">
        <v>4851</v>
      </c>
      <c r="D1798" s="6" t="s">
        <v>4852</v>
      </c>
      <c r="E1798" s="6" t="s">
        <v>17</v>
      </c>
      <c r="F1798" s="6" t="s">
        <v>18</v>
      </c>
      <c r="G1798" s="6" t="s">
        <v>4113</v>
      </c>
      <c r="H1798" s="6" t="s">
        <v>4114</v>
      </c>
      <c r="I1798" s="6" t="s">
        <v>4115</v>
      </c>
      <c r="J1798" s="6">
        <v>1.0</v>
      </c>
      <c r="K1798" s="7">
        <v>15.9</v>
      </c>
      <c r="L1798" s="8">
        <v>45535.0</v>
      </c>
      <c r="M1798" s="6" t="s">
        <v>104</v>
      </c>
      <c r="N1798" s="5"/>
      <c r="O1798" s="5"/>
      <c r="P1798" s="5"/>
      <c r="Q1798" s="5"/>
      <c r="R1798" s="5"/>
      <c r="S1798" s="5"/>
      <c r="T1798" s="5"/>
      <c r="U1798" s="5"/>
      <c r="V1798" s="5"/>
    </row>
    <row r="1799" hidden="1">
      <c r="A1799" s="6">
        <v>470091.0</v>
      </c>
      <c r="B1799" s="6" t="s">
        <v>4291</v>
      </c>
      <c r="C1799" s="6" t="s">
        <v>4853</v>
      </c>
      <c r="D1799" s="6" t="s">
        <v>4854</v>
      </c>
      <c r="E1799" s="6" t="s">
        <v>17</v>
      </c>
      <c r="F1799" s="6" t="s">
        <v>18</v>
      </c>
      <c r="G1799" s="6" t="s">
        <v>4113</v>
      </c>
      <c r="H1799" s="6" t="s">
        <v>4114</v>
      </c>
      <c r="I1799" s="6" t="s">
        <v>4115</v>
      </c>
      <c r="J1799" s="6">
        <v>2.0</v>
      </c>
      <c r="K1799" s="7">
        <v>396.0</v>
      </c>
      <c r="L1799" s="8">
        <v>45535.0</v>
      </c>
      <c r="M1799" s="6" t="s">
        <v>104</v>
      </c>
      <c r="N1799" s="5"/>
      <c r="O1799" s="5"/>
      <c r="P1799" s="5"/>
      <c r="Q1799" s="5"/>
      <c r="R1799" s="5"/>
      <c r="S1799" s="5"/>
      <c r="T1799" s="5"/>
      <c r="U1799" s="5"/>
      <c r="V1799" s="5"/>
    </row>
    <row r="1800" hidden="1">
      <c r="A1800" s="6">
        <v>470091.0</v>
      </c>
      <c r="B1800" s="6" t="s">
        <v>4291</v>
      </c>
      <c r="C1800" s="6" t="s">
        <v>4855</v>
      </c>
      <c r="D1800" s="6" t="s">
        <v>4856</v>
      </c>
      <c r="E1800" s="6" t="s">
        <v>17</v>
      </c>
      <c r="F1800" s="6" t="s">
        <v>18</v>
      </c>
      <c r="G1800" s="6" t="s">
        <v>4113</v>
      </c>
      <c r="H1800" s="6" t="s">
        <v>4114</v>
      </c>
      <c r="I1800" s="6" t="s">
        <v>4115</v>
      </c>
      <c r="J1800" s="6">
        <v>1.0</v>
      </c>
      <c r="K1800" s="7">
        <v>198.9</v>
      </c>
      <c r="L1800" s="8">
        <v>45535.0</v>
      </c>
      <c r="M1800" s="6" t="s">
        <v>104</v>
      </c>
      <c r="N1800" s="5"/>
      <c r="O1800" s="5"/>
      <c r="P1800" s="5"/>
      <c r="Q1800" s="5"/>
      <c r="R1800" s="5"/>
      <c r="S1800" s="5"/>
      <c r="T1800" s="5"/>
      <c r="U1800" s="5"/>
      <c r="V1800" s="5"/>
    </row>
    <row r="1801" hidden="1">
      <c r="A1801" s="6">
        <v>470091.0</v>
      </c>
      <c r="B1801" s="6" t="s">
        <v>4291</v>
      </c>
      <c r="C1801" s="6" t="s">
        <v>4857</v>
      </c>
      <c r="D1801" s="6" t="s">
        <v>4858</v>
      </c>
      <c r="E1801" s="6" t="s">
        <v>17</v>
      </c>
      <c r="F1801" s="6" t="s">
        <v>18</v>
      </c>
      <c r="G1801" s="6" t="s">
        <v>4113</v>
      </c>
      <c r="H1801" s="6" t="s">
        <v>4114</v>
      </c>
      <c r="I1801" s="6" t="s">
        <v>4115</v>
      </c>
      <c r="J1801" s="6">
        <v>2.0</v>
      </c>
      <c r="K1801" s="7">
        <v>390.0</v>
      </c>
      <c r="L1801" s="8">
        <v>45535.0</v>
      </c>
      <c r="M1801" s="6" t="s">
        <v>104</v>
      </c>
      <c r="N1801" s="5"/>
      <c r="O1801" s="5"/>
      <c r="P1801" s="5"/>
      <c r="Q1801" s="5"/>
      <c r="R1801" s="5"/>
      <c r="S1801" s="5"/>
      <c r="T1801" s="5"/>
      <c r="U1801" s="5"/>
      <c r="V1801" s="5"/>
    </row>
    <row r="1802" hidden="1">
      <c r="A1802" s="6">
        <v>470091.0</v>
      </c>
      <c r="B1802" s="6" t="s">
        <v>4291</v>
      </c>
      <c r="C1802" s="6" t="s">
        <v>4859</v>
      </c>
      <c r="D1802" s="6" t="s">
        <v>4860</v>
      </c>
      <c r="E1802" s="6" t="s">
        <v>17</v>
      </c>
      <c r="F1802" s="6" t="s">
        <v>158</v>
      </c>
      <c r="G1802" s="6" t="s">
        <v>159</v>
      </c>
      <c r="H1802" s="6" t="s">
        <v>4353</v>
      </c>
      <c r="I1802" s="6" t="s">
        <v>4861</v>
      </c>
      <c r="J1802" s="6">
        <v>5.0</v>
      </c>
      <c r="K1802" s="7">
        <v>5060.0</v>
      </c>
      <c r="L1802" s="8">
        <v>45418.0</v>
      </c>
      <c r="M1802" s="6" t="s">
        <v>104</v>
      </c>
      <c r="N1802" s="5"/>
      <c r="O1802" s="5"/>
      <c r="P1802" s="5"/>
      <c r="Q1802" s="5"/>
      <c r="R1802" s="5"/>
      <c r="S1802" s="5"/>
      <c r="T1802" s="5"/>
      <c r="U1802" s="5"/>
      <c r="V1802" s="5"/>
    </row>
    <row r="1803" hidden="1">
      <c r="A1803" s="6">
        <v>470091.0</v>
      </c>
      <c r="B1803" s="6" t="s">
        <v>4291</v>
      </c>
      <c r="C1803" s="6" t="s">
        <v>4862</v>
      </c>
      <c r="D1803" s="6" t="s">
        <v>4863</v>
      </c>
      <c r="E1803" s="6" t="s">
        <v>17</v>
      </c>
      <c r="F1803" s="6" t="s">
        <v>18</v>
      </c>
      <c r="G1803" s="6" t="s">
        <v>4113</v>
      </c>
      <c r="H1803" s="6" t="s">
        <v>4114</v>
      </c>
      <c r="I1803" s="6" t="s">
        <v>4115</v>
      </c>
      <c r="J1803" s="6">
        <v>13.0</v>
      </c>
      <c r="K1803" s="7">
        <v>910.0</v>
      </c>
      <c r="L1803" s="8">
        <v>45535.0</v>
      </c>
      <c r="M1803" s="6" t="s">
        <v>104</v>
      </c>
      <c r="N1803" s="5"/>
      <c r="O1803" s="5"/>
      <c r="P1803" s="5"/>
      <c r="Q1803" s="5"/>
      <c r="R1803" s="5"/>
      <c r="S1803" s="5"/>
      <c r="T1803" s="5"/>
      <c r="U1803" s="5"/>
      <c r="V1803" s="5"/>
    </row>
    <row r="1804" hidden="1">
      <c r="A1804" s="6">
        <v>470091.0</v>
      </c>
      <c r="B1804" s="6" t="s">
        <v>4291</v>
      </c>
      <c r="C1804" s="6" t="s">
        <v>4864</v>
      </c>
      <c r="D1804" s="6" t="s">
        <v>4159</v>
      </c>
      <c r="E1804" s="6" t="s">
        <v>17</v>
      </c>
      <c r="F1804" s="6" t="s">
        <v>158</v>
      </c>
      <c r="G1804" s="6" t="s">
        <v>159</v>
      </c>
      <c r="H1804" s="6" t="s">
        <v>4114</v>
      </c>
      <c r="I1804" s="6" t="s">
        <v>4160</v>
      </c>
      <c r="J1804" s="6">
        <v>50.0</v>
      </c>
      <c r="K1804" s="7">
        <v>28950.0</v>
      </c>
      <c r="L1804" s="8">
        <v>45535.0</v>
      </c>
      <c r="M1804" s="6" t="s">
        <v>104</v>
      </c>
      <c r="N1804" s="5"/>
      <c r="O1804" s="5"/>
      <c r="P1804" s="5"/>
      <c r="Q1804" s="5"/>
      <c r="R1804" s="5"/>
      <c r="S1804" s="5"/>
      <c r="T1804" s="5"/>
      <c r="U1804" s="5"/>
      <c r="V1804" s="5"/>
    </row>
    <row r="1805" hidden="1">
      <c r="A1805" s="6">
        <v>470091.0</v>
      </c>
      <c r="B1805" s="6" t="s">
        <v>4291</v>
      </c>
      <c r="C1805" s="6" t="s">
        <v>4865</v>
      </c>
      <c r="D1805" s="6" t="s">
        <v>4162</v>
      </c>
      <c r="E1805" s="6" t="s">
        <v>17</v>
      </c>
      <c r="F1805" s="6" t="s">
        <v>158</v>
      </c>
      <c r="G1805" s="6" t="s">
        <v>159</v>
      </c>
      <c r="H1805" s="6" t="s">
        <v>4114</v>
      </c>
      <c r="I1805" s="6" t="s">
        <v>4160</v>
      </c>
      <c r="J1805" s="6">
        <v>10.0</v>
      </c>
      <c r="K1805" s="7">
        <v>29990.0</v>
      </c>
      <c r="L1805" s="8">
        <v>45535.0</v>
      </c>
      <c r="M1805" s="6" t="s">
        <v>104</v>
      </c>
      <c r="N1805" s="5"/>
      <c r="O1805" s="5"/>
      <c r="P1805" s="5"/>
      <c r="Q1805" s="5"/>
      <c r="R1805" s="5"/>
      <c r="S1805" s="5"/>
      <c r="T1805" s="5"/>
      <c r="U1805" s="5"/>
      <c r="V1805" s="5"/>
    </row>
    <row r="1806" hidden="1">
      <c r="A1806" s="6">
        <v>470091.0</v>
      </c>
      <c r="B1806" s="6" t="s">
        <v>4291</v>
      </c>
      <c r="C1806" s="6" t="s">
        <v>4866</v>
      </c>
      <c r="D1806" s="6" t="s">
        <v>4867</v>
      </c>
      <c r="E1806" s="6" t="s">
        <v>17</v>
      </c>
      <c r="F1806" s="6" t="s">
        <v>158</v>
      </c>
      <c r="G1806" s="6" t="s">
        <v>159</v>
      </c>
      <c r="H1806" s="6" t="s">
        <v>4114</v>
      </c>
      <c r="I1806" s="6" t="s">
        <v>4160</v>
      </c>
      <c r="J1806" s="6">
        <v>20.0</v>
      </c>
      <c r="K1806" s="7">
        <v>30980.0</v>
      </c>
      <c r="L1806" s="8">
        <v>45535.0</v>
      </c>
      <c r="M1806" s="6" t="s">
        <v>104</v>
      </c>
      <c r="N1806" s="5"/>
      <c r="O1806" s="5"/>
      <c r="P1806" s="5"/>
      <c r="Q1806" s="5"/>
      <c r="R1806" s="5"/>
      <c r="S1806" s="5"/>
      <c r="T1806" s="5"/>
      <c r="U1806" s="5"/>
      <c r="V1806" s="5"/>
    </row>
    <row r="1807" hidden="1">
      <c r="A1807" s="6">
        <v>470091.0</v>
      </c>
      <c r="B1807" s="6" t="s">
        <v>4291</v>
      </c>
      <c r="C1807" s="6" t="s">
        <v>4868</v>
      </c>
      <c r="D1807" s="6" t="s">
        <v>4869</v>
      </c>
      <c r="E1807" s="6" t="s">
        <v>17</v>
      </c>
      <c r="F1807" s="6" t="s">
        <v>158</v>
      </c>
      <c r="G1807" s="6" t="s">
        <v>159</v>
      </c>
      <c r="H1807" s="6" t="s">
        <v>4353</v>
      </c>
      <c r="I1807" s="6" t="s">
        <v>4448</v>
      </c>
      <c r="J1807" s="6">
        <v>4.0</v>
      </c>
      <c r="K1807" s="7">
        <v>10188.0</v>
      </c>
      <c r="L1807" s="8">
        <v>45418.0</v>
      </c>
      <c r="M1807" s="6" t="s">
        <v>104</v>
      </c>
      <c r="N1807" s="5"/>
      <c r="O1807" s="5"/>
      <c r="P1807" s="5"/>
      <c r="Q1807" s="5"/>
      <c r="R1807" s="5"/>
      <c r="S1807" s="5"/>
      <c r="T1807" s="5"/>
      <c r="U1807" s="5"/>
      <c r="V1807" s="5"/>
    </row>
    <row r="1808" hidden="1">
      <c r="A1808" s="6">
        <v>470091.0</v>
      </c>
      <c r="B1808" s="6" t="s">
        <v>4291</v>
      </c>
      <c r="C1808" s="6" t="s">
        <v>4870</v>
      </c>
      <c r="D1808" s="6" t="s">
        <v>4871</v>
      </c>
      <c r="E1808" s="6" t="s">
        <v>17</v>
      </c>
      <c r="F1808" s="6" t="s">
        <v>158</v>
      </c>
      <c r="G1808" s="6" t="s">
        <v>159</v>
      </c>
      <c r="H1808" s="6" t="s">
        <v>4353</v>
      </c>
      <c r="I1808" s="6" t="s">
        <v>4448</v>
      </c>
      <c r="J1808" s="6">
        <v>1.0</v>
      </c>
      <c r="K1808" s="7">
        <v>27880.0</v>
      </c>
      <c r="L1808" s="8">
        <v>45418.0</v>
      </c>
      <c r="M1808" s="6" t="s">
        <v>104</v>
      </c>
      <c r="N1808" s="5"/>
      <c r="O1808" s="5"/>
      <c r="P1808" s="5"/>
      <c r="Q1808" s="5"/>
      <c r="R1808" s="5"/>
      <c r="S1808" s="5"/>
      <c r="T1808" s="5"/>
      <c r="U1808" s="5"/>
      <c r="V1808" s="5"/>
    </row>
    <row r="1809" hidden="1">
      <c r="A1809" s="6">
        <v>470091.0</v>
      </c>
      <c r="B1809" s="6" t="s">
        <v>4291</v>
      </c>
      <c r="C1809" s="6" t="s">
        <v>4872</v>
      </c>
      <c r="D1809" s="6" t="s">
        <v>4873</v>
      </c>
      <c r="E1809" s="6" t="s">
        <v>17</v>
      </c>
      <c r="F1809" s="6" t="s">
        <v>158</v>
      </c>
      <c r="G1809" s="6" t="s">
        <v>159</v>
      </c>
      <c r="H1809" s="6" t="s">
        <v>4353</v>
      </c>
      <c r="I1809" s="6" t="s">
        <v>4448</v>
      </c>
      <c r="J1809" s="6">
        <v>2.0</v>
      </c>
      <c r="K1809" s="7">
        <v>27960.0</v>
      </c>
      <c r="L1809" s="8">
        <v>45418.0</v>
      </c>
      <c r="M1809" s="6" t="s">
        <v>104</v>
      </c>
      <c r="N1809" s="5"/>
      <c r="O1809" s="5"/>
      <c r="P1809" s="5"/>
      <c r="Q1809" s="5"/>
      <c r="R1809" s="5"/>
      <c r="S1809" s="5"/>
      <c r="T1809" s="5"/>
      <c r="U1809" s="5"/>
      <c r="V1809" s="5"/>
    </row>
    <row r="1810" hidden="1">
      <c r="A1810" s="6">
        <v>470091.0</v>
      </c>
      <c r="B1810" s="6" t="s">
        <v>4291</v>
      </c>
      <c r="C1810" s="6" t="s">
        <v>4874</v>
      </c>
      <c r="D1810" s="6" t="s">
        <v>4875</v>
      </c>
      <c r="E1810" s="6" t="s">
        <v>17</v>
      </c>
      <c r="F1810" s="6" t="s">
        <v>158</v>
      </c>
      <c r="G1810" s="6" t="s">
        <v>159</v>
      </c>
      <c r="H1810" s="6" t="s">
        <v>4353</v>
      </c>
      <c r="I1810" s="6" t="s">
        <v>4876</v>
      </c>
      <c r="J1810" s="6">
        <v>1.0</v>
      </c>
      <c r="K1810" s="7">
        <v>1980.0</v>
      </c>
      <c r="L1810" s="16" t="s">
        <v>4877</v>
      </c>
      <c r="M1810" s="6" t="s">
        <v>104</v>
      </c>
      <c r="N1810" s="5"/>
      <c r="O1810" s="5"/>
      <c r="P1810" s="5"/>
      <c r="Q1810" s="5"/>
      <c r="R1810" s="5"/>
      <c r="S1810" s="5"/>
      <c r="T1810" s="5"/>
      <c r="U1810" s="5"/>
      <c r="V1810" s="5"/>
    </row>
    <row r="1811" hidden="1">
      <c r="A1811" s="6">
        <v>470091.0</v>
      </c>
      <c r="B1811" s="6" t="s">
        <v>4291</v>
      </c>
      <c r="C1811" s="6" t="s">
        <v>4878</v>
      </c>
      <c r="D1811" s="6" t="s">
        <v>4879</v>
      </c>
      <c r="E1811" s="6" t="s">
        <v>17</v>
      </c>
      <c r="F1811" s="6" t="s">
        <v>18</v>
      </c>
      <c r="G1811" s="6" t="s">
        <v>4113</v>
      </c>
      <c r="H1811" s="6" t="s">
        <v>4353</v>
      </c>
      <c r="I1811" s="6" t="s">
        <v>4418</v>
      </c>
      <c r="J1811" s="6">
        <v>4.0</v>
      </c>
      <c r="K1811" s="7">
        <v>91.6</v>
      </c>
      <c r="L1811" s="8">
        <v>45383.0</v>
      </c>
      <c r="M1811" s="6" t="s">
        <v>104</v>
      </c>
      <c r="N1811" s="5"/>
      <c r="O1811" s="5"/>
      <c r="P1811" s="5"/>
      <c r="Q1811" s="5"/>
      <c r="R1811" s="5"/>
      <c r="S1811" s="5"/>
      <c r="T1811" s="5"/>
      <c r="U1811" s="5"/>
      <c r="V1811" s="5"/>
    </row>
    <row r="1812" hidden="1">
      <c r="A1812" s="6">
        <v>470091.0</v>
      </c>
      <c r="B1812" s="6" t="s">
        <v>4291</v>
      </c>
      <c r="C1812" s="6" t="s">
        <v>4880</v>
      </c>
      <c r="D1812" s="6" t="s">
        <v>4881</v>
      </c>
      <c r="E1812" s="6" t="s">
        <v>17</v>
      </c>
      <c r="F1812" s="6" t="s">
        <v>18</v>
      </c>
      <c r="G1812" s="6" t="s">
        <v>4113</v>
      </c>
      <c r="H1812" s="6" t="s">
        <v>4353</v>
      </c>
      <c r="I1812" s="6" t="s">
        <v>4882</v>
      </c>
      <c r="J1812" s="6">
        <v>15.0</v>
      </c>
      <c r="K1812" s="7">
        <v>15.0</v>
      </c>
      <c r="L1812" s="8">
        <v>45383.0</v>
      </c>
      <c r="M1812" s="6" t="s">
        <v>104</v>
      </c>
      <c r="N1812" s="5"/>
      <c r="O1812" s="5"/>
      <c r="P1812" s="5"/>
      <c r="Q1812" s="5"/>
      <c r="R1812" s="5"/>
      <c r="S1812" s="5"/>
      <c r="T1812" s="5"/>
      <c r="U1812" s="5"/>
      <c r="V1812" s="5"/>
    </row>
    <row r="1813" hidden="1">
      <c r="A1813" s="6">
        <v>470091.0</v>
      </c>
      <c r="B1813" s="6" t="s">
        <v>4291</v>
      </c>
      <c r="C1813" s="6" t="s">
        <v>4883</v>
      </c>
      <c r="D1813" s="6" t="s">
        <v>4884</v>
      </c>
      <c r="E1813" s="6" t="s">
        <v>17</v>
      </c>
      <c r="F1813" s="6" t="s">
        <v>18</v>
      </c>
      <c r="G1813" s="6" t="s">
        <v>4113</v>
      </c>
      <c r="H1813" s="6" t="s">
        <v>4353</v>
      </c>
      <c r="I1813" s="6" t="s">
        <v>4885</v>
      </c>
      <c r="J1813" s="6">
        <v>50.0</v>
      </c>
      <c r="K1813" s="7">
        <v>2383.5</v>
      </c>
      <c r="L1813" s="8">
        <v>45383.0</v>
      </c>
      <c r="M1813" s="6" t="s">
        <v>104</v>
      </c>
      <c r="N1813" s="5"/>
      <c r="O1813" s="5"/>
      <c r="P1813" s="5"/>
      <c r="Q1813" s="5"/>
      <c r="R1813" s="5"/>
      <c r="S1813" s="5"/>
      <c r="T1813" s="5"/>
      <c r="U1813" s="5"/>
      <c r="V1813" s="5"/>
    </row>
    <row r="1814" hidden="1">
      <c r="A1814" s="6">
        <v>470091.0</v>
      </c>
      <c r="B1814" s="6" t="s">
        <v>4291</v>
      </c>
      <c r="C1814" s="6" t="s">
        <v>4886</v>
      </c>
      <c r="D1814" s="6" t="s">
        <v>4887</v>
      </c>
      <c r="E1814" s="6" t="s">
        <v>17</v>
      </c>
      <c r="F1814" s="6" t="s">
        <v>18</v>
      </c>
      <c r="G1814" s="6" t="s">
        <v>4113</v>
      </c>
      <c r="H1814" s="6" t="s">
        <v>4114</v>
      </c>
      <c r="I1814" s="6" t="s">
        <v>4115</v>
      </c>
      <c r="J1814" s="6">
        <v>2.0</v>
      </c>
      <c r="K1814" s="7">
        <v>359.8</v>
      </c>
      <c r="L1814" s="8">
        <v>45535.0</v>
      </c>
      <c r="M1814" s="6" t="s">
        <v>104</v>
      </c>
      <c r="N1814" s="5"/>
      <c r="O1814" s="5"/>
      <c r="P1814" s="5"/>
      <c r="Q1814" s="5"/>
      <c r="R1814" s="5"/>
      <c r="S1814" s="5"/>
      <c r="T1814" s="5"/>
      <c r="U1814" s="5"/>
      <c r="V1814" s="5"/>
    </row>
    <row r="1815" hidden="1">
      <c r="A1815" s="6">
        <v>470091.0</v>
      </c>
      <c r="B1815" s="6" t="s">
        <v>4291</v>
      </c>
      <c r="C1815" s="6" t="s">
        <v>4888</v>
      </c>
      <c r="D1815" s="6" t="s">
        <v>4889</v>
      </c>
      <c r="E1815" s="6" t="s">
        <v>17</v>
      </c>
      <c r="F1815" s="6" t="s">
        <v>18</v>
      </c>
      <c r="G1815" s="6" t="s">
        <v>4113</v>
      </c>
      <c r="H1815" s="6" t="s">
        <v>4114</v>
      </c>
      <c r="I1815" s="6" t="s">
        <v>4115</v>
      </c>
      <c r="J1815" s="6">
        <v>5.0</v>
      </c>
      <c r="K1815" s="7">
        <v>124.5</v>
      </c>
      <c r="L1815" s="8">
        <v>45535.0</v>
      </c>
      <c r="M1815" s="6" t="s">
        <v>104</v>
      </c>
      <c r="N1815" s="5"/>
      <c r="O1815" s="5"/>
      <c r="P1815" s="5"/>
      <c r="Q1815" s="5"/>
      <c r="R1815" s="5"/>
      <c r="S1815" s="5"/>
      <c r="T1815" s="5"/>
      <c r="U1815" s="5"/>
      <c r="V1815" s="5"/>
    </row>
    <row r="1816" hidden="1">
      <c r="A1816" s="6">
        <v>470091.0</v>
      </c>
      <c r="B1816" s="6" t="s">
        <v>4291</v>
      </c>
      <c r="C1816" s="6" t="s">
        <v>4890</v>
      </c>
      <c r="D1816" s="6" t="s">
        <v>4891</v>
      </c>
      <c r="E1816" s="6" t="s">
        <v>17</v>
      </c>
      <c r="F1816" s="6" t="s">
        <v>18</v>
      </c>
      <c r="G1816" s="6" t="s">
        <v>4113</v>
      </c>
      <c r="H1816" s="6" t="s">
        <v>4353</v>
      </c>
      <c r="I1816" s="6" t="s">
        <v>4892</v>
      </c>
      <c r="J1816" s="6">
        <v>1.0</v>
      </c>
      <c r="K1816" s="7">
        <v>149.0</v>
      </c>
      <c r="L1816" s="8">
        <v>45383.0</v>
      </c>
      <c r="M1816" s="6" t="s">
        <v>104</v>
      </c>
      <c r="N1816" s="5"/>
      <c r="O1816" s="5"/>
      <c r="P1816" s="5"/>
      <c r="Q1816" s="5"/>
      <c r="R1816" s="5"/>
      <c r="S1816" s="5"/>
      <c r="T1816" s="5"/>
      <c r="U1816" s="5"/>
      <c r="V1816" s="5"/>
    </row>
    <row r="1817" hidden="1">
      <c r="A1817" s="6">
        <v>470091.0</v>
      </c>
      <c r="B1817" s="6" t="s">
        <v>4291</v>
      </c>
      <c r="C1817" s="6" t="s">
        <v>4893</v>
      </c>
      <c r="D1817" s="6" t="s">
        <v>4894</v>
      </c>
      <c r="E1817" s="6" t="s">
        <v>17</v>
      </c>
      <c r="F1817" s="6" t="s">
        <v>18</v>
      </c>
      <c r="G1817" s="6" t="s">
        <v>4113</v>
      </c>
      <c r="H1817" s="6" t="s">
        <v>4114</v>
      </c>
      <c r="I1817" s="6" t="s">
        <v>4115</v>
      </c>
      <c r="J1817" s="6">
        <v>10.0</v>
      </c>
      <c r="K1817" s="7">
        <v>229.0</v>
      </c>
      <c r="L1817" s="8">
        <v>45535.0</v>
      </c>
      <c r="M1817" s="6" t="s">
        <v>104</v>
      </c>
      <c r="N1817" s="5"/>
      <c r="O1817" s="5"/>
      <c r="P1817" s="5"/>
      <c r="Q1817" s="5"/>
      <c r="R1817" s="5"/>
      <c r="S1817" s="5"/>
      <c r="T1817" s="5"/>
      <c r="U1817" s="5"/>
      <c r="V1817" s="5"/>
    </row>
    <row r="1818" hidden="1">
      <c r="A1818" s="6">
        <v>470091.0</v>
      </c>
      <c r="B1818" s="6" t="s">
        <v>4291</v>
      </c>
      <c r="C1818" s="6" t="s">
        <v>4895</v>
      </c>
      <c r="D1818" s="6" t="s">
        <v>4896</v>
      </c>
      <c r="E1818" s="6" t="s">
        <v>17</v>
      </c>
      <c r="F1818" s="6" t="s">
        <v>18</v>
      </c>
      <c r="G1818" s="6" t="s">
        <v>4113</v>
      </c>
      <c r="H1818" s="6" t="s">
        <v>4114</v>
      </c>
      <c r="I1818" s="6" t="s">
        <v>4115</v>
      </c>
      <c r="J1818" s="6">
        <v>10.0</v>
      </c>
      <c r="K1818" s="7">
        <v>229.0</v>
      </c>
      <c r="L1818" s="8">
        <v>45535.0</v>
      </c>
      <c r="M1818" s="6" t="s">
        <v>104</v>
      </c>
      <c r="N1818" s="5"/>
      <c r="O1818" s="5"/>
      <c r="P1818" s="5"/>
      <c r="Q1818" s="5"/>
      <c r="R1818" s="5"/>
      <c r="S1818" s="5"/>
      <c r="T1818" s="5"/>
      <c r="U1818" s="5"/>
      <c r="V1818" s="5"/>
    </row>
    <row r="1819" hidden="1">
      <c r="A1819" s="6">
        <v>470091.0</v>
      </c>
      <c r="B1819" s="6" t="s">
        <v>4291</v>
      </c>
      <c r="C1819" s="6" t="s">
        <v>4897</v>
      </c>
      <c r="D1819" s="6" t="s">
        <v>4898</v>
      </c>
      <c r="E1819" s="6" t="s">
        <v>17</v>
      </c>
      <c r="F1819" s="6" t="s">
        <v>18</v>
      </c>
      <c r="G1819" s="6" t="s">
        <v>4113</v>
      </c>
      <c r="H1819" s="6" t="s">
        <v>4114</v>
      </c>
      <c r="I1819" s="6" t="s">
        <v>4115</v>
      </c>
      <c r="J1819" s="6">
        <v>20.0</v>
      </c>
      <c r="K1819" s="7">
        <v>198.0</v>
      </c>
      <c r="L1819" s="8">
        <v>45535.0</v>
      </c>
      <c r="M1819" s="6" t="s">
        <v>104</v>
      </c>
      <c r="N1819" s="5"/>
      <c r="O1819" s="5"/>
      <c r="P1819" s="5"/>
      <c r="Q1819" s="5"/>
      <c r="R1819" s="5"/>
      <c r="S1819" s="5"/>
      <c r="T1819" s="5"/>
      <c r="U1819" s="5"/>
      <c r="V1819" s="5"/>
    </row>
    <row r="1820" hidden="1">
      <c r="A1820" s="6">
        <v>470091.0</v>
      </c>
      <c r="B1820" s="6" t="s">
        <v>4291</v>
      </c>
      <c r="C1820" s="6" t="s">
        <v>4899</v>
      </c>
      <c r="D1820" s="6" t="s">
        <v>4900</v>
      </c>
      <c r="E1820" s="6" t="s">
        <v>17</v>
      </c>
      <c r="F1820" s="6" t="s">
        <v>18</v>
      </c>
      <c r="G1820" s="6" t="s">
        <v>4113</v>
      </c>
      <c r="H1820" s="6" t="s">
        <v>4353</v>
      </c>
      <c r="I1820" s="6" t="s">
        <v>4901</v>
      </c>
      <c r="J1820" s="6">
        <v>2.0</v>
      </c>
      <c r="K1820" s="7">
        <v>25.8</v>
      </c>
      <c r="L1820" s="8">
        <v>45383.0</v>
      </c>
      <c r="M1820" s="6" t="s">
        <v>104</v>
      </c>
      <c r="N1820" s="5"/>
      <c r="O1820" s="5"/>
      <c r="P1820" s="5"/>
      <c r="Q1820" s="5"/>
      <c r="R1820" s="5"/>
      <c r="S1820" s="5"/>
      <c r="T1820" s="5"/>
      <c r="U1820" s="5"/>
      <c r="V1820" s="5"/>
    </row>
    <row r="1821" hidden="1">
      <c r="A1821" s="6">
        <v>470091.0</v>
      </c>
      <c r="B1821" s="6" t="s">
        <v>4291</v>
      </c>
      <c r="C1821" s="6" t="s">
        <v>4902</v>
      </c>
      <c r="D1821" s="6" t="s">
        <v>4903</v>
      </c>
      <c r="E1821" s="6" t="s">
        <v>17</v>
      </c>
      <c r="F1821" s="6" t="s">
        <v>18</v>
      </c>
      <c r="G1821" s="6" t="s">
        <v>4113</v>
      </c>
      <c r="H1821" s="6" t="s">
        <v>4114</v>
      </c>
      <c r="I1821" s="6" t="s">
        <v>4115</v>
      </c>
      <c r="J1821" s="6">
        <v>20.0</v>
      </c>
      <c r="K1821" s="7">
        <v>471.6</v>
      </c>
      <c r="L1821" s="8">
        <v>45535.0</v>
      </c>
      <c r="M1821" s="6" t="s">
        <v>104</v>
      </c>
      <c r="N1821" s="5"/>
      <c r="O1821" s="5"/>
      <c r="P1821" s="5"/>
      <c r="Q1821" s="5"/>
      <c r="R1821" s="5"/>
      <c r="S1821" s="5"/>
      <c r="T1821" s="5"/>
      <c r="U1821" s="5"/>
      <c r="V1821" s="5"/>
    </row>
    <row r="1822" hidden="1">
      <c r="A1822" s="6">
        <v>470091.0</v>
      </c>
      <c r="B1822" s="6" t="s">
        <v>4291</v>
      </c>
      <c r="C1822" s="6" t="s">
        <v>4904</v>
      </c>
      <c r="D1822" s="6" t="s">
        <v>4905</v>
      </c>
      <c r="E1822" s="6" t="s">
        <v>17</v>
      </c>
      <c r="F1822" s="6" t="s">
        <v>18</v>
      </c>
      <c r="G1822" s="6" t="s">
        <v>4113</v>
      </c>
      <c r="H1822" s="6" t="s">
        <v>4114</v>
      </c>
      <c r="I1822" s="6" t="s">
        <v>4115</v>
      </c>
      <c r="J1822" s="6">
        <v>10.0</v>
      </c>
      <c r="K1822" s="7">
        <v>317.5</v>
      </c>
      <c r="L1822" s="8">
        <v>45535.0</v>
      </c>
      <c r="M1822" s="6" t="s">
        <v>104</v>
      </c>
      <c r="N1822" s="5"/>
      <c r="O1822" s="5"/>
      <c r="P1822" s="5"/>
      <c r="Q1822" s="5"/>
      <c r="R1822" s="5"/>
      <c r="S1822" s="5"/>
      <c r="T1822" s="5"/>
      <c r="U1822" s="5"/>
      <c r="V1822" s="5"/>
    </row>
    <row r="1823" hidden="1">
      <c r="A1823" s="6">
        <v>470091.0</v>
      </c>
      <c r="B1823" s="6" t="s">
        <v>4291</v>
      </c>
      <c r="C1823" s="6" t="s">
        <v>4906</v>
      </c>
      <c r="D1823" s="6" t="s">
        <v>4907</v>
      </c>
      <c r="E1823" s="6" t="s">
        <v>17</v>
      </c>
      <c r="F1823" s="6" t="s">
        <v>18</v>
      </c>
      <c r="G1823" s="6" t="s">
        <v>4113</v>
      </c>
      <c r="H1823" s="6" t="s">
        <v>4114</v>
      </c>
      <c r="I1823" s="6" t="s">
        <v>4115</v>
      </c>
      <c r="J1823" s="6">
        <v>20.0</v>
      </c>
      <c r="K1823" s="7">
        <v>594.8</v>
      </c>
      <c r="L1823" s="8">
        <v>45535.0</v>
      </c>
      <c r="M1823" s="6" t="s">
        <v>104</v>
      </c>
      <c r="N1823" s="5"/>
      <c r="O1823" s="5"/>
      <c r="P1823" s="5"/>
      <c r="Q1823" s="5"/>
      <c r="R1823" s="5"/>
      <c r="S1823" s="5"/>
      <c r="T1823" s="5"/>
      <c r="U1823" s="5"/>
      <c r="V1823" s="5"/>
    </row>
    <row r="1824" hidden="1">
      <c r="A1824" s="6">
        <v>470091.0</v>
      </c>
      <c r="B1824" s="6" t="s">
        <v>4291</v>
      </c>
      <c r="C1824" s="6" t="s">
        <v>4908</v>
      </c>
      <c r="D1824" s="6" t="s">
        <v>4909</v>
      </c>
      <c r="E1824" s="6" t="s">
        <v>17</v>
      </c>
      <c r="F1824" s="6" t="s">
        <v>18</v>
      </c>
      <c r="G1824" s="6" t="s">
        <v>4113</v>
      </c>
      <c r="H1824" s="6" t="s">
        <v>4353</v>
      </c>
      <c r="I1824" s="6" t="s">
        <v>4418</v>
      </c>
      <c r="J1824" s="6">
        <v>10.0</v>
      </c>
      <c r="K1824" s="7">
        <v>280.0</v>
      </c>
      <c r="L1824" s="8">
        <v>45383.0</v>
      </c>
      <c r="M1824" s="6" t="s">
        <v>104</v>
      </c>
      <c r="N1824" s="5"/>
      <c r="O1824" s="5"/>
      <c r="P1824" s="5"/>
      <c r="Q1824" s="5"/>
      <c r="R1824" s="5"/>
      <c r="S1824" s="5"/>
      <c r="T1824" s="5"/>
      <c r="U1824" s="5"/>
      <c r="V1824" s="5"/>
    </row>
    <row r="1825" hidden="1">
      <c r="A1825" s="6">
        <v>470091.0</v>
      </c>
      <c r="B1825" s="6" t="s">
        <v>4291</v>
      </c>
      <c r="C1825" s="6" t="s">
        <v>4910</v>
      </c>
      <c r="D1825" s="6" t="s">
        <v>4911</v>
      </c>
      <c r="E1825" s="6" t="s">
        <v>17</v>
      </c>
      <c r="F1825" s="6" t="s">
        <v>18</v>
      </c>
      <c r="G1825" s="6" t="s">
        <v>4113</v>
      </c>
      <c r="H1825" s="6" t="s">
        <v>4114</v>
      </c>
      <c r="I1825" s="6" t="s">
        <v>4115</v>
      </c>
      <c r="J1825" s="6">
        <v>40.0</v>
      </c>
      <c r="K1825" s="7">
        <v>356.0</v>
      </c>
      <c r="L1825" s="8">
        <v>45535.0</v>
      </c>
      <c r="M1825" s="6" t="s">
        <v>104</v>
      </c>
      <c r="N1825" s="5"/>
      <c r="O1825" s="5"/>
      <c r="P1825" s="5"/>
      <c r="Q1825" s="5"/>
      <c r="R1825" s="5"/>
      <c r="S1825" s="5"/>
      <c r="T1825" s="5"/>
      <c r="U1825" s="5"/>
      <c r="V1825" s="5"/>
    </row>
    <row r="1826" hidden="1">
      <c r="A1826" s="6">
        <v>470091.0</v>
      </c>
      <c r="B1826" s="6" t="s">
        <v>4291</v>
      </c>
      <c r="C1826" s="6" t="s">
        <v>4912</v>
      </c>
      <c r="D1826" s="6" t="s">
        <v>4913</v>
      </c>
      <c r="E1826" s="6" t="s">
        <v>17</v>
      </c>
      <c r="F1826" s="6" t="s">
        <v>18</v>
      </c>
      <c r="G1826" s="6" t="s">
        <v>4113</v>
      </c>
      <c r="H1826" s="6" t="s">
        <v>4114</v>
      </c>
      <c r="I1826" s="6" t="s">
        <v>4115</v>
      </c>
      <c r="J1826" s="6">
        <v>40.0</v>
      </c>
      <c r="K1826" s="7">
        <v>916.0</v>
      </c>
      <c r="L1826" s="8">
        <v>45535.0</v>
      </c>
      <c r="M1826" s="6" t="s">
        <v>104</v>
      </c>
      <c r="N1826" s="5"/>
      <c r="O1826" s="5"/>
      <c r="P1826" s="5"/>
      <c r="Q1826" s="5"/>
      <c r="R1826" s="5"/>
      <c r="S1826" s="5"/>
      <c r="T1826" s="5"/>
      <c r="U1826" s="5"/>
      <c r="V1826" s="5"/>
    </row>
    <row r="1827" hidden="1">
      <c r="A1827" s="6">
        <v>470091.0</v>
      </c>
      <c r="B1827" s="6" t="s">
        <v>4291</v>
      </c>
      <c r="C1827" s="6" t="s">
        <v>4914</v>
      </c>
      <c r="D1827" s="6" t="s">
        <v>4915</v>
      </c>
      <c r="E1827" s="6" t="s">
        <v>17</v>
      </c>
      <c r="F1827" s="6" t="s">
        <v>18</v>
      </c>
      <c r="G1827" s="6" t="s">
        <v>4113</v>
      </c>
      <c r="H1827" s="6" t="s">
        <v>4114</v>
      </c>
      <c r="I1827" s="6" t="s">
        <v>4115</v>
      </c>
      <c r="J1827" s="6">
        <v>2.0</v>
      </c>
      <c r="K1827" s="7">
        <v>1089.8</v>
      </c>
      <c r="L1827" s="8">
        <v>45535.0</v>
      </c>
      <c r="M1827" s="6" t="s">
        <v>104</v>
      </c>
      <c r="N1827" s="5"/>
      <c r="O1827" s="5"/>
      <c r="P1827" s="5"/>
      <c r="Q1827" s="5"/>
      <c r="R1827" s="5"/>
      <c r="S1827" s="5"/>
      <c r="T1827" s="5"/>
      <c r="U1827" s="5"/>
      <c r="V1827" s="5"/>
    </row>
    <row r="1828" hidden="1">
      <c r="A1828" s="6">
        <v>470091.0</v>
      </c>
      <c r="B1828" s="6" t="s">
        <v>4291</v>
      </c>
      <c r="C1828" s="6" t="s">
        <v>4916</v>
      </c>
      <c r="D1828" s="6" t="s">
        <v>4917</v>
      </c>
      <c r="E1828" s="6" t="s">
        <v>17</v>
      </c>
      <c r="F1828" s="6" t="s">
        <v>18</v>
      </c>
      <c r="G1828" s="6" t="s">
        <v>4113</v>
      </c>
      <c r="H1828" s="6" t="s">
        <v>4114</v>
      </c>
      <c r="I1828" s="6" t="s">
        <v>4115</v>
      </c>
      <c r="J1828" s="6">
        <v>10.0</v>
      </c>
      <c r="K1828" s="7">
        <v>1699.0</v>
      </c>
      <c r="L1828" s="8">
        <v>45535.0</v>
      </c>
      <c r="M1828" s="6" t="s">
        <v>104</v>
      </c>
      <c r="N1828" s="5"/>
      <c r="O1828" s="5"/>
      <c r="P1828" s="5"/>
      <c r="Q1828" s="5"/>
      <c r="R1828" s="5"/>
      <c r="S1828" s="5"/>
      <c r="T1828" s="5"/>
      <c r="U1828" s="5"/>
      <c r="V1828" s="5"/>
    </row>
    <row r="1829" hidden="1">
      <c r="A1829" s="6">
        <v>470091.0</v>
      </c>
      <c r="B1829" s="6" t="s">
        <v>4291</v>
      </c>
      <c r="C1829" s="6" t="s">
        <v>4918</v>
      </c>
      <c r="D1829" s="6" t="s">
        <v>4919</v>
      </c>
      <c r="E1829" s="6" t="s">
        <v>17</v>
      </c>
      <c r="F1829" s="6" t="s">
        <v>18</v>
      </c>
      <c r="G1829" s="6" t="s">
        <v>4113</v>
      </c>
      <c r="H1829" s="6" t="s">
        <v>4114</v>
      </c>
      <c r="I1829" s="6" t="s">
        <v>4115</v>
      </c>
      <c r="J1829" s="6">
        <v>5.0</v>
      </c>
      <c r="K1829" s="7">
        <v>5.0</v>
      </c>
      <c r="L1829" s="8">
        <v>45535.0</v>
      </c>
      <c r="M1829" s="6" t="s">
        <v>104</v>
      </c>
      <c r="N1829" s="5"/>
      <c r="O1829" s="5"/>
      <c r="P1829" s="5"/>
      <c r="Q1829" s="5"/>
      <c r="R1829" s="5"/>
      <c r="S1829" s="5"/>
      <c r="T1829" s="5"/>
      <c r="U1829" s="5"/>
      <c r="V1829" s="5"/>
    </row>
    <row r="1830" hidden="1">
      <c r="A1830" s="6">
        <v>470091.0</v>
      </c>
      <c r="B1830" s="6" t="s">
        <v>4291</v>
      </c>
      <c r="C1830" s="6" t="s">
        <v>4920</v>
      </c>
      <c r="D1830" s="6" t="s">
        <v>4921</v>
      </c>
      <c r="E1830" s="6" t="s">
        <v>17</v>
      </c>
      <c r="F1830" s="6" t="s">
        <v>18</v>
      </c>
      <c r="G1830" s="6" t="s">
        <v>4113</v>
      </c>
      <c r="H1830" s="6" t="s">
        <v>4114</v>
      </c>
      <c r="I1830" s="6" t="s">
        <v>4115</v>
      </c>
      <c r="J1830" s="6">
        <v>10.0</v>
      </c>
      <c r="K1830" s="7">
        <v>1046.0</v>
      </c>
      <c r="L1830" s="8">
        <v>45535.0</v>
      </c>
      <c r="M1830" s="6" t="s">
        <v>104</v>
      </c>
      <c r="N1830" s="5"/>
      <c r="O1830" s="5"/>
      <c r="P1830" s="5"/>
      <c r="Q1830" s="5"/>
      <c r="R1830" s="5"/>
      <c r="S1830" s="5"/>
      <c r="T1830" s="5"/>
      <c r="U1830" s="5"/>
      <c r="V1830" s="5"/>
    </row>
    <row r="1831" hidden="1">
      <c r="A1831" s="6">
        <v>470091.0</v>
      </c>
      <c r="B1831" s="6" t="s">
        <v>4291</v>
      </c>
      <c r="C1831" s="6" t="s">
        <v>4922</v>
      </c>
      <c r="D1831" s="6" t="s">
        <v>4923</v>
      </c>
      <c r="E1831" s="6" t="s">
        <v>17</v>
      </c>
      <c r="F1831" s="6" t="s">
        <v>18</v>
      </c>
      <c r="G1831" s="6" t="s">
        <v>4113</v>
      </c>
      <c r="H1831" s="6" t="s">
        <v>4114</v>
      </c>
      <c r="I1831" s="6" t="s">
        <v>4115</v>
      </c>
      <c r="J1831" s="6">
        <v>6.0</v>
      </c>
      <c r="K1831" s="7">
        <v>779.4</v>
      </c>
      <c r="L1831" s="8">
        <v>45535.0</v>
      </c>
      <c r="M1831" s="6" t="s">
        <v>104</v>
      </c>
      <c r="N1831" s="5"/>
      <c r="O1831" s="5"/>
      <c r="P1831" s="5"/>
      <c r="Q1831" s="5"/>
      <c r="R1831" s="5"/>
      <c r="S1831" s="5"/>
      <c r="T1831" s="5"/>
      <c r="U1831" s="5"/>
      <c r="V1831" s="5"/>
    </row>
    <row r="1832" hidden="1">
      <c r="A1832" s="6">
        <v>470091.0</v>
      </c>
      <c r="B1832" s="6" t="s">
        <v>4291</v>
      </c>
      <c r="C1832" s="6" t="s">
        <v>4924</v>
      </c>
      <c r="D1832" s="6" t="s">
        <v>4925</v>
      </c>
      <c r="E1832" s="6" t="s">
        <v>17</v>
      </c>
      <c r="F1832" s="6" t="s">
        <v>18</v>
      </c>
      <c r="G1832" s="6" t="s">
        <v>4113</v>
      </c>
      <c r="H1832" s="6" t="s">
        <v>4114</v>
      </c>
      <c r="I1832" s="6" t="s">
        <v>4115</v>
      </c>
      <c r="J1832" s="6">
        <v>1.0</v>
      </c>
      <c r="K1832" s="7">
        <v>129.9</v>
      </c>
      <c r="L1832" s="8">
        <v>45535.0</v>
      </c>
      <c r="M1832" s="6" t="s">
        <v>104</v>
      </c>
      <c r="N1832" s="5"/>
      <c r="O1832" s="5"/>
      <c r="P1832" s="5"/>
      <c r="Q1832" s="5"/>
      <c r="R1832" s="5"/>
      <c r="S1832" s="5"/>
      <c r="T1832" s="5"/>
      <c r="U1832" s="5"/>
      <c r="V1832" s="5"/>
    </row>
    <row r="1833" hidden="1">
      <c r="A1833" s="6">
        <v>470091.0</v>
      </c>
      <c r="B1833" s="6" t="s">
        <v>4291</v>
      </c>
      <c r="C1833" s="6" t="s">
        <v>4926</v>
      </c>
      <c r="D1833" s="6" t="s">
        <v>4927</v>
      </c>
      <c r="E1833" s="6" t="s">
        <v>17</v>
      </c>
      <c r="F1833" s="6" t="s">
        <v>18</v>
      </c>
      <c r="G1833" s="6" t="s">
        <v>4113</v>
      </c>
      <c r="H1833" s="6" t="s">
        <v>4114</v>
      </c>
      <c r="I1833" s="6" t="s">
        <v>4115</v>
      </c>
      <c r="J1833" s="6">
        <v>20.0</v>
      </c>
      <c r="K1833" s="7">
        <v>78.0</v>
      </c>
      <c r="L1833" s="8">
        <v>45535.0</v>
      </c>
      <c r="M1833" s="6" t="s">
        <v>104</v>
      </c>
      <c r="N1833" s="5"/>
      <c r="O1833" s="5"/>
      <c r="P1833" s="5"/>
      <c r="Q1833" s="5"/>
      <c r="R1833" s="5"/>
      <c r="S1833" s="5"/>
      <c r="T1833" s="5"/>
      <c r="U1833" s="5"/>
      <c r="V1833" s="5"/>
    </row>
    <row r="1834" hidden="1">
      <c r="A1834" s="6">
        <v>470091.0</v>
      </c>
      <c r="B1834" s="6" t="s">
        <v>4291</v>
      </c>
      <c r="C1834" s="6" t="s">
        <v>4928</v>
      </c>
      <c r="D1834" s="6" t="s">
        <v>4929</v>
      </c>
      <c r="E1834" s="6" t="s">
        <v>17</v>
      </c>
      <c r="F1834" s="6" t="s">
        <v>18</v>
      </c>
      <c r="G1834" s="6" t="s">
        <v>4113</v>
      </c>
      <c r="H1834" s="6" t="s">
        <v>4114</v>
      </c>
      <c r="I1834" s="6" t="s">
        <v>4115</v>
      </c>
      <c r="J1834" s="6">
        <v>10.0</v>
      </c>
      <c r="K1834" s="7">
        <v>449.0</v>
      </c>
      <c r="L1834" s="8">
        <v>45535.0</v>
      </c>
      <c r="M1834" s="6" t="s">
        <v>104</v>
      </c>
      <c r="N1834" s="5"/>
      <c r="O1834" s="5"/>
      <c r="P1834" s="5"/>
      <c r="Q1834" s="5"/>
      <c r="R1834" s="5"/>
      <c r="S1834" s="5"/>
      <c r="T1834" s="5"/>
      <c r="U1834" s="5"/>
      <c r="V1834" s="5"/>
    </row>
    <row r="1835" hidden="1">
      <c r="A1835" s="6">
        <v>470091.0</v>
      </c>
      <c r="B1835" s="6" t="s">
        <v>4291</v>
      </c>
      <c r="C1835" s="6" t="s">
        <v>4930</v>
      </c>
      <c r="D1835" s="6" t="s">
        <v>4931</v>
      </c>
      <c r="E1835" s="6" t="s">
        <v>17</v>
      </c>
      <c r="F1835" s="6" t="s">
        <v>18</v>
      </c>
      <c r="G1835" s="6" t="s">
        <v>4113</v>
      </c>
      <c r="H1835" s="6" t="s">
        <v>4114</v>
      </c>
      <c r="I1835" s="6" t="s">
        <v>4115</v>
      </c>
      <c r="J1835" s="6">
        <v>30.0</v>
      </c>
      <c r="K1835" s="7">
        <v>897.0</v>
      </c>
      <c r="L1835" s="8">
        <v>45535.0</v>
      </c>
      <c r="M1835" s="6" t="s">
        <v>104</v>
      </c>
      <c r="N1835" s="5"/>
      <c r="O1835" s="5"/>
      <c r="P1835" s="5"/>
      <c r="Q1835" s="5"/>
      <c r="R1835" s="5"/>
      <c r="S1835" s="5"/>
      <c r="T1835" s="5"/>
      <c r="U1835" s="5"/>
      <c r="V1835" s="5"/>
    </row>
    <row r="1836" hidden="1">
      <c r="A1836" s="6">
        <v>470091.0</v>
      </c>
      <c r="B1836" s="6" t="s">
        <v>4291</v>
      </c>
      <c r="C1836" s="6" t="s">
        <v>4932</v>
      </c>
      <c r="D1836" s="6" t="s">
        <v>4933</v>
      </c>
      <c r="E1836" s="6" t="s">
        <v>17</v>
      </c>
      <c r="F1836" s="6" t="s">
        <v>18</v>
      </c>
      <c r="G1836" s="6" t="s">
        <v>4113</v>
      </c>
      <c r="H1836" s="6" t="s">
        <v>4114</v>
      </c>
      <c r="I1836" s="6" t="s">
        <v>4115</v>
      </c>
      <c r="J1836" s="6">
        <v>10.0</v>
      </c>
      <c r="K1836" s="7">
        <v>289.0</v>
      </c>
      <c r="L1836" s="8">
        <v>45535.0</v>
      </c>
      <c r="M1836" s="6" t="s">
        <v>104</v>
      </c>
      <c r="N1836" s="5"/>
      <c r="O1836" s="5"/>
      <c r="P1836" s="5"/>
      <c r="Q1836" s="5"/>
      <c r="R1836" s="5"/>
      <c r="S1836" s="5"/>
      <c r="T1836" s="5"/>
      <c r="U1836" s="5"/>
      <c r="V1836" s="5"/>
    </row>
    <row r="1837" hidden="1">
      <c r="A1837" s="6">
        <v>470091.0</v>
      </c>
      <c r="B1837" s="6" t="s">
        <v>4291</v>
      </c>
      <c r="C1837" s="6" t="s">
        <v>4934</v>
      </c>
      <c r="D1837" s="6" t="s">
        <v>4935</v>
      </c>
      <c r="E1837" s="6" t="s">
        <v>17</v>
      </c>
      <c r="F1837" s="6" t="s">
        <v>18</v>
      </c>
      <c r="G1837" s="6" t="s">
        <v>4113</v>
      </c>
      <c r="H1837" s="6" t="s">
        <v>4114</v>
      </c>
      <c r="I1837" s="6" t="s">
        <v>4115</v>
      </c>
      <c r="J1837" s="6">
        <v>180.0</v>
      </c>
      <c r="K1837" s="7">
        <v>3069.0</v>
      </c>
      <c r="L1837" s="8">
        <v>45535.0</v>
      </c>
      <c r="M1837" s="6" t="s">
        <v>104</v>
      </c>
      <c r="N1837" s="5"/>
      <c r="O1837" s="5"/>
      <c r="P1837" s="5"/>
      <c r="Q1837" s="5"/>
      <c r="R1837" s="5"/>
      <c r="S1837" s="5"/>
      <c r="T1837" s="5"/>
      <c r="U1837" s="5"/>
      <c r="V1837" s="5"/>
    </row>
    <row r="1838" hidden="1">
      <c r="A1838" s="6">
        <v>470091.0</v>
      </c>
      <c r="B1838" s="6" t="s">
        <v>4291</v>
      </c>
      <c r="C1838" s="6" t="s">
        <v>4936</v>
      </c>
      <c r="D1838" s="6" t="s">
        <v>4937</v>
      </c>
      <c r="E1838" s="6" t="s">
        <v>17</v>
      </c>
      <c r="F1838" s="6" t="s">
        <v>18</v>
      </c>
      <c r="G1838" s="6" t="s">
        <v>4113</v>
      </c>
      <c r="H1838" s="6" t="s">
        <v>4114</v>
      </c>
      <c r="I1838" s="6" t="s">
        <v>4115</v>
      </c>
      <c r="J1838" s="6">
        <v>40.0</v>
      </c>
      <c r="K1838" s="7">
        <v>4476.0</v>
      </c>
      <c r="L1838" s="8">
        <v>45535.0</v>
      </c>
      <c r="M1838" s="6" t="s">
        <v>104</v>
      </c>
      <c r="N1838" s="5"/>
      <c r="O1838" s="5"/>
      <c r="P1838" s="5"/>
      <c r="Q1838" s="5"/>
      <c r="R1838" s="5"/>
      <c r="S1838" s="5"/>
      <c r="T1838" s="5"/>
      <c r="U1838" s="5"/>
      <c r="V1838" s="5"/>
    </row>
    <row r="1839" hidden="1">
      <c r="A1839" s="6">
        <v>470091.0</v>
      </c>
      <c r="B1839" s="6" t="s">
        <v>4291</v>
      </c>
      <c r="C1839" s="6" t="s">
        <v>4938</v>
      </c>
      <c r="D1839" s="6" t="s">
        <v>4939</v>
      </c>
      <c r="E1839" s="6" t="s">
        <v>17</v>
      </c>
      <c r="F1839" s="6" t="s">
        <v>18</v>
      </c>
      <c r="G1839" s="6" t="s">
        <v>4113</v>
      </c>
      <c r="H1839" s="6" t="s">
        <v>4114</v>
      </c>
      <c r="I1839" s="6" t="s">
        <v>4115</v>
      </c>
      <c r="J1839" s="6">
        <v>40.0</v>
      </c>
      <c r="K1839" s="7">
        <v>686.8</v>
      </c>
      <c r="L1839" s="8">
        <v>45535.0</v>
      </c>
      <c r="M1839" s="6" t="s">
        <v>104</v>
      </c>
      <c r="N1839" s="5"/>
      <c r="O1839" s="5"/>
      <c r="P1839" s="5"/>
      <c r="Q1839" s="5"/>
      <c r="R1839" s="5"/>
      <c r="S1839" s="5"/>
      <c r="T1839" s="5"/>
      <c r="U1839" s="5"/>
      <c r="V1839" s="5"/>
    </row>
    <row r="1840" hidden="1">
      <c r="A1840" s="6">
        <v>470091.0</v>
      </c>
      <c r="B1840" s="6" t="s">
        <v>4291</v>
      </c>
      <c r="C1840" s="6" t="s">
        <v>4940</v>
      </c>
      <c r="D1840" s="6" t="s">
        <v>4941</v>
      </c>
      <c r="E1840" s="6" t="s">
        <v>17</v>
      </c>
      <c r="F1840" s="6" t="s">
        <v>18</v>
      </c>
      <c r="G1840" s="6" t="s">
        <v>4113</v>
      </c>
      <c r="H1840" s="6" t="s">
        <v>4114</v>
      </c>
      <c r="I1840" s="6" t="s">
        <v>4115</v>
      </c>
      <c r="J1840" s="6">
        <v>2.0</v>
      </c>
      <c r="K1840" s="7">
        <v>99.8</v>
      </c>
      <c r="L1840" s="8">
        <v>45535.0</v>
      </c>
      <c r="M1840" s="6" t="s">
        <v>104</v>
      </c>
      <c r="N1840" s="5"/>
      <c r="O1840" s="5"/>
      <c r="P1840" s="5"/>
      <c r="Q1840" s="5"/>
      <c r="R1840" s="5"/>
      <c r="S1840" s="5"/>
      <c r="T1840" s="5"/>
      <c r="U1840" s="5"/>
      <c r="V1840" s="5"/>
    </row>
    <row r="1841" hidden="1">
      <c r="A1841" s="6">
        <v>470091.0</v>
      </c>
      <c r="B1841" s="6" t="s">
        <v>4291</v>
      </c>
      <c r="C1841" s="6" t="s">
        <v>4942</v>
      </c>
      <c r="D1841" s="6" t="s">
        <v>4943</v>
      </c>
      <c r="E1841" s="6" t="s">
        <v>17</v>
      </c>
      <c r="F1841" s="6" t="s">
        <v>18</v>
      </c>
      <c r="G1841" s="6" t="s">
        <v>4113</v>
      </c>
      <c r="H1841" s="6" t="s">
        <v>4114</v>
      </c>
      <c r="I1841" s="6" t="s">
        <v>4115</v>
      </c>
      <c r="J1841" s="6">
        <v>2.0</v>
      </c>
      <c r="K1841" s="7">
        <v>219.8</v>
      </c>
      <c r="L1841" s="8">
        <v>45535.0</v>
      </c>
      <c r="M1841" s="6" t="s">
        <v>104</v>
      </c>
      <c r="N1841" s="5"/>
      <c r="O1841" s="5"/>
      <c r="P1841" s="5"/>
      <c r="Q1841" s="5"/>
      <c r="R1841" s="5"/>
      <c r="S1841" s="5"/>
      <c r="T1841" s="5"/>
      <c r="U1841" s="5"/>
      <c r="V1841" s="5"/>
    </row>
    <row r="1842" hidden="1">
      <c r="A1842" s="6">
        <v>470091.0</v>
      </c>
      <c r="B1842" s="6" t="s">
        <v>4291</v>
      </c>
      <c r="C1842" s="6" t="s">
        <v>4944</v>
      </c>
      <c r="D1842" s="6" t="s">
        <v>4945</v>
      </c>
      <c r="E1842" s="6" t="s">
        <v>17</v>
      </c>
      <c r="F1842" s="6" t="s">
        <v>18</v>
      </c>
      <c r="G1842" s="6" t="s">
        <v>4113</v>
      </c>
      <c r="H1842" s="6" t="s">
        <v>4114</v>
      </c>
      <c r="I1842" s="6" t="s">
        <v>4115</v>
      </c>
      <c r="J1842" s="18">
        <v>1000.0</v>
      </c>
      <c r="K1842" s="7">
        <v>90.0</v>
      </c>
      <c r="L1842" s="8">
        <v>45535.0</v>
      </c>
      <c r="M1842" s="6" t="s">
        <v>104</v>
      </c>
      <c r="N1842" s="5"/>
      <c r="O1842" s="5"/>
      <c r="P1842" s="5"/>
      <c r="Q1842" s="5"/>
      <c r="R1842" s="5"/>
      <c r="S1842" s="5"/>
      <c r="T1842" s="5"/>
      <c r="U1842" s="5"/>
      <c r="V1842" s="5"/>
    </row>
    <row r="1843" hidden="1">
      <c r="A1843" s="6">
        <v>470091.0</v>
      </c>
      <c r="B1843" s="6" t="s">
        <v>4291</v>
      </c>
      <c r="C1843" s="6" t="s">
        <v>4946</v>
      </c>
      <c r="D1843" s="6" t="s">
        <v>4947</v>
      </c>
      <c r="E1843" s="6" t="s">
        <v>17</v>
      </c>
      <c r="F1843" s="6" t="s">
        <v>18</v>
      </c>
      <c r="G1843" s="6" t="s">
        <v>4113</v>
      </c>
      <c r="H1843" s="6" t="s">
        <v>4114</v>
      </c>
      <c r="I1843" s="6" t="s">
        <v>4115</v>
      </c>
      <c r="J1843" s="18">
        <v>1000.0</v>
      </c>
      <c r="K1843" s="7">
        <v>60.0</v>
      </c>
      <c r="L1843" s="8">
        <v>45535.0</v>
      </c>
      <c r="M1843" s="6" t="s">
        <v>104</v>
      </c>
      <c r="N1843" s="5"/>
      <c r="O1843" s="5"/>
      <c r="P1843" s="5"/>
      <c r="Q1843" s="5"/>
      <c r="R1843" s="5"/>
      <c r="S1843" s="5"/>
      <c r="T1843" s="5"/>
      <c r="U1843" s="5"/>
      <c r="V1843" s="5"/>
    </row>
    <row r="1844" hidden="1">
      <c r="A1844" s="6">
        <v>470091.0</v>
      </c>
      <c r="B1844" s="6" t="s">
        <v>4291</v>
      </c>
      <c r="C1844" s="6" t="s">
        <v>4948</v>
      </c>
      <c r="D1844" s="6" t="s">
        <v>4949</v>
      </c>
      <c r="E1844" s="6" t="s">
        <v>17</v>
      </c>
      <c r="F1844" s="6" t="s">
        <v>18</v>
      </c>
      <c r="G1844" s="6" t="s">
        <v>4113</v>
      </c>
      <c r="H1844" s="6" t="s">
        <v>4114</v>
      </c>
      <c r="I1844" s="6" t="s">
        <v>4115</v>
      </c>
      <c r="J1844" s="6">
        <v>8.0</v>
      </c>
      <c r="K1844" s="7">
        <v>199.2</v>
      </c>
      <c r="L1844" s="8">
        <v>45535.0</v>
      </c>
      <c r="M1844" s="6" t="s">
        <v>104</v>
      </c>
      <c r="N1844" s="5"/>
      <c r="O1844" s="5"/>
      <c r="P1844" s="5"/>
      <c r="Q1844" s="5"/>
      <c r="R1844" s="5"/>
      <c r="S1844" s="5"/>
      <c r="T1844" s="5"/>
      <c r="U1844" s="5"/>
      <c r="V1844" s="5"/>
    </row>
    <row r="1845" hidden="1">
      <c r="A1845" s="6">
        <v>470091.0</v>
      </c>
      <c r="B1845" s="6" t="s">
        <v>4291</v>
      </c>
      <c r="C1845" s="6" t="s">
        <v>4950</v>
      </c>
      <c r="D1845" s="6" t="s">
        <v>4951</v>
      </c>
      <c r="E1845" s="6" t="s">
        <v>17</v>
      </c>
      <c r="F1845" s="6" t="s">
        <v>18</v>
      </c>
      <c r="G1845" s="6" t="s">
        <v>4113</v>
      </c>
      <c r="H1845" s="6" t="s">
        <v>4114</v>
      </c>
      <c r="I1845" s="6" t="s">
        <v>4115</v>
      </c>
      <c r="J1845" s="6">
        <v>2.0</v>
      </c>
      <c r="K1845" s="7">
        <v>139.8</v>
      </c>
      <c r="L1845" s="8">
        <v>45535.0</v>
      </c>
      <c r="M1845" s="6" t="s">
        <v>104</v>
      </c>
      <c r="N1845" s="5"/>
      <c r="O1845" s="5"/>
      <c r="P1845" s="5"/>
      <c r="Q1845" s="5"/>
      <c r="R1845" s="5"/>
      <c r="S1845" s="5"/>
      <c r="T1845" s="5"/>
      <c r="U1845" s="5"/>
      <c r="V1845" s="5"/>
    </row>
    <row r="1846" hidden="1">
      <c r="A1846" s="6">
        <v>470091.0</v>
      </c>
      <c r="B1846" s="6" t="s">
        <v>4291</v>
      </c>
      <c r="C1846" s="6" t="s">
        <v>4952</v>
      </c>
      <c r="D1846" s="6" t="s">
        <v>4168</v>
      </c>
      <c r="E1846" s="6" t="s">
        <v>17</v>
      </c>
      <c r="F1846" s="6" t="s">
        <v>18</v>
      </c>
      <c r="G1846" s="6" t="s">
        <v>4113</v>
      </c>
      <c r="H1846" s="6" t="s">
        <v>4114</v>
      </c>
      <c r="I1846" s="6" t="s">
        <v>4115</v>
      </c>
      <c r="J1846" s="6">
        <v>2.0</v>
      </c>
      <c r="K1846" s="7">
        <v>359.8</v>
      </c>
      <c r="L1846" s="8">
        <v>45535.0</v>
      </c>
      <c r="M1846" s="6" t="s">
        <v>104</v>
      </c>
      <c r="N1846" s="5"/>
      <c r="O1846" s="5"/>
      <c r="P1846" s="5"/>
      <c r="Q1846" s="5"/>
      <c r="R1846" s="5"/>
      <c r="S1846" s="5"/>
      <c r="T1846" s="5"/>
      <c r="U1846" s="5"/>
      <c r="V1846" s="5"/>
    </row>
    <row r="1847" hidden="1">
      <c r="A1847" s="6">
        <v>470091.0</v>
      </c>
      <c r="B1847" s="6" t="s">
        <v>4291</v>
      </c>
      <c r="C1847" s="6" t="s">
        <v>4953</v>
      </c>
      <c r="D1847" s="6" t="s">
        <v>4954</v>
      </c>
      <c r="E1847" s="6" t="s">
        <v>17</v>
      </c>
      <c r="F1847" s="6" t="s">
        <v>18</v>
      </c>
      <c r="G1847" s="6" t="s">
        <v>4113</v>
      </c>
      <c r="H1847" s="6" t="s">
        <v>4114</v>
      </c>
      <c r="I1847" s="6" t="s">
        <v>4115</v>
      </c>
      <c r="J1847" s="6">
        <v>3.0</v>
      </c>
      <c r="K1847" s="7">
        <v>59.7</v>
      </c>
      <c r="L1847" s="8">
        <v>45535.0</v>
      </c>
      <c r="M1847" s="6" t="s">
        <v>104</v>
      </c>
      <c r="N1847" s="5"/>
      <c r="O1847" s="5"/>
      <c r="P1847" s="5"/>
      <c r="Q1847" s="5"/>
      <c r="R1847" s="5"/>
      <c r="S1847" s="5"/>
      <c r="T1847" s="5"/>
      <c r="U1847" s="5"/>
      <c r="V1847" s="5"/>
    </row>
    <row r="1848" hidden="1">
      <c r="A1848" s="6">
        <v>470091.0</v>
      </c>
      <c r="B1848" s="6" t="s">
        <v>4291</v>
      </c>
      <c r="C1848" s="6" t="s">
        <v>4955</v>
      </c>
      <c r="D1848" s="6" t="s">
        <v>4956</v>
      </c>
      <c r="E1848" s="6" t="s">
        <v>17</v>
      </c>
      <c r="F1848" s="6" t="s">
        <v>18</v>
      </c>
      <c r="G1848" s="6" t="s">
        <v>4113</v>
      </c>
      <c r="H1848" s="6" t="s">
        <v>4114</v>
      </c>
      <c r="I1848" s="6" t="s">
        <v>4115</v>
      </c>
      <c r="J1848" s="6">
        <v>1.0</v>
      </c>
      <c r="K1848" s="7">
        <v>27.9</v>
      </c>
      <c r="L1848" s="8">
        <v>45535.0</v>
      </c>
      <c r="M1848" s="6" t="s">
        <v>104</v>
      </c>
      <c r="N1848" s="5"/>
      <c r="O1848" s="5"/>
      <c r="P1848" s="5"/>
      <c r="Q1848" s="5"/>
      <c r="R1848" s="5"/>
      <c r="S1848" s="5"/>
      <c r="T1848" s="5"/>
      <c r="U1848" s="5"/>
      <c r="V1848" s="5"/>
    </row>
    <row r="1849" hidden="1">
      <c r="A1849" s="6">
        <v>470091.0</v>
      </c>
      <c r="B1849" s="6" t="s">
        <v>4291</v>
      </c>
      <c r="C1849" s="6" t="s">
        <v>4957</v>
      </c>
      <c r="D1849" s="6" t="s">
        <v>4958</v>
      </c>
      <c r="E1849" s="6" t="s">
        <v>17</v>
      </c>
      <c r="F1849" s="6" t="s">
        <v>18</v>
      </c>
      <c r="G1849" s="6" t="s">
        <v>4113</v>
      </c>
      <c r="H1849" s="6" t="s">
        <v>4114</v>
      </c>
      <c r="I1849" s="6" t="s">
        <v>4115</v>
      </c>
      <c r="J1849" s="6">
        <v>1.0</v>
      </c>
      <c r="K1849" s="7">
        <v>44.9</v>
      </c>
      <c r="L1849" s="8">
        <v>45535.0</v>
      </c>
      <c r="M1849" s="6" t="s">
        <v>104</v>
      </c>
      <c r="N1849" s="5"/>
      <c r="O1849" s="5"/>
      <c r="P1849" s="5"/>
      <c r="Q1849" s="5"/>
      <c r="R1849" s="5"/>
      <c r="S1849" s="5"/>
      <c r="T1849" s="5"/>
      <c r="U1849" s="5"/>
      <c r="V1849" s="5"/>
    </row>
    <row r="1850" hidden="1">
      <c r="A1850" s="6">
        <v>470091.0</v>
      </c>
      <c r="B1850" s="6" t="s">
        <v>4291</v>
      </c>
      <c r="C1850" s="6" t="s">
        <v>4959</v>
      </c>
      <c r="D1850" s="6" t="s">
        <v>4960</v>
      </c>
      <c r="E1850" s="6" t="s">
        <v>17</v>
      </c>
      <c r="F1850" s="6" t="s">
        <v>18</v>
      </c>
      <c r="G1850" s="6" t="s">
        <v>4113</v>
      </c>
      <c r="H1850" s="6" t="s">
        <v>4114</v>
      </c>
      <c r="I1850" s="6" t="s">
        <v>4115</v>
      </c>
      <c r="J1850" s="6">
        <v>30.0</v>
      </c>
      <c r="K1850" s="7">
        <v>37.5</v>
      </c>
      <c r="L1850" s="8">
        <v>45535.0</v>
      </c>
      <c r="M1850" s="6" t="s">
        <v>104</v>
      </c>
      <c r="N1850" s="5"/>
      <c r="O1850" s="5"/>
      <c r="P1850" s="5"/>
      <c r="Q1850" s="5"/>
      <c r="R1850" s="5"/>
      <c r="S1850" s="5"/>
      <c r="T1850" s="5"/>
      <c r="U1850" s="5"/>
      <c r="V1850" s="5"/>
    </row>
    <row r="1851" hidden="1">
      <c r="A1851" s="6">
        <v>470091.0</v>
      </c>
      <c r="B1851" s="6" t="s">
        <v>4291</v>
      </c>
      <c r="C1851" s="6" t="s">
        <v>4961</v>
      </c>
      <c r="D1851" s="6" t="s">
        <v>4962</v>
      </c>
      <c r="E1851" s="6" t="s">
        <v>17</v>
      </c>
      <c r="F1851" s="6" t="s">
        <v>18</v>
      </c>
      <c r="G1851" s="6" t="s">
        <v>4113</v>
      </c>
      <c r="H1851" s="6" t="s">
        <v>4114</v>
      </c>
      <c r="I1851" s="6" t="s">
        <v>4115</v>
      </c>
      <c r="J1851" s="6">
        <v>10.0</v>
      </c>
      <c r="K1851" s="7">
        <v>49.5</v>
      </c>
      <c r="L1851" s="8">
        <v>45535.0</v>
      </c>
      <c r="M1851" s="6" t="s">
        <v>104</v>
      </c>
      <c r="N1851" s="5"/>
      <c r="O1851" s="5"/>
      <c r="P1851" s="5"/>
      <c r="Q1851" s="5"/>
      <c r="R1851" s="5"/>
      <c r="S1851" s="5"/>
      <c r="T1851" s="5"/>
      <c r="U1851" s="5"/>
      <c r="V1851" s="5"/>
    </row>
    <row r="1852" hidden="1">
      <c r="A1852" s="6">
        <v>470091.0</v>
      </c>
      <c r="B1852" s="6" t="s">
        <v>4291</v>
      </c>
      <c r="C1852" s="6" t="s">
        <v>4963</v>
      </c>
      <c r="D1852" s="6" t="s">
        <v>4964</v>
      </c>
      <c r="E1852" s="6" t="s">
        <v>17</v>
      </c>
      <c r="F1852" s="6" t="s">
        <v>18</v>
      </c>
      <c r="G1852" s="6" t="s">
        <v>4113</v>
      </c>
      <c r="H1852" s="6" t="s">
        <v>4114</v>
      </c>
      <c r="I1852" s="6" t="s">
        <v>4115</v>
      </c>
      <c r="J1852" s="6">
        <v>5.0</v>
      </c>
      <c r="K1852" s="7">
        <v>11.25</v>
      </c>
      <c r="L1852" s="8">
        <v>45535.0</v>
      </c>
      <c r="M1852" s="6" t="s">
        <v>104</v>
      </c>
      <c r="N1852" s="5"/>
      <c r="O1852" s="5"/>
      <c r="P1852" s="5"/>
      <c r="Q1852" s="5"/>
      <c r="R1852" s="5"/>
      <c r="S1852" s="5"/>
      <c r="T1852" s="5"/>
      <c r="U1852" s="5"/>
      <c r="V1852" s="5"/>
    </row>
    <row r="1853" hidden="1">
      <c r="A1853" s="6">
        <v>470091.0</v>
      </c>
      <c r="B1853" s="6" t="s">
        <v>4291</v>
      </c>
      <c r="C1853" s="6" t="s">
        <v>4965</v>
      </c>
      <c r="D1853" s="6" t="s">
        <v>4966</v>
      </c>
      <c r="E1853" s="6" t="s">
        <v>17</v>
      </c>
      <c r="F1853" s="6" t="s">
        <v>18</v>
      </c>
      <c r="G1853" s="6" t="s">
        <v>4113</v>
      </c>
      <c r="H1853" s="6" t="s">
        <v>4114</v>
      </c>
      <c r="I1853" s="6" t="s">
        <v>4115</v>
      </c>
      <c r="J1853" s="6">
        <v>30.0</v>
      </c>
      <c r="K1853" s="7">
        <v>37.5</v>
      </c>
      <c r="L1853" s="8">
        <v>45535.0</v>
      </c>
      <c r="M1853" s="6" t="s">
        <v>104</v>
      </c>
      <c r="N1853" s="5"/>
      <c r="O1853" s="5"/>
      <c r="P1853" s="5"/>
      <c r="Q1853" s="5"/>
      <c r="R1853" s="5"/>
      <c r="S1853" s="5"/>
      <c r="T1853" s="5"/>
      <c r="U1853" s="5"/>
      <c r="V1853" s="5"/>
    </row>
    <row r="1854" hidden="1">
      <c r="A1854" s="6">
        <v>470091.0</v>
      </c>
      <c r="B1854" s="6" t="s">
        <v>4291</v>
      </c>
      <c r="C1854" s="6" t="s">
        <v>4967</v>
      </c>
      <c r="D1854" s="6" t="s">
        <v>4968</v>
      </c>
      <c r="E1854" s="6" t="s">
        <v>17</v>
      </c>
      <c r="F1854" s="6" t="s">
        <v>18</v>
      </c>
      <c r="G1854" s="6" t="s">
        <v>4113</v>
      </c>
      <c r="H1854" s="6" t="s">
        <v>4114</v>
      </c>
      <c r="I1854" s="6" t="s">
        <v>4115</v>
      </c>
      <c r="J1854" s="6">
        <v>20.0</v>
      </c>
      <c r="K1854" s="7">
        <v>75.0</v>
      </c>
      <c r="L1854" s="8">
        <v>45535.0</v>
      </c>
      <c r="M1854" s="6" t="s">
        <v>104</v>
      </c>
      <c r="N1854" s="5"/>
      <c r="O1854" s="5"/>
      <c r="P1854" s="5"/>
      <c r="Q1854" s="5"/>
      <c r="R1854" s="5"/>
      <c r="S1854" s="5"/>
      <c r="T1854" s="5"/>
      <c r="U1854" s="5"/>
      <c r="V1854" s="5"/>
    </row>
    <row r="1855" hidden="1">
      <c r="A1855" s="6">
        <v>470091.0</v>
      </c>
      <c r="B1855" s="6" t="s">
        <v>4291</v>
      </c>
      <c r="C1855" s="6" t="s">
        <v>4969</v>
      </c>
      <c r="D1855" s="6" t="s">
        <v>4970</v>
      </c>
      <c r="E1855" s="6" t="s">
        <v>17</v>
      </c>
      <c r="F1855" s="6" t="s">
        <v>18</v>
      </c>
      <c r="G1855" s="6" t="s">
        <v>4113</v>
      </c>
      <c r="H1855" s="6" t="s">
        <v>4114</v>
      </c>
      <c r="I1855" s="6" t="s">
        <v>4115</v>
      </c>
      <c r="J1855" s="6">
        <v>30.0</v>
      </c>
      <c r="K1855" s="7">
        <v>207.0</v>
      </c>
      <c r="L1855" s="8">
        <v>45535.0</v>
      </c>
      <c r="M1855" s="6" t="s">
        <v>104</v>
      </c>
      <c r="N1855" s="5"/>
      <c r="O1855" s="5"/>
      <c r="P1855" s="5"/>
      <c r="Q1855" s="5"/>
      <c r="R1855" s="5"/>
      <c r="S1855" s="5"/>
      <c r="T1855" s="5"/>
      <c r="U1855" s="5"/>
      <c r="V1855" s="5"/>
    </row>
    <row r="1856" hidden="1">
      <c r="A1856" s="6">
        <v>470091.0</v>
      </c>
      <c r="B1856" s="6" t="s">
        <v>4291</v>
      </c>
      <c r="C1856" s="6" t="s">
        <v>4971</v>
      </c>
      <c r="D1856" s="6" t="s">
        <v>4972</v>
      </c>
      <c r="E1856" s="6" t="s">
        <v>17</v>
      </c>
      <c r="F1856" s="6" t="s">
        <v>18</v>
      </c>
      <c r="G1856" s="6" t="s">
        <v>4113</v>
      </c>
      <c r="H1856" s="6" t="s">
        <v>4114</v>
      </c>
      <c r="I1856" s="6" t="s">
        <v>4115</v>
      </c>
      <c r="J1856" s="6">
        <v>30.0</v>
      </c>
      <c r="K1856" s="7">
        <v>37.5</v>
      </c>
      <c r="L1856" s="8">
        <v>45535.0</v>
      </c>
      <c r="M1856" s="6" t="s">
        <v>104</v>
      </c>
      <c r="N1856" s="5"/>
      <c r="O1856" s="5"/>
      <c r="P1856" s="5"/>
      <c r="Q1856" s="5"/>
      <c r="R1856" s="5"/>
      <c r="S1856" s="5"/>
      <c r="T1856" s="5"/>
      <c r="U1856" s="5"/>
      <c r="V1856" s="5"/>
    </row>
    <row r="1857" hidden="1">
      <c r="A1857" s="6">
        <v>470091.0</v>
      </c>
      <c r="B1857" s="6" t="s">
        <v>4291</v>
      </c>
      <c r="C1857" s="6" t="s">
        <v>4973</v>
      </c>
      <c r="D1857" s="6" t="s">
        <v>4974</v>
      </c>
      <c r="E1857" s="6" t="s">
        <v>17</v>
      </c>
      <c r="F1857" s="6" t="s">
        <v>18</v>
      </c>
      <c r="G1857" s="6" t="s">
        <v>4113</v>
      </c>
      <c r="H1857" s="6" t="s">
        <v>4114</v>
      </c>
      <c r="I1857" s="6" t="s">
        <v>4115</v>
      </c>
      <c r="J1857" s="6">
        <v>30.0</v>
      </c>
      <c r="K1857" s="7">
        <v>207.0</v>
      </c>
      <c r="L1857" s="8">
        <v>45535.0</v>
      </c>
      <c r="M1857" s="6" t="s">
        <v>104</v>
      </c>
      <c r="N1857" s="5"/>
      <c r="O1857" s="5"/>
      <c r="P1857" s="5"/>
      <c r="Q1857" s="5"/>
      <c r="R1857" s="5"/>
      <c r="S1857" s="5"/>
      <c r="T1857" s="5"/>
      <c r="U1857" s="5"/>
      <c r="V1857" s="5"/>
    </row>
    <row r="1858" hidden="1">
      <c r="A1858" s="6">
        <v>470091.0</v>
      </c>
      <c r="B1858" s="6" t="s">
        <v>4291</v>
      </c>
      <c r="C1858" s="6" t="s">
        <v>4975</v>
      </c>
      <c r="D1858" s="6" t="s">
        <v>4976</v>
      </c>
      <c r="E1858" s="6" t="s">
        <v>17</v>
      </c>
      <c r="F1858" s="6" t="s">
        <v>18</v>
      </c>
      <c r="G1858" s="6" t="s">
        <v>4113</v>
      </c>
      <c r="H1858" s="6" t="s">
        <v>4114</v>
      </c>
      <c r="I1858" s="6" t="s">
        <v>4115</v>
      </c>
      <c r="J1858" s="6">
        <v>1.0</v>
      </c>
      <c r="K1858" s="7">
        <v>209.9</v>
      </c>
      <c r="L1858" s="8">
        <v>45535.0</v>
      </c>
      <c r="M1858" s="6" t="s">
        <v>104</v>
      </c>
      <c r="N1858" s="5"/>
      <c r="O1858" s="5"/>
      <c r="P1858" s="5"/>
      <c r="Q1858" s="5"/>
      <c r="R1858" s="5"/>
      <c r="S1858" s="5"/>
      <c r="T1858" s="5"/>
      <c r="U1858" s="5"/>
      <c r="V1858" s="5"/>
    </row>
    <row r="1859" hidden="1">
      <c r="A1859" s="6">
        <v>470091.0</v>
      </c>
      <c r="B1859" s="6" t="s">
        <v>4291</v>
      </c>
      <c r="C1859" s="6" t="s">
        <v>4977</v>
      </c>
      <c r="D1859" s="6" t="s">
        <v>4978</v>
      </c>
      <c r="E1859" s="6" t="s">
        <v>17</v>
      </c>
      <c r="F1859" s="6" t="s">
        <v>18</v>
      </c>
      <c r="G1859" s="6" t="s">
        <v>4113</v>
      </c>
      <c r="H1859" s="6" t="s">
        <v>4114</v>
      </c>
      <c r="I1859" s="6" t="s">
        <v>4115</v>
      </c>
      <c r="J1859" s="6">
        <v>6.0</v>
      </c>
      <c r="K1859" s="7">
        <v>25.08</v>
      </c>
      <c r="L1859" s="8">
        <v>45535.0</v>
      </c>
      <c r="M1859" s="6" t="s">
        <v>104</v>
      </c>
      <c r="N1859" s="5"/>
      <c r="O1859" s="5"/>
      <c r="P1859" s="5"/>
      <c r="Q1859" s="5"/>
      <c r="R1859" s="5"/>
      <c r="S1859" s="5"/>
      <c r="T1859" s="5"/>
      <c r="U1859" s="5"/>
      <c r="V1859" s="5"/>
    </row>
    <row r="1860" hidden="1">
      <c r="A1860" s="6">
        <v>470091.0</v>
      </c>
      <c r="B1860" s="6" t="s">
        <v>4291</v>
      </c>
      <c r="C1860" s="6" t="s">
        <v>4979</v>
      </c>
      <c r="D1860" s="6" t="s">
        <v>4980</v>
      </c>
      <c r="E1860" s="6" t="s">
        <v>17</v>
      </c>
      <c r="F1860" s="6" t="s">
        <v>18</v>
      </c>
      <c r="G1860" s="6" t="s">
        <v>4113</v>
      </c>
      <c r="H1860" s="6" t="s">
        <v>4114</v>
      </c>
      <c r="I1860" s="6" t="s">
        <v>4115</v>
      </c>
      <c r="J1860" s="6">
        <v>6.0</v>
      </c>
      <c r="K1860" s="7">
        <v>44.52</v>
      </c>
      <c r="L1860" s="8">
        <v>45535.0</v>
      </c>
      <c r="M1860" s="6" t="s">
        <v>104</v>
      </c>
      <c r="N1860" s="5"/>
      <c r="O1860" s="5"/>
      <c r="P1860" s="5"/>
      <c r="Q1860" s="5"/>
      <c r="R1860" s="5"/>
      <c r="S1860" s="5"/>
      <c r="T1860" s="5"/>
      <c r="U1860" s="5"/>
      <c r="V1860" s="5"/>
    </row>
    <row r="1861" hidden="1">
      <c r="A1861" s="6">
        <v>470091.0</v>
      </c>
      <c r="B1861" s="6" t="s">
        <v>4291</v>
      </c>
      <c r="C1861" s="6" t="s">
        <v>4981</v>
      </c>
      <c r="D1861" s="6" t="s">
        <v>4982</v>
      </c>
      <c r="E1861" s="6" t="s">
        <v>17</v>
      </c>
      <c r="F1861" s="6" t="s">
        <v>18</v>
      </c>
      <c r="G1861" s="6" t="s">
        <v>4113</v>
      </c>
      <c r="H1861" s="6" t="s">
        <v>4114</v>
      </c>
      <c r="I1861" s="6" t="s">
        <v>4115</v>
      </c>
      <c r="J1861" s="6">
        <v>6.0</v>
      </c>
      <c r="K1861" s="7">
        <v>66.78</v>
      </c>
      <c r="L1861" s="8">
        <v>45535.0</v>
      </c>
      <c r="M1861" s="6" t="s">
        <v>104</v>
      </c>
      <c r="N1861" s="5"/>
      <c r="O1861" s="5"/>
      <c r="P1861" s="5"/>
      <c r="Q1861" s="5"/>
      <c r="R1861" s="5"/>
      <c r="S1861" s="5"/>
      <c r="T1861" s="5"/>
      <c r="U1861" s="5"/>
      <c r="V1861" s="5"/>
    </row>
    <row r="1862" hidden="1">
      <c r="A1862" s="6">
        <v>470091.0</v>
      </c>
      <c r="B1862" s="6" t="s">
        <v>4291</v>
      </c>
      <c r="C1862" s="6" t="s">
        <v>4983</v>
      </c>
      <c r="D1862" s="6" t="s">
        <v>4984</v>
      </c>
      <c r="E1862" s="6" t="s">
        <v>17</v>
      </c>
      <c r="F1862" s="6" t="s">
        <v>18</v>
      </c>
      <c r="G1862" s="6" t="s">
        <v>4113</v>
      </c>
      <c r="H1862" s="6" t="s">
        <v>4114</v>
      </c>
      <c r="I1862" s="6" t="s">
        <v>4115</v>
      </c>
      <c r="J1862" s="6">
        <v>6.0</v>
      </c>
      <c r="K1862" s="7">
        <v>22.26</v>
      </c>
      <c r="L1862" s="8">
        <v>45535.0</v>
      </c>
      <c r="M1862" s="6" t="s">
        <v>104</v>
      </c>
      <c r="N1862" s="5"/>
      <c r="O1862" s="5"/>
      <c r="P1862" s="5"/>
      <c r="Q1862" s="5"/>
      <c r="R1862" s="5"/>
      <c r="S1862" s="5"/>
      <c r="T1862" s="5"/>
      <c r="U1862" s="5"/>
      <c r="V1862" s="5"/>
    </row>
    <row r="1863" hidden="1">
      <c r="A1863" s="6">
        <v>470091.0</v>
      </c>
      <c r="B1863" s="6" t="s">
        <v>4291</v>
      </c>
      <c r="C1863" s="6" t="s">
        <v>4985</v>
      </c>
      <c r="D1863" s="6" t="s">
        <v>4986</v>
      </c>
      <c r="E1863" s="6" t="s">
        <v>17</v>
      </c>
      <c r="F1863" s="6" t="s">
        <v>18</v>
      </c>
      <c r="G1863" s="6" t="s">
        <v>4113</v>
      </c>
      <c r="H1863" s="6" t="s">
        <v>4353</v>
      </c>
      <c r="I1863" s="6" t="s">
        <v>4418</v>
      </c>
      <c r="J1863" s="6">
        <v>10.0</v>
      </c>
      <c r="K1863" s="7">
        <v>396.9</v>
      </c>
      <c r="L1863" s="8">
        <v>45383.0</v>
      </c>
      <c r="M1863" s="6" t="s">
        <v>104</v>
      </c>
      <c r="N1863" s="5"/>
      <c r="O1863" s="5"/>
      <c r="P1863" s="5"/>
      <c r="Q1863" s="5"/>
      <c r="R1863" s="5"/>
      <c r="S1863" s="5"/>
      <c r="T1863" s="5"/>
      <c r="U1863" s="5"/>
      <c r="V1863" s="5"/>
    </row>
    <row r="1864" hidden="1">
      <c r="A1864" s="6">
        <v>470091.0</v>
      </c>
      <c r="B1864" s="6" t="s">
        <v>4291</v>
      </c>
      <c r="C1864" s="6" t="s">
        <v>4987</v>
      </c>
      <c r="D1864" s="6" t="s">
        <v>4988</v>
      </c>
      <c r="E1864" s="6" t="s">
        <v>17</v>
      </c>
      <c r="F1864" s="6" t="s">
        <v>18</v>
      </c>
      <c r="G1864" s="6" t="s">
        <v>4113</v>
      </c>
      <c r="H1864" s="6" t="s">
        <v>4114</v>
      </c>
      <c r="I1864" s="6" t="s">
        <v>4115</v>
      </c>
      <c r="J1864" s="6">
        <v>10.0</v>
      </c>
      <c r="K1864" s="7">
        <v>82.6</v>
      </c>
      <c r="L1864" s="8">
        <v>45535.0</v>
      </c>
      <c r="M1864" s="6" t="s">
        <v>104</v>
      </c>
      <c r="N1864" s="5"/>
      <c r="O1864" s="5"/>
      <c r="P1864" s="5"/>
      <c r="Q1864" s="5"/>
      <c r="R1864" s="5"/>
      <c r="S1864" s="5"/>
      <c r="T1864" s="5"/>
      <c r="U1864" s="5"/>
      <c r="V1864" s="5"/>
    </row>
    <row r="1865" hidden="1">
      <c r="A1865" s="6">
        <v>470091.0</v>
      </c>
      <c r="B1865" s="6" t="s">
        <v>4291</v>
      </c>
      <c r="C1865" s="6" t="s">
        <v>4989</v>
      </c>
      <c r="D1865" s="6" t="s">
        <v>4990</v>
      </c>
      <c r="E1865" s="6" t="s">
        <v>17</v>
      </c>
      <c r="F1865" s="6" t="s">
        <v>18</v>
      </c>
      <c r="G1865" s="6" t="s">
        <v>4113</v>
      </c>
      <c r="H1865" s="6" t="s">
        <v>4114</v>
      </c>
      <c r="I1865" s="6" t="s">
        <v>4115</v>
      </c>
      <c r="J1865" s="6">
        <v>20.0</v>
      </c>
      <c r="K1865" s="7">
        <v>111.4</v>
      </c>
      <c r="L1865" s="8">
        <v>45535.0</v>
      </c>
      <c r="M1865" s="6" t="s">
        <v>104</v>
      </c>
      <c r="N1865" s="5"/>
      <c r="O1865" s="5"/>
      <c r="P1865" s="5"/>
      <c r="Q1865" s="5"/>
      <c r="R1865" s="5"/>
      <c r="S1865" s="5"/>
      <c r="T1865" s="5"/>
      <c r="U1865" s="5"/>
      <c r="V1865" s="5"/>
    </row>
    <row r="1866" hidden="1">
      <c r="A1866" s="6">
        <v>470091.0</v>
      </c>
      <c r="B1866" s="6" t="s">
        <v>4291</v>
      </c>
      <c r="C1866" s="6" t="s">
        <v>4991</v>
      </c>
      <c r="D1866" s="6" t="s">
        <v>4992</v>
      </c>
      <c r="E1866" s="6" t="s">
        <v>17</v>
      </c>
      <c r="F1866" s="6" t="s">
        <v>18</v>
      </c>
      <c r="G1866" s="6" t="s">
        <v>4113</v>
      </c>
      <c r="H1866" s="6" t="s">
        <v>4114</v>
      </c>
      <c r="I1866" s="6" t="s">
        <v>4115</v>
      </c>
      <c r="J1866" s="6">
        <v>10.0</v>
      </c>
      <c r="K1866" s="7">
        <v>82.6</v>
      </c>
      <c r="L1866" s="8">
        <v>45535.0</v>
      </c>
      <c r="M1866" s="6" t="s">
        <v>104</v>
      </c>
      <c r="N1866" s="5"/>
      <c r="O1866" s="5"/>
      <c r="P1866" s="5"/>
      <c r="Q1866" s="5"/>
      <c r="R1866" s="5"/>
      <c r="S1866" s="5"/>
      <c r="T1866" s="5"/>
      <c r="U1866" s="5"/>
      <c r="V1866" s="5"/>
    </row>
    <row r="1867" hidden="1">
      <c r="A1867" s="6">
        <v>470091.0</v>
      </c>
      <c r="B1867" s="6" t="s">
        <v>4291</v>
      </c>
      <c r="C1867" s="6" t="s">
        <v>4993</v>
      </c>
      <c r="D1867" s="6" t="s">
        <v>4994</v>
      </c>
      <c r="E1867" s="6" t="s">
        <v>17</v>
      </c>
      <c r="F1867" s="6" t="s">
        <v>18</v>
      </c>
      <c r="G1867" s="6" t="s">
        <v>4113</v>
      </c>
      <c r="H1867" s="6" t="s">
        <v>4114</v>
      </c>
      <c r="I1867" s="6" t="s">
        <v>4115</v>
      </c>
      <c r="J1867" s="6">
        <v>10.0</v>
      </c>
      <c r="K1867" s="7">
        <v>3153.6</v>
      </c>
      <c r="L1867" s="8">
        <v>45535.0</v>
      </c>
      <c r="M1867" s="6" t="s">
        <v>104</v>
      </c>
      <c r="N1867" s="5"/>
      <c r="O1867" s="5"/>
      <c r="P1867" s="5"/>
      <c r="Q1867" s="5"/>
      <c r="R1867" s="5"/>
      <c r="S1867" s="5"/>
      <c r="T1867" s="5"/>
      <c r="U1867" s="5"/>
      <c r="V1867" s="5"/>
    </row>
    <row r="1868" hidden="1">
      <c r="A1868" s="6">
        <v>470091.0</v>
      </c>
      <c r="B1868" s="6" t="s">
        <v>4291</v>
      </c>
      <c r="C1868" s="6" t="s">
        <v>4995</v>
      </c>
      <c r="D1868" s="6" t="s">
        <v>4996</v>
      </c>
      <c r="E1868" s="6" t="s">
        <v>17</v>
      </c>
      <c r="F1868" s="6" t="s">
        <v>18</v>
      </c>
      <c r="G1868" s="6" t="s">
        <v>4113</v>
      </c>
      <c r="H1868" s="6" t="s">
        <v>4114</v>
      </c>
      <c r="I1868" s="6" t="s">
        <v>4115</v>
      </c>
      <c r="J1868" s="6">
        <v>5.0</v>
      </c>
      <c r="K1868" s="7">
        <v>1252.05</v>
      </c>
      <c r="L1868" s="8">
        <v>45535.0</v>
      </c>
      <c r="M1868" s="6" t="s">
        <v>104</v>
      </c>
      <c r="N1868" s="5"/>
      <c r="O1868" s="5"/>
      <c r="P1868" s="5"/>
      <c r="Q1868" s="5"/>
      <c r="R1868" s="5"/>
      <c r="S1868" s="5"/>
      <c r="T1868" s="5"/>
      <c r="U1868" s="5"/>
      <c r="V1868" s="5"/>
    </row>
    <row r="1869" hidden="1">
      <c r="A1869" s="6">
        <v>470091.0</v>
      </c>
      <c r="B1869" s="6" t="s">
        <v>4291</v>
      </c>
      <c r="C1869" s="6" t="s">
        <v>4997</v>
      </c>
      <c r="D1869" s="6" t="s">
        <v>4998</v>
      </c>
      <c r="E1869" s="6" t="s">
        <v>17</v>
      </c>
      <c r="F1869" s="6" t="s">
        <v>18</v>
      </c>
      <c r="G1869" s="6" t="s">
        <v>4113</v>
      </c>
      <c r="H1869" s="6" t="s">
        <v>4114</v>
      </c>
      <c r="I1869" s="6" t="s">
        <v>4115</v>
      </c>
      <c r="J1869" s="6">
        <v>10.0</v>
      </c>
      <c r="K1869" s="7">
        <v>2504.1</v>
      </c>
      <c r="L1869" s="8">
        <v>45535.0</v>
      </c>
      <c r="M1869" s="6" t="s">
        <v>104</v>
      </c>
      <c r="N1869" s="5"/>
      <c r="O1869" s="5"/>
      <c r="P1869" s="5"/>
      <c r="Q1869" s="5"/>
      <c r="R1869" s="5"/>
      <c r="S1869" s="5"/>
      <c r="T1869" s="5"/>
      <c r="U1869" s="5"/>
      <c r="V1869" s="5"/>
    </row>
    <row r="1870" hidden="1">
      <c r="A1870" s="6">
        <v>470091.0</v>
      </c>
      <c r="B1870" s="6" t="s">
        <v>4291</v>
      </c>
      <c r="C1870" s="6" t="s">
        <v>4999</v>
      </c>
      <c r="D1870" s="6" t="s">
        <v>5000</v>
      </c>
      <c r="E1870" s="6" t="s">
        <v>17</v>
      </c>
      <c r="F1870" s="6" t="s">
        <v>18</v>
      </c>
      <c r="G1870" s="6" t="s">
        <v>4113</v>
      </c>
      <c r="H1870" s="6" t="s">
        <v>4114</v>
      </c>
      <c r="I1870" s="6" t="s">
        <v>4115</v>
      </c>
      <c r="J1870" s="6">
        <v>1.0</v>
      </c>
      <c r="K1870" s="7">
        <v>250.52</v>
      </c>
      <c r="L1870" s="8">
        <v>45535.0</v>
      </c>
      <c r="M1870" s="6" t="s">
        <v>104</v>
      </c>
      <c r="N1870" s="5"/>
      <c r="O1870" s="5"/>
      <c r="P1870" s="5"/>
      <c r="Q1870" s="5"/>
      <c r="R1870" s="5"/>
      <c r="S1870" s="5"/>
      <c r="T1870" s="5"/>
      <c r="U1870" s="5"/>
      <c r="V1870" s="5"/>
    </row>
    <row r="1871" hidden="1">
      <c r="A1871" s="6">
        <v>470091.0</v>
      </c>
      <c r="B1871" s="6" t="s">
        <v>4291</v>
      </c>
      <c r="C1871" s="6" t="s">
        <v>5001</v>
      </c>
      <c r="D1871" s="6" t="s">
        <v>5002</v>
      </c>
      <c r="E1871" s="6" t="s">
        <v>17</v>
      </c>
      <c r="F1871" s="6" t="s">
        <v>18</v>
      </c>
      <c r="G1871" s="6" t="s">
        <v>4113</v>
      </c>
      <c r="H1871" s="6" t="s">
        <v>4114</v>
      </c>
      <c r="I1871" s="6" t="s">
        <v>4115</v>
      </c>
      <c r="J1871" s="6">
        <v>1.0</v>
      </c>
      <c r="K1871" s="7">
        <v>250.41</v>
      </c>
      <c r="L1871" s="8">
        <v>45535.0</v>
      </c>
      <c r="M1871" s="6" t="s">
        <v>104</v>
      </c>
      <c r="N1871" s="5"/>
      <c r="O1871" s="5"/>
      <c r="P1871" s="5"/>
      <c r="Q1871" s="5"/>
      <c r="R1871" s="5"/>
      <c r="S1871" s="5"/>
      <c r="T1871" s="5"/>
      <c r="U1871" s="5"/>
      <c r="V1871" s="5"/>
    </row>
    <row r="1872" hidden="1">
      <c r="A1872" s="6">
        <v>470091.0</v>
      </c>
      <c r="B1872" s="6" t="s">
        <v>4291</v>
      </c>
      <c r="C1872" s="6" t="s">
        <v>5003</v>
      </c>
      <c r="D1872" s="6" t="s">
        <v>5004</v>
      </c>
      <c r="E1872" s="6" t="s">
        <v>17</v>
      </c>
      <c r="F1872" s="6" t="s">
        <v>18</v>
      </c>
      <c r="G1872" s="6" t="s">
        <v>4113</v>
      </c>
      <c r="H1872" s="6" t="s">
        <v>4114</v>
      </c>
      <c r="I1872" s="6" t="s">
        <v>4115</v>
      </c>
      <c r="J1872" s="6">
        <v>10.0</v>
      </c>
      <c r="K1872" s="7">
        <v>138.2</v>
      </c>
      <c r="L1872" s="8">
        <v>45535.0</v>
      </c>
      <c r="M1872" s="6" t="s">
        <v>104</v>
      </c>
      <c r="N1872" s="5"/>
      <c r="O1872" s="5"/>
      <c r="P1872" s="5"/>
      <c r="Q1872" s="5"/>
      <c r="R1872" s="5"/>
      <c r="S1872" s="5"/>
      <c r="T1872" s="5"/>
      <c r="U1872" s="5"/>
      <c r="V1872" s="5"/>
    </row>
    <row r="1873" hidden="1">
      <c r="A1873" s="6">
        <v>470091.0</v>
      </c>
      <c r="B1873" s="6" t="s">
        <v>4291</v>
      </c>
      <c r="C1873" s="6" t="s">
        <v>5005</v>
      </c>
      <c r="D1873" s="6" t="s">
        <v>5006</v>
      </c>
      <c r="E1873" s="6" t="s">
        <v>17</v>
      </c>
      <c r="F1873" s="6" t="s">
        <v>18</v>
      </c>
      <c r="G1873" s="6" t="s">
        <v>4113</v>
      </c>
      <c r="H1873" s="6" t="s">
        <v>4353</v>
      </c>
      <c r="I1873" s="6" t="s">
        <v>5007</v>
      </c>
      <c r="J1873" s="6">
        <v>10.0</v>
      </c>
      <c r="K1873" s="7">
        <v>100.0</v>
      </c>
      <c r="L1873" s="8">
        <v>45383.0</v>
      </c>
      <c r="M1873" s="6" t="s">
        <v>104</v>
      </c>
      <c r="N1873" s="5"/>
      <c r="O1873" s="5"/>
      <c r="P1873" s="5"/>
      <c r="Q1873" s="5"/>
      <c r="R1873" s="5"/>
      <c r="S1873" s="5"/>
      <c r="T1873" s="5"/>
      <c r="U1873" s="5"/>
      <c r="V1873" s="5"/>
    </row>
    <row r="1874" hidden="1">
      <c r="A1874" s="6">
        <v>470091.0</v>
      </c>
      <c r="B1874" s="6" t="s">
        <v>4291</v>
      </c>
      <c r="C1874" s="6" t="s">
        <v>5008</v>
      </c>
      <c r="D1874" s="6" t="s">
        <v>5009</v>
      </c>
      <c r="E1874" s="6" t="s">
        <v>17</v>
      </c>
      <c r="F1874" s="6" t="s">
        <v>18</v>
      </c>
      <c r="G1874" s="6" t="s">
        <v>4113</v>
      </c>
      <c r="H1874" s="6" t="s">
        <v>4353</v>
      </c>
      <c r="I1874" s="6" t="s">
        <v>5007</v>
      </c>
      <c r="J1874" s="6">
        <v>10.0</v>
      </c>
      <c r="K1874" s="7">
        <v>100.0</v>
      </c>
      <c r="L1874" s="8">
        <v>45383.0</v>
      </c>
      <c r="M1874" s="6" t="s">
        <v>104</v>
      </c>
      <c r="N1874" s="5"/>
      <c r="O1874" s="5"/>
      <c r="P1874" s="5"/>
      <c r="Q1874" s="5"/>
      <c r="R1874" s="5"/>
      <c r="S1874" s="5"/>
      <c r="T1874" s="5"/>
      <c r="U1874" s="5"/>
      <c r="V1874" s="5"/>
    </row>
    <row r="1875" hidden="1">
      <c r="A1875" s="6">
        <v>470091.0</v>
      </c>
      <c r="B1875" s="6" t="s">
        <v>4291</v>
      </c>
      <c r="C1875" s="6" t="s">
        <v>5010</v>
      </c>
      <c r="D1875" s="6" t="s">
        <v>5011</v>
      </c>
      <c r="E1875" s="6" t="s">
        <v>17</v>
      </c>
      <c r="F1875" s="6" t="s">
        <v>18</v>
      </c>
      <c r="G1875" s="6" t="s">
        <v>4113</v>
      </c>
      <c r="H1875" s="6" t="s">
        <v>4353</v>
      </c>
      <c r="I1875" s="6" t="s">
        <v>5007</v>
      </c>
      <c r="J1875" s="6">
        <v>10.0</v>
      </c>
      <c r="K1875" s="7">
        <v>100.0</v>
      </c>
      <c r="L1875" s="8">
        <v>45383.0</v>
      </c>
      <c r="M1875" s="6" t="s">
        <v>104</v>
      </c>
      <c r="N1875" s="5"/>
      <c r="O1875" s="5"/>
      <c r="P1875" s="5"/>
      <c r="Q1875" s="5"/>
      <c r="R1875" s="5"/>
      <c r="S1875" s="5"/>
      <c r="T1875" s="5"/>
      <c r="U1875" s="5"/>
      <c r="V1875" s="5"/>
    </row>
    <row r="1876" hidden="1">
      <c r="A1876" s="6">
        <v>470091.0</v>
      </c>
      <c r="B1876" s="6" t="s">
        <v>4291</v>
      </c>
      <c r="C1876" s="6" t="s">
        <v>5012</v>
      </c>
      <c r="D1876" s="6" t="s">
        <v>4172</v>
      </c>
      <c r="E1876" s="6" t="s">
        <v>17</v>
      </c>
      <c r="F1876" s="6" t="s">
        <v>18</v>
      </c>
      <c r="G1876" s="6" t="s">
        <v>4113</v>
      </c>
      <c r="H1876" s="6" t="s">
        <v>4114</v>
      </c>
      <c r="I1876" s="6" t="s">
        <v>4115</v>
      </c>
      <c r="J1876" s="6">
        <v>10.0</v>
      </c>
      <c r="K1876" s="7">
        <v>489.0</v>
      </c>
      <c r="L1876" s="8">
        <v>45535.0</v>
      </c>
      <c r="M1876" s="6" t="s">
        <v>104</v>
      </c>
      <c r="N1876" s="5"/>
      <c r="O1876" s="5"/>
      <c r="P1876" s="5"/>
      <c r="Q1876" s="5"/>
      <c r="R1876" s="5"/>
      <c r="S1876" s="5"/>
      <c r="T1876" s="5"/>
      <c r="U1876" s="5"/>
      <c r="V1876" s="5"/>
    </row>
    <row r="1877" hidden="1">
      <c r="A1877" s="6">
        <v>470091.0</v>
      </c>
      <c r="B1877" s="6" t="s">
        <v>4291</v>
      </c>
      <c r="C1877" s="6" t="s">
        <v>5013</v>
      </c>
      <c r="D1877" s="6" t="s">
        <v>5014</v>
      </c>
      <c r="E1877" s="6" t="s">
        <v>17</v>
      </c>
      <c r="F1877" s="6" t="s">
        <v>18</v>
      </c>
      <c r="G1877" s="6" t="s">
        <v>4113</v>
      </c>
      <c r="H1877" s="6" t="s">
        <v>4114</v>
      </c>
      <c r="I1877" s="6" t="s">
        <v>4115</v>
      </c>
      <c r="J1877" s="6">
        <v>120.0</v>
      </c>
      <c r="K1877" s="7">
        <v>1478.4</v>
      </c>
      <c r="L1877" s="8">
        <v>45535.0</v>
      </c>
      <c r="M1877" s="6" t="s">
        <v>104</v>
      </c>
      <c r="N1877" s="5"/>
      <c r="O1877" s="5"/>
      <c r="P1877" s="5"/>
      <c r="Q1877" s="5"/>
      <c r="R1877" s="5"/>
      <c r="S1877" s="5"/>
      <c r="T1877" s="5"/>
      <c r="U1877" s="5"/>
      <c r="V1877" s="5"/>
    </row>
    <row r="1878" hidden="1">
      <c r="A1878" s="6">
        <v>470091.0</v>
      </c>
      <c r="B1878" s="6" t="s">
        <v>4291</v>
      </c>
      <c r="C1878" s="6" t="s">
        <v>5015</v>
      </c>
      <c r="D1878" s="6" t="s">
        <v>5016</v>
      </c>
      <c r="E1878" s="6" t="s">
        <v>17</v>
      </c>
      <c r="F1878" s="6" t="s">
        <v>18</v>
      </c>
      <c r="G1878" s="6" t="s">
        <v>4113</v>
      </c>
      <c r="H1878" s="6" t="s">
        <v>4114</v>
      </c>
      <c r="I1878" s="6" t="s">
        <v>4115</v>
      </c>
      <c r="J1878" s="6">
        <v>2.0</v>
      </c>
      <c r="K1878" s="7">
        <v>69.8</v>
      </c>
      <c r="L1878" s="8">
        <v>45535.0</v>
      </c>
      <c r="M1878" s="6" t="s">
        <v>104</v>
      </c>
      <c r="N1878" s="5"/>
      <c r="O1878" s="5"/>
      <c r="P1878" s="5"/>
      <c r="Q1878" s="5"/>
      <c r="R1878" s="5"/>
      <c r="S1878" s="5"/>
      <c r="T1878" s="5"/>
      <c r="U1878" s="5"/>
      <c r="V1878" s="5"/>
    </row>
    <row r="1879" hidden="1">
      <c r="A1879" s="6">
        <v>470091.0</v>
      </c>
      <c r="B1879" s="6" t="s">
        <v>4291</v>
      </c>
      <c r="C1879" s="6" t="s">
        <v>5017</v>
      </c>
      <c r="D1879" s="6" t="s">
        <v>5018</v>
      </c>
      <c r="E1879" s="6" t="s">
        <v>17</v>
      </c>
      <c r="F1879" s="6" t="s">
        <v>18</v>
      </c>
      <c r="G1879" s="6" t="s">
        <v>4113</v>
      </c>
      <c r="H1879" s="6" t="s">
        <v>4114</v>
      </c>
      <c r="I1879" s="6" t="s">
        <v>4115</v>
      </c>
      <c r="J1879" s="6">
        <v>100.0</v>
      </c>
      <c r="K1879" s="7">
        <v>192.0</v>
      </c>
      <c r="L1879" s="8">
        <v>45535.0</v>
      </c>
      <c r="M1879" s="6" t="s">
        <v>104</v>
      </c>
      <c r="N1879" s="5"/>
      <c r="O1879" s="5"/>
      <c r="P1879" s="5"/>
      <c r="Q1879" s="5"/>
      <c r="R1879" s="5"/>
      <c r="S1879" s="5"/>
      <c r="T1879" s="5"/>
      <c r="U1879" s="5"/>
      <c r="V1879" s="5"/>
    </row>
    <row r="1880" hidden="1">
      <c r="A1880" s="6">
        <v>470091.0</v>
      </c>
      <c r="B1880" s="6" t="s">
        <v>4291</v>
      </c>
      <c r="C1880" s="6" t="s">
        <v>5019</v>
      </c>
      <c r="D1880" s="6" t="s">
        <v>5020</v>
      </c>
      <c r="E1880" s="6" t="s">
        <v>17</v>
      </c>
      <c r="F1880" s="6" t="s">
        <v>18</v>
      </c>
      <c r="G1880" s="6" t="s">
        <v>4113</v>
      </c>
      <c r="H1880" s="6" t="s">
        <v>4114</v>
      </c>
      <c r="I1880" s="6" t="s">
        <v>4115</v>
      </c>
      <c r="J1880" s="18">
        <v>1000.0</v>
      </c>
      <c r="K1880" s="7">
        <v>474.0</v>
      </c>
      <c r="L1880" s="8">
        <v>45535.0</v>
      </c>
      <c r="M1880" s="6" t="s">
        <v>104</v>
      </c>
      <c r="N1880" s="5"/>
      <c r="O1880" s="5"/>
      <c r="P1880" s="5"/>
      <c r="Q1880" s="5"/>
      <c r="R1880" s="5"/>
      <c r="S1880" s="5"/>
      <c r="T1880" s="5"/>
      <c r="U1880" s="5"/>
      <c r="V1880" s="5"/>
    </row>
    <row r="1881" hidden="1">
      <c r="A1881" s="6">
        <v>470091.0</v>
      </c>
      <c r="B1881" s="6" t="s">
        <v>4291</v>
      </c>
      <c r="C1881" s="6" t="s">
        <v>5021</v>
      </c>
      <c r="D1881" s="6" t="s">
        <v>5022</v>
      </c>
      <c r="E1881" s="6" t="s">
        <v>17</v>
      </c>
      <c r="F1881" s="6" t="s">
        <v>18</v>
      </c>
      <c r="G1881" s="6" t="s">
        <v>4113</v>
      </c>
      <c r="H1881" s="6" t="s">
        <v>4114</v>
      </c>
      <c r="I1881" s="6" t="s">
        <v>4115</v>
      </c>
      <c r="J1881" s="6">
        <v>50.0</v>
      </c>
      <c r="K1881" s="7">
        <v>705.0</v>
      </c>
      <c r="L1881" s="8">
        <v>45535.0</v>
      </c>
      <c r="M1881" s="6" t="s">
        <v>104</v>
      </c>
      <c r="N1881" s="5"/>
      <c r="O1881" s="5"/>
      <c r="P1881" s="5"/>
      <c r="Q1881" s="5"/>
      <c r="R1881" s="5"/>
      <c r="S1881" s="5"/>
      <c r="T1881" s="5"/>
      <c r="U1881" s="5"/>
      <c r="V1881" s="5"/>
    </row>
    <row r="1882" hidden="1">
      <c r="A1882" s="6">
        <v>470091.0</v>
      </c>
      <c r="B1882" s="6" t="s">
        <v>4291</v>
      </c>
      <c r="C1882" s="6" t="s">
        <v>5023</v>
      </c>
      <c r="D1882" s="6" t="s">
        <v>5024</v>
      </c>
      <c r="E1882" s="6" t="s">
        <v>17</v>
      </c>
      <c r="F1882" s="6" t="s">
        <v>18</v>
      </c>
      <c r="G1882" s="6" t="s">
        <v>4113</v>
      </c>
      <c r="H1882" s="6" t="s">
        <v>4114</v>
      </c>
      <c r="I1882" s="6" t="s">
        <v>4115</v>
      </c>
      <c r="J1882" s="6">
        <v>200.0</v>
      </c>
      <c r="K1882" s="7">
        <v>1140.0</v>
      </c>
      <c r="L1882" s="8">
        <v>45535.0</v>
      </c>
      <c r="M1882" s="6" t="s">
        <v>104</v>
      </c>
      <c r="N1882" s="5"/>
      <c r="O1882" s="5"/>
      <c r="P1882" s="5"/>
      <c r="Q1882" s="5"/>
      <c r="R1882" s="5"/>
      <c r="S1882" s="5"/>
      <c r="T1882" s="5"/>
      <c r="U1882" s="5"/>
      <c r="V1882" s="5"/>
    </row>
    <row r="1883" hidden="1">
      <c r="A1883" s="6">
        <v>470091.0</v>
      </c>
      <c r="B1883" s="6" t="s">
        <v>4291</v>
      </c>
      <c r="C1883" s="6" t="s">
        <v>5025</v>
      </c>
      <c r="D1883" s="6" t="s">
        <v>5026</v>
      </c>
      <c r="E1883" s="6" t="s">
        <v>17</v>
      </c>
      <c r="F1883" s="6" t="s">
        <v>18</v>
      </c>
      <c r="G1883" s="6" t="s">
        <v>4113</v>
      </c>
      <c r="H1883" s="6" t="s">
        <v>4114</v>
      </c>
      <c r="I1883" s="6" t="s">
        <v>4115</v>
      </c>
      <c r="J1883" s="6">
        <v>200.0</v>
      </c>
      <c r="K1883" s="7">
        <v>780.0</v>
      </c>
      <c r="L1883" s="8">
        <v>45535.0</v>
      </c>
      <c r="M1883" s="6" t="s">
        <v>104</v>
      </c>
      <c r="N1883" s="5"/>
      <c r="O1883" s="5"/>
      <c r="P1883" s="5"/>
      <c r="Q1883" s="5"/>
      <c r="R1883" s="5"/>
      <c r="S1883" s="5"/>
      <c r="T1883" s="5"/>
      <c r="U1883" s="5"/>
      <c r="V1883" s="5"/>
    </row>
    <row r="1884" hidden="1">
      <c r="A1884" s="6">
        <v>470091.0</v>
      </c>
      <c r="B1884" s="6" t="s">
        <v>4291</v>
      </c>
      <c r="C1884" s="6" t="s">
        <v>5027</v>
      </c>
      <c r="D1884" s="6" t="s">
        <v>5028</v>
      </c>
      <c r="E1884" s="6" t="s">
        <v>17</v>
      </c>
      <c r="F1884" s="6" t="s">
        <v>18</v>
      </c>
      <c r="G1884" s="6" t="s">
        <v>4113</v>
      </c>
      <c r="H1884" s="6" t="s">
        <v>4114</v>
      </c>
      <c r="I1884" s="6" t="s">
        <v>4115</v>
      </c>
      <c r="J1884" s="6">
        <v>100.0</v>
      </c>
      <c r="K1884" s="7">
        <v>690.0</v>
      </c>
      <c r="L1884" s="8">
        <v>45535.0</v>
      </c>
      <c r="M1884" s="6" t="s">
        <v>104</v>
      </c>
      <c r="N1884" s="5"/>
      <c r="O1884" s="5"/>
      <c r="P1884" s="5"/>
      <c r="Q1884" s="5"/>
      <c r="R1884" s="5"/>
      <c r="S1884" s="5"/>
      <c r="T1884" s="5"/>
      <c r="U1884" s="5"/>
      <c r="V1884" s="5"/>
    </row>
    <row r="1885" hidden="1">
      <c r="A1885" s="6">
        <v>470091.0</v>
      </c>
      <c r="B1885" s="6" t="s">
        <v>4291</v>
      </c>
      <c r="C1885" s="6" t="s">
        <v>5029</v>
      </c>
      <c r="D1885" s="6" t="s">
        <v>5030</v>
      </c>
      <c r="E1885" s="6" t="s">
        <v>17</v>
      </c>
      <c r="F1885" s="6" t="s">
        <v>18</v>
      </c>
      <c r="G1885" s="6" t="s">
        <v>4113</v>
      </c>
      <c r="H1885" s="6" t="s">
        <v>4114</v>
      </c>
      <c r="I1885" s="6" t="s">
        <v>4115</v>
      </c>
      <c r="J1885" s="6">
        <v>30.0</v>
      </c>
      <c r="K1885" s="7">
        <v>237.0</v>
      </c>
      <c r="L1885" s="8">
        <v>45535.0</v>
      </c>
      <c r="M1885" s="6" t="s">
        <v>104</v>
      </c>
      <c r="N1885" s="5"/>
      <c r="O1885" s="5"/>
      <c r="P1885" s="5"/>
      <c r="Q1885" s="5"/>
      <c r="R1885" s="5"/>
      <c r="S1885" s="5"/>
      <c r="T1885" s="5"/>
      <c r="U1885" s="5"/>
      <c r="V1885" s="5"/>
    </row>
    <row r="1886" hidden="1">
      <c r="A1886" s="6">
        <v>470091.0</v>
      </c>
      <c r="B1886" s="6" t="s">
        <v>4291</v>
      </c>
      <c r="C1886" s="6" t="s">
        <v>5031</v>
      </c>
      <c r="D1886" s="6" t="s">
        <v>5032</v>
      </c>
      <c r="E1886" s="6" t="s">
        <v>17</v>
      </c>
      <c r="F1886" s="6" t="s">
        <v>18</v>
      </c>
      <c r="G1886" s="6" t="s">
        <v>4113</v>
      </c>
      <c r="H1886" s="6" t="s">
        <v>4114</v>
      </c>
      <c r="I1886" s="6" t="s">
        <v>4115</v>
      </c>
      <c r="J1886" s="6">
        <v>100.0</v>
      </c>
      <c r="K1886" s="7">
        <v>295.0</v>
      </c>
      <c r="L1886" s="8">
        <v>45535.0</v>
      </c>
      <c r="M1886" s="6" t="s">
        <v>104</v>
      </c>
      <c r="N1886" s="5"/>
      <c r="O1886" s="5"/>
      <c r="P1886" s="5"/>
      <c r="Q1886" s="5"/>
      <c r="R1886" s="5"/>
      <c r="S1886" s="5"/>
      <c r="T1886" s="5"/>
      <c r="U1886" s="5"/>
      <c r="V1886" s="5"/>
    </row>
    <row r="1887" hidden="1">
      <c r="A1887" s="6">
        <v>470091.0</v>
      </c>
      <c r="B1887" s="6" t="s">
        <v>4291</v>
      </c>
      <c r="C1887" s="6" t="s">
        <v>5033</v>
      </c>
      <c r="D1887" s="6" t="s">
        <v>5034</v>
      </c>
      <c r="E1887" s="6" t="s">
        <v>17</v>
      </c>
      <c r="F1887" s="6" t="s">
        <v>18</v>
      </c>
      <c r="G1887" s="6" t="s">
        <v>4113</v>
      </c>
      <c r="H1887" s="6" t="s">
        <v>4114</v>
      </c>
      <c r="I1887" s="6" t="s">
        <v>4115</v>
      </c>
      <c r="J1887" s="6">
        <v>100.0</v>
      </c>
      <c r="K1887" s="7">
        <v>295.0</v>
      </c>
      <c r="L1887" s="8">
        <v>45535.0</v>
      </c>
      <c r="M1887" s="6" t="s">
        <v>104</v>
      </c>
      <c r="N1887" s="5"/>
      <c r="O1887" s="5"/>
      <c r="P1887" s="5"/>
      <c r="Q1887" s="5"/>
      <c r="R1887" s="5"/>
      <c r="S1887" s="5"/>
      <c r="T1887" s="5"/>
      <c r="U1887" s="5"/>
      <c r="V1887" s="5"/>
    </row>
    <row r="1888" hidden="1">
      <c r="A1888" s="6">
        <v>470091.0</v>
      </c>
      <c r="B1888" s="6" t="s">
        <v>4291</v>
      </c>
      <c r="C1888" s="6" t="s">
        <v>5035</v>
      </c>
      <c r="D1888" s="6" t="s">
        <v>5036</v>
      </c>
      <c r="E1888" s="6" t="s">
        <v>17</v>
      </c>
      <c r="F1888" s="6" t="s">
        <v>18</v>
      </c>
      <c r="G1888" s="6" t="s">
        <v>4113</v>
      </c>
      <c r="H1888" s="6" t="s">
        <v>4114</v>
      </c>
      <c r="I1888" s="6" t="s">
        <v>4115</v>
      </c>
      <c r="J1888" s="6">
        <v>100.0</v>
      </c>
      <c r="K1888" s="7">
        <v>295.0</v>
      </c>
      <c r="L1888" s="8">
        <v>45535.0</v>
      </c>
      <c r="M1888" s="6" t="s">
        <v>104</v>
      </c>
      <c r="N1888" s="5"/>
      <c r="O1888" s="5"/>
      <c r="P1888" s="5"/>
      <c r="Q1888" s="5"/>
      <c r="R1888" s="5"/>
      <c r="S1888" s="5"/>
      <c r="T1888" s="5"/>
      <c r="U1888" s="5"/>
      <c r="V1888" s="5"/>
    </row>
    <row r="1889" hidden="1">
      <c r="A1889" s="6">
        <v>470091.0</v>
      </c>
      <c r="B1889" s="6" t="s">
        <v>4291</v>
      </c>
      <c r="C1889" s="6" t="s">
        <v>5037</v>
      </c>
      <c r="D1889" s="6" t="s">
        <v>5038</v>
      </c>
      <c r="E1889" s="6" t="s">
        <v>17</v>
      </c>
      <c r="F1889" s="6" t="s">
        <v>18</v>
      </c>
      <c r="G1889" s="6" t="s">
        <v>4113</v>
      </c>
      <c r="H1889" s="6" t="s">
        <v>4114</v>
      </c>
      <c r="I1889" s="6" t="s">
        <v>4115</v>
      </c>
      <c r="J1889" s="6">
        <v>2.0</v>
      </c>
      <c r="K1889" s="7">
        <v>159.8</v>
      </c>
      <c r="L1889" s="8">
        <v>45535.0</v>
      </c>
      <c r="M1889" s="6" t="s">
        <v>104</v>
      </c>
      <c r="N1889" s="5"/>
      <c r="O1889" s="5"/>
      <c r="P1889" s="5"/>
      <c r="Q1889" s="5"/>
      <c r="R1889" s="5"/>
      <c r="S1889" s="5"/>
      <c r="T1889" s="5"/>
      <c r="U1889" s="5"/>
      <c r="V1889" s="5"/>
    </row>
    <row r="1890" hidden="1">
      <c r="A1890" s="6">
        <v>470091.0</v>
      </c>
      <c r="B1890" s="6" t="s">
        <v>4291</v>
      </c>
      <c r="C1890" s="6" t="s">
        <v>5039</v>
      </c>
      <c r="D1890" s="6" t="s">
        <v>5040</v>
      </c>
      <c r="E1890" s="6" t="s">
        <v>17</v>
      </c>
      <c r="F1890" s="6" t="s">
        <v>18</v>
      </c>
      <c r="G1890" s="6" t="s">
        <v>4113</v>
      </c>
      <c r="H1890" s="6" t="s">
        <v>4114</v>
      </c>
      <c r="I1890" s="6" t="s">
        <v>4115</v>
      </c>
      <c r="J1890" s="6">
        <v>3.0</v>
      </c>
      <c r="K1890" s="7">
        <v>369.7</v>
      </c>
      <c r="L1890" s="8">
        <v>45535.0</v>
      </c>
      <c r="M1890" s="6" t="s">
        <v>104</v>
      </c>
      <c r="N1890" s="5"/>
      <c r="O1890" s="5"/>
      <c r="P1890" s="5"/>
      <c r="Q1890" s="5"/>
      <c r="R1890" s="5"/>
      <c r="S1890" s="5"/>
      <c r="T1890" s="5"/>
      <c r="U1890" s="5"/>
      <c r="V1890" s="5"/>
    </row>
    <row r="1891" hidden="1">
      <c r="A1891" s="6">
        <v>470091.0</v>
      </c>
      <c r="B1891" s="6" t="s">
        <v>4291</v>
      </c>
      <c r="C1891" s="6" t="s">
        <v>5041</v>
      </c>
      <c r="D1891" s="6" t="s">
        <v>5042</v>
      </c>
      <c r="E1891" s="6" t="s">
        <v>17</v>
      </c>
      <c r="F1891" s="6" t="s">
        <v>18</v>
      </c>
      <c r="G1891" s="6" t="s">
        <v>4113</v>
      </c>
      <c r="H1891" s="6" t="s">
        <v>4114</v>
      </c>
      <c r="I1891" s="6" t="s">
        <v>4115</v>
      </c>
      <c r="J1891" s="18">
        <v>2500.0</v>
      </c>
      <c r="K1891" s="7">
        <v>1175.0</v>
      </c>
      <c r="L1891" s="8">
        <v>45535.0</v>
      </c>
      <c r="M1891" s="6" t="s">
        <v>104</v>
      </c>
      <c r="N1891" s="5"/>
      <c r="O1891" s="5"/>
      <c r="P1891" s="5"/>
      <c r="Q1891" s="5"/>
      <c r="R1891" s="5"/>
      <c r="S1891" s="5"/>
      <c r="T1891" s="5"/>
      <c r="U1891" s="5"/>
      <c r="V1891" s="5"/>
    </row>
    <row r="1892" hidden="1">
      <c r="A1892" s="6">
        <v>470091.0</v>
      </c>
      <c r="B1892" s="6" t="s">
        <v>4291</v>
      </c>
      <c r="C1892" s="6" t="s">
        <v>5043</v>
      </c>
      <c r="D1892" s="6" t="s">
        <v>5044</v>
      </c>
      <c r="E1892" s="6" t="s">
        <v>17</v>
      </c>
      <c r="F1892" s="6" t="s">
        <v>18</v>
      </c>
      <c r="G1892" s="6" t="s">
        <v>4113</v>
      </c>
      <c r="H1892" s="6" t="s">
        <v>4114</v>
      </c>
      <c r="I1892" s="6" t="s">
        <v>4115</v>
      </c>
      <c r="J1892" s="6">
        <v>5.0</v>
      </c>
      <c r="K1892" s="7">
        <v>287.5</v>
      </c>
      <c r="L1892" s="8">
        <v>45535.0</v>
      </c>
      <c r="M1892" s="6" t="s">
        <v>104</v>
      </c>
      <c r="N1892" s="5"/>
      <c r="O1892" s="5"/>
      <c r="P1892" s="5"/>
      <c r="Q1892" s="5"/>
      <c r="R1892" s="5"/>
      <c r="S1892" s="5"/>
      <c r="T1892" s="5"/>
      <c r="U1892" s="5"/>
      <c r="V1892" s="5"/>
    </row>
    <row r="1893" hidden="1">
      <c r="A1893" s="6">
        <v>470091.0</v>
      </c>
      <c r="B1893" s="6" t="s">
        <v>4291</v>
      </c>
      <c r="C1893" s="6" t="s">
        <v>5045</v>
      </c>
      <c r="D1893" s="6" t="s">
        <v>5046</v>
      </c>
      <c r="E1893" s="6" t="s">
        <v>17</v>
      </c>
      <c r="F1893" s="6" t="s">
        <v>18</v>
      </c>
      <c r="G1893" s="6" t="s">
        <v>4113</v>
      </c>
      <c r="H1893" s="6" t="s">
        <v>4114</v>
      </c>
      <c r="I1893" s="6" t="s">
        <v>4115</v>
      </c>
      <c r="J1893" s="6">
        <v>2.0</v>
      </c>
      <c r="K1893" s="7">
        <v>1064.0</v>
      </c>
      <c r="L1893" s="8">
        <v>45535.0</v>
      </c>
      <c r="M1893" s="6" t="s">
        <v>104</v>
      </c>
      <c r="N1893" s="5"/>
      <c r="O1893" s="5"/>
      <c r="P1893" s="5"/>
      <c r="Q1893" s="5"/>
      <c r="R1893" s="5"/>
      <c r="S1893" s="5"/>
      <c r="T1893" s="5"/>
      <c r="U1893" s="5"/>
      <c r="V1893" s="5"/>
    </row>
    <row r="1894" hidden="1">
      <c r="A1894" s="6">
        <v>470091.0</v>
      </c>
      <c r="B1894" s="6" t="s">
        <v>4291</v>
      </c>
      <c r="C1894" s="6" t="s">
        <v>5047</v>
      </c>
      <c r="D1894" s="6" t="s">
        <v>5046</v>
      </c>
      <c r="E1894" s="6" t="s">
        <v>17</v>
      </c>
      <c r="F1894" s="6" t="s">
        <v>18</v>
      </c>
      <c r="G1894" s="6" t="s">
        <v>4113</v>
      </c>
      <c r="H1894" s="6" t="s">
        <v>4114</v>
      </c>
      <c r="I1894" s="6" t="s">
        <v>4115</v>
      </c>
      <c r="J1894" s="6">
        <v>8.0</v>
      </c>
      <c r="K1894" s="7">
        <v>5568.0</v>
      </c>
      <c r="L1894" s="8">
        <v>45535.0</v>
      </c>
      <c r="M1894" s="6" t="s">
        <v>104</v>
      </c>
      <c r="N1894" s="5"/>
      <c r="O1894" s="5"/>
      <c r="P1894" s="5"/>
      <c r="Q1894" s="5"/>
      <c r="R1894" s="5"/>
      <c r="S1894" s="5"/>
      <c r="T1894" s="5"/>
      <c r="U1894" s="5"/>
      <c r="V1894" s="5"/>
    </row>
    <row r="1895" hidden="1">
      <c r="A1895" s="6">
        <v>470091.0</v>
      </c>
      <c r="B1895" s="6" t="s">
        <v>4291</v>
      </c>
      <c r="C1895" s="6" t="s">
        <v>5048</v>
      </c>
      <c r="D1895" s="6" t="s">
        <v>5049</v>
      </c>
      <c r="E1895" s="6" t="s">
        <v>17</v>
      </c>
      <c r="F1895" s="6" t="s">
        <v>18</v>
      </c>
      <c r="G1895" s="6" t="s">
        <v>4113</v>
      </c>
      <c r="H1895" s="6" t="s">
        <v>4114</v>
      </c>
      <c r="I1895" s="6" t="s">
        <v>4115</v>
      </c>
      <c r="J1895" s="6">
        <v>8.0</v>
      </c>
      <c r="K1895" s="7">
        <v>5296.0</v>
      </c>
      <c r="L1895" s="8">
        <v>45535.0</v>
      </c>
      <c r="M1895" s="6" t="s">
        <v>104</v>
      </c>
      <c r="N1895" s="5"/>
      <c r="O1895" s="5"/>
      <c r="P1895" s="5"/>
      <c r="Q1895" s="5"/>
      <c r="R1895" s="5"/>
      <c r="S1895" s="5"/>
      <c r="T1895" s="5"/>
      <c r="U1895" s="5"/>
      <c r="V1895" s="5"/>
    </row>
    <row r="1896" hidden="1">
      <c r="A1896" s="6">
        <v>470091.0</v>
      </c>
      <c r="B1896" s="6" t="s">
        <v>4291</v>
      </c>
      <c r="C1896" s="6" t="s">
        <v>5050</v>
      </c>
      <c r="D1896" s="6" t="s">
        <v>5051</v>
      </c>
      <c r="E1896" s="6" t="s">
        <v>17</v>
      </c>
      <c r="F1896" s="6" t="s">
        <v>18</v>
      </c>
      <c r="G1896" s="6" t="s">
        <v>4113</v>
      </c>
      <c r="H1896" s="6" t="s">
        <v>4114</v>
      </c>
      <c r="I1896" s="6" t="s">
        <v>4115</v>
      </c>
      <c r="J1896" s="6">
        <v>8.0</v>
      </c>
      <c r="K1896" s="7">
        <v>3605.28</v>
      </c>
      <c r="L1896" s="8">
        <v>45535.0</v>
      </c>
      <c r="M1896" s="6" t="s">
        <v>104</v>
      </c>
      <c r="N1896" s="5"/>
      <c r="O1896" s="5"/>
      <c r="P1896" s="5"/>
      <c r="Q1896" s="5"/>
      <c r="R1896" s="5"/>
      <c r="S1896" s="5"/>
      <c r="T1896" s="5"/>
      <c r="U1896" s="5"/>
      <c r="V1896" s="5"/>
    </row>
    <row r="1897" hidden="1">
      <c r="A1897" s="6">
        <v>470091.0</v>
      </c>
      <c r="B1897" s="6" t="s">
        <v>4291</v>
      </c>
      <c r="C1897" s="6" t="s">
        <v>5052</v>
      </c>
      <c r="D1897" s="6" t="s">
        <v>5053</v>
      </c>
      <c r="E1897" s="6" t="s">
        <v>17</v>
      </c>
      <c r="F1897" s="6" t="s">
        <v>18</v>
      </c>
      <c r="G1897" s="6" t="s">
        <v>4113</v>
      </c>
      <c r="H1897" s="6" t="s">
        <v>4114</v>
      </c>
      <c r="I1897" s="6" t="s">
        <v>4115</v>
      </c>
      <c r="J1897" s="6">
        <v>5.0</v>
      </c>
      <c r="K1897" s="7">
        <v>34.5</v>
      </c>
      <c r="L1897" s="8">
        <v>45535.0</v>
      </c>
      <c r="M1897" s="6" t="s">
        <v>104</v>
      </c>
      <c r="N1897" s="5"/>
      <c r="O1897" s="5"/>
      <c r="P1897" s="5"/>
      <c r="Q1897" s="5"/>
      <c r="R1897" s="5"/>
      <c r="S1897" s="5"/>
      <c r="T1897" s="5"/>
      <c r="U1897" s="5"/>
      <c r="V1897" s="5"/>
    </row>
    <row r="1898" hidden="1">
      <c r="A1898" s="6">
        <v>470091.0</v>
      </c>
      <c r="B1898" s="6" t="s">
        <v>4291</v>
      </c>
      <c r="C1898" s="6" t="s">
        <v>5054</v>
      </c>
      <c r="D1898" s="6" t="s">
        <v>5055</v>
      </c>
      <c r="E1898" s="6" t="s">
        <v>17</v>
      </c>
      <c r="F1898" s="6" t="s">
        <v>18</v>
      </c>
      <c r="G1898" s="6" t="s">
        <v>4113</v>
      </c>
      <c r="H1898" s="6" t="s">
        <v>4353</v>
      </c>
      <c r="I1898" s="6" t="s">
        <v>5056</v>
      </c>
      <c r="J1898" s="6">
        <v>4.0</v>
      </c>
      <c r="K1898" s="7">
        <v>82.08</v>
      </c>
      <c r="L1898" s="8">
        <v>45352.0</v>
      </c>
      <c r="M1898" s="6" t="s">
        <v>104</v>
      </c>
      <c r="N1898" s="5"/>
      <c r="O1898" s="5"/>
      <c r="P1898" s="5"/>
      <c r="Q1898" s="5"/>
      <c r="R1898" s="5"/>
      <c r="S1898" s="5"/>
      <c r="T1898" s="5"/>
      <c r="U1898" s="5"/>
      <c r="V1898" s="5"/>
    </row>
    <row r="1899" hidden="1">
      <c r="A1899" s="6">
        <v>470091.0</v>
      </c>
      <c r="B1899" s="6" t="s">
        <v>4291</v>
      </c>
      <c r="C1899" s="6" t="s">
        <v>5057</v>
      </c>
      <c r="D1899" s="6" t="s">
        <v>5058</v>
      </c>
      <c r="E1899" s="6" t="s">
        <v>17</v>
      </c>
      <c r="F1899" s="6" t="s">
        <v>18</v>
      </c>
      <c r="G1899" s="6" t="s">
        <v>4113</v>
      </c>
      <c r="H1899" s="6" t="s">
        <v>4353</v>
      </c>
      <c r="I1899" s="6" t="s">
        <v>5056</v>
      </c>
      <c r="J1899" s="6">
        <v>24.0</v>
      </c>
      <c r="K1899" s="7">
        <v>492.48</v>
      </c>
      <c r="L1899" s="8">
        <v>45352.0</v>
      </c>
      <c r="M1899" s="6" t="s">
        <v>104</v>
      </c>
      <c r="N1899" s="5"/>
      <c r="O1899" s="5"/>
      <c r="P1899" s="5"/>
      <c r="Q1899" s="5"/>
      <c r="R1899" s="5"/>
      <c r="S1899" s="5"/>
      <c r="T1899" s="5"/>
      <c r="U1899" s="5"/>
      <c r="V1899" s="5"/>
    </row>
    <row r="1900" hidden="1">
      <c r="A1900" s="6">
        <v>470091.0</v>
      </c>
      <c r="B1900" s="6" t="s">
        <v>4291</v>
      </c>
      <c r="C1900" s="6" t="s">
        <v>5059</v>
      </c>
      <c r="D1900" s="6" t="s">
        <v>5060</v>
      </c>
      <c r="E1900" s="6" t="s">
        <v>17</v>
      </c>
      <c r="F1900" s="6" t="s">
        <v>18</v>
      </c>
      <c r="G1900" s="6" t="s">
        <v>4113</v>
      </c>
      <c r="H1900" s="6" t="s">
        <v>4353</v>
      </c>
      <c r="I1900" s="6" t="s">
        <v>5056</v>
      </c>
      <c r="J1900" s="6">
        <v>12.0</v>
      </c>
      <c r="K1900" s="7">
        <v>246.24</v>
      </c>
      <c r="L1900" s="8">
        <v>45352.0</v>
      </c>
      <c r="M1900" s="6" t="s">
        <v>104</v>
      </c>
      <c r="N1900" s="5"/>
      <c r="O1900" s="5"/>
      <c r="P1900" s="5"/>
      <c r="Q1900" s="5"/>
      <c r="R1900" s="5"/>
      <c r="S1900" s="5"/>
      <c r="T1900" s="5"/>
      <c r="U1900" s="5"/>
      <c r="V1900" s="5"/>
    </row>
    <row r="1901" hidden="1">
      <c r="A1901" s="6">
        <v>470091.0</v>
      </c>
      <c r="B1901" s="6" t="s">
        <v>4291</v>
      </c>
      <c r="C1901" s="6" t="s">
        <v>5061</v>
      </c>
      <c r="D1901" s="6" t="s">
        <v>5062</v>
      </c>
      <c r="E1901" s="6" t="s">
        <v>17</v>
      </c>
      <c r="F1901" s="6" t="s">
        <v>18</v>
      </c>
      <c r="G1901" s="6" t="s">
        <v>4113</v>
      </c>
      <c r="H1901" s="6" t="s">
        <v>4353</v>
      </c>
      <c r="I1901" s="6" t="s">
        <v>5063</v>
      </c>
      <c r="J1901" s="6">
        <v>4.0</v>
      </c>
      <c r="K1901" s="7">
        <v>876.0</v>
      </c>
      <c r="L1901" s="8">
        <v>45418.0</v>
      </c>
      <c r="M1901" s="6" t="s">
        <v>104</v>
      </c>
      <c r="N1901" s="5"/>
      <c r="O1901" s="5"/>
      <c r="P1901" s="5"/>
      <c r="Q1901" s="5"/>
      <c r="R1901" s="5"/>
      <c r="S1901" s="5"/>
      <c r="T1901" s="5"/>
      <c r="U1901" s="5"/>
      <c r="V1901" s="5"/>
    </row>
    <row r="1902" hidden="1">
      <c r="A1902" s="6">
        <v>470091.0</v>
      </c>
      <c r="B1902" s="6" t="s">
        <v>4291</v>
      </c>
      <c r="C1902" s="6" t="s">
        <v>5064</v>
      </c>
      <c r="D1902" s="6" t="s">
        <v>5065</v>
      </c>
      <c r="E1902" s="6" t="s">
        <v>17</v>
      </c>
      <c r="F1902" s="6" t="s">
        <v>18</v>
      </c>
      <c r="G1902" s="6" t="s">
        <v>4113</v>
      </c>
      <c r="H1902" s="6" t="s">
        <v>4353</v>
      </c>
      <c r="I1902" s="6" t="s">
        <v>4448</v>
      </c>
      <c r="J1902" s="6">
        <v>10.0</v>
      </c>
      <c r="K1902" s="7">
        <v>1850.0</v>
      </c>
      <c r="L1902" s="8">
        <v>45418.0</v>
      </c>
      <c r="M1902" s="6" t="s">
        <v>104</v>
      </c>
      <c r="N1902" s="5"/>
      <c r="O1902" s="5"/>
      <c r="P1902" s="5"/>
      <c r="Q1902" s="5"/>
      <c r="R1902" s="5"/>
      <c r="S1902" s="5"/>
      <c r="T1902" s="5"/>
      <c r="U1902" s="5"/>
      <c r="V1902" s="5"/>
    </row>
    <row r="1903" hidden="1">
      <c r="A1903" s="6">
        <v>470091.0</v>
      </c>
      <c r="B1903" s="6" t="s">
        <v>4291</v>
      </c>
      <c r="C1903" s="6" t="s">
        <v>5066</v>
      </c>
      <c r="D1903" s="6" t="s">
        <v>5067</v>
      </c>
      <c r="E1903" s="6" t="s">
        <v>17</v>
      </c>
      <c r="F1903" s="6" t="s">
        <v>18</v>
      </c>
      <c r="G1903" s="6" t="s">
        <v>4113</v>
      </c>
      <c r="H1903" s="6" t="s">
        <v>4353</v>
      </c>
      <c r="I1903" s="6" t="s">
        <v>4418</v>
      </c>
      <c r="J1903" s="6">
        <v>4.0</v>
      </c>
      <c r="K1903" s="7">
        <v>109.24</v>
      </c>
      <c r="L1903" s="8">
        <v>45383.0</v>
      </c>
      <c r="M1903" s="6" t="s">
        <v>104</v>
      </c>
      <c r="N1903" s="5"/>
      <c r="O1903" s="5"/>
      <c r="P1903" s="5"/>
      <c r="Q1903" s="5"/>
      <c r="R1903" s="5"/>
      <c r="S1903" s="5"/>
      <c r="T1903" s="5"/>
      <c r="U1903" s="5"/>
      <c r="V1903" s="5"/>
    </row>
    <row r="1904" hidden="1">
      <c r="A1904" s="6">
        <v>470091.0</v>
      </c>
      <c r="B1904" s="6" t="s">
        <v>4291</v>
      </c>
      <c r="C1904" s="6" t="s">
        <v>5068</v>
      </c>
      <c r="D1904" s="6" t="s">
        <v>5069</v>
      </c>
      <c r="E1904" s="6" t="s">
        <v>17</v>
      </c>
      <c r="F1904" s="6" t="s">
        <v>18</v>
      </c>
      <c r="G1904" s="6" t="s">
        <v>4113</v>
      </c>
      <c r="H1904" s="6" t="s">
        <v>4353</v>
      </c>
      <c r="I1904" s="6" t="s">
        <v>4418</v>
      </c>
      <c r="J1904" s="6">
        <v>5.0</v>
      </c>
      <c r="K1904" s="7">
        <v>5.0</v>
      </c>
      <c r="L1904" s="8">
        <v>45383.0</v>
      </c>
      <c r="M1904" s="6" t="s">
        <v>104</v>
      </c>
      <c r="N1904" s="5"/>
      <c r="O1904" s="5"/>
      <c r="P1904" s="5"/>
      <c r="Q1904" s="5"/>
      <c r="R1904" s="5"/>
      <c r="S1904" s="5"/>
      <c r="T1904" s="5"/>
      <c r="U1904" s="5"/>
      <c r="V1904" s="5"/>
    </row>
    <row r="1905" hidden="1">
      <c r="A1905" s="6">
        <v>470091.0</v>
      </c>
      <c r="B1905" s="6" t="s">
        <v>4291</v>
      </c>
      <c r="C1905" s="6" t="s">
        <v>5070</v>
      </c>
      <c r="D1905" s="6" t="s">
        <v>5071</v>
      </c>
      <c r="E1905" s="6" t="s">
        <v>17</v>
      </c>
      <c r="F1905" s="6" t="s">
        <v>18</v>
      </c>
      <c r="G1905" s="6" t="s">
        <v>4113</v>
      </c>
      <c r="H1905" s="6" t="s">
        <v>4353</v>
      </c>
      <c r="I1905" s="6" t="s">
        <v>5056</v>
      </c>
      <c r="J1905" s="6">
        <v>2.0</v>
      </c>
      <c r="K1905" s="7">
        <v>56.0</v>
      </c>
      <c r="L1905" s="8">
        <v>45352.0</v>
      </c>
      <c r="M1905" s="6" t="s">
        <v>104</v>
      </c>
      <c r="N1905" s="5"/>
      <c r="O1905" s="5"/>
      <c r="P1905" s="5"/>
      <c r="Q1905" s="5"/>
      <c r="R1905" s="5"/>
      <c r="S1905" s="5"/>
      <c r="T1905" s="5"/>
      <c r="U1905" s="5"/>
      <c r="V1905" s="5"/>
    </row>
    <row r="1906" hidden="1">
      <c r="A1906" s="6">
        <v>470091.0</v>
      </c>
      <c r="B1906" s="6" t="s">
        <v>4291</v>
      </c>
      <c r="C1906" s="6" t="s">
        <v>5072</v>
      </c>
      <c r="D1906" s="6" t="s">
        <v>5073</v>
      </c>
      <c r="E1906" s="6" t="s">
        <v>17</v>
      </c>
      <c r="F1906" s="6" t="s">
        <v>18</v>
      </c>
      <c r="G1906" s="6" t="s">
        <v>4113</v>
      </c>
      <c r="H1906" s="6" t="s">
        <v>4353</v>
      </c>
      <c r="I1906" s="6" t="s">
        <v>5056</v>
      </c>
      <c r="J1906" s="6">
        <v>2.0</v>
      </c>
      <c r="K1906" s="7">
        <v>56.0</v>
      </c>
      <c r="L1906" s="8">
        <v>45352.0</v>
      </c>
      <c r="M1906" s="6" t="s">
        <v>104</v>
      </c>
      <c r="N1906" s="5"/>
      <c r="O1906" s="5"/>
      <c r="P1906" s="5"/>
      <c r="Q1906" s="5"/>
      <c r="R1906" s="5"/>
      <c r="S1906" s="5"/>
      <c r="T1906" s="5"/>
      <c r="U1906" s="5"/>
      <c r="V1906" s="5"/>
    </row>
    <row r="1907" hidden="1">
      <c r="A1907" s="6">
        <v>470091.0</v>
      </c>
      <c r="B1907" s="6" t="s">
        <v>4291</v>
      </c>
      <c r="C1907" s="6" t="s">
        <v>5074</v>
      </c>
      <c r="D1907" s="6" t="s">
        <v>5075</v>
      </c>
      <c r="E1907" s="6" t="s">
        <v>17</v>
      </c>
      <c r="F1907" s="6" t="s">
        <v>18</v>
      </c>
      <c r="G1907" s="6" t="s">
        <v>4113</v>
      </c>
      <c r="H1907" s="6" t="s">
        <v>4353</v>
      </c>
      <c r="I1907" s="6" t="s">
        <v>5056</v>
      </c>
      <c r="J1907" s="6">
        <v>1.0</v>
      </c>
      <c r="K1907" s="7">
        <v>28.0</v>
      </c>
      <c r="L1907" s="8">
        <v>45352.0</v>
      </c>
      <c r="M1907" s="6" t="s">
        <v>104</v>
      </c>
      <c r="N1907" s="5"/>
      <c r="O1907" s="5"/>
      <c r="P1907" s="5"/>
      <c r="Q1907" s="5"/>
      <c r="R1907" s="5"/>
      <c r="S1907" s="5"/>
      <c r="T1907" s="5"/>
      <c r="U1907" s="5"/>
      <c r="V1907" s="5"/>
    </row>
    <row r="1908" hidden="1">
      <c r="A1908" s="6">
        <v>470091.0</v>
      </c>
      <c r="B1908" s="6" t="s">
        <v>4291</v>
      </c>
      <c r="C1908" s="6" t="s">
        <v>5076</v>
      </c>
      <c r="D1908" s="6" t="s">
        <v>5077</v>
      </c>
      <c r="E1908" s="6" t="s">
        <v>17</v>
      </c>
      <c r="F1908" s="6" t="s">
        <v>18</v>
      </c>
      <c r="G1908" s="6" t="s">
        <v>4113</v>
      </c>
      <c r="H1908" s="6" t="s">
        <v>4114</v>
      </c>
      <c r="I1908" s="6" t="s">
        <v>4115</v>
      </c>
      <c r="J1908" s="6">
        <v>773.0</v>
      </c>
      <c r="K1908" s="7">
        <v>16870.5</v>
      </c>
      <c r="L1908" s="8">
        <v>45535.0</v>
      </c>
      <c r="M1908" s="6" t="s">
        <v>104</v>
      </c>
      <c r="N1908" s="5"/>
      <c r="O1908" s="5"/>
      <c r="P1908" s="5"/>
      <c r="Q1908" s="5"/>
      <c r="R1908" s="5"/>
      <c r="S1908" s="5"/>
      <c r="T1908" s="5"/>
      <c r="U1908" s="5"/>
      <c r="V1908" s="5"/>
    </row>
    <row r="1909" hidden="1">
      <c r="A1909" s="6">
        <v>470091.0</v>
      </c>
      <c r="B1909" s="6" t="s">
        <v>4291</v>
      </c>
      <c r="C1909" s="6" t="s">
        <v>5078</v>
      </c>
      <c r="D1909" s="6" t="s">
        <v>5079</v>
      </c>
      <c r="E1909" s="6" t="s">
        <v>17</v>
      </c>
      <c r="F1909" s="6" t="s">
        <v>18</v>
      </c>
      <c r="G1909" s="6" t="s">
        <v>4113</v>
      </c>
      <c r="H1909" s="6" t="s">
        <v>4114</v>
      </c>
      <c r="I1909" s="6" t="s">
        <v>4115</v>
      </c>
      <c r="J1909" s="6">
        <v>240.0</v>
      </c>
      <c r="K1909" s="7">
        <v>7099.8</v>
      </c>
      <c r="L1909" s="8">
        <v>45535.0</v>
      </c>
      <c r="M1909" s="6" t="s">
        <v>104</v>
      </c>
      <c r="N1909" s="5"/>
      <c r="O1909" s="5"/>
      <c r="P1909" s="5"/>
      <c r="Q1909" s="5"/>
      <c r="R1909" s="5"/>
      <c r="S1909" s="5"/>
      <c r="T1909" s="5"/>
      <c r="U1909" s="5"/>
      <c r="V1909" s="5"/>
    </row>
    <row r="1910" hidden="1">
      <c r="A1910" s="6">
        <v>470091.0</v>
      </c>
      <c r="B1910" s="6" t="s">
        <v>4291</v>
      </c>
      <c r="C1910" s="6" t="s">
        <v>5080</v>
      </c>
      <c r="D1910" s="6" t="s">
        <v>5081</v>
      </c>
      <c r="E1910" s="6" t="s">
        <v>17</v>
      </c>
      <c r="F1910" s="6" t="s">
        <v>18</v>
      </c>
      <c r="G1910" s="6" t="s">
        <v>4113</v>
      </c>
      <c r="H1910" s="6" t="s">
        <v>4353</v>
      </c>
      <c r="I1910" s="6" t="s">
        <v>4418</v>
      </c>
      <c r="J1910" s="6">
        <v>3.0</v>
      </c>
      <c r="K1910" s="7">
        <v>132.0</v>
      </c>
      <c r="L1910" s="8">
        <v>45383.0</v>
      </c>
      <c r="M1910" s="6" t="s">
        <v>104</v>
      </c>
      <c r="N1910" s="5"/>
      <c r="O1910" s="5"/>
      <c r="P1910" s="5"/>
      <c r="Q1910" s="5"/>
      <c r="R1910" s="5"/>
      <c r="S1910" s="5"/>
      <c r="T1910" s="5"/>
      <c r="U1910" s="5"/>
      <c r="V1910" s="5"/>
    </row>
    <row r="1911" hidden="1">
      <c r="A1911" s="6">
        <v>470091.0</v>
      </c>
      <c r="B1911" s="6" t="s">
        <v>4291</v>
      </c>
      <c r="C1911" s="6" t="s">
        <v>5082</v>
      </c>
      <c r="D1911" s="6" t="s">
        <v>5083</v>
      </c>
      <c r="E1911" s="6" t="s">
        <v>17</v>
      </c>
      <c r="F1911" s="6" t="s">
        <v>18</v>
      </c>
      <c r="G1911" s="6" t="s">
        <v>4113</v>
      </c>
      <c r="H1911" s="6" t="s">
        <v>4353</v>
      </c>
      <c r="I1911" s="6" t="s">
        <v>5084</v>
      </c>
      <c r="J1911" s="6">
        <v>12.0</v>
      </c>
      <c r="K1911" s="7">
        <v>419.88</v>
      </c>
      <c r="L1911" s="8">
        <v>45383.0</v>
      </c>
      <c r="M1911" s="6" t="s">
        <v>104</v>
      </c>
      <c r="N1911" s="5"/>
      <c r="O1911" s="5"/>
      <c r="P1911" s="5"/>
      <c r="Q1911" s="5"/>
      <c r="R1911" s="5"/>
      <c r="S1911" s="5"/>
      <c r="T1911" s="5"/>
      <c r="U1911" s="5"/>
      <c r="V1911" s="5"/>
    </row>
    <row r="1912" hidden="1">
      <c r="A1912" s="6">
        <v>470091.0</v>
      </c>
      <c r="B1912" s="6" t="s">
        <v>4291</v>
      </c>
      <c r="C1912" s="6" t="s">
        <v>5085</v>
      </c>
      <c r="D1912" s="6" t="s">
        <v>5086</v>
      </c>
      <c r="E1912" s="6" t="s">
        <v>17</v>
      </c>
      <c r="F1912" s="6" t="s">
        <v>158</v>
      </c>
      <c r="G1912" s="6" t="s">
        <v>159</v>
      </c>
      <c r="H1912" s="6" t="s">
        <v>4114</v>
      </c>
      <c r="I1912" s="6" t="s">
        <v>5087</v>
      </c>
      <c r="J1912" s="6">
        <v>10.0</v>
      </c>
      <c r="K1912" s="7">
        <v>5320.0</v>
      </c>
      <c r="L1912" s="8">
        <v>45535.0</v>
      </c>
      <c r="M1912" s="6" t="s">
        <v>104</v>
      </c>
      <c r="N1912" s="5"/>
      <c r="O1912" s="5"/>
      <c r="P1912" s="5"/>
      <c r="Q1912" s="5"/>
      <c r="R1912" s="5"/>
      <c r="S1912" s="5"/>
      <c r="T1912" s="5"/>
      <c r="U1912" s="5"/>
      <c r="V1912" s="5"/>
    </row>
    <row r="1913" hidden="1">
      <c r="A1913" s="6">
        <v>470091.0</v>
      </c>
      <c r="B1913" s="6" t="s">
        <v>4291</v>
      </c>
      <c r="C1913" s="6" t="s">
        <v>5088</v>
      </c>
      <c r="D1913" s="6" t="s">
        <v>5089</v>
      </c>
      <c r="E1913" s="6" t="s">
        <v>17</v>
      </c>
      <c r="F1913" s="6" t="s">
        <v>18</v>
      </c>
      <c r="G1913" s="6" t="s">
        <v>4113</v>
      </c>
      <c r="H1913" s="6" t="s">
        <v>4353</v>
      </c>
      <c r="I1913" s="6" t="s">
        <v>4418</v>
      </c>
      <c r="J1913" s="6">
        <v>6.0</v>
      </c>
      <c r="K1913" s="7">
        <v>159.0</v>
      </c>
      <c r="L1913" s="8">
        <v>45383.0</v>
      </c>
      <c r="M1913" s="6" t="s">
        <v>104</v>
      </c>
      <c r="N1913" s="5"/>
      <c r="O1913" s="5"/>
      <c r="P1913" s="5"/>
      <c r="Q1913" s="5"/>
      <c r="R1913" s="5"/>
      <c r="S1913" s="5"/>
      <c r="T1913" s="5"/>
      <c r="U1913" s="5"/>
      <c r="V1913" s="5"/>
    </row>
    <row r="1914" hidden="1">
      <c r="A1914" s="6">
        <v>470091.0</v>
      </c>
      <c r="B1914" s="6" t="s">
        <v>4291</v>
      </c>
      <c r="C1914" s="6" t="s">
        <v>5090</v>
      </c>
      <c r="D1914" s="6" t="s">
        <v>5091</v>
      </c>
      <c r="E1914" s="6" t="s">
        <v>17</v>
      </c>
      <c r="F1914" s="6" t="s">
        <v>18</v>
      </c>
      <c r="G1914" s="6" t="s">
        <v>4113</v>
      </c>
      <c r="H1914" s="6" t="s">
        <v>4353</v>
      </c>
      <c r="I1914" s="6" t="s">
        <v>4418</v>
      </c>
      <c r="J1914" s="6">
        <v>2.0</v>
      </c>
      <c r="K1914" s="7">
        <v>76.0</v>
      </c>
      <c r="L1914" s="8">
        <v>45383.0</v>
      </c>
      <c r="M1914" s="6" t="s">
        <v>104</v>
      </c>
      <c r="N1914" s="5"/>
      <c r="O1914" s="5"/>
      <c r="P1914" s="5"/>
      <c r="Q1914" s="5"/>
      <c r="R1914" s="5"/>
      <c r="S1914" s="5"/>
      <c r="T1914" s="5"/>
      <c r="U1914" s="5"/>
      <c r="V1914" s="5"/>
    </row>
    <row r="1915" hidden="1">
      <c r="A1915" s="6">
        <v>470091.0</v>
      </c>
      <c r="B1915" s="6" t="s">
        <v>4291</v>
      </c>
      <c r="C1915" s="6" t="s">
        <v>5092</v>
      </c>
      <c r="D1915" s="6" t="s">
        <v>5093</v>
      </c>
      <c r="E1915" s="6" t="s">
        <v>17</v>
      </c>
      <c r="F1915" s="6" t="s">
        <v>18</v>
      </c>
      <c r="G1915" s="6" t="s">
        <v>4113</v>
      </c>
      <c r="H1915" s="6" t="s">
        <v>4353</v>
      </c>
      <c r="I1915" s="6" t="s">
        <v>4451</v>
      </c>
      <c r="J1915" s="6">
        <v>50.0</v>
      </c>
      <c r="K1915" s="7">
        <v>185.0</v>
      </c>
      <c r="L1915" s="8">
        <v>45383.0</v>
      </c>
      <c r="M1915" s="6" t="s">
        <v>104</v>
      </c>
      <c r="N1915" s="5"/>
      <c r="O1915" s="5"/>
      <c r="P1915" s="5"/>
      <c r="Q1915" s="5"/>
      <c r="R1915" s="5"/>
      <c r="S1915" s="5"/>
      <c r="T1915" s="5"/>
      <c r="U1915" s="5"/>
      <c r="V1915" s="5"/>
    </row>
    <row r="1916" hidden="1">
      <c r="A1916" s="6">
        <v>470091.0</v>
      </c>
      <c r="B1916" s="6" t="s">
        <v>4291</v>
      </c>
      <c r="C1916" s="6" t="s">
        <v>5094</v>
      </c>
      <c r="D1916" s="6" t="s">
        <v>5095</v>
      </c>
      <c r="E1916" s="6" t="s">
        <v>17</v>
      </c>
      <c r="F1916" s="6" t="s">
        <v>18</v>
      </c>
      <c r="G1916" s="6" t="s">
        <v>4113</v>
      </c>
      <c r="H1916" s="6" t="s">
        <v>4353</v>
      </c>
      <c r="I1916" s="6" t="s">
        <v>4451</v>
      </c>
      <c r="J1916" s="6">
        <v>4.0</v>
      </c>
      <c r="K1916" s="7">
        <v>39.93</v>
      </c>
      <c r="L1916" s="8">
        <v>45352.0</v>
      </c>
      <c r="M1916" s="6" t="s">
        <v>104</v>
      </c>
      <c r="N1916" s="5"/>
      <c r="O1916" s="5"/>
      <c r="P1916" s="5"/>
      <c r="Q1916" s="5"/>
      <c r="R1916" s="5"/>
      <c r="S1916" s="5"/>
      <c r="T1916" s="5"/>
      <c r="U1916" s="5"/>
      <c r="V1916" s="5"/>
    </row>
    <row r="1917" hidden="1">
      <c r="A1917" s="6">
        <v>470091.0</v>
      </c>
      <c r="B1917" s="6" t="s">
        <v>4291</v>
      </c>
      <c r="C1917" s="6" t="s">
        <v>5096</v>
      </c>
      <c r="D1917" s="6" t="s">
        <v>5097</v>
      </c>
      <c r="E1917" s="6" t="s">
        <v>17</v>
      </c>
      <c r="F1917" s="6" t="s">
        <v>18</v>
      </c>
      <c r="G1917" s="6" t="s">
        <v>4113</v>
      </c>
      <c r="H1917" s="6" t="s">
        <v>4353</v>
      </c>
      <c r="I1917" s="6" t="s">
        <v>4415</v>
      </c>
      <c r="J1917" s="6">
        <v>3.0</v>
      </c>
      <c r="K1917" s="7">
        <v>37.5</v>
      </c>
      <c r="L1917" s="8">
        <v>45383.0</v>
      </c>
      <c r="M1917" s="6" t="s">
        <v>104</v>
      </c>
      <c r="N1917" s="5"/>
      <c r="O1917" s="5"/>
      <c r="P1917" s="5"/>
      <c r="Q1917" s="5"/>
      <c r="R1917" s="5"/>
      <c r="S1917" s="5"/>
      <c r="T1917" s="5"/>
      <c r="U1917" s="5"/>
      <c r="V1917" s="5"/>
    </row>
    <row r="1918" hidden="1">
      <c r="A1918" s="6">
        <v>470091.0</v>
      </c>
      <c r="B1918" s="6" t="s">
        <v>4291</v>
      </c>
      <c r="C1918" s="6" t="s">
        <v>5098</v>
      </c>
      <c r="D1918" s="6" t="s">
        <v>5099</v>
      </c>
      <c r="E1918" s="6" t="s">
        <v>17</v>
      </c>
      <c r="F1918" s="6" t="s">
        <v>18</v>
      </c>
      <c r="G1918" s="6" t="s">
        <v>4113</v>
      </c>
      <c r="H1918" s="6" t="s">
        <v>4353</v>
      </c>
      <c r="I1918" s="6" t="s">
        <v>4451</v>
      </c>
      <c r="J1918" s="6">
        <v>4.0</v>
      </c>
      <c r="K1918" s="7">
        <v>46.64</v>
      </c>
      <c r="L1918" s="8">
        <v>45352.0</v>
      </c>
      <c r="M1918" s="6" t="s">
        <v>104</v>
      </c>
      <c r="N1918" s="5"/>
      <c r="O1918" s="5"/>
      <c r="P1918" s="5"/>
      <c r="Q1918" s="5"/>
      <c r="R1918" s="5"/>
      <c r="S1918" s="5"/>
      <c r="T1918" s="5"/>
      <c r="U1918" s="5"/>
      <c r="V1918" s="5"/>
    </row>
    <row r="1919" hidden="1">
      <c r="A1919" s="6">
        <v>470091.0</v>
      </c>
      <c r="B1919" s="6" t="s">
        <v>4291</v>
      </c>
      <c r="C1919" s="6" t="s">
        <v>5100</v>
      </c>
      <c r="D1919" s="6" t="s">
        <v>5101</v>
      </c>
      <c r="E1919" s="6" t="s">
        <v>17</v>
      </c>
      <c r="F1919" s="6" t="s">
        <v>18</v>
      </c>
      <c r="G1919" s="6" t="s">
        <v>4113</v>
      </c>
      <c r="H1919" s="6" t="s">
        <v>4353</v>
      </c>
      <c r="I1919" s="6" t="s">
        <v>5102</v>
      </c>
      <c r="J1919" s="6">
        <v>1.0</v>
      </c>
      <c r="K1919" s="7">
        <v>2581.0</v>
      </c>
      <c r="L1919" s="8">
        <v>45418.0</v>
      </c>
      <c r="M1919" s="6" t="s">
        <v>104</v>
      </c>
      <c r="N1919" s="5"/>
      <c r="O1919" s="5"/>
      <c r="P1919" s="5"/>
      <c r="Q1919" s="5"/>
      <c r="R1919" s="5"/>
      <c r="S1919" s="5"/>
      <c r="T1919" s="5"/>
      <c r="U1919" s="5"/>
      <c r="V1919" s="5"/>
    </row>
    <row r="1920" hidden="1">
      <c r="A1920" s="6">
        <v>470091.0</v>
      </c>
      <c r="B1920" s="6" t="s">
        <v>4291</v>
      </c>
      <c r="C1920" s="6" t="s">
        <v>5103</v>
      </c>
      <c r="D1920" s="6" t="s">
        <v>5104</v>
      </c>
      <c r="E1920" s="6" t="s">
        <v>17</v>
      </c>
      <c r="F1920" s="6" t="s">
        <v>18</v>
      </c>
      <c r="G1920" s="6" t="s">
        <v>4113</v>
      </c>
      <c r="H1920" s="6" t="s">
        <v>4353</v>
      </c>
      <c r="I1920" s="6" t="s">
        <v>4418</v>
      </c>
      <c r="J1920" s="6">
        <v>10.0</v>
      </c>
      <c r="K1920" s="7">
        <v>80.0</v>
      </c>
      <c r="L1920" s="8">
        <v>45383.0</v>
      </c>
      <c r="M1920" s="6" t="s">
        <v>104</v>
      </c>
      <c r="N1920" s="5"/>
      <c r="O1920" s="5"/>
      <c r="P1920" s="5"/>
      <c r="Q1920" s="5"/>
      <c r="R1920" s="5"/>
      <c r="S1920" s="5"/>
      <c r="T1920" s="5"/>
      <c r="U1920" s="5"/>
      <c r="V1920" s="5"/>
    </row>
    <row r="1921" hidden="1">
      <c r="A1921" s="6">
        <v>470091.0</v>
      </c>
      <c r="B1921" s="6" t="s">
        <v>4291</v>
      </c>
      <c r="C1921" s="6" t="s">
        <v>5105</v>
      </c>
      <c r="D1921" s="6" t="s">
        <v>5106</v>
      </c>
      <c r="E1921" s="6" t="s">
        <v>17</v>
      </c>
      <c r="F1921" s="6" t="s">
        <v>18</v>
      </c>
      <c r="G1921" s="6" t="s">
        <v>4113</v>
      </c>
      <c r="H1921" s="6" t="s">
        <v>4353</v>
      </c>
      <c r="I1921" s="6" t="s">
        <v>4418</v>
      </c>
      <c r="J1921" s="6">
        <v>5.0</v>
      </c>
      <c r="K1921" s="7">
        <v>135.05</v>
      </c>
      <c r="L1921" s="8">
        <v>45383.0</v>
      </c>
      <c r="M1921" s="6" t="s">
        <v>104</v>
      </c>
      <c r="N1921" s="5"/>
      <c r="O1921" s="5"/>
      <c r="P1921" s="5"/>
      <c r="Q1921" s="5"/>
      <c r="R1921" s="5"/>
      <c r="S1921" s="5"/>
      <c r="T1921" s="5"/>
      <c r="U1921" s="5"/>
      <c r="V1921" s="5"/>
    </row>
    <row r="1922" hidden="1">
      <c r="A1922" s="6">
        <v>470091.0</v>
      </c>
      <c r="B1922" s="6" t="s">
        <v>4291</v>
      </c>
      <c r="C1922" s="6" t="s">
        <v>5107</v>
      </c>
      <c r="D1922" s="6" t="s">
        <v>5108</v>
      </c>
      <c r="E1922" s="6" t="s">
        <v>17</v>
      </c>
      <c r="F1922" s="6" t="s">
        <v>158</v>
      </c>
      <c r="G1922" s="6" t="s">
        <v>159</v>
      </c>
      <c r="H1922" s="6" t="s">
        <v>4353</v>
      </c>
      <c r="I1922" s="6" t="s">
        <v>5109</v>
      </c>
      <c r="J1922" s="6">
        <v>1.0</v>
      </c>
      <c r="K1922" s="7">
        <v>94000.0</v>
      </c>
      <c r="L1922" s="8">
        <v>45418.0</v>
      </c>
      <c r="M1922" s="6" t="s">
        <v>104</v>
      </c>
      <c r="N1922" s="5"/>
      <c r="O1922" s="5"/>
      <c r="P1922" s="5"/>
      <c r="Q1922" s="5"/>
      <c r="R1922" s="5"/>
      <c r="S1922" s="5"/>
      <c r="T1922" s="5"/>
      <c r="U1922" s="5"/>
      <c r="V1922" s="5"/>
    </row>
    <row r="1923" hidden="1">
      <c r="A1923" s="6">
        <v>470091.0</v>
      </c>
      <c r="B1923" s="6" t="s">
        <v>4291</v>
      </c>
      <c r="C1923" s="6" t="s">
        <v>5110</v>
      </c>
      <c r="D1923" s="6" t="s">
        <v>5108</v>
      </c>
      <c r="E1923" s="6" t="s">
        <v>17</v>
      </c>
      <c r="F1923" s="6" t="s">
        <v>158</v>
      </c>
      <c r="G1923" s="6" t="s">
        <v>159</v>
      </c>
      <c r="H1923" s="6" t="s">
        <v>4353</v>
      </c>
      <c r="I1923" s="6" t="s">
        <v>5111</v>
      </c>
      <c r="J1923" s="6">
        <v>1.0</v>
      </c>
      <c r="K1923" s="7">
        <v>500000.0</v>
      </c>
      <c r="L1923" s="8">
        <v>45418.0</v>
      </c>
      <c r="M1923" s="6" t="s">
        <v>104</v>
      </c>
      <c r="N1923" s="5"/>
      <c r="O1923" s="5"/>
      <c r="P1923" s="5"/>
      <c r="Q1923" s="5"/>
      <c r="R1923" s="5"/>
      <c r="S1923" s="5"/>
      <c r="T1923" s="5"/>
      <c r="U1923" s="5"/>
      <c r="V1923" s="5"/>
    </row>
    <row r="1924" hidden="1">
      <c r="A1924" s="6">
        <v>470091.0</v>
      </c>
      <c r="B1924" s="6" t="s">
        <v>4291</v>
      </c>
      <c r="C1924" s="6" t="s">
        <v>5112</v>
      </c>
      <c r="D1924" s="6" t="s">
        <v>5113</v>
      </c>
      <c r="E1924" s="6" t="s">
        <v>17</v>
      </c>
      <c r="F1924" s="6" t="s">
        <v>18</v>
      </c>
      <c r="G1924" s="6" t="s">
        <v>4113</v>
      </c>
      <c r="H1924" s="6" t="s">
        <v>4353</v>
      </c>
      <c r="I1924" s="6" t="s">
        <v>4418</v>
      </c>
      <c r="J1924" s="6">
        <v>4.0</v>
      </c>
      <c r="K1924" s="7">
        <v>276.0</v>
      </c>
      <c r="L1924" s="8">
        <v>45383.0</v>
      </c>
      <c r="M1924" s="6" t="s">
        <v>104</v>
      </c>
      <c r="N1924" s="5"/>
      <c r="O1924" s="5"/>
      <c r="P1924" s="5"/>
      <c r="Q1924" s="5"/>
      <c r="R1924" s="5"/>
      <c r="S1924" s="5"/>
      <c r="T1924" s="5"/>
      <c r="U1924" s="5"/>
      <c r="V1924" s="5"/>
    </row>
    <row r="1925" hidden="1">
      <c r="A1925" s="6">
        <v>470091.0</v>
      </c>
      <c r="B1925" s="6" t="s">
        <v>4291</v>
      </c>
      <c r="C1925" s="6" t="s">
        <v>5114</v>
      </c>
      <c r="D1925" s="6" t="s">
        <v>5115</v>
      </c>
      <c r="E1925" s="6" t="s">
        <v>17</v>
      </c>
      <c r="F1925" s="6" t="s">
        <v>18</v>
      </c>
      <c r="G1925" s="6" t="s">
        <v>4113</v>
      </c>
      <c r="H1925" s="6" t="s">
        <v>4353</v>
      </c>
      <c r="I1925" s="6" t="s">
        <v>5116</v>
      </c>
      <c r="J1925" s="6">
        <v>1.0</v>
      </c>
      <c r="K1925" s="7">
        <v>98.0</v>
      </c>
      <c r="L1925" s="8">
        <v>45383.0</v>
      </c>
      <c r="M1925" s="6" t="s">
        <v>104</v>
      </c>
      <c r="N1925" s="5"/>
      <c r="O1925" s="5"/>
      <c r="P1925" s="5"/>
      <c r="Q1925" s="5"/>
      <c r="R1925" s="5"/>
      <c r="S1925" s="5"/>
      <c r="T1925" s="5"/>
      <c r="U1925" s="5"/>
      <c r="V1925" s="5"/>
    </row>
    <row r="1926" hidden="1">
      <c r="A1926" s="6">
        <v>470091.0</v>
      </c>
      <c r="B1926" s="6" t="s">
        <v>4291</v>
      </c>
      <c r="C1926" s="6" t="s">
        <v>5114</v>
      </c>
      <c r="D1926" s="6" t="s">
        <v>5117</v>
      </c>
      <c r="E1926" s="6" t="s">
        <v>17</v>
      </c>
      <c r="F1926" s="6" t="s">
        <v>18</v>
      </c>
      <c r="G1926" s="6" t="s">
        <v>4113</v>
      </c>
      <c r="H1926" s="6" t="s">
        <v>4353</v>
      </c>
      <c r="I1926" s="6" t="s">
        <v>4407</v>
      </c>
      <c r="J1926" s="6">
        <v>3.0</v>
      </c>
      <c r="K1926" s="7">
        <v>564.0</v>
      </c>
      <c r="L1926" s="8">
        <v>45383.0</v>
      </c>
      <c r="M1926" s="6" t="s">
        <v>104</v>
      </c>
      <c r="N1926" s="5"/>
      <c r="O1926" s="5"/>
      <c r="P1926" s="5"/>
      <c r="Q1926" s="5"/>
      <c r="R1926" s="5"/>
      <c r="S1926" s="5"/>
      <c r="T1926" s="5"/>
      <c r="U1926" s="5"/>
      <c r="V1926" s="5"/>
    </row>
    <row r="1927" hidden="1">
      <c r="A1927" s="6">
        <v>470091.0</v>
      </c>
      <c r="B1927" s="6" t="s">
        <v>4291</v>
      </c>
      <c r="C1927" s="6" t="s">
        <v>5114</v>
      </c>
      <c r="D1927" s="6" t="s">
        <v>5118</v>
      </c>
      <c r="E1927" s="6" t="s">
        <v>17</v>
      </c>
      <c r="F1927" s="6" t="s">
        <v>18</v>
      </c>
      <c r="G1927" s="6" t="s">
        <v>4113</v>
      </c>
      <c r="H1927" s="6" t="s">
        <v>4353</v>
      </c>
      <c r="I1927" s="6" t="s">
        <v>4407</v>
      </c>
      <c r="J1927" s="6">
        <v>3.0</v>
      </c>
      <c r="K1927" s="7">
        <v>576.0</v>
      </c>
      <c r="L1927" s="8">
        <v>45383.0</v>
      </c>
      <c r="M1927" s="6" t="s">
        <v>104</v>
      </c>
      <c r="N1927" s="5"/>
      <c r="O1927" s="5"/>
      <c r="P1927" s="5"/>
      <c r="Q1927" s="5"/>
      <c r="R1927" s="5"/>
      <c r="S1927" s="5"/>
      <c r="T1927" s="5"/>
      <c r="U1927" s="5"/>
      <c r="V1927" s="5"/>
    </row>
    <row r="1928" hidden="1">
      <c r="A1928" s="6">
        <v>470091.0</v>
      </c>
      <c r="B1928" s="6" t="s">
        <v>4291</v>
      </c>
      <c r="C1928" s="6" t="s">
        <v>5114</v>
      </c>
      <c r="D1928" s="6" t="s">
        <v>5119</v>
      </c>
      <c r="E1928" s="6" t="s">
        <v>17</v>
      </c>
      <c r="F1928" s="6" t="s">
        <v>18</v>
      </c>
      <c r="G1928" s="6" t="s">
        <v>4113</v>
      </c>
      <c r="H1928" s="6" t="s">
        <v>4353</v>
      </c>
      <c r="I1928" s="6" t="s">
        <v>4461</v>
      </c>
      <c r="J1928" s="6">
        <v>10.0</v>
      </c>
      <c r="K1928" s="7">
        <v>296.0</v>
      </c>
      <c r="L1928" s="8">
        <v>45383.0</v>
      </c>
      <c r="M1928" s="6" t="s">
        <v>104</v>
      </c>
      <c r="N1928" s="5"/>
      <c r="O1928" s="5"/>
      <c r="P1928" s="5"/>
      <c r="Q1928" s="5"/>
      <c r="R1928" s="5"/>
      <c r="S1928" s="5"/>
      <c r="T1928" s="5"/>
      <c r="U1928" s="5"/>
      <c r="V1928" s="5"/>
    </row>
    <row r="1929" hidden="1">
      <c r="A1929" s="6">
        <v>470091.0</v>
      </c>
      <c r="B1929" s="6" t="s">
        <v>4291</v>
      </c>
      <c r="C1929" s="6" t="s">
        <v>5114</v>
      </c>
      <c r="D1929" s="6" t="s">
        <v>5120</v>
      </c>
      <c r="E1929" s="6" t="s">
        <v>17</v>
      </c>
      <c r="F1929" s="6" t="s">
        <v>18</v>
      </c>
      <c r="G1929" s="6" t="s">
        <v>4113</v>
      </c>
      <c r="H1929" s="6" t="s">
        <v>4353</v>
      </c>
      <c r="I1929" s="6" t="s">
        <v>5121</v>
      </c>
      <c r="J1929" s="6">
        <v>10.0</v>
      </c>
      <c r="K1929" s="7">
        <v>109.0</v>
      </c>
      <c r="L1929" s="8">
        <v>45383.0</v>
      </c>
      <c r="M1929" s="6" t="s">
        <v>104</v>
      </c>
      <c r="N1929" s="5"/>
      <c r="O1929" s="5"/>
      <c r="P1929" s="5"/>
      <c r="Q1929" s="5"/>
      <c r="R1929" s="5"/>
      <c r="S1929" s="5"/>
      <c r="T1929" s="5"/>
      <c r="U1929" s="5"/>
      <c r="V1929" s="5"/>
    </row>
    <row r="1930" hidden="1">
      <c r="A1930" s="6">
        <v>470091.0</v>
      </c>
      <c r="B1930" s="6" t="s">
        <v>4291</v>
      </c>
      <c r="C1930" s="6" t="s">
        <v>5114</v>
      </c>
      <c r="D1930" s="6" t="s">
        <v>5122</v>
      </c>
      <c r="E1930" s="6" t="s">
        <v>17</v>
      </c>
      <c r="F1930" s="6" t="s">
        <v>18</v>
      </c>
      <c r="G1930" s="6" t="s">
        <v>4113</v>
      </c>
      <c r="H1930" s="6" t="s">
        <v>4353</v>
      </c>
      <c r="I1930" s="6" t="s">
        <v>4407</v>
      </c>
      <c r="J1930" s="6">
        <v>3.0</v>
      </c>
      <c r="K1930" s="7">
        <v>72.3</v>
      </c>
      <c r="L1930" s="8">
        <v>45383.0</v>
      </c>
      <c r="M1930" s="6" t="s">
        <v>104</v>
      </c>
      <c r="N1930" s="5"/>
      <c r="O1930" s="5"/>
      <c r="P1930" s="5"/>
      <c r="Q1930" s="5"/>
      <c r="R1930" s="5"/>
      <c r="S1930" s="5"/>
      <c r="T1930" s="5"/>
      <c r="U1930" s="5"/>
      <c r="V1930" s="5"/>
    </row>
    <row r="1931" hidden="1">
      <c r="A1931" s="6">
        <v>470091.0</v>
      </c>
      <c r="B1931" s="6" t="s">
        <v>4291</v>
      </c>
      <c r="C1931" s="6" t="s">
        <v>5114</v>
      </c>
      <c r="D1931" s="6" t="s">
        <v>5123</v>
      </c>
      <c r="E1931" s="6" t="s">
        <v>17</v>
      </c>
      <c r="F1931" s="6" t="s">
        <v>158</v>
      </c>
      <c r="G1931" s="6" t="s">
        <v>159</v>
      </c>
      <c r="H1931" s="6" t="s">
        <v>4353</v>
      </c>
      <c r="I1931" s="6" t="s">
        <v>5124</v>
      </c>
      <c r="J1931" s="6">
        <v>5.0</v>
      </c>
      <c r="K1931" s="7">
        <v>549.5</v>
      </c>
      <c r="L1931" s="8">
        <v>45383.0</v>
      </c>
      <c r="M1931" s="6" t="s">
        <v>104</v>
      </c>
      <c r="N1931" s="5"/>
      <c r="O1931" s="5"/>
      <c r="P1931" s="5"/>
      <c r="Q1931" s="5"/>
      <c r="R1931" s="5"/>
      <c r="S1931" s="5"/>
      <c r="T1931" s="5"/>
      <c r="U1931" s="5"/>
      <c r="V1931" s="5"/>
    </row>
    <row r="1932" hidden="1">
      <c r="A1932" s="6">
        <v>470092.0</v>
      </c>
      <c r="B1932" s="6" t="s">
        <v>5125</v>
      </c>
      <c r="C1932" s="6" t="s">
        <v>5126</v>
      </c>
      <c r="D1932" s="6" t="s">
        <v>5127</v>
      </c>
      <c r="E1932" s="6" t="s">
        <v>664</v>
      </c>
      <c r="F1932" s="6" t="s">
        <v>158</v>
      </c>
      <c r="G1932" s="6" t="s">
        <v>159</v>
      </c>
      <c r="H1932" s="6" t="s">
        <v>5128</v>
      </c>
      <c r="I1932" s="6" t="s">
        <v>5129</v>
      </c>
      <c r="J1932" s="6">
        <v>10.0</v>
      </c>
      <c r="K1932" s="7" t="s">
        <v>5130</v>
      </c>
      <c r="L1932" s="8">
        <v>45443.0</v>
      </c>
      <c r="M1932" s="6" t="s">
        <v>23</v>
      </c>
      <c r="N1932" s="5"/>
      <c r="O1932" s="5"/>
      <c r="P1932" s="5"/>
      <c r="Q1932" s="5"/>
      <c r="R1932" s="5"/>
      <c r="S1932" s="5"/>
      <c r="T1932" s="5"/>
      <c r="U1932" s="5"/>
      <c r="V1932" s="5"/>
    </row>
    <row r="1933" hidden="1">
      <c r="A1933" s="6">
        <v>470092.0</v>
      </c>
      <c r="B1933" s="6" t="s">
        <v>5125</v>
      </c>
      <c r="C1933" s="6" t="s">
        <v>5131</v>
      </c>
      <c r="D1933" s="6" t="s">
        <v>4068</v>
      </c>
      <c r="E1933" s="6" t="s">
        <v>653</v>
      </c>
      <c r="F1933" s="6" t="s">
        <v>158</v>
      </c>
      <c r="G1933" s="6" t="s">
        <v>159</v>
      </c>
      <c r="H1933" s="6" t="s">
        <v>5132</v>
      </c>
      <c r="I1933" s="6" t="s">
        <v>4070</v>
      </c>
      <c r="J1933" s="6">
        <v>12.0</v>
      </c>
      <c r="K1933" s="7" t="s">
        <v>5133</v>
      </c>
      <c r="L1933" s="8">
        <v>45452.0</v>
      </c>
      <c r="M1933" s="6" t="s">
        <v>328</v>
      </c>
      <c r="N1933" s="5"/>
      <c r="O1933" s="5"/>
      <c r="P1933" s="5"/>
      <c r="Q1933" s="5"/>
      <c r="R1933" s="5"/>
      <c r="S1933" s="5"/>
      <c r="T1933" s="5"/>
      <c r="U1933" s="5"/>
      <c r="V1933" s="5"/>
    </row>
    <row r="1934" hidden="1">
      <c r="A1934" s="6">
        <v>470092.0</v>
      </c>
      <c r="B1934" s="6" t="s">
        <v>5125</v>
      </c>
      <c r="C1934" s="6" t="s">
        <v>5134</v>
      </c>
      <c r="D1934" s="6" t="s">
        <v>5135</v>
      </c>
      <c r="E1934" s="6" t="s">
        <v>653</v>
      </c>
      <c r="F1934" s="6" t="s">
        <v>158</v>
      </c>
      <c r="G1934" s="6" t="s">
        <v>159</v>
      </c>
      <c r="H1934" s="6" t="s">
        <v>5132</v>
      </c>
      <c r="I1934" s="6" t="s">
        <v>5136</v>
      </c>
      <c r="J1934" s="6">
        <v>12.0</v>
      </c>
      <c r="K1934" s="7" t="s">
        <v>5137</v>
      </c>
      <c r="L1934" s="8">
        <v>45368.0</v>
      </c>
      <c r="M1934" s="6" t="s">
        <v>328</v>
      </c>
      <c r="N1934" s="5"/>
      <c r="O1934" s="5"/>
      <c r="P1934" s="5"/>
      <c r="Q1934" s="5"/>
      <c r="R1934" s="5"/>
      <c r="S1934" s="5"/>
      <c r="T1934" s="5"/>
      <c r="U1934" s="5"/>
      <c r="V1934" s="5"/>
    </row>
    <row r="1935" hidden="1">
      <c r="A1935" s="6">
        <v>470092.0</v>
      </c>
      <c r="B1935" s="6" t="s">
        <v>5125</v>
      </c>
      <c r="C1935" s="6" t="s">
        <v>5138</v>
      </c>
      <c r="D1935" s="6" t="s">
        <v>4305</v>
      </c>
      <c r="E1935" s="6" t="s">
        <v>653</v>
      </c>
      <c r="F1935" s="6" t="s">
        <v>158</v>
      </c>
      <c r="G1935" s="6" t="s">
        <v>159</v>
      </c>
      <c r="H1935" s="6" t="s">
        <v>5132</v>
      </c>
      <c r="I1935" s="6" t="s">
        <v>4074</v>
      </c>
      <c r="J1935" s="6">
        <v>12.0</v>
      </c>
      <c r="K1935" s="7" t="s">
        <v>5139</v>
      </c>
      <c r="L1935" s="8">
        <v>45480.0</v>
      </c>
      <c r="M1935" s="6" t="s">
        <v>328</v>
      </c>
      <c r="N1935" s="5"/>
      <c r="O1935" s="5"/>
      <c r="P1935" s="5"/>
      <c r="Q1935" s="5"/>
      <c r="R1935" s="5"/>
      <c r="S1935" s="5"/>
      <c r="T1935" s="5"/>
      <c r="U1935" s="5"/>
      <c r="V1935" s="5"/>
    </row>
    <row r="1936" hidden="1">
      <c r="A1936" s="6">
        <v>470092.0</v>
      </c>
      <c r="B1936" s="6" t="s">
        <v>5125</v>
      </c>
      <c r="C1936" s="6" t="s">
        <v>5140</v>
      </c>
      <c r="D1936" s="6" t="s">
        <v>5141</v>
      </c>
      <c r="E1936" s="6" t="s">
        <v>653</v>
      </c>
      <c r="F1936" s="6" t="s">
        <v>158</v>
      </c>
      <c r="G1936" s="6" t="s">
        <v>159</v>
      </c>
      <c r="H1936" s="6" t="s">
        <v>5132</v>
      </c>
      <c r="I1936" s="6" t="s">
        <v>5142</v>
      </c>
      <c r="J1936" s="6">
        <v>16.0</v>
      </c>
      <c r="K1936" s="7" t="s">
        <v>5143</v>
      </c>
      <c r="L1936" s="8">
        <v>45579.0</v>
      </c>
      <c r="M1936" s="6" t="s">
        <v>104</v>
      </c>
      <c r="N1936" s="5"/>
      <c r="O1936" s="5"/>
      <c r="P1936" s="5"/>
      <c r="Q1936" s="5"/>
      <c r="R1936" s="5"/>
      <c r="S1936" s="5"/>
      <c r="T1936" s="5"/>
      <c r="U1936" s="5"/>
      <c r="V1936" s="5"/>
    </row>
    <row r="1937" hidden="1">
      <c r="A1937" s="6">
        <v>470092.0</v>
      </c>
      <c r="B1937" s="6" t="s">
        <v>5125</v>
      </c>
      <c r="C1937" s="6" t="s">
        <v>5144</v>
      </c>
      <c r="D1937" s="6" t="s">
        <v>5145</v>
      </c>
      <c r="E1937" s="6" t="s">
        <v>266</v>
      </c>
      <c r="F1937" s="6" t="s">
        <v>158</v>
      </c>
      <c r="G1937" s="6" t="s">
        <v>159</v>
      </c>
      <c r="H1937" s="6" t="s">
        <v>4049</v>
      </c>
      <c r="I1937" s="6" t="s">
        <v>4050</v>
      </c>
      <c r="J1937" s="6">
        <v>3.0</v>
      </c>
      <c r="K1937" s="7" t="s">
        <v>5146</v>
      </c>
      <c r="L1937" s="33">
        <v>45322.0</v>
      </c>
      <c r="M1937" s="6" t="s">
        <v>104</v>
      </c>
      <c r="N1937" s="5"/>
      <c r="O1937" s="5"/>
      <c r="P1937" s="5"/>
      <c r="Q1937" s="5"/>
      <c r="R1937" s="5"/>
      <c r="S1937" s="5"/>
      <c r="T1937" s="5"/>
      <c r="U1937" s="5"/>
      <c r="V1937" s="5"/>
    </row>
    <row r="1938" hidden="1">
      <c r="A1938" s="6">
        <v>470092.0</v>
      </c>
      <c r="B1938" s="6" t="s">
        <v>5125</v>
      </c>
      <c r="C1938" s="6" t="s">
        <v>5147</v>
      </c>
      <c r="D1938" s="6" t="s">
        <v>5148</v>
      </c>
      <c r="E1938" s="6" t="s">
        <v>266</v>
      </c>
      <c r="F1938" s="6" t="s">
        <v>158</v>
      </c>
      <c r="G1938" s="6" t="s">
        <v>159</v>
      </c>
      <c r="H1938" s="6" t="s">
        <v>4054</v>
      </c>
      <c r="I1938" s="6" t="s">
        <v>5149</v>
      </c>
      <c r="J1938" s="6">
        <v>12.0</v>
      </c>
      <c r="K1938" s="7" t="s">
        <v>5150</v>
      </c>
      <c r="L1938" s="8">
        <v>45334.0</v>
      </c>
      <c r="M1938" s="6" t="s">
        <v>104</v>
      </c>
      <c r="N1938" s="5"/>
      <c r="O1938" s="5"/>
      <c r="P1938" s="5"/>
      <c r="Q1938" s="5"/>
      <c r="R1938" s="5"/>
      <c r="S1938" s="5"/>
      <c r="T1938" s="5"/>
      <c r="U1938" s="5"/>
      <c r="V1938" s="5"/>
    </row>
    <row r="1939" hidden="1">
      <c r="A1939" s="6">
        <v>470092.0</v>
      </c>
      <c r="B1939" s="6" t="s">
        <v>5125</v>
      </c>
      <c r="C1939" s="6" t="s">
        <v>5151</v>
      </c>
      <c r="D1939" s="6" t="s">
        <v>4373</v>
      </c>
      <c r="E1939" s="6" t="s">
        <v>17</v>
      </c>
      <c r="F1939" s="6" t="s">
        <v>18</v>
      </c>
      <c r="G1939" s="6" t="s">
        <v>4113</v>
      </c>
      <c r="H1939" s="6" t="s">
        <v>4114</v>
      </c>
      <c r="I1939" s="6" t="s">
        <v>5152</v>
      </c>
      <c r="J1939" s="6">
        <v>30.0</v>
      </c>
      <c r="K1939" s="7">
        <v>49.2</v>
      </c>
      <c r="L1939" s="8">
        <v>45535.0</v>
      </c>
      <c r="M1939" s="6" t="s">
        <v>104</v>
      </c>
      <c r="N1939" s="5"/>
      <c r="O1939" s="5"/>
      <c r="P1939" s="5"/>
      <c r="Q1939" s="5"/>
      <c r="R1939" s="5"/>
      <c r="S1939" s="5"/>
      <c r="T1939" s="5"/>
      <c r="U1939" s="5"/>
      <c r="V1939" s="5"/>
    </row>
    <row r="1940" hidden="1">
      <c r="A1940" s="6">
        <v>470092.0</v>
      </c>
      <c r="B1940" s="6" t="s">
        <v>5125</v>
      </c>
      <c r="C1940" s="6" t="s">
        <v>5153</v>
      </c>
      <c r="D1940" s="6" t="s">
        <v>4375</v>
      </c>
      <c r="E1940" s="6" t="s">
        <v>17</v>
      </c>
      <c r="F1940" s="6" t="s">
        <v>18</v>
      </c>
      <c r="G1940" s="6" t="s">
        <v>4113</v>
      </c>
      <c r="H1940" s="6" t="s">
        <v>4114</v>
      </c>
      <c r="I1940" s="6" t="s">
        <v>5152</v>
      </c>
      <c r="J1940" s="6">
        <v>30.0</v>
      </c>
      <c r="K1940" s="7">
        <v>49.2</v>
      </c>
      <c r="L1940" s="8">
        <v>45535.0</v>
      </c>
      <c r="M1940" s="6" t="s">
        <v>104</v>
      </c>
      <c r="N1940" s="5"/>
      <c r="O1940" s="5"/>
      <c r="P1940" s="5"/>
      <c r="Q1940" s="5"/>
      <c r="R1940" s="5"/>
      <c r="S1940" s="5"/>
      <c r="T1940" s="5"/>
      <c r="U1940" s="5"/>
      <c r="V1940" s="5"/>
    </row>
    <row r="1941" hidden="1">
      <c r="A1941" s="6">
        <v>470092.0</v>
      </c>
      <c r="B1941" s="6" t="s">
        <v>5125</v>
      </c>
      <c r="C1941" s="6" t="s">
        <v>5154</v>
      </c>
      <c r="D1941" s="6" t="s">
        <v>4378</v>
      </c>
      <c r="E1941" s="6" t="s">
        <v>17</v>
      </c>
      <c r="F1941" s="6" t="s">
        <v>18</v>
      </c>
      <c r="G1941" s="6" t="s">
        <v>4113</v>
      </c>
      <c r="H1941" s="6" t="s">
        <v>4114</v>
      </c>
      <c r="I1941" s="6" t="s">
        <v>5152</v>
      </c>
      <c r="J1941" s="18">
        <v>2500.0</v>
      </c>
      <c r="K1941" s="7">
        <v>875.0</v>
      </c>
      <c r="L1941" s="8">
        <v>45535.0</v>
      </c>
      <c r="M1941" s="6" t="s">
        <v>104</v>
      </c>
      <c r="N1941" s="5"/>
      <c r="O1941" s="5"/>
      <c r="P1941" s="5"/>
      <c r="Q1941" s="5"/>
      <c r="R1941" s="5"/>
      <c r="S1941" s="5"/>
      <c r="T1941" s="5"/>
      <c r="U1941" s="5"/>
      <c r="V1941" s="5"/>
    </row>
    <row r="1942" hidden="1">
      <c r="A1942" s="6">
        <v>470092.0</v>
      </c>
      <c r="B1942" s="6" t="s">
        <v>5125</v>
      </c>
      <c r="C1942" s="6" t="s">
        <v>5155</v>
      </c>
      <c r="D1942" s="6" t="s">
        <v>4380</v>
      </c>
      <c r="E1942" s="6" t="s">
        <v>17</v>
      </c>
      <c r="F1942" s="6" t="s">
        <v>18</v>
      </c>
      <c r="G1942" s="6" t="s">
        <v>4113</v>
      </c>
      <c r="H1942" s="6" t="s">
        <v>4114</v>
      </c>
      <c r="I1942" s="6" t="s">
        <v>5152</v>
      </c>
      <c r="J1942" s="6">
        <v>600.0</v>
      </c>
      <c r="K1942" s="7">
        <v>210.0</v>
      </c>
      <c r="L1942" s="8">
        <v>45535.0</v>
      </c>
      <c r="M1942" s="6" t="s">
        <v>104</v>
      </c>
      <c r="N1942" s="5"/>
      <c r="O1942" s="5"/>
      <c r="P1942" s="5"/>
      <c r="Q1942" s="5"/>
      <c r="R1942" s="5"/>
      <c r="S1942" s="5"/>
      <c r="T1942" s="5"/>
      <c r="U1942" s="5"/>
      <c r="V1942" s="5"/>
    </row>
    <row r="1943" hidden="1">
      <c r="A1943" s="6">
        <v>470092.0</v>
      </c>
      <c r="B1943" s="6" t="s">
        <v>5125</v>
      </c>
      <c r="C1943" s="6" t="s">
        <v>5156</v>
      </c>
      <c r="D1943" s="6" t="s">
        <v>4382</v>
      </c>
      <c r="E1943" s="6" t="s">
        <v>17</v>
      </c>
      <c r="F1943" s="6" t="s">
        <v>18</v>
      </c>
      <c r="G1943" s="6" t="s">
        <v>4113</v>
      </c>
      <c r="H1943" s="6" t="s">
        <v>4114</v>
      </c>
      <c r="I1943" s="6" t="s">
        <v>5152</v>
      </c>
      <c r="J1943" s="6">
        <v>300.0</v>
      </c>
      <c r="K1943" s="7">
        <v>105.0</v>
      </c>
      <c r="L1943" s="8">
        <v>45535.0</v>
      </c>
      <c r="M1943" s="6" t="s">
        <v>104</v>
      </c>
      <c r="N1943" s="5"/>
      <c r="O1943" s="5"/>
      <c r="P1943" s="5"/>
      <c r="Q1943" s="5"/>
      <c r="R1943" s="5"/>
      <c r="S1943" s="5"/>
      <c r="T1943" s="5"/>
      <c r="U1943" s="5"/>
      <c r="V1943" s="5"/>
    </row>
    <row r="1944" hidden="1">
      <c r="A1944" s="6">
        <v>470092.0</v>
      </c>
      <c r="B1944" s="6" t="s">
        <v>5125</v>
      </c>
      <c r="C1944" s="6" t="s">
        <v>5157</v>
      </c>
      <c r="D1944" s="6" t="s">
        <v>4400</v>
      </c>
      <c r="E1944" s="6" t="s">
        <v>17</v>
      </c>
      <c r="F1944" s="6" t="s">
        <v>18</v>
      </c>
      <c r="G1944" s="6" t="s">
        <v>4113</v>
      </c>
      <c r="H1944" s="6" t="s">
        <v>4114</v>
      </c>
      <c r="I1944" s="6" t="s">
        <v>5152</v>
      </c>
      <c r="J1944" s="6">
        <v>300.0</v>
      </c>
      <c r="K1944" s="7">
        <v>2205.0</v>
      </c>
      <c r="L1944" s="8">
        <v>45535.0</v>
      </c>
      <c r="M1944" s="6" t="s">
        <v>104</v>
      </c>
      <c r="N1944" s="5"/>
      <c r="O1944" s="5"/>
      <c r="P1944" s="5"/>
      <c r="Q1944" s="5"/>
      <c r="R1944" s="5"/>
      <c r="S1944" s="5"/>
      <c r="T1944" s="5"/>
      <c r="U1944" s="5"/>
      <c r="V1944" s="5"/>
    </row>
    <row r="1945" hidden="1">
      <c r="A1945" s="6">
        <v>470092.0</v>
      </c>
      <c r="B1945" s="6" t="s">
        <v>5125</v>
      </c>
      <c r="C1945" s="6" t="s">
        <v>5158</v>
      </c>
      <c r="D1945" s="6" t="s">
        <v>5159</v>
      </c>
      <c r="E1945" s="6" t="s">
        <v>17</v>
      </c>
      <c r="F1945" s="6" t="s">
        <v>18</v>
      </c>
      <c r="G1945" s="6" t="s">
        <v>4113</v>
      </c>
      <c r="H1945" s="6" t="s">
        <v>4114</v>
      </c>
      <c r="I1945" s="6" t="s">
        <v>5152</v>
      </c>
      <c r="J1945" s="6">
        <v>2.0</v>
      </c>
      <c r="K1945" s="7">
        <v>264.88</v>
      </c>
      <c r="L1945" s="8">
        <v>45535.0</v>
      </c>
      <c r="M1945" s="6" t="s">
        <v>104</v>
      </c>
      <c r="N1945" s="5"/>
      <c r="O1945" s="5"/>
      <c r="P1945" s="5"/>
      <c r="Q1945" s="5"/>
      <c r="R1945" s="5"/>
      <c r="S1945" s="5"/>
      <c r="T1945" s="5"/>
      <c r="U1945" s="5"/>
      <c r="V1945" s="5"/>
    </row>
    <row r="1946" hidden="1">
      <c r="A1946" s="6">
        <v>470092.0</v>
      </c>
      <c r="B1946" s="6" t="s">
        <v>5125</v>
      </c>
      <c r="C1946" s="6" t="s">
        <v>5160</v>
      </c>
      <c r="D1946" s="6" t="s">
        <v>4404</v>
      </c>
      <c r="E1946" s="6" t="s">
        <v>17</v>
      </c>
      <c r="F1946" s="6" t="s">
        <v>18</v>
      </c>
      <c r="G1946" s="6" t="s">
        <v>4113</v>
      </c>
      <c r="H1946" s="6" t="s">
        <v>4114</v>
      </c>
      <c r="I1946" s="6" t="s">
        <v>5152</v>
      </c>
      <c r="J1946" s="6">
        <v>400.0</v>
      </c>
      <c r="K1946" s="7">
        <v>1232.0</v>
      </c>
      <c r="L1946" s="8">
        <v>45535.0</v>
      </c>
      <c r="M1946" s="6" t="s">
        <v>104</v>
      </c>
      <c r="N1946" s="5"/>
      <c r="O1946" s="5"/>
      <c r="P1946" s="5"/>
      <c r="Q1946" s="5"/>
      <c r="R1946" s="5"/>
      <c r="S1946" s="5"/>
      <c r="T1946" s="5"/>
      <c r="U1946" s="5"/>
      <c r="V1946" s="5"/>
    </row>
    <row r="1947" hidden="1">
      <c r="A1947" s="6">
        <v>470092.0</v>
      </c>
      <c r="B1947" s="6" t="s">
        <v>5125</v>
      </c>
      <c r="C1947" s="6" t="s">
        <v>5161</v>
      </c>
      <c r="D1947" s="6" t="s">
        <v>4411</v>
      </c>
      <c r="E1947" s="6" t="s">
        <v>17</v>
      </c>
      <c r="F1947" s="6" t="s">
        <v>18</v>
      </c>
      <c r="G1947" s="6" t="s">
        <v>4113</v>
      </c>
      <c r="H1947" s="6" t="s">
        <v>4114</v>
      </c>
      <c r="I1947" s="6" t="s">
        <v>5152</v>
      </c>
      <c r="J1947" s="6">
        <v>200.0</v>
      </c>
      <c r="K1947" s="7">
        <v>218.0</v>
      </c>
      <c r="L1947" s="8">
        <v>45535.0</v>
      </c>
      <c r="M1947" s="6" t="s">
        <v>104</v>
      </c>
      <c r="N1947" s="5"/>
      <c r="O1947" s="5"/>
      <c r="P1947" s="5"/>
      <c r="Q1947" s="5"/>
      <c r="R1947" s="5"/>
      <c r="S1947" s="5"/>
      <c r="T1947" s="5"/>
      <c r="U1947" s="5"/>
      <c r="V1947" s="5"/>
    </row>
    <row r="1948" hidden="1">
      <c r="A1948" s="6">
        <v>470092.0</v>
      </c>
      <c r="B1948" s="6" t="s">
        <v>5125</v>
      </c>
      <c r="C1948" s="6" t="s">
        <v>5162</v>
      </c>
      <c r="D1948" s="6" t="s">
        <v>5163</v>
      </c>
      <c r="E1948" s="6" t="s">
        <v>17</v>
      </c>
      <c r="F1948" s="6" t="s">
        <v>18</v>
      </c>
      <c r="G1948" s="6" t="s">
        <v>4113</v>
      </c>
      <c r="H1948" s="6" t="s">
        <v>4114</v>
      </c>
      <c r="I1948" s="6" t="s">
        <v>5152</v>
      </c>
      <c r="J1948" s="6">
        <v>5.0</v>
      </c>
      <c r="K1948" s="7">
        <v>500.0</v>
      </c>
      <c r="L1948" s="8">
        <v>45535.0</v>
      </c>
      <c r="M1948" s="6" t="s">
        <v>104</v>
      </c>
      <c r="N1948" s="5"/>
      <c r="O1948" s="5"/>
      <c r="P1948" s="5"/>
      <c r="Q1948" s="5"/>
      <c r="R1948" s="5"/>
      <c r="S1948" s="5"/>
      <c r="T1948" s="5"/>
      <c r="U1948" s="5"/>
      <c r="V1948" s="5"/>
    </row>
    <row r="1949" hidden="1">
      <c r="A1949" s="6">
        <v>470092.0</v>
      </c>
      <c r="B1949" s="6" t="s">
        <v>5125</v>
      </c>
      <c r="C1949" s="6" t="s">
        <v>5164</v>
      </c>
      <c r="D1949" s="6" t="s">
        <v>4445</v>
      </c>
      <c r="E1949" s="6" t="s">
        <v>17</v>
      </c>
      <c r="F1949" s="6" t="s">
        <v>18</v>
      </c>
      <c r="G1949" s="6" t="s">
        <v>4113</v>
      </c>
      <c r="H1949" s="6" t="s">
        <v>4114</v>
      </c>
      <c r="I1949" s="6" t="s">
        <v>5152</v>
      </c>
      <c r="J1949" s="6">
        <v>20.0</v>
      </c>
      <c r="K1949" s="7">
        <v>107.0</v>
      </c>
      <c r="L1949" s="8">
        <v>45535.0</v>
      </c>
      <c r="M1949" s="6" t="s">
        <v>104</v>
      </c>
      <c r="N1949" s="5"/>
      <c r="O1949" s="5"/>
      <c r="P1949" s="5"/>
      <c r="Q1949" s="5"/>
      <c r="R1949" s="5"/>
      <c r="S1949" s="5"/>
      <c r="T1949" s="5"/>
      <c r="U1949" s="5"/>
      <c r="V1949" s="5"/>
    </row>
    <row r="1950" hidden="1">
      <c r="A1950" s="6">
        <v>470092.0</v>
      </c>
      <c r="B1950" s="6" t="s">
        <v>5125</v>
      </c>
      <c r="C1950" s="6" t="s">
        <v>5165</v>
      </c>
      <c r="D1950" s="6" t="s">
        <v>4472</v>
      </c>
      <c r="E1950" s="6" t="s">
        <v>17</v>
      </c>
      <c r="F1950" s="6" t="s">
        <v>18</v>
      </c>
      <c r="G1950" s="6" t="s">
        <v>4113</v>
      </c>
      <c r="H1950" s="6" t="s">
        <v>4114</v>
      </c>
      <c r="I1950" s="6" t="s">
        <v>5152</v>
      </c>
      <c r="J1950" s="6">
        <v>120.0</v>
      </c>
      <c r="K1950" s="7">
        <v>180.0</v>
      </c>
      <c r="L1950" s="8">
        <v>45535.0</v>
      </c>
      <c r="M1950" s="6" t="s">
        <v>104</v>
      </c>
      <c r="N1950" s="5"/>
      <c r="O1950" s="5"/>
      <c r="P1950" s="5"/>
      <c r="Q1950" s="5"/>
      <c r="R1950" s="5"/>
      <c r="S1950" s="5"/>
      <c r="T1950" s="5"/>
      <c r="U1950" s="5"/>
      <c r="V1950" s="5"/>
    </row>
    <row r="1951" hidden="1">
      <c r="A1951" s="6">
        <v>470092.0</v>
      </c>
      <c r="B1951" s="6" t="s">
        <v>5125</v>
      </c>
      <c r="C1951" s="6" t="s">
        <v>5166</v>
      </c>
      <c r="D1951" s="6" t="s">
        <v>4119</v>
      </c>
      <c r="E1951" s="6" t="s">
        <v>17</v>
      </c>
      <c r="F1951" s="6" t="s">
        <v>18</v>
      </c>
      <c r="G1951" s="6" t="s">
        <v>4113</v>
      </c>
      <c r="H1951" s="6" t="s">
        <v>4114</v>
      </c>
      <c r="I1951" s="6" t="s">
        <v>5152</v>
      </c>
      <c r="J1951" s="6">
        <v>1.0</v>
      </c>
      <c r="K1951" s="7">
        <v>875.35</v>
      </c>
      <c r="L1951" s="8">
        <v>45535.0</v>
      </c>
      <c r="M1951" s="6" t="s">
        <v>104</v>
      </c>
      <c r="N1951" s="5"/>
      <c r="O1951" s="5"/>
      <c r="P1951" s="5"/>
      <c r="Q1951" s="5"/>
      <c r="R1951" s="5"/>
      <c r="S1951" s="5"/>
      <c r="T1951" s="5"/>
      <c r="U1951" s="5"/>
      <c r="V1951" s="5"/>
    </row>
    <row r="1952" hidden="1">
      <c r="A1952" s="6">
        <v>470092.0</v>
      </c>
      <c r="B1952" s="6" t="s">
        <v>5125</v>
      </c>
      <c r="C1952" s="6" t="s">
        <v>5167</v>
      </c>
      <c r="D1952" s="6" t="s">
        <v>5168</v>
      </c>
      <c r="E1952" s="6" t="s">
        <v>17</v>
      </c>
      <c r="F1952" s="6" t="s">
        <v>158</v>
      </c>
      <c r="G1952" s="6" t="s">
        <v>159</v>
      </c>
      <c r="H1952" s="6" t="s">
        <v>4114</v>
      </c>
      <c r="I1952" s="6" t="s">
        <v>4160</v>
      </c>
      <c r="J1952" s="6">
        <v>92.0</v>
      </c>
      <c r="K1952" s="7">
        <v>87273.04</v>
      </c>
      <c r="L1952" s="8">
        <v>45535.0</v>
      </c>
      <c r="M1952" s="6" t="s">
        <v>104</v>
      </c>
      <c r="N1952" s="5"/>
      <c r="O1952" s="5"/>
      <c r="P1952" s="5"/>
      <c r="Q1952" s="5"/>
      <c r="R1952" s="5"/>
      <c r="S1952" s="5"/>
      <c r="T1952" s="5"/>
      <c r="U1952" s="5"/>
      <c r="V1952" s="5"/>
    </row>
    <row r="1953" hidden="1">
      <c r="A1953" s="6">
        <v>470092.0</v>
      </c>
      <c r="B1953" s="6" t="s">
        <v>5125</v>
      </c>
      <c r="C1953" s="6" t="s">
        <v>5169</v>
      </c>
      <c r="D1953" s="6" t="s">
        <v>4525</v>
      </c>
      <c r="E1953" s="6" t="s">
        <v>17</v>
      </c>
      <c r="F1953" s="6" t="s">
        <v>158</v>
      </c>
      <c r="G1953" s="6" t="s">
        <v>159</v>
      </c>
      <c r="H1953" s="6" t="s">
        <v>4114</v>
      </c>
      <c r="I1953" s="6" t="s">
        <v>4160</v>
      </c>
      <c r="J1953" s="6">
        <v>1.0</v>
      </c>
      <c r="K1953" s="7">
        <v>1386.72</v>
      </c>
      <c r="L1953" s="8">
        <v>45535.0</v>
      </c>
      <c r="M1953" s="6" t="s">
        <v>104</v>
      </c>
      <c r="N1953" s="5"/>
      <c r="O1953" s="5"/>
      <c r="P1953" s="5"/>
      <c r="Q1953" s="5"/>
      <c r="R1953" s="5"/>
      <c r="S1953" s="5"/>
      <c r="T1953" s="5"/>
      <c r="U1953" s="5"/>
      <c r="V1953" s="5"/>
    </row>
    <row r="1954" hidden="1">
      <c r="A1954" s="6">
        <v>470092.0</v>
      </c>
      <c r="B1954" s="6" t="s">
        <v>5125</v>
      </c>
      <c r="C1954" s="6" t="s">
        <v>5170</v>
      </c>
      <c r="D1954" s="6" t="s">
        <v>5171</v>
      </c>
      <c r="E1954" s="6" t="s">
        <v>17</v>
      </c>
      <c r="F1954" s="6" t="s">
        <v>158</v>
      </c>
      <c r="G1954" s="6" t="s">
        <v>159</v>
      </c>
      <c r="H1954" s="6" t="s">
        <v>4114</v>
      </c>
      <c r="I1954" s="6" t="s">
        <v>4160</v>
      </c>
      <c r="J1954" s="6">
        <v>96.0</v>
      </c>
      <c r="K1954" s="7">
        <v>39152.64</v>
      </c>
      <c r="L1954" s="8">
        <v>45535.0</v>
      </c>
      <c r="M1954" s="6" t="s">
        <v>104</v>
      </c>
      <c r="N1954" s="5"/>
      <c r="O1954" s="5"/>
      <c r="P1954" s="5"/>
      <c r="Q1954" s="5"/>
      <c r="R1954" s="5"/>
      <c r="S1954" s="5"/>
      <c r="T1954" s="5"/>
      <c r="U1954" s="5"/>
      <c r="V1954" s="5"/>
    </row>
    <row r="1955" hidden="1">
      <c r="A1955" s="6">
        <v>470092.0</v>
      </c>
      <c r="B1955" s="6" t="s">
        <v>5125</v>
      </c>
      <c r="C1955" s="6" t="s">
        <v>5172</v>
      </c>
      <c r="D1955" s="6" t="s">
        <v>5173</v>
      </c>
      <c r="E1955" s="6" t="s">
        <v>17</v>
      </c>
      <c r="F1955" s="6" t="s">
        <v>158</v>
      </c>
      <c r="G1955" s="6" t="s">
        <v>159</v>
      </c>
      <c r="H1955" s="6" t="s">
        <v>4114</v>
      </c>
      <c r="I1955" s="6" t="s">
        <v>4160</v>
      </c>
      <c r="J1955" s="6">
        <v>1.0</v>
      </c>
      <c r="K1955" s="7">
        <v>1057.19</v>
      </c>
      <c r="L1955" s="8">
        <v>45535.0</v>
      </c>
      <c r="M1955" s="6" t="s">
        <v>104</v>
      </c>
      <c r="N1955" s="5"/>
      <c r="O1955" s="5"/>
      <c r="P1955" s="5"/>
      <c r="Q1955" s="5"/>
      <c r="R1955" s="5"/>
      <c r="S1955" s="5"/>
      <c r="T1955" s="5"/>
      <c r="U1955" s="5"/>
      <c r="V1955" s="5"/>
    </row>
    <row r="1956" hidden="1">
      <c r="A1956" s="6">
        <v>470092.0</v>
      </c>
      <c r="B1956" s="6" t="s">
        <v>5125</v>
      </c>
      <c r="C1956" s="6" t="s">
        <v>5174</v>
      </c>
      <c r="D1956" s="6" t="s">
        <v>5175</v>
      </c>
      <c r="E1956" s="6" t="s">
        <v>17</v>
      </c>
      <c r="F1956" s="6" t="s">
        <v>158</v>
      </c>
      <c r="G1956" s="6" t="s">
        <v>159</v>
      </c>
      <c r="H1956" s="6" t="s">
        <v>4114</v>
      </c>
      <c r="I1956" s="6" t="s">
        <v>4160</v>
      </c>
      <c r="J1956" s="6">
        <v>8.0</v>
      </c>
      <c r="K1956" s="7">
        <v>4400.0</v>
      </c>
      <c r="L1956" s="8">
        <v>45535.0</v>
      </c>
      <c r="M1956" s="6" t="s">
        <v>104</v>
      </c>
      <c r="N1956" s="5"/>
      <c r="O1956" s="5"/>
      <c r="P1956" s="5"/>
      <c r="Q1956" s="5"/>
      <c r="R1956" s="5"/>
      <c r="S1956" s="5"/>
      <c r="T1956" s="5"/>
      <c r="U1956" s="5"/>
      <c r="V1956" s="5"/>
    </row>
    <row r="1957" hidden="1">
      <c r="A1957" s="6">
        <v>470092.0</v>
      </c>
      <c r="B1957" s="6" t="s">
        <v>5125</v>
      </c>
      <c r="C1957" s="6" t="s">
        <v>5176</v>
      </c>
      <c r="D1957" s="6" t="s">
        <v>4543</v>
      </c>
      <c r="E1957" s="6" t="s">
        <v>17</v>
      </c>
      <c r="F1957" s="6" t="s">
        <v>18</v>
      </c>
      <c r="G1957" s="6" t="s">
        <v>4113</v>
      </c>
      <c r="H1957" s="6" t="s">
        <v>4114</v>
      </c>
      <c r="I1957" s="6" t="s">
        <v>5152</v>
      </c>
      <c r="J1957" s="18">
        <v>1000.0</v>
      </c>
      <c r="K1957" s="7">
        <v>3700.0</v>
      </c>
      <c r="L1957" s="8">
        <v>45535.0</v>
      </c>
      <c r="M1957" s="6" t="s">
        <v>104</v>
      </c>
      <c r="N1957" s="5"/>
      <c r="O1957" s="5"/>
      <c r="P1957" s="5"/>
      <c r="Q1957" s="5"/>
      <c r="R1957" s="5"/>
      <c r="S1957" s="5"/>
      <c r="T1957" s="5"/>
      <c r="U1957" s="5"/>
      <c r="V1957" s="5"/>
    </row>
    <row r="1958" hidden="1">
      <c r="A1958" s="6">
        <v>470092.0</v>
      </c>
      <c r="B1958" s="6" t="s">
        <v>5125</v>
      </c>
      <c r="C1958" s="6" t="s">
        <v>5177</v>
      </c>
      <c r="D1958" s="6" t="s">
        <v>5178</v>
      </c>
      <c r="E1958" s="6" t="s">
        <v>17</v>
      </c>
      <c r="F1958" s="6" t="s">
        <v>158</v>
      </c>
      <c r="G1958" s="6" t="s">
        <v>159</v>
      </c>
      <c r="H1958" s="6" t="s">
        <v>4114</v>
      </c>
      <c r="I1958" s="6" t="s">
        <v>5179</v>
      </c>
      <c r="J1958" s="6">
        <v>5.0</v>
      </c>
      <c r="K1958" s="7">
        <v>6620.34</v>
      </c>
      <c r="L1958" s="8">
        <v>45535.0</v>
      </c>
      <c r="M1958" s="6" t="s">
        <v>104</v>
      </c>
      <c r="N1958" s="5"/>
      <c r="O1958" s="5"/>
      <c r="P1958" s="5"/>
      <c r="Q1958" s="5"/>
      <c r="R1958" s="5"/>
      <c r="S1958" s="5"/>
      <c r="T1958" s="5"/>
      <c r="U1958" s="5"/>
      <c r="V1958" s="5"/>
    </row>
    <row r="1959" hidden="1">
      <c r="A1959" s="6">
        <v>470092.0</v>
      </c>
      <c r="B1959" s="6" t="s">
        <v>5125</v>
      </c>
      <c r="C1959" s="6" t="s">
        <v>5180</v>
      </c>
      <c r="D1959" s="6" t="s">
        <v>4550</v>
      </c>
      <c r="E1959" s="6" t="s">
        <v>17</v>
      </c>
      <c r="F1959" s="6" t="s">
        <v>18</v>
      </c>
      <c r="G1959" s="6" t="s">
        <v>4113</v>
      </c>
      <c r="H1959" s="6" t="s">
        <v>4114</v>
      </c>
      <c r="I1959" s="6" t="s">
        <v>5152</v>
      </c>
      <c r="J1959" s="6">
        <v>225.0</v>
      </c>
      <c r="K1959" s="7">
        <v>2846.25</v>
      </c>
      <c r="L1959" s="8">
        <v>45535.0</v>
      </c>
      <c r="M1959" s="6" t="s">
        <v>104</v>
      </c>
      <c r="N1959" s="5"/>
      <c r="O1959" s="5"/>
      <c r="P1959" s="5"/>
      <c r="Q1959" s="5"/>
      <c r="R1959" s="5"/>
      <c r="S1959" s="5"/>
      <c r="T1959" s="5"/>
      <c r="U1959" s="5"/>
      <c r="V1959" s="5"/>
    </row>
    <row r="1960" hidden="1">
      <c r="A1960" s="6">
        <v>470092.0</v>
      </c>
      <c r="B1960" s="6" t="s">
        <v>5125</v>
      </c>
      <c r="C1960" s="6" t="s">
        <v>5181</v>
      </c>
      <c r="D1960" s="6" t="s">
        <v>5182</v>
      </c>
      <c r="E1960" s="6" t="s">
        <v>17</v>
      </c>
      <c r="F1960" s="6" t="s">
        <v>18</v>
      </c>
      <c r="G1960" s="6" t="s">
        <v>4113</v>
      </c>
      <c r="H1960" s="6" t="s">
        <v>4114</v>
      </c>
      <c r="I1960" s="6" t="s">
        <v>5152</v>
      </c>
      <c r="J1960" s="18">
        <v>13500.0</v>
      </c>
      <c r="K1960" s="7">
        <v>11900.0</v>
      </c>
      <c r="L1960" s="8">
        <v>45535.0</v>
      </c>
      <c r="M1960" s="6" t="s">
        <v>104</v>
      </c>
      <c r="N1960" s="5"/>
      <c r="O1960" s="5"/>
      <c r="P1960" s="5"/>
      <c r="Q1960" s="5"/>
      <c r="R1960" s="5"/>
      <c r="S1960" s="5"/>
      <c r="T1960" s="5"/>
      <c r="U1960" s="5"/>
      <c r="V1960" s="5"/>
    </row>
    <row r="1961" hidden="1">
      <c r="A1961" s="6">
        <v>470092.0</v>
      </c>
      <c r="B1961" s="6" t="s">
        <v>5125</v>
      </c>
      <c r="C1961" s="6" t="s">
        <v>5183</v>
      </c>
      <c r="D1961" s="6" t="s">
        <v>4556</v>
      </c>
      <c r="E1961" s="6" t="s">
        <v>17</v>
      </c>
      <c r="F1961" s="6" t="s">
        <v>18</v>
      </c>
      <c r="G1961" s="6" t="s">
        <v>4113</v>
      </c>
      <c r="H1961" s="6" t="s">
        <v>4114</v>
      </c>
      <c r="I1961" s="6" t="s">
        <v>5152</v>
      </c>
      <c r="J1961" s="18">
        <v>1000.0</v>
      </c>
      <c r="K1961" s="7">
        <v>5300.0</v>
      </c>
      <c r="L1961" s="8">
        <v>45535.0</v>
      </c>
      <c r="M1961" s="6" t="s">
        <v>104</v>
      </c>
      <c r="N1961" s="5"/>
      <c r="O1961" s="5"/>
      <c r="P1961" s="5"/>
      <c r="Q1961" s="5"/>
      <c r="R1961" s="5"/>
      <c r="S1961" s="5"/>
      <c r="T1961" s="5"/>
      <c r="U1961" s="5"/>
      <c r="V1961" s="5"/>
    </row>
    <row r="1962" hidden="1">
      <c r="A1962" s="6">
        <v>470092.0</v>
      </c>
      <c r="B1962" s="6" t="s">
        <v>5125</v>
      </c>
      <c r="C1962" s="6" t="s">
        <v>5184</v>
      </c>
      <c r="D1962" s="6" t="s">
        <v>4558</v>
      </c>
      <c r="E1962" s="6" t="s">
        <v>17</v>
      </c>
      <c r="F1962" s="6" t="s">
        <v>18</v>
      </c>
      <c r="G1962" s="6" t="s">
        <v>4113</v>
      </c>
      <c r="H1962" s="6" t="s">
        <v>4114</v>
      </c>
      <c r="I1962" s="6" t="s">
        <v>5152</v>
      </c>
      <c r="J1962" s="18">
        <v>2000.0</v>
      </c>
      <c r="K1962" s="7">
        <v>18040.0</v>
      </c>
      <c r="L1962" s="8">
        <v>45535.0</v>
      </c>
      <c r="M1962" s="6" t="s">
        <v>104</v>
      </c>
      <c r="N1962" s="5"/>
      <c r="O1962" s="5"/>
      <c r="P1962" s="5"/>
      <c r="Q1962" s="5"/>
      <c r="R1962" s="5"/>
      <c r="S1962" s="5"/>
      <c r="T1962" s="5"/>
      <c r="U1962" s="5"/>
      <c r="V1962" s="5"/>
    </row>
    <row r="1963" hidden="1">
      <c r="A1963" s="6">
        <v>470092.0</v>
      </c>
      <c r="B1963" s="6" t="s">
        <v>5125</v>
      </c>
      <c r="C1963" s="6" t="s">
        <v>5185</v>
      </c>
      <c r="D1963" s="6" t="s">
        <v>5186</v>
      </c>
      <c r="E1963" s="6" t="s">
        <v>17</v>
      </c>
      <c r="F1963" s="6" t="s">
        <v>18</v>
      </c>
      <c r="G1963" s="6" t="s">
        <v>4113</v>
      </c>
      <c r="H1963" s="6" t="s">
        <v>4114</v>
      </c>
      <c r="I1963" s="6" t="s">
        <v>5152</v>
      </c>
      <c r="J1963" s="6">
        <v>960.0</v>
      </c>
      <c r="K1963" s="7">
        <v>2332.8</v>
      </c>
      <c r="L1963" s="8">
        <v>45535.0</v>
      </c>
      <c r="M1963" s="6" t="s">
        <v>104</v>
      </c>
      <c r="N1963" s="5"/>
      <c r="O1963" s="5"/>
      <c r="P1963" s="5"/>
      <c r="Q1963" s="5"/>
      <c r="R1963" s="5"/>
      <c r="S1963" s="5"/>
      <c r="T1963" s="5"/>
      <c r="U1963" s="5"/>
      <c r="V1963" s="5"/>
    </row>
    <row r="1964" hidden="1">
      <c r="A1964" s="6">
        <v>470092.0</v>
      </c>
      <c r="B1964" s="6" t="s">
        <v>5125</v>
      </c>
      <c r="C1964" s="6" t="s">
        <v>5187</v>
      </c>
      <c r="D1964" s="6" t="s">
        <v>4564</v>
      </c>
      <c r="E1964" s="6" t="s">
        <v>17</v>
      </c>
      <c r="F1964" s="6" t="s">
        <v>18</v>
      </c>
      <c r="G1964" s="6" t="s">
        <v>4113</v>
      </c>
      <c r="H1964" s="6" t="s">
        <v>4114</v>
      </c>
      <c r="I1964" s="6" t="s">
        <v>5152</v>
      </c>
      <c r="J1964" s="18">
        <v>2750.0</v>
      </c>
      <c r="K1964" s="7">
        <v>5315.0</v>
      </c>
      <c r="L1964" s="8">
        <v>45535.0</v>
      </c>
      <c r="M1964" s="6" t="s">
        <v>104</v>
      </c>
      <c r="N1964" s="5"/>
      <c r="O1964" s="5"/>
      <c r="P1964" s="5"/>
      <c r="Q1964" s="5"/>
      <c r="R1964" s="5"/>
      <c r="S1964" s="5"/>
      <c r="T1964" s="5"/>
      <c r="U1964" s="5"/>
      <c r="V1964" s="5"/>
    </row>
    <row r="1965" hidden="1">
      <c r="A1965" s="6">
        <v>470092.0</v>
      </c>
      <c r="B1965" s="6" t="s">
        <v>5125</v>
      </c>
      <c r="C1965" s="6" t="s">
        <v>5188</v>
      </c>
      <c r="D1965" s="6" t="s">
        <v>4568</v>
      </c>
      <c r="E1965" s="6" t="s">
        <v>17</v>
      </c>
      <c r="F1965" s="6" t="s">
        <v>18</v>
      </c>
      <c r="G1965" s="6" t="s">
        <v>4113</v>
      </c>
      <c r="H1965" s="6" t="s">
        <v>4114</v>
      </c>
      <c r="I1965" s="6" t="s">
        <v>5152</v>
      </c>
      <c r="J1965" s="18">
        <v>1340.0</v>
      </c>
      <c r="K1965" s="7">
        <v>2157.4</v>
      </c>
      <c r="L1965" s="8">
        <v>45535.0</v>
      </c>
      <c r="M1965" s="6" t="s">
        <v>104</v>
      </c>
      <c r="N1965" s="5"/>
      <c r="O1965" s="5"/>
      <c r="P1965" s="5"/>
      <c r="Q1965" s="5"/>
      <c r="R1965" s="5"/>
      <c r="S1965" s="5"/>
      <c r="T1965" s="5"/>
      <c r="U1965" s="5"/>
      <c r="V1965" s="5"/>
    </row>
    <row r="1966" hidden="1">
      <c r="A1966" s="6">
        <v>470092.0</v>
      </c>
      <c r="B1966" s="6" t="s">
        <v>5125</v>
      </c>
      <c r="C1966" s="6" t="s">
        <v>5189</v>
      </c>
      <c r="D1966" s="6" t="s">
        <v>4570</v>
      </c>
      <c r="E1966" s="6" t="s">
        <v>17</v>
      </c>
      <c r="F1966" s="6" t="s">
        <v>18</v>
      </c>
      <c r="G1966" s="6" t="s">
        <v>4113</v>
      </c>
      <c r="H1966" s="6" t="s">
        <v>4114</v>
      </c>
      <c r="I1966" s="6" t="s">
        <v>5152</v>
      </c>
      <c r="J1966" s="6">
        <v>450.0</v>
      </c>
      <c r="K1966" s="7">
        <v>927.0</v>
      </c>
      <c r="L1966" s="8">
        <v>45535.0</v>
      </c>
      <c r="M1966" s="6" t="s">
        <v>104</v>
      </c>
      <c r="N1966" s="5"/>
      <c r="O1966" s="5"/>
      <c r="P1966" s="5"/>
      <c r="Q1966" s="5"/>
      <c r="R1966" s="5"/>
      <c r="S1966" s="5"/>
      <c r="T1966" s="5"/>
      <c r="U1966" s="5"/>
      <c r="V1966" s="5"/>
    </row>
    <row r="1967" hidden="1">
      <c r="A1967" s="6">
        <v>470092.0</v>
      </c>
      <c r="B1967" s="6" t="s">
        <v>5125</v>
      </c>
      <c r="C1967" s="6" t="s">
        <v>5190</v>
      </c>
      <c r="D1967" s="6" t="s">
        <v>4572</v>
      </c>
      <c r="E1967" s="6" t="s">
        <v>17</v>
      </c>
      <c r="F1967" s="6" t="s">
        <v>18</v>
      </c>
      <c r="G1967" s="6" t="s">
        <v>4113</v>
      </c>
      <c r="H1967" s="6" t="s">
        <v>4114</v>
      </c>
      <c r="I1967" s="6" t="s">
        <v>5152</v>
      </c>
      <c r="J1967" s="18">
        <v>2160.0</v>
      </c>
      <c r="K1967" s="7">
        <v>4816.8</v>
      </c>
      <c r="L1967" s="8">
        <v>45535.0</v>
      </c>
      <c r="M1967" s="6" t="s">
        <v>104</v>
      </c>
      <c r="N1967" s="5"/>
      <c r="O1967" s="5"/>
      <c r="P1967" s="5"/>
      <c r="Q1967" s="5"/>
      <c r="R1967" s="5"/>
      <c r="S1967" s="5"/>
      <c r="T1967" s="5"/>
      <c r="U1967" s="5"/>
      <c r="V1967" s="5"/>
    </row>
    <row r="1968" hidden="1">
      <c r="A1968" s="6">
        <v>470092.0</v>
      </c>
      <c r="B1968" s="6" t="s">
        <v>5125</v>
      </c>
      <c r="C1968" s="6" t="s">
        <v>5191</v>
      </c>
      <c r="D1968" s="6" t="s">
        <v>4574</v>
      </c>
      <c r="E1968" s="6" t="s">
        <v>17</v>
      </c>
      <c r="F1968" s="6" t="s">
        <v>18</v>
      </c>
      <c r="G1968" s="6" t="s">
        <v>4113</v>
      </c>
      <c r="H1968" s="6" t="s">
        <v>4114</v>
      </c>
      <c r="I1968" s="6" t="s">
        <v>5152</v>
      </c>
      <c r="J1968" s="18">
        <v>2880.0</v>
      </c>
      <c r="K1968" s="7">
        <v>4896.0</v>
      </c>
      <c r="L1968" s="8">
        <v>45535.0</v>
      </c>
      <c r="M1968" s="6" t="s">
        <v>104</v>
      </c>
      <c r="N1968" s="5"/>
      <c r="O1968" s="5"/>
      <c r="P1968" s="5"/>
      <c r="Q1968" s="5"/>
      <c r="R1968" s="5"/>
      <c r="S1968" s="5"/>
      <c r="T1968" s="5"/>
      <c r="U1968" s="5"/>
      <c r="V1968" s="5"/>
    </row>
    <row r="1969" hidden="1">
      <c r="A1969" s="6">
        <v>470092.0</v>
      </c>
      <c r="B1969" s="6" t="s">
        <v>5125</v>
      </c>
      <c r="C1969" s="6" t="s">
        <v>5192</v>
      </c>
      <c r="D1969" s="6" t="s">
        <v>5193</v>
      </c>
      <c r="E1969" s="6" t="s">
        <v>17</v>
      </c>
      <c r="F1969" s="6" t="s">
        <v>18</v>
      </c>
      <c r="G1969" s="6" t="s">
        <v>4113</v>
      </c>
      <c r="H1969" s="6" t="s">
        <v>4114</v>
      </c>
      <c r="I1969" s="6" t="s">
        <v>5152</v>
      </c>
      <c r="J1969" s="6">
        <v>100.0</v>
      </c>
      <c r="K1969" s="7">
        <v>316.0</v>
      </c>
      <c r="L1969" s="8">
        <v>45535.0</v>
      </c>
      <c r="M1969" s="6" t="s">
        <v>104</v>
      </c>
      <c r="N1969" s="5"/>
      <c r="O1969" s="5"/>
      <c r="P1969" s="5"/>
      <c r="Q1969" s="5"/>
      <c r="R1969" s="5"/>
      <c r="S1969" s="5"/>
      <c r="T1969" s="5"/>
      <c r="U1969" s="5"/>
      <c r="V1969" s="5"/>
    </row>
    <row r="1970" hidden="1">
      <c r="A1970" s="6">
        <v>470092.0</v>
      </c>
      <c r="B1970" s="6" t="s">
        <v>5125</v>
      </c>
      <c r="C1970" s="6" t="s">
        <v>5194</v>
      </c>
      <c r="D1970" s="6" t="s">
        <v>4578</v>
      </c>
      <c r="E1970" s="6" t="s">
        <v>17</v>
      </c>
      <c r="F1970" s="6" t="s">
        <v>18</v>
      </c>
      <c r="G1970" s="6" t="s">
        <v>4113</v>
      </c>
      <c r="H1970" s="6" t="s">
        <v>4114</v>
      </c>
      <c r="I1970" s="6" t="s">
        <v>5152</v>
      </c>
      <c r="J1970" s="6">
        <v>600.0</v>
      </c>
      <c r="K1970" s="7">
        <v>1428.0</v>
      </c>
      <c r="L1970" s="8">
        <v>45535.0</v>
      </c>
      <c r="M1970" s="6" t="s">
        <v>104</v>
      </c>
      <c r="N1970" s="5"/>
      <c r="O1970" s="5"/>
      <c r="P1970" s="5"/>
      <c r="Q1970" s="5"/>
      <c r="R1970" s="5"/>
      <c r="S1970" s="5"/>
      <c r="T1970" s="5"/>
      <c r="U1970" s="5"/>
      <c r="V1970" s="5"/>
    </row>
    <row r="1971" hidden="1">
      <c r="A1971" s="6">
        <v>470092.0</v>
      </c>
      <c r="B1971" s="6" t="s">
        <v>5125</v>
      </c>
      <c r="C1971" s="6" t="s">
        <v>5195</v>
      </c>
      <c r="D1971" s="6" t="s">
        <v>4580</v>
      </c>
      <c r="E1971" s="6" t="s">
        <v>17</v>
      </c>
      <c r="F1971" s="6" t="s">
        <v>18</v>
      </c>
      <c r="G1971" s="6" t="s">
        <v>4113</v>
      </c>
      <c r="H1971" s="6" t="s">
        <v>4114</v>
      </c>
      <c r="I1971" s="6" t="s">
        <v>5152</v>
      </c>
      <c r="J1971" s="6">
        <v>360.0</v>
      </c>
      <c r="K1971" s="7">
        <v>849.6</v>
      </c>
      <c r="L1971" s="8">
        <v>45535.0</v>
      </c>
      <c r="M1971" s="6" t="s">
        <v>104</v>
      </c>
      <c r="N1971" s="5"/>
      <c r="O1971" s="5"/>
      <c r="P1971" s="5"/>
      <c r="Q1971" s="5"/>
      <c r="R1971" s="5"/>
      <c r="S1971" s="5"/>
      <c r="T1971" s="5"/>
      <c r="U1971" s="5"/>
      <c r="V1971" s="5"/>
    </row>
    <row r="1972" hidden="1">
      <c r="A1972" s="6">
        <v>470092.0</v>
      </c>
      <c r="B1972" s="6" t="s">
        <v>5125</v>
      </c>
      <c r="C1972" s="6" t="s">
        <v>5196</v>
      </c>
      <c r="D1972" s="6" t="s">
        <v>4592</v>
      </c>
      <c r="E1972" s="6" t="s">
        <v>17</v>
      </c>
      <c r="F1972" s="6" t="s">
        <v>18</v>
      </c>
      <c r="G1972" s="6" t="s">
        <v>4113</v>
      </c>
      <c r="H1972" s="6" t="s">
        <v>4114</v>
      </c>
      <c r="I1972" s="6" t="s">
        <v>5152</v>
      </c>
      <c r="J1972" s="6">
        <v>10.0</v>
      </c>
      <c r="K1972" s="7">
        <v>20.1</v>
      </c>
      <c r="L1972" s="8">
        <v>45535.0</v>
      </c>
      <c r="M1972" s="6" t="s">
        <v>104</v>
      </c>
      <c r="N1972" s="5"/>
      <c r="O1972" s="5"/>
      <c r="P1972" s="5"/>
      <c r="Q1972" s="5"/>
      <c r="R1972" s="5"/>
      <c r="S1972" s="5"/>
      <c r="T1972" s="5"/>
      <c r="U1972" s="5"/>
      <c r="V1972" s="5"/>
    </row>
    <row r="1973" hidden="1">
      <c r="A1973" s="6">
        <v>470092.0</v>
      </c>
      <c r="B1973" s="6" t="s">
        <v>5125</v>
      </c>
      <c r="C1973" s="6" t="s">
        <v>5197</v>
      </c>
      <c r="D1973" s="6" t="s">
        <v>5198</v>
      </c>
      <c r="E1973" s="6" t="s">
        <v>17</v>
      </c>
      <c r="F1973" s="6" t="s">
        <v>18</v>
      </c>
      <c r="G1973" s="6" t="s">
        <v>4113</v>
      </c>
      <c r="H1973" s="6" t="s">
        <v>4114</v>
      </c>
      <c r="I1973" s="6" t="s">
        <v>5152</v>
      </c>
      <c r="J1973" s="6">
        <v>30.0</v>
      </c>
      <c r="K1973" s="7">
        <v>55.5</v>
      </c>
      <c r="L1973" s="8">
        <v>45535.0</v>
      </c>
      <c r="M1973" s="6" t="s">
        <v>104</v>
      </c>
      <c r="N1973" s="5"/>
      <c r="O1973" s="5"/>
      <c r="P1973" s="5"/>
      <c r="Q1973" s="5"/>
      <c r="R1973" s="5"/>
      <c r="S1973" s="5"/>
      <c r="T1973" s="5"/>
      <c r="U1973" s="5"/>
      <c r="V1973" s="5"/>
    </row>
    <row r="1974" hidden="1">
      <c r="A1974" s="6">
        <v>470092.0</v>
      </c>
      <c r="B1974" s="6" t="s">
        <v>5125</v>
      </c>
      <c r="C1974" s="6" t="s">
        <v>5199</v>
      </c>
      <c r="D1974" s="6" t="s">
        <v>4598</v>
      </c>
      <c r="E1974" s="6" t="s">
        <v>17</v>
      </c>
      <c r="F1974" s="6" t="s">
        <v>18</v>
      </c>
      <c r="G1974" s="6" t="s">
        <v>4113</v>
      </c>
      <c r="H1974" s="6" t="s">
        <v>4114</v>
      </c>
      <c r="I1974" s="6" t="s">
        <v>5152</v>
      </c>
      <c r="J1974" s="6">
        <v>60.0</v>
      </c>
      <c r="K1974" s="7">
        <v>132.0</v>
      </c>
      <c r="L1974" s="8">
        <v>45535.0</v>
      </c>
      <c r="M1974" s="6" t="s">
        <v>104</v>
      </c>
      <c r="N1974" s="5"/>
      <c r="O1974" s="5"/>
      <c r="P1974" s="5"/>
      <c r="Q1974" s="5"/>
      <c r="R1974" s="5"/>
      <c r="S1974" s="5"/>
      <c r="T1974" s="5"/>
      <c r="U1974" s="5"/>
      <c r="V1974" s="5"/>
    </row>
    <row r="1975" hidden="1">
      <c r="A1975" s="6">
        <v>470092.0</v>
      </c>
      <c r="B1975" s="6" t="s">
        <v>5125</v>
      </c>
      <c r="C1975" s="6" t="s">
        <v>5200</v>
      </c>
      <c r="D1975" s="6" t="s">
        <v>4596</v>
      </c>
      <c r="E1975" s="6" t="s">
        <v>17</v>
      </c>
      <c r="F1975" s="6" t="s">
        <v>18</v>
      </c>
      <c r="G1975" s="6" t="s">
        <v>4113</v>
      </c>
      <c r="H1975" s="6" t="s">
        <v>4114</v>
      </c>
      <c r="I1975" s="6" t="s">
        <v>5152</v>
      </c>
      <c r="J1975" s="6">
        <v>180.0</v>
      </c>
      <c r="K1975" s="7">
        <v>396.0</v>
      </c>
      <c r="L1975" s="8">
        <v>45535.0</v>
      </c>
      <c r="M1975" s="6" t="s">
        <v>104</v>
      </c>
      <c r="N1975" s="5"/>
      <c r="O1975" s="5"/>
      <c r="P1975" s="5"/>
      <c r="Q1975" s="5"/>
      <c r="R1975" s="5"/>
      <c r="S1975" s="5"/>
      <c r="T1975" s="5"/>
      <c r="U1975" s="5"/>
      <c r="V1975" s="5"/>
    </row>
    <row r="1976" hidden="1">
      <c r="A1976" s="6">
        <v>470092.0</v>
      </c>
      <c r="B1976" s="6" t="s">
        <v>5125</v>
      </c>
      <c r="C1976" s="6" t="s">
        <v>5201</v>
      </c>
      <c r="D1976" s="6" t="s">
        <v>4600</v>
      </c>
      <c r="E1976" s="6" t="s">
        <v>17</v>
      </c>
      <c r="F1976" s="6" t="s">
        <v>18</v>
      </c>
      <c r="G1976" s="6" t="s">
        <v>4113</v>
      </c>
      <c r="H1976" s="6" t="s">
        <v>4114</v>
      </c>
      <c r="I1976" s="6" t="s">
        <v>5152</v>
      </c>
      <c r="J1976" s="6">
        <v>240.0</v>
      </c>
      <c r="K1976" s="7">
        <v>396.0</v>
      </c>
      <c r="L1976" s="8">
        <v>45535.0</v>
      </c>
      <c r="M1976" s="6" t="s">
        <v>104</v>
      </c>
      <c r="N1976" s="5"/>
      <c r="O1976" s="5"/>
      <c r="P1976" s="5"/>
      <c r="Q1976" s="5"/>
      <c r="R1976" s="5"/>
      <c r="S1976" s="5"/>
      <c r="T1976" s="5"/>
      <c r="U1976" s="5"/>
      <c r="V1976" s="5"/>
    </row>
    <row r="1977" hidden="1">
      <c r="A1977" s="6">
        <v>470092.0</v>
      </c>
      <c r="B1977" s="6" t="s">
        <v>5125</v>
      </c>
      <c r="C1977" s="6" t="s">
        <v>5202</v>
      </c>
      <c r="D1977" s="6" t="s">
        <v>4602</v>
      </c>
      <c r="E1977" s="6" t="s">
        <v>17</v>
      </c>
      <c r="F1977" s="6" t="s">
        <v>18</v>
      </c>
      <c r="G1977" s="6" t="s">
        <v>4113</v>
      </c>
      <c r="H1977" s="6" t="s">
        <v>4114</v>
      </c>
      <c r="I1977" s="6" t="s">
        <v>5152</v>
      </c>
      <c r="J1977" s="6">
        <v>180.0</v>
      </c>
      <c r="K1977" s="7">
        <v>1728.0</v>
      </c>
      <c r="L1977" s="8">
        <v>45535.0</v>
      </c>
      <c r="M1977" s="6" t="s">
        <v>104</v>
      </c>
      <c r="N1977" s="5"/>
      <c r="O1977" s="5"/>
      <c r="P1977" s="5"/>
      <c r="Q1977" s="5"/>
      <c r="R1977" s="5"/>
      <c r="S1977" s="5"/>
      <c r="T1977" s="5"/>
      <c r="U1977" s="5"/>
      <c r="V1977" s="5"/>
    </row>
    <row r="1978" hidden="1">
      <c r="A1978" s="6">
        <v>470092.0</v>
      </c>
      <c r="B1978" s="6" t="s">
        <v>5125</v>
      </c>
      <c r="C1978" s="6" t="s">
        <v>5203</v>
      </c>
      <c r="D1978" s="6" t="s">
        <v>5204</v>
      </c>
      <c r="E1978" s="6" t="s">
        <v>17</v>
      </c>
      <c r="F1978" s="6" t="s">
        <v>18</v>
      </c>
      <c r="G1978" s="6" t="s">
        <v>4113</v>
      </c>
      <c r="H1978" s="6" t="s">
        <v>4114</v>
      </c>
      <c r="I1978" s="6" t="s">
        <v>5152</v>
      </c>
      <c r="J1978" s="18">
        <v>1000.0</v>
      </c>
      <c r="K1978" s="7">
        <v>570.0</v>
      </c>
      <c r="L1978" s="8">
        <v>45535.0</v>
      </c>
      <c r="M1978" s="6" t="s">
        <v>104</v>
      </c>
      <c r="N1978" s="5"/>
      <c r="O1978" s="5"/>
      <c r="P1978" s="5"/>
      <c r="Q1978" s="5"/>
      <c r="R1978" s="5"/>
      <c r="S1978" s="5"/>
      <c r="T1978" s="5"/>
      <c r="U1978" s="5"/>
      <c r="V1978" s="5"/>
    </row>
    <row r="1979" hidden="1">
      <c r="A1979" s="6">
        <v>470092.0</v>
      </c>
      <c r="B1979" s="6" t="s">
        <v>5125</v>
      </c>
      <c r="C1979" s="6" t="s">
        <v>5205</v>
      </c>
      <c r="D1979" s="6" t="s">
        <v>4608</v>
      </c>
      <c r="E1979" s="6" t="s">
        <v>17</v>
      </c>
      <c r="F1979" s="6" t="s">
        <v>18</v>
      </c>
      <c r="G1979" s="6" t="s">
        <v>4113</v>
      </c>
      <c r="H1979" s="6" t="s">
        <v>4114</v>
      </c>
      <c r="I1979" s="6" t="s">
        <v>5152</v>
      </c>
      <c r="J1979" s="6">
        <v>180.0</v>
      </c>
      <c r="K1979" s="7">
        <v>279.0</v>
      </c>
      <c r="L1979" s="8">
        <v>45535.0</v>
      </c>
      <c r="M1979" s="6" t="s">
        <v>104</v>
      </c>
      <c r="N1979" s="5"/>
      <c r="O1979" s="5"/>
      <c r="P1979" s="5"/>
      <c r="Q1979" s="5"/>
      <c r="R1979" s="5"/>
      <c r="S1979" s="5"/>
      <c r="T1979" s="5"/>
      <c r="U1979" s="5"/>
      <c r="V1979" s="5"/>
    </row>
    <row r="1980" hidden="1">
      <c r="A1980" s="6">
        <v>470092.0</v>
      </c>
      <c r="B1980" s="6" t="s">
        <v>5125</v>
      </c>
      <c r="C1980" s="6" t="s">
        <v>5206</v>
      </c>
      <c r="D1980" s="6" t="s">
        <v>4610</v>
      </c>
      <c r="E1980" s="6" t="s">
        <v>17</v>
      </c>
      <c r="F1980" s="6" t="s">
        <v>18</v>
      </c>
      <c r="G1980" s="6" t="s">
        <v>4113</v>
      </c>
      <c r="H1980" s="6" t="s">
        <v>4114</v>
      </c>
      <c r="I1980" s="6" t="s">
        <v>5152</v>
      </c>
      <c r="J1980" s="18">
        <v>1200.0</v>
      </c>
      <c r="K1980" s="7">
        <v>2076.0</v>
      </c>
      <c r="L1980" s="8">
        <v>45535.0</v>
      </c>
      <c r="M1980" s="6" t="s">
        <v>104</v>
      </c>
      <c r="N1980" s="5"/>
      <c r="O1980" s="5"/>
      <c r="P1980" s="5"/>
      <c r="Q1980" s="5"/>
      <c r="R1980" s="5"/>
      <c r="S1980" s="5"/>
      <c r="T1980" s="5"/>
      <c r="U1980" s="5"/>
      <c r="V1980" s="5"/>
    </row>
    <row r="1981" hidden="1">
      <c r="A1981" s="6">
        <v>470092.0</v>
      </c>
      <c r="B1981" s="6" t="s">
        <v>5125</v>
      </c>
      <c r="C1981" s="6" t="s">
        <v>5207</v>
      </c>
      <c r="D1981" s="6" t="s">
        <v>4614</v>
      </c>
      <c r="E1981" s="6" t="s">
        <v>17</v>
      </c>
      <c r="F1981" s="6" t="s">
        <v>18</v>
      </c>
      <c r="G1981" s="6" t="s">
        <v>4113</v>
      </c>
      <c r="H1981" s="6" t="s">
        <v>4114</v>
      </c>
      <c r="I1981" s="6" t="s">
        <v>5152</v>
      </c>
      <c r="J1981" s="6">
        <v>120.0</v>
      </c>
      <c r="K1981" s="7">
        <v>541.6</v>
      </c>
      <c r="L1981" s="8">
        <v>45535.0</v>
      </c>
      <c r="M1981" s="6" t="s">
        <v>104</v>
      </c>
      <c r="N1981" s="5"/>
      <c r="O1981" s="5"/>
      <c r="P1981" s="5"/>
      <c r="Q1981" s="5"/>
      <c r="R1981" s="5"/>
      <c r="S1981" s="5"/>
      <c r="T1981" s="5"/>
      <c r="U1981" s="5"/>
      <c r="V1981" s="5"/>
    </row>
    <row r="1982" hidden="1">
      <c r="A1982" s="6">
        <v>470092.0</v>
      </c>
      <c r="B1982" s="6" t="s">
        <v>5125</v>
      </c>
      <c r="C1982" s="6" t="s">
        <v>5208</v>
      </c>
      <c r="D1982" s="6" t="s">
        <v>4616</v>
      </c>
      <c r="E1982" s="6" t="s">
        <v>17</v>
      </c>
      <c r="F1982" s="6" t="s">
        <v>18</v>
      </c>
      <c r="G1982" s="6" t="s">
        <v>4113</v>
      </c>
      <c r="H1982" s="6" t="s">
        <v>4114</v>
      </c>
      <c r="I1982" s="6" t="s">
        <v>5152</v>
      </c>
      <c r="J1982" s="6">
        <v>300.0</v>
      </c>
      <c r="K1982" s="7">
        <v>1470.0</v>
      </c>
      <c r="L1982" s="8">
        <v>45535.0</v>
      </c>
      <c r="M1982" s="6" t="s">
        <v>104</v>
      </c>
      <c r="N1982" s="5"/>
      <c r="O1982" s="5"/>
      <c r="P1982" s="5"/>
      <c r="Q1982" s="5"/>
      <c r="R1982" s="5"/>
      <c r="S1982" s="5"/>
      <c r="T1982" s="5"/>
      <c r="U1982" s="5"/>
      <c r="V1982" s="5"/>
    </row>
    <row r="1983" hidden="1">
      <c r="A1983" s="6">
        <v>470092.0</v>
      </c>
      <c r="B1983" s="6" t="s">
        <v>5125</v>
      </c>
      <c r="C1983" s="6" t="s">
        <v>5209</v>
      </c>
      <c r="D1983" s="6" t="s">
        <v>4618</v>
      </c>
      <c r="E1983" s="6" t="s">
        <v>17</v>
      </c>
      <c r="F1983" s="6" t="s">
        <v>18</v>
      </c>
      <c r="G1983" s="6" t="s">
        <v>4113</v>
      </c>
      <c r="H1983" s="6" t="s">
        <v>4114</v>
      </c>
      <c r="I1983" s="6" t="s">
        <v>5152</v>
      </c>
      <c r="J1983" s="6">
        <v>900.0</v>
      </c>
      <c r="K1983" s="7">
        <v>4905.0</v>
      </c>
      <c r="L1983" s="8">
        <v>45535.0</v>
      </c>
      <c r="M1983" s="6" t="s">
        <v>104</v>
      </c>
      <c r="N1983" s="5"/>
      <c r="O1983" s="5"/>
      <c r="P1983" s="5"/>
      <c r="Q1983" s="5"/>
      <c r="R1983" s="5"/>
      <c r="S1983" s="5"/>
      <c r="T1983" s="5"/>
      <c r="U1983" s="5"/>
      <c r="V1983" s="5"/>
    </row>
    <row r="1984" hidden="1">
      <c r="A1984" s="6">
        <v>470092.0</v>
      </c>
      <c r="B1984" s="6" t="s">
        <v>5125</v>
      </c>
      <c r="C1984" s="6" t="s">
        <v>5210</v>
      </c>
      <c r="D1984" s="6" t="s">
        <v>4624</v>
      </c>
      <c r="E1984" s="6" t="s">
        <v>17</v>
      </c>
      <c r="F1984" s="6" t="s">
        <v>18</v>
      </c>
      <c r="G1984" s="6" t="s">
        <v>4113</v>
      </c>
      <c r="H1984" s="6" t="s">
        <v>4114</v>
      </c>
      <c r="I1984" s="6" t="s">
        <v>5152</v>
      </c>
      <c r="J1984" s="6">
        <v>240.0</v>
      </c>
      <c r="K1984" s="7">
        <v>1152.0</v>
      </c>
      <c r="L1984" s="8">
        <v>45535.0</v>
      </c>
      <c r="M1984" s="6" t="s">
        <v>104</v>
      </c>
      <c r="N1984" s="5"/>
      <c r="O1984" s="5"/>
      <c r="P1984" s="5"/>
      <c r="Q1984" s="5"/>
      <c r="R1984" s="5"/>
      <c r="S1984" s="5"/>
      <c r="T1984" s="5"/>
      <c r="U1984" s="5"/>
      <c r="V1984" s="5"/>
    </row>
    <row r="1985" hidden="1">
      <c r="A1985" s="6">
        <v>470092.0</v>
      </c>
      <c r="B1985" s="6" t="s">
        <v>5125</v>
      </c>
      <c r="C1985" s="6" t="s">
        <v>5211</v>
      </c>
      <c r="D1985" s="6" t="s">
        <v>5212</v>
      </c>
      <c r="E1985" s="6" t="s">
        <v>17</v>
      </c>
      <c r="F1985" s="6" t="s">
        <v>18</v>
      </c>
      <c r="G1985" s="6" t="s">
        <v>4113</v>
      </c>
      <c r="H1985" s="6" t="s">
        <v>4114</v>
      </c>
      <c r="I1985" s="6" t="s">
        <v>5152</v>
      </c>
      <c r="J1985" s="18">
        <v>6000.0</v>
      </c>
      <c r="K1985" s="7">
        <v>41400.0</v>
      </c>
      <c r="L1985" s="8">
        <v>45535.0</v>
      </c>
      <c r="M1985" s="6" t="s">
        <v>104</v>
      </c>
      <c r="N1985" s="5"/>
      <c r="O1985" s="5"/>
      <c r="P1985" s="5"/>
      <c r="Q1985" s="5"/>
      <c r="R1985" s="5"/>
      <c r="S1985" s="5"/>
      <c r="T1985" s="5"/>
      <c r="U1985" s="5"/>
      <c r="V1985" s="5"/>
    </row>
    <row r="1986" hidden="1">
      <c r="A1986" s="6">
        <v>470092.0</v>
      </c>
      <c r="B1986" s="6" t="s">
        <v>5125</v>
      </c>
      <c r="C1986" s="6" t="s">
        <v>5213</v>
      </c>
      <c r="D1986" s="6" t="s">
        <v>5214</v>
      </c>
      <c r="E1986" s="6" t="s">
        <v>17</v>
      </c>
      <c r="F1986" s="6" t="s">
        <v>158</v>
      </c>
      <c r="G1986" s="6" t="s">
        <v>159</v>
      </c>
      <c r="H1986" s="6" t="s">
        <v>4114</v>
      </c>
      <c r="I1986" s="6" t="s">
        <v>4160</v>
      </c>
      <c r="J1986" s="6">
        <v>5.0</v>
      </c>
      <c r="K1986" s="7">
        <v>15000.0</v>
      </c>
      <c r="L1986" s="8">
        <v>45535.0</v>
      </c>
      <c r="M1986" s="6" t="s">
        <v>104</v>
      </c>
      <c r="N1986" s="5"/>
      <c r="O1986" s="5"/>
      <c r="P1986" s="5"/>
      <c r="Q1986" s="5"/>
      <c r="R1986" s="5"/>
      <c r="S1986" s="5"/>
      <c r="T1986" s="5"/>
      <c r="U1986" s="5"/>
      <c r="V1986" s="5"/>
    </row>
    <row r="1987" hidden="1">
      <c r="A1987" s="6">
        <v>470092.0</v>
      </c>
      <c r="B1987" s="6" t="s">
        <v>5125</v>
      </c>
      <c r="C1987" s="6" t="s">
        <v>5215</v>
      </c>
      <c r="D1987" s="6" t="s">
        <v>5216</v>
      </c>
      <c r="E1987" s="6" t="s">
        <v>17</v>
      </c>
      <c r="F1987" s="6" t="s">
        <v>158</v>
      </c>
      <c r="G1987" s="6" t="s">
        <v>159</v>
      </c>
      <c r="H1987" s="6" t="s">
        <v>4114</v>
      </c>
      <c r="I1987" s="6" t="s">
        <v>4160</v>
      </c>
      <c r="J1987" s="6">
        <v>1.0</v>
      </c>
      <c r="K1987" s="7">
        <v>14790.0</v>
      </c>
      <c r="L1987" s="8">
        <v>45535.0</v>
      </c>
      <c r="M1987" s="6" t="s">
        <v>104</v>
      </c>
      <c r="N1987" s="5"/>
      <c r="O1987" s="5"/>
      <c r="P1987" s="5"/>
      <c r="Q1987" s="5"/>
      <c r="R1987" s="5"/>
      <c r="S1987" s="5"/>
      <c r="T1987" s="5"/>
      <c r="U1987" s="5"/>
      <c r="V1987" s="5"/>
    </row>
    <row r="1988" hidden="1">
      <c r="A1988" s="6">
        <v>470092.0</v>
      </c>
      <c r="B1988" s="6" t="s">
        <v>5125</v>
      </c>
      <c r="C1988" s="6" t="s">
        <v>5217</v>
      </c>
      <c r="D1988" s="6" t="s">
        <v>5218</v>
      </c>
      <c r="E1988" s="6" t="s">
        <v>17</v>
      </c>
      <c r="F1988" s="6" t="s">
        <v>158</v>
      </c>
      <c r="G1988" s="6" t="s">
        <v>159</v>
      </c>
      <c r="H1988" s="6" t="s">
        <v>4114</v>
      </c>
      <c r="I1988" s="6" t="s">
        <v>4160</v>
      </c>
      <c r="J1988" s="6">
        <v>1.0</v>
      </c>
      <c r="K1988" s="7">
        <v>19757.0</v>
      </c>
      <c r="L1988" s="8">
        <v>45535.0</v>
      </c>
      <c r="M1988" s="6" t="s">
        <v>104</v>
      </c>
      <c r="N1988" s="5"/>
      <c r="O1988" s="5"/>
      <c r="P1988" s="5"/>
      <c r="Q1988" s="5"/>
      <c r="R1988" s="5"/>
      <c r="S1988" s="5"/>
      <c r="T1988" s="5"/>
      <c r="U1988" s="5"/>
      <c r="V1988" s="5"/>
    </row>
    <row r="1989" hidden="1">
      <c r="A1989" s="6">
        <v>470092.0</v>
      </c>
      <c r="B1989" s="6" t="s">
        <v>5125</v>
      </c>
      <c r="C1989" s="6" t="s">
        <v>5219</v>
      </c>
      <c r="D1989" s="6" t="s">
        <v>4672</v>
      </c>
      <c r="E1989" s="6" t="s">
        <v>17</v>
      </c>
      <c r="F1989" s="6" t="s">
        <v>18</v>
      </c>
      <c r="G1989" s="6" t="s">
        <v>4113</v>
      </c>
      <c r="H1989" s="6" t="s">
        <v>4114</v>
      </c>
      <c r="I1989" s="6" t="s">
        <v>5152</v>
      </c>
      <c r="J1989" s="18">
        <v>3600.0</v>
      </c>
      <c r="K1989" s="7">
        <v>9756.0</v>
      </c>
      <c r="L1989" s="8">
        <v>45535.0</v>
      </c>
      <c r="M1989" s="6" t="s">
        <v>104</v>
      </c>
      <c r="N1989" s="5"/>
      <c r="O1989" s="5"/>
      <c r="P1989" s="5"/>
      <c r="Q1989" s="5"/>
      <c r="R1989" s="5"/>
      <c r="S1989" s="5"/>
      <c r="T1989" s="5"/>
      <c r="U1989" s="5"/>
      <c r="V1989" s="5"/>
    </row>
    <row r="1990" hidden="1">
      <c r="A1990" s="6">
        <v>470092.0</v>
      </c>
      <c r="B1990" s="6" t="s">
        <v>5125</v>
      </c>
      <c r="C1990" s="6" t="s">
        <v>5220</v>
      </c>
      <c r="D1990" s="6" t="s">
        <v>4674</v>
      </c>
      <c r="E1990" s="6" t="s">
        <v>17</v>
      </c>
      <c r="F1990" s="6" t="s">
        <v>18</v>
      </c>
      <c r="G1990" s="6" t="s">
        <v>4113</v>
      </c>
      <c r="H1990" s="6" t="s">
        <v>4114</v>
      </c>
      <c r="I1990" s="6" t="s">
        <v>5152</v>
      </c>
      <c r="J1990" s="18">
        <v>2400.0</v>
      </c>
      <c r="K1990" s="7">
        <v>8544.0</v>
      </c>
      <c r="L1990" s="8">
        <v>45535.0</v>
      </c>
      <c r="M1990" s="6" t="s">
        <v>104</v>
      </c>
      <c r="N1990" s="5"/>
      <c r="O1990" s="5"/>
      <c r="P1990" s="5"/>
      <c r="Q1990" s="5"/>
      <c r="R1990" s="5"/>
      <c r="S1990" s="5"/>
      <c r="T1990" s="5"/>
      <c r="U1990" s="5"/>
      <c r="V1990" s="5"/>
    </row>
    <row r="1991" hidden="1">
      <c r="A1991" s="6">
        <v>470092.0</v>
      </c>
      <c r="B1991" s="6" t="s">
        <v>5125</v>
      </c>
      <c r="C1991" s="6" t="s">
        <v>5221</v>
      </c>
      <c r="D1991" s="6" t="s">
        <v>4676</v>
      </c>
      <c r="E1991" s="6" t="s">
        <v>17</v>
      </c>
      <c r="F1991" s="6" t="s">
        <v>18</v>
      </c>
      <c r="G1991" s="6" t="s">
        <v>4113</v>
      </c>
      <c r="H1991" s="6" t="s">
        <v>4114</v>
      </c>
      <c r="I1991" s="6" t="s">
        <v>5152</v>
      </c>
      <c r="J1991" s="6">
        <v>650.0</v>
      </c>
      <c r="K1991" s="7">
        <v>1430.0</v>
      </c>
      <c r="L1991" s="8">
        <v>45535.0</v>
      </c>
      <c r="M1991" s="6" t="s">
        <v>104</v>
      </c>
      <c r="N1991" s="5"/>
      <c r="O1991" s="5"/>
      <c r="P1991" s="5"/>
      <c r="Q1991" s="5"/>
      <c r="R1991" s="5"/>
      <c r="S1991" s="5"/>
      <c r="T1991" s="5"/>
      <c r="U1991" s="5"/>
      <c r="V1991" s="5"/>
    </row>
    <row r="1992" hidden="1">
      <c r="A1992" s="6">
        <v>470092.0</v>
      </c>
      <c r="B1992" s="6" t="s">
        <v>5125</v>
      </c>
      <c r="C1992" s="6" t="s">
        <v>5222</v>
      </c>
      <c r="D1992" s="6" t="s">
        <v>5223</v>
      </c>
      <c r="E1992" s="6" t="s">
        <v>17</v>
      </c>
      <c r="F1992" s="6" t="s">
        <v>158</v>
      </c>
      <c r="G1992" s="6" t="s">
        <v>159</v>
      </c>
      <c r="H1992" s="6" t="s">
        <v>4114</v>
      </c>
      <c r="I1992" s="6" t="s">
        <v>4160</v>
      </c>
      <c r="J1992" s="6">
        <v>18.0</v>
      </c>
      <c r="K1992" s="7">
        <v>10422.0</v>
      </c>
      <c r="L1992" s="8">
        <v>45535.0</v>
      </c>
      <c r="M1992" s="6" t="s">
        <v>104</v>
      </c>
      <c r="N1992" s="5"/>
      <c r="O1992" s="5"/>
      <c r="P1992" s="5"/>
      <c r="Q1992" s="5"/>
      <c r="R1992" s="5"/>
      <c r="S1992" s="5"/>
      <c r="T1992" s="5"/>
      <c r="U1992" s="5"/>
      <c r="V1992" s="5"/>
    </row>
    <row r="1993" hidden="1">
      <c r="A1993" s="6">
        <v>470092.0</v>
      </c>
      <c r="B1993" s="6" t="s">
        <v>5125</v>
      </c>
      <c r="C1993" s="6" t="s">
        <v>5224</v>
      </c>
      <c r="D1993" s="6" t="s">
        <v>5225</v>
      </c>
      <c r="E1993" s="6" t="s">
        <v>17</v>
      </c>
      <c r="F1993" s="6" t="s">
        <v>158</v>
      </c>
      <c r="G1993" s="6" t="s">
        <v>159</v>
      </c>
      <c r="H1993" s="6" t="s">
        <v>4114</v>
      </c>
      <c r="I1993" s="6" t="s">
        <v>4160</v>
      </c>
      <c r="J1993" s="6">
        <v>1.0</v>
      </c>
      <c r="K1993" s="7">
        <v>2899.0</v>
      </c>
      <c r="L1993" s="8">
        <v>45535.0</v>
      </c>
      <c r="M1993" s="6" t="s">
        <v>104</v>
      </c>
      <c r="N1993" s="5"/>
      <c r="O1993" s="5"/>
      <c r="P1993" s="5"/>
      <c r="Q1993" s="5"/>
      <c r="R1993" s="5"/>
      <c r="S1993" s="5"/>
      <c r="T1993" s="5"/>
      <c r="U1993" s="5"/>
      <c r="V1993" s="5"/>
    </row>
    <row r="1994" hidden="1">
      <c r="A1994" s="6">
        <v>470092.0</v>
      </c>
      <c r="B1994" s="6" t="s">
        <v>5125</v>
      </c>
      <c r="C1994" s="6" t="s">
        <v>5226</v>
      </c>
      <c r="D1994" s="6" t="s">
        <v>5227</v>
      </c>
      <c r="E1994" s="6" t="s">
        <v>17</v>
      </c>
      <c r="F1994" s="6" t="s">
        <v>158</v>
      </c>
      <c r="G1994" s="6" t="s">
        <v>159</v>
      </c>
      <c r="H1994" s="6" t="s">
        <v>4114</v>
      </c>
      <c r="I1994" s="6" t="s">
        <v>4160</v>
      </c>
      <c r="J1994" s="6">
        <v>2.0</v>
      </c>
      <c r="K1994" s="7">
        <v>3098.0</v>
      </c>
      <c r="L1994" s="8">
        <v>45535.0</v>
      </c>
      <c r="M1994" s="6" t="s">
        <v>104</v>
      </c>
      <c r="N1994" s="5"/>
      <c r="O1994" s="5"/>
      <c r="P1994" s="5"/>
      <c r="Q1994" s="5"/>
      <c r="R1994" s="5"/>
      <c r="S1994" s="5"/>
      <c r="T1994" s="5"/>
      <c r="U1994" s="5"/>
      <c r="V1994" s="5"/>
    </row>
    <row r="1995" hidden="1">
      <c r="A1995" s="6">
        <v>470092.0</v>
      </c>
      <c r="B1995" s="6" t="s">
        <v>5125</v>
      </c>
      <c r="C1995" s="6" t="s">
        <v>5228</v>
      </c>
      <c r="D1995" s="6" t="s">
        <v>5229</v>
      </c>
      <c r="E1995" s="6" t="s">
        <v>17</v>
      </c>
      <c r="F1995" s="6" t="s">
        <v>18</v>
      </c>
      <c r="G1995" s="6" t="s">
        <v>4113</v>
      </c>
      <c r="H1995" s="6" t="s">
        <v>4114</v>
      </c>
      <c r="I1995" s="6" t="s">
        <v>5152</v>
      </c>
      <c r="J1995" s="6">
        <v>12.0</v>
      </c>
      <c r="K1995" s="7">
        <v>274.8</v>
      </c>
      <c r="L1995" s="8">
        <v>45535.0</v>
      </c>
      <c r="M1995" s="6" t="s">
        <v>104</v>
      </c>
      <c r="N1995" s="5"/>
      <c r="O1995" s="5"/>
      <c r="P1995" s="5"/>
      <c r="Q1995" s="5"/>
      <c r="R1995" s="5"/>
      <c r="S1995" s="5"/>
      <c r="T1995" s="5"/>
      <c r="U1995" s="5"/>
      <c r="V1995" s="5"/>
    </row>
    <row r="1996" hidden="1">
      <c r="A1996" s="6">
        <v>470092.0</v>
      </c>
      <c r="B1996" s="6" t="s">
        <v>5125</v>
      </c>
      <c r="C1996" s="6" t="s">
        <v>5230</v>
      </c>
      <c r="D1996" s="6" t="s">
        <v>4898</v>
      </c>
      <c r="E1996" s="6" t="s">
        <v>17</v>
      </c>
      <c r="F1996" s="6" t="s">
        <v>18</v>
      </c>
      <c r="G1996" s="6" t="s">
        <v>4113</v>
      </c>
      <c r="H1996" s="6" t="s">
        <v>4114</v>
      </c>
      <c r="I1996" s="6" t="s">
        <v>5152</v>
      </c>
      <c r="J1996" s="6">
        <v>10.0</v>
      </c>
      <c r="K1996" s="7">
        <v>99.0</v>
      </c>
      <c r="L1996" s="8">
        <v>45535.0</v>
      </c>
      <c r="M1996" s="6" t="s">
        <v>104</v>
      </c>
      <c r="N1996" s="5"/>
      <c r="O1996" s="5"/>
      <c r="P1996" s="5"/>
      <c r="Q1996" s="5"/>
      <c r="R1996" s="5"/>
      <c r="S1996" s="5"/>
      <c r="T1996" s="5"/>
      <c r="U1996" s="5"/>
      <c r="V1996" s="5"/>
    </row>
    <row r="1997" hidden="1">
      <c r="A1997" s="6">
        <v>470092.0</v>
      </c>
      <c r="B1997" s="6" t="s">
        <v>5125</v>
      </c>
      <c r="C1997" s="6" t="s">
        <v>5231</v>
      </c>
      <c r="D1997" s="6" t="s">
        <v>4911</v>
      </c>
      <c r="E1997" s="6" t="s">
        <v>17</v>
      </c>
      <c r="F1997" s="6" t="s">
        <v>18</v>
      </c>
      <c r="G1997" s="6" t="s">
        <v>4113</v>
      </c>
      <c r="H1997" s="6" t="s">
        <v>4114</v>
      </c>
      <c r="I1997" s="6" t="s">
        <v>5152</v>
      </c>
      <c r="J1997" s="6">
        <v>20.0</v>
      </c>
      <c r="K1997" s="7">
        <v>178.0</v>
      </c>
      <c r="L1997" s="8">
        <v>45535.0</v>
      </c>
      <c r="M1997" s="6" t="s">
        <v>104</v>
      </c>
      <c r="N1997" s="5"/>
      <c r="O1997" s="5"/>
      <c r="P1997" s="5"/>
      <c r="Q1997" s="5"/>
      <c r="R1997" s="5"/>
      <c r="S1997" s="5"/>
      <c r="T1997" s="5"/>
      <c r="U1997" s="5"/>
      <c r="V1997" s="5"/>
    </row>
    <row r="1998" hidden="1">
      <c r="A1998" s="6">
        <v>470092.0</v>
      </c>
      <c r="B1998" s="6" t="s">
        <v>5125</v>
      </c>
      <c r="C1998" s="6" t="s">
        <v>5232</v>
      </c>
      <c r="D1998" s="6" t="s">
        <v>4913</v>
      </c>
      <c r="E1998" s="6" t="s">
        <v>17</v>
      </c>
      <c r="F1998" s="6" t="s">
        <v>18</v>
      </c>
      <c r="G1998" s="6" t="s">
        <v>4113</v>
      </c>
      <c r="H1998" s="6" t="s">
        <v>4114</v>
      </c>
      <c r="I1998" s="6" t="s">
        <v>5152</v>
      </c>
      <c r="J1998" s="6">
        <v>20.0</v>
      </c>
      <c r="K1998" s="7">
        <v>458.0</v>
      </c>
      <c r="L1998" s="8">
        <v>45535.0</v>
      </c>
      <c r="M1998" s="6" t="s">
        <v>104</v>
      </c>
      <c r="N1998" s="5"/>
      <c r="O1998" s="5"/>
      <c r="P1998" s="5"/>
      <c r="Q1998" s="5"/>
      <c r="R1998" s="5"/>
      <c r="S1998" s="5"/>
      <c r="T1998" s="5"/>
      <c r="U1998" s="5"/>
      <c r="V1998" s="5"/>
    </row>
    <row r="1999" hidden="1">
      <c r="A1999" s="6">
        <v>470092.0</v>
      </c>
      <c r="B1999" s="6" t="s">
        <v>5125</v>
      </c>
      <c r="C1999" s="6" t="s">
        <v>5233</v>
      </c>
      <c r="D1999" s="6" t="s">
        <v>5234</v>
      </c>
      <c r="E1999" s="6" t="s">
        <v>17</v>
      </c>
      <c r="F1999" s="6" t="s">
        <v>18</v>
      </c>
      <c r="G1999" s="6" t="s">
        <v>4113</v>
      </c>
      <c r="H1999" s="6" t="s">
        <v>4114</v>
      </c>
      <c r="I1999" s="6" t="s">
        <v>5152</v>
      </c>
      <c r="J1999" s="6">
        <v>10.0</v>
      </c>
      <c r="K1999" s="7">
        <v>1699.0</v>
      </c>
      <c r="L1999" s="8">
        <v>45535.0</v>
      </c>
      <c r="M1999" s="6" t="s">
        <v>104</v>
      </c>
      <c r="N1999" s="5"/>
      <c r="O1999" s="5"/>
      <c r="P1999" s="5"/>
      <c r="Q1999" s="5"/>
      <c r="R1999" s="5"/>
      <c r="S1999" s="5"/>
      <c r="T1999" s="5"/>
      <c r="U1999" s="5"/>
      <c r="V1999" s="5"/>
    </row>
    <row r="2000" hidden="1">
      <c r="A2000" s="6">
        <v>470092.0</v>
      </c>
      <c r="B2000" s="6" t="s">
        <v>5125</v>
      </c>
      <c r="C2000" s="6" t="s">
        <v>5235</v>
      </c>
      <c r="D2000" s="6" t="s">
        <v>5236</v>
      </c>
      <c r="E2000" s="6" t="s">
        <v>17</v>
      </c>
      <c r="F2000" s="6" t="s">
        <v>18</v>
      </c>
      <c r="G2000" s="6" t="s">
        <v>4113</v>
      </c>
      <c r="H2000" s="6" t="s">
        <v>4114</v>
      </c>
      <c r="I2000" s="6" t="s">
        <v>5152</v>
      </c>
      <c r="J2000" s="6">
        <v>15.0</v>
      </c>
      <c r="K2000" s="7">
        <v>493.5</v>
      </c>
      <c r="L2000" s="8">
        <v>45535.0</v>
      </c>
      <c r="M2000" s="6" t="s">
        <v>104</v>
      </c>
      <c r="N2000" s="5"/>
      <c r="O2000" s="5"/>
      <c r="P2000" s="5"/>
      <c r="Q2000" s="5"/>
      <c r="R2000" s="5"/>
      <c r="S2000" s="5"/>
      <c r="T2000" s="5"/>
      <c r="U2000" s="5"/>
      <c r="V2000" s="5"/>
    </row>
    <row r="2001" hidden="1">
      <c r="A2001" s="6">
        <v>470092.0</v>
      </c>
      <c r="B2001" s="6" t="s">
        <v>5125</v>
      </c>
      <c r="C2001" s="6" t="s">
        <v>5237</v>
      </c>
      <c r="D2001" s="6" t="s">
        <v>5238</v>
      </c>
      <c r="E2001" s="6" t="s">
        <v>17</v>
      </c>
      <c r="F2001" s="6" t="s">
        <v>18</v>
      </c>
      <c r="G2001" s="6" t="s">
        <v>4113</v>
      </c>
      <c r="H2001" s="6" t="s">
        <v>4114</v>
      </c>
      <c r="I2001" s="6" t="s">
        <v>5152</v>
      </c>
      <c r="J2001" s="6">
        <v>5.0</v>
      </c>
      <c r="K2001" s="7">
        <v>29.75</v>
      </c>
      <c r="L2001" s="8">
        <v>45535.0</v>
      </c>
      <c r="M2001" s="6" t="s">
        <v>104</v>
      </c>
      <c r="N2001" s="5"/>
      <c r="O2001" s="5"/>
      <c r="P2001" s="5"/>
      <c r="Q2001" s="5"/>
      <c r="R2001" s="5"/>
      <c r="S2001" s="5"/>
      <c r="T2001" s="5"/>
      <c r="U2001" s="5"/>
      <c r="V2001" s="5"/>
    </row>
    <row r="2002" hidden="1">
      <c r="A2002" s="6">
        <v>470092.0</v>
      </c>
      <c r="B2002" s="6" t="s">
        <v>5125</v>
      </c>
      <c r="C2002" s="6" t="s">
        <v>5239</v>
      </c>
      <c r="D2002" s="6" t="s">
        <v>4921</v>
      </c>
      <c r="E2002" s="6" t="s">
        <v>17</v>
      </c>
      <c r="F2002" s="6" t="s">
        <v>18</v>
      </c>
      <c r="G2002" s="6" t="s">
        <v>4113</v>
      </c>
      <c r="H2002" s="6" t="s">
        <v>4114</v>
      </c>
      <c r="I2002" s="6" t="s">
        <v>5152</v>
      </c>
      <c r="J2002" s="6">
        <v>20.0</v>
      </c>
      <c r="K2002" s="7">
        <v>1798.0</v>
      </c>
      <c r="L2002" s="8">
        <v>45535.0</v>
      </c>
      <c r="M2002" s="6" t="s">
        <v>104</v>
      </c>
      <c r="N2002" s="5"/>
      <c r="O2002" s="5"/>
      <c r="P2002" s="5"/>
      <c r="Q2002" s="5"/>
      <c r="R2002" s="5"/>
      <c r="S2002" s="5"/>
      <c r="T2002" s="5"/>
      <c r="U2002" s="5"/>
      <c r="V2002" s="5"/>
    </row>
    <row r="2003" hidden="1">
      <c r="A2003" s="6">
        <v>470092.0</v>
      </c>
      <c r="B2003" s="6" t="s">
        <v>5125</v>
      </c>
      <c r="C2003" s="6" t="s">
        <v>5240</v>
      </c>
      <c r="D2003" s="6" t="s">
        <v>4925</v>
      </c>
      <c r="E2003" s="6" t="s">
        <v>17</v>
      </c>
      <c r="F2003" s="6" t="s">
        <v>18</v>
      </c>
      <c r="G2003" s="6" t="s">
        <v>4113</v>
      </c>
      <c r="H2003" s="6" t="s">
        <v>4114</v>
      </c>
      <c r="I2003" s="6" t="s">
        <v>5152</v>
      </c>
      <c r="J2003" s="6">
        <v>5.0</v>
      </c>
      <c r="K2003" s="7">
        <v>19.5</v>
      </c>
      <c r="L2003" s="8">
        <v>45535.0</v>
      </c>
      <c r="M2003" s="6" t="s">
        <v>104</v>
      </c>
      <c r="N2003" s="5"/>
      <c r="O2003" s="5"/>
      <c r="P2003" s="5"/>
      <c r="Q2003" s="5"/>
      <c r="R2003" s="5"/>
      <c r="S2003" s="5"/>
      <c r="T2003" s="5"/>
      <c r="U2003" s="5"/>
      <c r="V2003" s="5"/>
    </row>
    <row r="2004" hidden="1">
      <c r="A2004" s="6">
        <v>470092.0</v>
      </c>
      <c r="B2004" s="6" t="s">
        <v>5125</v>
      </c>
      <c r="C2004" s="6" t="s">
        <v>5241</v>
      </c>
      <c r="D2004" s="6" t="s">
        <v>4927</v>
      </c>
      <c r="E2004" s="6" t="s">
        <v>17</v>
      </c>
      <c r="F2004" s="6" t="s">
        <v>18</v>
      </c>
      <c r="G2004" s="6" t="s">
        <v>4113</v>
      </c>
      <c r="H2004" s="6" t="s">
        <v>4114</v>
      </c>
      <c r="I2004" s="6" t="s">
        <v>5152</v>
      </c>
      <c r="J2004" s="6">
        <v>5.0</v>
      </c>
      <c r="K2004" s="7">
        <v>19.5</v>
      </c>
      <c r="L2004" s="8">
        <v>45535.0</v>
      </c>
      <c r="M2004" s="6" t="s">
        <v>104</v>
      </c>
      <c r="N2004" s="5"/>
      <c r="O2004" s="5"/>
      <c r="P2004" s="5"/>
      <c r="Q2004" s="5"/>
      <c r="R2004" s="5"/>
      <c r="S2004" s="5"/>
      <c r="T2004" s="5"/>
      <c r="U2004" s="5"/>
      <c r="V2004" s="5"/>
    </row>
    <row r="2005" hidden="1">
      <c r="A2005" s="6">
        <v>470092.0</v>
      </c>
      <c r="B2005" s="6" t="s">
        <v>5125</v>
      </c>
      <c r="C2005" s="6" t="s">
        <v>5242</v>
      </c>
      <c r="D2005" s="6" t="s">
        <v>4925</v>
      </c>
      <c r="E2005" s="6" t="s">
        <v>17</v>
      </c>
      <c r="F2005" s="6" t="s">
        <v>18</v>
      </c>
      <c r="G2005" s="6" t="s">
        <v>4113</v>
      </c>
      <c r="H2005" s="6" t="s">
        <v>4114</v>
      </c>
      <c r="I2005" s="6" t="s">
        <v>5152</v>
      </c>
      <c r="J2005" s="6">
        <v>1.0</v>
      </c>
      <c r="K2005" s="7">
        <v>129.9</v>
      </c>
      <c r="L2005" s="8">
        <v>45535.0</v>
      </c>
      <c r="M2005" s="6" t="s">
        <v>104</v>
      </c>
      <c r="N2005" s="5"/>
      <c r="O2005" s="5"/>
      <c r="P2005" s="5"/>
      <c r="Q2005" s="5"/>
      <c r="R2005" s="5"/>
      <c r="S2005" s="5"/>
      <c r="T2005" s="5"/>
      <c r="U2005" s="5"/>
      <c r="V2005" s="5"/>
    </row>
    <row r="2006" hidden="1">
      <c r="A2006" s="6">
        <v>470092.0</v>
      </c>
      <c r="B2006" s="6" t="s">
        <v>5125</v>
      </c>
      <c r="C2006" s="6" t="s">
        <v>5243</v>
      </c>
      <c r="D2006" s="6" t="s">
        <v>4927</v>
      </c>
      <c r="E2006" s="6" t="s">
        <v>17</v>
      </c>
      <c r="F2006" s="6" t="s">
        <v>18</v>
      </c>
      <c r="G2006" s="6" t="s">
        <v>4113</v>
      </c>
      <c r="H2006" s="6" t="s">
        <v>4114</v>
      </c>
      <c r="I2006" s="6" t="s">
        <v>5152</v>
      </c>
      <c r="J2006" s="6">
        <v>1.0</v>
      </c>
      <c r="K2006" s="7">
        <v>129.9</v>
      </c>
      <c r="L2006" s="8">
        <v>45535.0</v>
      </c>
      <c r="M2006" s="6" t="s">
        <v>104</v>
      </c>
      <c r="N2006" s="5"/>
      <c r="O2006" s="5"/>
      <c r="P2006" s="5"/>
      <c r="Q2006" s="5"/>
      <c r="R2006" s="5"/>
      <c r="S2006" s="5"/>
      <c r="T2006" s="5"/>
      <c r="U2006" s="5"/>
      <c r="V2006" s="5"/>
    </row>
    <row r="2007" hidden="1">
      <c r="A2007" s="6">
        <v>470092.0</v>
      </c>
      <c r="B2007" s="6" t="s">
        <v>5125</v>
      </c>
      <c r="C2007" s="6" t="s">
        <v>5244</v>
      </c>
      <c r="D2007" s="6" t="s">
        <v>4933</v>
      </c>
      <c r="E2007" s="6" t="s">
        <v>17</v>
      </c>
      <c r="F2007" s="6" t="s">
        <v>18</v>
      </c>
      <c r="G2007" s="6" t="s">
        <v>4113</v>
      </c>
      <c r="H2007" s="6" t="s">
        <v>4114</v>
      </c>
      <c r="I2007" s="6" t="s">
        <v>5152</v>
      </c>
      <c r="J2007" s="6">
        <v>10.0</v>
      </c>
      <c r="K2007" s="7">
        <v>289.0</v>
      </c>
      <c r="L2007" s="8">
        <v>45535.0</v>
      </c>
      <c r="M2007" s="6" t="s">
        <v>104</v>
      </c>
      <c r="N2007" s="5"/>
      <c r="O2007" s="5"/>
      <c r="P2007" s="5"/>
      <c r="Q2007" s="5"/>
      <c r="R2007" s="5"/>
      <c r="S2007" s="5"/>
      <c r="T2007" s="5"/>
      <c r="U2007" s="5"/>
      <c r="V2007" s="5"/>
    </row>
    <row r="2008" hidden="1">
      <c r="A2008" s="6">
        <v>470092.0</v>
      </c>
      <c r="B2008" s="6" t="s">
        <v>5125</v>
      </c>
      <c r="C2008" s="6" t="s">
        <v>5245</v>
      </c>
      <c r="D2008" s="6" t="s">
        <v>4935</v>
      </c>
      <c r="E2008" s="6" t="s">
        <v>17</v>
      </c>
      <c r="F2008" s="6" t="s">
        <v>18</v>
      </c>
      <c r="G2008" s="6" t="s">
        <v>4113</v>
      </c>
      <c r="H2008" s="6" t="s">
        <v>4114</v>
      </c>
      <c r="I2008" s="6" t="s">
        <v>5152</v>
      </c>
      <c r="J2008" s="6">
        <v>90.0</v>
      </c>
      <c r="K2008" s="7">
        <v>1503.0</v>
      </c>
      <c r="L2008" s="8">
        <v>45535.0</v>
      </c>
      <c r="M2008" s="6" t="s">
        <v>104</v>
      </c>
      <c r="N2008" s="5"/>
      <c r="O2008" s="5"/>
      <c r="P2008" s="5"/>
      <c r="Q2008" s="5"/>
      <c r="R2008" s="5"/>
      <c r="S2008" s="5"/>
      <c r="T2008" s="5"/>
      <c r="U2008" s="5"/>
      <c r="V2008" s="5"/>
    </row>
    <row r="2009" hidden="1">
      <c r="A2009" s="6">
        <v>470092.0</v>
      </c>
      <c r="B2009" s="6" t="s">
        <v>5125</v>
      </c>
      <c r="C2009" s="6" t="s">
        <v>5246</v>
      </c>
      <c r="D2009" s="6" t="s">
        <v>4937</v>
      </c>
      <c r="E2009" s="6" t="s">
        <v>17</v>
      </c>
      <c r="F2009" s="6" t="s">
        <v>18</v>
      </c>
      <c r="G2009" s="6" t="s">
        <v>4113</v>
      </c>
      <c r="H2009" s="6" t="s">
        <v>4114</v>
      </c>
      <c r="I2009" s="6" t="s">
        <v>5152</v>
      </c>
      <c r="J2009" s="6">
        <v>40.0</v>
      </c>
      <c r="K2009" s="7">
        <v>4476.0</v>
      </c>
      <c r="L2009" s="8">
        <v>45535.0</v>
      </c>
      <c r="M2009" s="6" t="s">
        <v>104</v>
      </c>
      <c r="N2009" s="5"/>
      <c r="O2009" s="5"/>
      <c r="P2009" s="5"/>
      <c r="Q2009" s="5"/>
      <c r="R2009" s="5"/>
      <c r="S2009" s="5"/>
      <c r="T2009" s="5"/>
      <c r="U2009" s="5"/>
      <c r="V2009" s="5"/>
    </row>
    <row r="2010" hidden="1">
      <c r="A2010" s="6">
        <v>470092.0</v>
      </c>
      <c r="B2010" s="6" t="s">
        <v>5125</v>
      </c>
      <c r="C2010" s="6" t="s">
        <v>5247</v>
      </c>
      <c r="D2010" s="6" t="s">
        <v>4939</v>
      </c>
      <c r="E2010" s="6" t="s">
        <v>17</v>
      </c>
      <c r="F2010" s="6" t="s">
        <v>18</v>
      </c>
      <c r="G2010" s="6" t="s">
        <v>4113</v>
      </c>
      <c r="H2010" s="6" t="s">
        <v>4114</v>
      </c>
      <c r="I2010" s="6" t="s">
        <v>5152</v>
      </c>
      <c r="J2010" s="6">
        <v>30.0</v>
      </c>
      <c r="K2010" s="7">
        <v>495.0</v>
      </c>
      <c r="L2010" s="8">
        <v>45535.0</v>
      </c>
      <c r="M2010" s="6" t="s">
        <v>104</v>
      </c>
      <c r="N2010" s="5"/>
      <c r="O2010" s="5"/>
      <c r="P2010" s="5"/>
      <c r="Q2010" s="5"/>
      <c r="R2010" s="5"/>
      <c r="S2010" s="5"/>
      <c r="T2010" s="5"/>
      <c r="U2010" s="5"/>
      <c r="V2010" s="5"/>
    </row>
    <row r="2011" hidden="1">
      <c r="A2011" s="6">
        <v>470092.0</v>
      </c>
      <c r="B2011" s="6" t="s">
        <v>5125</v>
      </c>
      <c r="C2011" s="6" t="s">
        <v>5248</v>
      </c>
      <c r="D2011" s="6" t="s">
        <v>4958</v>
      </c>
      <c r="E2011" s="6" t="s">
        <v>17</v>
      </c>
      <c r="F2011" s="6" t="s">
        <v>18</v>
      </c>
      <c r="G2011" s="6" t="s">
        <v>4113</v>
      </c>
      <c r="H2011" s="6" t="s">
        <v>4114</v>
      </c>
      <c r="I2011" s="6" t="s">
        <v>5152</v>
      </c>
      <c r="J2011" s="6">
        <v>12.0</v>
      </c>
      <c r="K2011" s="7">
        <v>358.8</v>
      </c>
      <c r="L2011" s="8">
        <v>45535.0</v>
      </c>
      <c r="M2011" s="6" t="s">
        <v>104</v>
      </c>
      <c r="N2011" s="5"/>
      <c r="O2011" s="5"/>
      <c r="P2011" s="5"/>
      <c r="Q2011" s="5"/>
      <c r="R2011" s="5"/>
      <c r="S2011" s="5"/>
      <c r="T2011" s="5"/>
      <c r="U2011" s="5"/>
      <c r="V2011" s="5"/>
    </row>
    <row r="2012" hidden="1">
      <c r="A2012" s="6">
        <v>470092.0</v>
      </c>
      <c r="B2012" s="6" t="s">
        <v>5125</v>
      </c>
      <c r="C2012" s="6" t="s">
        <v>5249</v>
      </c>
      <c r="D2012" s="6" t="s">
        <v>4968</v>
      </c>
      <c r="E2012" s="6" t="s">
        <v>17</v>
      </c>
      <c r="F2012" s="6" t="s">
        <v>18</v>
      </c>
      <c r="G2012" s="6" t="s">
        <v>4113</v>
      </c>
      <c r="H2012" s="6" t="s">
        <v>4114</v>
      </c>
      <c r="I2012" s="6" t="s">
        <v>5152</v>
      </c>
      <c r="J2012" s="6">
        <v>10.0</v>
      </c>
      <c r="K2012" s="7">
        <v>12.5</v>
      </c>
      <c r="L2012" s="8">
        <v>45535.0</v>
      </c>
      <c r="M2012" s="6" t="s">
        <v>104</v>
      </c>
      <c r="N2012" s="5"/>
      <c r="O2012" s="5"/>
      <c r="P2012" s="5"/>
      <c r="Q2012" s="5"/>
      <c r="R2012" s="5"/>
      <c r="S2012" s="5"/>
      <c r="T2012" s="5"/>
      <c r="U2012" s="5"/>
      <c r="V2012" s="5"/>
    </row>
    <row r="2013" hidden="1">
      <c r="A2013" s="6">
        <v>470092.0</v>
      </c>
      <c r="B2013" s="6" t="s">
        <v>5125</v>
      </c>
      <c r="C2013" s="6" t="s">
        <v>5250</v>
      </c>
      <c r="D2013" s="6" t="s">
        <v>4966</v>
      </c>
      <c r="E2013" s="6" t="s">
        <v>17</v>
      </c>
      <c r="F2013" s="6" t="s">
        <v>18</v>
      </c>
      <c r="G2013" s="6" t="s">
        <v>4113</v>
      </c>
      <c r="H2013" s="6" t="s">
        <v>4114</v>
      </c>
      <c r="I2013" s="6" t="s">
        <v>5152</v>
      </c>
      <c r="J2013" s="6">
        <v>10.0</v>
      </c>
      <c r="K2013" s="7">
        <v>37.5</v>
      </c>
      <c r="L2013" s="8">
        <v>45535.0</v>
      </c>
      <c r="M2013" s="6" t="s">
        <v>104</v>
      </c>
      <c r="N2013" s="5"/>
      <c r="O2013" s="5"/>
      <c r="P2013" s="5"/>
      <c r="Q2013" s="5"/>
      <c r="R2013" s="5"/>
      <c r="S2013" s="5"/>
      <c r="T2013" s="5"/>
      <c r="U2013" s="5"/>
      <c r="V2013" s="5"/>
    </row>
    <row r="2014" hidden="1">
      <c r="A2014" s="6">
        <v>470092.0</v>
      </c>
      <c r="B2014" s="6" t="s">
        <v>5125</v>
      </c>
      <c r="C2014" s="6" t="s">
        <v>5251</v>
      </c>
      <c r="D2014" s="6" t="s">
        <v>4970</v>
      </c>
      <c r="E2014" s="6" t="s">
        <v>17</v>
      </c>
      <c r="F2014" s="6" t="s">
        <v>18</v>
      </c>
      <c r="G2014" s="6" t="s">
        <v>4113</v>
      </c>
      <c r="H2014" s="6" t="s">
        <v>4114</v>
      </c>
      <c r="I2014" s="6" t="s">
        <v>5152</v>
      </c>
      <c r="J2014" s="6">
        <v>10.0</v>
      </c>
      <c r="K2014" s="7">
        <v>69.0</v>
      </c>
      <c r="L2014" s="8">
        <v>45535.0</v>
      </c>
      <c r="M2014" s="6" t="s">
        <v>104</v>
      </c>
      <c r="N2014" s="5"/>
      <c r="O2014" s="5"/>
      <c r="P2014" s="5"/>
      <c r="Q2014" s="5"/>
      <c r="R2014" s="5"/>
      <c r="S2014" s="5"/>
      <c r="T2014" s="5"/>
      <c r="U2014" s="5"/>
      <c r="V2014" s="5"/>
    </row>
    <row r="2015" hidden="1">
      <c r="A2015" s="6">
        <v>470092.0</v>
      </c>
      <c r="B2015" s="6" t="s">
        <v>5125</v>
      </c>
      <c r="C2015" s="6" t="s">
        <v>5252</v>
      </c>
      <c r="D2015" s="6" t="s">
        <v>5253</v>
      </c>
      <c r="E2015" s="6" t="s">
        <v>17</v>
      </c>
      <c r="F2015" s="6" t="s">
        <v>18</v>
      </c>
      <c r="G2015" s="6" t="s">
        <v>4113</v>
      </c>
      <c r="H2015" s="6" t="s">
        <v>4114</v>
      </c>
      <c r="I2015" s="6" t="s">
        <v>5152</v>
      </c>
      <c r="J2015" s="6">
        <v>12.0</v>
      </c>
      <c r="K2015" s="7">
        <v>15.0</v>
      </c>
      <c r="L2015" s="8">
        <v>45535.0</v>
      </c>
      <c r="M2015" s="6" t="s">
        <v>104</v>
      </c>
      <c r="N2015" s="5"/>
      <c r="O2015" s="5"/>
      <c r="P2015" s="5"/>
      <c r="Q2015" s="5"/>
      <c r="R2015" s="5"/>
      <c r="S2015" s="5"/>
      <c r="T2015" s="5"/>
      <c r="U2015" s="5"/>
      <c r="V2015" s="5"/>
    </row>
    <row r="2016" hidden="1">
      <c r="A2016" s="6">
        <v>470092.0</v>
      </c>
      <c r="B2016" s="6" t="s">
        <v>5125</v>
      </c>
      <c r="C2016" s="6" t="s">
        <v>5254</v>
      </c>
      <c r="D2016" s="6" t="s">
        <v>5255</v>
      </c>
      <c r="E2016" s="6" t="s">
        <v>17</v>
      </c>
      <c r="F2016" s="6" t="s">
        <v>18</v>
      </c>
      <c r="G2016" s="6" t="s">
        <v>4113</v>
      </c>
      <c r="H2016" s="6" t="s">
        <v>4114</v>
      </c>
      <c r="I2016" s="6" t="s">
        <v>5152</v>
      </c>
      <c r="J2016" s="6">
        <v>6.0</v>
      </c>
      <c r="K2016" s="7">
        <v>41.4</v>
      </c>
      <c r="L2016" s="8">
        <v>45535.0</v>
      </c>
      <c r="M2016" s="6" t="s">
        <v>104</v>
      </c>
      <c r="N2016" s="5"/>
      <c r="O2016" s="5"/>
      <c r="P2016" s="5"/>
      <c r="Q2016" s="5"/>
      <c r="R2016" s="5"/>
      <c r="S2016" s="5"/>
      <c r="T2016" s="5"/>
      <c r="U2016" s="5"/>
      <c r="V2016" s="5"/>
    </row>
    <row r="2017" hidden="1">
      <c r="A2017" s="6">
        <v>470092.0</v>
      </c>
      <c r="B2017" s="6" t="s">
        <v>5125</v>
      </c>
      <c r="C2017" s="6" t="s">
        <v>5256</v>
      </c>
      <c r="D2017" s="6" t="s">
        <v>4974</v>
      </c>
      <c r="E2017" s="6" t="s">
        <v>17</v>
      </c>
      <c r="F2017" s="6" t="s">
        <v>18</v>
      </c>
      <c r="G2017" s="6" t="s">
        <v>4113</v>
      </c>
      <c r="H2017" s="6" t="s">
        <v>4114</v>
      </c>
      <c r="I2017" s="6" t="s">
        <v>5152</v>
      </c>
      <c r="J2017" s="6">
        <v>6.0</v>
      </c>
      <c r="K2017" s="7">
        <v>41.4</v>
      </c>
      <c r="L2017" s="8">
        <v>45535.0</v>
      </c>
      <c r="M2017" s="6" t="s">
        <v>104</v>
      </c>
      <c r="N2017" s="5"/>
      <c r="O2017" s="5"/>
      <c r="P2017" s="5"/>
      <c r="Q2017" s="5"/>
      <c r="R2017" s="5"/>
      <c r="S2017" s="5"/>
      <c r="T2017" s="5"/>
      <c r="U2017" s="5"/>
      <c r="V2017" s="5"/>
    </row>
    <row r="2018" hidden="1">
      <c r="A2018" s="6">
        <v>470092.0</v>
      </c>
      <c r="B2018" s="6" t="s">
        <v>5125</v>
      </c>
      <c r="C2018" s="6" t="s">
        <v>5257</v>
      </c>
      <c r="D2018" s="6" t="s">
        <v>4174</v>
      </c>
      <c r="E2018" s="6" t="s">
        <v>17</v>
      </c>
      <c r="F2018" s="6" t="s">
        <v>18</v>
      </c>
      <c r="G2018" s="6" t="s">
        <v>4113</v>
      </c>
      <c r="H2018" s="6" t="s">
        <v>4114</v>
      </c>
      <c r="I2018" s="6" t="s">
        <v>5152</v>
      </c>
      <c r="J2018" s="6">
        <v>5.0</v>
      </c>
      <c r="K2018" s="7">
        <v>800.0</v>
      </c>
      <c r="L2018" s="8">
        <v>45535.0</v>
      </c>
      <c r="M2018" s="6" t="s">
        <v>104</v>
      </c>
      <c r="N2018" s="5"/>
      <c r="O2018" s="5"/>
      <c r="P2018" s="5"/>
      <c r="Q2018" s="5"/>
      <c r="R2018" s="5"/>
      <c r="S2018" s="5"/>
      <c r="T2018" s="5"/>
      <c r="U2018" s="5"/>
      <c r="V2018" s="5"/>
    </row>
    <row r="2019" hidden="1">
      <c r="A2019" s="6">
        <v>470092.0</v>
      </c>
      <c r="B2019" s="6" t="s">
        <v>5125</v>
      </c>
      <c r="C2019" s="6" t="s">
        <v>5258</v>
      </c>
      <c r="D2019" s="6" t="s">
        <v>4176</v>
      </c>
      <c r="E2019" s="6" t="s">
        <v>17</v>
      </c>
      <c r="F2019" s="6" t="s">
        <v>18</v>
      </c>
      <c r="G2019" s="6" t="s">
        <v>4113</v>
      </c>
      <c r="H2019" s="6" t="s">
        <v>4114</v>
      </c>
      <c r="I2019" s="6" t="s">
        <v>5152</v>
      </c>
      <c r="J2019" s="6">
        <v>5.0</v>
      </c>
      <c r="K2019" s="7">
        <v>800.0</v>
      </c>
      <c r="L2019" s="8">
        <v>45535.0</v>
      </c>
      <c r="M2019" s="6" t="s">
        <v>104</v>
      </c>
      <c r="N2019" s="5"/>
      <c r="O2019" s="5"/>
      <c r="P2019" s="5"/>
      <c r="Q2019" s="5"/>
      <c r="R2019" s="5"/>
      <c r="S2019" s="5"/>
      <c r="T2019" s="5"/>
      <c r="U2019" s="5"/>
      <c r="V2019" s="5"/>
    </row>
    <row r="2020" hidden="1">
      <c r="A2020" s="6">
        <v>470092.0</v>
      </c>
      <c r="B2020" s="6" t="s">
        <v>5125</v>
      </c>
      <c r="C2020" s="6" t="s">
        <v>5259</v>
      </c>
      <c r="D2020" s="6" t="s">
        <v>4178</v>
      </c>
      <c r="E2020" s="6" t="s">
        <v>17</v>
      </c>
      <c r="F2020" s="6" t="s">
        <v>18</v>
      </c>
      <c r="G2020" s="6" t="s">
        <v>4113</v>
      </c>
      <c r="H2020" s="6" t="s">
        <v>4114</v>
      </c>
      <c r="I2020" s="6" t="s">
        <v>5152</v>
      </c>
      <c r="J2020" s="6">
        <v>5.0</v>
      </c>
      <c r="K2020" s="7">
        <v>800.0</v>
      </c>
      <c r="L2020" s="8">
        <v>45535.0</v>
      </c>
      <c r="M2020" s="6" t="s">
        <v>104</v>
      </c>
      <c r="N2020" s="5"/>
      <c r="O2020" s="5"/>
      <c r="P2020" s="5"/>
      <c r="Q2020" s="5"/>
      <c r="R2020" s="5"/>
      <c r="S2020" s="5"/>
      <c r="T2020" s="5"/>
      <c r="U2020" s="5"/>
      <c r="V2020" s="5"/>
    </row>
    <row r="2021" hidden="1">
      <c r="A2021" s="6">
        <v>470092.0</v>
      </c>
      <c r="B2021" s="6" t="s">
        <v>5125</v>
      </c>
      <c r="C2021" s="6" t="s">
        <v>5260</v>
      </c>
      <c r="D2021" s="6" t="s">
        <v>5261</v>
      </c>
      <c r="E2021" s="6" t="s">
        <v>17</v>
      </c>
      <c r="F2021" s="6" t="s">
        <v>18</v>
      </c>
      <c r="G2021" s="6" t="s">
        <v>4113</v>
      </c>
      <c r="H2021" s="6" t="s">
        <v>4114</v>
      </c>
      <c r="I2021" s="6" t="s">
        <v>5152</v>
      </c>
      <c r="J2021" s="6">
        <v>500.0</v>
      </c>
      <c r="K2021" s="7">
        <v>2825.0</v>
      </c>
      <c r="L2021" s="8">
        <v>45535.0</v>
      </c>
      <c r="M2021" s="6" t="s">
        <v>104</v>
      </c>
      <c r="N2021" s="5"/>
      <c r="O2021" s="5"/>
      <c r="P2021" s="5"/>
      <c r="Q2021" s="5"/>
      <c r="R2021" s="5"/>
      <c r="S2021" s="5"/>
      <c r="T2021" s="5"/>
      <c r="U2021" s="5"/>
      <c r="V2021" s="5"/>
    </row>
    <row r="2022" hidden="1">
      <c r="A2022" s="6">
        <v>470092.0</v>
      </c>
      <c r="B2022" s="6" t="s">
        <v>5125</v>
      </c>
      <c r="C2022" s="6" t="s">
        <v>5262</v>
      </c>
      <c r="D2022" s="6" t="s">
        <v>5263</v>
      </c>
      <c r="E2022" s="6" t="s">
        <v>17</v>
      </c>
      <c r="F2022" s="6" t="s">
        <v>18</v>
      </c>
      <c r="G2022" s="6" t="s">
        <v>4113</v>
      </c>
      <c r="H2022" s="6" t="s">
        <v>4114</v>
      </c>
      <c r="I2022" s="6" t="s">
        <v>5152</v>
      </c>
      <c r="J2022" s="6">
        <v>150.0</v>
      </c>
      <c r="K2022" s="7">
        <v>3073.5</v>
      </c>
      <c r="L2022" s="8">
        <v>45535.0</v>
      </c>
      <c r="M2022" s="6" t="s">
        <v>104</v>
      </c>
      <c r="N2022" s="5"/>
      <c r="O2022" s="5"/>
      <c r="P2022" s="5"/>
      <c r="Q2022" s="5"/>
      <c r="R2022" s="5"/>
      <c r="S2022" s="5"/>
      <c r="T2022" s="5"/>
      <c r="U2022" s="5"/>
      <c r="V2022" s="5"/>
    </row>
    <row r="2023" hidden="1">
      <c r="A2023" s="6">
        <v>470092.0</v>
      </c>
      <c r="B2023" s="6" t="s">
        <v>5125</v>
      </c>
      <c r="C2023" s="6" t="s">
        <v>5264</v>
      </c>
      <c r="D2023" s="6" t="s">
        <v>4202</v>
      </c>
      <c r="E2023" s="6" t="s">
        <v>17</v>
      </c>
      <c r="F2023" s="6" t="s">
        <v>18</v>
      </c>
      <c r="G2023" s="6" t="s">
        <v>4113</v>
      </c>
      <c r="H2023" s="6" t="s">
        <v>4114</v>
      </c>
      <c r="I2023" s="6" t="s">
        <v>5152</v>
      </c>
      <c r="J2023" s="6">
        <v>150.0</v>
      </c>
      <c r="K2023" s="7">
        <v>3619.5</v>
      </c>
      <c r="L2023" s="8">
        <v>45535.0</v>
      </c>
      <c r="M2023" s="6" t="s">
        <v>104</v>
      </c>
      <c r="N2023" s="5"/>
      <c r="O2023" s="5"/>
      <c r="P2023" s="5"/>
      <c r="Q2023" s="5"/>
      <c r="R2023" s="5"/>
      <c r="S2023" s="5"/>
      <c r="T2023" s="5"/>
      <c r="U2023" s="5"/>
      <c r="V2023" s="5"/>
    </row>
    <row r="2024" hidden="1">
      <c r="A2024" s="6">
        <v>470092.0</v>
      </c>
      <c r="B2024" s="6" t="s">
        <v>5125</v>
      </c>
      <c r="C2024" s="6" t="s">
        <v>5265</v>
      </c>
      <c r="D2024" s="6" t="s">
        <v>4210</v>
      </c>
      <c r="E2024" s="6" t="s">
        <v>17</v>
      </c>
      <c r="F2024" s="6" t="s">
        <v>18</v>
      </c>
      <c r="G2024" s="6" t="s">
        <v>4113</v>
      </c>
      <c r="H2024" s="6" t="s">
        <v>4114</v>
      </c>
      <c r="I2024" s="6" t="s">
        <v>5152</v>
      </c>
      <c r="J2024" s="6">
        <v>100.0</v>
      </c>
      <c r="K2024" s="7">
        <v>545.0</v>
      </c>
      <c r="L2024" s="8">
        <v>45535.0</v>
      </c>
      <c r="M2024" s="6" t="s">
        <v>104</v>
      </c>
      <c r="N2024" s="5"/>
      <c r="O2024" s="5"/>
      <c r="P2024" s="5"/>
      <c r="Q2024" s="5"/>
      <c r="R2024" s="5"/>
      <c r="S2024" s="5"/>
      <c r="T2024" s="5"/>
      <c r="U2024" s="5"/>
      <c r="V2024" s="5"/>
    </row>
    <row r="2025" hidden="1">
      <c r="A2025" s="6">
        <v>470092.0</v>
      </c>
      <c r="B2025" s="6" t="s">
        <v>5125</v>
      </c>
      <c r="C2025" s="6" t="s">
        <v>5266</v>
      </c>
      <c r="D2025" s="6" t="s">
        <v>4218</v>
      </c>
      <c r="E2025" s="6" t="s">
        <v>17</v>
      </c>
      <c r="F2025" s="6" t="s">
        <v>18</v>
      </c>
      <c r="G2025" s="6" t="s">
        <v>4113</v>
      </c>
      <c r="H2025" s="6" t="s">
        <v>4114</v>
      </c>
      <c r="I2025" s="6" t="s">
        <v>5152</v>
      </c>
      <c r="J2025" s="6">
        <v>10.0</v>
      </c>
      <c r="K2025" s="7">
        <v>68.8</v>
      </c>
      <c r="L2025" s="8">
        <v>45535.0</v>
      </c>
      <c r="M2025" s="6" t="s">
        <v>104</v>
      </c>
      <c r="N2025" s="5"/>
      <c r="O2025" s="5"/>
      <c r="P2025" s="5"/>
      <c r="Q2025" s="5"/>
      <c r="R2025" s="5"/>
      <c r="S2025" s="5"/>
      <c r="T2025" s="5"/>
      <c r="U2025" s="5"/>
      <c r="V2025" s="5"/>
    </row>
    <row r="2026" hidden="1">
      <c r="A2026" s="6">
        <v>470092.0</v>
      </c>
      <c r="B2026" s="6" t="s">
        <v>5125</v>
      </c>
      <c r="C2026" s="6" t="s">
        <v>5267</v>
      </c>
      <c r="D2026" s="6" t="s">
        <v>5077</v>
      </c>
      <c r="E2026" s="6" t="s">
        <v>17</v>
      </c>
      <c r="F2026" s="6" t="s">
        <v>18</v>
      </c>
      <c r="G2026" s="6" t="s">
        <v>4113</v>
      </c>
      <c r="H2026" s="6" t="s">
        <v>4114</v>
      </c>
      <c r="I2026" s="6" t="s">
        <v>5152</v>
      </c>
      <c r="J2026" s="6">
        <v>540.0</v>
      </c>
      <c r="K2026" s="7">
        <v>3364.2</v>
      </c>
      <c r="L2026" s="8">
        <v>45535.0</v>
      </c>
      <c r="M2026" s="6" t="s">
        <v>104</v>
      </c>
      <c r="N2026" s="5"/>
      <c r="O2026" s="5"/>
      <c r="P2026" s="5"/>
      <c r="Q2026" s="5"/>
      <c r="R2026" s="5"/>
      <c r="S2026" s="5"/>
      <c r="T2026" s="5"/>
      <c r="U2026" s="5"/>
      <c r="V2026" s="5"/>
    </row>
    <row r="2027" hidden="1">
      <c r="A2027" s="9">
        <v>410013.0</v>
      </c>
      <c r="B2027" s="10" t="s">
        <v>5268</v>
      </c>
      <c r="C2027" s="10" t="s">
        <v>5269</v>
      </c>
      <c r="D2027" s="10" t="s">
        <v>5270</v>
      </c>
      <c r="E2027" s="10" t="s">
        <v>653</v>
      </c>
      <c r="F2027" s="10" t="s">
        <v>18</v>
      </c>
      <c r="G2027" s="10" t="s">
        <v>19</v>
      </c>
      <c r="H2027" s="10" t="s">
        <v>5271</v>
      </c>
      <c r="I2027" s="10" t="s">
        <v>5272</v>
      </c>
      <c r="J2027" s="10">
        <v>1.0</v>
      </c>
      <c r="K2027" s="11">
        <v>11580.0</v>
      </c>
      <c r="L2027" s="37">
        <v>45413.0</v>
      </c>
      <c r="M2027" s="10" t="s">
        <v>170</v>
      </c>
      <c r="N2027" s="5"/>
      <c r="O2027" s="5"/>
      <c r="P2027" s="5"/>
      <c r="Q2027" s="5"/>
      <c r="R2027" s="5"/>
      <c r="S2027" s="5"/>
      <c r="T2027" s="5"/>
      <c r="U2027" s="5"/>
      <c r="V2027" s="5"/>
    </row>
    <row r="2028" hidden="1">
      <c r="A2028" s="5">
        <v>410013.0</v>
      </c>
      <c r="B2028" s="6" t="s">
        <v>5268</v>
      </c>
      <c r="C2028" s="6" t="s">
        <v>5273</v>
      </c>
      <c r="D2028" s="6" t="s">
        <v>5274</v>
      </c>
      <c r="E2028" s="6" t="s">
        <v>266</v>
      </c>
      <c r="F2028" s="6" t="s">
        <v>18</v>
      </c>
      <c r="G2028" s="6" t="s">
        <v>19</v>
      </c>
      <c r="H2028" s="6" t="s">
        <v>3931</v>
      </c>
      <c r="I2028" s="6" t="s">
        <v>5275</v>
      </c>
      <c r="J2028" s="6">
        <v>2.0</v>
      </c>
      <c r="K2028" s="7">
        <v>1560.0</v>
      </c>
      <c r="L2028" s="27">
        <v>45505.0</v>
      </c>
      <c r="M2028" s="6" t="s">
        <v>170</v>
      </c>
      <c r="N2028" s="5"/>
      <c r="O2028" s="5"/>
      <c r="P2028" s="5"/>
      <c r="Q2028" s="5"/>
      <c r="R2028" s="5"/>
      <c r="S2028" s="5"/>
      <c r="T2028" s="5"/>
      <c r="U2028" s="5"/>
      <c r="V2028" s="5"/>
    </row>
    <row r="2029" hidden="1">
      <c r="A2029" s="5">
        <v>410013.0</v>
      </c>
      <c r="B2029" s="6" t="s">
        <v>5268</v>
      </c>
      <c r="C2029" s="6" t="s">
        <v>5276</v>
      </c>
      <c r="D2029" s="6" t="s">
        <v>5277</v>
      </c>
      <c r="E2029" s="6" t="s">
        <v>266</v>
      </c>
      <c r="F2029" s="6" t="s">
        <v>18</v>
      </c>
      <c r="G2029" s="6" t="s">
        <v>19</v>
      </c>
      <c r="H2029" s="6" t="s">
        <v>5271</v>
      </c>
      <c r="I2029" s="6" t="s">
        <v>5278</v>
      </c>
      <c r="J2029" s="6">
        <v>4.0</v>
      </c>
      <c r="K2029" s="7">
        <v>12510.02</v>
      </c>
      <c r="L2029" s="27" t="s">
        <v>5279</v>
      </c>
      <c r="M2029" s="6" t="s">
        <v>104</v>
      </c>
      <c r="N2029" s="5"/>
      <c r="O2029" s="5"/>
      <c r="P2029" s="5"/>
      <c r="Q2029" s="5"/>
      <c r="R2029" s="5"/>
      <c r="S2029" s="5"/>
      <c r="T2029" s="5"/>
      <c r="U2029" s="5"/>
      <c r="V2029" s="5"/>
    </row>
    <row r="2030" hidden="1">
      <c r="A2030" s="5">
        <v>410013.0</v>
      </c>
      <c r="B2030" s="6" t="s">
        <v>5268</v>
      </c>
      <c r="C2030" s="6" t="s">
        <v>5280</v>
      </c>
      <c r="D2030" s="6" t="s">
        <v>5281</v>
      </c>
      <c r="E2030" s="6" t="s">
        <v>266</v>
      </c>
      <c r="F2030" s="6" t="s">
        <v>18</v>
      </c>
      <c r="G2030" s="6" t="s">
        <v>19</v>
      </c>
      <c r="H2030" s="6" t="s">
        <v>5282</v>
      </c>
      <c r="I2030" s="6" t="s">
        <v>5283</v>
      </c>
      <c r="J2030" s="6">
        <v>1.0</v>
      </c>
      <c r="K2030" s="7">
        <v>500000.0</v>
      </c>
      <c r="L2030" s="27">
        <v>45505.0</v>
      </c>
      <c r="M2030" s="6" t="s">
        <v>104</v>
      </c>
      <c r="N2030" s="5"/>
      <c r="O2030" s="5"/>
      <c r="P2030" s="5"/>
      <c r="Q2030" s="5"/>
      <c r="R2030" s="5"/>
      <c r="S2030" s="5"/>
      <c r="T2030" s="5"/>
      <c r="U2030" s="5"/>
      <c r="V2030" s="5"/>
    </row>
    <row r="2031" hidden="1">
      <c r="A2031" s="5">
        <v>410013.0</v>
      </c>
      <c r="B2031" s="6" t="s">
        <v>5268</v>
      </c>
      <c r="C2031" s="6" t="s">
        <v>5284</v>
      </c>
      <c r="D2031" s="6" t="s">
        <v>5285</v>
      </c>
      <c r="E2031" s="6" t="s">
        <v>266</v>
      </c>
      <c r="F2031" s="6" t="s">
        <v>18</v>
      </c>
      <c r="G2031" s="6" t="s">
        <v>19</v>
      </c>
      <c r="H2031" s="6" t="s">
        <v>5271</v>
      </c>
      <c r="I2031" s="6" t="s">
        <v>5286</v>
      </c>
      <c r="J2031" s="6">
        <v>326.0</v>
      </c>
      <c r="K2031" s="7">
        <v>833515.6</v>
      </c>
      <c r="L2031" s="27" t="s">
        <v>5279</v>
      </c>
      <c r="M2031" s="6" t="s">
        <v>104</v>
      </c>
      <c r="N2031" s="5"/>
      <c r="O2031" s="5"/>
      <c r="P2031" s="5"/>
      <c r="Q2031" s="5"/>
      <c r="R2031" s="5"/>
      <c r="S2031" s="5"/>
      <c r="T2031" s="5"/>
      <c r="U2031" s="5"/>
      <c r="V2031" s="5"/>
    </row>
    <row r="2032" hidden="1">
      <c r="A2032" s="5">
        <v>410013.0</v>
      </c>
      <c r="B2032" s="6" t="s">
        <v>5268</v>
      </c>
      <c r="C2032" s="6" t="s">
        <v>5287</v>
      </c>
      <c r="D2032" s="6" t="s">
        <v>5288</v>
      </c>
      <c r="E2032" s="6" t="s">
        <v>17</v>
      </c>
      <c r="F2032" s="6" t="s">
        <v>18</v>
      </c>
      <c r="G2032" s="6" t="s">
        <v>19</v>
      </c>
      <c r="H2032" s="6" t="s">
        <v>5282</v>
      </c>
      <c r="I2032" s="6" t="s">
        <v>5289</v>
      </c>
      <c r="J2032" s="6">
        <v>8.0</v>
      </c>
      <c r="K2032" s="7">
        <f>8*15000</f>
        <v>120000</v>
      </c>
      <c r="L2032" s="27" t="s">
        <v>5279</v>
      </c>
      <c r="M2032" s="6" t="s">
        <v>104</v>
      </c>
      <c r="N2032" s="5"/>
      <c r="O2032" s="5"/>
      <c r="P2032" s="5"/>
      <c r="Q2032" s="5"/>
      <c r="R2032" s="5"/>
      <c r="S2032" s="5"/>
      <c r="T2032" s="5"/>
      <c r="U2032" s="5"/>
      <c r="V2032" s="5"/>
    </row>
    <row r="2033" hidden="1">
      <c r="A2033" s="5">
        <v>410013.0</v>
      </c>
      <c r="B2033" s="6" t="s">
        <v>5268</v>
      </c>
      <c r="C2033" s="6" t="s">
        <v>5290</v>
      </c>
      <c r="D2033" s="6" t="s">
        <v>5291</v>
      </c>
      <c r="E2033" s="6" t="s">
        <v>266</v>
      </c>
      <c r="F2033" s="6" t="s">
        <v>18</v>
      </c>
      <c r="G2033" s="6" t="s">
        <v>19</v>
      </c>
      <c r="H2033" s="6" t="s">
        <v>5271</v>
      </c>
      <c r="I2033" s="6" t="s">
        <v>5292</v>
      </c>
      <c r="J2033" s="6">
        <v>2.0</v>
      </c>
      <c r="K2033" s="7">
        <v>100000.0</v>
      </c>
      <c r="L2033" s="27" t="s">
        <v>5279</v>
      </c>
      <c r="M2033" s="6" t="s">
        <v>104</v>
      </c>
      <c r="N2033" s="5"/>
      <c r="O2033" s="5"/>
      <c r="P2033" s="5"/>
      <c r="Q2033" s="5"/>
      <c r="R2033" s="5"/>
      <c r="S2033" s="5"/>
      <c r="T2033" s="5"/>
      <c r="U2033" s="5"/>
      <c r="V2033" s="5"/>
    </row>
    <row r="2034" hidden="1">
      <c r="A2034" s="5">
        <v>410013.0</v>
      </c>
      <c r="B2034" s="6" t="s">
        <v>5268</v>
      </c>
      <c r="C2034" s="6" t="s">
        <v>5293</v>
      </c>
      <c r="D2034" s="6" t="s">
        <v>5294</v>
      </c>
      <c r="E2034" s="6" t="s">
        <v>266</v>
      </c>
      <c r="F2034" s="6" t="s">
        <v>158</v>
      </c>
      <c r="G2034" s="6"/>
      <c r="H2034" s="6" t="s">
        <v>5295</v>
      </c>
      <c r="I2034" s="6" t="s">
        <v>5296</v>
      </c>
      <c r="J2034" s="6">
        <v>1.0</v>
      </c>
      <c r="K2034" s="7">
        <v>1.2E8</v>
      </c>
      <c r="L2034" s="27">
        <v>45626.0</v>
      </c>
      <c r="M2034" s="6" t="s">
        <v>104</v>
      </c>
      <c r="N2034" s="5"/>
      <c r="O2034" s="5"/>
      <c r="P2034" s="5"/>
      <c r="Q2034" s="5"/>
      <c r="R2034" s="5"/>
      <c r="S2034" s="5"/>
      <c r="T2034" s="5"/>
      <c r="U2034" s="5"/>
      <c r="V2034" s="5"/>
    </row>
    <row r="2035" hidden="1">
      <c r="A2035" s="5">
        <v>410013.0</v>
      </c>
      <c r="B2035" s="6" t="s">
        <v>5268</v>
      </c>
      <c r="C2035" s="6" t="s">
        <v>5297</v>
      </c>
      <c r="D2035" s="6" t="s">
        <v>5298</v>
      </c>
      <c r="E2035" s="6" t="s">
        <v>266</v>
      </c>
      <c r="F2035" s="6" t="s">
        <v>158</v>
      </c>
      <c r="G2035" s="6"/>
      <c r="H2035" s="6" t="s">
        <v>5271</v>
      </c>
      <c r="I2035" s="6" t="s">
        <v>5299</v>
      </c>
      <c r="J2035" s="6">
        <v>1.0</v>
      </c>
      <c r="K2035" s="7">
        <v>1000000.0</v>
      </c>
      <c r="L2035" s="27" t="s">
        <v>5279</v>
      </c>
      <c r="M2035" s="6" t="s">
        <v>104</v>
      </c>
      <c r="N2035" s="5"/>
      <c r="O2035" s="5"/>
      <c r="P2035" s="5"/>
      <c r="Q2035" s="5"/>
      <c r="R2035" s="5"/>
      <c r="S2035" s="5"/>
      <c r="T2035" s="5"/>
      <c r="U2035" s="5"/>
      <c r="V2035" s="5"/>
    </row>
    <row r="2036" hidden="1">
      <c r="A2036" s="5">
        <v>410013.0</v>
      </c>
      <c r="B2036" s="6" t="s">
        <v>5268</v>
      </c>
      <c r="C2036" s="6" t="s">
        <v>5300</v>
      </c>
      <c r="D2036" s="6" t="s">
        <v>5301</v>
      </c>
      <c r="E2036" s="6" t="s">
        <v>653</v>
      </c>
      <c r="F2036" s="6" t="s">
        <v>158</v>
      </c>
      <c r="G2036" s="6"/>
      <c r="H2036" s="6" t="s">
        <v>5295</v>
      </c>
      <c r="I2036" s="6" t="s">
        <v>5302</v>
      </c>
      <c r="J2036" s="6">
        <v>1.0</v>
      </c>
      <c r="K2036" s="7">
        <f>50000*12</f>
        <v>600000</v>
      </c>
      <c r="L2036" s="27" t="s">
        <v>5279</v>
      </c>
      <c r="M2036" s="6" t="s">
        <v>328</v>
      </c>
      <c r="N2036" s="5"/>
      <c r="O2036" s="5"/>
      <c r="P2036" s="5"/>
      <c r="Q2036" s="5"/>
      <c r="R2036" s="5"/>
      <c r="S2036" s="5"/>
      <c r="T2036" s="5"/>
      <c r="U2036" s="5"/>
      <c r="V2036" s="5"/>
    </row>
    <row r="2037" hidden="1">
      <c r="A2037" s="5">
        <v>410013.0</v>
      </c>
      <c r="B2037" s="6" t="s">
        <v>5268</v>
      </c>
      <c r="C2037" s="6" t="s">
        <v>5303</v>
      </c>
      <c r="D2037" s="6" t="s">
        <v>5304</v>
      </c>
      <c r="E2037" s="6" t="s">
        <v>653</v>
      </c>
      <c r="F2037" s="6" t="s">
        <v>158</v>
      </c>
      <c r="G2037" s="6"/>
      <c r="H2037" s="6" t="s">
        <v>5295</v>
      </c>
      <c r="I2037" s="6" t="s">
        <v>5305</v>
      </c>
      <c r="J2037" s="6">
        <v>2.0</v>
      </c>
      <c r="K2037" s="7">
        <f t="shared" ref="K2037:K2038" si="9">100000</f>
        <v>100000</v>
      </c>
      <c r="L2037" s="27" t="s">
        <v>5279</v>
      </c>
      <c r="M2037" s="6" t="s">
        <v>328</v>
      </c>
      <c r="N2037" s="5"/>
      <c r="O2037" s="5"/>
      <c r="P2037" s="5"/>
      <c r="Q2037" s="5"/>
      <c r="R2037" s="5"/>
      <c r="S2037" s="5"/>
      <c r="T2037" s="5"/>
      <c r="U2037" s="5"/>
      <c r="V2037" s="5"/>
    </row>
    <row r="2038" hidden="1">
      <c r="A2038" s="5">
        <v>410013.0</v>
      </c>
      <c r="B2038" s="6" t="s">
        <v>5268</v>
      </c>
      <c r="C2038" s="6" t="s">
        <v>5306</v>
      </c>
      <c r="D2038" s="6" t="s">
        <v>5307</v>
      </c>
      <c r="E2038" s="6" t="s">
        <v>266</v>
      </c>
      <c r="F2038" s="6" t="s">
        <v>18</v>
      </c>
      <c r="G2038" s="6" t="s">
        <v>19</v>
      </c>
      <c r="H2038" s="6" t="s">
        <v>5271</v>
      </c>
      <c r="I2038" s="6" t="s">
        <v>5308</v>
      </c>
      <c r="J2038" s="6">
        <v>1.0</v>
      </c>
      <c r="K2038" s="7">
        <f t="shared" si="9"/>
        <v>100000</v>
      </c>
      <c r="L2038" s="27" t="s">
        <v>5279</v>
      </c>
      <c r="M2038" s="6" t="s">
        <v>104</v>
      </c>
      <c r="N2038" s="5"/>
      <c r="O2038" s="5"/>
      <c r="P2038" s="5"/>
      <c r="Q2038" s="5"/>
      <c r="R2038" s="5"/>
      <c r="S2038" s="5"/>
      <c r="T2038" s="5"/>
      <c r="U2038" s="5"/>
      <c r="V2038" s="5"/>
    </row>
    <row r="2039" hidden="1">
      <c r="A2039" s="5">
        <v>410013.0</v>
      </c>
      <c r="B2039" s="6" t="s">
        <v>5268</v>
      </c>
      <c r="C2039" s="6" t="s">
        <v>5309</v>
      </c>
      <c r="D2039" s="6" t="s">
        <v>5310</v>
      </c>
      <c r="E2039" s="6" t="s">
        <v>266</v>
      </c>
      <c r="F2039" s="6" t="s">
        <v>18</v>
      </c>
      <c r="G2039" s="6" t="s">
        <v>19</v>
      </c>
      <c r="H2039" s="6" t="s">
        <v>5271</v>
      </c>
      <c r="I2039" s="6" t="s">
        <v>5311</v>
      </c>
      <c r="J2039" s="6">
        <v>10.0</v>
      </c>
      <c r="K2039" s="7">
        <v>50000.0</v>
      </c>
      <c r="L2039" s="27" t="s">
        <v>5312</v>
      </c>
      <c r="M2039" s="6" t="s">
        <v>170</v>
      </c>
      <c r="N2039" s="5"/>
      <c r="O2039" s="5"/>
      <c r="P2039" s="5"/>
      <c r="Q2039" s="5"/>
      <c r="R2039" s="5"/>
      <c r="S2039" s="5"/>
      <c r="T2039" s="5"/>
      <c r="U2039" s="5"/>
      <c r="V2039" s="5"/>
    </row>
    <row r="2040" hidden="1">
      <c r="A2040" s="5">
        <v>410013.0</v>
      </c>
      <c r="B2040" s="6" t="s">
        <v>5268</v>
      </c>
      <c r="C2040" s="6" t="s">
        <v>5313</v>
      </c>
      <c r="D2040" s="6" t="s">
        <v>5314</v>
      </c>
      <c r="E2040" s="6" t="s">
        <v>17</v>
      </c>
      <c r="F2040" s="6" t="s">
        <v>18</v>
      </c>
      <c r="G2040" s="6" t="s">
        <v>19</v>
      </c>
      <c r="H2040" s="6" t="s">
        <v>5282</v>
      </c>
      <c r="I2040" s="6" t="s">
        <v>5315</v>
      </c>
      <c r="J2040" s="6">
        <v>1.0</v>
      </c>
      <c r="K2040" s="7">
        <v>50000.0</v>
      </c>
      <c r="L2040" s="27" t="s">
        <v>5279</v>
      </c>
      <c r="M2040" s="6" t="s">
        <v>328</v>
      </c>
      <c r="N2040" s="5"/>
      <c r="O2040" s="5"/>
      <c r="P2040" s="5"/>
      <c r="Q2040" s="5"/>
      <c r="R2040" s="5"/>
      <c r="S2040" s="5"/>
      <c r="T2040" s="5"/>
      <c r="U2040" s="5"/>
      <c r="V2040" s="5"/>
    </row>
    <row r="2041" hidden="1">
      <c r="A2041" s="5">
        <v>410013.0</v>
      </c>
      <c r="B2041" s="6" t="s">
        <v>5268</v>
      </c>
      <c r="C2041" s="6" t="s">
        <v>5316</v>
      </c>
      <c r="D2041" s="6" t="s">
        <v>5317</v>
      </c>
      <c r="E2041" s="6" t="s">
        <v>475</v>
      </c>
      <c r="F2041" s="6" t="s">
        <v>158</v>
      </c>
      <c r="G2041" s="6"/>
      <c r="H2041" s="6" t="s">
        <v>5271</v>
      </c>
      <c r="I2041" s="6" t="s">
        <v>5318</v>
      </c>
      <c r="J2041" s="6">
        <v>1.0</v>
      </c>
      <c r="K2041" s="7">
        <v>50000.0</v>
      </c>
      <c r="L2041" s="27" t="s">
        <v>5319</v>
      </c>
      <c r="M2041" s="6" t="s">
        <v>328</v>
      </c>
      <c r="N2041" s="5"/>
      <c r="O2041" s="5"/>
      <c r="P2041" s="5"/>
      <c r="Q2041" s="5"/>
      <c r="R2041" s="5"/>
      <c r="S2041" s="5"/>
      <c r="T2041" s="5"/>
      <c r="U2041" s="5"/>
      <c r="V2041" s="5"/>
    </row>
    <row r="2042" hidden="1">
      <c r="A2042" s="10">
        <v>450001.0</v>
      </c>
      <c r="B2042" s="10" t="s">
        <v>5320</v>
      </c>
      <c r="C2042" s="10" t="s">
        <v>5321</v>
      </c>
      <c r="D2042" s="10" t="s">
        <v>5322</v>
      </c>
      <c r="E2042" s="10" t="s">
        <v>266</v>
      </c>
      <c r="F2042" s="10" t="s">
        <v>158</v>
      </c>
      <c r="G2042" s="10" t="s">
        <v>159</v>
      </c>
      <c r="H2042" s="10" t="s">
        <v>5323</v>
      </c>
      <c r="I2042" s="10" t="s">
        <v>5324</v>
      </c>
      <c r="J2042" s="10">
        <v>1.0</v>
      </c>
      <c r="K2042" s="11" t="s">
        <v>5325</v>
      </c>
      <c r="L2042" s="12">
        <v>45352.0</v>
      </c>
      <c r="M2042" s="10" t="s">
        <v>104</v>
      </c>
      <c r="N2042" s="5"/>
      <c r="O2042" s="5"/>
      <c r="P2042" s="5"/>
      <c r="Q2042" s="5"/>
      <c r="R2042" s="5"/>
      <c r="S2042" s="5"/>
      <c r="T2042" s="5"/>
      <c r="U2042" s="5"/>
      <c r="V2042" s="5"/>
    </row>
    <row r="2043" hidden="1">
      <c r="A2043" s="6">
        <v>45001.0</v>
      </c>
      <c r="B2043" s="6" t="s">
        <v>5326</v>
      </c>
      <c r="C2043" s="6" t="s">
        <v>5327</v>
      </c>
      <c r="D2043" s="6" t="s">
        <v>5328</v>
      </c>
      <c r="E2043" s="6" t="s">
        <v>266</v>
      </c>
      <c r="F2043" s="6" t="s">
        <v>18</v>
      </c>
      <c r="G2043" s="6" t="s">
        <v>5329</v>
      </c>
      <c r="H2043" s="6" t="s">
        <v>5330</v>
      </c>
      <c r="I2043" s="6" t="s">
        <v>5331</v>
      </c>
      <c r="J2043" s="18" t="s">
        <v>5332</v>
      </c>
      <c r="K2043" s="7" t="s">
        <v>5333</v>
      </c>
      <c r="L2043" s="8"/>
      <c r="M2043" s="6" t="s">
        <v>104</v>
      </c>
      <c r="N2043" s="5"/>
      <c r="O2043" s="5"/>
      <c r="P2043" s="5"/>
      <c r="Q2043" s="5"/>
      <c r="R2043" s="5"/>
      <c r="S2043" s="5"/>
      <c r="T2043" s="5"/>
      <c r="U2043" s="5"/>
      <c r="V2043" s="5"/>
    </row>
    <row r="2044" hidden="1">
      <c r="A2044" s="6">
        <v>450001.0</v>
      </c>
      <c r="B2044" s="6" t="s">
        <v>5320</v>
      </c>
      <c r="C2044" s="6" t="s">
        <v>5334</v>
      </c>
      <c r="D2044" s="6" t="s">
        <v>5335</v>
      </c>
      <c r="E2044" s="6" t="s">
        <v>475</v>
      </c>
      <c r="F2044" s="6" t="s">
        <v>158</v>
      </c>
      <c r="G2044" s="6" t="s">
        <v>159</v>
      </c>
      <c r="H2044" s="6" t="s">
        <v>5336</v>
      </c>
      <c r="I2044" s="6" t="s">
        <v>5337</v>
      </c>
      <c r="J2044" s="6">
        <v>1.0</v>
      </c>
      <c r="K2044" s="7" t="s">
        <v>5338</v>
      </c>
      <c r="L2044" s="8">
        <v>45657.0</v>
      </c>
      <c r="M2044" s="6" t="s">
        <v>23</v>
      </c>
      <c r="N2044" s="5"/>
      <c r="O2044" s="5"/>
      <c r="P2044" s="5"/>
      <c r="Q2044" s="5"/>
      <c r="R2044" s="5"/>
      <c r="S2044" s="5"/>
      <c r="T2044" s="5"/>
      <c r="U2044" s="5"/>
      <c r="V2044" s="5"/>
    </row>
    <row r="2045" hidden="1">
      <c r="A2045" s="6">
        <v>450001.0</v>
      </c>
      <c r="B2045" s="6" t="s">
        <v>5320</v>
      </c>
      <c r="C2045" s="6" t="s">
        <v>5339</v>
      </c>
      <c r="D2045" s="6" t="s">
        <v>5340</v>
      </c>
      <c r="E2045" s="6" t="s">
        <v>475</v>
      </c>
      <c r="F2045" s="6" t="s">
        <v>158</v>
      </c>
      <c r="G2045" s="6" t="s">
        <v>159</v>
      </c>
      <c r="H2045" s="6" t="s">
        <v>5336</v>
      </c>
      <c r="I2045" s="6" t="s">
        <v>5341</v>
      </c>
      <c r="J2045" s="6">
        <v>1.0</v>
      </c>
      <c r="K2045" s="7" t="s">
        <v>5342</v>
      </c>
      <c r="L2045" s="8">
        <v>45657.0</v>
      </c>
      <c r="M2045" s="6" t="s">
        <v>23</v>
      </c>
      <c r="N2045" s="5"/>
      <c r="O2045" s="5"/>
      <c r="P2045" s="5"/>
      <c r="Q2045" s="5"/>
      <c r="R2045" s="5"/>
      <c r="S2045" s="5"/>
      <c r="T2045" s="5"/>
      <c r="U2045" s="5"/>
      <c r="V2045" s="5"/>
    </row>
    <row r="2046" hidden="1">
      <c r="A2046" s="6">
        <v>450001.0</v>
      </c>
      <c r="B2046" s="6" t="s">
        <v>5320</v>
      </c>
      <c r="C2046" s="6" t="s">
        <v>5343</v>
      </c>
      <c r="D2046" s="6" t="s">
        <v>5344</v>
      </c>
      <c r="E2046" s="6" t="s">
        <v>475</v>
      </c>
      <c r="F2046" s="6" t="s">
        <v>158</v>
      </c>
      <c r="G2046" s="6" t="s">
        <v>159</v>
      </c>
      <c r="H2046" s="6" t="s">
        <v>5336</v>
      </c>
      <c r="I2046" s="6" t="s">
        <v>5345</v>
      </c>
      <c r="J2046" s="6">
        <v>1.0</v>
      </c>
      <c r="K2046" s="7" t="s">
        <v>5346</v>
      </c>
      <c r="L2046" s="8">
        <v>45657.0</v>
      </c>
      <c r="M2046" s="6" t="s">
        <v>23</v>
      </c>
      <c r="N2046" s="5"/>
      <c r="O2046" s="5"/>
      <c r="P2046" s="5"/>
      <c r="Q2046" s="5"/>
      <c r="R2046" s="5"/>
      <c r="S2046" s="5"/>
      <c r="T2046" s="5"/>
      <c r="U2046" s="5"/>
      <c r="V2046" s="5"/>
    </row>
    <row r="2047" hidden="1">
      <c r="A2047" s="6">
        <v>450001.0</v>
      </c>
      <c r="B2047" s="6" t="s">
        <v>5320</v>
      </c>
      <c r="C2047" s="6" t="s">
        <v>5347</v>
      </c>
      <c r="D2047" s="6" t="s">
        <v>5348</v>
      </c>
      <c r="E2047" s="6" t="s">
        <v>475</v>
      </c>
      <c r="F2047" s="6" t="s">
        <v>158</v>
      </c>
      <c r="G2047" s="6" t="s">
        <v>159</v>
      </c>
      <c r="H2047" s="6" t="s">
        <v>5336</v>
      </c>
      <c r="I2047" s="6" t="s">
        <v>5349</v>
      </c>
      <c r="J2047" s="6">
        <v>1.0</v>
      </c>
      <c r="K2047" s="7" t="s">
        <v>5350</v>
      </c>
      <c r="L2047" s="8">
        <v>45657.0</v>
      </c>
      <c r="M2047" s="6" t="s">
        <v>23</v>
      </c>
      <c r="N2047" s="5"/>
      <c r="O2047" s="5"/>
      <c r="P2047" s="5"/>
      <c r="Q2047" s="5"/>
      <c r="R2047" s="5"/>
      <c r="S2047" s="5"/>
      <c r="T2047" s="5"/>
      <c r="U2047" s="5"/>
      <c r="V2047" s="5"/>
    </row>
    <row r="2048" hidden="1">
      <c r="A2048" s="6">
        <v>450001.0</v>
      </c>
      <c r="B2048" s="6" t="s">
        <v>5320</v>
      </c>
      <c r="C2048" s="6" t="s">
        <v>5351</v>
      </c>
      <c r="D2048" s="6" t="s">
        <v>5352</v>
      </c>
      <c r="E2048" s="6" t="s">
        <v>475</v>
      </c>
      <c r="F2048" s="6" t="s">
        <v>158</v>
      </c>
      <c r="G2048" s="6" t="s">
        <v>159</v>
      </c>
      <c r="H2048" s="6" t="s">
        <v>5336</v>
      </c>
      <c r="I2048" s="6" t="s">
        <v>5353</v>
      </c>
      <c r="J2048" s="6">
        <v>1.0</v>
      </c>
      <c r="K2048" s="7" t="s">
        <v>5354</v>
      </c>
      <c r="L2048" s="8">
        <v>45657.0</v>
      </c>
      <c r="M2048" s="6" t="s">
        <v>23</v>
      </c>
      <c r="N2048" s="5"/>
      <c r="O2048" s="5"/>
      <c r="P2048" s="5"/>
      <c r="Q2048" s="5"/>
      <c r="R2048" s="5"/>
      <c r="S2048" s="5"/>
      <c r="T2048" s="5"/>
      <c r="U2048" s="5"/>
      <c r="V2048" s="5"/>
    </row>
    <row r="2049" hidden="1">
      <c r="A2049" s="6">
        <v>450001.0</v>
      </c>
      <c r="B2049" s="6" t="s">
        <v>5320</v>
      </c>
      <c r="C2049" s="6" t="s">
        <v>5355</v>
      </c>
      <c r="D2049" s="6" t="s">
        <v>5356</v>
      </c>
      <c r="E2049" s="6" t="s">
        <v>475</v>
      </c>
      <c r="F2049" s="6" t="s">
        <v>158</v>
      </c>
      <c r="G2049" s="6" t="s">
        <v>159</v>
      </c>
      <c r="H2049" s="6" t="s">
        <v>5336</v>
      </c>
      <c r="I2049" s="6" t="s">
        <v>5357</v>
      </c>
      <c r="J2049" s="6">
        <v>1.0</v>
      </c>
      <c r="K2049" s="7" t="s">
        <v>5358</v>
      </c>
      <c r="L2049" s="8">
        <v>45657.0</v>
      </c>
      <c r="M2049" s="6" t="s">
        <v>23</v>
      </c>
      <c r="N2049" s="5"/>
      <c r="O2049" s="5"/>
      <c r="P2049" s="5"/>
      <c r="Q2049" s="5"/>
      <c r="R2049" s="5"/>
      <c r="S2049" s="5"/>
      <c r="T2049" s="5"/>
      <c r="U2049" s="5"/>
      <c r="V2049" s="5"/>
    </row>
    <row r="2050" hidden="1">
      <c r="A2050" s="6">
        <v>450001.0</v>
      </c>
      <c r="B2050" s="6" t="s">
        <v>5320</v>
      </c>
      <c r="C2050" s="6" t="s">
        <v>5359</v>
      </c>
      <c r="D2050" s="6" t="s">
        <v>5360</v>
      </c>
      <c r="E2050" s="6" t="s">
        <v>475</v>
      </c>
      <c r="F2050" s="6" t="s">
        <v>158</v>
      </c>
      <c r="G2050" s="6" t="s">
        <v>159</v>
      </c>
      <c r="H2050" s="6" t="s">
        <v>5336</v>
      </c>
      <c r="I2050" s="6" t="s">
        <v>5361</v>
      </c>
      <c r="J2050" s="6">
        <v>1.0</v>
      </c>
      <c r="K2050" s="7" t="s">
        <v>5362</v>
      </c>
      <c r="L2050" s="8">
        <v>45657.0</v>
      </c>
      <c r="M2050" s="6" t="s">
        <v>23</v>
      </c>
      <c r="N2050" s="5"/>
      <c r="O2050" s="5"/>
      <c r="P2050" s="5"/>
      <c r="Q2050" s="5"/>
      <c r="R2050" s="5"/>
      <c r="S2050" s="5"/>
      <c r="T2050" s="5"/>
      <c r="U2050" s="5"/>
      <c r="V2050" s="5"/>
    </row>
    <row r="2051" hidden="1">
      <c r="A2051" s="6">
        <v>450001.0</v>
      </c>
      <c r="B2051" s="6" t="s">
        <v>5320</v>
      </c>
      <c r="C2051" s="6" t="s">
        <v>5363</v>
      </c>
      <c r="D2051" s="6" t="s">
        <v>5364</v>
      </c>
      <c r="E2051" s="6" t="s">
        <v>475</v>
      </c>
      <c r="F2051" s="6" t="s">
        <v>158</v>
      </c>
      <c r="G2051" s="6" t="s">
        <v>159</v>
      </c>
      <c r="H2051" s="6" t="s">
        <v>5336</v>
      </c>
      <c r="I2051" s="6" t="s">
        <v>5365</v>
      </c>
      <c r="J2051" s="6">
        <v>1.0</v>
      </c>
      <c r="K2051" s="7" t="s">
        <v>5366</v>
      </c>
      <c r="L2051" s="8">
        <v>45657.0</v>
      </c>
      <c r="M2051" s="6" t="s">
        <v>23</v>
      </c>
      <c r="N2051" s="5"/>
      <c r="O2051" s="5"/>
      <c r="P2051" s="5"/>
      <c r="Q2051" s="5"/>
      <c r="R2051" s="5"/>
      <c r="S2051" s="5"/>
      <c r="T2051" s="5"/>
      <c r="U2051" s="5"/>
      <c r="V2051" s="5"/>
    </row>
    <row r="2052" hidden="1">
      <c r="A2052" s="6">
        <v>450001.0</v>
      </c>
      <c r="B2052" s="6" t="s">
        <v>5320</v>
      </c>
      <c r="C2052" s="6" t="s">
        <v>5367</v>
      </c>
      <c r="D2052" s="6" t="s">
        <v>5368</v>
      </c>
      <c r="E2052" s="6" t="s">
        <v>475</v>
      </c>
      <c r="F2052" s="6" t="s">
        <v>158</v>
      </c>
      <c r="G2052" s="6" t="s">
        <v>159</v>
      </c>
      <c r="H2052" s="6" t="s">
        <v>5336</v>
      </c>
      <c r="I2052" s="6" t="s">
        <v>5369</v>
      </c>
      <c r="J2052" s="6">
        <v>1.0</v>
      </c>
      <c r="K2052" s="7" t="s">
        <v>5370</v>
      </c>
      <c r="L2052" s="8">
        <v>45657.0</v>
      </c>
      <c r="M2052" s="6" t="s">
        <v>23</v>
      </c>
      <c r="N2052" s="5"/>
      <c r="O2052" s="5"/>
      <c r="P2052" s="5"/>
      <c r="Q2052" s="5"/>
      <c r="R2052" s="5"/>
      <c r="S2052" s="5"/>
      <c r="T2052" s="5"/>
      <c r="U2052" s="5"/>
      <c r="V2052" s="5"/>
    </row>
    <row r="2053" hidden="1">
      <c r="A2053" s="6">
        <v>450001.0</v>
      </c>
      <c r="B2053" s="6" t="s">
        <v>5320</v>
      </c>
      <c r="C2053" s="6" t="s">
        <v>5371</v>
      </c>
      <c r="D2053" s="6" t="s">
        <v>5372</v>
      </c>
      <c r="E2053" s="6" t="s">
        <v>475</v>
      </c>
      <c r="F2053" s="6" t="s">
        <v>158</v>
      </c>
      <c r="G2053" s="6" t="s">
        <v>159</v>
      </c>
      <c r="H2053" s="6" t="s">
        <v>5336</v>
      </c>
      <c r="I2053" s="6" t="s">
        <v>5373</v>
      </c>
      <c r="J2053" s="6">
        <v>1.0</v>
      </c>
      <c r="K2053" s="7" t="s">
        <v>5374</v>
      </c>
      <c r="L2053" s="8">
        <v>45657.0</v>
      </c>
      <c r="M2053" s="6" t="s">
        <v>23</v>
      </c>
      <c r="N2053" s="5"/>
      <c r="O2053" s="5"/>
      <c r="P2053" s="5"/>
      <c r="Q2053" s="5"/>
      <c r="R2053" s="5"/>
      <c r="S2053" s="5"/>
      <c r="T2053" s="5"/>
      <c r="U2053" s="5"/>
      <c r="V2053" s="5"/>
    </row>
    <row r="2054" hidden="1">
      <c r="A2054" s="6">
        <v>450001.0</v>
      </c>
      <c r="B2054" s="6" t="s">
        <v>5320</v>
      </c>
      <c r="C2054" s="6" t="s">
        <v>5375</v>
      </c>
      <c r="D2054" s="6" t="s">
        <v>5376</v>
      </c>
      <c r="E2054" s="6" t="s">
        <v>475</v>
      </c>
      <c r="F2054" s="6" t="s">
        <v>158</v>
      </c>
      <c r="G2054" s="6" t="s">
        <v>159</v>
      </c>
      <c r="H2054" s="6" t="s">
        <v>5336</v>
      </c>
      <c r="I2054" s="6" t="s">
        <v>5377</v>
      </c>
      <c r="J2054" s="6">
        <v>1.0</v>
      </c>
      <c r="K2054" s="7" t="s">
        <v>5378</v>
      </c>
      <c r="L2054" s="8">
        <v>45657.0</v>
      </c>
      <c r="M2054" s="6" t="s">
        <v>23</v>
      </c>
      <c r="N2054" s="5"/>
      <c r="O2054" s="5"/>
      <c r="P2054" s="5"/>
      <c r="Q2054" s="5"/>
      <c r="R2054" s="5"/>
      <c r="S2054" s="5"/>
      <c r="T2054" s="5"/>
      <c r="U2054" s="5"/>
      <c r="V2054" s="5"/>
    </row>
    <row r="2055" hidden="1">
      <c r="A2055" s="6">
        <v>450001.0</v>
      </c>
      <c r="B2055" s="6" t="s">
        <v>5320</v>
      </c>
      <c r="C2055" s="6" t="s">
        <v>5379</v>
      </c>
      <c r="D2055" s="6" t="s">
        <v>5380</v>
      </c>
      <c r="E2055" s="6" t="s">
        <v>475</v>
      </c>
      <c r="F2055" s="6" t="s">
        <v>158</v>
      </c>
      <c r="G2055" s="6" t="s">
        <v>159</v>
      </c>
      <c r="H2055" s="6" t="s">
        <v>5336</v>
      </c>
      <c r="I2055" s="6" t="s">
        <v>5381</v>
      </c>
      <c r="J2055" s="6">
        <v>1.0</v>
      </c>
      <c r="K2055" s="7" t="s">
        <v>5382</v>
      </c>
      <c r="L2055" s="8">
        <v>45657.0</v>
      </c>
      <c r="M2055" s="6" t="s">
        <v>23</v>
      </c>
      <c r="N2055" s="5"/>
      <c r="O2055" s="5"/>
      <c r="P2055" s="5"/>
      <c r="Q2055" s="5"/>
      <c r="R2055" s="5"/>
      <c r="S2055" s="5"/>
      <c r="T2055" s="5"/>
      <c r="U2055" s="5"/>
      <c r="V2055" s="5"/>
    </row>
    <row r="2056" hidden="1">
      <c r="A2056" s="6">
        <v>450001.0</v>
      </c>
      <c r="B2056" s="6" t="s">
        <v>5320</v>
      </c>
      <c r="C2056" s="6" t="s">
        <v>5383</v>
      </c>
      <c r="D2056" s="6" t="s">
        <v>5384</v>
      </c>
      <c r="E2056" s="6" t="s">
        <v>475</v>
      </c>
      <c r="F2056" s="6" t="s">
        <v>158</v>
      </c>
      <c r="G2056" s="6" t="s">
        <v>159</v>
      </c>
      <c r="H2056" s="6" t="s">
        <v>5336</v>
      </c>
      <c r="I2056" s="6" t="s">
        <v>5385</v>
      </c>
      <c r="J2056" s="6">
        <v>1.0</v>
      </c>
      <c r="K2056" s="7" t="s">
        <v>5382</v>
      </c>
      <c r="L2056" s="8">
        <v>45657.0</v>
      </c>
      <c r="M2056" s="6" t="s">
        <v>23</v>
      </c>
      <c r="N2056" s="5"/>
      <c r="O2056" s="5"/>
      <c r="P2056" s="5"/>
      <c r="Q2056" s="5"/>
      <c r="R2056" s="5"/>
      <c r="S2056" s="5"/>
      <c r="T2056" s="5"/>
      <c r="U2056" s="5"/>
      <c r="V2056" s="5"/>
    </row>
    <row r="2057" hidden="1">
      <c r="A2057" s="6">
        <v>450001.0</v>
      </c>
      <c r="B2057" s="6" t="s">
        <v>5320</v>
      </c>
      <c r="C2057" s="6" t="s">
        <v>5386</v>
      </c>
      <c r="D2057" s="6" t="s">
        <v>5387</v>
      </c>
      <c r="E2057" s="6" t="s">
        <v>475</v>
      </c>
      <c r="F2057" s="6" t="s">
        <v>158</v>
      </c>
      <c r="G2057" s="6" t="s">
        <v>159</v>
      </c>
      <c r="H2057" s="6" t="s">
        <v>5336</v>
      </c>
      <c r="I2057" s="6" t="s">
        <v>5388</v>
      </c>
      <c r="J2057" s="6">
        <v>1.0</v>
      </c>
      <c r="K2057" s="7" t="s">
        <v>3984</v>
      </c>
      <c r="L2057" s="8">
        <v>45657.0</v>
      </c>
      <c r="M2057" s="6" t="s">
        <v>104</v>
      </c>
      <c r="N2057" s="5"/>
      <c r="O2057" s="5"/>
      <c r="P2057" s="5"/>
      <c r="Q2057" s="5"/>
      <c r="R2057" s="5"/>
      <c r="S2057" s="5"/>
      <c r="T2057" s="5"/>
      <c r="U2057" s="5"/>
      <c r="V2057" s="5"/>
    </row>
    <row r="2058" hidden="1">
      <c r="A2058" s="6">
        <v>450001.0</v>
      </c>
      <c r="B2058" s="6" t="s">
        <v>5320</v>
      </c>
      <c r="C2058" s="6" t="s">
        <v>5389</v>
      </c>
      <c r="D2058" s="6" t="s">
        <v>5390</v>
      </c>
      <c r="E2058" s="6" t="s">
        <v>475</v>
      </c>
      <c r="F2058" s="6" t="s">
        <v>158</v>
      </c>
      <c r="G2058" s="6" t="s">
        <v>159</v>
      </c>
      <c r="H2058" s="6" t="s">
        <v>5336</v>
      </c>
      <c r="I2058" s="6" t="s">
        <v>5388</v>
      </c>
      <c r="J2058" s="6">
        <v>1.0</v>
      </c>
      <c r="K2058" s="7" t="s">
        <v>1338</v>
      </c>
      <c r="L2058" s="8">
        <v>45657.0</v>
      </c>
      <c r="M2058" s="6" t="s">
        <v>104</v>
      </c>
      <c r="N2058" s="5"/>
      <c r="O2058" s="5"/>
      <c r="P2058" s="5"/>
      <c r="Q2058" s="5"/>
      <c r="R2058" s="5"/>
      <c r="S2058" s="5"/>
      <c r="T2058" s="5"/>
      <c r="U2058" s="5"/>
      <c r="V2058" s="5"/>
    </row>
    <row r="2059" hidden="1">
      <c r="A2059" s="6">
        <v>450001.0</v>
      </c>
      <c r="B2059" s="6" t="s">
        <v>5320</v>
      </c>
      <c r="C2059" s="6" t="s">
        <v>5391</v>
      </c>
      <c r="D2059" s="6" t="s">
        <v>5392</v>
      </c>
      <c r="E2059" s="6" t="s">
        <v>475</v>
      </c>
      <c r="F2059" s="6" t="s">
        <v>158</v>
      </c>
      <c r="G2059" s="6" t="s">
        <v>159</v>
      </c>
      <c r="H2059" s="6" t="s">
        <v>5336</v>
      </c>
      <c r="I2059" s="6" t="s">
        <v>5388</v>
      </c>
      <c r="J2059" s="6">
        <v>1.0</v>
      </c>
      <c r="K2059" s="7" t="s">
        <v>1338</v>
      </c>
      <c r="L2059" s="8">
        <v>45657.0</v>
      </c>
      <c r="M2059" s="6" t="s">
        <v>104</v>
      </c>
      <c r="N2059" s="5"/>
      <c r="O2059" s="5"/>
      <c r="P2059" s="5"/>
      <c r="Q2059" s="5"/>
      <c r="R2059" s="5"/>
      <c r="S2059" s="5"/>
      <c r="T2059" s="5"/>
      <c r="U2059" s="5"/>
      <c r="V2059" s="5"/>
    </row>
    <row r="2060" hidden="1">
      <c r="A2060" s="6">
        <v>450001.0</v>
      </c>
      <c r="B2060" s="6" t="s">
        <v>5320</v>
      </c>
      <c r="C2060" s="6" t="s">
        <v>5393</v>
      </c>
      <c r="D2060" s="6" t="s">
        <v>5394</v>
      </c>
      <c r="E2060" s="6" t="s">
        <v>475</v>
      </c>
      <c r="F2060" s="6" t="s">
        <v>158</v>
      </c>
      <c r="G2060" s="6" t="s">
        <v>159</v>
      </c>
      <c r="H2060" s="6" t="s">
        <v>5336</v>
      </c>
      <c r="I2060" s="6" t="s">
        <v>5388</v>
      </c>
      <c r="J2060" s="6">
        <v>1.0</v>
      </c>
      <c r="K2060" s="7" t="s">
        <v>5395</v>
      </c>
      <c r="L2060" s="8">
        <v>45657.0</v>
      </c>
      <c r="M2060" s="6" t="s">
        <v>104</v>
      </c>
      <c r="N2060" s="5"/>
      <c r="O2060" s="5"/>
      <c r="P2060" s="5"/>
      <c r="Q2060" s="5"/>
      <c r="R2060" s="5"/>
      <c r="S2060" s="5"/>
      <c r="T2060" s="5"/>
      <c r="U2060" s="5"/>
      <c r="V2060" s="5"/>
    </row>
    <row r="2061" hidden="1">
      <c r="A2061" s="6">
        <v>450001.0</v>
      </c>
      <c r="B2061" s="6" t="s">
        <v>5320</v>
      </c>
      <c r="C2061" s="6" t="s">
        <v>5396</v>
      </c>
      <c r="D2061" s="6" t="s">
        <v>5397</v>
      </c>
      <c r="E2061" s="6" t="s">
        <v>475</v>
      </c>
      <c r="F2061" s="6" t="s">
        <v>158</v>
      </c>
      <c r="G2061" s="6" t="s">
        <v>159</v>
      </c>
      <c r="H2061" s="6" t="s">
        <v>5336</v>
      </c>
      <c r="I2061" s="6" t="s">
        <v>5388</v>
      </c>
      <c r="J2061" s="6">
        <v>1.0</v>
      </c>
      <c r="K2061" s="7" t="s">
        <v>3984</v>
      </c>
      <c r="L2061" s="8">
        <v>45657.0</v>
      </c>
      <c r="M2061" s="6" t="s">
        <v>104</v>
      </c>
      <c r="N2061" s="5"/>
      <c r="O2061" s="5"/>
      <c r="P2061" s="5"/>
      <c r="Q2061" s="5"/>
      <c r="R2061" s="5"/>
      <c r="S2061" s="5"/>
      <c r="T2061" s="5"/>
      <c r="U2061" s="5"/>
      <c r="V2061" s="5"/>
    </row>
    <row r="2062" hidden="1">
      <c r="A2062" s="6">
        <v>450001.0</v>
      </c>
      <c r="B2062" s="6" t="s">
        <v>5320</v>
      </c>
      <c r="C2062" s="6" t="s">
        <v>5398</v>
      </c>
      <c r="D2062" s="6" t="s">
        <v>5399</v>
      </c>
      <c r="E2062" s="6" t="s">
        <v>475</v>
      </c>
      <c r="F2062" s="6" t="s">
        <v>158</v>
      </c>
      <c r="G2062" s="6" t="s">
        <v>159</v>
      </c>
      <c r="H2062" s="6" t="s">
        <v>5336</v>
      </c>
      <c r="I2062" s="6" t="s">
        <v>5388</v>
      </c>
      <c r="J2062" s="6">
        <v>1.0</v>
      </c>
      <c r="K2062" s="7" t="s">
        <v>3984</v>
      </c>
      <c r="L2062" s="8">
        <v>45657.0</v>
      </c>
      <c r="M2062" s="6" t="s">
        <v>104</v>
      </c>
      <c r="N2062" s="5"/>
      <c r="O2062" s="5"/>
      <c r="P2062" s="5"/>
      <c r="Q2062" s="5"/>
      <c r="R2062" s="5"/>
      <c r="S2062" s="5"/>
      <c r="T2062" s="5"/>
      <c r="U2062" s="5"/>
      <c r="V2062" s="5"/>
    </row>
    <row r="2063" hidden="1">
      <c r="A2063" s="6">
        <v>450001.0</v>
      </c>
      <c r="B2063" s="6" t="s">
        <v>5320</v>
      </c>
      <c r="C2063" s="6" t="s">
        <v>5400</v>
      </c>
      <c r="D2063" s="6" t="s">
        <v>5401</v>
      </c>
      <c r="E2063" s="6" t="s">
        <v>475</v>
      </c>
      <c r="F2063" s="6" t="s">
        <v>158</v>
      </c>
      <c r="G2063" s="6" t="s">
        <v>159</v>
      </c>
      <c r="H2063" s="6" t="s">
        <v>5336</v>
      </c>
      <c r="I2063" s="6" t="s">
        <v>5388</v>
      </c>
      <c r="J2063" s="6">
        <v>1.0</v>
      </c>
      <c r="K2063" s="7" t="s">
        <v>5402</v>
      </c>
      <c r="L2063" s="8">
        <v>45657.0</v>
      </c>
      <c r="M2063" s="6" t="s">
        <v>104</v>
      </c>
      <c r="N2063" s="5"/>
      <c r="O2063" s="5"/>
      <c r="P2063" s="5"/>
      <c r="Q2063" s="5"/>
      <c r="R2063" s="5"/>
      <c r="S2063" s="5"/>
      <c r="T2063" s="5"/>
      <c r="U2063" s="5"/>
      <c r="V2063" s="5"/>
    </row>
    <row r="2064" hidden="1">
      <c r="A2064" s="6">
        <v>450001.0</v>
      </c>
      <c r="B2064" s="6" t="s">
        <v>5320</v>
      </c>
      <c r="C2064" s="6" t="s">
        <v>5403</v>
      </c>
      <c r="D2064" s="6" t="s">
        <v>5404</v>
      </c>
      <c r="E2064" s="6" t="s">
        <v>475</v>
      </c>
      <c r="F2064" s="6" t="s">
        <v>158</v>
      </c>
      <c r="G2064" s="6" t="s">
        <v>159</v>
      </c>
      <c r="H2064" s="6" t="s">
        <v>5336</v>
      </c>
      <c r="I2064" s="6" t="s">
        <v>5388</v>
      </c>
      <c r="J2064" s="6">
        <v>1.0</v>
      </c>
      <c r="K2064" s="7" t="s">
        <v>5402</v>
      </c>
      <c r="L2064" s="8">
        <v>45657.0</v>
      </c>
      <c r="M2064" s="6" t="s">
        <v>104</v>
      </c>
      <c r="N2064" s="5"/>
      <c r="O2064" s="5"/>
      <c r="P2064" s="5"/>
      <c r="Q2064" s="5"/>
      <c r="R2064" s="5"/>
      <c r="S2064" s="5"/>
      <c r="T2064" s="5"/>
      <c r="U2064" s="5"/>
      <c r="V2064" s="5"/>
    </row>
    <row r="2065" hidden="1">
      <c r="A2065" s="6">
        <v>450001.0</v>
      </c>
      <c r="B2065" s="6" t="s">
        <v>5320</v>
      </c>
      <c r="C2065" s="6" t="s">
        <v>5405</v>
      </c>
      <c r="D2065" s="6" t="s">
        <v>5406</v>
      </c>
      <c r="E2065" s="6" t="s">
        <v>475</v>
      </c>
      <c r="F2065" s="6" t="s">
        <v>158</v>
      </c>
      <c r="G2065" s="6" t="s">
        <v>159</v>
      </c>
      <c r="H2065" s="6" t="s">
        <v>5336</v>
      </c>
      <c r="I2065" s="6" t="s">
        <v>5388</v>
      </c>
      <c r="J2065" s="6">
        <v>1.0</v>
      </c>
      <c r="K2065" s="7" t="s">
        <v>5402</v>
      </c>
      <c r="L2065" s="8">
        <v>45657.0</v>
      </c>
      <c r="M2065" s="6" t="s">
        <v>104</v>
      </c>
      <c r="N2065" s="5"/>
      <c r="O2065" s="5"/>
      <c r="P2065" s="5"/>
      <c r="Q2065" s="5"/>
      <c r="R2065" s="5"/>
      <c r="S2065" s="5"/>
      <c r="T2065" s="5"/>
      <c r="U2065" s="5"/>
      <c r="V2065" s="5"/>
    </row>
    <row r="2066" hidden="1">
      <c r="A2066" s="6">
        <v>450001.0</v>
      </c>
      <c r="B2066" s="6" t="s">
        <v>5320</v>
      </c>
      <c r="C2066" s="6" t="s">
        <v>5407</v>
      </c>
      <c r="D2066" s="6" t="s">
        <v>5408</v>
      </c>
      <c r="E2066" s="6" t="s">
        <v>475</v>
      </c>
      <c r="F2066" s="6" t="s">
        <v>158</v>
      </c>
      <c r="G2066" s="6" t="s">
        <v>159</v>
      </c>
      <c r="H2066" s="6" t="s">
        <v>5336</v>
      </c>
      <c r="I2066" s="6" t="s">
        <v>5388</v>
      </c>
      <c r="J2066" s="6">
        <v>1.0</v>
      </c>
      <c r="K2066" s="7" t="s">
        <v>481</v>
      </c>
      <c r="L2066" s="8">
        <v>45657.0</v>
      </c>
      <c r="M2066" s="6" t="s">
        <v>104</v>
      </c>
      <c r="N2066" s="5"/>
      <c r="O2066" s="5"/>
      <c r="P2066" s="5"/>
      <c r="Q2066" s="5"/>
      <c r="R2066" s="5"/>
      <c r="S2066" s="5"/>
      <c r="T2066" s="5"/>
      <c r="U2066" s="5"/>
      <c r="V2066" s="5"/>
    </row>
    <row r="2067" hidden="1">
      <c r="A2067" s="6">
        <v>450001.0</v>
      </c>
      <c r="B2067" s="6" t="s">
        <v>5320</v>
      </c>
      <c r="C2067" s="6" t="s">
        <v>5409</v>
      </c>
      <c r="D2067" s="6" t="s">
        <v>5410</v>
      </c>
      <c r="E2067" s="6" t="s">
        <v>475</v>
      </c>
      <c r="F2067" s="6" t="s">
        <v>158</v>
      </c>
      <c r="G2067" s="6" t="s">
        <v>159</v>
      </c>
      <c r="H2067" s="6" t="s">
        <v>5336</v>
      </c>
      <c r="I2067" s="6" t="s">
        <v>5388</v>
      </c>
      <c r="J2067" s="6">
        <v>1.0</v>
      </c>
      <c r="K2067" s="7" t="s">
        <v>5402</v>
      </c>
      <c r="L2067" s="8">
        <v>45657.0</v>
      </c>
      <c r="M2067" s="6" t="s">
        <v>104</v>
      </c>
      <c r="N2067" s="5"/>
      <c r="O2067" s="5"/>
      <c r="P2067" s="5"/>
      <c r="Q2067" s="5"/>
      <c r="R2067" s="5"/>
      <c r="S2067" s="5"/>
      <c r="T2067" s="5"/>
      <c r="U2067" s="5"/>
      <c r="V2067" s="5"/>
    </row>
    <row r="2068" hidden="1">
      <c r="A2068" s="6">
        <v>450001.0</v>
      </c>
      <c r="B2068" s="6" t="s">
        <v>5320</v>
      </c>
      <c r="C2068" s="6" t="s">
        <v>5411</v>
      </c>
      <c r="D2068" s="6" t="s">
        <v>5412</v>
      </c>
      <c r="E2068" s="6" t="s">
        <v>475</v>
      </c>
      <c r="F2068" s="6" t="s">
        <v>158</v>
      </c>
      <c r="G2068" s="6" t="s">
        <v>159</v>
      </c>
      <c r="H2068" s="6" t="s">
        <v>5336</v>
      </c>
      <c r="I2068" s="6" t="s">
        <v>5388</v>
      </c>
      <c r="J2068" s="6">
        <v>1.0</v>
      </c>
      <c r="K2068" s="7" t="s">
        <v>5402</v>
      </c>
      <c r="L2068" s="8">
        <v>45657.0</v>
      </c>
      <c r="M2068" s="6" t="s">
        <v>104</v>
      </c>
      <c r="N2068" s="5"/>
      <c r="O2068" s="5"/>
      <c r="P2068" s="5"/>
      <c r="Q2068" s="5"/>
      <c r="R2068" s="5"/>
      <c r="S2068" s="5"/>
      <c r="T2068" s="5"/>
      <c r="U2068" s="5"/>
      <c r="V2068" s="5"/>
    </row>
    <row r="2069" hidden="1">
      <c r="A2069" s="6">
        <v>450001.0</v>
      </c>
      <c r="B2069" s="6" t="s">
        <v>5320</v>
      </c>
      <c r="C2069" s="6" t="s">
        <v>5413</v>
      </c>
      <c r="D2069" s="6" t="s">
        <v>5414</v>
      </c>
      <c r="E2069" s="6" t="s">
        <v>475</v>
      </c>
      <c r="F2069" s="6" t="s">
        <v>158</v>
      </c>
      <c r="G2069" s="6" t="s">
        <v>159</v>
      </c>
      <c r="H2069" s="6" t="s">
        <v>5336</v>
      </c>
      <c r="I2069" s="6" t="s">
        <v>5388</v>
      </c>
      <c r="J2069" s="6">
        <v>1.0</v>
      </c>
      <c r="K2069" s="7" t="s">
        <v>481</v>
      </c>
      <c r="L2069" s="8">
        <v>45657.0</v>
      </c>
      <c r="M2069" s="6" t="s">
        <v>104</v>
      </c>
      <c r="N2069" s="5"/>
      <c r="O2069" s="5"/>
      <c r="P2069" s="5"/>
      <c r="Q2069" s="5"/>
      <c r="R2069" s="5"/>
      <c r="S2069" s="5"/>
      <c r="T2069" s="5"/>
      <c r="U2069" s="5"/>
      <c r="V2069" s="5"/>
    </row>
    <row r="2070" hidden="1">
      <c r="A2070" s="6">
        <v>450001.0</v>
      </c>
      <c r="B2070" s="6" t="s">
        <v>5320</v>
      </c>
      <c r="C2070" s="6" t="s">
        <v>5415</v>
      </c>
      <c r="D2070" s="6" t="s">
        <v>5416</v>
      </c>
      <c r="E2070" s="6" t="s">
        <v>475</v>
      </c>
      <c r="F2070" s="6" t="s">
        <v>158</v>
      </c>
      <c r="G2070" s="6" t="s">
        <v>159</v>
      </c>
      <c r="H2070" s="6" t="s">
        <v>5336</v>
      </c>
      <c r="I2070" s="6" t="s">
        <v>5388</v>
      </c>
      <c r="J2070" s="6">
        <v>1.0</v>
      </c>
      <c r="K2070" s="7" t="s">
        <v>5402</v>
      </c>
      <c r="L2070" s="8">
        <v>45657.0</v>
      </c>
      <c r="M2070" s="6" t="s">
        <v>104</v>
      </c>
      <c r="N2070" s="5"/>
      <c r="O2070" s="5"/>
      <c r="P2070" s="5"/>
      <c r="Q2070" s="5"/>
      <c r="R2070" s="5"/>
      <c r="S2070" s="5"/>
      <c r="T2070" s="5"/>
      <c r="U2070" s="5"/>
      <c r="V2070" s="5"/>
    </row>
    <row r="2071" hidden="1">
      <c r="A2071" s="6">
        <v>450001.0</v>
      </c>
      <c r="B2071" s="6" t="s">
        <v>5320</v>
      </c>
      <c r="C2071" s="6" t="s">
        <v>5417</v>
      </c>
      <c r="D2071" s="6" t="s">
        <v>5418</v>
      </c>
      <c r="E2071" s="6" t="s">
        <v>475</v>
      </c>
      <c r="F2071" s="6" t="s">
        <v>158</v>
      </c>
      <c r="G2071" s="6" t="s">
        <v>159</v>
      </c>
      <c r="H2071" s="6" t="s">
        <v>5336</v>
      </c>
      <c r="I2071" s="6" t="s">
        <v>5388</v>
      </c>
      <c r="J2071" s="6">
        <v>1.0</v>
      </c>
      <c r="K2071" s="7" t="s">
        <v>481</v>
      </c>
      <c r="L2071" s="8">
        <v>45657.0</v>
      </c>
      <c r="M2071" s="6" t="s">
        <v>104</v>
      </c>
      <c r="N2071" s="5"/>
      <c r="O2071" s="5"/>
      <c r="P2071" s="5"/>
      <c r="Q2071" s="5"/>
      <c r="R2071" s="5"/>
      <c r="S2071" s="5"/>
      <c r="T2071" s="5"/>
      <c r="U2071" s="5"/>
      <c r="V2071" s="5"/>
    </row>
    <row r="2072" hidden="1">
      <c r="A2072" s="6">
        <v>450001.0</v>
      </c>
      <c r="B2072" s="6" t="s">
        <v>5320</v>
      </c>
      <c r="C2072" s="6" t="s">
        <v>5419</v>
      </c>
      <c r="D2072" s="6" t="s">
        <v>5420</v>
      </c>
      <c r="E2072" s="6" t="s">
        <v>475</v>
      </c>
      <c r="F2072" s="6" t="s">
        <v>158</v>
      </c>
      <c r="G2072" s="6" t="s">
        <v>159</v>
      </c>
      <c r="H2072" s="6" t="s">
        <v>5336</v>
      </c>
      <c r="I2072" s="6" t="s">
        <v>5388</v>
      </c>
      <c r="J2072" s="6">
        <v>1.0</v>
      </c>
      <c r="K2072" s="7" t="s">
        <v>5402</v>
      </c>
      <c r="L2072" s="8">
        <v>45657.0</v>
      </c>
      <c r="M2072" s="6" t="s">
        <v>104</v>
      </c>
      <c r="N2072" s="5"/>
      <c r="O2072" s="5"/>
      <c r="P2072" s="5"/>
      <c r="Q2072" s="5"/>
      <c r="R2072" s="5"/>
      <c r="S2072" s="5"/>
      <c r="T2072" s="5"/>
      <c r="U2072" s="5"/>
      <c r="V2072" s="5"/>
    </row>
    <row r="2073" hidden="1">
      <c r="A2073" s="6">
        <v>450001.0</v>
      </c>
      <c r="B2073" s="6" t="s">
        <v>5320</v>
      </c>
      <c r="C2073" s="6" t="s">
        <v>5421</v>
      </c>
      <c r="D2073" s="6" t="s">
        <v>5422</v>
      </c>
      <c r="E2073" s="6" t="s">
        <v>475</v>
      </c>
      <c r="F2073" s="6" t="s">
        <v>158</v>
      </c>
      <c r="G2073" s="6" t="s">
        <v>159</v>
      </c>
      <c r="H2073" s="6" t="s">
        <v>5336</v>
      </c>
      <c r="I2073" s="6" t="s">
        <v>5388</v>
      </c>
      <c r="J2073" s="6">
        <v>1.0</v>
      </c>
      <c r="K2073" s="7" t="s">
        <v>3984</v>
      </c>
      <c r="L2073" s="8">
        <v>45657.0</v>
      </c>
      <c r="M2073" s="6" t="s">
        <v>104</v>
      </c>
      <c r="N2073" s="5"/>
      <c r="O2073" s="5"/>
      <c r="P2073" s="5"/>
      <c r="Q2073" s="5"/>
      <c r="R2073" s="5"/>
      <c r="S2073" s="5"/>
      <c r="T2073" s="5"/>
      <c r="U2073" s="5"/>
      <c r="V2073" s="5"/>
    </row>
    <row r="2074" hidden="1">
      <c r="A2074" s="6">
        <v>450001.0</v>
      </c>
      <c r="B2074" s="6" t="s">
        <v>5320</v>
      </c>
      <c r="C2074" s="6" t="s">
        <v>5423</v>
      </c>
      <c r="D2074" s="6" t="s">
        <v>5424</v>
      </c>
      <c r="E2074" s="6" t="s">
        <v>475</v>
      </c>
      <c r="F2074" s="6" t="s">
        <v>158</v>
      </c>
      <c r="G2074" s="6" t="s">
        <v>159</v>
      </c>
      <c r="H2074" s="6" t="s">
        <v>5336</v>
      </c>
      <c r="I2074" s="6" t="s">
        <v>5388</v>
      </c>
      <c r="J2074" s="6">
        <v>1.0</v>
      </c>
      <c r="K2074" s="7" t="s">
        <v>820</v>
      </c>
      <c r="L2074" s="8">
        <v>45657.0</v>
      </c>
      <c r="M2074" s="6" t="s">
        <v>104</v>
      </c>
      <c r="N2074" s="5"/>
      <c r="O2074" s="5"/>
      <c r="P2074" s="5"/>
      <c r="Q2074" s="5"/>
      <c r="R2074" s="5"/>
      <c r="S2074" s="5"/>
      <c r="T2074" s="5"/>
      <c r="U2074" s="5"/>
      <c r="V2074" s="5"/>
    </row>
    <row r="2075" hidden="1">
      <c r="A2075" s="6">
        <v>450001.0</v>
      </c>
      <c r="B2075" s="6" t="s">
        <v>5320</v>
      </c>
      <c r="C2075" s="6" t="s">
        <v>5425</v>
      </c>
      <c r="D2075" s="6" t="s">
        <v>5426</v>
      </c>
      <c r="E2075" s="6" t="s">
        <v>475</v>
      </c>
      <c r="F2075" s="6" t="s">
        <v>158</v>
      </c>
      <c r="G2075" s="6" t="s">
        <v>159</v>
      </c>
      <c r="H2075" s="6" t="s">
        <v>5336</v>
      </c>
      <c r="I2075" s="6" t="s">
        <v>5388</v>
      </c>
      <c r="J2075" s="6">
        <v>1.0</v>
      </c>
      <c r="K2075" s="7" t="s">
        <v>481</v>
      </c>
      <c r="L2075" s="8">
        <v>45657.0</v>
      </c>
      <c r="M2075" s="6" t="s">
        <v>104</v>
      </c>
      <c r="N2075" s="5"/>
      <c r="O2075" s="5"/>
      <c r="P2075" s="5"/>
      <c r="Q2075" s="5"/>
      <c r="R2075" s="5"/>
      <c r="S2075" s="5"/>
      <c r="T2075" s="5"/>
      <c r="U2075" s="5"/>
      <c r="V2075" s="5"/>
    </row>
    <row r="2076" hidden="1">
      <c r="A2076" s="6">
        <v>450001.0</v>
      </c>
      <c r="B2076" s="6" t="s">
        <v>5320</v>
      </c>
      <c r="C2076" s="6" t="s">
        <v>5427</v>
      </c>
      <c r="D2076" s="6" t="s">
        <v>5428</v>
      </c>
      <c r="E2076" s="6" t="s">
        <v>475</v>
      </c>
      <c r="F2076" s="6" t="s">
        <v>158</v>
      </c>
      <c r="G2076" s="6" t="s">
        <v>159</v>
      </c>
      <c r="H2076" s="6" t="s">
        <v>5336</v>
      </c>
      <c r="I2076" s="6" t="s">
        <v>5388</v>
      </c>
      <c r="J2076" s="6">
        <v>1.0</v>
      </c>
      <c r="K2076" s="7" t="s">
        <v>1338</v>
      </c>
      <c r="L2076" s="8">
        <v>45657.0</v>
      </c>
      <c r="M2076" s="6" t="s">
        <v>104</v>
      </c>
      <c r="N2076" s="5"/>
      <c r="O2076" s="5"/>
      <c r="P2076" s="5"/>
      <c r="Q2076" s="5"/>
      <c r="R2076" s="5"/>
      <c r="S2076" s="5"/>
      <c r="T2076" s="5"/>
      <c r="U2076" s="5"/>
      <c r="V2076" s="5"/>
    </row>
    <row r="2077" hidden="1">
      <c r="A2077" s="6">
        <v>450001.0</v>
      </c>
      <c r="B2077" s="6" t="s">
        <v>5320</v>
      </c>
      <c r="C2077" s="6" t="s">
        <v>5429</v>
      </c>
      <c r="D2077" s="6" t="s">
        <v>5430</v>
      </c>
      <c r="E2077" s="6" t="s">
        <v>475</v>
      </c>
      <c r="F2077" s="6" t="s">
        <v>158</v>
      </c>
      <c r="G2077" s="6" t="s">
        <v>159</v>
      </c>
      <c r="H2077" s="6" t="s">
        <v>5336</v>
      </c>
      <c r="I2077" s="6" t="s">
        <v>5388</v>
      </c>
      <c r="J2077" s="6">
        <v>1.0</v>
      </c>
      <c r="K2077" s="7" t="s">
        <v>1338</v>
      </c>
      <c r="L2077" s="8">
        <v>45657.0</v>
      </c>
      <c r="M2077" s="6" t="s">
        <v>104</v>
      </c>
      <c r="N2077" s="5"/>
      <c r="O2077" s="5"/>
      <c r="P2077" s="5"/>
      <c r="Q2077" s="5"/>
      <c r="R2077" s="5"/>
      <c r="S2077" s="5"/>
      <c r="T2077" s="5"/>
      <c r="U2077" s="5"/>
      <c r="V2077" s="5"/>
    </row>
    <row r="2078" hidden="1">
      <c r="A2078" s="6">
        <v>450001.0</v>
      </c>
      <c r="B2078" s="6" t="s">
        <v>5320</v>
      </c>
      <c r="C2078" s="6" t="s">
        <v>5431</v>
      </c>
      <c r="D2078" s="6" t="s">
        <v>5432</v>
      </c>
      <c r="E2078" s="6" t="s">
        <v>475</v>
      </c>
      <c r="F2078" s="6" t="s">
        <v>158</v>
      </c>
      <c r="G2078" s="6" t="s">
        <v>159</v>
      </c>
      <c r="H2078" s="6" t="s">
        <v>5336</v>
      </c>
      <c r="I2078" s="6" t="s">
        <v>5388</v>
      </c>
      <c r="J2078" s="6">
        <v>1.0</v>
      </c>
      <c r="K2078" s="7" t="s">
        <v>5402</v>
      </c>
      <c r="L2078" s="8">
        <v>45657.0</v>
      </c>
      <c r="M2078" s="6" t="s">
        <v>104</v>
      </c>
      <c r="N2078" s="5"/>
      <c r="O2078" s="5"/>
      <c r="P2078" s="5"/>
      <c r="Q2078" s="5"/>
      <c r="R2078" s="5"/>
      <c r="S2078" s="5"/>
      <c r="T2078" s="5"/>
      <c r="U2078" s="5"/>
      <c r="V2078" s="5"/>
    </row>
    <row r="2079" hidden="1">
      <c r="A2079" s="6">
        <v>450001.0</v>
      </c>
      <c r="B2079" s="6" t="s">
        <v>5320</v>
      </c>
      <c r="C2079" s="6" t="s">
        <v>5433</v>
      </c>
      <c r="D2079" s="6" t="s">
        <v>5434</v>
      </c>
      <c r="E2079" s="6" t="s">
        <v>475</v>
      </c>
      <c r="F2079" s="6" t="s">
        <v>158</v>
      </c>
      <c r="G2079" s="6" t="s">
        <v>159</v>
      </c>
      <c r="H2079" s="6" t="s">
        <v>5336</v>
      </c>
      <c r="I2079" s="6" t="s">
        <v>5388</v>
      </c>
      <c r="J2079" s="6">
        <v>1.0</v>
      </c>
      <c r="K2079" s="7" t="s">
        <v>5402</v>
      </c>
      <c r="L2079" s="8">
        <v>45657.0</v>
      </c>
      <c r="M2079" s="6" t="s">
        <v>104</v>
      </c>
      <c r="N2079" s="5"/>
      <c r="O2079" s="5"/>
      <c r="P2079" s="5"/>
      <c r="Q2079" s="5"/>
      <c r="R2079" s="5"/>
      <c r="S2079" s="5"/>
      <c r="T2079" s="5"/>
      <c r="U2079" s="5"/>
      <c r="V2079" s="5"/>
    </row>
    <row r="2080" hidden="1">
      <c r="A2080" s="6">
        <v>450001.0</v>
      </c>
      <c r="B2080" s="6" t="s">
        <v>5320</v>
      </c>
      <c r="C2080" s="6" t="s">
        <v>5435</v>
      </c>
      <c r="D2080" s="6" t="s">
        <v>5436</v>
      </c>
      <c r="E2080" s="6" t="s">
        <v>475</v>
      </c>
      <c r="F2080" s="6" t="s">
        <v>158</v>
      </c>
      <c r="G2080" s="6" t="s">
        <v>159</v>
      </c>
      <c r="H2080" s="6" t="s">
        <v>5336</v>
      </c>
      <c r="I2080" s="6" t="s">
        <v>5388</v>
      </c>
      <c r="J2080" s="6">
        <v>1.0</v>
      </c>
      <c r="K2080" s="7" t="s">
        <v>3984</v>
      </c>
      <c r="L2080" s="8">
        <v>45657.0</v>
      </c>
      <c r="M2080" s="6" t="s">
        <v>104</v>
      </c>
      <c r="N2080" s="5"/>
      <c r="O2080" s="5"/>
      <c r="P2080" s="5"/>
      <c r="Q2080" s="5"/>
      <c r="R2080" s="5"/>
      <c r="S2080" s="5"/>
      <c r="T2080" s="5"/>
      <c r="U2080" s="5"/>
      <c r="V2080" s="5"/>
    </row>
    <row r="2081" hidden="1">
      <c r="A2081" s="6">
        <v>450001.0</v>
      </c>
      <c r="B2081" s="6" t="s">
        <v>5320</v>
      </c>
      <c r="C2081" s="6" t="s">
        <v>5437</v>
      </c>
      <c r="D2081" s="6" t="s">
        <v>5438</v>
      </c>
      <c r="E2081" s="6" t="s">
        <v>475</v>
      </c>
      <c r="F2081" s="6" t="s">
        <v>158</v>
      </c>
      <c r="G2081" s="6" t="s">
        <v>159</v>
      </c>
      <c r="H2081" s="6" t="s">
        <v>5336</v>
      </c>
      <c r="I2081" s="6" t="s">
        <v>5388</v>
      </c>
      <c r="J2081" s="6">
        <v>1.0</v>
      </c>
      <c r="K2081" s="7" t="s">
        <v>3984</v>
      </c>
      <c r="L2081" s="8">
        <v>45657.0</v>
      </c>
      <c r="M2081" s="6" t="s">
        <v>104</v>
      </c>
      <c r="N2081" s="5"/>
      <c r="O2081" s="5"/>
      <c r="P2081" s="5"/>
      <c r="Q2081" s="5"/>
      <c r="R2081" s="5"/>
      <c r="S2081" s="5"/>
      <c r="T2081" s="5"/>
      <c r="U2081" s="5"/>
      <c r="V2081" s="5"/>
    </row>
    <row r="2082" hidden="1">
      <c r="A2082" s="6">
        <v>450001.0</v>
      </c>
      <c r="B2082" s="6" t="s">
        <v>5320</v>
      </c>
      <c r="C2082" s="6" t="s">
        <v>5439</v>
      </c>
      <c r="D2082" s="6" t="s">
        <v>5440</v>
      </c>
      <c r="E2082" s="6" t="s">
        <v>475</v>
      </c>
      <c r="F2082" s="6" t="s">
        <v>158</v>
      </c>
      <c r="G2082" s="6" t="s">
        <v>159</v>
      </c>
      <c r="H2082" s="6" t="s">
        <v>5336</v>
      </c>
      <c r="I2082" s="6" t="s">
        <v>5388</v>
      </c>
      <c r="J2082" s="6">
        <v>1.0</v>
      </c>
      <c r="K2082" s="7" t="s">
        <v>5402</v>
      </c>
      <c r="L2082" s="8">
        <v>45657.0</v>
      </c>
      <c r="M2082" s="6" t="s">
        <v>104</v>
      </c>
      <c r="N2082" s="5"/>
      <c r="O2082" s="5"/>
      <c r="P2082" s="5"/>
      <c r="Q2082" s="5"/>
      <c r="R2082" s="5"/>
      <c r="S2082" s="5"/>
      <c r="T2082" s="5"/>
      <c r="U2082" s="5"/>
      <c r="V2082" s="5"/>
    </row>
    <row r="2083" hidden="1">
      <c r="A2083" s="6">
        <v>450001.0</v>
      </c>
      <c r="B2083" s="6" t="s">
        <v>5320</v>
      </c>
      <c r="C2083" s="6" t="s">
        <v>5441</v>
      </c>
      <c r="D2083" s="6" t="s">
        <v>5442</v>
      </c>
      <c r="E2083" s="6" t="s">
        <v>475</v>
      </c>
      <c r="F2083" s="6" t="s">
        <v>158</v>
      </c>
      <c r="G2083" s="6" t="s">
        <v>159</v>
      </c>
      <c r="H2083" s="6" t="s">
        <v>5336</v>
      </c>
      <c r="I2083" s="6" t="s">
        <v>5388</v>
      </c>
      <c r="J2083" s="6">
        <v>1.0</v>
      </c>
      <c r="K2083" s="7" t="s">
        <v>5402</v>
      </c>
      <c r="L2083" s="8">
        <v>45657.0</v>
      </c>
      <c r="M2083" s="6" t="s">
        <v>104</v>
      </c>
      <c r="N2083" s="5"/>
      <c r="O2083" s="5"/>
      <c r="P2083" s="5"/>
      <c r="Q2083" s="5"/>
      <c r="R2083" s="5"/>
      <c r="S2083" s="5"/>
      <c r="T2083" s="5"/>
      <c r="U2083" s="5"/>
      <c r="V2083" s="5"/>
    </row>
    <row r="2084" hidden="1">
      <c r="A2084" s="6">
        <v>450001.0</v>
      </c>
      <c r="B2084" s="6" t="s">
        <v>5320</v>
      </c>
      <c r="C2084" s="6" t="s">
        <v>5443</v>
      </c>
      <c r="D2084" s="6" t="s">
        <v>5444</v>
      </c>
      <c r="E2084" s="6" t="s">
        <v>475</v>
      </c>
      <c r="F2084" s="6" t="s">
        <v>158</v>
      </c>
      <c r="G2084" s="6" t="s">
        <v>159</v>
      </c>
      <c r="H2084" s="6" t="s">
        <v>5336</v>
      </c>
      <c r="I2084" s="6" t="s">
        <v>5388</v>
      </c>
      <c r="J2084" s="6">
        <v>1.0</v>
      </c>
      <c r="K2084" s="7" t="s">
        <v>5402</v>
      </c>
      <c r="L2084" s="8">
        <v>45657.0</v>
      </c>
      <c r="M2084" s="6" t="s">
        <v>104</v>
      </c>
      <c r="N2084" s="5"/>
      <c r="O2084" s="5"/>
      <c r="P2084" s="5"/>
      <c r="Q2084" s="5"/>
      <c r="R2084" s="5"/>
      <c r="S2084" s="5"/>
      <c r="T2084" s="5"/>
      <c r="U2084" s="5"/>
      <c r="V2084" s="5"/>
    </row>
    <row r="2085" hidden="1">
      <c r="A2085" s="6">
        <v>450001.0</v>
      </c>
      <c r="B2085" s="6" t="s">
        <v>5320</v>
      </c>
      <c r="C2085" s="6" t="s">
        <v>5445</v>
      </c>
      <c r="D2085" s="6" t="s">
        <v>5446</v>
      </c>
      <c r="E2085" s="6" t="s">
        <v>475</v>
      </c>
      <c r="F2085" s="6" t="s">
        <v>158</v>
      </c>
      <c r="G2085" s="6" t="s">
        <v>159</v>
      </c>
      <c r="H2085" s="6" t="s">
        <v>5336</v>
      </c>
      <c r="I2085" s="6" t="s">
        <v>5388</v>
      </c>
      <c r="J2085" s="6">
        <v>1.0</v>
      </c>
      <c r="K2085" s="7" t="s">
        <v>3984</v>
      </c>
      <c r="L2085" s="8">
        <v>45657.0</v>
      </c>
      <c r="M2085" s="6" t="s">
        <v>104</v>
      </c>
      <c r="N2085" s="5"/>
      <c r="O2085" s="5"/>
      <c r="P2085" s="5"/>
      <c r="Q2085" s="5"/>
      <c r="R2085" s="5"/>
      <c r="S2085" s="5"/>
      <c r="T2085" s="5"/>
      <c r="U2085" s="5"/>
      <c r="V2085" s="5"/>
    </row>
    <row r="2086" hidden="1">
      <c r="A2086" s="6">
        <v>450001.0</v>
      </c>
      <c r="B2086" s="6" t="s">
        <v>5320</v>
      </c>
      <c r="C2086" s="6" t="s">
        <v>5447</v>
      </c>
      <c r="D2086" s="6" t="s">
        <v>5448</v>
      </c>
      <c r="E2086" s="6" t="s">
        <v>475</v>
      </c>
      <c r="F2086" s="6" t="s">
        <v>158</v>
      </c>
      <c r="G2086" s="6" t="s">
        <v>159</v>
      </c>
      <c r="H2086" s="6" t="s">
        <v>5336</v>
      </c>
      <c r="I2086" s="6" t="s">
        <v>5388</v>
      </c>
      <c r="J2086" s="6">
        <v>1.0</v>
      </c>
      <c r="K2086" s="7" t="s">
        <v>5402</v>
      </c>
      <c r="L2086" s="8">
        <v>45657.0</v>
      </c>
      <c r="M2086" s="6" t="s">
        <v>104</v>
      </c>
      <c r="N2086" s="5"/>
      <c r="O2086" s="5"/>
      <c r="P2086" s="5"/>
      <c r="Q2086" s="5"/>
      <c r="R2086" s="5"/>
      <c r="S2086" s="5"/>
      <c r="T2086" s="5"/>
      <c r="U2086" s="5"/>
      <c r="V2086" s="5"/>
    </row>
    <row r="2087" hidden="1">
      <c r="A2087" s="6">
        <v>450001.0</v>
      </c>
      <c r="B2087" s="6" t="s">
        <v>5320</v>
      </c>
      <c r="C2087" s="6" t="s">
        <v>5449</v>
      </c>
      <c r="D2087" s="6" t="s">
        <v>5450</v>
      </c>
      <c r="E2087" s="6" t="s">
        <v>475</v>
      </c>
      <c r="F2087" s="6" t="s">
        <v>158</v>
      </c>
      <c r="G2087" s="6" t="s">
        <v>159</v>
      </c>
      <c r="H2087" s="6" t="s">
        <v>5336</v>
      </c>
      <c r="I2087" s="6" t="s">
        <v>5388</v>
      </c>
      <c r="J2087" s="6">
        <v>1.0</v>
      </c>
      <c r="K2087" s="7" t="s">
        <v>3984</v>
      </c>
      <c r="L2087" s="8">
        <v>45657.0</v>
      </c>
      <c r="M2087" s="6" t="s">
        <v>104</v>
      </c>
      <c r="N2087" s="5"/>
      <c r="O2087" s="5"/>
      <c r="P2087" s="5"/>
      <c r="Q2087" s="5"/>
      <c r="R2087" s="5"/>
      <c r="S2087" s="5"/>
      <c r="T2087" s="5"/>
      <c r="U2087" s="5"/>
      <c r="V2087" s="5"/>
    </row>
    <row r="2088" hidden="1">
      <c r="A2088" s="6">
        <v>450001.0</v>
      </c>
      <c r="B2088" s="6" t="s">
        <v>5320</v>
      </c>
      <c r="C2088" s="6" t="s">
        <v>5451</v>
      </c>
      <c r="D2088" s="6" t="s">
        <v>5452</v>
      </c>
      <c r="E2088" s="6" t="s">
        <v>475</v>
      </c>
      <c r="F2088" s="6" t="s">
        <v>158</v>
      </c>
      <c r="G2088" s="6" t="s">
        <v>159</v>
      </c>
      <c r="H2088" s="6" t="s">
        <v>5336</v>
      </c>
      <c r="I2088" s="6" t="s">
        <v>5388</v>
      </c>
      <c r="J2088" s="6">
        <v>1.0</v>
      </c>
      <c r="K2088" s="7" t="s">
        <v>5402</v>
      </c>
      <c r="L2088" s="8">
        <v>45657.0</v>
      </c>
      <c r="M2088" s="6" t="s">
        <v>104</v>
      </c>
      <c r="N2088" s="5"/>
      <c r="O2088" s="5"/>
      <c r="P2088" s="5"/>
      <c r="Q2088" s="5"/>
      <c r="R2088" s="5"/>
      <c r="S2088" s="5"/>
      <c r="T2088" s="5"/>
      <c r="U2088" s="5"/>
      <c r="V2088" s="5"/>
    </row>
    <row r="2089" hidden="1">
      <c r="A2089" s="6">
        <v>450001.0</v>
      </c>
      <c r="B2089" s="6" t="s">
        <v>5320</v>
      </c>
      <c r="C2089" s="6" t="s">
        <v>5453</v>
      </c>
      <c r="D2089" s="6" t="s">
        <v>5454</v>
      </c>
      <c r="E2089" s="6" t="s">
        <v>475</v>
      </c>
      <c r="F2089" s="6" t="s">
        <v>158</v>
      </c>
      <c r="G2089" s="6" t="s">
        <v>159</v>
      </c>
      <c r="H2089" s="6" t="s">
        <v>5336</v>
      </c>
      <c r="I2089" s="6" t="s">
        <v>5388</v>
      </c>
      <c r="J2089" s="6">
        <v>1.0</v>
      </c>
      <c r="K2089" s="7" t="s">
        <v>3984</v>
      </c>
      <c r="L2089" s="8">
        <v>45657.0</v>
      </c>
      <c r="M2089" s="6" t="s">
        <v>104</v>
      </c>
      <c r="N2089" s="5"/>
      <c r="O2089" s="5"/>
      <c r="P2089" s="5"/>
      <c r="Q2089" s="5"/>
      <c r="R2089" s="5"/>
      <c r="S2089" s="5"/>
      <c r="T2089" s="5"/>
      <c r="U2089" s="5"/>
      <c r="V2089" s="5"/>
    </row>
    <row r="2090" hidden="1">
      <c r="A2090" s="6">
        <v>450001.0</v>
      </c>
      <c r="B2090" s="6" t="s">
        <v>5320</v>
      </c>
      <c r="C2090" s="6" t="s">
        <v>5455</v>
      </c>
      <c r="D2090" s="6" t="s">
        <v>5456</v>
      </c>
      <c r="E2090" s="6" t="s">
        <v>475</v>
      </c>
      <c r="F2090" s="6" t="s">
        <v>158</v>
      </c>
      <c r="G2090" s="6" t="s">
        <v>159</v>
      </c>
      <c r="H2090" s="6" t="s">
        <v>5336</v>
      </c>
      <c r="I2090" s="6" t="s">
        <v>5388</v>
      </c>
      <c r="J2090" s="6">
        <v>1.0</v>
      </c>
      <c r="K2090" s="7" t="s">
        <v>5402</v>
      </c>
      <c r="L2090" s="8">
        <v>45657.0</v>
      </c>
      <c r="M2090" s="6" t="s">
        <v>104</v>
      </c>
      <c r="N2090" s="5"/>
      <c r="O2090" s="5"/>
      <c r="P2090" s="5"/>
      <c r="Q2090" s="5"/>
      <c r="R2090" s="5"/>
      <c r="S2090" s="5"/>
      <c r="T2090" s="5"/>
      <c r="U2090" s="5"/>
      <c r="V2090" s="5"/>
    </row>
    <row r="2091" hidden="1">
      <c r="A2091" s="6">
        <v>450001.0</v>
      </c>
      <c r="B2091" s="6" t="s">
        <v>5320</v>
      </c>
      <c r="C2091" s="6" t="s">
        <v>5457</v>
      </c>
      <c r="D2091" s="6" t="s">
        <v>5458</v>
      </c>
      <c r="E2091" s="6" t="s">
        <v>475</v>
      </c>
      <c r="F2091" s="6" t="s">
        <v>158</v>
      </c>
      <c r="G2091" s="6" t="s">
        <v>159</v>
      </c>
      <c r="H2091" s="6" t="s">
        <v>5336</v>
      </c>
      <c r="I2091" s="6" t="s">
        <v>5388</v>
      </c>
      <c r="J2091" s="6">
        <v>1.0</v>
      </c>
      <c r="K2091" s="7" t="s">
        <v>5395</v>
      </c>
      <c r="L2091" s="8">
        <v>45657.0</v>
      </c>
      <c r="M2091" s="6" t="s">
        <v>104</v>
      </c>
      <c r="N2091" s="5"/>
      <c r="O2091" s="5"/>
      <c r="P2091" s="5"/>
      <c r="Q2091" s="5"/>
      <c r="R2091" s="5"/>
      <c r="S2091" s="5"/>
      <c r="T2091" s="5"/>
      <c r="U2091" s="5"/>
      <c r="V2091" s="5"/>
    </row>
    <row r="2092" hidden="1">
      <c r="A2092" s="6">
        <v>450001.0</v>
      </c>
      <c r="B2092" s="6" t="s">
        <v>5320</v>
      </c>
      <c r="C2092" s="6" t="s">
        <v>5459</v>
      </c>
      <c r="D2092" s="6" t="s">
        <v>5460</v>
      </c>
      <c r="E2092" s="6" t="s">
        <v>475</v>
      </c>
      <c r="F2092" s="6" t="s">
        <v>158</v>
      </c>
      <c r="G2092" s="6" t="s">
        <v>159</v>
      </c>
      <c r="H2092" s="6" t="s">
        <v>5336</v>
      </c>
      <c r="I2092" s="6" t="s">
        <v>5388</v>
      </c>
      <c r="J2092" s="6">
        <v>1.0</v>
      </c>
      <c r="K2092" s="7" t="s">
        <v>477</v>
      </c>
      <c r="L2092" s="8">
        <v>45657.0</v>
      </c>
      <c r="M2092" s="6" t="s">
        <v>104</v>
      </c>
      <c r="N2092" s="5"/>
      <c r="O2092" s="5"/>
      <c r="P2092" s="5"/>
      <c r="Q2092" s="5"/>
      <c r="R2092" s="5"/>
      <c r="S2092" s="5"/>
      <c r="T2092" s="5"/>
      <c r="U2092" s="5"/>
      <c r="V2092" s="5"/>
    </row>
    <row r="2093" hidden="1">
      <c r="A2093" s="6">
        <v>450001.0</v>
      </c>
      <c r="B2093" s="6" t="s">
        <v>5320</v>
      </c>
      <c r="C2093" s="6" t="s">
        <v>5461</v>
      </c>
      <c r="D2093" s="6" t="s">
        <v>5462</v>
      </c>
      <c r="E2093" s="6" t="s">
        <v>475</v>
      </c>
      <c r="F2093" s="6" t="s">
        <v>158</v>
      </c>
      <c r="G2093" s="6" t="s">
        <v>159</v>
      </c>
      <c r="H2093" s="6" t="s">
        <v>5336</v>
      </c>
      <c r="I2093" s="6" t="s">
        <v>5388</v>
      </c>
      <c r="J2093" s="6">
        <v>1.0</v>
      </c>
      <c r="K2093" s="7" t="s">
        <v>3984</v>
      </c>
      <c r="L2093" s="8">
        <v>45657.0</v>
      </c>
      <c r="M2093" s="6" t="s">
        <v>104</v>
      </c>
      <c r="N2093" s="5"/>
      <c r="O2093" s="5"/>
      <c r="P2093" s="5"/>
      <c r="Q2093" s="5"/>
      <c r="R2093" s="5"/>
      <c r="S2093" s="5"/>
      <c r="T2093" s="5"/>
      <c r="U2093" s="5"/>
      <c r="V2093" s="5"/>
    </row>
    <row r="2094" hidden="1">
      <c r="A2094" s="6">
        <v>450001.0</v>
      </c>
      <c r="B2094" s="6" t="s">
        <v>5320</v>
      </c>
      <c r="C2094" s="6" t="s">
        <v>5463</v>
      </c>
      <c r="D2094" s="6" t="s">
        <v>5464</v>
      </c>
      <c r="E2094" s="6" t="s">
        <v>475</v>
      </c>
      <c r="F2094" s="6" t="s">
        <v>158</v>
      </c>
      <c r="G2094" s="6" t="s">
        <v>159</v>
      </c>
      <c r="H2094" s="6" t="s">
        <v>5336</v>
      </c>
      <c r="I2094" s="6" t="s">
        <v>5388</v>
      </c>
      <c r="J2094" s="6">
        <v>1.0</v>
      </c>
      <c r="K2094" s="7" t="s">
        <v>481</v>
      </c>
      <c r="L2094" s="8">
        <v>45657.0</v>
      </c>
      <c r="M2094" s="6" t="s">
        <v>104</v>
      </c>
      <c r="N2094" s="5"/>
      <c r="O2094" s="5"/>
      <c r="P2094" s="5"/>
      <c r="Q2094" s="5"/>
      <c r="R2094" s="5"/>
      <c r="S2094" s="5"/>
      <c r="T2094" s="5"/>
      <c r="U2094" s="5"/>
      <c r="V2094" s="5"/>
    </row>
    <row r="2095" hidden="1">
      <c r="A2095" s="6">
        <v>450001.0</v>
      </c>
      <c r="B2095" s="6" t="s">
        <v>5320</v>
      </c>
      <c r="C2095" s="6" t="s">
        <v>5465</v>
      </c>
      <c r="D2095" s="6" t="s">
        <v>5466</v>
      </c>
      <c r="E2095" s="6" t="s">
        <v>475</v>
      </c>
      <c r="F2095" s="6" t="s">
        <v>158</v>
      </c>
      <c r="G2095" s="6" t="s">
        <v>159</v>
      </c>
      <c r="H2095" s="6" t="s">
        <v>5336</v>
      </c>
      <c r="I2095" s="6" t="s">
        <v>5388</v>
      </c>
      <c r="J2095" s="6">
        <v>1.0</v>
      </c>
      <c r="K2095" s="7" t="s">
        <v>5402</v>
      </c>
      <c r="L2095" s="8">
        <v>45657.0</v>
      </c>
      <c r="M2095" s="6" t="s">
        <v>104</v>
      </c>
      <c r="N2095" s="5"/>
      <c r="O2095" s="5"/>
      <c r="P2095" s="5"/>
      <c r="Q2095" s="5"/>
      <c r="R2095" s="5"/>
      <c r="S2095" s="5"/>
      <c r="T2095" s="5"/>
      <c r="U2095" s="5"/>
      <c r="V2095" s="5"/>
    </row>
    <row r="2096" hidden="1">
      <c r="A2096" s="6">
        <v>450001.0</v>
      </c>
      <c r="B2096" s="6" t="s">
        <v>5320</v>
      </c>
      <c r="C2096" s="6" t="s">
        <v>5467</v>
      </c>
      <c r="D2096" s="6" t="s">
        <v>5468</v>
      </c>
      <c r="E2096" s="6" t="s">
        <v>475</v>
      </c>
      <c r="F2096" s="6" t="s">
        <v>158</v>
      </c>
      <c r="G2096" s="6" t="s">
        <v>159</v>
      </c>
      <c r="H2096" s="6" t="s">
        <v>5336</v>
      </c>
      <c r="I2096" s="6" t="s">
        <v>5388</v>
      </c>
      <c r="J2096" s="6">
        <v>1.0</v>
      </c>
      <c r="K2096" s="7" t="s">
        <v>3258</v>
      </c>
      <c r="L2096" s="8">
        <v>45657.0</v>
      </c>
      <c r="M2096" s="6" t="s">
        <v>104</v>
      </c>
      <c r="N2096" s="5"/>
      <c r="O2096" s="5"/>
      <c r="P2096" s="5"/>
      <c r="Q2096" s="5"/>
      <c r="R2096" s="5"/>
      <c r="S2096" s="5"/>
      <c r="T2096" s="5"/>
      <c r="U2096" s="5"/>
      <c r="V2096" s="5"/>
    </row>
    <row r="2097" hidden="1">
      <c r="A2097" s="6">
        <v>450001.0</v>
      </c>
      <c r="B2097" s="6" t="s">
        <v>5320</v>
      </c>
      <c r="C2097" s="6" t="s">
        <v>5469</v>
      </c>
      <c r="D2097" s="6" t="s">
        <v>5470</v>
      </c>
      <c r="E2097" s="6" t="s">
        <v>475</v>
      </c>
      <c r="F2097" s="6" t="s">
        <v>158</v>
      </c>
      <c r="G2097" s="6" t="s">
        <v>159</v>
      </c>
      <c r="H2097" s="6" t="s">
        <v>5336</v>
      </c>
      <c r="I2097" s="6" t="s">
        <v>5388</v>
      </c>
      <c r="J2097" s="6">
        <v>1.0</v>
      </c>
      <c r="K2097" s="7" t="s">
        <v>5402</v>
      </c>
      <c r="L2097" s="8">
        <v>45657.0</v>
      </c>
      <c r="M2097" s="6" t="s">
        <v>104</v>
      </c>
      <c r="N2097" s="5"/>
      <c r="O2097" s="5"/>
      <c r="P2097" s="5"/>
      <c r="Q2097" s="5"/>
      <c r="R2097" s="5"/>
      <c r="S2097" s="5"/>
      <c r="T2097" s="5"/>
      <c r="U2097" s="5"/>
      <c r="V2097" s="5"/>
    </row>
    <row r="2098" hidden="1">
      <c r="A2098" s="6">
        <v>450001.0</v>
      </c>
      <c r="B2098" s="6" t="s">
        <v>5320</v>
      </c>
      <c r="C2098" s="6" t="s">
        <v>5471</v>
      </c>
      <c r="D2098" s="6" t="s">
        <v>5472</v>
      </c>
      <c r="E2098" s="6" t="s">
        <v>475</v>
      </c>
      <c r="F2098" s="6" t="s">
        <v>158</v>
      </c>
      <c r="G2098" s="6" t="s">
        <v>159</v>
      </c>
      <c r="H2098" s="6" t="s">
        <v>5336</v>
      </c>
      <c r="I2098" s="6" t="s">
        <v>5388</v>
      </c>
      <c r="J2098" s="6">
        <v>1.0</v>
      </c>
      <c r="K2098" s="7" t="s">
        <v>481</v>
      </c>
      <c r="L2098" s="8">
        <v>45657.0</v>
      </c>
      <c r="M2098" s="6" t="s">
        <v>104</v>
      </c>
      <c r="N2098" s="5"/>
      <c r="O2098" s="5"/>
      <c r="P2098" s="5"/>
      <c r="Q2098" s="5"/>
      <c r="R2098" s="5"/>
      <c r="S2098" s="5"/>
      <c r="T2098" s="5"/>
      <c r="U2098" s="5"/>
      <c r="V2098" s="5"/>
    </row>
    <row r="2099" hidden="1">
      <c r="A2099" s="6">
        <v>450001.0</v>
      </c>
      <c r="B2099" s="6" t="s">
        <v>5320</v>
      </c>
      <c r="C2099" s="6" t="s">
        <v>5473</v>
      </c>
      <c r="D2099" s="6" t="s">
        <v>5474</v>
      </c>
      <c r="E2099" s="6" t="s">
        <v>475</v>
      </c>
      <c r="F2099" s="6" t="s">
        <v>158</v>
      </c>
      <c r="G2099" s="6" t="s">
        <v>159</v>
      </c>
      <c r="H2099" s="6" t="s">
        <v>5336</v>
      </c>
      <c r="I2099" s="6" t="s">
        <v>5388</v>
      </c>
      <c r="J2099" s="6">
        <v>1.0</v>
      </c>
      <c r="K2099" s="7" t="s">
        <v>1338</v>
      </c>
      <c r="L2099" s="8">
        <v>45657.0</v>
      </c>
      <c r="M2099" s="6" t="s">
        <v>104</v>
      </c>
      <c r="N2099" s="5"/>
      <c r="O2099" s="5"/>
      <c r="P2099" s="5"/>
      <c r="Q2099" s="5"/>
      <c r="R2099" s="5"/>
      <c r="S2099" s="5"/>
      <c r="T2099" s="5"/>
      <c r="U2099" s="5"/>
      <c r="V2099" s="5"/>
    </row>
    <row r="2100" hidden="1">
      <c r="A2100" s="6">
        <v>450001.0</v>
      </c>
      <c r="B2100" s="6" t="s">
        <v>5320</v>
      </c>
      <c r="C2100" s="6" t="s">
        <v>5475</v>
      </c>
      <c r="D2100" s="6" t="s">
        <v>5476</v>
      </c>
      <c r="E2100" s="6" t="s">
        <v>475</v>
      </c>
      <c r="F2100" s="6" t="s">
        <v>158</v>
      </c>
      <c r="G2100" s="6" t="s">
        <v>159</v>
      </c>
      <c r="H2100" s="6" t="s">
        <v>5336</v>
      </c>
      <c r="I2100" s="6" t="s">
        <v>5388</v>
      </c>
      <c r="J2100" s="6">
        <v>1.0</v>
      </c>
      <c r="K2100" s="7" t="s">
        <v>481</v>
      </c>
      <c r="L2100" s="8">
        <v>45657.0</v>
      </c>
      <c r="M2100" s="6" t="s">
        <v>104</v>
      </c>
      <c r="N2100" s="5"/>
      <c r="O2100" s="5"/>
      <c r="P2100" s="5"/>
      <c r="Q2100" s="5"/>
      <c r="R2100" s="5"/>
      <c r="S2100" s="5"/>
      <c r="T2100" s="5"/>
      <c r="U2100" s="5"/>
      <c r="V2100" s="5"/>
    </row>
    <row r="2101" hidden="1">
      <c r="A2101" s="6">
        <v>450001.0</v>
      </c>
      <c r="B2101" s="6" t="s">
        <v>5320</v>
      </c>
      <c r="C2101" s="6" t="s">
        <v>5477</v>
      </c>
      <c r="D2101" s="6" t="s">
        <v>5478</v>
      </c>
      <c r="E2101" s="6" t="s">
        <v>475</v>
      </c>
      <c r="F2101" s="6" t="s">
        <v>158</v>
      </c>
      <c r="G2101" s="6" t="s">
        <v>159</v>
      </c>
      <c r="H2101" s="6" t="s">
        <v>5336</v>
      </c>
      <c r="I2101" s="6" t="s">
        <v>5388</v>
      </c>
      <c r="J2101" s="6">
        <v>1.0</v>
      </c>
      <c r="K2101" s="7" t="s">
        <v>1338</v>
      </c>
      <c r="L2101" s="8">
        <v>45657.0</v>
      </c>
      <c r="M2101" s="6" t="s">
        <v>104</v>
      </c>
      <c r="N2101" s="5"/>
      <c r="O2101" s="5"/>
      <c r="P2101" s="5"/>
      <c r="Q2101" s="5"/>
      <c r="R2101" s="5"/>
      <c r="S2101" s="5"/>
      <c r="T2101" s="5"/>
      <c r="U2101" s="5"/>
      <c r="V2101" s="5"/>
    </row>
    <row r="2102" hidden="1">
      <c r="A2102" s="6">
        <v>450001.0</v>
      </c>
      <c r="B2102" s="6" t="s">
        <v>5320</v>
      </c>
      <c r="C2102" s="6" t="s">
        <v>5479</v>
      </c>
      <c r="D2102" s="6" t="s">
        <v>5480</v>
      </c>
      <c r="E2102" s="6" t="s">
        <v>475</v>
      </c>
      <c r="F2102" s="6" t="s">
        <v>158</v>
      </c>
      <c r="G2102" s="6" t="s">
        <v>159</v>
      </c>
      <c r="H2102" s="6" t="s">
        <v>5336</v>
      </c>
      <c r="I2102" s="6" t="s">
        <v>5388</v>
      </c>
      <c r="J2102" s="6">
        <v>1.0</v>
      </c>
      <c r="K2102" s="7" t="s">
        <v>5481</v>
      </c>
      <c r="L2102" s="8">
        <v>45657.0</v>
      </c>
      <c r="M2102" s="6" t="s">
        <v>104</v>
      </c>
      <c r="N2102" s="5"/>
      <c r="O2102" s="5"/>
      <c r="P2102" s="5"/>
      <c r="Q2102" s="5"/>
      <c r="R2102" s="5"/>
      <c r="S2102" s="5"/>
      <c r="T2102" s="5"/>
      <c r="U2102" s="5"/>
      <c r="V2102" s="5"/>
    </row>
    <row r="2103" hidden="1">
      <c r="A2103" s="6">
        <v>450001.0</v>
      </c>
      <c r="B2103" s="6" t="s">
        <v>5320</v>
      </c>
      <c r="C2103" s="6" t="s">
        <v>5482</v>
      </c>
      <c r="D2103" s="6" t="s">
        <v>5483</v>
      </c>
      <c r="E2103" s="6" t="s">
        <v>475</v>
      </c>
      <c r="F2103" s="6" t="s">
        <v>158</v>
      </c>
      <c r="G2103" s="6" t="s">
        <v>159</v>
      </c>
      <c r="H2103" s="6" t="s">
        <v>5336</v>
      </c>
      <c r="I2103" s="6" t="s">
        <v>5388</v>
      </c>
      <c r="J2103" s="6">
        <v>1.0</v>
      </c>
      <c r="K2103" s="7" t="s">
        <v>5395</v>
      </c>
      <c r="L2103" s="8">
        <v>45657.0</v>
      </c>
      <c r="M2103" s="6" t="s">
        <v>104</v>
      </c>
      <c r="N2103" s="5"/>
      <c r="O2103" s="5"/>
      <c r="P2103" s="5"/>
      <c r="Q2103" s="5"/>
      <c r="R2103" s="5"/>
      <c r="S2103" s="5"/>
      <c r="T2103" s="5"/>
      <c r="U2103" s="5"/>
      <c r="V2103" s="5"/>
    </row>
    <row r="2104" hidden="1">
      <c r="A2104" s="6">
        <v>450001.0</v>
      </c>
      <c r="B2104" s="6" t="s">
        <v>5320</v>
      </c>
      <c r="C2104" s="6" t="s">
        <v>5484</v>
      </c>
      <c r="D2104" s="6" t="s">
        <v>5485</v>
      </c>
      <c r="E2104" s="6" t="s">
        <v>475</v>
      </c>
      <c r="F2104" s="6" t="s">
        <v>158</v>
      </c>
      <c r="G2104" s="6" t="s">
        <v>159</v>
      </c>
      <c r="H2104" s="6" t="s">
        <v>5336</v>
      </c>
      <c r="I2104" s="6" t="s">
        <v>5388</v>
      </c>
      <c r="J2104" s="6">
        <v>1.0</v>
      </c>
      <c r="K2104" s="7" t="s">
        <v>1323</v>
      </c>
      <c r="L2104" s="8">
        <v>45657.0</v>
      </c>
      <c r="M2104" s="6" t="s">
        <v>104</v>
      </c>
      <c r="N2104" s="5"/>
      <c r="O2104" s="5"/>
      <c r="P2104" s="5"/>
      <c r="Q2104" s="5"/>
      <c r="R2104" s="5"/>
      <c r="S2104" s="5"/>
      <c r="T2104" s="5"/>
      <c r="U2104" s="5"/>
      <c r="V2104" s="5"/>
    </row>
    <row r="2105" hidden="1">
      <c r="A2105" s="6">
        <v>450001.0</v>
      </c>
      <c r="B2105" s="6" t="s">
        <v>5320</v>
      </c>
      <c r="C2105" s="6" t="s">
        <v>5486</v>
      </c>
      <c r="D2105" s="6" t="s">
        <v>5487</v>
      </c>
      <c r="E2105" s="6" t="s">
        <v>475</v>
      </c>
      <c r="F2105" s="6" t="s">
        <v>158</v>
      </c>
      <c r="G2105" s="6" t="s">
        <v>159</v>
      </c>
      <c r="H2105" s="6" t="s">
        <v>5336</v>
      </c>
      <c r="I2105" s="6" t="s">
        <v>5388</v>
      </c>
      <c r="J2105" s="6">
        <v>1.0</v>
      </c>
      <c r="K2105" s="7" t="s">
        <v>1338</v>
      </c>
      <c r="L2105" s="8">
        <v>45657.0</v>
      </c>
      <c r="M2105" s="6" t="s">
        <v>104</v>
      </c>
      <c r="N2105" s="5"/>
      <c r="O2105" s="5"/>
      <c r="P2105" s="5"/>
      <c r="Q2105" s="5"/>
      <c r="R2105" s="5"/>
      <c r="S2105" s="5"/>
      <c r="T2105" s="5"/>
      <c r="U2105" s="5"/>
      <c r="V2105" s="5"/>
    </row>
    <row r="2106" hidden="1">
      <c r="A2106" s="6">
        <v>450001.0</v>
      </c>
      <c r="B2106" s="6" t="s">
        <v>5320</v>
      </c>
      <c r="C2106" s="6" t="s">
        <v>5488</v>
      </c>
      <c r="D2106" s="6" t="s">
        <v>5489</v>
      </c>
      <c r="E2106" s="6" t="s">
        <v>475</v>
      </c>
      <c r="F2106" s="6" t="s">
        <v>158</v>
      </c>
      <c r="G2106" s="6" t="s">
        <v>159</v>
      </c>
      <c r="H2106" s="6" t="s">
        <v>5336</v>
      </c>
      <c r="I2106" s="6" t="s">
        <v>5388</v>
      </c>
      <c r="J2106" s="6">
        <v>1.0</v>
      </c>
      <c r="K2106" s="7" t="s">
        <v>5402</v>
      </c>
      <c r="L2106" s="8">
        <v>45657.0</v>
      </c>
      <c r="M2106" s="6" t="s">
        <v>104</v>
      </c>
      <c r="N2106" s="5"/>
      <c r="O2106" s="5"/>
      <c r="P2106" s="5"/>
      <c r="Q2106" s="5"/>
      <c r="R2106" s="5"/>
      <c r="S2106" s="5"/>
      <c r="T2106" s="5"/>
      <c r="U2106" s="5"/>
      <c r="V2106" s="5"/>
    </row>
    <row r="2107" hidden="1">
      <c r="A2107" s="6">
        <v>450001.0</v>
      </c>
      <c r="B2107" s="6" t="s">
        <v>5320</v>
      </c>
      <c r="C2107" s="6" t="s">
        <v>5490</v>
      </c>
      <c r="D2107" s="6" t="s">
        <v>5491</v>
      </c>
      <c r="E2107" s="6" t="s">
        <v>475</v>
      </c>
      <c r="F2107" s="6" t="s">
        <v>158</v>
      </c>
      <c r="G2107" s="6" t="s">
        <v>159</v>
      </c>
      <c r="H2107" s="6" t="s">
        <v>5336</v>
      </c>
      <c r="I2107" s="6" t="s">
        <v>5388</v>
      </c>
      <c r="J2107" s="6">
        <v>1.0</v>
      </c>
      <c r="K2107" s="7" t="s">
        <v>1323</v>
      </c>
      <c r="L2107" s="8">
        <v>45657.0</v>
      </c>
      <c r="M2107" s="6" t="s">
        <v>104</v>
      </c>
      <c r="N2107" s="5"/>
      <c r="O2107" s="5"/>
      <c r="P2107" s="5"/>
      <c r="Q2107" s="5"/>
      <c r="R2107" s="5"/>
      <c r="S2107" s="5"/>
      <c r="T2107" s="5"/>
      <c r="U2107" s="5"/>
      <c r="V2107" s="5"/>
    </row>
    <row r="2108" hidden="1">
      <c r="A2108" s="6">
        <v>450001.0</v>
      </c>
      <c r="B2108" s="6" t="s">
        <v>5320</v>
      </c>
      <c r="C2108" s="6" t="s">
        <v>5492</v>
      </c>
      <c r="D2108" s="6" t="s">
        <v>5493</v>
      </c>
      <c r="E2108" s="6" t="s">
        <v>475</v>
      </c>
      <c r="F2108" s="6" t="s">
        <v>158</v>
      </c>
      <c r="G2108" s="6" t="s">
        <v>159</v>
      </c>
      <c r="H2108" s="6" t="s">
        <v>5336</v>
      </c>
      <c r="I2108" s="6" t="s">
        <v>5388</v>
      </c>
      <c r="J2108" s="6">
        <v>1.0</v>
      </c>
      <c r="K2108" s="7" t="s">
        <v>5395</v>
      </c>
      <c r="L2108" s="8">
        <v>45657.0</v>
      </c>
      <c r="M2108" s="6" t="s">
        <v>104</v>
      </c>
      <c r="N2108" s="5"/>
      <c r="O2108" s="5"/>
      <c r="P2108" s="5"/>
      <c r="Q2108" s="5"/>
      <c r="R2108" s="5"/>
      <c r="S2108" s="5"/>
      <c r="T2108" s="5"/>
      <c r="U2108" s="5"/>
      <c r="V2108" s="5"/>
    </row>
    <row r="2109" hidden="1">
      <c r="A2109" s="6">
        <v>450001.0</v>
      </c>
      <c r="B2109" s="6" t="s">
        <v>5320</v>
      </c>
      <c r="C2109" s="6" t="s">
        <v>5494</v>
      </c>
      <c r="D2109" s="6" t="s">
        <v>5495</v>
      </c>
      <c r="E2109" s="6" t="s">
        <v>475</v>
      </c>
      <c r="F2109" s="6" t="s">
        <v>158</v>
      </c>
      <c r="G2109" s="6" t="s">
        <v>159</v>
      </c>
      <c r="H2109" s="6" t="s">
        <v>5336</v>
      </c>
      <c r="I2109" s="6" t="s">
        <v>5388</v>
      </c>
      <c r="J2109" s="6">
        <v>1.0</v>
      </c>
      <c r="K2109" s="7" t="s">
        <v>5402</v>
      </c>
      <c r="L2109" s="8">
        <v>45657.0</v>
      </c>
      <c r="M2109" s="6" t="s">
        <v>104</v>
      </c>
      <c r="N2109" s="5"/>
      <c r="O2109" s="5"/>
      <c r="P2109" s="5"/>
      <c r="Q2109" s="5"/>
      <c r="R2109" s="5"/>
      <c r="S2109" s="5"/>
      <c r="T2109" s="5"/>
      <c r="U2109" s="5"/>
      <c r="V2109" s="5"/>
    </row>
    <row r="2110" hidden="1">
      <c r="A2110" s="6">
        <v>450001.0</v>
      </c>
      <c r="B2110" s="6" t="s">
        <v>5320</v>
      </c>
      <c r="C2110" s="6" t="s">
        <v>5496</v>
      </c>
      <c r="D2110" s="6" t="s">
        <v>5497</v>
      </c>
      <c r="E2110" s="6" t="s">
        <v>475</v>
      </c>
      <c r="F2110" s="6" t="s">
        <v>158</v>
      </c>
      <c r="G2110" s="6" t="s">
        <v>159</v>
      </c>
      <c r="H2110" s="6" t="s">
        <v>5336</v>
      </c>
      <c r="I2110" s="6" t="s">
        <v>5388</v>
      </c>
      <c r="J2110" s="6">
        <v>1.0</v>
      </c>
      <c r="K2110" s="7" t="s">
        <v>5402</v>
      </c>
      <c r="L2110" s="8">
        <v>45657.0</v>
      </c>
      <c r="M2110" s="6" t="s">
        <v>104</v>
      </c>
      <c r="N2110" s="5"/>
      <c r="O2110" s="5"/>
      <c r="P2110" s="5"/>
      <c r="Q2110" s="5"/>
      <c r="R2110" s="5"/>
      <c r="S2110" s="5"/>
      <c r="T2110" s="5"/>
      <c r="U2110" s="5"/>
      <c r="V2110" s="5"/>
    </row>
    <row r="2111" hidden="1">
      <c r="A2111" s="6">
        <v>450001.0</v>
      </c>
      <c r="B2111" s="6" t="s">
        <v>5320</v>
      </c>
      <c r="C2111" s="6" t="s">
        <v>5498</v>
      </c>
      <c r="D2111" s="6" t="s">
        <v>5499</v>
      </c>
      <c r="E2111" s="6" t="s">
        <v>475</v>
      </c>
      <c r="F2111" s="6" t="s">
        <v>158</v>
      </c>
      <c r="G2111" s="6" t="s">
        <v>159</v>
      </c>
      <c r="H2111" s="6" t="s">
        <v>5336</v>
      </c>
      <c r="I2111" s="6" t="s">
        <v>5388</v>
      </c>
      <c r="J2111" s="6">
        <v>1.0</v>
      </c>
      <c r="K2111" s="7" t="s">
        <v>820</v>
      </c>
      <c r="L2111" s="8">
        <v>45657.0</v>
      </c>
      <c r="M2111" s="6" t="s">
        <v>104</v>
      </c>
      <c r="N2111" s="5"/>
      <c r="O2111" s="5"/>
      <c r="P2111" s="5"/>
      <c r="Q2111" s="5"/>
      <c r="R2111" s="5"/>
      <c r="S2111" s="5"/>
      <c r="T2111" s="5"/>
      <c r="U2111" s="5"/>
      <c r="V2111" s="5"/>
    </row>
    <row r="2112" hidden="1">
      <c r="A2112" s="6">
        <v>450001.0</v>
      </c>
      <c r="B2112" s="6" t="s">
        <v>5320</v>
      </c>
      <c r="C2112" s="6" t="s">
        <v>5500</v>
      </c>
      <c r="D2112" s="6" t="s">
        <v>5501</v>
      </c>
      <c r="E2112" s="6" t="s">
        <v>475</v>
      </c>
      <c r="F2112" s="6" t="s">
        <v>158</v>
      </c>
      <c r="G2112" s="6" t="s">
        <v>159</v>
      </c>
      <c r="H2112" s="6" t="s">
        <v>5336</v>
      </c>
      <c r="I2112" s="6" t="s">
        <v>5388</v>
      </c>
      <c r="J2112" s="6">
        <v>1.0</v>
      </c>
      <c r="K2112" s="7" t="s">
        <v>820</v>
      </c>
      <c r="L2112" s="8">
        <v>45657.0</v>
      </c>
      <c r="M2112" s="6" t="s">
        <v>104</v>
      </c>
      <c r="N2112" s="5"/>
      <c r="O2112" s="5"/>
      <c r="P2112" s="5"/>
      <c r="Q2112" s="5"/>
      <c r="R2112" s="5"/>
      <c r="S2112" s="5"/>
      <c r="T2112" s="5"/>
      <c r="U2112" s="5"/>
      <c r="V2112" s="5"/>
    </row>
    <row r="2113" hidden="1">
      <c r="A2113" s="6">
        <v>450001.0</v>
      </c>
      <c r="B2113" s="6" t="s">
        <v>5320</v>
      </c>
      <c r="C2113" s="6" t="s">
        <v>5502</v>
      </c>
      <c r="D2113" s="6" t="s">
        <v>5503</v>
      </c>
      <c r="E2113" s="6" t="s">
        <v>475</v>
      </c>
      <c r="F2113" s="6" t="s">
        <v>158</v>
      </c>
      <c r="G2113" s="6" t="s">
        <v>159</v>
      </c>
      <c r="H2113" s="6" t="s">
        <v>5336</v>
      </c>
      <c r="I2113" s="6" t="s">
        <v>5388</v>
      </c>
      <c r="J2113" s="6">
        <v>1.0</v>
      </c>
      <c r="K2113" s="7" t="s">
        <v>820</v>
      </c>
      <c r="L2113" s="8">
        <v>45657.0</v>
      </c>
      <c r="M2113" s="6" t="s">
        <v>104</v>
      </c>
      <c r="N2113" s="5"/>
      <c r="O2113" s="5"/>
      <c r="P2113" s="5"/>
      <c r="Q2113" s="5"/>
      <c r="R2113" s="5"/>
      <c r="S2113" s="5"/>
      <c r="T2113" s="5"/>
      <c r="U2113" s="5"/>
      <c r="V2113" s="5"/>
    </row>
    <row r="2114" hidden="1">
      <c r="A2114" s="6">
        <v>450001.0</v>
      </c>
      <c r="B2114" s="6" t="s">
        <v>5320</v>
      </c>
      <c r="C2114" s="6" t="s">
        <v>5504</v>
      </c>
      <c r="D2114" s="6" t="s">
        <v>5505</v>
      </c>
      <c r="E2114" s="6" t="s">
        <v>475</v>
      </c>
      <c r="F2114" s="6" t="s">
        <v>158</v>
      </c>
      <c r="G2114" s="6" t="s">
        <v>159</v>
      </c>
      <c r="H2114" s="6" t="s">
        <v>5336</v>
      </c>
      <c r="I2114" s="6" t="s">
        <v>5388</v>
      </c>
      <c r="J2114" s="6">
        <v>1.0</v>
      </c>
      <c r="K2114" s="7" t="s">
        <v>1338</v>
      </c>
      <c r="L2114" s="8">
        <v>45657.0</v>
      </c>
      <c r="M2114" s="6" t="s">
        <v>104</v>
      </c>
      <c r="N2114" s="5"/>
      <c r="O2114" s="5"/>
      <c r="P2114" s="5"/>
      <c r="Q2114" s="5"/>
      <c r="R2114" s="5"/>
      <c r="S2114" s="5"/>
      <c r="T2114" s="5"/>
      <c r="U2114" s="5"/>
      <c r="V2114" s="5"/>
    </row>
    <row r="2115" hidden="1">
      <c r="A2115" s="6">
        <v>450001.0</v>
      </c>
      <c r="B2115" s="6" t="s">
        <v>5320</v>
      </c>
      <c r="C2115" s="6" t="s">
        <v>5506</v>
      </c>
      <c r="D2115" s="6" t="s">
        <v>5507</v>
      </c>
      <c r="E2115" s="6" t="s">
        <v>475</v>
      </c>
      <c r="F2115" s="6" t="s">
        <v>158</v>
      </c>
      <c r="G2115" s="6" t="s">
        <v>159</v>
      </c>
      <c r="H2115" s="6" t="s">
        <v>5336</v>
      </c>
      <c r="I2115" s="6" t="s">
        <v>5388</v>
      </c>
      <c r="J2115" s="6">
        <v>1.0</v>
      </c>
      <c r="K2115" s="7" t="s">
        <v>1338</v>
      </c>
      <c r="L2115" s="8">
        <v>45657.0</v>
      </c>
      <c r="M2115" s="6" t="s">
        <v>104</v>
      </c>
      <c r="N2115" s="5"/>
      <c r="O2115" s="5"/>
      <c r="P2115" s="5"/>
      <c r="Q2115" s="5"/>
      <c r="R2115" s="5"/>
      <c r="S2115" s="5"/>
      <c r="T2115" s="5"/>
      <c r="U2115" s="5"/>
      <c r="V2115" s="5"/>
    </row>
    <row r="2116" hidden="1">
      <c r="A2116" s="6">
        <v>450001.0</v>
      </c>
      <c r="B2116" s="6" t="s">
        <v>5320</v>
      </c>
      <c r="C2116" s="6" t="s">
        <v>5508</v>
      </c>
      <c r="D2116" s="6" t="s">
        <v>5509</v>
      </c>
      <c r="E2116" s="6" t="s">
        <v>475</v>
      </c>
      <c r="F2116" s="6" t="s">
        <v>158</v>
      </c>
      <c r="G2116" s="6" t="s">
        <v>159</v>
      </c>
      <c r="H2116" s="6" t="s">
        <v>5336</v>
      </c>
      <c r="I2116" s="6" t="s">
        <v>5388</v>
      </c>
      <c r="J2116" s="6">
        <v>1.0</v>
      </c>
      <c r="K2116" s="7" t="s">
        <v>1338</v>
      </c>
      <c r="L2116" s="8">
        <v>45657.0</v>
      </c>
      <c r="M2116" s="6" t="s">
        <v>104</v>
      </c>
      <c r="N2116" s="5"/>
      <c r="O2116" s="5"/>
      <c r="P2116" s="5"/>
      <c r="Q2116" s="5"/>
      <c r="R2116" s="5"/>
      <c r="S2116" s="5"/>
      <c r="T2116" s="5"/>
      <c r="U2116" s="5"/>
      <c r="V2116" s="5"/>
    </row>
    <row r="2117" hidden="1">
      <c r="A2117" s="6">
        <v>450001.0</v>
      </c>
      <c r="B2117" s="6" t="s">
        <v>5320</v>
      </c>
      <c r="C2117" s="6" t="s">
        <v>5510</v>
      </c>
      <c r="D2117" s="6" t="s">
        <v>5511</v>
      </c>
      <c r="E2117" s="6" t="s">
        <v>475</v>
      </c>
      <c r="F2117" s="6" t="s">
        <v>158</v>
      </c>
      <c r="G2117" s="6" t="s">
        <v>159</v>
      </c>
      <c r="H2117" s="6" t="s">
        <v>5336</v>
      </c>
      <c r="I2117" s="6" t="s">
        <v>5388</v>
      </c>
      <c r="J2117" s="6">
        <v>1.0</v>
      </c>
      <c r="K2117" s="7" t="s">
        <v>5402</v>
      </c>
      <c r="L2117" s="8">
        <v>45657.0</v>
      </c>
      <c r="M2117" s="6" t="s">
        <v>104</v>
      </c>
      <c r="N2117" s="5"/>
      <c r="O2117" s="5"/>
      <c r="P2117" s="5"/>
      <c r="Q2117" s="5"/>
      <c r="R2117" s="5"/>
      <c r="S2117" s="5"/>
      <c r="T2117" s="5"/>
      <c r="U2117" s="5"/>
      <c r="V2117" s="5"/>
    </row>
    <row r="2118" hidden="1">
      <c r="A2118" s="6">
        <v>450001.0</v>
      </c>
      <c r="B2118" s="6" t="s">
        <v>5320</v>
      </c>
      <c r="C2118" s="6" t="s">
        <v>5512</v>
      </c>
      <c r="D2118" s="6" t="s">
        <v>5513</v>
      </c>
      <c r="E2118" s="6" t="s">
        <v>475</v>
      </c>
      <c r="F2118" s="6" t="s">
        <v>158</v>
      </c>
      <c r="G2118" s="6" t="s">
        <v>159</v>
      </c>
      <c r="H2118" s="6" t="s">
        <v>5336</v>
      </c>
      <c r="I2118" s="6" t="s">
        <v>5388</v>
      </c>
      <c r="J2118" s="6">
        <v>1.0</v>
      </c>
      <c r="K2118" s="7" t="s">
        <v>5481</v>
      </c>
      <c r="L2118" s="8">
        <v>45657.0</v>
      </c>
      <c r="M2118" s="6" t="s">
        <v>104</v>
      </c>
      <c r="N2118" s="5"/>
      <c r="O2118" s="5"/>
      <c r="P2118" s="5"/>
      <c r="Q2118" s="5"/>
      <c r="R2118" s="5"/>
      <c r="S2118" s="5"/>
      <c r="T2118" s="5"/>
      <c r="U2118" s="5"/>
      <c r="V2118" s="5"/>
    </row>
    <row r="2119" hidden="1">
      <c r="A2119" s="6">
        <v>450001.0</v>
      </c>
      <c r="B2119" s="6" t="s">
        <v>5320</v>
      </c>
      <c r="C2119" s="6" t="s">
        <v>5514</v>
      </c>
      <c r="D2119" s="6" t="s">
        <v>5515</v>
      </c>
      <c r="E2119" s="6" t="s">
        <v>475</v>
      </c>
      <c r="F2119" s="6" t="s">
        <v>158</v>
      </c>
      <c r="G2119" s="6" t="s">
        <v>159</v>
      </c>
      <c r="H2119" s="6" t="s">
        <v>5336</v>
      </c>
      <c r="I2119" s="6" t="s">
        <v>5388</v>
      </c>
      <c r="J2119" s="6">
        <v>1.0</v>
      </c>
      <c r="K2119" s="7" t="s">
        <v>5402</v>
      </c>
      <c r="L2119" s="8">
        <v>45657.0</v>
      </c>
      <c r="M2119" s="6" t="s">
        <v>104</v>
      </c>
      <c r="N2119" s="5"/>
      <c r="O2119" s="5"/>
      <c r="P2119" s="5"/>
      <c r="Q2119" s="5"/>
      <c r="R2119" s="5"/>
      <c r="S2119" s="5"/>
      <c r="T2119" s="5"/>
      <c r="U2119" s="5"/>
      <c r="V2119" s="5"/>
    </row>
    <row r="2120" hidden="1">
      <c r="A2120" s="6">
        <v>450001.0</v>
      </c>
      <c r="B2120" s="6" t="s">
        <v>5320</v>
      </c>
      <c r="C2120" s="6" t="s">
        <v>5516</v>
      </c>
      <c r="D2120" s="6" t="s">
        <v>5517</v>
      </c>
      <c r="E2120" s="6" t="s">
        <v>475</v>
      </c>
      <c r="F2120" s="6" t="s">
        <v>158</v>
      </c>
      <c r="G2120" s="6" t="s">
        <v>159</v>
      </c>
      <c r="H2120" s="6" t="s">
        <v>5336</v>
      </c>
      <c r="I2120" s="6" t="s">
        <v>5388</v>
      </c>
      <c r="J2120" s="6">
        <v>1.0</v>
      </c>
      <c r="K2120" s="7" t="s">
        <v>2005</v>
      </c>
      <c r="L2120" s="8">
        <v>45657.0</v>
      </c>
      <c r="M2120" s="6" t="s">
        <v>104</v>
      </c>
      <c r="N2120" s="5"/>
      <c r="O2120" s="5"/>
      <c r="P2120" s="5"/>
      <c r="Q2120" s="5"/>
      <c r="R2120" s="5"/>
      <c r="S2120" s="5"/>
      <c r="T2120" s="5"/>
      <c r="U2120" s="5"/>
      <c r="V2120" s="5"/>
    </row>
    <row r="2121" hidden="1">
      <c r="A2121" s="6">
        <v>450001.0</v>
      </c>
      <c r="B2121" s="6" t="s">
        <v>5320</v>
      </c>
      <c r="C2121" s="6" t="s">
        <v>5518</v>
      </c>
      <c r="D2121" s="6" t="s">
        <v>5519</v>
      </c>
      <c r="E2121" s="6" t="s">
        <v>475</v>
      </c>
      <c r="F2121" s="6" t="s">
        <v>158</v>
      </c>
      <c r="G2121" s="6" t="s">
        <v>159</v>
      </c>
      <c r="H2121" s="6" t="s">
        <v>5336</v>
      </c>
      <c r="I2121" s="6" t="s">
        <v>5388</v>
      </c>
      <c r="J2121" s="6">
        <v>1.0</v>
      </c>
      <c r="K2121" s="7" t="s">
        <v>5402</v>
      </c>
      <c r="L2121" s="8">
        <v>45657.0</v>
      </c>
      <c r="M2121" s="6" t="s">
        <v>104</v>
      </c>
      <c r="N2121" s="5"/>
      <c r="O2121" s="5"/>
      <c r="P2121" s="5"/>
      <c r="Q2121" s="5"/>
      <c r="R2121" s="5"/>
      <c r="S2121" s="5"/>
      <c r="T2121" s="5"/>
      <c r="U2121" s="5"/>
      <c r="V2121" s="5"/>
    </row>
    <row r="2122" hidden="1">
      <c r="A2122" s="6">
        <v>450001.0</v>
      </c>
      <c r="B2122" s="6" t="s">
        <v>5320</v>
      </c>
      <c r="C2122" s="6" t="s">
        <v>5520</v>
      </c>
      <c r="D2122" s="6" t="s">
        <v>5521</v>
      </c>
      <c r="E2122" s="6" t="s">
        <v>475</v>
      </c>
      <c r="F2122" s="6" t="s">
        <v>158</v>
      </c>
      <c r="G2122" s="6" t="s">
        <v>159</v>
      </c>
      <c r="H2122" s="6" t="s">
        <v>5336</v>
      </c>
      <c r="I2122" s="6" t="s">
        <v>5388</v>
      </c>
      <c r="J2122" s="6">
        <v>1.0</v>
      </c>
      <c r="K2122" s="7" t="s">
        <v>1323</v>
      </c>
      <c r="L2122" s="8">
        <v>45657.0</v>
      </c>
      <c r="M2122" s="6" t="s">
        <v>104</v>
      </c>
      <c r="N2122" s="5"/>
      <c r="O2122" s="5"/>
      <c r="P2122" s="5"/>
      <c r="Q2122" s="5"/>
      <c r="R2122" s="5"/>
      <c r="S2122" s="5"/>
      <c r="T2122" s="5"/>
      <c r="U2122" s="5"/>
      <c r="V2122" s="5"/>
    </row>
    <row r="2123" hidden="1">
      <c r="A2123" s="6">
        <v>450001.0</v>
      </c>
      <c r="B2123" s="6" t="s">
        <v>5320</v>
      </c>
      <c r="C2123" s="6" t="s">
        <v>5522</v>
      </c>
      <c r="D2123" s="6" t="s">
        <v>5523</v>
      </c>
      <c r="E2123" s="6" t="s">
        <v>475</v>
      </c>
      <c r="F2123" s="6" t="s">
        <v>158</v>
      </c>
      <c r="G2123" s="6" t="s">
        <v>159</v>
      </c>
      <c r="H2123" s="6" t="s">
        <v>5336</v>
      </c>
      <c r="I2123" s="6" t="s">
        <v>5388</v>
      </c>
      <c r="J2123" s="6">
        <v>1.0</v>
      </c>
      <c r="K2123" s="7" t="s">
        <v>5402</v>
      </c>
      <c r="L2123" s="8">
        <v>45657.0</v>
      </c>
      <c r="M2123" s="6" t="s">
        <v>104</v>
      </c>
      <c r="N2123" s="5"/>
      <c r="O2123" s="5"/>
      <c r="P2123" s="5"/>
      <c r="Q2123" s="5"/>
      <c r="R2123" s="5"/>
      <c r="S2123" s="5"/>
      <c r="T2123" s="5"/>
      <c r="U2123" s="5"/>
      <c r="V2123" s="5"/>
    </row>
    <row r="2124" hidden="1">
      <c r="A2124" s="6">
        <v>450001.0</v>
      </c>
      <c r="B2124" s="6" t="s">
        <v>5320</v>
      </c>
      <c r="C2124" s="6" t="s">
        <v>5524</v>
      </c>
      <c r="D2124" s="6" t="s">
        <v>5525</v>
      </c>
      <c r="E2124" s="6" t="s">
        <v>475</v>
      </c>
      <c r="F2124" s="6" t="s">
        <v>158</v>
      </c>
      <c r="G2124" s="6" t="s">
        <v>159</v>
      </c>
      <c r="H2124" s="6" t="s">
        <v>5336</v>
      </c>
      <c r="I2124" s="6" t="s">
        <v>5388</v>
      </c>
      <c r="J2124" s="6">
        <v>1.0</v>
      </c>
      <c r="K2124" s="7" t="s">
        <v>5402</v>
      </c>
      <c r="L2124" s="8">
        <v>45657.0</v>
      </c>
      <c r="M2124" s="6" t="s">
        <v>104</v>
      </c>
      <c r="N2124" s="5"/>
      <c r="O2124" s="5"/>
      <c r="P2124" s="5"/>
      <c r="Q2124" s="5"/>
      <c r="R2124" s="5"/>
      <c r="S2124" s="5"/>
      <c r="T2124" s="5"/>
      <c r="U2124" s="5"/>
      <c r="V2124" s="5"/>
    </row>
    <row r="2125" hidden="1">
      <c r="A2125" s="6">
        <v>450001.0</v>
      </c>
      <c r="B2125" s="6" t="s">
        <v>5320</v>
      </c>
      <c r="C2125" s="6" t="s">
        <v>5526</v>
      </c>
      <c r="D2125" s="6" t="s">
        <v>5527</v>
      </c>
      <c r="E2125" s="6" t="s">
        <v>475</v>
      </c>
      <c r="F2125" s="6" t="s">
        <v>158</v>
      </c>
      <c r="G2125" s="6" t="s">
        <v>159</v>
      </c>
      <c r="H2125" s="6" t="s">
        <v>5336</v>
      </c>
      <c r="I2125" s="6" t="s">
        <v>5388</v>
      </c>
      <c r="J2125" s="6">
        <v>1.0</v>
      </c>
      <c r="K2125" s="7" t="s">
        <v>5402</v>
      </c>
      <c r="L2125" s="8">
        <v>45657.0</v>
      </c>
      <c r="M2125" s="6" t="s">
        <v>104</v>
      </c>
      <c r="N2125" s="5"/>
      <c r="O2125" s="5"/>
      <c r="P2125" s="5"/>
      <c r="Q2125" s="5"/>
      <c r="R2125" s="5"/>
      <c r="S2125" s="5"/>
      <c r="T2125" s="5"/>
      <c r="U2125" s="5"/>
      <c r="V2125" s="5"/>
    </row>
    <row r="2126" hidden="1">
      <c r="A2126" s="6">
        <v>450001.0</v>
      </c>
      <c r="B2126" s="6" t="s">
        <v>5320</v>
      </c>
      <c r="C2126" s="6" t="s">
        <v>5528</v>
      </c>
      <c r="D2126" s="6" t="s">
        <v>5529</v>
      </c>
      <c r="E2126" s="6" t="s">
        <v>475</v>
      </c>
      <c r="F2126" s="6" t="s">
        <v>158</v>
      </c>
      <c r="G2126" s="6" t="s">
        <v>159</v>
      </c>
      <c r="H2126" s="6" t="s">
        <v>5336</v>
      </c>
      <c r="I2126" s="6" t="s">
        <v>5388</v>
      </c>
      <c r="J2126" s="6">
        <v>1.0</v>
      </c>
      <c r="K2126" s="7" t="s">
        <v>5402</v>
      </c>
      <c r="L2126" s="8">
        <v>45657.0</v>
      </c>
      <c r="M2126" s="6" t="s">
        <v>104</v>
      </c>
      <c r="N2126" s="5"/>
      <c r="O2126" s="5"/>
      <c r="P2126" s="5"/>
      <c r="Q2126" s="5"/>
      <c r="R2126" s="5"/>
      <c r="S2126" s="5"/>
      <c r="T2126" s="5"/>
      <c r="U2126" s="5"/>
      <c r="V2126" s="5"/>
    </row>
    <row r="2127" hidden="1">
      <c r="A2127" s="6">
        <v>450001.0</v>
      </c>
      <c r="B2127" s="6" t="s">
        <v>5320</v>
      </c>
      <c r="C2127" s="6" t="s">
        <v>5530</v>
      </c>
      <c r="D2127" s="6" t="s">
        <v>5531</v>
      </c>
      <c r="E2127" s="6" t="s">
        <v>475</v>
      </c>
      <c r="F2127" s="6" t="s">
        <v>158</v>
      </c>
      <c r="G2127" s="6" t="s">
        <v>159</v>
      </c>
      <c r="H2127" s="6" t="s">
        <v>5336</v>
      </c>
      <c r="I2127" s="6" t="s">
        <v>5388</v>
      </c>
      <c r="J2127" s="6">
        <v>1.0</v>
      </c>
      <c r="K2127" s="7" t="s">
        <v>5402</v>
      </c>
      <c r="L2127" s="8">
        <v>45657.0</v>
      </c>
      <c r="M2127" s="6" t="s">
        <v>104</v>
      </c>
      <c r="N2127" s="5"/>
      <c r="O2127" s="5"/>
      <c r="P2127" s="5"/>
      <c r="Q2127" s="5"/>
      <c r="R2127" s="5"/>
      <c r="S2127" s="5"/>
      <c r="T2127" s="5"/>
      <c r="U2127" s="5"/>
      <c r="V2127" s="5"/>
    </row>
    <row r="2128" hidden="1">
      <c r="A2128" s="6">
        <v>450001.0</v>
      </c>
      <c r="B2128" s="6" t="s">
        <v>5320</v>
      </c>
      <c r="C2128" s="6" t="s">
        <v>5532</v>
      </c>
      <c r="D2128" s="6" t="s">
        <v>5533</v>
      </c>
      <c r="E2128" s="6" t="s">
        <v>475</v>
      </c>
      <c r="F2128" s="6" t="s">
        <v>158</v>
      </c>
      <c r="G2128" s="6" t="s">
        <v>159</v>
      </c>
      <c r="H2128" s="6" t="s">
        <v>5336</v>
      </c>
      <c r="I2128" s="6" t="s">
        <v>5388</v>
      </c>
      <c r="J2128" s="6">
        <v>1.0</v>
      </c>
      <c r="K2128" s="7" t="s">
        <v>481</v>
      </c>
      <c r="L2128" s="8">
        <v>45657.0</v>
      </c>
      <c r="M2128" s="6" t="s">
        <v>104</v>
      </c>
      <c r="N2128" s="5"/>
      <c r="O2128" s="5"/>
      <c r="P2128" s="5"/>
      <c r="Q2128" s="5"/>
      <c r="R2128" s="5"/>
      <c r="S2128" s="5"/>
      <c r="T2128" s="5"/>
      <c r="U2128" s="5"/>
      <c r="V2128" s="5"/>
    </row>
    <row r="2129" hidden="1">
      <c r="A2129" s="6">
        <v>450001.0</v>
      </c>
      <c r="B2129" s="6" t="s">
        <v>5320</v>
      </c>
      <c r="C2129" s="6" t="s">
        <v>5534</v>
      </c>
      <c r="D2129" s="6" t="s">
        <v>5535</v>
      </c>
      <c r="E2129" s="6" t="s">
        <v>475</v>
      </c>
      <c r="F2129" s="6" t="s">
        <v>158</v>
      </c>
      <c r="G2129" s="6" t="s">
        <v>159</v>
      </c>
      <c r="H2129" s="6" t="s">
        <v>5336</v>
      </c>
      <c r="I2129" s="6" t="s">
        <v>5388</v>
      </c>
      <c r="J2129" s="6">
        <v>1.0</v>
      </c>
      <c r="K2129" s="7" t="s">
        <v>5402</v>
      </c>
      <c r="L2129" s="8">
        <v>45657.0</v>
      </c>
      <c r="M2129" s="6" t="s">
        <v>104</v>
      </c>
      <c r="N2129" s="5"/>
      <c r="O2129" s="5"/>
      <c r="P2129" s="5"/>
      <c r="Q2129" s="5"/>
      <c r="R2129" s="5"/>
      <c r="S2129" s="5"/>
      <c r="T2129" s="5"/>
      <c r="U2129" s="5"/>
      <c r="V2129" s="5"/>
    </row>
    <row r="2130" hidden="1">
      <c r="A2130" s="6">
        <v>450001.0</v>
      </c>
      <c r="B2130" s="6" t="s">
        <v>5320</v>
      </c>
      <c r="C2130" s="6" t="s">
        <v>5536</v>
      </c>
      <c r="D2130" s="6" t="s">
        <v>5537</v>
      </c>
      <c r="E2130" s="6" t="s">
        <v>475</v>
      </c>
      <c r="F2130" s="6" t="s">
        <v>158</v>
      </c>
      <c r="G2130" s="6" t="s">
        <v>159</v>
      </c>
      <c r="H2130" s="6" t="s">
        <v>5336</v>
      </c>
      <c r="I2130" s="6" t="s">
        <v>5388</v>
      </c>
      <c r="J2130" s="6">
        <v>1.0</v>
      </c>
      <c r="K2130" s="7" t="s">
        <v>5402</v>
      </c>
      <c r="L2130" s="8">
        <v>45657.0</v>
      </c>
      <c r="M2130" s="6" t="s">
        <v>104</v>
      </c>
      <c r="N2130" s="5"/>
      <c r="O2130" s="5"/>
      <c r="P2130" s="5"/>
      <c r="Q2130" s="5"/>
      <c r="R2130" s="5"/>
      <c r="S2130" s="5"/>
      <c r="T2130" s="5"/>
      <c r="U2130" s="5"/>
      <c r="V2130" s="5"/>
    </row>
    <row r="2131" hidden="1">
      <c r="A2131" s="6">
        <v>450001.0</v>
      </c>
      <c r="B2131" s="6" t="s">
        <v>5320</v>
      </c>
      <c r="C2131" s="6" t="s">
        <v>5538</v>
      </c>
      <c r="D2131" s="6" t="s">
        <v>5539</v>
      </c>
      <c r="E2131" s="6" t="s">
        <v>475</v>
      </c>
      <c r="F2131" s="6" t="s">
        <v>158</v>
      </c>
      <c r="G2131" s="6" t="s">
        <v>159</v>
      </c>
      <c r="H2131" s="6" t="s">
        <v>5336</v>
      </c>
      <c r="I2131" s="6" t="s">
        <v>5388</v>
      </c>
      <c r="J2131" s="6">
        <v>1.0</v>
      </c>
      <c r="K2131" s="7" t="s">
        <v>5402</v>
      </c>
      <c r="L2131" s="8">
        <v>45657.0</v>
      </c>
      <c r="M2131" s="6" t="s">
        <v>104</v>
      </c>
      <c r="N2131" s="5"/>
      <c r="O2131" s="5"/>
      <c r="P2131" s="5"/>
      <c r="Q2131" s="5"/>
      <c r="R2131" s="5"/>
      <c r="S2131" s="5"/>
      <c r="T2131" s="5"/>
      <c r="U2131" s="5"/>
      <c r="V2131" s="5"/>
    </row>
    <row r="2132" hidden="1">
      <c r="A2132" s="6">
        <v>450001.0</v>
      </c>
      <c r="B2132" s="6" t="s">
        <v>5320</v>
      </c>
      <c r="C2132" s="6" t="s">
        <v>5540</v>
      </c>
      <c r="D2132" s="6" t="s">
        <v>5541</v>
      </c>
      <c r="E2132" s="6" t="s">
        <v>475</v>
      </c>
      <c r="F2132" s="6" t="s">
        <v>158</v>
      </c>
      <c r="G2132" s="6" t="s">
        <v>159</v>
      </c>
      <c r="H2132" s="6" t="s">
        <v>5336</v>
      </c>
      <c r="I2132" s="6" t="s">
        <v>5388</v>
      </c>
      <c r="J2132" s="6">
        <v>1.0</v>
      </c>
      <c r="K2132" s="7" t="s">
        <v>5402</v>
      </c>
      <c r="L2132" s="8">
        <v>45657.0</v>
      </c>
      <c r="M2132" s="6" t="s">
        <v>104</v>
      </c>
      <c r="N2132" s="5"/>
      <c r="O2132" s="5"/>
      <c r="P2132" s="5"/>
      <c r="Q2132" s="5"/>
      <c r="R2132" s="5"/>
      <c r="S2132" s="5"/>
      <c r="T2132" s="5"/>
      <c r="U2132" s="5"/>
      <c r="V2132" s="5"/>
    </row>
    <row r="2133" hidden="1">
      <c r="A2133" s="6">
        <v>450001.0</v>
      </c>
      <c r="B2133" s="6" t="s">
        <v>5320</v>
      </c>
      <c r="C2133" s="6" t="s">
        <v>5542</v>
      </c>
      <c r="D2133" s="6" t="s">
        <v>5543</v>
      </c>
      <c r="E2133" s="6" t="s">
        <v>475</v>
      </c>
      <c r="F2133" s="6" t="s">
        <v>158</v>
      </c>
      <c r="G2133" s="6" t="s">
        <v>159</v>
      </c>
      <c r="H2133" s="6" t="s">
        <v>5336</v>
      </c>
      <c r="I2133" s="6" t="s">
        <v>5388</v>
      </c>
      <c r="J2133" s="6">
        <v>1.0</v>
      </c>
      <c r="K2133" s="7" t="s">
        <v>5402</v>
      </c>
      <c r="L2133" s="8">
        <v>45657.0</v>
      </c>
      <c r="M2133" s="6" t="s">
        <v>104</v>
      </c>
      <c r="N2133" s="5"/>
      <c r="O2133" s="5"/>
      <c r="P2133" s="5"/>
      <c r="Q2133" s="5"/>
      <c r="R2133" s="5"/>
      <c r="S2133" s="5"/>
      <c r="T2133" s="5"/>
      <c r="U2133" s="5"/>
      <c r="V2133" s="5"/>
    </row>
    <row r="2134" hidden="1">
      <c r="A2134" s="6">
        <v>450001.0</v>
      </c>
      <c r="B2134" s="6" t="s">
        <v>5320</v>
      </c>
      <c r="C2134" s="6" t="s">
        <v>5544</v>
      </c>
      <c r="D2134" s="6" t="s">
        <v>5545</v>
      </c>
      <c r="E2134" s="6" t="s">
        <v>475</v>
      </c>
      <c r="F2134" s="6" t="s">
        <v>158</v>
      </c>
      <c r="G2134" s="6" t="s">
        <v>159</v>
      </c>
      <c r="H2134" s="6" t="s">
        <v>5336</v>
      </c>
      <c r="I2134" s="6" t="s">
        <v>5388</v>
      </c>
      <c r="J2134" s="6">
        <v>1.0</v>
      </c>
      <c r="K2134" s="7" t="s">
        <v>481</v>
      </c>
      <c r="L2134" s="8">
        <v>45657.0</v>
      </c>
      <c r="M2134" s="6" t="s">
        <v>104</v>
      </c>
      <c r="N2134" s="5"/>
      <c r="O2134" s="5"/>
      <c r="P2134" s="5"/>
      <c r="Q2134" s="5"/>
      <c r="R2134" s="5"/>
      <c r="S2134" s="5"/>
      <c r="T2134" s="5"/>
      <c r="U2134" s="5"/>
      <c r="V2134" s="5"/>
    </row>
    <row r="2135" hidden="1">
      <c r="A2135" s="6">
        <v>450001.0</v>
      </c>
      <c r="B2135" s="6" t="s">
        <v>5320</v>
      </c>
      <c r="C2135" s="6" t="s">
        <v>5546</v>
      </c>
      <c r="D2135" s="6" t="s">
        <v>5547</v>
      </c>
      <c r="E2135" s="6" t="s">
        <v>475</v>
      </c>
      <c r="F2135" s="6" t="s">
        <v>158</v>
      </c>
      <c r="G2135" s="6" t="s">
        <v>159</v>
      </c>
      <c r="H2135" s="6" t="s">
        <v>5336</v>
      </c>
      <c r="I2135" s="6" t="s">
        <v>5388</v>
      </c>
      <c r="J2135" s="6">
        <v>1.0</v>
      </c>
      <c r="K2135" s="7" t="s">
        <v>481</v>
      </c>
      <c r="L2135" s="8">
        <v>45657.0</v>
      </c>
      <c r="M2135" s="6" t="s">
        <v>104</v>
      </c>
      <c r="N2135" s="5"/>
      <c r="O2135" s="5"/>
      <c r="P2135" s="5"/>
      <c r="Q2135" s="5"/>
      <c r="R2135" s="5"/>
      <c r="S2135" s="5"/>
      <c r="T2135" s="5"/>
      <c r="U2135" s="5"/>
      <c r="V2135" s="5"/>
    </row>
    <row r="2136" hidden="1">
      <c r="A2136" s="6">
        <v>450001.0</v>
      </c>
      <c r="B2136" s="6" t="s">
        <v>5320</v>
      </c>
      <c r="C2136" s="6" t="s">
        <v>5548</v>
      </c>
      <c r="D2136" s="6" t="s">
        <v>5549</v>
      </c>
      <c r="E2136" s="6" t="s">
        <v>475</v>
      </c>
      <c r="F2136" s="6" t="s">
        <v>158</v>
      </c>
      <c r="G2136" s="6" t="s">
        <v>159</v>
      </c>
      <c r="H2136" s="6" t="s">
        <v>5336</v>
      </c>
      <c r="I2136" s="6" t="s">
        <v>5388</v>
      </c>
      <c r="J2136" s="6">
        <v>1.0</v>
      </c>
      <c r="K2136" s="7" t="s">
        <v>481</v>
      </c>
      <c r="L2136" s="8">
        <v>45657.0</v>
      </c>
      <c r="M2136" s="6" t="s">
        <v>104</v>
      </c>
      <c r="N2136" s="5"/>
      <c r="O2136" s="5"/>
      <c r="P2136" s="5"/>
      <c r="Q2136" s="5"/>
      <c r="R2136" s="5"/>
      <c r="S2136" s="5"/>
      <c r="T2136" s="5"/>
      <c r="U2136" s="5"/>
      <c r="V2136" s="5"/>
    </row>
    <row r="2137" hidden="1">
      <c r="A2137" s="6">
        <v>450001.0</v>
      </c>
      <c r="B2137" s="6" t="s">
        <v>5320</v>
      </c>
      <c r="C2137" s="6" t="s">
        <v>5550</v>
      </c>
      <c r="D2137" s="6" t="s">
        <v>5551</v>
      </c>
      <c r="E2137" s="6" t="s">
        <v>475</v>
      </c>
      <c r="F2137" s="6" t="s">
        <v>158</v>
      </c>
      <c r="G2137" s="6" t="s">
        <v>159</v>
      </c>
      <c r="H2137" s="6" t="s">
        <v>5336</v>
      </c>
      <c r="I2137" s="6" t="s">
        <v>5388</v>
      </c>
      <c r="J2137" s="6">
        <v>1.0</v>
      </c>
      <c r="K2137" s="7" t="s">
        <v>1338</v>
      </c>
      <c r="L2137" s="8">
        <v>45657.0</v>
      </c>
      <c r="M2137" s="6" t="s">
        <v>104</v>
      </c>
      <c r="N2137" s="5"/>
      <c r="O2137" s="5"/>
      <c r="P2137" s="5"/>
      <c r="Q2137" s="5"/>
      <c r="R2137" s="5"/>
      <c r="S2137" s="5"/>
      <c r="T2137" s="5"/>
      <c r="U2137" s="5"/>
      <c r="V2137" s="5"/>
    </row>
    <row r="2138" hidden="1">
      <c r="A2138" s="6">
        <v>450001.0</v>
      </c>
      <c r="B2138" s="6" t="s">
        <v>5320</v>
      </c>
      <c r="C2138" s="6" t="s">
        <v>5552</v>
      </c>
      <c r="D2138" s="6" t="s">
        <v>5553</v>
      </c>
      <c r="E2138" s="6" t="s">
        <v>475</v>
      </c>
      <c r="F2138" s="6" t="s">
        <v>158</v>
      </c>
      <c r="G2138" s="6" t="s">
        <v>159</v>
      </c>
      <c r="H2138" s="6" t="s">
        <v>5336</v>
      </c>
      <c r="I2138" s="6" t="s">
        <v>5388</v>
      </c>
      <c r="J2138" s="6">
        <v>1.0</v>
      </c>
      <c r="K2138" s="7" t="s">
        <v>481</v>
      </c>
      <c r="L2138" s="8">
        <v>45657.0</v>
      </c>
      <c r="M2138" s="6" t="s">
        <v>104</v>
      </c>
      <c r="N2138" s="5"/>
      <c r="O2138" s="5"/>
      <c r="P2138" s="5"/>
      <c r="Q2138" s="5"/>
      <c r="R2138" s="5"/>
      <c r="S2138" s="5"/>
      <c r="T2138" s="5"/>
      <c r="U2138" s="5"/>
      <c r="V2138" s="5"/>
    </row>
    <row r="2139" hidden="1">
      <c r="A2139" s="6">
        <v>450001.0</v>
      </c>
      <c r="B2139" s="6" t="s">
        <v>5320</v>
      </c>
      <c r="C2139" s="6" t="s">
        <v>5554</v>
      </c>
      <c r="D2139" s="6" t="s">
        <v>5555</v>
      </c>
      <c r="E2139" s="6" t="s">
        <v>475</v>
      </c>
      <c r="F2139" s="6" t="s">
        <v>158</v>
      </c>
      <c r="G2139" s="6" t="s">
        <v>159</v>
      </c>
      <c r="H2139" s="6" t="s">
        <v>5336</v>
      </c>
      <c r="I2139" s="6" t="s">
        <v>5388</v>
      </c>
      <c r="J2139" s="6">
        <v>1.0</v>
      </c>
      <c r="K2139" s="7" t="s">
        <v>2005</v>
      </c>
      <c r="L2139" s="8">
        <v>45657.0</v>
      </c>
      <c r="M2139" s="6" t="s">
        <v>104</v>
      </c>
      <c r="N2139" s="5"/>
      <c r="O2139" s="5"/>
      <c r="P2139" s="5"/>
      <c r="Q2139" s="5"/>
      <c r="R2139" s="5"/>
      <c r="S2139" s="5"/>
      <c r="T2139" s="5"/>
      <c r="U2139" s="5"/>
      <c r="V2139" s="5"/>
    </row>
    <row r="2140" hidden="1">
      <c r="A2140" s="6">
        <v>450001.0</v>
      </c>
      <c r="B2140" s="6" t="s">
        <v>5320</v>
      </c>
      <c r="C2140" s="6" t="s">
        <v>5556</v>
      </c>
      <c r="D2140" s="6" t="s">
        <v>5557</v>
      </c>
      <c r="E2140" s="6" t="s">
        <v>475</v>
      </c>
      <c r="F2140" s="6" t="s">
        <v>158</v>
      </c>
      <c r="G2140" s="6" t="s">
        <v>159</v>
      </c>
      <c r="H2140" s="6" t="s">
        <v>5336</v>
      </c>
      <c r="I2140" s="6" t="s">
        <v>5388</v>
      </c>
      <c r="J2140" s="6">
        <v>1.0</v>
      </c>
      <c r="K2140" s="7" t="s">
        <v>5402</v>
      </c>
      <c r="L2140" s="8">
        <v>45657.0</v>
      </c>
      <c r="M2140" s="6" t="s">
        <v>104</v>
      </c>
      <c r="N2140" s="5"/>
      <c r="O2140" s="5"/>
      <c r="P2140" s="5"/>
      <c r="Q2140" s="5"/>
      <c r="R2140" s="5"/>
      <c r="S2140" s="5"/>
      <c r="T2140" s="5"/>
      <c r="U2140" s="5"/>
      <c r="V2140" s="5"/>
    </row>
    <row r="2141" hidden="1">
      <c r="A2141" s="6">
        <v>450001.0</v>
      </c>
      <c r="B2141" s="6" t="s">
        <v>5320</v>
      </c>
      <c r="C2141" s="6" t="s">
        <v>5558</v>
      </c>
      <c r="D2141" s="6" t="s">
        <v>5559</v>
      </c>
      <c r="E2141" s="6" t="s">
        <v>475</v>
      </c>
      <c r="F2141" s="6" t="s">
        <v>158</v>
      </c>
      <c r="G2141" s="6" t="s">
        <v>159</v>
      </c>
      <c r="H2141" s="6" t="s">
        <v>5336</v>
      </c>
      <c r="I2141" s="6" t="s">
        <v>5388</v>
      </c>
      <c r="J2141" s="6">
        <v>1.0</v>
      </c>
      <c r="K2141" s="7" t="s">
        <v>5402</v>
      </c>
      <c r="L2141" s="8">
        <v>45657.0</v>
      </c>
      <c r="M2141" s="6" t="s">
        <v>104</v>
      </c>
      <c r="N2141" s="5"/>
      <c r="O2141" s="5"/>
      <c r="P2141" s="5"/>
      <c r="Q2141" s="5"/>
      <c r="R2141" s="5"/>
      <c r="S2141" s="5"/>
      <c r="T2141" s="5"/>
      <c r="U2141" s="5"/>
      <c r="V2141" s="5"/>
    </row>
    <row r="2142" hidden="1">
      <c r="A2142" s="6">
        <v>450001.0</v>
      </c>
      <c r="B2142" s="6" t="s">
        <v>5320</v>
      </c>
      <c r="C2142" s="6" t="s">
        <v>5560</v>
      </c>
      <c r="D2142" s="6" t="s">
        <v>5561</v>
      </c>
      <c r="E2142" s="6" t="s">
        <v>475</v>
      </c>
      <c r="F2142" s="6" t="s">
        <v>158</v>
      </c>
      <c r="G2142" s="6" t="s">
        <v>159</v>
      </c>
      <c r="H2142" s="6" t="s">
        <v>5336</v>
      </c>
      <c r="I2142" s="6" t="s">
        <v>5388</v>
      </c>
      <c r="J2142" s="6">
        <v>1.0</v>
      </c>
      <c r="K2142" s="7" t="s">
        <v>5562</v>
      </c>
      <c r="L2142" s="8">
        <v>45657.0</v>
      </c>
      <c r="M2142" s="6" t="s">
        <v>104</v>
      </c>
      <c r="N2142" s="5"/>
      <c r="O2142" s="5"/>
      <c r="P2142" s="5"/>
      <c r="Q2142" s="5"/>
      <c r="R2142" s="5"/>
      <c r="S2142" s="5"/>
      <c r="T2142" s="5"/>
      <c r="U2142" s="5"/>
      <c r="V2142" s="5"/>
    </row>
    <row r="2143" hidden="1">
      <c r="A2143" s="6">
        <v>450001.0</v>
      </c>
      <c r="B2143" s="6" t="s">
        <v>5320</v>
      </c>
      <c r="C2143" s="6" t="s">
        <v>5563</v>
      </c>
      <c r="D2143" s="6" t="s">
        <v>5564</v>
      </c>
      <c r="E2143" s="6" t="s">
        <v>475</v>
      </c>
      <c r="F2143" s="6" t="s">
        <v>158</v>
      </c>
      <c r="G2143" s="6" t="s">
        <v>159</v>
      </c>
      <c r="H2143" s="6" t="s">
        <v>5336</v>
      </c>
      <c r="I2143" s="6" t="s">
        <v>5388</v>
      </c>
      <c r="J2143" s="6">
        <v>1.0</v>
      </c>
      <c r="K2143" s="7" t="s">
        <v>5402</v>
      </c>
      <c r="L2143" s="8">
        <v>45657.0</v>
      </c>
      <c r="M2143" s="6" t="s">
        <v>104</v>
      </c>
      <c r="N2143" s="5"/>
      <c r="O2143" s="5"/>
      <c r="P2143" s="5"/>
      <c r="Q2143" s="5"/>
      <c r="R2143" s="5"/>
      <c r="S2143" s="5"/>
      <c r="T2143" s="5"/>
      <c r="U2143" s="5"/>
      <c r="V2143" s="5"/>
    </row>
    <row r="2144" hidden="1">
      <c r="A2144" s="6">
        <v>450001.0</v>
      </c>
      <c r="B2144" s="6" t="s">
        <v>5320</v>
      </c>
      <c r="C2144" s="6" t="s">
        <v>5565</v>
      </c>
      <c r="D2144" s="6" t="s">
        <v>5566</v>
      </c>
      <c r="E2144" s="6" t="s">
        <v>475</v>
      </c>
      <c r="F2144" s="6" t="s">
        <v>158</v>
      </c>
      <c r="G2144" s="6" t="s">
        <v>159</v>
      </c>
      <c r="H2144" s="6" t="s">
        <v>5336</v>
      </c>
      <c r="I2144" s="6" t="s">
        <v>5388</v>
      </c>
      <c r="J2144" s="6">
        <v>1.0</v>
      </c>
      <c r="K2144" s="7" t="s">
        <v>1030</v>
      </c>
      <c r="L2144" s="8">
        <v>45657.0</v>
      </c>
      <c r="M2144" s="6" t="s">
        <v>104</v>
      </c>
      <c r="N2144" s="5"/>
      <c r="O2144" s="5"/>
      <c r="P2144" s="5"/>
      <c r="Q2144" s="5"/>
      <c r="R2144" s="5"/>
      <c r="S2144" s="5"/>
      <c r="T2144" s="5"/>
      <c r="U2144" s="5"/>
      <c r="V2144" s="5"/>
    </row>
    <row r="2145" hidden="1">
      <c r="A2145" s="6">
        <v>450001.0</v>
      </c>
      <c r="B2145" s="6" t="s">
        <v>5320</v>
      </c>
      <c r="C2145" s="6" t="s">
        <v>5567</v>
      </c>
      <c r="D2145" s="6" t="s">
        <v>5568</v>
      </c>
      <c r="E2145" s="6" t="s">
        <v>475</v>
      </c>
      <c r="F2145" s="6" t="s">
        <v>158</v>
      </c>
      <c r="G2145" s="6" t="s">
        <v>159</v>
      </c>
      <c r="H2145" s="6" t="s">
        <v>5336</v>
      </c>
      <c r="I2145" s="6" t="s">
        <v>5388</v>
      </c>
      <c r="J2145" s="6">
        <v>1.0</v>
      </c>
      <c r="K2145" s="7" t="s">
        <v>1323</v>
      </c>
      <c r="L2145" s="8">
        <v>45657.0</v>
      </c>
      <c r="M2145" s="6" t="s">
        <v>104</v>
      </c>
      <c r="N2145" s="5"/>
      <c r="O2145" s="5"/>
      <c r="P2145" s="5"/>
      <c r="Q2145" s="5"/>
      <c r="R2145" s="5"/>
      <c r="S2145" s="5"/>
      <c r="T2145" s="5"/>
      <c r="U2145" s="5"/>
      <c r="V2145" s="5"/>
    </row>
    <row r="2146" hidden="1">
      <c r="A2146" s="6">
        <v>450001.0</v>
      </c>
      <c r="B2146" s="6" t="s">
        <v>5320</v>
      </c>
      <c r="C2146" s="6" t="s">
        <v>5569</v>
      </c>
      <c r="D2146" s="6" t="s">
        <v>5570</v>
      </c>
      <c r="E2146" s="6" t="s">
        <v>475</v>
      </c>
      <c r="F2146" s="6" t="s">
        <v>158</v>
      </c>
      <c r="G2146" s="6" t="s">
        <v>159</v>
      </c>
      <c r="H2146" s="6" t="s">
        <v>5336</v>
      </c>
      <c r="I2146" s="6" t="s">
        <v>5388</v>
      </c>
      <c r="J2146" s="6">
        <v>1.0</v>
      </c>
      <c r="K2146" s="7" t="s">
        <v>1323</v>
      </c>
      <c r="L2146" s="8">
        <v>45657.0</v>
      </c>
      <c r="M2146" s="6" t="s">
        <v>104</v>
      </c>
      <c r="N2146" s="5"/>
      <c r="O2146" s="5"/>
      <c r="P2146" s="5"/>
      <c r="Q2146" s="5"/>
      <c r="R2146" s="5"/>
      <c r="S2146" s="5"/>
      <c r="T2146" s="5"/>
      <c r="U2146" s="5"/>
      <c r="V2146" s="5"/>
    </row>
    <row r="2147" hidden="1">
      <c r="A2147" s="6">
        <v>450001.0</v>
      </c>
      <c r="B2147" s="6" t="s">
        <v>5320</v>
      </c>
      <c r="C2147" s="6" t="s">
        <v>5571</v>
      </c>
      <c r="D2147" s="6" t="s">
        <v>5572</v>
      </c>
      <c r="E2147" s="6" t="s">
        <v>475</v>
      </c>
      <c r="F2147" s="6" t="s">
        <v>158</v>
      </c>
      <c r="G2147" s="6" t="s">
        <v>159</v>
      </c>
      <c r="H2147" s="6" t="s">
        <v>5336</v>
      </c>
      <c r="I2147" s="6" t="s">
        <v>5388</v>
      </c>
      <c r="J2147" s="6">
        <v>1.0</v>
      </c>
      <c r="K2147" s="7" t="s">
        <v>820</v>
      </c>
      <c r="L2147" s="8">
        <v>45657.0</v>
      </c>
      <c r="M2147" s="6" t="s">
        <v>104</v>
      </c>
      <c r="N2147" s="5"/>
      <c r="O2147" s="5"/>
      <c r="P2147" s="5"/>
      <c r="Q2147" s="5"/>
      <c r="R2147" s="5"/>
      <c r="S2147" s="5"/>
      <c r="T2147" s="5"/>
      <c r="U2147" s="5"/>
      <c r="V2147" s="5"/>
    </row>
    <row r="2148" hidden="1">
      <c r="A2148" s="6">
        <v>450001.0</v>
      </c>
      <c r="B2148" s="6" t="s">
        <v>5320</v>
      </c>
      <c r="C2148" s="6" t="s">
        <v>5573</v>
      </c>
      <c r="D2148" s="6" t="s">
        <v>5574</v>
      </c>
      <c r="E2148" s="6" t="s">
        <v>475</v>
      </c>
      <c r="F2148" s="6" t="s">
        <v>158</v>
      </c>
      <c r="G2148" s="6" t="s">
        <v>159</v>
      </c>
      <c r="H2148" s="6" t="s">
        <v>5336</v>
      </c>
      <c r="I2148" s="6" t="s">
        <v>5388</v>
      </c>
      <c r="J2148" s="6">
        <v>1.0</v>
      </c>
      <c r="K2148" s="7" t="s">
        <v>3984</v>
      </c>
      <c r="L2148" s="8">
        <v>45657.0</v>
      </c>
      <c r="M2148" s="6" t="s">
        <v>104</v>
      </c>
      <c r="N2148" s="5"/>
      <c r="O2148" s="5"/>
      <c r="P2148" s="5"/>
      <c r="Q2148" s="5"/>
      <c r="R2148" s="5"/>
      <c r="S2148" s="5"/>
      <c r="T2148" s="5"/>
      <c r="U2148" s="5"/>
      <c r="V2148" s="5"/>
    </row>
    <row r="2149" hidden="1">
      <c r="A2149" s="6">
        <v>450001.0</v>
      </c>
      <c r="B2149" s="6" t="s">
        <v>5320</v>
      </c>
      <c r="C2149" s="6" t="s">
        <v>5575</v>
      </c>
      <c r="D2149" s="6" t="s">
        <v>5576</v>
      </c>
      <c r="E2149" s="6" t="s">
        <v>475</v>
      </c>
      <c r="F2149" s="6" t="s">
        <v>158</v>
      </c>
      <c r="G2149" s="6" t="s">
        <v>159</v>
      </c>
      <c r="H2149" s="6" t="s">
        <v>5336</v>
      </c>
      <c r="I2149" s="6" t="s">
        <v>5388</v>
      </c>
      <c r="J2149" s="6">
        <v>1.0</v>
      </c>
      <c r="K2149" s="7" t="s">
        <v>3984</v>
      </c>
      <c r="L2149" s="8">
        <v>45657.0</v>
      </c>
      <c r="M2149" s="6" t="s">
        <v>104</v>
      </c>
      <c r="N2149" s="5"/>
      <c r="O2149" s="5"/>
      <c r="P2149" s="5"/>
      <c r="Q2149" s="5"/>
      <c r="R2149" s="5"/>
      <c r="S2149" s="5"/>
      <c r="T2149" s="5"/>
      <c r="U2149" s="5"/>
      <c r="V2149" s="5"/>
    </row>
    <row r="2150" hidden="1">
      <c r="A2150" s="6">
        <v>450001.0</v>
      </c>
      <c r="B2150" s="6" t="s">
        <v>5320</v>
      </c>
      <c r="C2150" s="6" t="s">
        <v>5577</v>
      </c>
      <c r="D2150" s="6" t="s">
        <v>5578</v>
      </c>
      <c r="E2150" s="6" t="s">
        <v>475</v>
      </c>
      <c r="F2150" s="6" t="s">
        <v>158</v>
      </c>
      <c r="G2150" s="6" t="s">
        <v>159</v>
      </c>
      <c r="H2150" s="6" t="s">
        <v>5336</v>
      </c>
      <c r="I2150" s="6" t="s">
        <v>5388</v>
      </c>
      <c r="J2150" s="6">
        <v>1.0</v>
      </c>
      <c r="K2150" s="7" t="s">
        <v>1338</v>
      </c>
      <c r="L2150" s="8">
        <v>45657.0</v>
      </c>
      <c r="M2150" s="6" t="s">
        <v>104</v>
      </c>
      <c r="N2150" s="5"/>
      <c r="O2150" s="5"/>
      <c r="P2150" s="5"/>
      <c r="Q2150" s="5"/>
      <c r="R2150" s="5"/>
      <c r="S2150" s="5"/>
      <c r="T2150" s="5"/>
      <c r="U2150" s="5"/>
      <c r="V2150" s="5"/>
    </row>
    <row r="2151" hidden="1">
      <c r="A2151" s="6">
        <v>450001.0</v>
      </c>
      <c r="B2151" s="6" t="s">
        <v>5320</v>
      </c>
      <c r="C2151" s="6" t="s">
        <v>5579</v>
      </c>
      <c r="D2151" s="6" t="s">
        <v>5580</v>
      </c>
      <c r="E2151" s="6" t="s">
        <v>475</v>
      </c>
      <c r="F2151" s="6" t="s">
        <v>158</v>
      </c>
      <c r="G2151" s="6" t="s">
        <v>159</v>
      </c>
      <c r="H2151" s="6" t="s">
        <v>5336</v>
      </c>
      <c r="I2151" s="6" t="s">
        <v>5388</v>
      </c>
      <c r="J2151" s="6">
        <v>1.0</v>
      </c>
      <c r="K2151" s="7" t="s">
        <v>5402</v>
      </c>
      <c r="L2151" s="8">
        <v>45657.0</v>
      </c>
      <c r="M2151" s="6" t="s">
        <v>104</v>
      </c>
      <c r="N2151" s="5"/>
      <c r="O2151" s="5"/>
      <c r="P2151" s="5"/>
      <c r="Q2151" s="5"/>
      <c r="R2151" s="5"/>
      <c r="S2151" s="5"/>
      <c r="T2151" s="5"/>
      <c r="U2151" s="5"/>
      <c r="V2151" s="5"/>
    </row>
    <row r="2152" hidden="1">
      <c r="A2152" s="6">
        <v>450001.0</v>
      </c>
      <c r="B2152" s="6" t="s">
        <v>5320</v>
      </c>
      <c r="C2152" s="6" t="s">
        <v>5581</v>
      </c>
      <c r="D2152" s="6" t="s">
        <v>5582</v>
      </c>
      <c r="E2152" s="6" t="s">
        <v>475</v>
      </c>
      <c r="F2152" s="6" t="s">
        <v>158</v>
      </c>
      <c r="G2152" s="6" t="s">
        <v>159</v>
      </c>
      <c r="H2152" s="6" t="s">
        <v>5336</v>
      </c>
      <c r="I2152" s="6" t="s">
        <v>5388</v>
      </c>
      <c r="J2152" s="6">
        <v>1.0</v>
      </c>
      <c r="K2152" s="7" t="s">
        <v>3984</v>
      </c>
      <c r="L2152" s="8">
        <v>45657.0</v>
      </c>
      <c r="M2152" s="6" t="s">
        <v>104</v>
      </c>
      <c r="N2152" s="5"/>
      <c r="O2152" s="5"/>
      <c r="P2152" s="5"/>
      <c r="Q2152" s="5"/>
      <c r="R2152" s="5"/>
      <c r="S2152" s="5"/>
      <c r="T2152" s="5"/>
      <c r="U2152" s="5"/>
      <c r="V2152" s="5"/>
    </row>
    <row r="2153" hidden="1">
      <c r="A2153" s="6">
        <v>450001.0</v>
      </c>
      <c r="B2153" s="6" t="s">
        <v>5320</v>
      </c>
      <c r="C2153" s="6" t="s">
        <v>5583</v>
      </c>
      <c r="D2153" s="6" t="s">
        <v>5584</v>
      </c>
      <c r="E2153" s="6" t="s">
        <v>475</v>
      </c>
      <c r="F2153" s="6" t="s">
        <v>158</v>
      </c>
      <c r="G2153" s="6" t="s">
        <v>159</v>
      </c>
      <c r="H2153" s="6" t="s">
        <v>5336</v>
      </c>
      <c r="I2153" s="6" t="s">
        <v>5388</v>
      </c>
      <c r="J2153" s="6">
        <v>1.0</v>
      </c>
      <c r="K2153" s="7" t="s">
        <v>5402</v>
      </c>
      <c r="L2153" s="8">
        <v>45657.0</v>
      </c>
      <c r="M2153" s="6" t="s">
        <v>104</v>
      </c>
      <c r="N2153" s="5"/>
      <c r="O2153" s="5"/>
      <c r="P2153" s="5"/>
      <c r="Q2153" s="5"/>
      <c r="R2153" s="5"/>
      <c r="S2153" s="5"/>
      <c r="T2153" s="5"/>
      <c r="U2153" s="5"/>
      <c r="V2153" s="5"/>
    </row>
    <row r="2154" hidden="1">
      <c r="A2154" s="6">
        <v>450001.0</v>
      </c>
      <c r="B2154" s="6" t="s">
        <v>5320</v>
      </c>
      <c r="C2154" s="6" t="s">
        <v>5585</v>
      </c>
      <c r="D2154" s="6" t="s">
        <v>5586</v>
      </c>
      <c r="E2154" s="6" t="s">
        <v>475</v>
      </c>
      <c r="F2154" s="6" t="s">
        <v>158</v>
      </c>
      <c r="G2154" s="6" t="s">
        <v>159</v>
      </c>
      <c r="H2154" s="6" t="s">
        <v>5336</v>
      </c>
      <c r="I2154" s="6" t="s">
        <v>5388</v>
      </c>
      <c r="J2154" s="6">
        <v>1.0</v>
      </c>
      <c r="K2154" s="7" t="s">
        <v>5402</v>
      </c>
      <c r="L2154" s="8">
        <v>45657.0</v>
      </c>
      <c r="M2154" s="6" t="s">
        <v>104</v>
      </c>
      <c r="N2154" s="5"/>
      <c r="O2154" s="5"/>
      <c r="P2154" s="5"/>
      <c r="Q2154" s="5"/>
      <c r="R2154" s="5"/>
      <c r="S2154" s="5"/>
      <c r="T2154" s="5"/>
      <c r="U2154" s="5"/>
      <c r="V2154" s="5"/>
    </row>
    <row r="2155" hidden="1">
      <c r="A2155" s="5">
        <v>450001.0</v>
      </c>
      <c r="B2155" s="6" t="s">
        <v>5320</v>
      </c>
      <c r="C2155" s="6" t="s">
        <v>5587</v>
      </c>
      <c r="D2155" s="6" t="s">
        <v>5588</v>
      </c>
      <c r="E2155" s="6" t="s">
        <v>475</v>
      </c>
      <c r="F2155" s="6" t="s">
        <v>158</v>
      </c>
      <c r="G2155" s="6" t="s">
        <v>159</v>
      </c>
      <c r="H2155" s="6" t="s">
        <v>5336</v>
      </c>
      <c r="I2155" s="6" t="s">
        <v>5388</v>
      </c>
      <c r="J2155" s="6">
        <v>1.0</v>
      </c>
      <c r="K2155" s="7" t="s">
        <v>1323</v>
      </c>
      <c r="L2155" s="8">
        <v>45657.0</v>
      </c>
      <c r="M2155" s="6" t="s">
        <v>104</v>
      </c>
      <c r="N2155" s="5"/>
      <c r="O2155" s="5"/>
      <c r="P2155" s="5"/>
      <c r="Q2155" s="5"/>
      <c r="R2155" s="5"/>
      <c r="S2155" s="5"/>
      <c r="T2155" s="5"/>
      <c r="U2155" s="5"/>
      <c r="V2155" s="5"/>
    </row>
    <row r="2156" hidden="1">
      <c r="A2156" s="5">
        <v>450001.0</v>
      </c>
      <c r="B2156" s="6" t="s">
        <v>5320</v>
      </c>
      <c r="C2156" s="6" t="s">
        <v>5589</v>
      </c>
      <c r="D2156" s="6" t="s">
        <v>5590</v>
      </c>
      <c r="E2156" s="6" t="s">
        <v>475</v>
      </c>
      <c r="F2156" s="6" t="s">
        <v>158</v>
      </c>
      <c r="G2156" s="6" t="s">
        <v>159</v>
      </c>
      <c r="H2156" s="6" t="s">
        <v>5336</v>
      </c>
      <c r="I2156" s="6" t="s">
        <v>5388</v>
      </c>
      <c r="J2156" s="6">
        <v>1.0</v>
      </c>
      <c r="K2156" s="7" t="s">
        <v>5402</v>
      </c>
      <c r="L2156" s="8">
        <v>45657.0</v>
      </c>
      <c r="M2156" s="6" t="s">
        <v>104</v>
      </c>
      <c r="N2156" s="5"/>
      <c r="O2156" s="5"/>
      <c r="P2156" s="5"/>
      <c r="Q2156" s="5"/>
      <c r="R2156" s="5"/>
      <c r="S2156" s="5"/>
      <c r="T2156" s="5"/>
      <c r="U2156" s="5"/>
      <c r="V2156" s="5"/>
    </row>
    <row r="2157" hidden="1">
      <c r="A2157" s="5">
        <v>450001.0</v>
      </c>
      <c r="B2157" s="6" t="s">
        <v>5320</v>
      </c>
      <c r="C2157" s="6" t="s">
        <v>5591</v>
      </c>
      <c r="D2157" s="6" t="s">
        <v>5592</v>
      </c>
      <c r="E2157" s="6" t="s">
        <v>475</v>
      </c>
      <c r="F2157" s="6" t="s">
        <v>158</v>
      </c>
      <c r="G2157" s="6" t="s">
        <v>159</v>
      </c>
      <c r="H2157" s="6" t="s">
        <v>5336</v>
      </c>
      <c r="I2157" s="6" t="s">
        <v>5388</v>
      </c>
      <c r="J2157" s="6">
        <v>1.0</v>
      </c>
      <c r="K2157" s="7" t="s">
        <v>477</v>
      </c>
      <c r="L2157" s="8">
        <v>45657.0</v>
      </c>
      <c r="M2157" s="6" t="s">
        <v>104</v>
      </c>
      <c r="N2157" s="5"/>
      <c r="O2157" s="5"/>
      <c r="P2157" s="5"/>
      <c r="Q2157" s="5"/>
      <c r="R2157" s="5"/>
      <c r="S2157" s="5"/>
      <c r="T2157" s="5"/>
      <c r="U2157" s="5"/>
      <c r="V2157" s="5"/>
    </row>
    <row r="2158" hidden="1">
      <c r="A2158" s="5">
        <v>450001.0</v>
      </c>
      <c r="B2158" s="6" t="s">
        <v>5320</v>
      </c>
      <c r="C2158" s="6" t="s">
        <v>5593</v>
      </c>
      <c r="D2158" s="6" t="s">
        <v>5594</v>
      </c>
      <c r="E2158" s="6" t="s">
        <v>475</v>
      </c>
      <c r="F2158" s="6" t="s">
        <v>158</v>
      </c>
      <c r="G2158" s="6" t="s">
        <v>159</v>
      </c>
      <c r="H2158" s="6" t="s">
        <v>5336</v>
      </c>
      <c r="I2158" s="6" t="s">
        <v>5388</v>
      </c>
      <c r="J2158" s="6">
        <v>1.0</v>
      </c>
      <c r="K2158" s="7" t="s">
        <v>1338</v>
      </c>
      <c r="L2158" s="8">
        <v>45657.0</v>
      </c>
      <c r="M2158" s="6" t="s">
        <v>104</v>
      </c>
      <c r="N2158" s="5"/>
      <c r="O2158" s="5"/>
      <c r="P2158" s="5"/>
      <c r="Q2158" s="5"/>
      <c r="R2158" s="5"/>
      <c r="S2158" s="5"/>
      <c r="T2158" s="5"/>
      <c r="U2158" s="5"/>
      <c r="V2158" s="5"/>
    </row>
    <row r="2159" hidden="1">
      <c r="A2159" s="5">
        <v>450001.0</v>
      </c>
      <c r="B2159" s="6" t="s">
        <v>5320</v>
      </c>
      <c r="C2159" s="6" t="s">
        <v>5595</v>
      </c>
      <c r="D2159" s="6" t="s">
        <v>5596</v>
      </c>
      <c r="E2159" s="6" t="s">
        <v>475</v>
      </c>
      <c r="F2159" s="6" t="s">
        <v>158</v>
      </c>
      <c r="G2159" s="6" t="s">
        <v>159</v>
      </c>
      <c r="H2159" s="6" t="s">
        <v>5336</v>
      </c>
      <c r="I2159" s="6" t="s">
        <v>5597</v>
      </c>
      <c r="J2159" s="6">
        <v>1.0</v>
      </c>
      <c r="K2159" s="7" t="s">
        <v>4288</v>
      </c>
      <c r="L2159" s="8">
        <v>45657.0</v>
      </c>
      <c r="M2159" s="6" t="s">
        <v>104</v>
      </c>
      <c r="N2159" s="5"/>
      <c r="O2159" s="5"/>
      <c r="P2159" s="5"/>
      <c r="Q2159" s="5"/>
      <c r="R2159" s="5"/>
      <c r="S2159" s="5"/>
      <c r="T2159" s="5"/>
      <c r="U2159" s="5"/>
      <c r="V2159" s="5"/>
    </row>
    <row r="2160" hidden="1">
      <c r="A2160" s="5">
        <v>450001.0</v>
      </c>
      <c r="B2160" s="6" t="s">
        <v>5320</v>
      </c>
      <c r="C2160" s="6" t="s">
        <v>5598</v>
      </c>
      <c r="D2160" s="6" t="s">
        <v>5599</v>
      </c>
      <c r="E2160" s="6" t="s">
        <v>475</v>
      </c>
      <c r="F2160" s="6" t="s">
        <v>158</v>
      </c>
      <c r="G2160" s="6" t="s">
        <v>159</v>
      </c>
      <c r="H2160" s="6" t="s">
        <v>5336</v>
      </c>
      <c r="I2160" s="6" t="s">
        <v>5597</v>
      </c>
      <c r="J2160" s="6">
        <v>1.0</v>
      </c>
      <c r="K2160" s="7" t="s">
        <v>5402</v>
      </c>
      <c r="L2160" s="8">
        <v>45657.0</v>
      </c>
      <c r="M2160" s="6" t="s">
        <v>104</v>
      </c>
      <c r="N2160" s="5"/>
      <c r="O2160" s="5"/>
      <c r="P2160" s="5"/>
      <c r="Q2160" s="5"/>
      <c r="R2160" s="5"/>
      <c r="S2160" s="5"/>
      <c r="T2160" s="5"/>
      <c r="U2160" s="5"/>
      <c r="V2160" s="5"/>
    </row>
    <row r="2161" hidden="1">
      <c r="A2161" s="5">
        <v>450001.0</v>
      </c>
      <c r="B2161" s="6" t="s">
        <v>5320</v>
      </c>
      <c r="C2161" s="6" t="s">
        <v>5600</v>
      </c>
      <c r="D2161" s="6" t="s">
        <v>5601</v>
      </c>
      <c r="E2161" s="6" t="s">
        <v>475</v>
      </c>
      <c r="F2161" s="6" t="s">
        <v>158</v>
      </c>
      <c r="G2161" s="6" t="s">
        <v>159</v>
      </c>
      <c r="H2161" s="6" t="s">
        <v>5336</v>
      </c>
      <c r="I2161" s="6" t="s">
        <v>5597</v>
      </c>
      <c r="J2161" s="6">
        <v>1.0</v>
      </c>
      <c r="K2161" s="7" t="s">
        <v>1338</v>
      </c>
      <c r="L2161" s="8">
        <v>45657.0</v>
      </c>
      <c r="M2161" s="6" t="s">
        <v>104</v>
      </c>
      <c r="N2161" s="5"/>
      <c r="O2161" s="5"/>
      <c r="P2161" s="5"/>
      <c r="Q2161" s="5"/>
      <c r="R2161" s="5"/>
      <c r="S2161" s="5"/>
      <c r="T2161" s="5"/>
      <c r="U2161" s="5"/>
      <c r="V2161" s="5"/>
    </row>
    <row r="2162" hidden="1">
      <c r="A2162" s="5">
        <v>450001.0</v>
      </c>
      <c r="B2162" s="6" t="s">
        <v>5320</v>
      </c>
      <c r="C2162" s="6" t="s">
        <v>5602</v>
      </c>
      <c r="D2162" s="6" t="s">
        <v>5603</v>
      </c>
      <c r="E2162" s="6" t="s">
        <v>475</v>
      </c>
      <c r="F2162" s="6" t="s">
        <v>158</v>
      </c>
      <c r="G2162" s="6" t="s">
        <v>159</v>
      </c>
      <c r="H2162" s="6" t="s">
        <v>5336</v>
      </c>
      <c r="I2162" s="6" t="s">
        <v>5597</v>
      </c>
      <c r="J2162" s="6">
        <v>1.0</v>
      </c>
      <c r="K2162" s="7" t="s">
        <v>481</v>
      </c>
      <c r="L2162" s="8">
        <v>45657.0</v>
      </c>
      <c r="M2162" s="6" t="s">
        <v>104</v>
      </c>
      <c r="N2162" s="5"/>
      <c r="O2162" s="5"/>
      <c r="P2162" s="5"/>
      <c r="Q2162" s="5"/>
      <c r="R2162" s="5"/>
      <c r="S2162" s="5"/>
      <c r="T2162" s="5"/>
      <c r="U2162" s="5"/>
      <c r="V2162" s="5"/>
    </row>
    <row r="2163" hidden="1">
      <c r="A2163" s="5">
        <v>450001.0</v>
      </c>
      <c r="B2163" s="6" t="s">
        <v>5320</v>
      </c>
      <c r="C2163" s="6" t="s">
        <v>5604</v>
      </c>
      <c r="D2163" s="6" t="s">
        <v>5605</v>
      </c>
      <c r="E2163" s="6" t="s">
        <v>475</v>
      </c>
      <c r="F2163" s="6" t="s">
        <v>158</v>
      </c>
      <c r="G2163" s="6" t="s">
        <v>159</v>
      </c>
      <c r="H2163" s="6" t="s">
        <v>5336</v>
      </c>
      <c r="I2163" s="6" t="s">
        <v>5597</v>
      </c>
      <c r="J2163" s="6">
        <v>1.0</v>
      </c>
      <c r="K2163" s="7" t="s">
        <v>5481</v>
      </c>
      <c r="L2163" s="8">
        <v>45657.0</v>
      </c>
      <c r="M2163" s="6" t="s">
        <v>104</v>
      </c>
      <c r="N2163" s="5"/>
      <c r="O2163" s="5"/>
      <c r="P2163" s="5"/>
      <c r="Q2163" s="5"/>
      <c r="R2163" s="5"/>
      <c r="S2163" s="5"/>
      <c r="T2163" s="5"/>
      <c r="U2163" s="5"/>
      <c r="V2163" s="5"/>
    </row>
    <row r="2164" hidden="1">
      <c r="A2164" s="5">
        <v>450001.0</v>
      </c>
      <c r="B2164" s="6" t="s">
        <v>5320</v>
      </c>
      <c r="C2164" s="6" t="s">
        <v>5606</v>
      </c>
      <c r="D2164" s="6" t="s">
        <v>5607</v>
      </c>
      <c r="E2164" s="6" t="s">
        <v>475</v>
      </c>
      <c r="F2164" s="6" t="s">
        <v>158</v>
      </c>
      <c r="G2164" s="6" t="s">
        <v>159</v>
      </c>
      <c r="H2164" s="6" t="s">
        <v>5336</v>
      </c>
      <c r="I2164" s="6" t="s">
        <v>5597</v>
      </c>
      <c r="J2164" s="6">
        <v>1.0</v>
      </c>
      <c r="K2164" s="7" t="s">
        <v>5402</v>
      </c>
      <c r="L2164" s="8">
        <v>45657.0</v>
      </c>
      <c r="M2164" s="6" t="s">
        <v>104</v>
      </c>
      <c r="N2164" s="5"/>
      <c r="O2164" s="5"/>
      <c r="P2164" s="5"/>
      <c r="Q2164" s="5"/>
      <c r="R2164" s="5"/>
      <c r="S2164" s="5"/>
      <c r="T2164" s="5"/>
      <c r="U2164" s="5"/>
      <c r="V2164" s="5"/>
    </row>
    <row r="2165" hidden="1">
      <c r="A2165" s="5">
        <v>450001.0</v>
      </c>
      <c r="B2165" s="6" t="s">
        <v>5320</v>
      </c>
      <c r="C2165" s="6" t="s">
        <v>5608</v>
      </c>
      <c r="D2165" s="6" t="s">
        <v>5609</v>
      </c>
      <c r="E2165" s="6" t="s">
        <v>475</v>
      </c>
      <c r="F2165" s="6" t="s">
        <v>158</v>
      </c>
      <c r="G2165" s="6" t="s">
        <v>159</v>
      </c>
      <c r="H2165" s="6" t="s">
        <v>5336</v>
      </c>
      <c r="I2165" s="6" t="s">
        <v>5597</v>
      </c>
      <c r="J2165" s="6">
        <v>1.0</v>
      </c>
      <c r="K2165" s="7" t="s">
        <v>481</v>
      </c>
      <c r="L2165" s="8">
        <v>45657.0</v>
      </c>
      <c r="M2165" s="6" t="s">
        <v>104</v>
      </c>
      <c r="N2165" s="5"/>
      <c r="O2165" s="5"/>
      <c r="P2165" s="5"/>
      <c r="Q2165" s="5"/>
      <c r="R2165" s="5"/>
      <c r="S2165" s="5"/>
      <c r="T2165" s="5"/>
      <c r="U2165" s="5"/>
      <c r="V2165" s="5"/>
    </row>
    <row r="2166" hidden="1">
      <c r="A2166" s="5">
        <v>450001.0</v>
      </c>
      <c r="B2166" s="6" t="s">
        <v>5320</v>
      </c>
      <c r="C2166" s="6" t="s">
        <v>5610</v>
      </c>
      <c r="D2166" s="6" t="s">
        <v>5611</v>
      </c>
      <c r="E2166" s="6" t="s">
        <v>475</v>
      </c>
      <c r="F2166" s="6" t="s">
        <v>158</v>
      </c>
      <c r="G2166" s="6" t="s">
        <v>159</v>
      </c>
      <c r="H2166" s="6" t="s">
        <v>5336</v>
      </c>
      <c r="I2166" s="6" t="s">
        <v>5597</v>
      </c>
      <c r="J2166" s="6">
        <v>1.0</v>
      </c>
      <c r="K2166" s="7" t="s">
        <v>3984</v>
      </c>
      <c r="L2166" s="8">
        <v>45657.0</v>
      </c>
      <c r="M2166" s="6" t="s">
        <v>104</v>
      </c>
      <c r="N2166" s="5"/>
      <c r="O2166" s="5"/>
      <c r="P2166" s="5"/>
      <c r="Q2166" s="5"/>
      <c r="R2166" s="5"/>
      <c r="S2166" s="5"/>
      <c r="T2166" s="5"/>
      <c r="U2166" s="5"/>
      <c r="V2166" s="5"/>
    </row>
    <row r="2167" hidden="1">
      <c r="A2167" s="5">
        <v>450001.0</v>
      </c>
      <c r="B2167" s="6" t="s">
        <v>5320</v>
      </c>
      <c r="C2167" s="6" t="s">
        <v>5612</v>
      </c>
      <c r="D2167" s="6" t="s">
        <v>5613</v>
      </c>
      <c r="E2167" s="6" t="s">
        <v>475</v>
      </c>
      <c r="F2167" s="6" t="s">
        <v>158</v>
      </c>
      <c r="G2167" s="6" t="s">
        <v>159</v>
      </c>
      <c r="H2167" s="6" t="s">
        <v>5336</v>
      </c>
      <c r="I2167" s="6" t="s">
        <v>5597</v>
      </c>
      <c r="J2167" s="6">
        <v>1.0</v>
      </c>
      <c r="K2167" s="7" t="s">
        <v>481</v>
      </c>
      <c r="L2167" s="8">
        <v>45657.0</v>
      </c>
      <c r="M2167" s="6" t="s">
        <v>104</v>
      </c>
      <c r="N2167" s="5"/>
      <c r="O2167" s="5"/>
      <c r="P2167" s="5"/>
      <c r="Q2167" s="5"/>
      <c r="R2167" s="5"/>
      <c r="S2167" s="5"/>
      <c r="T2167" s="5"/>
      <c r="U2167" s="5"/>
      <c r="V2167" s="5"/>
    </row>
    <row r="2168" hidden="1">
      <c r="A2168" s="5">
        <v>450001.0</v>
      </c>
      <c r="B2168" s="6" t="s">
        <v>5320</v>
      </c>
      <c r="C2168" s="6" t="s">
        <v>5614</v>
      </c>
      <c r="D2168" s="6" t="s">
        <v>5615</v>
      </c>
      <c r="E2168" s="6" t="s">
        <v>475</v>
      </c>
      <c r="F2168" s="6" t="s">
        <v>158</v>
      </c>
      <c r="G2168" s="6" t="s">
        <v>159</v>
      </c>
      <c r="H2168" s="6" t="s">
        <v>5336</v>
      </c>
      <c r="I2168" s="6" t="s">
        <v>5597</v>
      </c>
      <c r="J2168" s="6">
        <v>1.0</v>
      </c>
      <c r="K2168" s="7" t="s">
        <v>1338</v>
      </c>
      <c r="L2168" s="8">
        <v>45657.0</v>
      </c>
      <c r="M2168" s="6" t="s">
        <v>104</v>
      </c>
      <c r="N2168" s="5"/>
      <c r="O2168" s="5"/>
      <c r="P2168" s="5"/>
      <c r="Q2168" s="5"/>
      <c r="R2168" s="5"/>
      <c r="S2168" s="5"/>
      <c r="T2168" s="5"/>
      <c r="U2168" s="5"/>
      <c r="V2168" s="5"/>
    </row>
    <row r="2169" hidden="1">
      <c r="A2169" s="5">
        <v>450001.0</v>
      </c>
      <c r="B2169" s="6" t="s">
        <v>5320</v>
      </c>
      <c r="C2169" s="6" t="s">
        <v>5616</v>
      </c>
      <c r="D2169" s="6" t="s">
        <v>5617</v>
      </c>
      <c r="E2169" s="6" t="s">
        <v>475</v>
      </c>
      <c r="F2169" s="6" t="s">
        <v>158</v>
      </c>
      <c r="G2169" s="6" t="s">
        <v>159</v>
      </c>
      <c r="H2169" s="6" t="s">
        <v>5336</v>
      </c>
      <c r="I2169" s="6" t="s">
        <v>5597</v>
      </c>
      <c r="J2169" s="6">
        <v>1.0</v>
      </c>
      <c r="K2169" s="7" t="s">
        <v>1338</v>
      </c>
      <c r="L2169" s="8">
        <v>45657.0</v>
      </c>
      <c r="M2169" s="6" t="s">
        <v>104</v>
      </c>
      <c r="N2169" s="5"/>
      <c r="O2169" s="5"/>
      <c r="P2169" s="5"/>
      <c r="Q2169" s="5"/>
      <c r="R2169" s="5"/>
      <c r="S2169" s="5"/>
      <c r="T2169" s="5"/>
      <c r="U2169" s="5"/>
      <c r="V2169" s="5"/>
    </row>
    <row r="2170" hidden="1">
      <c r="A2170" s="5">
        <v>450001.0</v>
      </c>
      <c r="B2170" s="6" t="s">
        <v>5320</v>
      </c>
      <c r="C2170" s="6" t="s">
        <v>5618</v>
      </c>
      <c r="D2170" s="6" t="s">
        <v>5619</v>
      </c>
      <c r="E2170" s="6" t="s">
        <v>475</v>
      </c>
      <c r="F2170" s="6" t="s">
        <v>158</v>
      </c>
      <c r="G2170" s="6" t="s">
        <v>159</v>
      </c>
      <c r="H2170" s="6" t="s">
        <v>5336</v>
      </c>
      <c r="I2170" s="6" t="s">
        <v>5597</v>
      </c>
      <c r="J2170" s="6">
        <v>1.0</v>
      </c>
      <c r="K2170" s="7" t="s">
        <v>4288</v>
      </c>
      <c r="L2170" s="8">
        <v>45657.0</v>
      </c>
      <c r="M2170" s="6" t="s">
        <v>104</v>
      </c>
      <c r="N2170" s="5"/>
      <c r="O2170" s="5"/>
      <c r="P2170" s="5"/>
      <c r="Q2170" s="5"/>
      <c r="R2170" s="5"/>
      <c r="S2170" s="5"/>
      <c r="T2170" s="5"/>
      <c r="U2170" s="5"/>
      <c r="V2170" s="5"/>
    </row>
    <row r="2171" hidden="1">
      <c r="A2171" s="5">
        <v>450001.0</v>
      </c>
      <c r="B2171" s="6" t="s">
        <v>5320</v>
      </c>
      <c r="C2171" s="6" t="s">
        <v>5620</v>
      </c>
      <c r="D2171" s="6" t="s">
        <v>5621</v>
      </c>
      <c r="E2171" s="6" t="s">
        <v>475</v>
      </c>
      <c r="F2171" s="6" t="s">
        <v>158</v>
      </c>
      <c r="G2171" s="6" t="s">
        <v>159</v>
      </c>
      <c r="H2171" s="6" t="s">
        <v>5336</v>
      </c>
      <c r="I2171" s="6" t="s">
        <v>5597</v>
      </c>
      <c r="J2171" s="6">
        <v>1.0</v>
      </c>
      <c r="K2171" s="7" t="s">
        <v>3984</v>
      </c>
      <c r="L2171" s="8">
        <v>45657.0</v>
      </c>
      <c r="M2171" s="6" t="s">
        <v>104</v>
      </c>
      <c r="N2171" s="5"/>
      <c r="O2171" s="5"/>
      <c r="P2171" s="5"/>
      <c r="Q2171" s="5"/>
      <c r="R2171" s="5"/>
      <c r="S2171" s="5"/>
      <c r="T2171" s="5"/>
      <c r="U2171" s="5"/>
      <c r="V2171" s="5"/>
    </row>
    <row r="2172" hidden="1">
      <c r="A2172" s="5">
        <v>450001.0</v>
      </c>
      <c r="B2172" s="6" t="s">
        <v>5320</v>
      </c>
      <c r="C2172" s="6" t="s">
        <v>5622</v>
      </c>
      <c r="D2172" s="6" t="s">
        <v>5623</v>
      </c>
      <c r="E2172" s="6" t="s">
        <v>475</v>
      </c>
      <c r="F2172" s="6" t="s">
        <v>158</v>
      </c>
      <c r="G2172" s="6" t="s">
        <v>159</v>
      </c>
      <c r="H2172" s="6" t="s">
        <v>5336</v>
      </c>
      <c r="I2172" s="6" t="s">
        <v>5597</v>
      </c>
      <c r="J2172" s="6">
        <v>1.0</v>
      </c>
      <c r="K2172" s="7" t="s">
        <v>3984</v>
      </c>
      <c r="L2172" s="8">
        <v>45657.0</v>
      </c>
      <c r="M2172" s="6" t="s">
        <v>104</v>
      </c>
      <c r="N2172" s="5"/>
      <c r="O2172" s="5"/>
      <c r="P2172" s="5"/>
      <c r="Q2172" s="5"/>
      <c r="R2172" s="5"/>
      <c r="S2172" s="5"/>
      <c r="T2172" s="5"/>
      <c r="U2172" s="5"/>
      <c r="V2172" s="5"/>
    </row>
    <row r="2173" hidden="1">
      <c r="A2173" s="5">
        <v>450001.0</v>
      </c>
      <c r="B2173" s="6" t="s">
        <v>5320</v>
      </c>
      <c r="C2173" s="6" t="s">
        <v>5624</v>
      </c>
      <c r="D2173" s="6" t="s">
        <v>5625</v>
      </c>
      <c r="E2173" s="6" t="s">
        <v>475</v>
      </c>
      <c r="F2173" s="6" t="s">
        <v>158</v>
      </c>
      <c r="G2173" s="6" t="s">
        <v>159</v>
      </c>
      <c r="H2173" s="6" t="s">
        <v>5336</v>
      </c>
      <c r="I2173" s="6" t="s">
        <v>5597</v>
      </c>
      <c r="J2173" s="6">
        <v>1.0</v>
      </c>
      <c r="K2173" s="7" t="s">
        <v>1338</v>
      </c>
      <c r="L2173" s="8">
        <v>45657.0</v>
      </c>
      <c r="M2173" s="6" t="s">
        <v>104</v>
      </c>
      <c r="N2173" s="5"/>
      <c r="O2173" s="5"/>
      <c r="P2173" s="5"/>
      <c r="Q2173" s="5"/>
      <c r="R2173" s="5"/>
      <c r="S2173" s="5"/>
      <c r="T2173" s="5"/>
      <c r="U2173" s="5"/>
      <c r="V2173" s="5"/>
    </row>
    <row r="2174" hidden="1">
      <c r="A2174" s="5">
        <v>450001.0</v>
      </c>
      <c r="B2174" s="6" t="s">
        <v>5320</v>
      </c>
      <c r="C2174" s="6" t="s">
        <v>5626</v>
      </c>
      <c r="D2174" s="6" t="s">
        <v>5627</v>
      </c>
      <c r="E2174" s="6" t="s">
        <v>475</v>
      </c>
      <c r="F2174" s="6" t="s">
        <v>158</v>
      </c>
      <c r="G2174" s="6" t="s">
        <v>159</v>
      </c>
      <c r="H2174" s="6" t="s">
        <v>5336</v>
      </c>
      <c r="I2174" s="6" t="s">
        <v>5597</v>
      </c>
      <c r="J2174" s="6">
        <v>1.0</v>
      </c>
      <c r="K2174" s="7" t="s">
        <v>481</v>
      </c>
      <c r="L2174" s="8">
        <v>45657.0</v>
      </c>
      <c r="M2174" s="6" t="s">
        <v>104</v>
      </c>
      <c r="N2174" s="5"/>
      <c r="O2174" s="5"/>
      <c r="P2174" s="5"/>
      <c r="Q2174" s="5"/>
      <c r="R2174" s="5"/>
      <c r="S2174" s="5"/>
      <c r="T2174" s="5"/>
      <c r="U2174" s="5"/>
      <c r="V2174" s="5"/>
    </row>
    <row r="2175" hidden="1">
      <c r="A2175" s="5">
        <v>450001.0</v>
      </c>
      <c r="B2175" s="6" t="s">
        <v>5320</v>
      </c>
      <c r="C2175" s="6" t="s">
        <v>5628</v>
      </c>
      <c r="D2175" s="6" t="s">
        <v>5629</v>
      </c>
      <c r="E2175" s="6" t="s">
        <v>475</v>
      </c>
      <c r="F2175" s="6" t="s">
        <v>158</v>
      </c>
      <c r="G2175" s="6" t="s">
        <v>159</v>
      </c>
      <c r="H2175" s="6" t="s">
        <v>5336</v>
      </c>
      <c r="I2175" s="6" t="s">
        <v>5597</v>
      </c>
      <c r="J2175" s="6">
        <v>1.0</v>
      </c>
      <c r="K2175" s="7" t="s">
        <v>477</v>
      </c>
      <c r="L2175" s="8">
        <v>45657.0</v>
      </c>
      <c r="M2175" s="6" t="s">
        <v>104</v>
      </c>
      <c r="N2175" s="5"/>
      <c r="O2175" s="5"/>
      <c r="P2175" s="5"/>
      <c r="Q2175" s="5"/>
      <c r="R2175" s="5"/>
      <c r="S2175" s="5"/>
      <c r="T2175" s="5"/>
      <c r="U2175" s="5"/>
      <c r="V2175" s="5"/>
    </row>
    <row r="2176" hidden="1">
      <c r="A2176" s="5">
        <v>450001.0</v>
      </c>
      <c r="B2176" s="6" t="s">
        <v>5320</v>
      </c>
      <c r="C2176" s="6" t="s">
        <v>5630</v>
      </c>
      <c r="D2176" s="6" t="s">
        <v>5631</v>
      </c>
      <c r="E2176" s="6" t="s">
        <v>475</v>
      </c>
      <c r="F2176" s="6" t="s">
        <v>158</v>
      </c>
      <c r="G2176" s="6" t="s">
        <v>159</v>
      </c>
      <c r="H2176" s="6" t="s">
        <v>5336</v>
      </c>
      <c r="I2176" s="6" t="s">
        <v>5597</v>
      </c>
      <c r="J2176" s="6">
        <v>1.0</v>
      </c>
      <c r="K2176" s="7" t="s">
        <v>5402</v>
      </c>
      <c r="L2176" s="8">
        <v>45657.0</v>
      </c>
      <c r="M2176" s="6" t="s">
        <v>104</v>
      </c>
      <c r="N2176" s="5"/>
      <c r="O2176" s="5"/>
      <c r="P2176" s="5"/>
      <c r="Q2176" s="5"/>
      <c r="R2176" s="5"/>
      <c r="S2176" s="5"/>
      <c r="T2176" s="5"/>
      <c r="U2176" s="5"/>
      <c r="V2176" s="5"/>
    </row>
    <row r="2177" hidden="1">
      <c r="A2177" s="5">
        <v>450001.0</v>
      </c>
      <c r="B2177" s="6" t="s">
        <v>5320</v>
      </c>
      <c r="C2177" s="6" t="s">
        <v>5632</v>
      </c>
      <c r="D2177" s="6" t="s">
        <v>5633</v>
      </c>
      <c r="E2177" s="6" t="s">
        <v>475</v>
      </c>
      <c r="F2177" s="6" t="s">
        <v>158</v>
      </c>
      <c r="G2177" s="6" t="s">
        <v>159</v>
      </c>
      <c r="H2177" s="6" t="s">
        <v>5336</v>
      </c>
      <c r="I2177" s="6" t="s">
        <v>5597</v>
      </c>
      <c r="J2177" s="6">
        <v>1.0</v>
      </c>
      <c r="K2177" s="7" t="s">
        <v>481</v>
      </c>
      <c r="L2177" s="8">
        <v>45657.0</v>
      </c>
      <c r="M2177" s="6" t="s">
        <v>104</v>
      </c>
      <c r="N2177" s="5"/>
      <c r="O2177" s="5"/>
      <c r="P2177" s="5"/>
      <c r="Q2177" s="5"/>
      <c r="R2177" s="5"/>
      <c r="S2177" s="5"/>
      <c r="T2177" s="5"/>
      <c r="U2177" s="5"/>
      <c r="V2177" s="5"/>
    </row>
    <row r="2178" hidden="1">
      <c r="A2178" s="5">
        <v>450001.0</v>
      </c>
      <c r="B2178" s="6" t="s">
        <v>5320</v>
      </c>
      <c r="C2178" s="6" t="s">
        <v>5634</v>
      </c>
      <c r="D2178" s="6" t="s">
        <v>5635</v>
      </c>
      <c r="E2178" s="6" t="s">
        <v>475</v>
      </c>
      <c r="F2178" s="6" t="s">
        <v>158</v>
      </c>
      <c r="G2178" s="6" t="s">
        <v>159</v>
      </c>
      <c r="H2178" s="6" t="s">
        <v>5336</v>
      </c>
      <c r="I2178" s="6" t="s">
        <v>5597</v>
      </c>
      <c r="J2178" s="6">
        <v>1.0</v>
      </c>
      <c r="K2178" s="7" t="s">
        <v>3984</v>
      </c>
      <c r="L2178" s="8">
        <v>45657.0</v>
      </c>
      <c r="M2178" s="6" t="s">
        <v>104</v>
      </c>
      <c r="N2178" s="5"/>
      <c r="O2178" s="5"/>
      <c r="P2178" s="5"/>
      <c r="Q2178" s="5"/>
      <c r="R2178" s="5"/>
      <c r="S2178" s="5"/>
      <c r="T2178" s="5"/>
      <c r="U2178" s="5"/>
      <c r="V2178" s="5"/>
    </row>
    <row r="2179" hidden="1">
      <c r="A2179" s="5">
        <v>450001.0</v>
      </c>
      <c r="B2179" s="6" t="s">
        <v>5320</v>
      </c>
      <c r="C2179" s="6" t="s">
        <v>5636</v>
      </c>
      <c r="D2179" s="6" t="s">
        <v>5637</v>
      </c>
      <c r="E2179" s="6" t="s">
        <v>475</v>
      </c>
      <c r="F2179" s="6" t="s">
        <v>158</v>
      </c>
      <c r="G2179" s="6" t="s">
        <v>159</v>
      </c>
      <c r="H2179" s="6" t="s">
        <v>5336</v>
      </c>
      <c r="I2179" s="6" t="s">
        <v>5597</v>
      </c>
      <c r="J2179" s="6">
        <v>1.0</v>
      </c>
      <c r="K2179" s="7" t="s">
        <v>5402</v>
      </c>
      <c r="L2179" s="8">
        <v>45657.0</v>
      </c>
      <c r="M2179" s="6" t="s">
        <v>104</v>
      </c>
      <c r="N2179" s="5"/>
      <c r="O2179" s="5"/>
      <c r="P2179" s="5"/>
      <c r="Q2179" s="5"/>
      <c r="R2179" s="5"/>
      <c r="S2179" s="5"/>
      <c r="T2179" s="5"/>
      <c r="U2179" s="5"/>
      <c r="V2179" s="5"/>
    </row>
    <row r="2180" hidden="1">
      <c r="A2180" s="5">
        <v>450001.0</v>
      </c>
      <c r="B2180" s="6" t="s">
        <v>5320</v>
      </c>
      <c r="C2180" s="6" t="s">
        <v>5638</v>
      </c>
      <c r="D2180" s="6" t="s">
        <v>5639</v>
      </c>
      <c r="E2180" s="6" t="s">
        <v>475</v>
      </c>
      <c r="F2180" s="6" t="s">
        <v>158</v>
      </c>
      <c r="G2180" s="6" t="s">
        <v>159</v>
      </c>
      <c r="H2180" s="6" t="s">
        <v>5336</v>
      </c>
      <c r="I2180" s="6" t="s">
        <v>5597</v>
      </c>
      <c r="J2180" s="6">
        <v>1.0</v>
      </c>
      <c r="K2180" s="7" t="s">
        <v>481</v>
      </c>
      <c r="L2180" s="8">
        <v>45657.0</v>
      </c>
      <c r="M2180" s="6" t="s">
        <v>104</v>
      </c>
      <c r="N2180" s="5"/>
      <c r="O2180" s="5"/>
      <c r="P2180" s="5"/>
      <c r="Q2180" s="5"/>
      <c r="R2180" s="5"/>
      <c r="S2180" s="5"/>
      <c r="T2180" s="5"/>
      <c r="U2180" s="5"/>
      <c r="V2180" s="5"/>
    </row>
    <row r="2181" hidden="1">
      <c r="A2181" s="5">
        <v>450001.0</v>
      </c>
      <c r="B2181" s="6" t="s">
        <v>5320</v>
      </c>
      <c r="C2181" s="6" t="s">
        <v>5640</v>
      </c>
      <c r="D2181" s="6" t="s">
        <v>5641</v>
      </c>
      <c r="E2181" s="6" t="s">
        <v>475</v>
      </c>
      <c r="F2181" s="6" t="s">
        <v>158</v>
      </c>
      <c r="G2181" s="6" t="s">
        <v>159</v>
      </c>
      <c r="H2181" s="6" t="s">
        <v>5336</v>
      </c>
      <c r="I2181" s="6" t="s">
        <v>5597</v>
      </c>
      <c r="J2181" s="6">
        <v>1.0</v>
      </c>
      <c r="K2181" s="7" t="s">
        <v>1323</v>
      </c>
      <c r="L2181" s="8">
        <v>45657.0</v>
      </c>
      <c r="M2181" s="6" t="s">
        <v>104</v>
      </c>
      <c r="N2181" s="5"/>
      <c r="O2181" s="5"/>
      <c r="P2181" s="5"/>
      <c r="Q2181" s="5"/>
      <c r="R2181" s="5"/>
      <c r="S2181" s="5"/>
      <c r="T2181" s="5"/>
      <c r="U2181" s="5"/>
      <c r="V2181" s="5"/>
    </row>
    <row r="2182" hidden="1">
      <c r="A2182" s="5">
        <v>450001.0</v>
      </c>
      <c r="B2182" s="6" t="s">
        <v>5320</v>
      </c>
      <c r="C2182" s="6" t="s">
        <v>5642</v>
      </c>
      <c r="D2182" s="6" t="s">
        <v>5643</v>
      </c>
      <c r="E2182" s="6" t="s">
        <v>475</v>
      </c>
      <c r="F2182" s="6" t="s">
        <v>158</v>
      </c>
      <c r="G2182" s="6" t="s">
        <v>159</v>
      </c>
      <c r="H2182" s="6" t="s">
        <v>5336</v>
      </c>
      <c r="I2182" s="6" t="s">
        <v>5597</v>
      </c>
      <c r="J2182" s="6">
        <v>1.0</v>
      </c>
      <c r="K2182" s="7" t="s">
        <v>1338</v>
      </c>
      <c r="L2182" s="8">
        <v>45657.0</v>
      </c>
      <c r="M2182" s="6" t="s">
        <v>104</v>
      </c>
      <c r="N2182" s="5"/>
      <c r="O2182" s="5"/>
      <c r="P2182" s="5"/>
      <c r="Q2182" s="5"/>
      <c r="R2182" s="5"/>
      <c r="S2182" s="5"/>
      <c r="T2182" s="5"/>
      <c r="U2182" s="5"/>
      <c r="V2182" s="5"/>
    </row>
    <row r="2183" hidden="1">
      <c r="A2183" s="5">
        <v>450001.0</v>
      </c>
      <c r="B2183" s="6" t="s">
        <v>5320</v>
      </c>
      <c r="C2183" s="6" t="s">
        <v>5644</v>
      </c>
      <c r="D2183" s="6" t="s">
        <v>5645</v>
      </c>
      <c r="E2183" s="6" t="s">
        <v>475</v>
      </c>
      <c r="F2183" s="6" t="s">
        <v>158</v>
      </c>
      <c r="G2183" s="6" t="s">
        <v>159</v>
      </c>
      <c r="H2183" s="6" t="s">
        <v>5336</v>
      </c>
      <c r="I2183" s="6" t="s">
        <v>5597</v>
      </c>
      <c r="J2183" s="6">
        <v>1.0</v>
      </c>
      <c r="K2183" s="7" t="s">
        <v>1338</v>
      </c>
      <c r="L2183" s="8">
        <v>45657.0</v>
      </c>
      <c r="M2183" s="6" t="s">
        <v>104</v>
      </c>
      <c r="N2183" s="5"/>
      <c r="O2183" s="5"/>
      <c r="P2183" s="5"/>
      <c r="Q2183" s="5"/>
      <c r="R2183" s="5"/>
      <c r="S2183" s="5"/>
      <c r="T2183" s="5"/>
      <c r="U2183" s="5"/>
      <c r="V2183" s="5"/>
    </row>
    <row r="2184" hidden="1">
      <c r="A2184" s="5">
        <v>450001.0</v>
      </c>
      <c r="B2184" s="6" t="s">
        <v>5320</v>
      </c>
      <c r="C2184" s="6" t="s">
        <v>5646</v>
      </c>
      <c r="D2184" s="6" t="s">
        <v>5647</v>
      </c>
      <c r="E2184" s="6" t="s">
        <v>475</v>
      </c>
      <c r="F2184" s="6" t="s">
        <v>158</v>
      </c>
      <c r="G2184" s="6" t="s">
        <v>159</v>
      </c>
      <c r="H2184" s="6" t="s">
        <v>5336</v>
      </c>
      <c r="I2184" s="6" t="s">
        <v>5597</v>
      </c>
      <c r="J2184" s="6">
        <v>1.0</v>
      </c>
      <c r="K2184" s="7" t="s">
        <v>1338</v>
      </c>
      <c r="L2184" s="8">
        <v>45657.0</v>
      </c>
      <c r="M2184" s="6" t="s">
        <v>104</v>
      </c>
      <c r="N2184" s="5"/>
      <c r="O2184" s="5"/>
      <c r="P2184" s="5"/>
      <c r="Q2184" s="5"/>
      <c r="R2184" s="5"/>
      <c r="S2184" s="5"/>
      <c r="T2184" s="5"/>
      <c r="U2184" s="5"/>
      <c r="V2184" s="5"/>
    </row>
    <row r="2185" hidden="1">
      <c r="A2185" s="5">
        <v>450001.0</v>
      </c>
      <c r="B2185" s="6" t="s">
        <v>5320</v>
      </c>
      <c r="C2185" s="6" t="s">
        <v>5648</v>
      </c>
      <c r="D2185" s="6" t="s">
        <v>5649</v>
      </c>
      <c r="E2185" s="6" t="s">
        <v>475</v>
      </c>
      <c r="F2185" s="6" t="s">
        <v>158</v>
      </c>
      <c r="G2185" s="6" t="s">
        <v>159</v>
      </c>
      <c r="H2185" s="6" t="s">
        <v>5336</v>
      </c>
      <c r="I2185" s="6" t="s">
        <v>5597</v>
      </c>
      <c r="J2185" s="6">
        <v>1.0</v>
      </c>
      <c r="K2185" s="7" t="s">
        <v>5402</v>
      </c>
      <c r="L2185" s="8">
        <v>45657.0</v>
      </c>
      <c r="M2185" s="6" t="s">
        <v>104</v>
      </c>
      <c r="N2185" s="5"/>
      <c r="O2185" s="5"/>
      <c r="P2185" s="5"/>
      <c r="Q2185" s="5"/>
      <c r="R2185" s="5"/>
      <c r="S2185" s="5"/>
      <c r="T2185" s="5"/>
      <c r="U2185" s="5"/>
      <c r="V2185" s="5"/>
    </row>
    <row r="2186" hidden="1">
      <c r="A2186" s="5">
        <v>450001.0</v>
      </c>
      <c r="B2186" s="6" t="s">
        <v>5320</v>
      </c>
      <c r="C2186" s="6" t="s">
        <v>5650</v>
      </c>
      <c r="D2186" s="6" t="s">
        <v>5651</v>
      </c>
      <c r="E2186" s="6" t="s">
        <v>475</v>
      </c>
      <c r="F2186" s="6" t="s">
        <v>158</v>
      </c>
      <c r="G2186" s="6" t="s">
        <v>159</v>
      </c>
      <c r="H2186" s="6" t="s">
        <v>5336</v>
      </c>
      <c r="I2186" s="6" t="s">
        <v>5597</v>
      </c>
      <c r="J2186" s="6">
        <v>1.0</v>
      </c>
      <c r="K2186" s="7" t="s">
        <v>5402</v>
      </c>
      <c r="L2186" s="8">
        <v>45657.0</v>
      </c>
      <c r="M2186" s="6" t="s">
        <v>104</v>
      </c>
      <c r="N2186" s="5"/>
      <c r="O2186" s="5"/>
      <c r="P2186" s="5"/>
      <c r="Q2186" s="5"/>
      <c r="R2186" s="5"/>
      <c r="S2186" s="5"/>
      <c r="T2186" s="5"/>
      <c r="U2186" s="5"/>
      <c r="V2186" s="5"/>
    </row>
    <row r="2187" hidden="1">
      <c r="A2187" s="5">
        <v>450001.0</v>
      </c>
      <c r="B2187" s="6" t="s">
        <v>5320</v>
      </c>
      <c r="C2187" s="6" t="s">
        <v>5652</v>
      </c>
      <c r="D2187" s="6" t="s">
        <v>5653</v>
      </c>
      <c r="E2187" s="6" t="s">
        <v>475</v>
      </c>
      <c r="F2187" s="6" t="s">
        <v>158</v>
      </c>
      <c r="G2187" s="6" t="s">
        <v>159</v>
      </c>
      <c r="H2187" s="6" t="s">
        <v>5336</v>
      </c>
      <c r="I2187" s="6" t="s">
        <v>5597</v>
      </c>
      <c r="J2187" s="6">
        <v>1.0</v>
      </c>
      <c r="K2187" s="7" t="s">
        <v>5402</v>
      </c>
      <c r="L2187" s="8">
        <v>45657.0</v>
      </c>
      <c r="M2187" s="6" t="s">
        <v>104</v>
      </c>
      <c r="N2187" s="5"/>
      <c r="O2187" s="5"/>
      <c r="P2187" s="5"/>
      <c r="Q2187" s="5"/>
      <c r="R2187" s="5"/>
      <c r="S2187" s="5"/>
      <c r="T2187" s="5"/>
      <c r="U2187" s="5"/>
      <c r="V2187" s="5"/>
    </row>
    <row r="2188" hidden="1">
      <c r="A2188" s="5">
        <v>450001.0</v>
      </c>
      <c r="B2188" s="6" t="s">
        <v>5320</v>
      </c>
      <c r="C2188" s="6" t="s">
        <v>5654</v>
      </c>
      <c r="D2188" s="6" t="s">
        <v>5655</v>
      </c>
      <c r="E2188" s="6" t="s">
        <v>475</v>
      </c>
      <c r="F2188" s="6" t="s">
        <v>158</v>
      </c>
      <c r="G2188" s="6" t="s">
        <v>159</v>
      </c>
      <c r="H2188" s="6" t="s">
        <v>5336</v>
      </c>
      <c r="I2188" s="6" t="s">
        <v>5597</v>
      </c>
      <c r="J2188" s="6">
        <v>1.0</v>
      </c>
      <c r="K2188" s="7" t="s">
        <v>481</v>
      </c>
      <c r="L2188" s="8">
        <v>45657.0</v>
      </c>
      <c r="M2188" s="6" t="s">
        <v>104</v>
      </c>
      <c r="N2188" s="5"/>
      <c r="O2188" s="5"/>
      <c r="P2188" s="5"/>
      <c r="Q2188" s="5"/>
      <c r="R2188" s="5"/>
      <c r="S2188" s="5"/>
      <c r="T2188" s="5"/>
      <c r="U2188" s="5"/>
      <c r="V2188" s="5"/>
    </row>
    <row r="2189" hidden="1">
      <c r="A2189" s="5">
        <v>450001.0</v>
      </c>
      <c r="B2189" s="6" t="s">
        <v>5320</v>
      </c>
      <c r="C2189" s="6" t="s">
        <v>5656</v>
      </c>
      <c r="D2189" s="6" t="s">
        <v>5657</v>
      </c>
      <c r="E2189" s="6" t="s">
        <v>475</v>
      </c>
      <c r="F2189" s="6" t="s">
        <v>158</v>
      </c>
      <c r="G2189" s="6" t="s">
        <v>159</v>
      </c>
      <c r="H2189" s="6" t="s">
        <v>5336</v>
      </c>
      <c r="I2189" s="6" t="s">
        <v>5597</v>
      </c>
      <c r="J2189" s="6">
        <v>1.0</v>
      </c>
      <c r="K2189" s="7" t="s">
        <v>481</v>
      </c>
      <c r="L2189" s="8">
        <v>45657.0</v>
      </c>
      <c r="M2189" s="6" t="s">
        <v>104</v>
      </c>
      <c r="N2189" s="5"/>
      <c r="O2189" s="5"/>
      <c r="P2189" s="5"/>
      <c r="Q2189" s="5"/>
      <c r="R2189" s="5"/>
      <c r="S2189" s="5"/>
      <c r="T2189" s="5"/>
      <c r="U2189" s="5"/>
      <c r="V2189" s="5"/>
    </row>
    <row r="2190" hidden="1">
      <c r="A2190" s="5">
        <v>450001.0</v>
      </c>
      <c r="B2190" s="6" t="s">
        <v>5320</v>
      </c>
      <c r="C2190" s="6" t="s">
        <v>5658</v>
      </c>
      <c r="D2190" s="6" t="s">
        <v>5659</v>
      </c>
      <c r="E2190" s="6" t="s">
        <v>475</v>
      </c>
      <c r="F2190" s="6" t="s">
        <v>158</v>
      </c>
      <c r="G2190" s="6" t="s">
        <v>159</v>
      </c>
      <c r="H2190" s="6" t="s">
        <v>5336</v>
      </c>
      <c r="I2190" s="6" t="s">
        <v>5597</v>
      </c>
      <c r="J2190" s="6">
        <v>1.0</v>
      </c>
      <c r="K2190" s="7" t="s">
        <v>477</v>
      </c>
      <c r="L2190" s="8">
        <v>45657.0</v>
      </c>
      <c r="M2190" s="6" t="s">
        <v>104</v>
      </c>
      <c r="N2190" s="5"/>
      <c r="O2190" s="5"/>
      <c r="P2190" s="5"/>
      <c r="Q2190" s="5"/>
      <c r="R2190" s="5"/>
      <c r="S2190" s="5"/>
      <c r="T2190" s="5"/>
      <c r="U2190" s="5"/>
      <c r="V2190" s="5"/>
    </row>
    <row r="2191" hidden="1">
      <c r="A2191" s="5">
        <v>450001.0</v>
      </c>
      <c r="B2191" s="6" t="s">
        <v>5320</v>
      </c>
      <c r="C2191" s="6" t="s">
        <v>5660</v>
      </c>
      <c r="D2191" s="6" t="s">
        <v>5661</v>
      </c>
      <c r="E2191" s="6" t="s">
        <v>475</v>
      </c>
      <c r="F2191" s="6" t="s">
        <v>158</v>
      </c>
      <c r="G2191" s="6" t="s">
        <v>159</v>
      </c>
      <c r="H2191" s="6" t="s">
        <v>5336</v>
      </c>
      <c r="I2191" s="6" t="s">
        <v>5597</v>
      </c>
      <c r="J2191" s="6">
        <v>1.0</v>
      </c>
      <c r="K2191" s="7" t="s">
        <v>481</v>
      </c>
      <c r="L2191" s="8">
        <v>45657.0</v>
      </c>
      <c r="M2191" s="6" t="s">
        <v>104</v>
      </c>
      <c r="N2191" s="5"/>
      <c r="O2191" s="5"/>
      <c r="P2191" s="5"/>
      <c r="Q2191" s="5"/>
      <c r="R2191" s="5"/>
      <c r="S2191" s="5"/>
      <c r="T2191" s="5"/>
      <c r="U2191" s="5"/>
      <c r="V2191" s="5"/>
    </row>
    <row r="2192" hidden="1">
      <c r="A2192" s="5">
        <v>450001.0</v>
      </c>
      <c r="B2192" s="6" t="s">
        <v>5320</v>
      </c>
      <c r="C2192" s="6" t="s">
        <v>5662</v>
      </c>
      <c r="D2192" s="6" t="s">
        <v>5663</v>
      </c>
      <c r="E2192" s="6" t="s">
        <v>475</v>
      </c>
      <c r="F2192" s="6" t="s">
        <v>158</v>
      </c>
      <c r="G2192" s="6" t="s">
        <v>159</v>
      </c>
      <c r="H2192" s="6" t="s">
        <v>5336</v>
      </c>
      <c r="I2192" s="6" t="s">
        <v>5597</v>
      </c>
      <c r="J2192" s="6">
        <v>1.0</v>
      </c>
      <c r="K2192" s="7" t="s">
        <v>5402</v>
      </c>
      <c r="L2192" s="8">
        <v>45657.0</v>
      </c>
      <c r="M2192" s="6" t="s">
        <v>104</v>
      </c>
      <c r="N2192" s="5"/>
      <c r="O2192" s="5"/>
      <c r="P2192" s="5"/>
      <c r="Q2192" s="5"/>
      <c r="R2192" s="5"/>
      <c r="S2192" s="5"/>
      <c r="T2192" s="5"/>
      <c r="U2192" s="5"/>
      <c r="V2192" s="5"/>
    </row>
    <row r="2193" hidden="1">
      <c r="A2193" s="5">
        <v>450001.0</v>
      </c>
      <c r="B2193" s="6" t="s">
        <v>5320</v>
      </c>
      <c r="C2193" s="6" t="s">
        <v>5664</v>
      </c>
      <c r="D2193" s="6" t="s">
        <v>5665</v>
      </c>
      <c r="E2193" s="6" t="s">
        <v>475</v>
      </c>
      <c r="F2193" s="6" t="s">
        <v>158</v>
      </c>
      <c r="G2193" s="6" t="s">
        <v>159</v>
      </c>
      <c r="H2193" s="6" t="s">
        <v>5336</v>
      </c>
      <c r="I2193" s="6" t="s">
        <v>5597</v>
      </c>
      <c r="J2193" s="6">
        <v>1.0</v>
      </c>
      <c r="K2193" s="7" t="s">
        <v>3984</v>
      </c>
      <c r="L2193" s="8">
        <v>45657.0</v>
      </c>
      <c r="M2193" s="6" t="s">
        <v>104</v>
      </c>
      <c r="N2193" s="5"/>
      <c r="O2193" s="5"/>
      <c r="P2193" s="5"/>
      <c r="Q2193" s="5"/>
      <c r="R2193" s="5"/>
      <c r="S2193" s="5"/>
      <c r="T2193" s="5"/>
      <c r="U2193" s="5"/>
      <c r="V2193" s="5"/>
    </row>
    <row r="2194" hidden="1">
      <c r="A2194" s="5">
        <v>450001.0</v>
      </c>
      <c r="B2194" s="6" t="s">
        <v>5320</v>
      </c>
      <c r="C2194" s="6" t="s">
        <v>5666</v>
      </c>
      <c r="D2194" s="6" t="s">
        <v>5667</v>
      </c>
      <c r="E2194" s="6" t="s">
        <v>475</v>
      </c>
      <c r="F2194" s="6" t="s">
        <v>158</v>
      </c>
      <c r="G2194" s="6" t="s">
        <v>159</v>
      </c>
      <c r="H2194" s="6" t="s">
        <v>5336</v>
      </c>
      <c r="I2194" s="6" t="s">
        <v>5597</v>
      </c>
      <c r="J2194" s="6">
        <v>1.0</v>
      </c>
      <c r="K2194" s="7" t="s">
        <v>481</v>
      </c>
      <c r="L2194" s="8">
        <v>45657.0</v>
      </c>
      <c r="M2194" s="6" t="s">
        <v>104</v>
      </c>
      <c r="N2194" s="5"/>
      <c r="O2194" s="5"/>
      <c r="P2194" s="5"/>
      <c r="Q2194" s="5"/>
      <c r="R2194" s="5"/>
      <c r="S2194" s="5"/>
      <c r="T2194" s="5"/>
      <c r="U2194" s="5"/>
      <c r="V2194" s="5"/>
    </row>
    <row r="2195" hidden="1">
      <c r="A2195" s="5">
        <v>450001.0</v>
      </c>
      <c r="B2195" s="6" t="s">
        <v>5320</v>
      </c>
      <c r="C2195" s="6" t="s">
        <v>5668</v>
      </c>
      <c r="D2195" s="6" t="s">
        <v>5669</v>
      </c>
      <c r="E2195" s="6" t="s">
        <v>475</v>
      </c>
      <c r="F2195" s="6" t="s">
        <v>158</v>
      </c>
      <c r="G2195" s="6" t="s">
        <v>159</v>
      </c>
      <c r="H2195" s="6" t="s">
        <v>5336</v>
      </c>
      <c r="I2195" s="6" t="s">
        <v>5597</v>
      </c>
      <c r="J2195" s="6">
        <v>1.0</v>
      </c>
      <c r="K2195" s="7" t="s">
        <v>5402</v>
      </c>
      <c r="L2195" s="8">
        <v>45657.0</v>
      </c>
      <c r="M2195" s="6" t="s">
        <v>104</v>
      </c>
      <c r="N2195" s="5"/>
      <c r="O2195" s="5"/>
      <c r="P2195" s="5"/>
      <c r="Q2195" s="5"/>
      <c r="R2195" s="5"/>
      <c r="S2195" s="5"/>
      <c r="T2195" s="5"/>
      <c r="U2195" s="5"/>
      <c r="V2195" s="5"/>
    </row>
    <row r="2196" hidden="1">
      <c r="A2196" s="5">
        <v>450001.0</v>
      </c>
      <c r="B2196" s="6" t="s">
        <v>5320</v>
      </c>
      <c r="C2196" s="6" t="s">
        <v>5670</v>
      </c>
      <c r="D2196" s="6" t="s">
        <v>5671</v>
      </c>
      <c r="E2196" s="6" t="s">
        <v>475</v>
      </c>
      <c r="F2196" s="6" t="s">
        <v>158</v>
      </c>
      <c r="G2196" s="6" t="s">
        <v>159</v>
      </c>
      <c r="H2196" s="6" t="s">
        <v>5336</v>
      </c>
      <c r="I2196" s="6" t="s">
        <v>5597</v>
      </c>
      <c r="J2196" s="6">
        <v>1.0</v>
      </c>
      <c r="K2196" s="7" t="s">
        <v>5402</v>
      </c>
      <c r="L2196" s="8">
        <v>45657.0</v>
      </c>
      <c r="M2196" s="6" t="s">
        <v>104</v>
      </c>
      <c r="N2196" s="5"/>
      <c r="O2196" s="5"/>
      <c r="P2196" s="5"/>
      <c r="Q2196" s="5"/>
      <c r="R2196" s="5"/>
      <c r="S2196" s="5"/>
      <c r="T2196" s="5"/>
      <c r="U2196" s="5"/>
      <c r="V2196" s="5"/>
    </row>
    <row r="2197" hidden="1">
      <c r="A2197" s="5">
        <v>450001.0</v>
      </c>
      <c r="B2197" s="6" t="s">
        <v>5320</v>
      </c>
      <c r="C2197" s="6" t="s">
        <v>5672</v>
      </c>
      <c r="D2197" s="6" t="s">
        <v>5673</v>
      </c>
      <c r="E2197" s="6" t="s">
        <v>475</v>
      </c>
      <c r="F2197" s="6" t="s">
        <v>158</v>
      </c>
      <c r="G2197" s="6" t="s">
        <v>159</v>
      </c>
      <c r="H2197" s="6" t="s">
        <v>5336</v>
      </c>
      <c r="I2197" s="6" t="s">
        <v>5597</v>
      </c>
      <c r="J2197" s="6">
        <v>1.0</v>
      </c>
      <c r="K2197" s="7" t="s">
        <v>1338</v>
      </c>
      <c r="L2197" s="8">
        <v>45657.0</v>
      </c>
      <c r="M2197" s="6" t="s">
        <v>104</v>
      </c>
      <c r="N2197" s="5"/>
      <c r="O2197" s="5"/>
      <c r="P2197" s="5"/>
      <c r="Q2197" s="5"/>
      <c r="R2197" s="5"/>
      <c r="S2197" s="5"/>
      <c r="T2197" s="5"/>
      <c r="U2197" s="5"/>
      <c r="V2197" s="5"/>
    </row>
    <row r="2198" hidden="1">
      <c r="A2198" s="5">
        <v>450001.0</v>
      </c>
      <c r="B2198" s="6" t="s">
        <v>5320</v>
      </c>
      <c r="C2198" s="6" t="s">
        <v>5674</v>
      </c>
      <c r="D2198" s="6" t="s">
        <v>5675</v>
      </c>
      <c r="E2198" s="6" t="s">
        <v>475</v>
      </c>
      <c r="F2198" s="6" t="s">
        <v>158</v>
      </c>
      <c r="G2198" s="6" t="s">
        <v>159</v>
      </c>
      <c r="H2198" s="6" t="s">
        <v>5336</v>
      </c>
      <c r="I2198" s="6" t="s">
        <v>5597</v>
      </c>
      <c r="J2198" s="6">
        <v>1.0</v>
      </c>
      <c r="K2198" s="7" t="s">
        <v>3984</v>
      </c>
      <c r="L2198" s="8">
        <v>45657.0</v>
      </c>
      <c r="M2198" s="6" t="s">
        <v>104</v>
      </c>
      <c r="N2198" s="5"/>
      <c r="O2198" s="5"/>
      <c r="P2198" s="5"/>
      <c r="Q2198" s="5"/>
      <c r="R2198" s="5"/>
      <c r="S2198" s="5"/>
      <c r="T2198" s="5"/>
      <c r="U2198" s="5"/>
      <c r="V2198" s="5"/>
    </row>
    <row r="2199" hidden="1">
      <c r="A2199" s="5">
        <v>450001.0</v>
      </c>
      <c r="B2199" s="6" t="s">
        <v>5320</v>
      </c>
      <c r="C2199" s="6" t="s">
        <v>5676</v>
      </c>
      <c r="D2199" s="6" t="s">
        <v>5677</v>
      </c>
      <c r="E2199" s="6" t="s">
        <v>475</v>
      </c>
      <c r="F2199" s="6" t="s">
        <v>158</v>
      </c>
      <c r="G2199" s="6" t="s">
        <v>159</v>
      </c>
      <c r="H2199" s="6" t="s">
        <v>5336</v>
      </c>
      <c r="I2199" s="6" t="s">
        <v>5597</v>
      </c>
      <c r="J2199" s="6">
        <v>1.0</v>
      </c>
      <c r="K2199" s="7" t="s">
        <v>5402</v>
      </c>
      <c r="L2199" s="8">
        <v>45657.0</v>
      </c>
      <c r="M2199" s="6" t="s">
        <v>104</v>
      </c>
      <c r="N2199" s="5"/>
      <c r="O2199" s="5"/>
      <c r="P2199" s="5"/>
      <c r="Q2199" s="5"/>
      <c r="R2199" s="5"/>
      <c r="S2199" s="5"/>
      <c r="T2199" s="5"/>
      <c r="U2199" s="5"/>
      <c r="V2199" s="5"/>
    </row>
    <row r="2200" hidden="1">
      <c r="A2200" s="5">
        <v>450001.0</v>
      </c>
      <c r="B2200" s="6" t="s">
        <v>5320</v>
      </c>
      <c r="C2200" s="6" t="s">
        <v>5678</v>
      </c>
      <c r="D2200" s="6" t="s">
        <v>5679</v>
      </c>
      <c r="E2200" s="6" t="s">
        <v>475</v>
      </c>
      <c r="F2200" s="6" t="s">
        <v>158</v>
      </c>
      <c r="G2200" s="6" t="s">
        <v>159</v>
      </c>
      <c r="H2200" s="6" t="s">
        <v>5336</v>
      </c>
      <c r="I2200" s="6" t="s">
        <v>5597</v>
      </c>
      <c r="J2200" s="6">
        <v>1.0</v>
      </c>
      <c r="K2200" s="7" t="s">
        <v>5402</v>
      </c>
      <c r="L2200" s="8">
        <v>45657.0</v>
      </c>
      <c r="M2200" s="6" t="s">
        <v>104</v>
      </c>
      <c r="N2200" s="5"/>
      <c r="O2200" s="5"/>
      <c r="P2200" s="5"/>
      <c r="Q2200" s="5"/>
      <c r="R2200" s="5"/>
      <c r="S2200" s="5"/>
      <c r="T2200" s="5"/>
      <c r="U2200" s="5"/>
      <c r="V2200" s="5"/>
    </row>
    <row r="2201" hidden="1">
      <c r="A2201" s="5">
        <v>450001.0</v>
      </c>
      <c r="B2201" s="6" t="s">
        <v>5320</v>
      </c>
      <c r="C2201" s="6" t="s">
        <v>5680</v>
      </c>
      <c r="D2201" s="6" t="s">
        <v>5681</v>
      </c>
      <c r="E2201" s="6" t="s">
        <v>475</v>
      </c>
      <c r="F2201" s="6" t="s">
        <v>158</v>
      </c>
      <c r="G2201" s="6" t="s">
        <v>159</v>
      </c>
      <c r="H2201" s="6" t="s">
        <v>5336</v>
      </c>
      <c r="I2201" s="6" t="s">
        <v>5597</v>
      </c>
      <c r="J2201" s="6">
        <v>1.0</v>
      </c>
      <c r="K2201" s="7" t="s">
        <v>481</v>
      </c>
      <c r="L2201" s="8">
        <v>45657.0</v>
      </c>
      <c r="M2201" s="6" t="s">
        <v>104</v>
      </c>
      <c r="N2201" s="5"/>
      <c r="O2201" s="5"/>
      <c r="P2201" s="5"/>
      <c r="Q2201" s="5"/>
      <c r="R2201" s="5"/>
      <c r="S2201" s="5"/>
      <c r="T2201" s="5"/>
      <c r="U2201" s="5"/>
      <c r="V2201" s="5"/>
    </row>
    <row r="2202" hidden="1">
      <c r="A2202" s="5">
        <v>450001.0</v>
      </c>
      <c r="B2202" s="6" t="s">
        <v>5320</v>
      </c>
      <c r="C2202" s="6" t="s">
        <v>5682</v>
      </c>
      <c r="D2202" s="6" t="s">
        <v>5683</v>
      </c>
      <c r="E2202" s="6" t="s">
        <v>475</v>
      </c>
      <c r="F2202" s="6" t="s">
        <v>158</v>
      </c>
      <c r="G2202" s="6" t="s">
        <v>159</v>
      </c>
      <c r="H2202" s="6" t="s">
        <v>5336</v>
      </c>
      <c r="I2202" s="6" t="s">
        <v>5597</v>
      </c>
      <c r="J2202" s="6">
        <v>1.0</v>
      </c>
      <c r="K2202" s="7" t="s">
        <v>481</v>
      </c>
      <c r="L2202" s="8">
        <v>45657.0</v>
      </c>
      <c r="M2202" s="6" t="s">
        <v>104</v>
      </c>
      <c r="N2202" s="5"/>
      <c r="O2202" s="5"/>
      <c r="P2202" s="5"/>
      <c r="Q2202" s="5"/>
      <c r="R2202" s="5"/>
      <c r="S2202" s="5"/>
      <c r="T2202" s="5"/>
      <c r="U2202" s="5"/>
      <c r="V2202" s="5"/>
    </row>
    <row r="2203" hidden="1">
      <c r="A2203" s="5">
        <v>450001.0</v>
      </c>
      <c r="B2203" s="6" t="s">
        <v>5320</v>
      </c>
      <c r="C2203" s="6" t="s">
        <v>5684</v>
      </c>
      <c r="D2203" s="6" t="s">
        <v>5685</v>
      </c>
      <c r="E2203" s="6" t="s">
        <v>475</v>
      </c>
      <c r="F2203" s="6" t="s">
        <v>158</v>
      </c>
      <c r="G2203" s="6" t="s">
        <v>159</v>
      </c>
      <c r="H2203" s="6" t="s">
        <v>5336</v>
      </c>
      <c r="I2203" s="6" t="s">
        <v>5597</v>
      </c>
      <c r="J2203" s="6">
        <v>1.0</v>
      </c>
      <c r="K2203" s="7" t="s">
        <v>5402</v>
      </c>
      <c r="L2203" s="8">
        <v>45657.0</v>
      </c>
      <c r="M2203" s="6" t="s">
        <v>104</v>
      </c>
      <c r="N2203" s="5"/>
      <c r="O2203" s="5"/>
      <c r="P2203" s="5"/>
      <c r="Q2203" s="5"/>
      <c r="R2203" s="5"/>
      <c r="S2203" s="5"/>
      <c r="T2203" s="5"/>
      <c r="U2203" s="5"/>
      <c r="V2203" s="5"/>
    </row>
    <row r="2204" hidden="1">
      <c r="A2204" s="5">
        <v>450001.0</v>
      </c>
      <c r="B2204" s="6" t="s">
        <v>5320</v>
      </c>
      <c r="C2204" s="6" t="s">
        <v>5686</v>
      </c>
      <c r="D2204" s="6" t="s">
        <v>5687</v>
      </c>
      <c r="E2204" s="6" t="s">
        <v>475</v>
      </c>
      <c r="F2204" s="6" t="s">
        <v>158</v>
      </c>
      <c r="G2204" s="6" t="s">
        <v>159</v>
      </c>
      <c r="H2204" s="6" t="s">
        <v>5336</v>
      </c>
      <c r="I2204" s="6" t="s">
        <v>5597</v>
      </c>
      <c r="J2204" s="6">
        <v>1.0</v>
      </c>
      <c r="K2204" s="7" t="s">
        <v>5402</v>
      </c>
      <c r="L2204" s="8">
        <v>45657.0</v>
      </c>
      <c r="M2204" s="6" t="s">
        <v>104</v>
      </c>
      <c r="N2204" s="5"/>
      <c r="O2204" s="5"/>
      <c r="P2204" s="5"/>
      <c r="Q2204" s="5"/>
      <c r="R2204" s="5"/>
      <c r="S2204" s="5"/>
      <c r="T2204" s="5"/>
      <c r="U2204" s="5"/>
      <c r="V2204" s="5"/>
    </row>
    <row r="2205" hidden="1">
      <c r="A2205" s="5">
        <v>450001.0</v>
      </c>
      <c r="B2205" s="6" t="s">
        <v>5320</v>
      </c>
      <c r="C2205" s="6" t="s">
        <v>5688</v>
      </c>
      <c r="D2205" s="6" t="s">
        <v>5689</v>
      </c>
      <c r="E2205" s="6" t="s">
        <v>475</v>
      </c>
      <c r="F2205" s="6" t="s">
        <v>158</v>
      </c>
      <c r="G2205" s="6" t="s">
        <v>159</v>
      </c>
      <c r="H2205" s="6" t="s">
        <v>5336</v>
      </c>
      <c r="I2205" s="6" t="s">
        <v>5597</v>
      </c>
      <c r="J2205" s="6">
        <v>1.0</v>
      </c>
      <c r="K2205" s="7" t="s">
        <v>5402</v>
      </c>
      <c r="L2205" s="8">
        <v>45657.0</v>
      </c>
      <c r="M2205" s="6" t="s">
        <v>104</v>
      </c>
      <c r="N2205" s="5"/>
      <c r="O2205" s="5"/>
      <c r="P2205" s="5"/>
      <c r="Q2205" s="5"/>
      <c r="R2205" s="5"/>
      <c r="S2205" s="5"/>
      <c r="T2205" s="5"/>
      <c r="U2205" s="5"/>
      <c r="V2205" s="5"/>
    </row>
    <row r="2206" hidden="1">
      <c r="A2206" s="5">
        <v>450001.0</v>
      </c>
      <c r="B2206" s="6" t="s">
        <v>5320</v>
      </c>
      <c r="C2206" s="6" t="s">
        <v>5690</v>
      </c>
      <c r="D2206" s="6" t="s">
        <v>5691</v>
      </c>
      <c r="E2206" s="6" t="s">
        <v>475</v>
      </c>
      <c r="F2206" s="6" t="s">
        <v>158</v>
      </c>
      <c r="G2206" s="6" t="s">
        <v>159</v>
      </c>
      <c r="H2206" s="6" t="s">
        <v>5336</v>
      </c>
      <c r="I2206" s="6" t="s">
        <v>5597</v>
      </c>
      <c r="J2206" s="6">
        <v>1.0</v>
      </c>
      <c r="K2206" s="7" t="s">
        <v>5481</v>
      </c>
      <c r="L2206" s="8">
        <v>45657.0</v>
      </c>
      <c r="M2206" s="6" t="s">
        <v>104</v>
      </c>
      <c r="N2206" s="5"/>
      <c r="O2206" s="5"/>
      <c r="P2206" s="5"/>
      <c r="Q2206" s="5"/>
      <c r="R2206" s="5"/>
      <c r="S2206" s="5"/>
      <c r="T2206" s="5"/>
      <c r="U2206" s="5"/>
      <c r="V2206" s="5"/>
    </row>
    <row r="2207" hidden="1">
      <c r="A2207" s="5">
        <v>450001.0</v>
      </c>
      <c r="B2207" s="6" t="s">
        <v>5320</v>
      </c>
      <c r="C2207" s="6" t="s">
        <v>5692</v>
      </c>
      <c r="D2207" s="6" t="s">
        <v>5693</v>
      </c>
      <c r="E2207" s="6" t="s">
        <v>475</v>
      </c>
      <c r="F2207" s="6" t="s">
        <v>158</v>
      </c>
      <c r="G2207" s="6" t="s">
        <v>159</v>
      </c>
      <c r="H2207" s="6" t="s">
        <v>5336</v>
      </c>
      <c r="I2207" s="6" t="s">
        <v>5597</v>
      </c>
      <c r="J2207" s="6">
        <v>1.0</v>
      </c>
      <c r="K2207" s="7" t="s">
        <v>5402</v>
      </c>
      <c r="L2207" s="8">
        <v>45657.0</v>
      </c>
      <c r="M2207" s="6" t="s">
        <v>104</v>
      </c>
      <c r="N2207" s="5"/>
      <c r="O2207" s="5"/>
      <c r="P2207" s="5"/>
      <c r="Q2207" s="5"/>
      <c r="R2207" s="5"/>
      <c r="S2207" s="5"/>
      <c r="T2207" s="5"/>
      <c r="U2207" s="5"/>
      <c r="V2207" s="5"/>
    </row>
    <row r="2208" hidden="1">
      <c r="A2208" s="5">
        <v>450001.0</v>
      </c>
      <c r="B2208" s="6" t="s">
        <v>5320</v>
      </c>
      <c r="C2208" s="6" t="s">
        <v>5694</v>
      </c>
      <c r="D2208" s="6" t="s">
        <v>5695</v>
      </c>
      <c r="E2208" s="6" t="s">
        <v>475</v>
      </c>
      <c r="F2208" s="6" t="s">
        <v>158</v>
      </c>
      <c r="G2208" s="6" t="s">
        <v>159</v>
      </c>
      <c r="H2208" s="6" t="s">
        <v>5336</v>
      </c>
      <c r="I2208" s="6" t="s">
        <v>5597</v>
      </c>
      <c r="J2208" s="6">
        <v>1.0</v>
      </c>
      <c r="K2208" s="7" t="s">
        <v>5402</v>
      </c>
      <c r="L2208" s="8">
        <v>45657.0</v>
      </c>
      <c r="M2208" s="6" t="s">
        <v>104</v>
      </c>
      <c r="N2208" s="5"/>
      <c r="O2208" s="5"/>
      <c r="P2208" s="5"/>
      <c r="Q2208" s="5"/>
      <c r="R2208" s="5"/>
      <c r="S2208" s="5"/>
      <c r="T2208" s="5"/>
      <c r="U2208" s="5"/>
      <c r="V2208" s="5"/>
    </row>
    <row r="2209" hidden="1">
      <c r="A2209" s="5">
        <v>450001.0</v>
      </c>
      <c r="B2209" s="6" t="s">
        <v>5320</v>
      </c>
      <c r="C2209" s="6" t="s">
        <v>5696</v>
      </c>
      <c r="D2209" s="6" t="s">
        <v>5697</v>
      </c>
      <c r="E2209" s="6" t="s">
        <v>475</v>
      </c>
      <c r="F2209" s="6" t="s">
        <v>158</v>
      </c>
      <c r="G2209" s="6" t="s">
        <v>159</v>
      </c>
      <c r="H2209" s="6" t="s">
        <v>5336</v>
      </c>
      <c r="I2209" s="6" t="s">
        <v>5597</v>
      </c>
      <c r="J2209" s="6">
        <v>1.0</v>
      </c>
      <c r="K2209" s="7" t="s">
        <v>1338</v>
      </c>
      <c r="L2209" s="8">
        <v>45657.0</v>
      </c>
      <c r="M2209" s="6" t="s">
        <v>104</v>
      </c>
      <c r="N2209" s="5"/>
      <c r="O2209" s="5"/>
      <c r="P2209" s="5"/>
      <c r="Q2209" s="5"/>
      <c r="R2209" s="5"/>
      <c r="S2209" s="5"/>
      <c r="T2209" s="5"/>
      <c r="U2209" s="5"/>
      <c r="V2209" s="5"/>
    </row>
    <row r="2210" hidden="1">
      <c r="A2210" s="5">
        <v>450001.0</v>
      </c>
      <c r="B2210" s="6" t="s">
        <v>5320</v>
      </c>
      <c r="C2210" s="6" t="s">
        <v>5698</v>
      </c>
      <c r="D2210" s="6" t="s">
        <v>5699</v>
      </c>
      <c r="E2210" s="6" t="s">
        <v>475</v>
      </c>
      <c r="F2210" s="6" t="s">
        <v>158</v>
      </c>
      <c r="G2210" s="6" t="s">
        <v>159</v>
      </c>
      <c r="H2210" s="6" t="s">
        <v>5336</v>
      </c>
      <c r="I2210" s="6" t="s">
        <v>5597</v>
      </c>
      <c r="J2210" s="6">
        <v>1.0</v>
      </c>
      <c r="K2210" s="7" t="s">
        <v>5402</v>
      </c>
      <c r="L2210" s="8">
        <v>45657.0</v>
      </c>
      <c r="M2210" s="6" t="s">
        <v>104</v>
      </c>
      <c r="N2210" s="5"/>
      <c r="O2210" s="5"/>
      <c r="P2210" s="5"/>
      <c r="Q2210" s="5"/>
      <c r="R2210" s="5"/>
      <c r="S2210" s="5"/>
      <c r="T2210" s="5"/>
      <c r="U2210" s="5"/>
      <c r="V2210" s="5"/>
    </row>
    <row r="2211" hidden="1">
      <c r="A2211" s="5">
        <v>450001.0</v>
      </c>
      <c r="B2211" s="6" t="s">
        <v>5320</v>
      </c>
      <c r="C2211" s="6" t="s">
        <v>5700</v>
      </c>
      <c r="D2211" s="6" t="s">
        <v>5701</v>
      </c>
      <c r="E2211" s="6" t="s">
        <v>475</v>
      </c>
      <c r="F2211" s="6" t="s">
        <v>158</v>
      </c>
      <c r="G2211" s="6" t="s">
        <v>159</v>
      </c>
      <c r="H2211" s="6" t="s">
        <v>5336</v>
      </c>
      <c r="I2211" s="6" t="s">
        <v>5597</v>
      </c>
      <c r="J2211" s="6">
        <v>1.0</v>
      </c>
      <c r="K2211" s="7" t="s">
        <v>5402</v>
      </c>
      <c r="L2211" s="8">
        <v>45657.0</v>
      </c>
      <c r="M2211" s="6" t="s">
        <v>104</v>
      </c>
      <c r="N2211" s="5"/>
      <c r="O2211" s="5"/>
      <c r="P2211" s="5"/>
      <c r="Q2211" s="5"/>
      <c r="R2211" s="5"/>
      <c r="S2211" s="5"/>
      <c r="T2211" s="5"/>
      <c r="U2211" s="5"/>
      <c r="V2211" s="5"/>
    </row>
    <row r="2212" hidden="1">
      <c r="A2212" s="5">
        <v>450001.0</v>
      </c>
      <c r="B2212" s="6" t="s">
        <v>5320</v>
      </c>
      <c r="C2212" s="6" t="s">
        <v>5702</v>
      </c>
      <c r="D2212" s="6" t="s">
        <v>5703</v>
      </c>
      <c r="E2212" s="6" t="s">
        <v>475</v>
      </c>
      <c r="F2212" s="6" t="s">
        <v>158</v>
      </c>
      <c r="G2212" s="6" t="s">
        <v>159</v>
      </c>
      <c r="H2212" s="6" t="s">
        <v>5336</v>
      </c>
      <c r="I2212" s="6" t="s">
        <v>5597</v>
      </c>
      <c r="J2212" s="6">
        <v>1.0</v>
      </c>
      <c r="K2212" s="7" t="s">
        <v>5402</v>
      </c>
      <c r="L2212" s="8">
        <v>45657.0</v>
      </c>
      <c r="M2212" s="6" t="s">
        <v>104</v>
      </c>
      <c r="N2212" s="5"/>
      <c r="O2212" s="5"/>
      <c r="P2212" s="5"/>
      <c r="Q2212" s="5"/>
      <c r="R2212" s="5"/>
      <c r="S2212" s="5"/>
      <c r="T2212" s="5"/>
      <c r="U2212" s="5"/>
      <c r="V2212" s="5"/>
    </row>
    <row r="2213" hidden="1">
      <c r="A2213" s="5">
        <v>450001.0</v>
      </c>
      <c r="B2213" s="6" t="s">
        <v>5320</v>
      </c>
      <c r="C2213" s="6" t="s">
        <v>5704</v>
      </c>
      <c r="D2213" s="6" t="s">
        <v>5705</v>
      </c>
      <c r="E2213" s="6" t="s">
        <v>475</v>
      </c>
      <c r="F2213" s="6" t="s">
        <v>158</v>
      </c>
      <c r="G2213" s="6" t="s">
        <v>159</v>
      </c>
      <c r="H2213" s="6" t="s">
        <v>5336</v>
      </c>
      <c r="I2213" s="6" t="s">
        <v>5597</v>
      </c>
      <c r="J2213" s="6">
        <v>1.0</v>
      </c>
      <c r="K2213" s="7" t="s">
        <v>481</v>
      </c>
      <c r="L2213" s="8">
        <v>45657.0</v>
      </c>
      <c r="M2213" s="6" t="s">
        <v>104</v>
      </c>
      <c r="N2213" s="5"/>
      <c r="O2213" s="5"/>
      <c r="P2213" s="5"/>
      <c r="Q2213" s="5"/>
      <c r="R2213" s="5"/>
      <c r="S2213" s="5"/>
      <c r="T2213" s="5"/>
      <c r="U2213" s="5"/>
      <c r="V2213" s="5"/>
    </row>
    <row r="2214" hidden="1">
      <c r="A2214" s="5">
        <v>450001.0</v>
      </c>
      <c r="B2214" s="6" t="s">
        <v>5320</v>
      </c>
      <c r="C2214" s="6" t="s">
        <v>5706</v>
      </c>
      <c r="D2214" s="6" t="s">
        <v>5707</v>
      </c>
      <c r="E2214" s="6" t="s">
        <v>475</v>
      </c>
      <c r="F2214" s="6" t="s">
        <v>158</v>
      </c>
      <c r="G2214" s="6" t="s">
        <v>159</v>
      </c>
      <c r="H2214" s="6" t="s">
        <v>5336</v>
      </c>
      <c r="I2214" s="6" t="s">
        <v>5597</v>
      </c>
      <c r="J2214" s="6">
        <v>1.0</v>
      </c>
      <c r="K2214" s="7" t="s">
        <v>5402</v>
      </c>
      <c r="L2214" s="8">
        <v>45657.0</v>
      </c>
      <c r="M2214" s="6" t="s">
        <v>104</v>
      </c>
      <c r="N2214" s="5"/>
      <c r="O2214" s="5"/>
      <c r="P2214" s="5"/>
      <c r="Q2214" s="5"/>
      <c r="R2214" s="5"/>
      <c r="S2214" s="5"/>
      <c r="T2214" s="5"/>
      <c r="U2214" s="5"/>
      <c r="V2214" s="5"/>
    </row>
    <row r="2215" hidden="1">
      <c r="A2215" s="5">
        <v>450001.0</v>
      </c>
      <c r="B2215" s="6" t="s">
        <v>5320</v>
      </c>
      <c r="C2215" s="6" t="s">
        <v>5708</v>
      </c>
      <c r="D2215" s="6" t="s">
        <v>5709</v>
      </c>
      <c r="E2215" s="6" t="s">
        <v>475</v>
      </c>
      <c r="F2215" s="6" t="s">
        <v>158</v>
      </c>
      <c r="G2215" s="6" t="s">
        <v>159</v>
      </c>
      <c r="H2215" s="6" t="s">
        <v>5336</v>
      </c>
      <c r="I2215" s="6" t="s">
        <v>5597</v>
      </c>
      <c r="J2215" s="6">
        <v>1.0</v>
      </c>
      <c r="K2215" s="7" t="s">
        <v>481</v>
      </c>
      <c r="L2215" s="8">
        <v>45657.0</v>
      </c>
      <c r="M2215" s="6" t="s">
        <v>104</v>
      </c>
      <c r="N2215" s="5"/>
      <c r="O2215" s="5"/>
      <c r="P2215" s="5"/>
      <c r="Q2215" s="5"/>
      <c r="R2215" s="5"/>
      <c r="S2215" s="5"/>
      <c r="T2215" s="5"/>
      <c r="U2215" s="5"/>
      <c r="V2215" s="5"/>
    </row>
    <row r="2216" hidden="1">
      <c r="A2216" s="5">
        <v>450001.0</v>
      </c>
      <c r="B2216" s="6" t="s">
        <v>5320</v>
      </c>
      <c r="C2216" s="6" t="s">
        <v>5710</v>
      </c>
      <c r="D2216" s="6" t="s">
        <v>5711</v>
      </c>
      <c r="E2216" s="6" t="s">
        <v>475</v>
      </c>
      <c r="F2216" s="6" t="s">
        <v>158</v>
      </c>
      <c r="G2216" s="6" t="s">
        <v>159</v>
      </c>
      <c r="H2216" s="6" t="s">
        <v>5336</v>
      </c>
      <c r="I2216" s="6" t="s">
        <v>5597</v>
      </c>
      <c r="J2216" s="6">
        <v>1.0</v>
      </c>
      <c r="K2216" s="7" t="s">
        <v>3984</v>
      </c>
      <c r="L2216" s="8">
        <v>45657.0</v>
      </c>
      <c r="M2216" s="6" t="s">
        <v>104</v>
      </c>
      <c r="N2216" s="5"/>
      <c r="O2216" s="5"/>
      <c r="P2216" s="5"/>
      <c r="Q2216" s="5"/>
      <c r="R2216" s="5"/>
      <c r="S2216" s="5"/>
      <c r="T2216" s="5"/>
      <c r="U2216" s="5"/>
      <c r="V2216" s="5"/>
    </row>
    <row r="2217" hidden="1">
      <c r="A2217" s="5">
        <v>450001.0</v>
      </c>
      <c r="B2217" s="6" t="s">
        <v>5320</v>
      </c>
      <c r="C2217" s="6" t="s">
        <v>5712</v>
      </c>
      <c r="D2217" s="6" t="s">
        <v>5713</v>
      </c>
      <c r="E2217" s="6" t="s">
        <v>475</v>
      </c>
      <c r="F2217" s="6" t="s">
        <v>158</v>
      </c>
      <c r="G2217" s="6" t="s">
        <v>159</v>
      </c>
      <c r="H2217" s="6" t="s">
        <v>5336</v>
      </c>
      <c r="I2217" s="6" t="s">
        <v>5597</v>
      </c>
      <c r="J2217" s="6">
        <v>1.0</v>
      </c>
      <c r="K2217" s="7" t="s">
        <v>3984</v>
      </c>
      <c r="L2217" s="8">
        <v>45657.0</v>
      </c>
      <c r="M2217" s="6" t="s">
        <v>104</v>
      </c>
      <c r="N2217" s="5"/>
      <c r="O2217" s="5"/>
      <c r="P2217" s="5"/>
      <c r="Q2217" s="5"/>
      <c r="R2217" s="5"/>
      <c r="S2217" s="5"/>
      <c r="T2217" s="5"/>
      <c r="U2217" s="5"/>
      <c r="V2217" s="5"/>
    </row>
    <row r="2218" hidden="1">
      <c r="A2218" s="5">
        <v>450001.0</v>
      </c>
      <c r="B2218" s="6" t="s">
        <v>5320</v>
      </c>
      <c r="C2218" s="6" t="s">
        <v>5714</v>
      </c>
      <c r="D2218" s="6" t="s">
        <v>5715</v>
      </c>
      <c r="E2218" s="6" t="s">
        <v>475</v>
      </c>
      <c r="F2218" s="6" t="s">
        <v>158</v>
      </c>
      <c r="G2218" s="6" t="s">
        <v>159</v>
      </c>
      <c r="H2218" s="6" t="s">
        <v>5336</v>
      </c>
      <c r="I2218" s="6" t="s">
        <v>5597</v>
      </c>
      <c r="J2218" s="6">
        <v>1.0</v>
      </c>
      <c r="K2218" s="7" t="s">
        <v>5402</v>
      </c>
      <c r="L2218" s="8">
        <v>45657.0</v>
      </c>
      <c r="M2218" s="6" t="s">
        <v>104</v>
      </c>
      <c r="N2218" s="5"/>
      <c r="O2218" s="5"/>
      <c r="P2218" s="5"/>
      <c r="Q2218" s="5"/>
      <c r="R2218" s="5"/>
      <c r="S2218" s="5"/>
      <c r="T2218" s="5"/>
      <c r="U2218" s="5"/>
      <c r="V2218" s="5"/>
    </row>
    <row r="2219" hidden="1">
      <c r="A2219" s="5">
        <v>450001.0</v>
      </c>
      <c r="B2219" s="6" t="s">
        <v>5320</v>
      </c>
      <c r="C2219" s="6" t="s">
        <v>5716</v>
      </c>
      <c r="D2219" s="6" t="s">
        <v>5717</v>
      </c>
      <c r="E2219" s="6" t="s">
        <v>475</v>
      </c>
      <c r="F2219" s="6" t="s">
        <v>158</v>
      </c>
      <c r="G2219" s="6" t="s">
        <v>159</v>
      </c>
      <c r="H2219" s="6" t="s">
        <v>5336</v>
      </c>
      <c r="I2219" s="6" t="s">
        <v>5597</v>
      </c>
      <c r="J2219" s="6">
        <v>1.0</v>
      </c>
      <c r="K2219" s="7" t="s">
        <v>5402</v>
      </c>
      <c r="L2219" s="8">
        <v>45657.0</v>
      </c>
      <c r="M2219" s="6" t="s">
        <v>104</v>
      </c>
      <c r="N2219" s="5"/>
      <c r="O2219" s="5"/>
      <c r="P2219" s="5"/>
      <c r="Q2219" s="5"/>
      <c r="R2219" s="5"/>
      <c r="S2219" s="5"/>
      <c r="T2219" s="5"/>
      <c r="U2219" s="5"/>
      <c r="V2219" s="5"/>
    </row>
    <row r="2220" hidden="1">
      <c r="A2220" s="5">
        <v>450001.0</v>
      </c>
      <c r="B2220" s="6" t="s">
        <v>5320</v>
      </c>
      <c r="C2220" s="6" t="s">
        <v>5718</v>
      </c>
      <c r="D2220" s="6" t="s">
        <v>5719</v>
      </c>
      <c r="E2220" s="6" t="s">
        <v>475</v>
      </c>
      <c r="F2220" s="6" t="s">
        <v>158</v>
      </c>
      <c r="G2220" s="6" t="s">
        <v>159</v>
      </c>
      <c r="H2220" s="6" t="s">
        <v>5336</v>
      </c>
      <c r="I2220" s="6" t="s">
        <v>5597</v>
      </c>
      <c r="J2220" s="6">
        <v>1.0</v>
      </c>
      <c r="K2220" s="7" t="s">
        <v>481</v>
      </c>
      <c r="L2220" s="8">
        <v>45657.0</v>
      </c>
      <c r="M2220" s="6" t="s">
        <v>104</v>
      </c>
      <c r="N2220" s="5"/>
      <c r="O2220" s="5"/>
      <c r="P2220" s="5"/>
      <c r="Q2220" s="5"/>
      <c r="R2220" s="5"/>
      <c r="S2220" s="5"/>
      <c r="T2220" s="5"/>
      <c r="U2220" s="5"/>
      <c r="V2220" s="5"/>
    </row>
    <row r="2221" hidden="1">
      <c r="A2221" s="5">
        <v>450001.0</v>
      </c>
      <c r="B2221" s="6" t="s">
        <v>5320</v>
      </c>
      <c r="C2221" s="6" t="s">
        <v>5720</v>
      </c>
      <c r="D2221" s="6" t="s">
        <v>5721</v>
      </c>
      <c r="E2221" s="6" t="s">
        <v>475</v>
      </c>
      <c r="F2221" s="6" t="s">
        <v>158</v>
      </c>
      <c r="G2221" s="6" t="s">
        <v>159</v>
      </c>
      <c r="H2221" s="6" t="s">
        <v>5336</v>
      </c>
      <c r="I2221" s="6" t="s">
        <v>5597</v>
      </c>
      <c r="J2221" s="6">
        <v>1.0</v>
      </c>
      <c r="K2221" s="7" t="s">
        <v>5402</v>
      </c>
      <c r="L2221" s="8">
        <v>45657.0</v>
      </c>
      <c r="M2221" s="6" t="s">
        <v>104</v>
      </c>
      <c r="N2221" s="5"/>
      <c r="O2221" s="5"/>
      <c r="P2221" s="5"/>
      <c r="Q2221" s="5"/>
      <c r="R2221" s="5"/>
      <c r="S2221" s="5"/>
      <c r="T2221" s="5"/>
      <c r="U2221" s="5"/>
      <c r="V2221" s="5"/>
    </row>
    <row r="2222" hidden="1">
      <c r="A2222" s="5">
        <v>450001.0</v>
      </c>
      <c r="B2222" s="6" t="s">
        <v>5320</v>
      </c>
      <c r="C2222" s="6" t="s">
        <v>5722</v>
      </c>
      <c r="D2222" s="6" t="s">
        <v>5723</v>
      </c>
      <c r="E2222" s="6" t="s">
        <v>475</v>
      </c>
      <c r="F2222" s="6" t="s">
        <v>158</v>
      </c>
      <c r="G2222" s="6" t="s">
        <v>159</v>
      </c>
      <c r="H2222" s="6" t="s">
        <v>5336</v>
      </c>
      <c r="I2222" s="6" t="s">
        <v>5597</v>
      </c>
      <c r="J2222" s="6">
        <v>1.0</v>
      </c>
      <c r="K2222" s="7" t="s">
        <v>1338</v>
      </c>
      <c r="L2222" s="8">
        <v>45657.0</v>
      </c>
      <c r="M2222" s="6" t="s">
        <v>104</v>
      </c>
      <c r="N2222" s="5"/>
      <c r="O2222" s="5"/>
      <c r="P2222" s="5"/>
      <c r="Q2222" s="5"/>
      <c r="R2222" s="5"/>
      <c r="S2222" s="5"/>
      <c r="T2222" s="5"/>
      <c r="U2222" s="5"/>
      <c r="V2222" s="5"/>
    </row>
    <row r="2223" hidden="1">
      <c r="A2223" s="5">
        <v>450001.0</v>
      </c>
      <c r="B2223" s="6" t="s">
        <v>5320</v>
      </c>
      <c r="C2223" s="6" t="s">
        <v>5724</v>
      </c>
      <c r="D2223" s="6" t="s">
        <v>5725</v>
      </c>
      <c r="E2223" s="6" t="s">
        <v>475</v>
      </c>
      <c r="F2223" s="6" t="s">
        <v>158</v>
      </c>
      <c r="G2223" s="6" t="s">
        <v>159</v>
      </c>
      <c r="H2223" s="6" t="s">
        <v>5336</v>
      </c>
      <c r="I2223" s="6" t="s">
        <v>5597</v>
      </c>
      <c r="J2223" s="6">
        <v>1.0</v>
      </c>
      <c r="K2223" s="7" t="s">
        <v>1338</v>
      </c>
      <c r="L2223" s="8">
        <v>45657.0</v>
      </c>
      <c r="M2223" s="6" t="s">
        <v>104</v>
      </c>
      <c r="N2223" s="5"/>
      <c r="O2223" s="5"/>
      <c r="P2223" s="5"/>
      <c r="Q2223" s="5"/>
      <c r="R2223" s="5"/>
      <c r="S2223" s="5"/>
      <c r="T2223" s="5"/>
      <c r="U2223" s="5"/>
      <c r="V2223" s="5"/>
    </row>
    <row r="2224" hidden="1">
      <c r="A2224" s="5">
        <v>450001.0</v>
      </c>
      <c r="B2224" s="6" t="s">
        <v>5320</v>
      </c>
      <c r="C2224" s="6" t="s">
        <v>5726</v>
      </c>
      <c r="D2224" s="6" t="s">
        <v>5727</v>
      </c>
      <c r="E2224" s="6" t="s">
        <v>475</v>
      </c>
      <c r="F2224" s="6" t="s">
        <v>158</v>
      </c>
      <c r="G2224" s="6" t="s">
        <v>159</v>
      </c>
      <c r="H2224" s="6" t="s">
        <v>5336</v>
      </c>
      <c r="I2224" s="6" t="s">
        <v>5597</v>
      </c>
      <c r="J2224" s="6">
        <v>1.0</v>
      </c>
      <c r="K2224" s="7" t="s">
        <v>1338</v>
      </c>
      <c r="L2224" s="8">
        <v>45657.0</v>
      </c>
      <c r="M2224" s="6" t="s">
        <v>104</v>
      </c>
      <c r="N2224" s="5"/>
      <c r="O2224" s="5"/>
      <c r="P2224" s="5"/>
      <c r="Q2224" s="5"/>
      <c r="R2224" s="5"/>
      <c r="S2224" s="5"/>
      <c r="T2224" s="5"/>
      <c r="U2224" s="5"/>
      <c r="V2224" s="5"/>
    </row>
    <row r="2225" hidden="1">
      <c r="A2225" s="5">
        <v>450001.0</v>
      </c>
      <c r="B2225" s="6" t="s">
        <v>5320</v>
      </c>
      <c r="C2225" s="6" t="s">
        <v>5728</v>
      </c>
      <c r="D2225" s="6" t="s">
        <v>5729</v>
      </c>
      <c r="E2225" s="6" t="s">
        <v>475</v>
      </c>
      <c r="F2225" s="6" t="s">
        <v>158</v>
      </c>
      <c r="G2225" s="6" t="s">
        <v>159</v>
      </c>
      <c r="H2225" s="6" t="s">
        <v>5336</v>
      </c>
      <c r="I2225" s="6" t="s">
        <v>5597</v>
      </c>
      <c r="J2225" s="6">
        <v>1.0</v>
      </c>
      <c r="K2225" s="7" t="s">
        <v>481</v>
      </c>
      <c r="L2225" s="8">
        <v>45657.0</v>
      </c>
      <c r="M2225" s="6" t="s">
        <v>104</v>
      </c>
      <c r="N2225" s="5"/>
      <c r="O2225" s="5"/>
      <c r="P2225" s="5"/>
      <c r="Q2225" s="5"/>
      <c r="R2225" s="5"/>
      <c r="S2225" s="5"/>
      <c r="T2225" s="5"/>
      <c r="U2225" s="5"/>
      <c r="V2225" s="5"/>
    </row>
    <row r="2226" hidden="1">
      <c r="A2226" s="5">
        <v>450001.0</v>
      </c>
      <c r="B2226" s="6" t="s">
        <v>5320</v>
      </c>
      <c r="C2226" s="6" t="s">
        <v>5730</v>
      </c>
      <c r="D2226" s="6" t="s">
        <v>5731</v>
      </c>
      <c r="E2226" s="6" t="s">
        <v>475</v>
      </c>
      <c r="F2226" s="6" t="s">
        <v>158</v>
      </c>
      <c r="G2226" s="6" t="s">
        <v>159</v>
      </c>
      <c r="H2226" s="6" t="s">
        <v>5336</v>
      </c>
      <c r="I2226" s="6" t="s">
        <v>5597</v>
      </c>
      <c r="J2226" s="6">
        <v>1.0</v>
      </c>
      <c r="K2226" s="7" t="s">
        <v>1338</v>
      </c>
      <c r="L2226" s="8">
        <v>45657.0</v>
      </c>
      <c r="M2226" s="6" t="s">
        <v>104</v>
      </c>
      <c r="N2226" s="5"/>
      <c r="O2226" s="5"/>
      <c r="P2226" s="5"/>
      <c r="Q2226" s="5"/>
      <c r="R2226" s="5"/>
      <c r="S2226" s="5"/>
      <c r="T2226" s="5"/>
      <c r="U2226" s="5"/>
      <c r="V2226" s="5"/>
    </row>
    <row r="2227" hidden="1">
      <c r="A2227" s="5">
        <v>450001.0</v>
      </c>
      <c r="B2227" s="6" t="s">
        <v>5320</v>
      </c>
      <c r="C2227" s="6" t="s">
        <v>5732</v>
      </c>
      <c r="D2227" s="6" t="s">
        <v>5733</v>
      </c>
      <c r="E2227" s="6" t="s">
        <v>475</v>
      </c>
      <c r="F2227" s="6" t="s">
        <v>158</v>
      </c>
      <c r="G2227" s="6" t="s">
        <v>159</v>
      </c>
      <c r="H2227" s="6" t="s">
        <v>5336</v>
      </c>
      <c r="I2227" s="6" t="s">
        <v>5597</v>
      </c>
      <c r="J2227" s="6">
        <v>1.0</v>
      </c>
      <c r="K2227" s="7" t="s">
        <v>3984</v>
      </c>
      <c r="L2227" s="8">
        <v>45657.0</v>
      </c>
      <c r="M2227" s="6" t="s">
        <v>104</v>
      </c>
      <c r="N2227" s="5"/>
      <c r="O2227" s="5"/>
      <c r="P2227" s="5"/>
      <c r="Q2227" s="5"/>
      <c r="R2227" s="5"/>
      <c r="S2227" s="5"/>
      <c r="T2227" s="5"/>
      <c r="U2227" s="5"/>
      <c r="V2227" s="5"/>
    </row>
    <row r="2228" hidden="1">
      <c r="A2228" s="5">
        <v>450001.0</v>
      </c>
      <c r="B2228" s="6" t="s">
        <v>5320</v>
      </c>
      <c r="C2228" s="6" t="s">
        <v>5734</v>
      </c>
      <c r="D2228" s="6" t="s">
        <v>5735</v>
      </c>
      <c r="E2228" s="6" t="s">
        <v>475</v>
      </c>
      <c r="F2228" s="6" t="s">
        <v>158</v>
      </c>
      <c r="G2228" s="6" t="s">
        <v>159</v>
      </c>
      <c r="H2228" s="6" t="s">
        <v>5336</v>
      </c>
      <c r="I2228" s="6" t="s">
        <v>5597</v>
      </c>
      <c r="J2228" s="6">
        <v>1.0</v>
      </c>
      <c r="K2228" s="7" t="s">
        <v>5395</v>
      </c>
      <c r="L2228" s="8">
        <v>45657.0</v>
      </c>
      <c r="M2228" s="6" t="s">
        <v>104</v>
      </c>
      <c r="N2228" s="5"/>
      <c r="O2228" s="5"/>
      <c r="P2228" s="5"/>
      <c r="Q2228" s="5"/>
      <c r="R2228" s="5"/>
      <c r="S2228" s="5"/>
      <c r="T2228" s="5"/>
      <c r="U2228" s="5"/>
      <c r="V2228" s="5"/>
    </row>
    <row r="2229" hidden="1">
      <c r="A2229" s="5">
        <v>450001.0</v>
      </c>
      <c r="B2229" s="6" t="s">
        <v>5320</v>
      </c>
      <c r="C2229" s="6" t="s">
        <v>5736</v>
      </c>
      <c r="D2229" s="6" t="s">
        <v>5737</v>
      </c>
      <c r="E2229" s="6" t="s">
        <v>475</v>
      </c>
      <c r="F2229" s="6" t="s">
        <v>158</v>
      </c>
      <c r="G2229" s="6" t="s">
        <v>159</v>
      </c>
      <c r="H2229" s="6" t="s">
        <v>5336</v>
      </c>
      <c r="I2229" s="6" t="s">
        <v>5597</v>
      </c>
      <c r="J2229" s="6">
        <v>1.0</v>
      </c>
      <c r="K2229" s="7" t="s">
        <v>5402</v>
      </c>
      <c r="L2229" s="8">
        <v>45657.0</v>
      </c>
      <c r="M2229" s="6" t="s">
        <v>104</v>
      </c>
      <c r="N2229" s="5"/>
      <c r="O2229" s="5"/>
      <c r="P2229" s="5"/>
      <c r="Q2229" s="5"/>
      <c r="R2229" s="5"/>
      <c r="S2229" s="5"/>
      <c r="T2229" s="5"/>
      <c r="U2229" s="5"/>
      <c r="V2229" s="5"/>
    </row>
    <row r="2230" hidden="1">
      <c r="A2230" s="5">
        <v>450001.0</v>
      </c>
      <c r="B2230" s="6" t="s">
        <v>5320</v>
      </c>
      <c r="C2230" s="6" t="s">
        <v>5738</v>
      </c>
      <c r="D2230" s="6" t="s">
        <v>5739</v>
      </c>
      <c r="E2230" s="6" t="s">
        <v>475</v>
      </c>
      <c r="F2230" s="6" t="s">
        <v>158</v>
      </c>
      <c r="G2230" s="6" t="s">
        <v>159</v>
      </c>
      <c r="H2230" s="6" t="s">
        <v>5336</v>
      </c>
      <c r="I2230" s="6" t="s">
        <v>5597</v>
      </c>
      <c r="J2230" s="6">
        <v>1.0</v>
      </c>
      <c r="K2230" s="7" t="s">
        <v>5402</v>
      </c>
      <c r="L2230" s="8">
        <v>45657.0</v>
      </c>
      <c r="M2230" s="6" t="s">
        <v>104</v>
      </c>
      <c r="N2230" s="5"/>
      <c r="O2230" s="5"/>
      <c r="P2230" s="5"/>
      <c r="Q2230" s="5"/>
      <c r="R2230" s="5"/>
      <c r="S2230" s="5"/>
      <c r="T2230" s="5"/>
      <c r="U2230" s="5"/>
      <c r="V2230" s="5"/>
    </row>
    <row r="2231" hidden="1">
      <c r="A2231" s="5">
        <v>450001.0</v>
      </c>
      <c r="B2231" s="6" t="s">
        <v>5320</v>
      </c>
      <c r="C2231" s="6" t="s">
        <v>5740</v>
      </c>
      <c r="D2231" s="6" t="s">
        <v>5741</v>
      </c>
      <c r="E2231" s="6" t="s">
        <v>475</v>
      </c>
      <c r="F2231" s="6" t="s">
        <v>158</v>
      </c>
      <c r="G2231" s="6" t="s">
        <v>159</v>
      </c>
      <c r="H2231" s="6" t="s">
        <v>5336</v>
      </c>
      <c r="I2231" s="6" t="s">
        <v>5597</v>
      </c>
      <c r="J2231" s="6">
        <v>1.0</v>
      </c>
      <c r="K2231" s="7" t="s">
        <v>5402</v>
      </c>
      <c r="L2231" s="8">
        <v>45657.0</v>
      </c>
      <c r="M2231" s="6" t="s">
        <v>104</v>
      </c>
      <c r="N2231" s="5"/>
      <c r="O2231" s="5"/>
      <c r="P2231" s="5"/>
      <c r="Q2231" s="5"/>
      <c r="R2231" s="5"/>
      <c r="S2231" s="5"/>
      <c r="T2231" s="5"/>
      <c r="U2231" s="5"/>
      <c r="V2231" s="5"/>
    </row>
    <row r="2232" hidden="1">
      <c r="A2232" s="5">
        <v>450001.0</v>
      </c>
      <c r="B2232" s="6" t="s">
        <v>5320</v>
      </c>
      <c r="C2232" s="6" t="s">
        <v>5742</v>
      </c>
      <c r="D2232" s="6" t="s">
        <v>5743</v>
      </c>
      <c r="E2232" s="6" t="s">
        <v>475</v>
      </c>
      <c r="F2232" s="6" t="s">
        <v>158</v>
      </c>
      <c r="G2232" s="6" t="s">
        <v>159</v>
      </c>
      <c r="H2232" s="6" t="s">
        <v>5336</v>
      </c>
      <c r="I2232" s="6" t="s">
        <v>5597</v>
      </c>
      <c r="J2232" s="6">
        <v>1.0</v>
      </c>
      <c r="K2232" s="7" t="s">
        <v>481</v>
      </c>
      <c r="L2232" s="8">
        <v>45657.0</v>
      </c>
      <c r="M2232" s="6" t="s">
        <v>104</v>
      </c>
      <c r="N2232" s="5"/>
      <c r="O2232" s="5"/>
      <c r="P2232" s="5"/>
      <c r="Q2232" s="5"/>
      <c r="R2232" s="5"/>
      <c r="S2232" s="5"/>
      <c r="T2232" s="5"/>
      <c r="U2232" s="5"/>
      <c r="V2232" s="5"/>
    </row>
    <row r="2233" hidden="1">
      <c r="A2233" s="5">
        <v>450001.0</v>
      </c>
      <c r="B2233" s="6" t="s">
        <v>5320</v>
      </c>
      <c r="C2233" s="6" t="s">
        <v>5744</v>
      </c>
      <c r="D2233" s="6" t="s">
        <v>5745</v>
      </c>
      <c r="E2233" s="6" t="s">
        <v>475</v>
      </c>
      <c r="F2233" s="6" t="s">
        <v>158</v>
      </c>
      <c r="G2233" s="6" t="s">
        <v>159</v>
      </c>
      <c r="H2233" s="6" t="s">
        <v>5336</v>
      </c>
      <c r="I2233" s="6" t="s">
        <v>5597</v>
      </c>
      <c r="J2233" s="6">
        <v>1.0</v>
      </c>
      <c r="K2233" s="7" t="s">
        <v>5395</v>
      </c>
      <c r="L2233" s="8">
        <v>45657.0</v>
      </c>
      <c r="M2233" s="6" t="s">
        <v>104</v>
      </c>
      <c r="N2233" s="5"/>
      <c r="O2233" s="5"/>
      <c r="P2233" s="5"/>
      <c r="Q2233" s="5"/>
      <c r="R2233" s="5"/>
      <c r="S2233" s="5"/>
      <c r="T2233" s="5"/>
      <c r="U2233" s="5"/>
      <c r="V2233" s="5"/>
    </row>
    <row r="2234" hidden="1">
      <c r="A2234" s="5">
        <v>450001.0</v>
      </c>
      <c r="B2234" s="6" t="s">
        <v>5320</v>
      </c>
      <c r="C2234" s="6" t="s">
        <v>5746</v>
      </c>
      <c r="D2234" s="6" t="s">
        <v>5747</v>
      </c>
      <c r="E2234" s="6" t="s">
        <v>475</v>
      </c>
      <c r="F2234" s="6" t="s">
        <v>158</v>
      </c>
      <c r="G2234" s="6" t="s">
        <v>159</v>
      </c>
      <c r="H2234" s="6" t="s">
        <v>5336</v>
      </c>
      <c r="I2234" s="6" t="s">
        <v>5597</v>
      </c>
      <c r="J2234" s="6">
        <v>1.0</v>
      </c>
      <c r="K2234" s="7" t="s">
        <v>1338</v>
      </c>
      <c r="L2234" s="8">
        <v>45657.0</v>
      </c>
      <c r="M2234" s="6" t="s">
        <v>104</v>
      </c>
      <c r="N2234" s="5"/>
      <c r="O2234" s="5"/>
      <c r="P2234" s="5"/>
      <c r="Q2234" s="5"/>
      <c r="R2234" s="5"/>
      <c r="S2234" s="5"/>
      <c r="T2234" s="5"/>
      <c r="U2234" s="5"/>
      <c r="V2234" s="5"/>
    </row>
    <row r="2235" hidden="1">
      <c r="A2235" s="5">
        <v>450001.0</v>
      </c>
      <c r="B2235" s="6" t="s">
        <v>5320</v>
      </c>
      <c r="C2235" s="6" t="s">
        <v>5748</v>
      </c>
      <c r="D2235" s="6" t="s">
        <v>5749</v>
      </c>
      <c r="E2235" s="6" t="s">
        <v>475</v>
      </c>
      <c r="F2235" s="6" t="s">
        <v>158</v>
      </c>
      <c r="G2235" s="6" t="s">
        <v>159</v>
      </c>
      <c r="H2235" s="6" t="s">
        <v>5336</v>
      </c>
      <c r="I2235" s="6" t="s">
        <v>5597</v>
      </c>
      <c r="J2235" s="6">
        <v>1.0</v>
      </c>
      <c r="K2235" s="7" t="s">
        <v>5395</v>
      </c>
      <c r="L2235" s="8">
        <v>45657.0</v>
      </c>
      <c r="M2235" s="6" t="s">
        <v>104</v>
      </c>
      <c r="N2235" s="5"/>
      <c r="O2235" s="5"/>
      <c r="P2235" s="5"/>
      <c r="Q2235" s="5"/>
      <c r="R2235" s="5"/>
      <c r="S2235" s="5"/>
      <c r="T2235" s="5"/>
      <c r="U2235" s="5"/>
      <c r="V2235" s="5"/>
    </row>
    <row r="2236" hidden="1">
      <c r="A2236" s="5">
        <v>450001.0</v>
      </c>
      <c r="B2236" s="6" t="s">
        <v>5320</v>
      </c>
      <c r="C2236" s="6" t="s">
        <v>5750</v>
      </c>
      <c r="D2236" s="6" t="s">
        <v>5751</v>
      </c>
      <c r="E2236" s="6" t="s">
        <v>475</v>
      </c>
      <c r="F2236" s="6" t="s">
        <v>158</v>
      </c>
      <c r="G2236" s="6" t="s">
        <v>159</v>
      </c>
      <c r="H2236" s="6" t="s">
        <v>5336</v>
      </c>
      <c r="I2236" s="6" t="s">
        <v>5597</v>
      </c>
      <c r="J2236" s="6">
        <v>1.0</v>
      </c>
      <c r="K2236" s="7" t="s">
        <v>481</v>
      </c>
      <c r="L2236" s="8">
        <v>45657.0</v>
      </c>
      <c r="M2236" s="6" t="s">
        <v>104</v>
      </c>
      <c r="N2236" s="5"/>
      <c r="O2236" s="5"/>
      <c r="P2236" s="5"/>
      <c r="Q2236" s="5"/>
      <c r="R2236" s="5"/>
      <c r="S2236" s="5"/>
      <c r="T2236" s="5"/>
      <c r="U2236" s="5"/>
      <c r="V2236" s="5"/>
    </row>
    <row r="2237" hidden="1">
      <c r="A2237" s="5">
        <v>450001.0</v>
      </c>
      <c r="B2237" s="6" t="s">
        <v>5320</v>
      </c>
      <c r="C2237" s="6" t="s">
        <v>5752</v>
      </c>
      <c r="D2237" s="6" t="s">
        <v>5753</v>
      </c>
      <c r="E2237" s="6" t="s">
        <v>475</v>
      </c>
      <c r="F2237" s="6" t="s">
        <v>158</v>
      </c>
      <c r="G2237" s="6" t="s">
        <v>159</v>
      </c>
      <c r="H2237" s="6" t="s">
        <v>5336</v>
      </c>
      <c r="I2237" s="6" t="s">
        <v>5597</v>
      </c>
      <c r="J2237" s="6">
        <v>1.0</v>
      </c>
      <c r="K2237" s="7" t="s">
        <v>5402</v>
      </c>
      <c r="L2237" s="8">
        <v>45657.0</v>
      </c>
      <c r="M2237" s="6" t="s">
        <v>104</v>
      </c>
      <c r="N2237" s="5"/>
      <c r="O2237" s="5"/>
      <c r="P2237" s="5"/>
      <c r="Q2237" s="5"/>
      <c r="R2237" s="5"/>
      <c r="S2237" s="5"/>
      <c r="T2237" s="5"/>
      <c r="U2237" s="5"/>
      <c r="V2237" s="5"/>
    </row>
    <row r="2238" hidden="1">
      <c r="A2238" s="5">
        <v>450001.0</v>
      </c>
      <c r="B2238" s="6" t="s">
        <v>5320</v>
      </c>
      <c r="C2238" s="6" t="s">
        <v>5754</v>
      </c>
      <c r="D2238" s="6" t="s">
        <v>5755</v>
      </c>
      <c r="E2238" s="6" t="s">
        <v>475</v>
      </c>
      <c r="F2238" s="6" t="s">
        <v>158</v>
      </c>
      <c r="G2238" s="6" t="s">
        <v>159</v>
      </c>
      <c r="H2238" s="6" t="s">
        <v>5336</v>
      </c>
      <c r="I2238" s="6" t="s">
        <v>5597</v>
      </c>
      <c r="J2238" s="6">
        <v>1.0</v>
      </c>
      <c r="K2238" s="7" t="s">
        <v>481</v>
      </c>
      <c r="L2238" s="8">
        <v>45657.0</v>
      </c>
      <c r="M2238" s="6" t="s">
        <v>104</v>
      </c>
      <c r="N2238" s="5"/>
      <c r="O2238" s="5"/>
      <c r="P2238" s="5"/>
      <c r="Q2238" s="5"/>
      <c r="R2238" s="5"/>
      <c r="S2238" s="5"/>
      <c r="T2238" s="5"/>
      <c r="U2238" s="5"/>
      <c r="V2238" s="5"/>
    </row>
    <row r="2239" hidden="1">
      <c r="A2239" s="5">
        <v>450001.0</v>
      </c>
      <c r="B2239" s="6" t="s">
        <v>5320</v>
      </c>
      <c r="C2239" s="6" t="s">
        <v>5756</v>
      </c>
      <c r="D2239" s="6" t="s">
        <v>5757</v>
      </c>
      <c r="E2239" s="6" t="s">
        <v>475</v>
      </c>
      <c r="F2239" s="6" t="s">
        <v>158</v>
      </c>
      <c r="G2239" s="6" t="s">
        <v>159</v>
      </c>
      <c r="H2239" s="6" t="s">
        <v>5336</v>
      </c>
      <c r="I2239" s="6" t="s">
        <v>5597</v>
      </c>
      <c r="J2239" s="6">
        <v>1.0</v>
      </c>
      <c r="K2239" s="7" t="s">
        <v>5402</v>
      </c>
      <c r="L2239" s="8">
        <v>45657.0</v>
      </c>
      <c r="M2239" s="6" t="s">
        <v>104</v>
      </c>
      <c r="N2239" s="5"/>
      <c r="O2239" s="5"/>
      <c r="P2239" s="5"/>
      <c r="Q2239" s="5"/>
      <c r="R2239" s="5"/>
      <c r="S2239" s="5"/>
      <c r="T2239" s="5"/>
      <c r="U2239" s="5"/>
      <c r="V2239" s="5"/>
    </row>
    <row r="2240" hidden="1">
      <c r="A2240" s="5">
        <v>450001.0</v>
      </c>
      <c r="B2240" s="6" t="s">
        <v>5320</v>
      </c>
      <c r="C2240" s="6" t="s">
        <v>5758</v>
      </c>
      <c r="D2240" s="6" t="s">
        <v>5759</v>
      </c>
      <c r="E2240" s="6" t="s">
        <v>475</v>
      </c>
      <c r="F2240" s="6" t="s">
        <v>158</v>
      </c>
      <c r="G2240" s="6" t="s">
        <v>159</v>
      </c>
      <c r="H2240" s="6" t="s">
        <v>5336</v>
      </c>
      <c r="I2240" s="6" t="s">
        <v>5597</v>
      </c>
      <c r="J2240" s="6">
        <v>1.0</v>
      </c>
      <c r="K2240" s="7" t="s">
        <v>481</v>
      </c>
      <c r="L2240" s="8">
        <v>45657.0</v>
      </c>
      <c r="M2240" s="6" t="s">
        <v>104</v>
      </c>
      <c r="N2240" s="5"/>
      <c r="O2240" s="5"/>
      <c r="P2240" s="5"/>
      <c r="Q2240" s="5"/>
      <c r="R2240" s="5"/>
      <c r="S2240" s="5"/>
      <c r="T2240" s="5"/>
      <c r="U2240" s="5"/>
      <c r="V2240" s="5"/>
    </row>
    <row r="2241" hidden="1">
      <c r="A2241" s="5">
        <v>450001.0</v>
      </c>
      <c r="B2241" s="6" t="s">
        <v>5320</v>
      </c>
      <c r="C2241" s="6" t="s">
        <v>5760</v>
      </c>
      <c r="D2241" s="6" t="s">
        <v>5761</v>
      </c>
      <c r="E2241" s="6" t="s">
        <v>475</v>
      </c>
      <c r="F2241" s="6" t="s">
        <v>158</v>
      </c>
      <c r="G2241" s="6" t="s">
        <v>159</v>
      </c>
      <c r="H2241" s="6" t="s">
        <v>5336</v>
      </c>
      <c r="I2241" s="6" t="s">
        <v>5597</v>
      </c>
      <c r="J2241" s="6">
        <v>1.0</v>
      </c>
      <c r="K2241" s="7" t="s">
        <v>4288</v>
      </c>
      <c r="L2241" s="8">
        <v>45657.0</v>
      </c>
      <c r="M2241" s="6" t="s">
        <v>104</v>
      </c>
      <c r="N2241" s="5"/>
      <c r="O2241" s="5"/>
      <c r="P2241" s="5"/>
      <c r="Q2241" s="5"/>
      <c r="R2241" s="5"/>
      <c r="S2241" s="5"/>
      <c r="T2241" s="5"/>
      <c r="U2241" s="5"/>
      <c r="V2241" s="5"/>
    </row>
    <row r="2242" hidden="1">
      <c r="A2242" s="5">
        <v>450001.0</v>
      </c>
      <c r="B2242" s="6" t="s">
        <v>5320</v>
      </c>
      <c r="C2242" s="6" t="s">
        <v>5762</v>
      </c>
      <c r="D2242" s="6" t="s">
        <v>5763</v>
      </c>
      <c r="E2242" s="6" t="s">
        <v>475</v>
      </c>
      <c r="F2242" s="6" t="s">
        <v>158</v>
      </c>
      <c r="G2242" s="6" t="s">
        <v>159</v>
      </c>
      <c r="H2242" s="6" t="s">
        <v>5336</v>
      </c>
      <c r="I2242" s="6" t="s">
        <v>5597</v>
      </c>
      <c r="J2242" s="6">
        <v>1.0</v>
      </c>
      <c r="K2242" s="7" t="s">
        <v>5402</v>
      </c>
      <c r="L2242" s="8">
        <v>45657.0</v>
      </c>
      <c r="M2242" s="6" t="s">
        <v>104</v>
      </c>
      <c r="N2242" s="5"/>
      <c r="O2242" s="5"/>
      <c r="P2242" s="5"/>
      <c r="Q2242" s="5"/>
      <c r="R2242" s="5"/>
      <c r="S2242" s="5"/>
      <c r="T2242" s="5"/>
      <c r="U2242" s="5"/>
      <c r="V2242" s="5"/>
    </row>
    <row r="2243" hidden="1">
      <c r="A2243" s="5">
        <v>450001.0</v>
      </c>
      <c r="B2243" s="6" t="s">
        <v>5320</v>
      </c>
      <c r="C2243" s="6" t="s">
        <v>5764</v>
      </c>
      <c r="D2243" s="6" t="s">
        <v>5765</v>
      </c>
      <c r="E2243" s="6" t="s">
        <v>475</v>
      </c>
      <c r="F2243" s="6" t="s">
        <v>158</v>
      </c>
      <c r="G2243" s="6" t="s">
        <v>159</v>
      </c>
      <c r="H2243" s="6" t="s">
        <v>5336</v>
      </c>
      <c r="I2243" s="6" t="s">
        <v>5597</v>
      </c>
      <c r="J2243" s="6">
        <v>1.0</v>
      </c>
      <c r="K2243" s="7" t="s">
        <v>481</v>
      </c>
      <c r="L2243" s="8">
        <v>45657.0</v>
      </c>
      <c r="M2243" s="6" t="s">
        <v>104</v>
      </c>
      <c r="N2243" s="5"/>
      <c r="O2243" s="5"/>
      <c r="P2243" s="5"/>
      <c r="Q2243" s="5"/>
      <c r="R2243" s="5"/>
      <c r="S2243" s="5"/>
      <c r="T2243" s="5"/>
      <c r="U2243" s="5"/>
      <c r="V2243" s="5"/>
    </row>
    <row r="2244" hidden="1">
      <c r="A2244" s="5">
        <v>450001.0</v>
      </c>
      <c r="B2244" s="6" t="s">
        <v>5320</v>
      </c>
      <c r="C2244" s="6" t="s">
        <v>5766</v>
      </c>
      <c r="D2244" s="6" t="s">
        <v>5767</v>
      </c>
      <c r="E2244" s="6" t="s">
        <v>475</v>
      </c>
      <c r="F2244" s="6" t="s">
        <v>158</v>
      </c>
      <c r="G2244" s="6" t="s">
        <v>159</v>
      </c>
      <c r="H2244" s="6" t="s">
        <v>5336</v>
      </c>
      <c r="I2244" s="6" t="s">
        <v>5597</v>
      </c>
      <c r="J2244" s="6">
        <v>1.0</v>
      </c>
      <c r="K2244" s="7" t="s">
        <v>1030</v>
      </c>
      <c r="L2244" s="8">
        <v>45657.0</v>
      </c>
      <c r="M2244" s="6" t="s">
        <v>104</v>
      </c>
      <c r="N2244" s="5"/>
      <c r="O2244" s="5"/>
      <c r="P2244" s="5"/>
      <c r="Q2244" s="5"/>
      <c r="R2244" s="5"/>
      <c r="S2244" s="5"/>
      <c r="T2244" s="5"/>
      <c r="U2244" s="5"/>
      <c r="V2244" s="5"/>
    </row>
    <row r="2245" hidden="1">
      <c r="A2245" s="5">
        <v>450001.0</v>
      </c>
      <c r="B2245" s="6" t="s">
        <v>5320</v>
      </c>
      <c r="C2245" s="6" t="s">
        <v>5768</v>
      </c>
      <c r="D2245" s="6" t="s">
        <v>5769</v>
      </c>
      <c r="E2245" s="6" t="s">
        <v>475</v>
      </c>
      <c r="F2245" s="6" t="s">
        <v>158</v>
      </c>
      <c r="G2245" s="6" t="s">
        <v>159</v>
      </c>
      <c r="H2245" s="6" t="s">
        <v>5336</v>
      </c>
      <c r="I2245" s="6" t="s">
        <v>5597</v>
      </c>
      <c r="J2245" s="6">
        <v>1.0</v>
      </c>
      <c r="K2245" s="7" t="s">
        <v>5402</v>
      </c>
      <c r="L2245" s="8">
        <v>45657.0</v>
      </c>
      <c r="M2245" s="6" t="s">
        <v>104</v>
      </c>
      <c r="N2245" s="5"/>
      <c r="O2245" s="5"/>
      <c r="P2245" s="5"/>
      <c r="Q2245" s="5"/>
      <c r="R2245" s="5"/>
      <c r="S2245" s="5"/>
      <c r="T2245" s="5"/>
      <c r="U2245" s="5"/>
      <c r="V2245" s="5"/>
    </row>
    <row r="2246" hidden="1">
      <c r="A2246" s="5">
        <v>450001.0</v>
      </c>
      <c r="B2246" s="6" t="s">
        <v>5320</v>
      </c>
      <c r="C2246" s="6" t="s">
        <v>5770</v>
      </c>
      <c r="D2246" s="6" t="s">
        <v>5771</v>
      </c>
      <c r="E2246" s="6" t="s">
        <v>475</v>
      </c>
      <c r="F2246" s="6" t="s">
        <v>158</v>
      </c>
      <c r="G2246" s="6" t="s">
        <v>159</v>
      </c>
      <c r="H2246" s="6" t="s">
        <v>5336</v>
      </c>
      <c r="I2246" s="6" t="s">
        <v>5597</v>
      </c>
      <c r="J2246" s="6">
        <v>1.0</v>
      </c>
      <c r="K2246" s="7" t="s">
        <v>1338</v>
      </c>
      <c r="L2246" s="8">
        <v>45657.0</v>
      </c>
      <c r="M2246" s="6" t="s">
        <v>104</v>
      </c>
      <c r="N2246" s="5"/>
      <c r="O2246" s="5"/>
      <c r="P2246" s="5"/>
      <c r="Q2246" s="5"/>
      <c r="R2246" s="5"/>
      <c r="S2246" s="5"/>
      <c r="T2246" s="5"/>
      <c r="U2246" s="5"/>
      <c r="V2246" s="5"/>
    </row>
    <row r="2247" hidden="1">
      <c r="A2247" s="5">
        <v>450001.0</v>
      </c>
      <c r="B2247" s="6" t="s">
        <v>5320</v>
      </c>
      <c r="C2247" s="6" t="s">
        <v>5772</v>
      </c>
      <c r="D2247" s="6" t="s">
        <v>5773</v>
      </c>
      <c r="E2247" s="6" t="s">
        <v>475</v>
      </c>
      <c r="F2247" s="6" t="s">
        <v>158</v>
      </c>
      <c r="G2247" s="6" t="s">
        <v>159</v>
      </c>
      <c r="H2247" s="6" t="s">
        <v>5336</v>
      </c>
      <c r="I2247" s="6" t="s">
        <v>5597</v>
      </c>
      <c r="J2247" s="6">
        <v>1.0</v>
      </c>
      <c r="K2247" s="7" t="s">
        <v>5402</v>
      </c>
      <c r="L2247" s="8">
        <v>45657.0</v>
      </c>
      <c r="M2247" s="6" t="s">
        <v>104</v>
      </c>
      <c r="N2247" s="5"/>
      <c r="O2247" s="5"/>
      <c r="P2247" s="5"/>
      <c r="Q2247" s="5"/>
      <c r="R2247" s="5"/>
      <c r="S2247" s="5"/>
      <c r="T2247" s="5"/>
      <c r="U2247" s="5"/>
      <c r="V2247" s="5"/>
    </row>
    <row r="2248" hidden="1">
      <c r="A2248" s="5">
        <v>450001.0</v>
      </c>
      <c r="B2248" s="6" t="s">
        <v>5320</v>
      </c>
      <c r="C2248" s="6" t="s">
        <v>5774</v>
      </c>
      <c r="D2248" s="6" t="s">
        <v>5775</v>
      </c>
      <c r="E2248" s="6" t="s">
        <v>475</v>
      </c>
      <c r="F2248" s="6" t="s">
        <v>158</v>
      </c>
      <c r="G2248" s="6" t="s">
        <v>159</v>
      </c>
      <c r="H2248" s="6" t="s">
        <v>5336</v>
      </c>
      <c r="I2248" s="6" t="s">
        <v>5597</v>
      </c>
      <c r="J2248" s="6">
        <v>1.0</v>
      </c>
      <c r="K2248" s="7" t="s">
        <v>5402</v>
      </c>
      <c r="L2248" s="8">
        <v>45657.0</v>
      </c>
      <c r="M2248" s="6" t="s">
        <v>104</v>
      </c>
      <c r="N2248" s="5"/>
      <c r="O2248" s="5"/>
      <c r="P2248" s="5"/>
      <c r="Q2248" s="5"/>
      <c r="R2248" s="5"/>
      <c r="S2248" s="5"/>
      <c r="T2248" s="5"/>
      <c r="U2248" s="5"/>
      <c r="V2248" s="5"/>
    </row>
    <row r="2249" hidden="1">
      <c r="A2249" s="5">
        <v>450001.0</v>
      </c>
      <c r="B2249" s="6" t="s">
        <v>5320</v>
      </c>
      <c r="C2249" s="6" t="s">
        <v>5776</v>
      </c>
      <c r="D2249" s="6" t="s">
        <v>5777</v>
      </c>
      <c r="E2249" s="6" t="s">
        <v>475</v>
      </c>
      <c r="F2249" s="6" t="s">
        <v>158</v>
      </c>
      <c r="G2249" s="6" t="s">
        <v>159</v>
      </c>
      <c r="H2249" s="6" t="s">
        <v>5336</v>
      </c>
      <c r="I2249" s="6" t="s">
        <v>5597</v>
      </c>
      <c r="J2249" s="6">
        <v>1.0</v>
      </c>
      <c r="K2249" s="7" t="s">
        <v>1338</v>
      </c>
      <c r="L2249" s="8">
        <v>45657.0</v>
      </c>
      <c r="M2249" s="6" t="s">
        <v>104</v>
      </c>
      <c r="N2249" s="5"/>
      <c r="O2249" s="5"/>
      <c r="P2249" s="5"/>
      <c r="Q2249" s="5"/>
      <c r="R2249" s="5"/>
      <c r="S2249" s="5"/>
      <c r="T2249" s="5"/>
      <c r="U2249" s="5"/>
      <c r="V2249" s="5"/>
    </row>
    <row r="2250" hidden="1">
      <c r="A2250" s="5">
        <v>450001.0</v>
      </c>
      <c r="B2250" s="6" t="s">
        <v>5320</v>
      </c>
      <c r="C2250" s="6" t="s">
        <v>5778</v>
      </c>
      <c r="D2250" s="6" t="s">
        <v>5779</v>
      </c>
      <c r="E2250" s="6" t="s">
        <v>475</v>
      </c>
      <c r="F2250" s="6" t="s">
        <v>158</v>
      </c>
      <c r="G2250" s="6" t="s">
        <v>159</v>
      </c>
      <c r="H2250" s="6" t="s">
        <v>5336</v>
      </c>
      <c r="I2250" s="6" t="s">
        <v>5597</v>
      </c>
      <c r="J2250" s="6">
        <v>1.0</v>
      </c>
      <c r="K2250" s="7" t="s">
        <v>481</v>
      </c>
      <c r="L2250" s="8">
        <v>45657.0</v>
      </c>
      <c r="M2250" s="6" t="s">
        <v>104</v>
      </c>
      <c r="N2250" s="5"/>
      <c r="O2250" s="5"/>
      <c r="P2250" s="5"/>
      <c r="Q2250" s="5"/>
      <c r="R2250" s="5"/>
      <c r="S2250" s="5"/>
      <c r="T2250" s="5"/>
      <c r="U2250" s="5"/>
      <c r="V2250" s="5"/>
    </row>
    <row r="2251" hidden="1">
      <c r="A2251" s="5">
        <v>450001.0</v>
      </c>
      <c r="B2251" s="6" t="s">
        <v>5320</v>
      </c>
      <c r="C2251" s="6" t="s">
        <v>5780</v>
      </c>
      <c r="D2251" s="6" t="s">
        <v>5781</v>
      </c>
      <c r="E2251" s="6" t="s">
        <v>475</v>
      </c>
      <c r="F2251" s="6" t="s">
        <v>158</v>
      </c>
      <c r="G2251" s="6" t="s">
        <v>159</v>
      </c>
      <c r="H2251" s="6" t="s">
        <v>5336</v>
      </c>
      <c r="I2251" s="6" t="s">
        <v>5597</v>
      </c>
      <c r="J2251" s="6">
        <v>1.0</v>
      </c>
      <c r="K2251" s="7" t="s">
        <v>1338</v>
      </c>
      <c r="L2251" s="8">
        <v>45657.0</v>
      </c>
      <c r="M2251" s="6" t="s">
        <v>104</v>
      </c>
      <c r="N2251" s="5"/>
      <c r="O2251" s="5"/>
      <c r="P2251" s="5"/>
      <c r="Q2251" s="5"/>
      <c r="R2251" s="5"/>
      <c r="S2251" s="5"/>
      <c r="T2251" s="5"/>
      <c r="U2251" s="5"/>
      <c r="V2251" s="5"/>
    </row>
    <row r="2252" hidden="1">
      <c r="A2252" s="5">
        <v>450001.0</v>
      </c>
      <c r="B2252" s="6" t="s">
        <v>5320</v>
      </c>
      <c r="C2252" s="6" t="s">
        <v>5782</v>
      </c>
      <c r="D2252" s="6" t="s">
        <v>5783</v>
      </c>
      <c r="E2252" s="6" t="s">
        <v>475</v>
      </c>
      <c r="F2252" s="6" t="s">
        <v>158</v>
      </c>
      <c r="G2252" s="6" t="s">
        <v>159</v>
      </c>
      <c r="H2252" s="6" t="s">
        <v>5336</v>
      </c>
      <c r="I2252" s="6" t="s">
        <v>5597</v>
      </c>
      <c r="J2252" s="6">
        <v>1.0</v>
      </c>
      <c r="K2252" s="7" t="s">
        <v>3984</v>
      </c>
      <c r="L2252" s="8">
        <v>45657.0</v>
      </c>
      <c r="M2252" s="6" t="s">
        <v>104</v>
      </c>
      <c r="N2252" s="5"/>
      <c r="O2252" s="5"/>
      <c r="P2252" s="5"/>
      <c r="Q2252" s="5"/>
      <c r="R2252" s="5"/>
      <c r="S2252" s="5"/>
      <c r="T2252" s="5"/>
      <c r="U2252" s="5"/>
      <c r="V2252" s="5"/>
    </row>
    <row r="2253" hidden="1">
      <c r="A2253" s="5">
        <v>450001.0</v>
      </c>
      <c r="B2253" s="6" t="s">
        <v>5320</v>
      </c>
      <c r="C2253" s="6" t="s">
        <v>5784</v>
      </c>
      <c r="D2253" s="6" t="s">
        <v>5785</v>
      </c>
      <c r="E2253" s="6" t="s">
        <v>475</v>
      </c>
      <c r="F2253" s="6" t="s">
        <v>158</v>
      </c>
      <c r="G2253" s="6" t="s">
        <v>159</v>
      </c>
      <c r="H2253" s="6" t="s">
        <v>5336</v>
      </c>
      <c r="I2253" s="6" t="s">
        <v>5597</v>
      </c>
      <c r="J2253" s="6">
        <v>1.0</v>
      </c>
      <c r="K2253" s="7" t="s">
        <v>5402</v>
      </c>
      <c r="L2253" s="8">
        <v>45657.0</v>
      </c>
      <c r="M2253" s="6" t="s">
        <v>104</v>
      </c>
      <c r="N2253" s="5"/>
      <c r="O2253" s="5"/>
      <c r="P2253" s="5"/>
      <c r="Q2253" s="5"/>
      <c r="R2253" s="5"/>
      <c r="S2253" s="5"/>
      <c r="T2253" s="5"/>
      <c r="U2253" s="5"/>
      <c r="V2253" s="5"/>
    </row>
    <row r="2254" hidden="1">
      <c r="A2254" s="5">
        <v>450001.0</v>
      </c>
      <c r="B2254" s="6" t="s">
        <v>5320</v>
      </c>
      <c r="C2254" s="6" t="s">
        <v>5786</v>
      </c>
      <c r="D2254" s="6" t="s">
        <v>5787</v>
      </c>
      <c r="E2254" s="6" t="s">
        <v>475</v>
      </c>
      <c r="F2254" s="6" t="s">
        <v>158</v>
      </c>
      <c r="G2254" s="6" t="s">
        <v>159</v>
      </c>
      <c r="H2254" s="6" t="s">
        <v>5336</v>
      </c>
      <c r="I2254" s="6" t="s">
        <v>5597</v>
      </c>
      <c r="J2254" s="6">
        <v>1.0</v>
      </c>
      <c r="K2254" s="7" t="s">
        <v>3984</v>
      </c>
      <c r="L2254" s="8">
        <v>45657.0</v>
      </c>
      <c r="M2254" s="6" t="s">
        <v>104</v>
      </c>
      <c r="N2254" s="5"/>
      <c r="O2254" s="5"/>
      <c r="P2254" s="5"/>
      <c r="Q2254" s="5"/>
      <c r="R2254" s="5"/>
      <c r="S2254" s="5"/>
      <c r="T2254" s="5"/>
      <c r="U2254" s="5"/>
      <c r="V2254" s="5"/>
    </row>
    <row r="2255" hidden="1">
      <c r="A2255" s="5">
        <v>450001.0</v>
      </c>
      <c r="B2255" s="6" t="s">
        <v>5320</v>
      </c>
      <c r="C2255" s="6" t="s">
        <v>5788</v>
      </c>
      <c r="D2255" s="6" t="s">
        <v>5789</v>
      </c>
      <c r="E2255" s="6" t="s">
        <v>475</v>
      </c>
      <c r="F2255" s="6" t="s">
        <v>158</v>
      </c>
      <c r="G2255" s="6" t="s">
        <v>159</v>
      </c>
      <c r="H2255" s="6" t="s">
        <v>5336</v>
      </c>
      <c r="I2255" s="6" t="s">
        <v>5597</v>
      </c>
      <c r="J2255" s="6">
        <v>1.0</v>
      </c>
      <c r="K2255" s="7" t="s">
        <v>5402</v>
      </c>
      <c r="L2255" s="8">
        <v>45657.0</v>
      </c>
      <c r="M2255" s="6" t="s">
        <v>104</v>
      </c>
      <c r="N2255" s="5"/>
      <c r="O2255" s="5"/>
      <c r="P2255" s="5"/>
      <c r="Q2255" s="5"/>
      <c r="R2255" s="5"/>
      <c r="S2255" s="5"/>
      <c r="T2255" s="5"/>
      <c r="U2255" s="5"/>
      <c r="V2255" s="5"/>
    </row>
    <row r="2256" hidden="1">
      <c r="A2256" s="5">
        <v>450001.0</v>
      </c>
      <c r="B2256" s="6" t="s">
        <v>5320</v>
      </c>
      <c r="C2256" s="6" t="s">
        <v>5790</v>
      </c>
      <c r="D2256" s="6" t="s">
        <v>5791</v>
      </c>
      <c r="E2256" s="6" t="s">
        <v>475</v>
      </c>
      <c r="F2256" s="6" t="s">
        <v>158</v>
      </c>
      <c r="G2256" s="6" t="s">
        <v>159</v>
      </c>
      <c r="H2256" s="6" t="s">
        <v>5336</v>
      </c>
      <c r="I2256" s="6" t="s">
        <v>5597</v>
      </c>
      <c r="J2256" s="6">
        <v>1.0</v>
      </c>
      <c r="K2256" s="7" t="s">
        <v>3984</v>
      </c>
      <c r="L2256" s="8">
        <v>45657.0</v>
      </c>
      <c r="M2256" s="6" t="s">
        <v>104</v>
      </c>
      <c r="N2256" s="5"/>
      <c r="O2256" s="5"/>
      <c r="P2256" s="5"/>
      <c r="Q2256" s="5"/>
      <c r="R2256" s="5"/>
      <c r="S2256" s="5"/>
      <c r="T2256" s="5"/>
      <c r="U2256" s="5"/>
      <c r="V2256" s="5"/>
    </row>
    <row r="2257" hidden="1">
      <c r="A2257" s="5">
        <v>450001.0</v>
      </c>
      <c r="B2257" s="6" t="s">
        <v>5320</v>
      </c>
      <c r="C2257" s="6" t="s">
        <v>5792</v>
      </c>
      <c r="D2257" s="6" t="s">
        <v>5793</v>
      </c>
      <c r="E2257" s="6" t="s">
        <v>475</v>
      </c>
      <c r="F2257" s="6" t="s">
        <v>158</v>
      </c>
      <c r="G2257" s="6" t="s">
        <v>159</v>
      </c>
      <c r="H2257" s="6" t="s">
        <v>5336</v>
      </c>
      <c r="I2257" s="6" t="s">
        <v>5597</v>
      </c>
      <c r="J2257" s="6">
        <v>1.0</v>
      </c>
      <c r="K2257" s="7" t="s">
        <v>5402</v>
      </c>
      <c r="L2257" s="8">
        <v>45657.0</v>
      </c>
      <c r="M2257" s="6" t="s">
        <v>104</v>
      </c>
      <c r="N2257" s="5"/>
      <c r="O2257" s="5"/>
      <c r="P2257" s="5"/>
      <c r="Q2257" s="5"/>
      <c r="R2257" s="5"/>
      <c r="S2257" s="5"/>
      <c r="T2257" s="5"/>
      <c r="U2257" s="5"/>
      <c r="V2257" s="5"/>
    </row>
    <row r="2258" hidden="1">
      <c r="A2258" s="5">
        <v>450001.0</v>
      </c>
      <c r="B2258" s="6" t="s">
        <v>5320</v>
      </c>
      <c r="C2258" s="6" t="s">
        <v>5794</v>
      </c>
      <c r="D2258" s="6" t="s">
        <v>5795</v>
      </c>
      <c r="E2258" s="6" t="s">
        <v>475</v>
      </c>
      <c r="F2258" s="6" t="s">
        <v>158</v>
      </c>
      <c r="G2258" s="6" t="s">
        <v>159</v>
      </c>
      <c r="H2258" s="6" t="s">
        <v>5336</v>
      </c>
      <c r="I2258" s="6" t="s">
        <v>5597</v>
      </c>
      <c r="J2258" s="6">
        <v>1.0</v>
      </c>
      <c r="K2258" s="7" t="s">
        <v>1338</v>
      </c>
      <c r="L2258" s="8">
        <v>45657.0</v>
      </c>
      <c r="M2258" s="6" t="s">
        <v>104</v>
      </c>
      <c r="N2258" s="5"/>
      <c r="O2258" s="5"/>
      <c r="P2258" s="5"/>
      <c r="Q2258" s="5"/>
      <c r="R2258" s="5"/>
      <c r="S2258" s="5"/>
      <c r="T2258" s="5"/>
      <c r="U2258" s="5"/>
      <c r="V2258" s="5"/>
    </row>
    <row r="2259" hidden="1">
      <c r="A2259" s="5">
        <v>450001.0</v>
      </c>
      <c r="B2259" s="6" t="s">
        <v>5320</v>
      </c>
      <c r="C2259" s="6" t="s">
        <v>5796</v>
      </c>
      <c r="D2259" s="6" t="s">
        <v>5797</v>
      </c>
      <c r="E2259" s="6" t="s">
        <v>475</v>
      </c>
      <c r="F2259" s="6" t="s">
        <v>158</v>
      </c>
      <c r="G2259" s="6" t="s">
        <v>159</v>
      </c>
      <c r="H2259" s="6" t="s">
        <v>5336</v>
      </c>
      <c r="I2259" s="6" t="s">
        <v>5597</v>
      </c>
      <c r="J2259" s="6">
        <v>1.0</v>
      </c>
      <c r="K2259" s="7" t="s">
        <v>5402</v>
      </c>
      <c r="L2259" s="8">
        <v>45657.0</v>
      </c>
      <c r="M2259" s="6" t="s">
        <v>104</v>
      </c>
      <c r="N2259" s="5"/>
      <c r="O2259" s="5"/>
      <c r="P2259" s="5"/>
      <c r="Q2259" s="5"/>
      <c r="R2259" s="5"/>
      <c r="S2259" s="5"/>
      <c r="T2259" s="5"/>
      <c r="U2259" s="5"/>
      <c r="V2259" s="5"/>
    </row>
    <row r="2260" hidden="1">
      <c r="A2260" s="5">
        <v>450001.0</v>
      </c>
      <c r="B2260" s="6" t="s">
        <v>5320</v>
      </c>
      <c r="C2260" s="6" t="s">
        <v>5798</v>
      </c>
      <c r="D2260" s="6" t="s">
        <v>5799</v>
      </c>
      <c r="E2260" s="6" t="s">
        <v>475</v>
      </c>
      <c r="F2260" s="6" t="s">
        <v>158</v>
      </c>
      <c r="G2260" s="6" t="s">
        <v>159</v>
      </c>
      <c r="H2260" s="6" t="s">
        <v>5336</v>
      </c>
      <c r="I2260" s="6" t="s">
        <v>5597</v>
      </c>
      <c r="J2260" s="6">
        <v>1.0</v>
      </c>
      <c r="K2260" s="7" t="s">
        <v>477</v>
      </c>
      <c r="L2260" s="8">
        <v>45657.0</v>
      </c>
      <c r="M2260" s="6" t="s">
        <v>104</v>
      </c>
      <c r="N2260" s="5"/>
      <c r="O2260" s="5"/>
      <c r="P2260" s="5"/>
      <c r="Q2260" s="5"/>
      <c r="R2260" s="5"/>
      <c r="S2260" s="5"/>
      <c r="T2260" s="5"/>
      <c r="U2260" s="5"/>
      <c r="V2260" s="5"/>
    </row>
    <row r="2261" hidden="1">
      <c r="A2261" s="5">
        <v>450001.0</v>
      </c>
      <c r="B2261" s="6" t="s">
        <v>5320</v>
      </c>
      <c r="C2261" s="6" t="s">
        <v>5800</v>
      </c>
      <c r="D2261" s="6" t="s">
        <v>5801</v>
      </c>
      <c r="E2261" s="6" t="s">
        <v>475</v>
      </c>
      <c r="F2261" s="6" t="s">
        <v>158</v>
      </c>
      <c r="G2261" s="6" t="s">
        <v>159</v>
      </c>
      <c r="H2261" s="6" t="s">
        <v>5336</v>
      </c>
      <c r="I2261" s="6" t="s">
        <v>5597</v>
      </c>
      <c r="J2261" s="6">
        <v>1.0</v>
      </c>
      <c r="K2261" s="7" t="s">
        <v>3984</v>
      </c>
      <c r="L2261" s="8">
        <v>45657.0</v>
      </c>
      <c r="M2261" s="6" t="s">
        <v>104</v>
      </c>
      <c r="N2261" s="5"/>
      <c r="O2261" s="5"/>
      <c r="P2261" s="5"/>
      <c r="Q2261" s="5"/>
      <c r="R2261" s="5"/>
      <c r="S2261" s="5"/>
      <c r="T2261" s="5"/>
      <c r="U2261" s="5"/>
      <c r="V2261" s="5"/>
    </row>
    <row r="2262" hidden="1">
      <c r="A2262" s="5">
        <v>450001.0</v>
      </c>
      <c r="B2262" s="6" t="s">
        <v>5320</v>
      </c>
      <c r="C2262" s="6" t="s">
        <v>5802</v>
      </c>
      <c r="D2262" s="6" t="s">
        <v>5803</v>
      </c>
      <c r="E2262" s="6" t="s">
        <v>475</v>
      </c>
      <c r="F2262" s="6" t="s">
        <v>158</v>
      </c>
      <c r="G2262" s="6" t="s">
        <v>159</v>
      </c>
      <c r="H2262" s="6" t="s">
        <v>5336</v>
      </c>
      <c r="I2262" s="6" t="s">
        <v>5597</v>
      </c>
      <c r="J2262" s="6">
        <v>1.0</v>
      </c>
      <c r="K2262" s="7" t="s">
        <v>1338</v>
      </c>
      <c r="L2262" s="8">
        <v>45657.0</v>
      </c>
      <c r="M2262" s="6" t="s">
        <v>104</v>
      </c>
      <c r="N2262" s="5"/>
      <c r="O2262" s="5"/>
      <c r="P2262" s="5"/>
      <c r="Q2262" s="5"/>
      <c r="R2262" s="5"/>
      <c r="S2262" s="5"/>
      <c r="T2262" s="5"/>
      <c r="U2262" s="5"/>
      <c r="V2262" s="5"/>
    </row>
    <row r="2263" hidden="1">
      <c r="A2263" s="5">
        <v>450001.0</v>
      </c>
      <c r="B2263" s="6" t="s">
        <v>5320</v>
      </c>
      <c r="C2263" s="6" t="s">
        <v>5804</v>
      </c>
      <c r="D2263" s="6" t="s">
        <v>5805</v>
      </c>
      <c r="E2263" s="6" t="s">
        <v>475</v>
      </c>
      <c r="F2263" s="6" t="s">
        <v>158</v>
      </c>
      <c r="G2263" s="6" t="s">
        <v>159</v>
      </c>
      <c r="H2263" s="6" t="s">
        <v>5336</v>
      </c>
      <c r="I2263" s="6" t="s">
        <v>5597</v>
      </c>
      <c r="J2263" s="6">
        <v>1.0</v>
      </c>
      <c r="K2263" s="7" t="s">
        <v>481</v>
      </c>
      <c r="L2263" s="8">
        <v>45657.0</v>
      </c>
      <c r="M2263" s="6" t="s">
        <v>104</v>
      </c>
      <c r="N2263" s="5"/>
      <c r="O2263" s="5"/>
      <c r="P2263" s="5"/>
      <c r="Q2263" s="5"/>
      <c r="R2263" s="5"/>
      <c r="S2263" s="5"/>
      <c r="T2263" s="5"/>
      <c r="U2263" s="5"/>
      <c r="V2263" s="5"/>
    </row>
    <row r="2264" hidden="1">
      <c r="A2264" s="5">
        <v>450001.0</v>
      </c>
      <c r="B2264" s="6" t="s">
        <v>5320</v>
      </c>
      <c r="C2264" s="6" t="s">
        <v>5806</v>
      </c>
      <c r="D2264" s="6" t="s">
        <v>5807</v>
      </c>
      <c r="E2264" s="6" t="s">
        <v>475</v>
      </c>
      <c r="F2264" s="6" t="s">
        <v>158</v>
      </c>
      <c r="G2264" s="6" t="s">
        <v>159</v>
      </c>
      <c r="H2264" s="6" t="s">
        <v>5336</v>
      </c>
      <c r="I2264" s="6" t="s">
        <v>5597</v>
      </c>
      <c r="J2264" s="6">
        <v>1.0</v>
      </c>
      <c r="K2264" s="7" t="s">
        <v>477</v>
      </c>
      <c r="L2264" s="8">
        <v>45657.0</v>
      </c>
      <c r="M2264" s="6" t="s">
        <v>104</v>
      </c>
      <c r="N2264" s="5"/>
      <c r="O2264" s="5"/>
      <c r="P2264" s="5"/>
      <c r="Q2264" s="5"/>
      <c r="R2264" s="5"/>
      <c r="S2264" s="5"/>
      <c r="T2264" s="5"/>
      <c r="U2264" s="5"/>
      <c r="V2264" s="5"/>
    </row>
    <row r="2265" hidden="1">
      <c r="A2265" s="5">
        <v>450001.0</v>
      </c>
      <c r="B2265" s="6" t="s">
        <v>5320</v>
      </c>
      <c r="C2265" s="6" t="s">
        <v>5808</v>
      </c>
      <c r="D2265" s="6" t="s">
        <v>5809</v>
      </c>
      <c r="E2265" s="6" t="s">
        <v>475</v>
      </c>
      <c r="F2265" s="6" t="s">
        <v>158</v>
      </c>
      <c r="G2265" s="6" t="s">
        <v>159</v>
      </c>
      <c r="H2265" s="6" t="s">
        <v>5336</v>
      </c>
      <c r="I2265" s="6" t="s">
        <v>5597</v>
      </c>
      <c r="J2265" s="6">
        <v>1.0</v>
      </c>
      <c r="K2265" s="7" t="s">
        <v>3984</v>
      </c>
      <c r="L2265" s="8">
        <v>45657.0</v>
      </c>
      <c r="M2265" s="6" t="s">
        <v>104</v>
      </c>
      <c r="N2265" s="5"/>
      <c r="O2265" s="5"/>
      <c r="P2265" s="5"/>
      <c r="Q2265" s="5"/>
      <c r="R2265" s="5"/>
      <c r="S2265" s="5"/>
      <c r="T2265" s="5"/>
      <c r="U2265" s="5"/>
      <c r="V2265" s="5"/>
    </row>
    <row r="2266" hidden="1">
      <c r="A2266" s="5">
        <v>450001.0</v>
      </c>
      <c r="B2266" s="6" t="s">
        <v>5320</v>
      </c>
      <c r="C2266" s="6" t="s">
        <v>5810</v>
      </c>
      <c r="D2266" s="6" t="s">
        <v>5811</v>
      </c>
      <c r="E2266" s="6" t="s">
        <v>475</v>
      </c>
      <c r="F2266" s="6" t="s">
        <v>158</v>
      </c>
      <c r="G2266" s="6" t="s">
        <v>159</v>
      </c>
      <c r="H2266" s="6" t="s">
        <v>5336</v>
      </c>
      <c r="I2266" s="6" t="s">
        <v>5597</v>
      </c>
      <c r="J2266" s="6">
        <v>1.0</v>
      </c>
      <c r="K2266" s="7" t="s">
        <v>1323</v>
      </c>
      <c r="L2266" s="8">
        <v>45657.0</v>
      </c>
      <c r="M2266" s="6" t="s">
        <v>104</v>
      </c>
      <c r="N2266" s="5"/>
      <c r="O2266" s="5"/>
      <c r="P2266" s="5"/>
      <c r="Q2266" s="5"/>
      <c r="R2266" s="5"/>
      <c r="S2266" s="5"/>
      <c r="T2266" s="5"/>
      <c r="U2266" s="5"/>
      <c r="V2266" s="5"/>
    </row>
    <row r="2267" hidden="1">
      <c r="A2267" s="5">
        <v>450001.0</v>
      </c>
      <c r="B2267" s="6" t="s">
        <v>5320</v>
      </c>
      <c r="C2267" s="6" t="s">
        <v>5812</v>
      </c>
      <c r="D2267" s="6" t="s">
        <v>5813</v>
      </c>
      <c r="E2267" s="6" t="s">
        <v>475</v>
      </c>
      <c r="F2267" s="6" t="s">
        <v>158</v>
      </c>
      <c r="G2267" s="6" t="s">
        <v>159</v>
      </c>
      <c r="H2267" s="6" t="s">
        <v>5336</v>
      </c>
      <c r="I2267" s="6" t="s">
        <v>5597</v>
      </c>
      <c r="J2267" s="6">
        <v>1.0</v>
      </c>
      <c r="K2267" s="7" t="s">
        <v>5402</v>
      </c>
      <c r="L2267" s="8">
        <v>45657.0</v>
      </c>
      <c r="M2267" s="6" t="s">
        <v>104</v>
      </c>
      <c r="N2267" s="5"/>
      <c r="O2267" s="5"/>
      <c r="P2267" s="5"/>
      <c r="Q2267" s="5"/>
      <c r="R2267" s="5"/>
      <c r="S2267" s="5"/>
      <c r="T2267" s="5"/>
      <c r="U2267" s="5"/>
      <c r="V2267" s="5"/>
    </row>
    <row r="2268" hidden="1">
      <c r="A2268" s="5">
        <v>450001.0</v>
      </c>
      <c r="B2268" s="6" t="s">
        <v>5320</v>
      </c>
      <c r="C2268" s="6" t="s">
        <v>5814</v>
      </c>
      <c r="D2268" s="6" t="s">
        <v>5815</v>
      </c>
      <c r="E2268" s="6" t="s">
        <v>475</v>
      </c>
      <c r="F2268" s="6" t="s">
        <v>158</v>
      </c>
      <c r="G2268" s="6" t="s">
        <v>159</v>
      </c>
      <c r="H2268" s="6" t="s">
        <v>5336</v>
      </c>
      <c r="I2268" s="6" t="s">
        <v>5597</v>
      </c>
      <c r="J2268" s="6">
        <v>1.0</v>
      </c>
      <c r="K2268" s="7" t="s">
        <v>481</v>
      </c>
      <c r="L2268" s="8">
        <v>45657.0</v>
      </c>
      <c r="M2268" s="6" t="s">
        <v>104</v>
      </c>
      <c r="N2268" s="5"/>
      <c r="O2268" s="5"/>
      <c r="P2268" s="5"/>
      <c r="Q2268" s="5"/>
      <c r="R2268" s="5"/>
      <c r="S2268" s="5"/>
      <c r="T2268" s="5"/>
      <c r="U2268" s="5"/>
      <c r="V2268" s="5"/>
    </row>
    <row r="2269" hidden="1">
      <c r="A2269" s="5">
        <v>450001.0</v>
      </c>
      <c r="B2269" s="6" t="s">
        <v>5320</v>
      </c>
      <c r="C2269" s="6" t="s">
        <v>5816</v>
      </c>
      <c r="D2269" s="6" t="s">
        <v>5817</v>
      </c>
      <c r="E2269" s="6" t="s">
        <v>475</v>
      </c>
      <c r="F2269" s="6" t="s">
        <v>158</v>
      </c>
      <c r="G2269" s="6" t="s">
        <v>159</v>
      </c>
      <c r="H2269" s="6" t="s">
        <v>5336</v>
      </c>
      <c r="I2269" s="6" t="s">
        <v>5597</v>
      </c>
      <c r="J2269" s="6">
        <v>1.0</v>
      </c>
      <c r="K2269" s="7" t="s">
        <v>481</v>
      </c>
      <c r="L2269" s="8">
        <v>45657.0</v>
      </c>
      <c r="M2269" s="6" t="s">
        <v>104</v>
      </c>
      <c r="N2269" s="5"/>
      <c r="O2269" s="5"/>
      <c r="P2269" s="5"/>
      <c r="Q2269" s="5"/>
      <c r="R2269" s="5"/>
      <c r="S2269" s="5"/>
      <c r="T2269" s="5"/>
      <c r="U2269" s="5"/>
      <c r="V2269" s="5"/>
    </row>
    <row r="2270" hidden="1">
      <c r="A2270" s="5">
        <v>450001.0</v>
      </c>
      <c r="B2270" s="6" t="s">
        <v>5320</v>
      </c>
      <c r="C2270" s="6" t="s">
        <v>5818</v>
      </c>
      <c r="D2270" s="6" t="s">
        <v>5819</v>
      </c>
      <c r="E2270" s="6" t="s">
        <v>475</v>
      </c>
      <c r="F2270" s="6" t="s">
        <v>158</v>
      </c>
      <c r="G2270" s="6" t="s">
        <v>159</v>
      </c>
      <c r="H2270" s="6" t="s">
        <v>5336</v>
      </c>
      <c r="I2270" s="6" t="s">
        <v>5597</v>
      </c>
      <c r="J2270" s="6">
        <v>1.0</v>
      </c>
      <c r="K2270" s="7" t="s">
        <v>3984</v>
      </c>
      <c r="L2270" s="8">
        <v>45657.0</v>
      </c>
      <c r="M2270" s="6" t="s">
        <v>104</v>
      </c>
      <c r="N2270" s="5"/>
      <c r="O2270" s="5"/>
      <c r="P2270" s="5"/>
      <c r="Q2270" s="5"/>
      <c r="R2270" s="5"/>
      <c r="S2270" s="5"/>
      <c r="T2270" s="5"/>
      <c r="U2270" s="5"/>
      <c r="V2270" s="5"/>
    </row>
    <row r="2271" hidden="1">
      <c r="A2271" s="5">
        <v>450001.0</v>
      </c>
      <c r="B2271" s="6" t="s">
        <v>5320</v>
      </c>
      <c r="C2271" s="6" t="s">
        <v>5820</v>
      </c>
      <c r="D2271" s="6" t="s">
        <v>5821</v>
      </c>
      <c r="E2271" s="6" t="s">
        <v>475</v>
      </c>
      <c r="F2271" s="6" t="s">
        <v>158</v>
      </c>
      <c r="G2271" s="6" t="s">
        <v>159</v>
      </c>
      <c r="H2271" s="6" t="s">
        <v>5336</v>
      </c>
      <c r="I2271" s="6" t="s">
        <v>5597</v>
      </c>
      <c r="J2271" s="6">
        <v>1.0</v>
      </c>
      <c r="K2271" s="7" t="s">
        <v>3984</v>
      </c>
      <c r="L2271" s="8">
        <v>45657.0</v>
      </c>
      <c r="M2271" s="6" t="s">
        <v>104</v>
      </c>
      <c r="N2271" s="5"/>
      <c r="O2271" s="5"/>
      <c r="P2271" s="5"/>
      <c r="Q2271" s="5"/>
      <c r="R2271" s="5"/>
      <c r="S2271" s="5"/>
      <c r="T2271" s="5"/>
      <c r="U2271" s="5"/>
      <c r="V2271" s="5"/>
    </row>
    <row r="2272" hidden="1">
      <c r="A2272" s="5">
        <v>450001.0</v>
      </c>
      <c r="B2272" s="6" t="s">
        <v>5320</v>
      </c>
      <c r="C2272" s="6" t="s">
        <v>5822</v>
      </c>
      <c r="D2272" s="6" t="s">
        <v>5823</v>
      </c>
      <c r="E2272" s="6" t="s">
        <v>475</v>
      </c>
      <c r="F2272" s="6" t="s">
        <v>158</v>
      </c>
      <c r="G2272" s="6" t="s">
        <v>159</v>
      </c>
      <c r="H2272" s="6" t="s">
        <v>5336</v>
      </c>
      <c r="I2272" s="6" t="s">
        <v>5597</v>
      </c>
      <c r="J2272" s="6">
        <v>1.0</v>
      </c>
      <c r="K2272" s="7" t="s">
        <v>1338</v>
      </c>
      <c r="L2272" s="8">
        <v>45657.0</v>
      </c>
      <c r="M2272" s="6" t="s">
        <v>104</v>
      </c>
      <c r="N2272" s="5"/>
      <c r="O2272" s="5"/>
      <c r="P2272" s="5"/>
      <c r="Q2272" s="5"/>
      <c r="R2272" s="5"/>
      <c r="S2272" s="5"/>
      <c r="T2272" s="5"/>
      <c r="U2272" s="5"/>
      <c r="V2272" s="5"/>
    </row>
    <row r="2273" hidden="1">
      <c r="A2273" s="5">
        <v>450001.0</v>
      </c>
      <c r="B2273" s="6" t="s">
        <v>5320</v>
      </c>
      <c r="C2273" s="6" t="s">
        <v>5824</v>
      </c>
      <c r="D2273" s="6" t="s">
        <v>5825</v>
      </c>
      <c r="E2273" s="6" t="s">
        <v>475</v>
      </c>
      <c r="F2273" s="6" t="s">
        <v>158</v>
      </c>
      <c r="G2273" s="6" t="s">
        <v>159</v>
      </c>
      <c r="H2273" s="6" t="s">
        <v>5336</v>
      </c>
      <c r="I2273" s="6" t="s">
        <v>5826</v>
      </c>
      <c r="J2273" s="6">
        <v>1.0</v>
      </c>
      <c r="K2273" s="7" t="s">
        <v>5827</v>
      </c>
      <c r="L2273" s="8">
        <v>45657.0</v>
      </c>
      <c r="M2273" s="6" t="s">
        <v>104</v>
      </c>
      <c r="N2273" s="5"/>
      <c r="O2273" s="5"/>
      <c r="P2273" s="5"/>
      <c r="Q2273" s="5"/>
      <c r="R2273" s="5"/>
      <c r="S2273" s="5"/>
      <c r="T2273" s="5"/>
      <c r="U2273" s="5"/>
      <c r="V2273" s="5"/>
    </row>
    <row r="2274" hidden="1">
      <c r="A2274" s="5">
        <v>450001.0</v>
      </c>
      <c r="B2274" s="6" t="s">
        <v>5320</v>
      </c>
      <c r="C2274" s="6" t="s">
        <v>5828</v>
      </c>
      <c r="D2274" s="6" t="s">
        <v>5829</v>
      </c>
      <c r="E2274" s="6" t="s">
        <v>475</v>
      </c>
      <c r="F2274" s="6" t="s">
        <v>158</v>
      </c>
      <c r="G2274" s="6" t="s">
        <v>159</v>
      </c>
      <c r="H2274" s="6" t="s">
        <v>5336</v>
      </c>
      <c r="I2274" s="6" t="s">
        <v>5826</v>
      </c>
      <c r="J2274" s="6">
        <v>1.0</v>
      </c>
      <c r="K2274" s="7" t="s">
        <v>5830</v>
      </c>
      <c r="L2274" s="8">
        <v>45657.0</v>
      </c>
      <c r="M2274" s="6" t="s">
        <v>104</v>
      </c>
      <c r="N2274" s="5"/>
      <c r="O2274" s="5"/>
      <c r="P2274" s="5"/>
      <c r="Q2274" s="5"/>
      <c r="R2274" s="5"/>
      <c r="S2274" s="5"/>
      <c r="T2274" s="5"/>
      <c r="U2274" s="5"/>
      <c r="V2274" s="5"/>
    </row>
    <row r="2275" hidden="1">
      <c r="A2275" s="5">
        <v>450001.0</v>
      </c>
      <c r="B2275" s="6" t="s">
        <v>5320</v>
      </c>
      <c r="C2275" s="6" t="s">
        <v>5831</v>
      </c>
      <c r="D2275" s="6" t="s">
        <v>5832</v>
      </c>
      <c r="E2275" s="6" t="s">
        <v>475</v>
      </c>
      <c r="F2275" s="6" t="s">
        <v>158</v>
      </c>
      <c r="G2275" s="6" t="s">
        <v>159</v>
      </c>
      <c r="H2275" s="6" t="s">
        <v>5336</v>
      </c>
      <c r="I2275" s="6" t="s">
        <v>5826</v>
      </c>
      <c r="J2275" s="6">
        <v>1.0</v>
      </c>
      <c r="K2275" s="7" t="s">
        <v>5833</v>
      </c>
      <c r="L2275" s="8">
        <v>45657.0</v>
      </c>
      <c r="M2275" s="6" t="s">
        <v>104</v>
      </c>
      <c r="N2275" s="5"/>
      <c r="O2275" s="5"/>
      <c r="P2275" s="5"/>
      <c r="Q2275" s="5"/>
      <c r="R2275" s="5"/>
      <c r="S2275" s="5"/>
      <c r="T2275" s="5"/>
      <c r="U2275" s="5"/>
      <c r="V2275" s="5"/>
    </row>
    <row r="2276" hidden="1">
      <c r="A2276" s="5">
        <v>450001.0</v>
      </c>
      <c r="B2276" s="6" t="s">
        <v>5320</v>
      </c>
      <c r="C2276" s="6" t="s">
        <v>5834</v>
      </c>
      <c r="D2276" s="6" t="s">
        <v>5835</v>
      </c>
      <c r="E2276" s="6" t="s">
        <v>475</v>
      </c>
      <c r="F2276" s="6" t="s">
        <v>158</v>
      </c>
      <c r="G2276" s="6" t="s">
        <v>159</v>
      </c>
      <c r="H2276" s="6" t="s">
        <v>5336</v>
      </c>
      <c r="I2276" s="6" t="s">
        <v>5826</v>
      </c>
      <c r="J2276" s="6">
        <v>1.0</v>
      </c>
      <c r="K2276" s="7" t="s">
        <v>5836</v>
      </c>
      <c r="L2276" s="8">
        <v>45657.0</v>
      </c>
      <c r="M2276" s="6" t="s">
        <v>104</v>
      </c>
      <c r="N2276" s="5"/>
      <c r="O2276" s="5"/>
      <c r="P2276" s="5"/>
      <c r="Q2276" s="5"/>
      <c r="R2276" s="5"/>
      <c r="S2276" s="5"/>
      <c r="T2276" s="5"/>
      <c r="U2276" s="5"/>
      <c r="V2276" s="5"/>
    </row>
    <row r="2277" hidden="1">
      <c r="A2277" s="5">
        <v>450001.0</v>
      </c>
      <c r="B2277" s="6" t="s">
        <v>5320</v>
      </c>
      <c r="C2277" s="6" t="s">
        <v>5837</v>
      </c>
      <c r="D2277" s="6" t="s">
        <v>5838</v>
      </c>
      <c r="E2277" s="6" t="s">
        <v>475</v>
      </c>
      <c r="F2277" s="6" t="s">
        <v>158</v>
      </c>
      <c r="G2277" s="6" t="s">
        <v>159</v>
      </c>
      <c r="H2277" s="6" t="s">
        <v>5336</v>
      </c>
      <c r="I2277" s="6" t="s">
        <v>5826</v>
      </c>
      <c r="J2277" s="6">
        <v>1.0</v>
      </c>
      <c r="K2277" s="7" t="s">
        <v>5839</v>
      </c>
      <c r="L2277" s="8">
        <v>45657.0</v>
      </c>
      <c r="M2277" s="6" t="s">
        <v>104</v>
      </c>
      <c r="N2277" s="5"/>
      <c r="O2277" s="5"/>
      <c r="P2277" s="5"/>
      <c r="Q2277" s="5"/>
      <c r="R2277" s="5"/>
      <c r="S2277" s="5"/>
      <c r="T2277" s="5"/>
      <c r="U2277" s="5"/>
      <c r="V2277" s="5"/>
    </row>
    <row r="2278" hidden="1">
      <c r="A2278" s="5">
        <v>450001.0</v>
      </c>
      <c r="B2278" s="6" t="s">
        <v>5320</v>
      </c>
      <c r="C2278" s="6" t="s">
        <v>5840</v>
      </c>
      <c r="D2278" s="6" t="s">
        <v>5841</v>
      </c>
      <c r="E2278" s="6" t="s">
        <v>475</v>
      </c>
      <c r="F2278" s="6" t="s">
        <v>158</v>
      </c>
      <c r="G2278" s="6" t="s">
        <v>159</v>
      </c>
      <c r="H2278" s="6" t="s">
        <v>5336</v>
      </c>
      <c r="I2278" s="6" t="s">
        <v>5826</v>
      </c>
      <c r="J2278" s="6">
        <v>1.0</v>
      </c>
      <c r="K2278" s="7" t="s">
        <v>5842</v>
      </c>
      <c r="L2278" s="8">
        <v>45657.0</v>
      </c>
      <c r="M2278" s="6" t="s">
        <v>104</v>
      </c>
      <c r="N2278" s="5"/>
      <c r="O2278" s="5"/>
      <c r="P2278" s="5"/>
      <c r="Q2278" s="5"/>
      <c r="R2278" s="5"/>
      <c r="S2278" s="5"/>
      <c r="T2278" s="5"/>
      <c r="U2278" s="5"/>
      <c r="V2278" s="5"/>
    </row>
    <row r="2279" hidden="1">
      <c r="A2279" s="5">
        <v>450001.0</v>
      </c>
      <c r="B2279" s="6" t="s">
        <v>5320</v>
      </c>
      <c r="C2279" s="6" t="s">
        <v>5843</v>
      </c>
      <c r="D2279" s="6" t="s">
        <v>5844</v>
      </c>
      <c r="E2279" s="6" t="s">
        <v>475</v>
      </c>
      <c r="F2279" s="6" t="s">
        <v>158</v>
      </c>
      <c r="G2279" s="6" t="s">
        <v>159</v>
      </c>
      <c r="H2279" s="6" t="s">
        <v>5336</v>
      </c>
      <c r="I2279" s="6" t="s">
        <v>5826</v>
      </c>
      <c r="J2279" s="6">
        <v>1.0</v>
      </c>
      <c r="K2279" s="7" t="s">
        <v>5845</v>
      </c>
      <c r="L2279" s="8">
        <v>45657.0</v>
      </c>
      <c r="M2279" s="6" t="s">
        <v>104</v>
      </c>
      <c r="N2279" s="5"/>
      <c r="O2279" s="5"/>
      <c r="P2279" s="5"/>
      <c r="Q2279" s="5"/>
      <c r="R2279" s="5"/>
      <c r="S2279" s="5"/>
      <c r="T2279" s="5"/>
      <c r="U2279" s="5"/>
      <c r="V2279" s="5"/>
    </row>
    <row r="2280" hidden="1">
      <c r="A2280" s="5">
        <v>450001.0</v>
      </c>
      <c r="B2280" s="6" t="s">
        <v>5320</v>
      </c>
      <c r="C2280" s="6" t="s">
        <v>5846</v>
      </c>
      <c r="D2280" s="6" t="s">
        <v>5847</v>
      </c>
      <c r="E2280" s="6" t="s">
        <v>475</v>
      </c>
      <c r="F2280" s="6" t="s">
        <v>158</v>
      </c>
      <c r="G2280" s="6" t="s">
        <v>159</v>
      </c>
      <c r="H2280" s="6" t="s">
        <v>5336</v>
      </c>
      <c r="I2280" s="6" t="s">
        <v>5826</v>
      </c>
      <c r="J2280" s="6">
        <v>1.0</v>
      </c>
      <c r="K2280" s="7" t="s">
        <v>5848</v>
      </c>
      <c r="L2280" s="8">
        <v>45657.0</v>
      </c>
      <c r="M2280" s="6" t="s">
        <v>104</v>
      </c>
      <c r="N2280" s="5"/>
      <c r="O2280" s="5"/>
      <c r="P2280" s="5"/>
      <c r="Q2280" s="5"/>
      <c r="R2280" s="5"/>
      <c r="S2280" s="5"/>
      <c r="T2280" s="5"/>
      <c r="U2280" s="5"/>
      <c r="V2280" s="5"/>
    </row>
    <row r="2281" hidden="1">
      <c r="A2281" s="5">
        <v>450001.0</v>
      </c>
      <c r="B2281" s="6" t="s">
        <v>5320</v>
      </c>
      <c r="C2281" s="6" t="s">
        <v>5849</v>
      </c>
      <c r="D2281" s="6" t="s">
        <v>5850</v>
      </c>
      <c r="E2281" s="6" t="s">
        <v>475</v>
      </c>
      <c r="F2281" s="6" t="s">
        <v>158</v>
      </c>
      <c r="G2281" s="6" t="s">
        <v>159</v>
      </c>
      <c r="H2281" s="6" t="s">
        <v>5336</v>
      </c>
      <c r="I2281" s="6" t="s">
        <v>5826</v>
      </c>
      <c r="J2281" s="6">
        <v>1.0</v>
      </c>
      <c r="K2281" s="7" t="s">
        <v>5851</v>
      </c>
      <c r="L2281" s="8">
        <v>45657.0</v>
      </c>
      <c r="M2281" s="6" t="s">
        <v>104</v>
      </c>
      <c r="N2281" s="5"/>
      <c r="O2281" s="5"/>
      <c r="P2281" s="5"/>
      <c r="Q2281" s="5"/>
      <c r="R2281" s="5"/>
      <c r="S2281" s="5"/>
      <c r="T2281" s="5"/>
      <c r="U2281" s="5"/>
      <c r="V2281" s="5"/>
    </row>
    <row r="2282" hidden="1">
      <c r="A2282" s="5">
        <v>450001.0</v>
      </c>
      <c r="B2282" s="6" t="s">
        <v>5320</v>
      </c>
      <c r="C2282" s="6" t="s">
        <v>5852</v>
      </c>
      <c r="D2282" s="6" t="s">
        <v>5853</v>
      </c>
      <c r="E2282" s="6" t="s">
        <v>475</v>
      </c>
      <c r="F2282" s="6" t="s">
        <v>158</v>
      </c>
      <c r="G2282" s="6" t="s">
        <v>159</v>
      </c>
      <c r="H2282" s="6" t="s">
        <v>5336</v>
      </c>
      <c r="I2282" s="6" t="s">
        <v>5826</v>
      </c>
      <c r="J2282" s="6">
        <v>1.0</v>
      </c>
      <c r="K2282" s="7" t="s">
        <v>5854</v>
      </c>
      <c r="L2282" s="8">
        <v>45657.0</v>
      </c>
      <c r="M2282" s="6" t="s">
        <v>104</v>
      </c>
      <c r="N2282" s="5"/>
      <c r="O2282" s="5"/>
      <c r="P2282" s="5"/>
      <c r="Q2282" s="5"/>
      <c r="R2282" s="5"/>
      <c r="S2282" s="5"/>
      <c r="T2282" s="5"/>
      <c r="U2282" s="5"/>
      <c r="V2282" s="5"/>
    </row>
    <row r="2283" hidden="1">
      <c r="A2283" s="5">
        <v>450001.0</v>
      </c>
      <c r="B2283" s="6" t="s">
        <v>5320</v>
      </c>
      <c r="C2283" s="6" t="s">
        <v>5855</v>
      </c>
      <c r="D2283" s="6" t="s">
        <v>5856</v>
      </c>
      <c r="E2283" s="6" t="s">
        <v>475</v>
      </c>
      <c r="F2283" s="6" t="s">
        <v>158</v>
      </c>
      <c r="G2283" s="6" t="s">
        <v>159</v>
      </c>
      <c r="H2283" s="6" t="s">
        <v>5336</v>
      </c>
      <c r="I2283" s="6" t="s">
        <v>5826</v>
      </c>
      <c r="J2283" s="6">
        <v>1.0</v>
      </c>
      <c r="K2283" s="7" t="s">
        <v>5857</v>
      </c>
      <c r="L2283" s="8">
        <v>45657.0</v>
      </c>
      <c r="M2283" s="6" t="s">
        <v>104</v>
      </c>
      <c r="N2283" s="5"/>
      <c r="O2283" s="5"/>
      <c r="P2283" s="5"/>
      <c r="Q2283" s="5"/>
      <c r="R2283" s="5"/>
      <c r="S2283" s="5"/>
      <c r="T2283" s="5"/>
      <c r="U2283" s="5"/>
      <c r="V2283" s="5"/>
    </row>
    <row r="2284" hidden="1">
      <c r="A2284" s="5">
        <v>450001.0</v>
      </c>
      <c r="B2284" s="6" t="s">
        <v>5320</v>
      </c>
      <c r="C2284" s="6" t="s">
        <v>5858</v>
      </c>
      <c r="D2284" s="6" t="s">
        <v>5859</v>
      </c>
      <c r="E2284" s="6" t="s">
        <v>475</v>
      </c>
      <c r="F2284" s="6" t="s">
        <v>158</v>
      </c>
      <c r="G2284" s="6" t="s">
        <v>159</v>
      </c>
      <c r="H2284" s="6" t="s">
        <v>5336</v>
      </c>
      <c r="I2284" s="6" t="s">
        <v>5826</v>
      </c>
      <c r="J2284" s="6">
        <v>1.0</v>
      </c>
      <c r="K2284" s="7" t="s">
        <v>5860</v>
      </c>
      <c r="L2284" s="8">
        <v>45657.0</v>
      </c>
      <c r="M2284" s="6" t="s">
        <v>104</v>
      </c>
      <c r="N2284" s="5"/>
      <c r="O2284" s="5"/>
      <c r="P2284" s="5"/>
      <c r="Q2284" s="5"/>
      <c r="R2284" s="5"/>
      <c r="S2284" s="5"/>
      <c r="T2284" s="5"/>
      <c r="U2284" s="5"/>
      <c r="V2284" s="5"/>
    </row>
    <row r="2285" hidden="1">
      <c r="A2285" s="5">
        <v>450001.0</v>
      </c>
      <c r="B2285" s="6" t="s">
        <v>5320</v>
      </c>
      <c r="C2285" s="6" t="s">
        <v>5861</v>
      </c>
      <c r="D2285" s="6" t="s">
        <v>5862</v>
      </c>
      <c r="E2285" s="6" t="s">
        <v>475</v>
      </c>
      <c r="F2285" s="6" t="s">
        <v>158</v>
      </c>
      <c r="G2285" s="6" t="s">
        <v>159</v>
      </c>
      <c r="H2285" s="6" t="s">
        <v>5336</v>
      </c>
      <c r="I2285" s="6" t="s">
        <v>5826</v>
      </c>
      <c r="J2285" s="6">
        <v>1.0</v>
      </c>
      <c r="K2285" s="7" t="s">
        <v>5863</v>
      </c>
      <c r="L2285" s="8">
        <v>45657.0</v>
      </c>
      <c r="M2285" s="6" t="s">
        <v>104</v>
      </c>
      <c r="N2285" s="5"/>
      <c r="O2285" s="5"/>
      <c r="P2285" s="5"/>
      <c r="Q2285" s="5"/>
      <c r="R2285" s="5"/>
      <c r="S2285" s="5"/>
      <c r="T2285" s="5"/>
      <c r="U2285" s="5"/>
      <c r="V2285" s="5"/>
    </row>
    <row r="2286" hidden="1">
      <c r="A2286" s="5">
        <v>450001.0</v>
      </c>
      <c r="B2286" s="6" t="s">
        <v>5320</v>
      </c>
      <c r="C2286" s="6" t="s">
        <v>5864</v>
      </c>
      <c r="D2286" s="6" t="s">
        <v>5865</v>
      </c>
      <c r="E2286" s="6" t="s">
        <v>475</v>
      </c>
      <c r="F2286" s="6" t="s">
        <v>158</v>
      </c>
      <c r="G2286" s="6" t="s">
        <v>159</v>
      </c>
      <c r="H2286" s="6" t="s">
        <v>5336</v>
      </c>
      <c r="I2286" s="6" t="s">
        <v>5826</v>
      </c>
      <c r="J2286" s="6">
        <v>1.0</v>
      </c>
      <c r="K2286" s="7" t="s">
        <v>5866</v>
      </c>
      <c r="L2286" s="8">
        <v>45657.0</v>
      </c>
      <c r="M2286" s="6" t="s">
        <v>104</v>
      </c>
      <c r="N2286" s="5"/>
      <c r="O2286" s="5"/>
      <c r="P2286" s="5"/>
      <c r="Q2286" s="5"/>
      <c r="R2286" s="5"/>
      <c r="S2286" s="5"/>
      <c r="T2286" s="5"/>
      <c r="U2286" s="5"/>
      <c r="V2286" s="5"/>
    </row>
    <row r="2287" hidden="1">
      <c r="A2287" s="5">
        <v>450001.0</v>
      </c>
      <c r="B2287" s="6" t="s">
        <v>5320</v>
      </c>
      <c r="C2287" s="6" t="s">
        <v>5867</v>
      </c>
      <c r="D2287" s="6" t="s">
        <v>5868</v>
      </c>
      <c r="E2287" s="6" t="s">
        <v>475</v>
      </c>
      <c r="F2287" s="6" t="s">
        <v>158</v>
      </c>
      <c r="G2287" s="6" t="s">
        <v>159</v>
      </c>
      <c r="H2287" s="6" t="s">
        <v>5336</v>
      </c>
      <c r="I2287" s="6" t="s">
        <v>5826</v>
      </c>
      <c r="J2287" s="6">
        <v>1.0</v>
      </c>
      <c r="K2287" s="7" t="s">
        <v>5869</v>
      </c>
      <c r="L2287" s="8">
        <v>45657.0</v>
      </c>
      <c r="M2287" s="6" t="s">
        <v>104</v>
      </c>
      <c r="N2287" s="5"/>
      <c r="O2287" s="5"/>
      <c r="P2287" s="5"/>
      <c r="Q2287" s="5"/>
      <c r="R2287" s="5"/>
      <c r="S2287" s="5"/>
      <c r="T2287" s="5"/>
      <c r="U2287" s="5"/>
      <c r="V2287" s="5"/>
    </row>
    <row r="2288" hidden="1">
      <c r="A2288" s="5">
        <v>450001.0</v>
      </c>
      <c r="B2288" s="6" t="s">
        <v>5320</v>
      </c>
      <c r="C2288" s="6" t="s">
        <v>5870</v>
      </c>
      <c r="D2288" s="6" t="s">
        <v>5871</v>
      </c>
      <c r="E2288" s="6" t="s">
        <v>475</v>
      </c>
      <c r="F2288" s="6" t="s">
        <v>158</v>
      </c>
      <c r="G2288" s="6" t="s">
        <v>159</v>
      </c>
      <c r="H2288" s="6" t="s">
        <v>5336</v>
      </c>
      <c r="I2288" s="6" t="s">
        <v>5826</v>
      </c>
      <c r="J2288" s="6">
        <v>1.0</v>
      </c>
      <c r="K2288" s="7" t="s">
        <v>5872</v>
      </c>
      <c r="L2288" s="8">
        <v>45657.0</v>
      </c>
      <c r="M2288" s="6" t="s">
        <v>104</v>
      </c>
      <c r="N2288" s="5"/>
      <c r="O2288" s="5"/>
      <c r="P2288" s="5"/>
      <c r="Q2288" s="5"/>
      <c r="R2288" s="5"/>
      <c r="S2288" s="5"/>
      <c r="T2288" s="5"/>
      <c r="U2288" s="5"/>
      <c r="V2288" s="5"/>
    </row>
    <row r="2289" hidden="1">
      <c r="A2289" s="5">
        <v>450001.0</v>
      </c>
      <c r="B2289" s="6" t="s">
        <v>5320</v>
      </c>
      <c r="C2289" s="6" t="s">
        <v>5873</v>
      </c>
      <c r="D2289" s="6" t="s">
        <v>5874</v>
      </c>
      <c r="E2289" s="6" t="s">
        <v>475</v>
      </c>
      <c r="F2289" s="6" t="s">
        <v>158</v>
      </c>
      <c r="G2289" s="6" t="s">
        <v>159</v>
      </c>
      <c r="H2289" s="6" t="s">
        <v>5336</v>
      </c>
      <c r="I2289" s="6" t="s">
        <v>5826</v>
      </c>
      <c r="J2289" s="6">
        <v>1.0</v>
      </c>
      <c r="K2289" s="7" t="s">
        <v>5875</v>
      </c>
      <c r="L2289" s="8">
        <v>45657.0</v>
      </c>
      <c r="M2289" s="6" t="s">
        <v>104</v>
      </c>
      <c r="N2289" s="5"/>
      <c r="O2289" s="5"/>
      <c r="P2289" s="5"/>
      <c r="Q2289" s="5"/>
      <c r="R2289" s="5"/>
      <c r="S2289" s="5"/>
      <c r="T2289" s="5"/>
      <c r="U2289" s="5"/>
      <c r="V2289" s="5"/>
    </row>
    <row r="2290" hidden="1">
      <c r="A2290" s="5">
        <v>450001.0</v>
      </c>
      <c r="B2290" s="6" t="s">
        <v>5320</v>
      </c>
      <c r="C2290" s="6" t="s">
        <v>5876</v>
      </c>
      <c r="D2290" s="6" t="s">
        <v>5877</v>
      </c>
      <c r="E2290" s="6" t="s">
        <v>475</v>
      </c>
      <c r="F2290" s="6" t="s">
        <v>158</v>
      </c>
      <c r="G2290" s="6" t="s">
        <v>159</v>
      </c>
      <c r="H2290" s="6" t="s">
        <v>5336</v>
      </c>
      <c r="I2290" s="6" t="s">
        <v>5826</v>
      </c>
      <c r="J2290" s="6">
        <v>1.0</v>
      </c>
      <c r="K2290" s="7" t="s">
        <v>5878</v>
      </c>
      <c r="L2290" s="8">
        <v>45657.0</v>
      </c>
      <c r="M2290" s="6" t="s">
        <v>104</v>
      </c>
      <c r="N2290" s="5"/>
      <c r="O2290" s="5"/>
      <c r="P2290" s="5"/>
      <c r="Q2290" s="5"/>
      <c r="R2290" s="5"/>
      <c r="S2290" s="5"/>
      <c r="T2290" s="5"/>
      <c r="U2290" s="5"/>
      <c r="V2290" s="5"/>
    </row>
    <row r="2291" hidden="1">
      <c r="A2291" s="5">
        <v>450001.0</v>
      </c>
      <c r="B2291" s="6" t="s">
        <v>5320</v>
      </c>
      <c r="C2291" s="6" t="s">
        <v>5879</v>
      </c>
      <c r="D2291" s="6" t="s">
        <v>5880</v>
      </c>
      <c r="E2291" s="6" t="s">
        <v>475</v>
      </c>
      <c r="F2291" s="6" t="s">
        <v>158</v>
      </c>
      <c r="G2291" s="6" t="s">
        <v>159</v>
      </c>
      <c r="H2291" s="6" t="s">
        <v>5336</v>
      </c>
      <c r="I2291" s="6" t="s">
        <v>5826</v>
      </c>
      <c r="J2291" s="6">
        <v>1.0</v>
      </c>
      <c r="K2291" s="7" t="s">
        <v>5881</v>
      </c>
      <c r="L2291" s="8">
        <v>45657.0</v>
      </c>
      <c r="M2291" s="6" t="s">
        <v>104</v>
      </c>
      <c r="N2291" s="5"/>
      <c r="O2291" s="5"/>
      <c r="P2291" s="5"/>
      <c r="Q2291" s="5"/>
      <c r="R2291" s="5"/>
      <c r="S2291" s="5"/>
      <c r="T2291" s="5"/>
      <c r="U2291" s="5"/>
      <c r="V2291" s="5"/>
    </row>
    <row r="2292" hidden="1">
      <c r="A2292" s="5">
        <v>450001.0</v>
      </c>
      <c r="B2292" s="6" t="s">
        <v>5320</v>
      </c>
      <c r="C2292" s="6" t="s">
        <v>5882</v>
      </c>
      <c r="D2292" s="6" t="s">
        <v>5883</v>
      </c>
      <c r="E2292" s="6" t="s">
        <v>475</v>
      </c>
      <c r="F2292" s="6" t="s">
        <v>158</v>
      </c>
      <c r="G2292" s="6" t="s">
        <v>159</v>
      </c>
      <c r="H2292" s="6" t="s">
        <v>5336</v>
      </c>
      <c r="I2292" s="6" t="s">
        <v>5826</v>
      </c>
      <c r="J2292" s="6">
        <v>1.0</v>
      </c>
      <c r="K2292" s="7" t="s">
        <v>5884</v>
      </c>
      <c r="L2292" s="8">
        <v>45657.0</v>
      </c>
      <c r="M2292" s="6" t="s">
        <v>104</v>
      </c>
      <c r="N2292" s="5"/>
      <c r="O2292" s="5"/>
      <c r="P2292" s="5"/>
      <c r="Q2292" s="5"/>
      <c r="R2292" s="5"/>
      <c r="S2292" s="5"/>
      <c r="T2292" s="5"/>
      <c r="U2292" s="5"/>
      <c r="V2292" s="5"/>
    </row>
    <row r="2293" hidden="1">
      <c r="A2293" s="5">
        <v>450001.0</v>
      </c>
      <c r="B2293" s="6" t="s">
        <v>5320</v>
      </c>
      <c r="C2293" s="6" t="s">
        <v>5885</v>
      </c>
      <c r="D2293" s="6" t="s">
        <v>5886</v>
      </c>
      <c r="E2293" s="6" t="s">
        <v>475</v>
      </c>
      <c r="F2293" s="6" t="s">
        <v>158</v>
      </c>
      <c r="G2293" s="6" t="s">
        <v>159</v>
      </c>
      <c r="H2293" s="6" t="s">
        <v>5336</v>
      </c>
      <c r="I2293" s="6" t="s">
        <v>5826</v>
      </c>
      <c r="J2293" s="6">
        <v>1.0</v>
      </c>
      <c r="K2293" s="7" t="s">
        <v>5887</v>
      </c>
      <c r="L2293" s="8">
        <v>45657.0</v>
      </c>
      <c r="M2293" s="6" t="s">
        <v>104</v>
      </c>
      <c r="N2293" s="5"/>
      <c r="O2293" s="5"/>
      <c r="P2293" s="5"/>
      <c r="Q2293" s="5"/>
      <c r="R2293" s="5"/>
      <c r="S2293" s="5"/>
      <c r="T2293" s="5"/>
      <c r="U2293" s="5"/>
      <c r="V2293" s="5"/>
    </row>
    <row r="2294" hidden="1">
      <c r="A2294" s="5">
        <v>450001.0</v>
      </c>
      <c r="B2294" s="6" t="s">
        <v>5320</v>
      </c>
      <c r="C2294" s="6" t="s">
        <v>5888</v>
      </c>
      <c r="D2294" s="6" t="s">
        <v>5889</v>
      </c>
      <c r="E2294" s="6" t="s">
        <v>475</v>
      </c>
      <c r="F2294" s="6" t="s">
        <v>158</v>
      </c>
      <c r="G2294" s="6" t="s">
        <v>159</v>
      </c>
      <c r="H2294" s="6" t="s">
        <v>5336</v>
      </c>
      <c r="I2294" s="6" t="s">
        <v>5826</v>
      </c>
      <c r="J2294" s="6">
        <v>1.0</v>
      </c>
      <c r="K2294" s="7" t="s">
        <v>5890</v>
      </c>
      <c r="L2294" s="8">
        <v>45657.0</v>
      </c>
      <c r="M2294" s="6" t="s">
        <v>104</v>
      </c>
      <c r="N2294" s="5"/>
      <c r="O2294" s="5"/>
      <c r="P2294" s="5"/>
      <c r="Q2294" s="5"/>
      <c r="R2294" s="5"/>
      <c r="S2294" s="5"/>
      <c r="T2294" s="5"/>
      <c r="U2294" s="5"/>
      <c r="V2294" s="5"/>
    </row>
    <row r="2295" hidden="1">
      <c r="A2295" s="5">
        <v>450001.0</v>
      </c>
      <c r="B2295" s="6" t="s">
        <v>5320</v>
      </c>
      <c r="C2295" s="6" t="s">
        <v>5891</v>
      </c>
      <c r="D2295" s="6" t="s">
        <v>5892</v>
      </c>
      <c r="E2295" s="6" t="s">
        <v>475</v>
      </c>
      <c r="F2295" s="6" t="s">
        <v>158</v>
      </c>
      <c r="G2295" s="6" t="s">
        <v>159</v>
      </c>
      <c r="H2295" s="6" t="s">
        <v>5336</v>
      </c>
      <c r="I2295" s="6" t="s">
        <v>5826</v>
      </c>
      <c r="J2295" s="6">
        <v>1.0</v>
      </c>
      <c r="K2295" s="7" t="s">
        <v>5893</v>
      </c>
      <c r="L2295" s="8">
        <v>45657.0</v>
      </c>
      <c r="M2295" s="6" t="s">
        <v>104</v>
      </c>
      <c r="N2295" s="5"/>
      <c r="O2295" s="5"/>
      <c r="P2295" s="5"/>
      <c r="Q2295" s="5"/>
      <c r="R2295" s="5"/>
      <c r="S2295" s="5"/>
      <c r="T2295" s="5"/>
      <c r="U2295" s="5"/>
      <c r="V2295" s="5"/>
    </row>
    <row r="2296" hidden="1">
      <c r="A2296" s="5">
        <v>450001.0</v>
      </c>
      <c r="B2296" s="6" t="s">
        <v>5320</v>
      </c>
      <c r="C2296" s="6" t="s">
        <v>5894</v>
      </c>
      <c r="D2296" s="6" t="s">
        <v>5895</v>
      </c>
      <c r="E2296" s="6" t="s">
        <v>475</v>
      </c>
      <c r="F2296" s="6" t="s">
        <v>158</v>
      </c>
      <c r="G2296" s="6" t="s">
        <v>159</v>
      </c>
      <c r="H2296" s="6" t="s">
        <v>5336</v>
      </c>
      <c r="I2296" s="6" t="s">
        <v>5826</v>
      </c>
      <c r="J2296" s="6">
        <v>1.0</v>
      </c>
      <c r="K2296" s="7" t="s">
        <v>5896</v>
      </c>
      <c r="L2296" s="8">
        <v>45657.0</v>
      </c>
      <c r="M2296" s="6" t="s">
        <v>104</v>
      </c>
      <c r="N2296" s="5"/>
      <c r="O2296" s="5"/>
      <c r="P2296" s="5"/>
      <c r="Q2296" s="5"/>
      <c r="R2296" s="5"/>
      <c r="S2296" s="5"/>
      <c r="T2296" s="5"/>
      <c r="U2296" s="5"/>
      <c r="V2296" s="5"/>
    </row>
    <row r="2297" hidden="1">
      <c r="A2297" s="5">
        <v>450001.0</v>
      </c>
      <c r="B2297" s="6" t="s">
        <v>5320</v>
      </c>
      <c r="C2297" s="6" t="s">
        <v>5897</v>
      </c>
      <c r="D2297" s="6" t="s">
        <v>5898</v>
      </c>
      <c r="E2297" s="6" t="s">
        <v>475</v>
      </c>
      <c r="F2297" s="6" t="s">
        <v>158</v>
      </c>
      <c r="G2297" s="6" t="s">
        <v>159</v>
      </c>
      <c r="H2297" s="6" t="s">
        <v>5336</v>
      </c>
      <c r="I2297" s="6" t="s">
        <v>5826</v>
      </c>
      <c r="J2297" s="6">
        <v>1.0</v>
      </c>
      <c r="K2297" s="7" t="s">
        <v>5899</v>
      </c>
      <c r="L2297" s="8">
        <v>45657.0</v>
      </c>
      <c r="M2297" s="6" t="s">
        <v>104</v>
      </c>
      <c r="N2297" s="5"/>
      <c r="O2297" s="5"/>
      <c r="P2297" s="5"/>
      <c r="Q2297" s="5"/>
      <c r="R2297" s="5"/>
      <c r="S2297" s="5"/>
      <c r="T2297" s="5"/>
      <c r="U2297" s="5"/>
      <c r="V2297" s="5"/>
    </row>
    <row r="2298" hidden="1">
      <c r="A2298" s="5">
        <v>450001.0</v>
      </c>
      <c r="B2298" s="6" t="s">
        <v>5320</v>
      </c>
      <c r="C2298" s="6" t="s">
        <v>5900</v>
      </c>
      <c r="D2298" s="6" t="s">
        <v>5901</v>
      </c>
      <c r="E2298" s="6" t="s">
        <v>475</v>
      </c>
      <c r="F2298" s="6" t="s">
        <v>158</v>
      </c>
      <c r="G2298" s="6" t="s">
        <v>159</v>
      </c>
      <c r="H2298" s="6" t="s">
        <v>5336</v>
      </c>
      <c r="I2298" s="6" t="s">
        <v>5826</v>
      </c>
      <c r="J2298" s="6">
        <v>1.0</v>
      </c>
      <c r="K2298" s="7" t="s">
        <v>5902</v>
      </c>
      <c r="L2298" s="8">
        <v>45657.0</v>
      </c>
      <c r="M2298" s="6" t="s">
        <v>104</v>
      </c>
      <c r="N2298" s="5"/>
      <c r="O2298" s="5"/>
      <c r="P2298" s="5"/>
      <c r="Q2298" s="5"/>
      <c r="R2298" s="5"/>
      <c r="S2298" s="5"/>
      <c r="T2298" s="5"/>
      <c r="U2298" s="5"/>
      <c r="V2298" s="5"/>
    </row>
    <row r="2299" hidden="1">
      <c r="A2299" s="5">
        <v>450001.0</v>
      </c>
      <c r="B2299" s="6" t="s">
        <v>5320</v>
      </c>
      <c r="C2299" s="6" t="s">
        <v>5903</v>
      </c>
      <c r="D2299" s="6" t="s">
        <v>5904</v>
      </c>
      <c r="E2299" s="6" t="s">
        <v>475</v>
      </c>
      <c r="F2299" s="6" t="s">
        <v>158</v>
      </c>
      <c r="G2299" s="6" t="s">
        <v>159</v>
      </c>
      <c r="H2299" s="6" t="s">
        <v>5336</v>
      </c>
      <c r="I2299" s="6" t="s">
        <v>5826</v>
      </c>
      <c r="J2299" s="6">
        <v>1.0</v>
      </c>
      <c r="K2299" s="7" t="s">
        <v>5905</v>
      </c>
      <c r="L2299" s="8">
        <v>45657.0</v>
      </c>
      <c r="M2299" s="6" t="s">
        <v>104</v>
      </c>
      <c r="N2299" s="5"/>
      <c r="O2299" s="5"/>
      <c r="P2299" s="5"/>
      <c r="Q2299" s="5"/>
      <c r="R2299" s="5"/>
      <c r="S2299" s="5"/>
      <c r="T2299" s="5"/>
      <c r="U2299" s="5"/>
      <c r="V2299" s="5"/>
    </row>
    <row r="2300" hidden="1">
      <c r="A2300" s="5">
        <v>450001.0</v>
      </c>
      <c r="B2300" s="6" t="s">
        <v>5320</v>
      </c>
      <c r="C2300" s="6" t="s">
        <v>5906</v>
      </c>
      <c r="D2300" s="6" t="s">
        <v>5907</v>
      </c>
      <c r="E2300" s="6" t="s">
        <v>475</v>
      </c>
      <c r="F2300" s="6" t="s">
        <v>158</v>
      </c>
      <c r="G2300" s="6" t="s">
        <v>159</v>
      </c>
      <c r="H2300" s="6" t="s">
        <v>5336</v>
      </c>
      <c r="I2300" s="6" t="s">
        <v>5826</v>
      </c>
      <c r="J2300" s="6">
        <v>1.0</v>
      </c>
      <c r="K2300" s="7" t="s">
        <v>5908</v>
      </c>
      <c r="L2300" s="8">
        <v>45657.0</v>
      </c>
      <c r="M2300" s="6" t="s">
        <v>104</v>
      </c>
      <c r="N2300" s="5"/>
      <c r="O2300" s="5"/>
      <c r="P2300" s="5"/>
      <c r="Q2300" s="5"/>
      <c r="R2300" s="5"/>
      <c r="S2300" s="5"/>
      <c r="T2300" s="5"/>
      <c r="U2300" s="5"/>
      <c r="V2300" s="5"/>
    </row>
    <row r="2301" hidden="1">
      <c r="A2301" s="5">
        <v>450001.0</v>
      </c>
      <c r="B2301" s="6" t="s">
        <v>5320</v>
      </c>
      <c r="C2301" s="6" t="s">
        <v>5909</v>
      </c>
      <c r="D2301" s="6" t="s">
        <v>5910</v>
      </c>
      <c r="E2301" s="6" t="s">
        <v>475</v>
      </c>
      <c r="F2301" s="6" t="s">
        <v>158</v>
      </c>
      <c r="G2301" s="6" t="s">
        <v>159</v>
      </c>
      <c r="H2301" s="6" t="s">
        <v>5336</v>
      </c>
      <c r="I2301" s="6" t="s">
        <v>5826</v>
      </c>
      <c r="J2301" s="6">
        <v>1.0</v>
      </c>
      <c r="K2301" s="7" t="s">
        <v>5911</v>
      </c>
      <c r="L2301" s="8">
        <v>45657.0</v>
      </c>
      <c r="M2301" s="6" t="s">
        <v>104</v>
      </c>
      <c r="N2301" s="5"/>
      <c r="O2301" s="5"/>
      <c r="P2301" s="5"/>
      <c r="Q2301" s="5"/>
      <c r="R2301" s="5"/>
      <c r="S2301" s="5"/>
      <c r="T2301" s="5"/>
      <c r="U2301" s="5"/>
      <c r="V2301" s="5"/>
    </row>
    <row r="2302" hidden="1">
      <c r="A2302" s="5">
        <v>450001.0</v>
      </c>
      <c r="B2302" s="6" t="s">
        <v>5320</v>
      </c>
      <c r="C2302" s="6" t="s">
        <v>5912</v>
      </c>
      <c r="D2302" s="6" t="s">
        <v>5913</v>
      </c>
      <c r="E2302" s="6" t="s">
        <v>475</v>
      </c>
      <c r="F2302" s="6" t="s">
        <v>158</v>
      </c>
      <c r="G2302" s="6" t="s">
        <v>159</v>
      </c>
      <c r="H2302" s="6" t="s">
        <v>5336</v>
      </c>
      <c r="I2302" s="6" t="s">
        <v>5826</v>
      </c>
      <c r="J2302" s="6">
        <v>1.0</v>
      </c>
      <c r="K2302" s="7" t="s">
        <v>5914</v>
      </c>
      <c r="L2302" s="8">
        <v>45657.0</v>
      </c>
      <c r="M2302" s="6" t="s">
        <v>104</v>
      </c>
      <c r="N2302" s="5"/>
      <c r="O2302" s="5"/>
      <c r="P2302" s="5"/>
      <c r="Q2302" s="5"/>
      <c r="R2302" s="5"/>
      <c r="S2302" s="5"/>
      <c r="T2302" s="5"/>
      <c r="U2302" s="5"/>
      <c r="V2302" s="5"/>
    </row>
    <row r="2303" hidden="1">
      <c r="A2303" s="5">
        <v>450001.0</v>
      </c>
      <c r="B2303" s="6" t="s">
        <v>5320</v>
      </c>
      <c r="C2303" s="6" t="s">
        <v>5915</v>
      </c>
      <c r="D2303" s="6" t="s">
        <v>5916</v>
      </c>
      <c r="E2303" s="6" t="s">
        <v>475</v>
      </c>
      <c r="F2303" s="6" t="s">
        <v>158</v>
      </c>
      <c r="G2303" s="6" t="s">
        <v>159</v>
      </c>
      <c r="H2303" s="6" t="s">
        <v>5336</v>
      </c>
      <c r="I2303" s="6" t="s">
        <v>5826</v>
      </c>
      <c r="J2303" s="6">
        <v>1.0</v>
      </c>
      <c r="K2303" s="7" t="s">
        <v>5917</v>
      </c>
      <c r="L2303" s="8">
        <v>45657.0</v>
      </c>
      <c r="M2303" s="6" t="s">
        <v>104</v>
      </c>
      <c r="N2303" s="5"/>
      <c r="O2303" s="5"/>
      <c r="P2303" s="5"/>
      <c r="Q2303" s="5"/>
      <c r="R2303" s="5"/>
      <c r="S2303" s="5"/>
      <c r="T2303" s="5"/>
      <c r="U2303" s="5"/>
      <c r="V2303" s="5"/>
    </row>
    <row r="2304" hidden="1">
      <c r="A2304" s="5">
        <v>450001.0</v>
      </c>
      <c r="B2304" s="6" t="s">
        <v>5320</v>
      </c>
      <c r="C2304" s="6" t="s">
        <v>5918</v>
      </c>
      <c r="D2304" s="6" t="s">
        <v>5919</v>
      </c>
      <c r="E2304" s="6" t="s">
        <v>475</v>
      </c>
      <c r="F2304" s="6" t="s">
        <v>158</v>
      </c>
      <c r="G2304" s="6" t="s">
        <v>159</v>
      </c>
      <c r="H2304" s="6" t="s">
        <v>5336</v>
      </c>
      <c r="I2304" s="6" t="s">
        <v>5826</v>
      </c>
      <c r="J2304" s="6">
        <v>1.0</v>
      </c>
      <c r="K2304" s="7" t="s">
        <v>5920</v>
      </c>
      <c r="L2304" s="8">
        <v>45657.0</v>
      </c>
      <c r="M2304" s="6" t="s">
        <v>104</v>
      </c>
      <c r="N2304" s="5"/>
      <c r="O2304" s="5"/>
      <c r="P2304" s="5"/>
      <c r="Q2304" s="5"/>
      <c r="R2304" s="5"/>
      <c r="S2304" s="5"/>
      <c r="T2304" s="5"/>
      <c r="U2304" s="5"/>
      <c r="V2304" s="5"/>
    </row>
    <row r="2305" hidden="1">
      <c r="A2305" s="5">
        <v>450001.0</v>
      </c>
      <c r="B2305" s="6" t="s">
        <v>5320</v>
      </c>
      <c r="C2305" s="6" t="s">
        <v>5921</v>
      </c>
      <c r="D2305" s="6" t="s">
        <v>5922</v>
      </c>
      <c r="E2305" s="6" t="s">
        <v>475</v>
      </c>
      <c r="F2305" s="6" t="s">
        <v>158</v>
      </c>
      <c r="G2305" s="6" t="s">
        <v>159</v>
      </c>
      <c r="H2305" s="6" t="s">
        <v>5336</v>
      </c>
      <c r="I2305" s="6" t="s">
        <v>5826</v>
      </c>
      <c r="J2305" s="6">
        <v>1.0</v>
      </c>
      <c r="K2305" s="7" t="s">
        <v>5923</v>
      </c>
      <c r="L2305" s="8">
        <v>45657.0</v>
      </c>
      <c r="M2305" s="6" t="s">
        <v>104</v>
      </c>
      <c r="N2305" s="5"/>
      <c r="O2305" s="5"/>
      <c r="P2305" s="5"/>
      <c r="Q2305" s="5"/>
      <c r="R2305" s="5"/>
      <c r="S2305" s="5"/>
      <c r="T2305" s="5"/>
      <c r="U2305" s="5"/>
      <c r="V2305" s="5"/>
    </row>
    <row r="2306" hidden="1">
      <c r="A2306" s="5">
        <v>450001.0</v>
      </c>
      <c r="B2306" s="6" t="s">
        <v>5320</v>
      </c>
      <c r="C2306" s="6" t="s">
        <v>5924</v>
      </c>
      <c r="D2306" s="6" t="s">
        <v>5925</v>
      </c>
      <c r="E2306" s="6" t="s">
        <v>475</v>
      </c>
      <c r="F2306" s="6" t="s">
        <v>158</v>
      </c>
      <c r="G2306" s="6" t="s">
        <v>159</v>
      </c>
      <c r="H2306" s="6" t="s">
        <v>5336</v>
      </c>
      <c r="I2306" s="6" t="s">
        <v>5826</v>
      </c>
      <c r="J2306" s="6">
        <v>1.0</v>
      </c>
      <c r="K2306" s="7" t="s">
        <v>5926</v>
      </c>
      <c r="L2306" s="8">
        <v>45657.0</v>
      </c>
      <c r="M2306" s="6" t="s">
        <v>104</v>
      </c>
      <c r="N2306" s="5"/>
      <c r="O2306" s="5"/>
      <c r="P2306" s="5"/>
      <c r="Q2306" s="5"/>
      <c r="R2306" s="5"/>
      <c r="S2306" s="5"/>
      <c r="T2306" s="5"/>
      <c r="U2306" s="5"/>
      <c r="V2306" s="5"/>
    </row>
    <row r="2307" hidden="1">
      <c r="A2307" s="5">
        <v>450001.0</v>
      </c>
      <c r="B2307" s="6" t="s">
        <v>5320</v>
      </c>
      <c r="C2307" s="6" t="s">
        <v>5927</v>
      </c>
      <c r="D2307" s="6" t="s">
        <v>5928</v>
      </c>
      <c r="E2307" s="6" t="s">
        <v>475</v>
      </c>
      <c r="F2307" s="6" t="s">
        <v>158</v>
      </c>
      <c r="G2307" s="6" t="s">
        <v>159</v>
      </c>
      <c r="H2307" s="6" t="s">
        <v>5336</v>
      </c>
      <c r="I2307" s="6" t="s">
        <v>5826</v>
      </c>
      <c r="J2307" s="6">
        <v>1.0</v>
      </c>
      <c r="K2307" s="7" t="s">
        <v>5845</v>
      </c>
      <c r="L2307" s="8">
        <v>45657.0</v>
      </c>
      <c r="M2307" s="6" t="s">
        <v>104</v>
      </c>
      <c r="N2307" s="5"/>
      <c r="O2307" s="5"/>
      <c r="P2307" s="5"/>
      <c r="Q2307" s="5"/>
      <c r="R2307" s="5"/>
      <c r="S2307" s="5"/>
      <c r="T2307" s="5"/>
      <c r="U2307" s="5"/>
      <c r="V2307" s="5"/>
    </row>
    <row r="2308" hidden="1">
      <c r="A2308" s="5">
        <v>450001.0</v>
      </c>
      <c r="B2308" s="6" t="s">
        <v>5320</v>
      </c>
      <c r="C2308" s="6" t="s">
        <v>5929</v>
      </c>
      <c r="D2308" s="6" t="s">
        <v>5930</v>
      </c>
      <c r="E2308" s="6" t="s">
        <v>475</v>
      </c>
      <c r="F2308" s="6" t="s">
        <v>158</v>
      </c>
      <c r="G2308" s="6" t="s">
        <v>159</v>
      </c>
      <c r="H2308" s="6" t="s">
        <v>5336</v>
      </c>
      <c r="I2308" s="6" t="s">
        <v>5826</v>
      </c>
      <c r="J2308" s="6">
        <v>1.0</v>
      </c>
      <c r="K2308" s="7" t="s">
        <v>5931</v>
      </c>
      <c r="L2308" s="8">
        <v>45657.0</v>
      </c>
      <c r="M2308" s="6" t="s">
        <v>104</v>
      </c>
      <c r="N2308" s="5"/>
      <c r="O2308" s="5"/>
      <c r="P2308" s="5"/>
      <c r="Q2308" s="5"/>
      <c r="R2308" s="5"/>
      <c r="S2308" s="5"/>
      <c r="T2308" s="5"/>
      <c r="U2308" s="5"/>
      <c r="V2308" s="5"/>
    </row>
    <row r="2309" hidden="1">
      <c r="A2309" s="5">
        <v>450001.0</v>
      </c>
      <c r="B2309" s="6" t="s">
        <v>5320</v>
      </c>
      <c r="C2309" s="6" t="s">
        <v>5932</v>
      </c>
      <c r="D2309" s="6" t="s">
        <v>5933</v>
      </c>
      <c r="E2309" s="6" t="s">
        <v>475</v>
      </c>
      <c r="F2309" s="6" t="s">
        <v>158</v>
      </c>
      <c r="G2309" s="6" t="s">
        <v>159</v>
      </c>
      <c r="H2309" s="6" t="s">
        <v>5336</v>
      </c>
      <c r="I2309" s="6" t="s">
        <v>5826</v>
      </c>
      <c r="J2309" s="6">
        <v>1.0</v>
      </c>
      <c r="K2309" s="7" t="s">
        <v>5934</v>
      </c>
      <c r="L2309" s="8">
        <v>45657.0</v>
      </c>
      <c r="M2309" s="6" t="s">
        <v>104</v>
      </c>
      <c r="N2309" s="5"/>
      <c r="O2309" s="5"/>
      <c r="P2309" s="5"/>
      <c r="Q2309" s="5"/>
      <c r="R2309" s="5"/>
      <c r="S2309" s="5"/>
      <c r="T2309" s="5"/>
      <c r="U2309" s="5"/>
      <c r="V2309" s="5"/>
    </row>
    <row r="2310" hidden="1">
      <c r="A2310" s="5">
        <v>450001.0</v>
      </c>
      <c r="B2310" s="6" t="s">
        <v>5320</v>
      </c>
      <c r="C2310" s="6" t="s">
        <v>5935</v>
      </c>
      <c r="D2310" s="6" t="s">
        <v>5936</v>
      </c>
      <c r="E2310" s="6" t="s">
        <v>475</v>
      </c>
      <c r="F2310" s="6" t="s">
        <v>158</v>
      </c>
      <c r="G2310" s="6" t="s">
        <v>159</v>
      </c>
      <c r="H2310" s="6" t="s">
        <v>5336</v>
      </c>
      <c r="I2310" s="6" t="s">
        <v>5826</v>
      </c>
      <c r="J2310" s="6">
        <v>1.0</v>
      </c>
      <c r="K2310" s="7" t="s">
        <v>5937</v>
      </c>
      <c r="L2310" s="8">
        <v>45657.0</v>
      </c>
      <c r="M2310" s="6" t="s">
        <v>104</v>
      </c>
      <c r="N2310" s="5"/>
      <c r="O2310" s="5"/>
      <c r="P2310" s="5"/>
      <c r="Q2310" s="5"/>
      <c r="R2310" s="5"/>
      <c r="S2310" s="5"/>
      <c r="T2310" s="5"/>
      <c r="U2310" s="5"/>
      <c r="V2310" s="5"/>
    </row>
    <row r="2311" hidden="1">
      <c r="A2311" s="5">
        <v>450001.0</v>
      </c>
      <c r="B2311" s="6" t="s">
        <v>5320</v>
      </c>
      <c r="C2311" s="6" t="s">
        <v>5938</v>
      </c>
      <c r="D2311" s="6" t="s">
        <v>5939</v>
      </c>
      <c r="E2311" s="6" t="s">
        <v>475</v>
      </c>
      <c r="F2311" s="6" t="s">
        <v>158</v>
      </c>
      <c r="G2311" s="6" t="s">
        <v>159</v>
      </c>
      <c r="H2311" s="6" t="s">
        <v>5336</v>
      </c>
      <c r="I2311" s="6" t="s">
        <v>5826</v>
      </c>
      <c r="J2311" s="6">
        <v>1.0</v>
      </c>
      <c r="K2311" s="7" t="s">
        <v>5940</v>
      </c>
      <c r="L2311" s="8">
        <v>45657.0</v>
      </c>
      <c r="M2311" s="6" t="s">
        <v>104</v>
      </c>
      <c r="N2311" s="5"/>
      <c r="O2311" s="5"/>
      <c r="P2311" s="5"/>
      <c r="Q2311" s="5"/>
      <c r="R2311" s="5"/>
      <c r="S2311" s="5"/>
      <c r="T2311" s="5"/>
      <c r="U2311" s="5"/>
      <c r="V2311" s="5"/>
    </row>
    <row r="2312" hidden="1">
      <c r="A2312" s="5">
        <v>450001.0</v>
      </c>
      <c r="B2312" s="6" t="s">
        <v>5320</v>
      </c>
      <c r="C2312" s="6" t="s">
        <v>5941</v>
      </c>
      <c r="D2312" s="6" t="s">
        <v>5942</v>
      </c>
      <c r="E2312" s="6" t="s">
        <v>475</v>
      </c>
      <c r="F2312" s="6" t="s">
        <v>158</v>
      </c>
      <c r="G2312" s="6" t="s">
        <v>159</v>
      </c>
      <c r="H2312" s="6" t="s">
        <v>5336</v>
      </c>
      <c r="I2312" s="6" t="s">
        <v>5826</v>
      </c>
      <c r="J2312" s="6">
        <v>1.0</v>
      </c>
      <c r="K2312" s="7" t="s">
        <v>5943</v>
      </c>
      <c r="L2312" s="8">
        <v>45657.0</v>
      </c>
      <c r="M2312" s="6" t="s">
        <v>104</v>
      </c>
      <c r="N2312" s="5"/>
      <c r="O2312" s="5"/>
      <c r="P2312" s="5"/>
      <c r="Q2312" s="5"/>
      <c r="R2312" s="5"/>
      <c r="S2312" s="5"/>
      <c r="T2312" s="5"/>
      <c r="U2312" s="5"/>
      <c r="V2312" s="5"/>
    </row>
    <row r="2313" hidden="1">
      <c r="A2313" s="5">
        <v>450001.0</v>
      </c>
      <c r="B2313" s="6" t="s">
        <v>5320</v>
      </c>
      <c r="C2313" s="6" t="s">
        <v>5944</v>
      </c>
      <c r="D2313" s="6" t="s">
        <v>5945</v>
      </c>
      <c r="E2313" s="6" t="s">
        <v>475</v>
      </c>
      <c r="F2313" s="6" t="s">
        <v>158</v>
      </c>
      <c r="G2313" s="6" t="s">
        <v>159</v>
      </c>
      <c r="H2313" s="6" t="s">
        <v>5336</v>
      </c>
      <c r="I2313" s="6" t="s">
        <v>5826</v>
      </c>
      <c r="J2313" s="6">
        <v>1.0</v>
      </c>
      <c r="K2313" s="7" t="s">
        <v>5946</v>
      </c>
      <c r="L2313" s="8">
        <v>45657.0</v>
      </c>
      <c r="M2313" s="6" t="s">
        <v>104</v>
      </c>
      <c r="N2313" s="5"/>
      <c r="O2313" s="5"/>
      <c r="P2313" s="5"/>
      <c r="Q2313" s="5"/>
      <c r="R2313" s="5"/>
      <c r="S2313" s="5"/>
      <c r="T2313" s="5"/>
      <c r="U2313" s="5"/>
      <c r="V2313" s="5"/>
    </row>
    <row r="2314" hidden="1">
      <c r="A2314" s="5">
        <v>450001.0</v>
      </c>
      <c r="B2314" s="6" t="s">
        <v>5320</v>
      </c>
      <c r="C2314" s="6" t="s">
        <v>5947</v>
      </c>
      <c r="D2314" s="6" t="s">
        <v>5948</v>
      </c>
      <c r="E2314" s="6" t="s">
        <v>475</v>
      </c>
      <c r="F2314" s="6" t="s">
        <v>158</v>
      </c>
      <c r="G2314" s="6" t="s">
        <v>159</v>
      </c>
      <c r="H2314" s="6" t="s">
        <v>5336</v>
      </c>
      <c r="I2314" s="6" t="s">
        <v>5826</v>
      </c>
      <c r="J2314" s="6">
        <v>1.0</v>
      </c>
      <c r="K2314" s="7" t="s">
        <v>5949</v>
      </c>
      <c r="L2314" s="8">
        <v>45657.0</v>
      </c>
      <c r="M2314" s="6" t="s">
        <v>104</v>
      </c>
      <c r="N2314" s="5"/>
      <c r="O2314" s="5"/>
      <c r="P2314" s="5"/>
      <c r="Q2314" s="5"/>
      <c r="R2314" s="5"/>
      <c r="S2314" s="5"/>
      <c r="T2314" s="5"/>
      <c r="U2314" s="5"/>
      <c r="V2314" s="5"/>
    </row>
    <row r="2315" hidden="1">
      <c r="A2315" s="5">
        <v>450001.0</v>
      </c>
      <c r="B2315" s="6" t="s">
        <v>5320</v>
      </c>
      <c r="C2315" s="6" t="s">
        <v>5950</v>
      </c>
      <c r="D2315" s="6" t="s">
        <v>5951</v>
      </c>
      <c r="E2315" s="6" t="s">
        <v>475</v>
      </c>
      <c r="F2315" s="6" t="s">
        <v>158</v>
      </c>
      <c r="G2315" s="6" t="s">
        <v>159</v>
      </c>
      <c r="H2315" s="6" t="s">
        <v>5336</v>
      </c>
      <c r="I2315" s="6" t="s">
        <v>5826</v>
      </c>
      <c r="J2315" s="6">
        <v>1.0</v>
      </c>
      <c r="K2315" s="7" t="s">
        <v>5952</v>
      </c>
      <c r="L2315" s="8">
        <v>45657.0</v>
      </c>
      <c r="M2315" s="6" t="s">
        <v>104</v>
      </c>
      <c r="N2315" s="5"/>
      <c r="O2315" s="5"/>
      <c r="P2315" s="5"/>
      <c r="Q2315" s="5"/>
      <c r="R2315" s="5"/>
      <c r="S2315" s="5"/>
      <c r="T2315" s="5"/>
      <c r="U2315" s="5"/>
      <c r="V2315" s="5"/>
    </row>
    <row r="2316" hidden="1">
      <c r="A2316" s="5">
        <v>450001.0</v>
      </c>
      <c r="B2316" s="6" t="s">
        <v>5320</v>
      </c>
      <c r="C2316" s="6" t="s">
        <v>5953</v>
      </c>
      <c r="D2316" s="6" t="s">
        <v>5954</v>
      </c>
      <c r="E2316" s="6" t="s">
        <v>475</v>
      </c>
      <c r="F2316" s="6" t="s">
        <v>158</v>
      </c>
      <c r="G2316" s="6" t="s">
        <v>159</v>
      </c>
      <c r="H2316" s="6" t="s">
        <v>5336</v>
      </c>
      <c r="I2316" s="6" t="s">
        <v>5826</v>
      </c>
      <c r="J2316" s="6">
        <v>1.0</v>
      </c>
      <c r="K2316" s="7" t="s">
        <v>5955</v>
      </c>
      <c r="L2316" s="8">
        <v>45657.0</v>
      </c>
      <c r="M2316" s="6" t="s">
        <v>104</v>
      </c>
      <c r="N2316" s="5"/>
      <c r="O2316" s="5"/>
      <c r="P2316" s="5"/>
      <c r="Q2316" s="5"/>
      <c r="R2316" s="5"/>
      <c r="S2316" s="5"/>
      <c r="T2316" s="5"/>
      <c r="U2316" s="5"/>
      <c r="V2316" s="5"/>
    </row>
    <row r="2317" hidden="1">
      <c r="A2317" s="5">
        <v>450001.0</v>
      </c>
      <c r="B2317" s="6" t="s">
        <v>5320</v>
      </c>
      <c r="C2317" s="6" t="s">
        <v>5956</v>
      </c>
      <c r="D2317" s="6" t="s">
        <v>5957</v>
      </c>
      <c r="E2317" s="6" t="s">
        <v>475</v>
      </c>
      <c r="F2317" s="6" t="s">
        <v>158</v>
      </c>
      <c r="G2317" s="6" t="s">
        <v>159</v>
      </c>
      <c r="H2317" s="6" t="s">
        <v>5336</v>
      </c>
      <c r="I2317" s="6" t="s">
        <v>5826</v>
      </c>
      <c r="J2317" s="6">
        <v>1.0</v>
      </c>
      <c r="K2317" s="7" t="s">
        <v>5958</v>
      </c>
      <c r="L2317" s="8">
        <v>45657.0</v>
      </c>
      <c r="M2317" s="6" t="s">
        <v>104</v>
      </c>
      <c r="N2317" s="5"/>
      <c r="O2317" s="5"/>
      <c r="P2317" s="5"/>
      <c r="Q2317" s="5"/>
      <c r="R2317" s="5"/>
      <c r="S2317" s="5"/>
      <c r="T2317" s="5"/>
      <c r="U2317" s="5"/>
      <c r="V2317" s="5"/>
    </row>
    <row r="2318" hidden="1">
      <c r="A2318" s="5">
        <v>450001.0</v>
      </c>
      <c r="B2318" s="6" t="s">
        <v>5320</v>
      </c>
      <c r="C2318" s="6" t="s">
        <v>5959</v>
      </c>
      <c r="D2318" s="6" t="s">
        <v>5960</v>
      </c>
      <c r="E2318" s="6" t="s">
        <v>475</v>
      </c>
      <c r="F2318" s="6" t="s">
        <v>158</v>
      </c>
      <c r="G2318" s="6" t="s">
        <v>159</v>
      </c>
      <c r="H2318" s="6" t="s">
        <v>5336</v>
      </c>
      <c r="I2318" s="6" t="s">
        <v>5826</v>
      </c>
      <c r="J2318" s="6">
        <v>1.0</v>
      </c>
      <c r="K2318" s="7" t="s">
        <v>5961</v>
      </c>
      <c r="L2318" s="8">
        <v>45657.0</v>
      </c>
      <c r="M2318" s="6" t="s">
        <v>104</v>
      </c>
      <c r="N2318" s="5"/>
      <c r="O2318" s="5"/>
      <c r="P2318" s="5"/>
      <c r="Q2318" s="5"/>
      <c r="R2318" s="5"/>
      <c r="S2318" s="5"/>
      <c r="T2318" s="5"/>
      <c r="U2318" s="5"/>
      <c r="V2318" s="5"/>
    </row>
    <row r="2319" hidden="1">
      <c r="A2319" s="5">
        <v>450001.0</v>
      </c>
      <c r="B2319" s="6" t="s">
        <v>5320</v>
      </c>
      <c r="C2319" s="6" t="s">
        <v>5962</v>
      </c>
      <c r="D2319" s="6" t="s">
        <v>5963</v>
      </c>
      <c r="E2319" s="6" t="s">
        <v>475</v>
      </c>
      <c r="F2319" s="6" t="s">
        <v>158</v>
      </c>
      <c r="G2319" s="6" t="s">
        <v>159</v>
      </c>
      <c r="H2319" s="6" t="s">
        <v>5336</v>
      </c>
      <c r="I2319" s="6" t="s">
        <v>5826</v>
      </c>
      <c r="J2319" s="6">
        <v>1.0</v>
      </c>
      <c r="K2319" s="7" t="s">
        <v>5964</v>
      </c>
      <c r="L2319" s="8">
        <v>45657.0</v>
      </c>
      <c r="M2319" s="6" t="s">
        <v>104</v>
      </c>
      <c r="N2319" s="5"/>
      <c r="O2319" s="5"/>
      <c r="P2319" s="5"/>
      <c r="Q2319" s="5"/>
      <c r="R2319" s="5"/>
      <c r="S2319" s="5"/>
      <c r="T2319" s="5"/>
      <c r="U2319" s="5"/>
      <c r="V2319" s="5"/>
    </row>
    <row r="2320" hidden="1">
      <c r="A2320" s="5">
        <v>450001.0</v>
      </c>
      <c r="B2320" s="6" t="s">
        <v>5320</v>
      </c>
      <c r="C2320" s="6" t="s">
        <v>5965</v>
      </c>
      <c r="D2320" s="6" t="s">
        <v>5966</v>
      </c>
      <c r="E2320" s="6" t="s">
        <v>475</v>
      </c>
      <c r="F2320" s="6" t="s">
        <v>158</v>
      </c>
      <c r="G2320" s="6" t="s">
        <v>159</v>
      </c>
      <c r="H2320" s="6" t="s">
        <v>5336</v>
      </c>
      <c r="I2320" s="6" t="s">
        <v>5826</v>
      </c>
      <c r="J2320" s="6">
        <v>1.0</v>
      </c>
      <c r="K2320" s="7" t="s">
        <v>5967</v>
      </c>
      <c r="L2320" s="8">
        <v>45657.0</v>
      </c>
      <c r="M2320" s="6" t="s">
        <v>104</v>
      </c>
      <c r="N2320" s="5"/>
      <c r="O2320" s="5"/>
      <c r="P2320" s="5"/>
      <c r="Q2320" s="5"/>
      <c r="R2320" s="5"/>
      <c r="S2320" s="5"/>
      <c r="T2320" s="5"/>
      <c r="U2320" s="5"/>
      <c r="V2320" s="5"/>
    </row>
    <row r="2321" hidden="1">
      <c r="A2321" s="5">
        <v>450001.0</v>
      </c>
      <c r="B2321" s="6" t="s">
        <v>5320</v>
      </c>
      <c r="C2321" s="6" t="s">
        <v>5968</v>
      </c>
      <c r="D2321" s="6" t="s">
        <v>5969</v>
      </c>
      <c r="E2321" s="6" t="s">
        <v>475</v>
      </c>
      <c r="F2321" s="6" t="s">
        <v>158</v>
      </c>
      <c r="G2321" s="6" t="s">
        <v>159</v>
      </c>
      <c r="H2321" s="6" t="s">
        <v>5336</v>
      </c>
      <c r="I2321" s="6" t="s">
        <v>5826</v>
      </c>
      <c r="J2321" s="6">
        <v>1.0</v>
      </c>
      <c r="K2321" s="7" t="s">
        <v>5970</v>
      </c>
      <c r="L2321" s="8">
        <v>45657.0</v>
      </c>
      <c r="M2321" s="6" t="s">
        <v>104</v>
      </c>
      <c r="N2321" s="5"/>
      <c r="O2321" s="5"/>
      <c r="P2321" s="5"/>
      <c r="Q2321" s="5"/>
      <c r="R2321" s="5"/>
      <c r="S2321" s="5"/>
      <c r="T2321" s="5"/>
      <c r="U2321" s="5"/>
      <c r="V2321" s="5"/>
    </row>
    <row r="2322" hidden="1">
      <c r="A2322" s="5">
        <v>450001.0</v>
      </c>
      <c r="B2322" s="6" t="s">
        <v>5320</v>
      </c>
      <c r="C2322" s="6" t="s">
        <v>5971</v>
      </c>
      <c r="D2322" s="6" t="s">
        <v>5972</v>
      </c>
      <c r="E2322" s="6" t="s">
        <v>475</v>
      </c>
      <c r="F2322" s="6" t="s">
        <v>158</v>
      </c>
      <c r="G2322" s="6" t="s">
        <v>159</v>
      </c>
      <c r="H2322" s="6" t="s">
        <v>5336</v>
      </c>
      <c r="I2322" s="6" t="s">
        <v>5826</v>
      </c>
      <c r="J2322" s="6">
        <v>1.0</v>
      </c>
      <c r="K2322" s="7" t="s">
        <v>5973</v>
      </c>
      <c r="L2322" s="8">
        <v>45657.0</v>
      </c>
      <c r="M2322" s="6" t="s">
        <v>104</v>
      </c>
      <c r="N2322" s="5"/>
      <c r="O2322" s="5"/>
      <c r="P2322" s="5"/>
      <c r="Q2322" s="5"/>
      <c r="R2322" s="5"/>
      <c r="S2322" s="5"/>
      <c r="T2322" s="5"/>
      <c r="U2322" s="5"/>
      <c r="V2322" s="5"/>
    </row>
    <row r="2323" hidden="1">
      <c r="A2323" s="5">
        <v>450001.0</v>
      </c>
      <c r="B2323" s="6" t="s">
        <v>5320</v>
      </c>
      <c r="C2323" s="6" t="s">
        <v>5974</v>
      </c>
      <c r="D2323" s="6" t="s">
        <v>5975</v>
      </c>
      <c r="E2323" s="6" t="s">
        <v>475</v>
      </c>
      <c r="F2323" s="6" t="s">
        <v>158</v>
      </c>
      <c r="G2323" s="6" t="s">
        <v>159</v>
      </c>
      <c r="H2323" s="6" t="s">
        <v>5336</v>
      </c>
      <c r="I2323" s="6" t="s">
        <v>5826</v>
      </c>
      <c r="J2323" s="6">
        <v>1.0</v>
      </c>
      <c r="K2323" s="7" t="s">
        <v>5976</v>
      </c>
      <c r="L2323" s="8">
        <v>45657.0</v>
      </c>
      <c r="M2323" s="6" t="s">
        <v>104</v>
      </c>
      <c r="N2323" s="5"/>
      <c r="O2323" s="5"/>
      <c r="P2323" s="5"/>
      <c r="Q2323" s="5"/>
      <c r="R2323" s="5"/>
      <c r="S2323" s="5"/>
      <c r="T2323" s="5"/>
      <c r="U2323" s="5"/>
      <c r="V2323" s="5"/>
    </row>
    <row r="2324" hidden="1">
      <c r="A2324" s="5">
        <v>450001.0</v>
      </c>
      <c r="B2324" s="6" t="s">
        <v>5320</v>
      </c>
      <c r="C2324" s="6" t="s">
        <v>5977</v>
      </c>
      <c r="D2324" s="6" t="s">
        <v>5978</v>
      </c>
      <c r="E2324" s="6" t="s">
        <v>475</v>
      </c>
      <c r="F2324" s="6" t="s">
        <v>158</v>
      </c>
      <c r="G2324" s="6" t="s">
        <v>159</v>
      </c>
      <c r="H2324" s="6" t="s">
        <v>5336</v>
      </c>
      <c r="I2324" s="6" t="s">
        <v>5826</v>
      </c>
      <c r="J2324" s="6">
        <v>1.0</v>
      </c>
      <c r="K2324" s="7" t="s">
        <v>5979</v>
      </c>
      <c r="L2324" s="8">
        <v>45657.0</v>
      </c>
      <c r="M2324" s="6" t="s">
        <v>104</v>
      </c>
      <c r="N2324" s="5"/>
      <c r="O2324" s="5"/>
      <c r="P2324" s="5"/>
      <c r="Q2324" s="5"/>
      <c r="R2324" s="5"/>
      <c r="S2324" s="5"/>
      <c r="T2324" s="5"/>
      <c r="U2324" s="5"/>
      <c r="V2324" s="5"/>
    </row>
    <row r="2325" hidden="1">
      <c r="A2325" s="5">
        <v>450001.0</v>
      </c>
      <c r="B2325" s="6" t="s">
        <v>5320</v>
      </c>
      <c r="C2325" s="6" t="s">
        <v>5980</v>
      </c>
      <c r="D2325" s="6" t="s">
        <v>5981</v>
      </c>
      <c r="E2325" s="6" t="s">
        <v>475</v>
      </c>
      <c r="F2325" s="6" t="s">
        <v>158</v>
      </c>
      <c r="G2325" s="6" t="s">
        <v>159</v>
      </c>
      <c r="H2325" s="6" t="s">
        <v>5336</v>
      </c>
      <c r="I2325" s="6" t="s">
        <v>5826</v>
      </c>
      <c r="J2325" s="6">
        <v>1.0</v>
      </c>
      <c r="K2325" s="7" t="s">
        <v>5982</v>
      </c>
      <c r="L2325" s="8">
        <v>45657.0</v>
      </c>
      <c r="M2325" s="6" t="s">
        <v>104</v>
      </c>
      <c r="N2325" s="5"/>
      <c r="O2325" s="5"/>
      <c r="P2325" s="5"/>
      <c r="Q2325" s="5"/>
      <c r="R2325" s="5"/>
      <c r="S2325" s="5"/>
      <c r="T2325" s="5"/>
      <c r="U2325" s="5"/>
      <c r="V2325" s="5"/>
    </row>
    <row r="2326" hidden="1">
      <c r="A2326" s="5">
        <v>450001.0</v>
      </c>
      <c r="B2326" s="6" t="s">
        <v>5320</v>
      </c>
      <c r="C2326" s="6" t="s">
        <v>5983</v>
      </c>
      <c r="D2326" s="6" t="s">
        <v>5984</v>
      </c>
      <c r="E2326" s="6" t="s">
        <v>475</v>
      </c>
      <c r="F2326" s="6" t="s">
        <v>158</v>
      </c>
      <c r="G2326" s="6" t="s">
        <v>159</v>
      </c>
      <c r="H2326" s="6" t="s">
        <v>5336</v>
      </c>
      <c r="I2326" s="6" t="s">
        <v>5826</v>
      </c>
      <c r="J2326" s="6">
        <v>1.0</v>
      </c>
      <c r="K2326" s="7" t="s">
        <v>5985</v>
      </c>
      <c r="L2326" s="8">
        <v>45657.0</v>
      </c>
      <c r="M2326" s="6" t="s">
        <v>104</v>
      </c>
      <c r="N2326" s="5"/>
      <c r="O2326" s="5"/>
      <c r="P2326" s="5"/>
      <c r="Q2326" s="5"/>
      <c r="R2326" s="5"/>
      <c r="S2326" s="5"/>
      <c r="T2326" s="5"/>
      <c r="U2326" s="5"/>
      <c r="V2326" s="5"/>
    </row>
    <row r="2327" hidden="1">
      <c r="A2327" s="5">
        <v>450001.0</v>
      </c>
      <c r="B2327" s="6" t="s">
        <v>5320</v>
      </c>
      <c r="C2327" s="6" t="s">
        <v>5986</v>
      </c>
      <c r="D2327" s="6" t="s">
        <v>5987</v>
      </c>
      <c r="E2327" s="6" t="s">
        <v>475</v>
      </c>
      <c r="F2327" s="6" t="s">
        <v>158</v>
      </c>
      <c r="G2327" s="6" t="s">
        <v>159</v>
      </c>
      <c r="H2327" s="6" t="s">
        <v>5336</v>
      </c>
      <c r="I2327" s="6" t="s">
        <v>5826</v>
      </c>
      <c r="J2327" s="6">
        <v>1.0</v>
      </c>
      <c r="K2327" s="7" t="s">
        <v>5988</v>
      </c>
      <c r="L2327" s="8">
        <v>45657.0</v>
      </c>
      <c r="M2327" s="6" t="s">
        <v>104</v>
      </c>
      <c r="N2327" s="5"/>
      <c r="O2327" s="5"/>
      <c r="P2327" s="5"/>
      <c r="Q2327" s="5"/>
      <c r="R2327" s="5"/>
      <c r="S2327" s="5"/>
      <c r="T2327" s="5"/>
      <c r="U2327" s="5"/>
      <c r="V2327" s="5"/>
    </row>
    <row r="2328" hidden="1">
      <c r="A2328" s="5">
        <v>450001.0</v>
      </c>
      <c r="B2328" s="6" t="s">
        <v>5320</v>
      </c>
      <c r="C2328" s="6" t="s">
        <v>5989</v>
      </c>
      <c r="D2328" s="6" t="s">
        <v>5990</v>
      </c>
      <c r="E2328" s="6" t="s">
        <v>475</v>
      </c>
      <c r="F2328" s="6" t="s">
        <v>158</v>
      </c>
      <c r="G2328" s="6" t="s">
        <v>159</v>
      </c>
      <c r="H2328" s="6" t="s">
        <v>5336</v>
      </c>
      <c r="I2328" s="6" t="s">
        <v>5826</v>
      </c>
      <c r="J2328" s="6">
        <v>1.0</v>
      </c>
      <c r="K2328" s="7" t="s">
        <v>5991</v>
      </c>
      <c r="L2328" s="8">
        <v>45657.0</v>
      </c>
      <c r="M2328" s="6" t="s">
        <v>104</v>
      </c>
      <c r="N2328" s="5"/>
      <c r="O2328" s="5"/>
      <c r="P2328" s="5"/>
      <c r="Q2328" s="5"/>
      <c r="R2328" s="5"/>
      <c r="S2328" s="5"/>
      <c r="T2328" s="5"/>
      <c r="U2328" s="5"/>
      <c r="V2328" s="5"/>
    </row>
    <row r="2329" hidden="1">
      <c r="A2329" s="5">
        <v>450001.0</v>
      </c>
      <c r="B2329" s="6" t="s">
        <v>5320</v>
      </c>
      <c r="C2329" s="6" t="s">
        <v>5992</v>
      </c>
      <c r="D2329" s="6" t="s">
        <v>5993</v>
      </c>
      <c r="E2329" s="6" t="s">
        <v>475</v>
      </c>
      <c r="F2329" s="6" t="s">
        <v>158</v>
      </c>
      <c r="G2329" s="6" t="s">
        <v>159</v>
      </c>
      <c r="H2329" s="6" t="s">
        <v>5336</v>
      </c>
      <c r="I2329" s="6" t="s">
        <v>5826</v>
      </c>
      <c r="J2329" s="6">
        <v>1.0</v>
      </c>
      <c r="K2329" s="7" t="s">
        <v>5994</v>
      </c>
      <c r="L2329" s="8">
        <v>45657.0</v>
      </c>
      <c r="M2329" s="6" t="s">
        <v>104</v>
      </c>
      <c r="N2329" s="5"/>
      <c r="O2329" s="5"/>
      <c r="P2329" s="5"/>
      <c r="Q2329" s="5"/>
      <c r="R2329" s="5"/>
      <c r="S2329" s="5"/>
      <c r="T2329" s="5"/>
      <c r="U2329" s="5"/>
      <c r="V2329" s="5"/>
    </row>
    <row r="2330" hidden="1">
      <c r="A2330" s="5">
        <v>450001.0</v>
      </c>
      <c r="B2330" s="6" t="s">
        <v>5320</v>
      </c>
      <c r="C2330" s="6" t="s">
        <v>5995</v>
      </c>
      <c r="D2330" s="6" t="s">
        <v>5996</v>
      </c>
      <c r="E2330" s="6" t="s">
        <v>475</v>
      </c>
      <c r="F2330" s="6" t="s">
        <v>158</v>
      </c>
      <c r="G2330" s="6" t="s">
        <v>159</v>
      </c>
      <c r="H2330" s="6" t="s">
        <v>5336</v>
      </c>
      <c r="I2330" s="6" t="s">
        <v>5826</v>
      </c>
      <c r="J2330" s="6">
        <v>1.0</v>
      </c>
      <c r="K2330" s="7" t="s">
        <v>5997</v>
      </c>
      <c r="L2330" s="8">
        <v>45657.0</v>
      </c>
      <c r="M2330" s="6" t="s">
        <v>104</v>
      </c>
      <c r="N2330" s="5"/>
      <c r="O2330" s="5"/>
      <c r="P2330" s="5"/>
      <c r="Q2330" s="5"/>
      <c r="R2330" s="5"/>
      <c r="S2330" s="5"/>
      <c r="T2330" s="5"/>
      <c r="U2330" s="5"/>
      <c r="V2330" s="5"/>
    </row>
    <row r="2331" hidden="1">
      <c r="A2331" s="5">
        <v>450001.0</v>
      </c>
      <c r="B2331" s="6" t="s">
        <v>5320</v>
      </c>
      <c r="C2331" s="6" t="s">
        <v>5998</v>
      </c>
      <c r="D2331" s="6" t="s">
        <v>5999</v>
      </c>
      <c r="E2331" s="6" t="s">
        <v>475</v>
      </c>
      <c r="F2331" s="6" t="s">
        <v>158</v>
      </c>
      <c r="G2331" s="6" t="s">
        <v>159</v>
      </c>
      <c r="H2331" s="6" t="s">
        <v>5336</v>
      </c>
      <c r="I2331" s="6" t="s">
        <v>5826</v>
      </c>
      <c r="J2331" s="6">
        <v>1.0</v>
      </c>
      <c r="K2331" s="7" t="s">
        <v>6000</v>
      </c>
      <c r="L2331" s="8">
        <v>45657.0</v>
      </c>
      <c r="M2331" s="6" t="s">
        <v>104</v>
      </c>
      <c r="N2331" s="5"/>
      <c r="O2331" s="5"/>
      <c r="P2331" s="5"/>
      <c r="Q2331" s="5"/>
      <c r="R2331" s="5"/>
      <c r="S2331" s="5"/>
      <c r="T2331" s="5"/>
      <c r="U2331" s="5"/>
      <c r="V2331" s="5"/>
    </row>
    <row r="2332" hidden="1">
      <c r="A2332" s="5">
        <v>450001.0</v>
      </c>
      <c r="B2332" s="6" t="s">
        <v>5320</v>
      </c>
      <c r="C2332" s="6" t="s">
        <v>6001</v>
      </c>
      <c r="D2332" s="6" t="s">
        <v>6002</v>
      </c>
      <c r="E2332" s="6" t="s">
        <v>475</v>
      </c>
      <c r="F2332" s="6" t="s">
        <v>158</v>
      </c>
      <c r="G2332" s="6" t="s">
        <v>159</v>
      </c>
      <c r="H2332" s="6" t="s">
        <v>5336</v>
      </c>
      <c r="I2332" s="6" t="s">
        <v>5826</v>
      </c>
      <c r="J2332" s="6">
        <v>1.0</v>
      </c>
      <c r="K2332" s="7" t="s">
        <v>6003</v>
      </c>
      <c r="L2332" s="8">
        <v>45657.0</v>
      </c>
      <c r="M2332" s="6" t="s">
        <v>104</v>
      </c>
      <c r="N2332" s="5"/>
      <c r="O2332" s="5"/>
      <c r="P2332" s="5"/>
      <c r="Q2332" s="5"/>
      <c r="R2332" s="5"/>
      <c r="S2332" s="5"/>
      <c r="T2332" s="5"/>
      <c r="U2332" s="5"/>
      <c r="V2332" s="5"/>
    </row>
    <row r="2333" hidden="1">
      <c r="A2333" s="5">
        <v>450001.0</v>
      </c>
      <c r="B2333" s="6" t="s">
        <v>5320</v>
      </c>
      <c r="C2333" s="6" t="s">
        <v>6004</v>
      </c>
      <c r="D2333" s="6" t="s">
        <v>6005</v>
      </c>
      <c r="E2333" s="6" t="s">
        <v>475</v>
      </c>
      <c r="F2333" s="6" t="s">
        <v>158</v>
      </c>
      <c r="G2333" s="6" t="s">
        <v>159</v>
      </c>
      <c r="H2333" s="6" t="s">
        <v>5336</v>
      </c>
      <c r="I2333" s="6" t="s">
        <v>5826</v>
      </c>
      <c r="J2333" s="6">
        <v>1.0</v>
      </c>
      <c r="K2333" s="7" t="s">
        <v>6006</v>
      </c>
      <c r="L2333" s="8">
        <v>45657.0</v>
      </c>
      <c r="M2333" s="6" t="s">
        <v>104</v>
      </c>
      <c r="N2333" s="5"/>
      <c r="O2333" s="5"/>
      <c r="P2333" s="5"/>
      <c r="Q2333" s="5"/>
      <c r="R2333" s="5"/>
      <c r="S2333" s="5"/>
      <c r="T2333" s="5"/>
      <c r="U2333" s="5"/>
      <c r="V2333" s="5"/>
    </row>
    <row r="2334" hidden="1">
      <c r="A2334" s="5">
        <v>450001.0</v>
      </c>
      <c r="B2334" s="6" t="s">
        <v>5320</v>
      </c>
      <c r="C2334" s="6" t="s">
        <v>6007</v>
      </c>
      <c r="D2334" s="6" t="s">
        <v>6008</v>
      </c>
      <c r="E2334" s="6" t="s">
        <v>475</v>
      </c>
      <c r="F2334" s="6" t="s">
        <v>158</v>
      </c>
      <c r="G2334" s="6" t="s">
        <v>159</v>
      </c>
      <c r="H2334" s="6" t="s">
        <v>5336</v>
      </c>
      <c r="I2334" s="6" t="s">
        <v>5826</v>
      </c>
      <c r="J2334" s="6">
        <v>1.0</v>
      </c>
      <c r="K2334" s="7" t="s">
        <v>6009</v>
      </c>
      <c r="L2334" s="8">
        <v>45657.0</v>
      </c>
      <c r="M2334" s="6" t="s">
        <v>104</v>
      </c>
      <c r="N2334" s="5"/>
      <c r="O2334" s="5"/>
      <c r="P2334" s="5"/>
      <c r="Q2334" s="5"/>
      <c r="R2334" s="5"/>
      <c r="S2334" s="5"/>
      <c r="T2334" s="5"/>
      <c r="U2334" s="5"/>
      <c r="V2334" s="5"/>
    </row>
    <row r="2335" hidden="1">
      <c r="A2335" s="5">
        <v>450001.0</v>
      </c>
      <c r="B2335" s="6" t="s">
        <v>5320</v>
      </c>
      <c r="C2335" s="6" t="s">
        <v>6010</v>
      </c>
      <c r="D2335" s="6" t="s">
        <v>6011</v>
      </c>
      <c r="E2335" s="6" t="s">
        <v>475</v>
      </c>
      <c r="F2335" s="6" t="s">
        <v>158</v>
      </c>
      <c r="G2335" s="6" t="s">
        <v>159</v>
      </c>
      <c r="H2335" s="6" t="s">
        <v>5336</v>
      </c>
      <c r="I2335" s="6" t="s">
        <v>5826</v>
      </c>
      <c r="J2335" s="6">
        <v>1.0</v>
      </c>
      <c r="K2335" s="7" t="s">
        <v>6012</v>
      </c>
      <c r="L2335" s="8">
        <v>45657.0</v>
      </c>
      <c r="M2335" s="6" t="s">
        <v>104</v>
      </c>
      <c r="N2335" s="5"/>
      <c r="O2335" s="5"/>
      <c r="P2335" s="5"/>
      <c r="Q2335" s="5"/>
      <c r="R2335" s="5"/>
      <c r="S2335" s="5"/>
      <c r="T2335" s="5"/>
      <c r="U2335" s="5"/>
      <c r="V2335" s="5"/>
    </row>
    <row r="2336" hidden="1">
      <c r="A2336" s="5">
        <v>450001.0</v>
      </c>
      <c r="B2336" s="6" t="s">
        <v>5320</v>
      </c>
      <c r="C2336" s="6" t="s">
        <v>6013</v>
      </c>
      <c r="D2336" s="6" t="s">
        <v>6014</v>
      </c>
      <c r="E2336" s="6" t="s">
        <v>475</v>
      </c>
      <c r="F2336" s="6" t="s">
        <v>158</v>
      </c>
      <c r="G2336" s="6" t="s">
        <v>159</v>
      </c>
      <c r="H2336" s="6" t="s">
        <v>5336</v>
      </c>
      <c r="I2336" s="6" t="s">
        <v>5826</v>
      </c>
      <c r="J2336" s="6">
        <v>1.0</v>
      </c>
      <c r="K2336" s="7" t="s">
        <v>6015</v>
      </c>
      <c r="L2336" s="8">
        <v>45657.0</v>
      </c>
      <c r="M2336" s="6" t="s">
        <v>104</v>
      </c>
      <c r="N2336" s="5"/>
      <c r="O2336" s="5"/>
      <c r="P2336" s="5"/>
      <c r="Q2336" s="5"/>
      <c r="R2336" s="5"/>
      <c r="S2336" s="5"/>
      <c r="T2336" s="5"/>
      <c r="U2336" s="5"/>
      <c r="V2336" s="5"/>
    </row>
    <row r="2337" hidden="1">
      <c r="A2337" s="5">
        <v>450001.0</v>
      </c>
      <c r="B2337" s="6" t="s">
        <v>5320</v>
      </c>
      <c r="C2337" s="6" t="s">
        <v>6016</v>
      </c>
      <c r="D2337" s="6" t="s">
        <v>6017</v>
      </c>
      <c r="E2337" s="6" t="s">
        <v>475</v>
      </c>
      <c r="F2337" s="6" t="s">
        <v>158</v>
      </c>
      <c r="G2337" s="6" t="s">
        <v>159</v>
      </c>
      <c r="H2337" s="6" t="s">
        <v>5336</v>
      </c>
      <c r="I2337" s="6" t="s">
        <v>5826</v>
      </c>
      <c r="J2337" s="6">
        <v>1.0</v>
      </c>
      <c r="K2337" s="7" t="s">
        <v>6018</v>
      </c>
      <c r="L2337" s="8">
        <v>45657.0</v>
      </c>
      <c r="M2337" s="6" t="s">
        <v>104</v>
      </c>
      <c r="N2337" s="5"/>
      <c r="O2337" s="5"/>
      <c r="P2337" s="5"/>
      <c r="Q2337" s="5"/>
      <c r="R2337" s="5"/>
      <c r="S2337" s="5"/>
      <c r="T2337" s="5"/>
      <c r="U2337" s="5"/>
      <c r="V2337" s="5"/>
    </row>
    <row r="2338" hidden="1">
      <c r="A2338" s="5">
        <v>450001.0</v>
      </c>
      <c r="B2338" s="6" t="s">
        <v>5320</v>
      </c>
      <c r="C2338" s="6" t="s">
        <v>6019</v>
      </c>
      <c r="D2338" s="6" t="s">
        <v>6020</v>
      </c>
      <c r="E2338" s="6" t="s">
        <v>475</v>
      </c>
      <c r="F2338" s="6" t="s">
        <v>158</v>
      </c>
      <c r="G2338" s="6" t="s">
        <v>159</v>
      </c>
      <c r="H2338" s="6" t="s">
        <v>5336</v>
      </c>
      <c r="I2338" s="6" t="s">
        <v>5826</v>
      </c>
      <c r="J2338" s="6">
        <v>1.0</v>
      </c>
      <c r="K2338" s="7" t="s">
        <v>6021</v>
      </c>
      <c r="L2338" s="8">
        <v>45657.0</v>
      </c>
      <c r="M2338" s="6" t="s">
        <v>104</v>
      </c>
      <c r="N2338" s="5"/>
      <c r="O2338" s="5"/>
      <c r="P2338" s="5"/>
      <c r="Q2338" s="5"/>
      <c r="R2338" s="5"/>
      <c r="S2338" s="5"/>
      <c r="T2338" s="5"/>
      <c r="U2338" s="5"/>
      <c r="V2338" s="5"/>
    </row>
    <row r="2339" hidden="1">
      <c r="A2339" s="5">
        <v>450001.0</v>
      </c>
      <c r="B2339" s="6" t="s">
        <v>5320</v>
      </c>
      <c r="C2339" s="6" t="s">
        <v>6022</v>
      </c>
      <c r="D2339" s="6" t="s">
        <v>6023</v>
      </c>
      <c r="E2339" s="6" t="s">
        <v>475</v>
      </c>
      <c r="F2339" s="6" t="s">
        <v>158</v>
      </c>
      <c r="G2339" s="6" t="s">
        <v>159</v>
      </c>
      <c r="H2339" s="6" t="s">
        <v>5336</v>
      </c>
      <c r="I2339" s="6" t="s">
        <v>5826</v>
      </c>
      <c r="J2339" s="6">
        <v>1.0</v>
      </c>
      <c r="K2339" s="7" t="s">
        <v>6024</v>
      </c>
      <c r="L2339" s="8">
        <v>45657.0</v>
      </c>
      <c r="M2339" s="6" t="s">
        <v>104</v>
      </c>
      <c r="N2339" s="5"/>
      <c r="O2339" s="5"/>
      <c r="P2339" s="5"/>
      <c r="Q2339" s="5"/>
      <c r="R2339" s="5"/>
      <c r="S2339" s="5"/>
      <c r="T2339" s="5"/>
      <c r="U2339" s="5"/>
      <c r="V2339" s="5"/>
    </row>
    <row r="2340" hidden="1">
      <c r="A2340" s="5">
        <v>450001.0</v>
      </c>
      <c r="B2340" s="6" t="s">
        <v>5320</v>
      </c>
      <c r="C2340" s="6" t="s">
        <v>6025</v>
      </c>
      <c r="D2340" s="6" t="s">
        <v>6026</v>
      </c>
      <c r="E2340" s="6" t="s">
        <v>475</v>
      </c>
      <c r="F2340" s="6" t="s">
        <v>158</v>
      </c>
      <c r="G2340" s="6" t="s">
        <v>159</v>
      </c>
      <c r="H2340" s="6" t="s">
        <v>5336</v>
      </c>
      <c r="I2340" s="6" t="s">
        <v>5826</v>
      </c>
      <c r="J2340" s="6">
        <v>1.0</v>
      </c>
      <c r="K2340" s="7" t="s">
        <v>6027</v>
      </c>
      <c r="L2340" s="8">
        <v>45657.0</v>
      </c>
      <c r="M2340" s="6" t="s">
        <v>104</v>
      </c>
      <c r="N2340" s="5"/>
      <c r="O2340" s="5"/>
      <c r="P2340" s="5"/>
      <c r="Q2340" s="5"/>
      <c r="R2340" s="5"/>
      <c r="S2340" s="5"/>
      <c r="T2340" s="5"/>
      <c r="U2340" s="5"/>
      <c r="V2340" s="5"/>
    </row>
    <row r="2341" hidden="1">
      <c r="A2341" s="5">
        <v>450001.0</v>
      </c>
      <c r="B2341" s="6" t="s">
        <v>5320</v>
      </c>
      <c r="C2341" s="6" t="s">
        <v>6028</v>
      </c>
      <c r="D2341" s="6" t="s">
        <v>6029</v>
      </c>
      <c r="E2341" s="6" t="s">
        <v>475</v>
      </c>
      <c r="F2341" s="6" t="s">
        <v>158</v>
      </c>
      <c r="G2341" s="6" t="s">
        <v>159</v>
      </c>
      <c r="H2341" s="6" t="s">
        <v>5336</v>
      </c>
      <c r="I2341" s="6" t="s">
        <v>5826</v>
      </c>
      <c r="J2341" s="6">
        <v>1.0</v>
      </c>
      <c r="K2341" s="7" t="s">
        <v>6030</v>
      </c>
      <c r="L2341" s="8">
        <v>45657.0</v>
      </c>
      <c r="M2341" s="6" t="s">
        <v>104</v>
      </c>
      <c r="N2341" s="5"/>
      <c r="O2341" s="5"/>
      <c r="P2341" s="5"/>
      <c r="Q2341" s="5"/>
      <c r="R2341" s="5"/>
      <c r="S2341" s="5"/>
      <c r="T2341" s="5"/>
      <c r="U2341" s="5"/>
      <c r="V2341" s="5"/>
    </row>
    <row r="2342" hidden="1">
      <c r="A2342" s="5">
        <v>450001.0</v>
      </c>
      <c r="B2342" s="6" t="s">
        <v>5320</v>
      </c>
      <c r="C2342" s="6" t="s">
        <v>6031</v>
      </c>
      <c r="D2342" s="6" t="s">
        <v>6032</v>
      </c>
      <c r="E2342" s="6" t="s">
        <v>475</v>
      </c>
      <c r="F2342" s="6" t="s">
        <v>158</v>
      </c>
      <c r="G2342" s="6" t="s">
        <v>159</v>
      </c>
      <c r="H2342" s="6" t="s">
        <v>5336</v>
      </c>
      <c r="I2342" s="6" t="s">
        <v>5826</v>
      </c>
      <c r="J2342" s="6">
        <v>1.0</v>
      </c>
      <c r="K2342" s="7" t="s">
        <v>6033</v>
      </c>
      <c r="L2342" s="8">
        <v>45657.0</v>
      </c>
      <c r="M2342" s="6" t="s">
        <v>104</v>
      </c>
      <c r="N2342" s="5"/>
      <c r="O2342" s="5"/>
      <c r="P2342" s="5"/>
      <c r="Q2342" s="5"/>
      <c r="R2342" s="5"/>
      <c r="S2342" s="5"/>
      <c r="T2342" s="5"/>
      <c r="U2342" s="5"/>
      <c r="V2342" s="5"/>
    </row>
    <row r="2343" hidden="1">
      <c r="A2343" s="5">
        <v>450001.0</v>
      </c>
      <c r="B2343" s="6" t="s">
        <v>5320</v>
      </c>
      <c r="C2343" s="6" t="s">
        <v>6034</v>
      </c>
      <c r="D2343" s="6" t="s">
        <v>6035</v>
      </c>
      <c r="E2343" s="6" t="s">
        <v>475</v>
      </c>
      <c r="F2343" s="6" t="s">
        <v>158</v>
      </c>
      <c r="G2343" s="6" t="s">
        <v>159</v>
      </c>
      <c r="H2343" s="6" t="s">
        <v>5336</v>
      </c>
      <c r="I2343" s="6" t="s">
        <v>5826</v>
      </c>
      <c r="J2343" s="6">
        <v>1.0</v>
      </c>
      <c r="K2343" s="7" t="s">
        <v>6036</v>
      </c>
      <c r="L2343" s="8">
        <v>45657.0</v>
      </c>
      <c r="M2343" s="6" t="s">
        <v>104</v>
      </c>
      <c r="N2343" s="5"/>
      <c r="O2343" s="5"/>
      <c r="P2343" s="5"/>
      <c r="Q2343" s="5"/>
      <c r="R2343" s="5"/>
      <c r="S2343" s="5"/>
      <c r="T2343" s="5"/>
      <c r="U2343" s="5"/>
      <c r="V2343" s="5"/>
    </row>
    <row r="2344" hidden="1">
      <c r="A2344" s="5">
        <v>450001.0</v>
      </c>
      <c r="B2344" s="6" t="s">
        <v>5320</v>
      </c>
      <c r="C2344" s="6" t="s">
        <v>6037</v>
      </c>
      <c r="D2344" s="6" t="s">
        <v>6038</v>
      </c>
      <c r="E2344" s="6" t="s">
        <v>475</v>
      </c>
      <c r="F2344" s="6" t="s">
        <v>158</v>
      </c>
      <c r="G2344" s="6" t="s">
        <v>159</v>
      </c>
      <c r="H2344" s="6" t="s">
        <v>5336</v>
      </c>
      <c r="I2344" s="6" t="s">
        <v>5826</v>
      </c>
      <c r="J2344" s="6">
        <v>1.0</v>
      </c>
      <c r="K2344" s="7" t="s">
        <v>6039</v>
      </c>
      <c r="L2344" s="8">
        <v>45657.0</v>
      </c>
      <c r="M2344" s="6" t="s">
        <v>104</v>
      </c>
      <c r="N2344" s="5"/>
      <c r="O2344" s="5"/>
      <c r="P2344" s="5"/>
      <c r="Q2344" s="5"/>
      <c r="R2344" s="5"/>
      <c r="S2344" s="5"/>
      <c r="T2344" s="5"/>
      <c r="U2344" s="5"/>
      <c r="V2344" s="5"/>
    </row>
    <row r="2345" hidden="1">
      <c r="A2345" s="5">
        <v>450001.0</v>
      </c>
      <c r="B2345" s="6" t="s">
        <v>5320</v>
      </c>
      <c r="C2345" s="6" t="s">
        <v>6040</v>
      </c>
      <c r="D2345" s="6" t="s">
        <v>6041</v>
      </c>
      <c r="E2345" s="6" t="s">
        <v>475</v>
      </c>
      <c r="F2345" s="6" t="s">
        <v>158</v>
      </c>
      <c r="G2345" s="6" t="s">
        <v>159</v>
      </c>
      <c r="H2345" s="6" t="s">
        <v>5336</v>
      </c>
      <c r="I2345" s="6" t="s">
        <v>5826</v>
      </c>
      <c r="J2345" s="6">
        <v>1.0</v>
      </c>
      <c r="K2345" s="7" t="s">
        <v>6042</v>
      </c>
      <c r="L2345" s="8">
        <v>45657.0</v>
      </c>
      <c r="M2345" s="6" t="s">
        <v>104</v>
      </c>
      <c r="N2345" s="5"/>
      <c r="O2345" s="5"/>
      <c r="P2345" s="5"/>
      <c r="Q2345" s="5"/>
      <c r="R2345" s="5"/>
      <c r="S2345" s="5"/>
      <c r="T2345" s="5"/>
      <c r="U2345" s="5"/>
      <c r="V2345" s="5"/>
    </row>
    <row r="2346" hidden="1">
      <c r="A2346" s="5">
        <v>450001.0</v>
      </c>
      <c r="B2346" s="6" t="s">
        <v>5320</v>
      </c>
      <c r="C2346" s="6" t="s">
        <v>6043</v>
      </c>
      <c r="D2346" s="6" t="s">
        <v>6044</v>
      </c>
      <c r="E2346" s="6" t="s">
        <v>475</v>
      </c>
      <c r="F2346" s="6" t="s">
        <v>158</v>
      </c>
      <c r="G2346" s="6" t="s">
        <v>159</v>
      </c>
      <c r="H2346" s="6" t="s">
        <v>5336</v>
      </c>
      <c r="I2346" s="6" t="s">
        <v>5826</v>
      </c>
      <c r="J2346" s="6">
        <v>1.0</v>
      </c>
      <c r="K2346" s="7" t="s">
        <v>6045</v>
      </c>
      <c r="L2346" s="8">
        <v>45657.0</v>
      </c>
      <c r="M2346" s="6" t="s">
        <v>104</v>
      </c>
      <c r="N2346" s="5"/>
      <c r="O2346" s="5"/>
      <c r="P2346" s="5"/>
      <c r="Q2346" s="5"/>
      <c r="R2346" s="5"/>
      <c r="S2346" s="5"/>
      <c r="T2346" s="5"/>
      <c r="U2346" s="5"/>
      <c r="V2346" s="5"/>
    </row>
    <row r="2347" hidden="1">
      <c r="A2347" s="5">
        <v>450001.0</v>
      </c>
      <c r="B2347" s="6" t="s">
        <v>5320</v>
      </c>
      <c r="C2347" s="6" t="s">
        <v>6046</v>
      </c>
      <c r="D2347" s="6" t="s">
        <v>6047</v>
      </c>
      <c r="E2347" s="6" t="s">
        <v>475</v>
      </c>
      <c r="F2347" s="6" t="s">
        <v>158</v>
      </c>
      <c r="G2347" s="6" t="s">
        <v>159</v>
      </c>
      <c r="H2347" s="6" t="s">
        <v>5336</v>
      </c>
      <c r="I2347" s="6" t="s">
        <v>5826</v>
      </c>
      <c r="J2347" s="6">
        <v>1.0</v>
      </c>
      <c r="K2347" s="7" t="s">
        <v>6048</v>
      </c>
      <c r="L2347" s="8">
        <v>45657.0</v>
      </c>
      <c r="M2347" s="6" t="s">
        <v>104</v>
      </c>
      <c r="N2347" s="5"/>
      <c r="O2347" s="5"/>
      <c r="P2347" s="5"/>
      <c r="Q2347" s="5"/>
      <c r="R2347" s="5"/>
      <c r="S2347" s="5"/>
      <c r="T2347" s="5"/>
      <c r="U2347" s="5"/>
      <c r="V2347" s="5"/>
    </row>
    <row r="2348" hidden="1">
      <c r="A2348" s="5">
        <v>450001.0</v>
      </c>
      <c r="B2348" s="6" t="s">
        <v>5320</v>
      </c>
      <c r="C2348" s="6" t="s">
        <v>6049</v>
      </c>
      <c r="D2348" s="6" t="s">
        <v>6050</v>
      </c>
      <c r="E2348" s="6" t="s">
        <v>475</v>
      </c>
      <c r="F2348" s="6" t="s">
        <v>158</v>
      </c>
      <c r="G2348" s="6" t="s">
        <v>159</v>
      </c>
      <c r="H2348" s="6" t="s">
        <v>5336</v>
      </c>
      <c r="I2348" s="6" t="s">
        <v>5826</v>
      </c>
      <c r="J2348" s="6">
        <v>1.0</v>
      </c>
      <c r="K2348" s="7" t="s">
        <v>6051</v>
      </c>
      <c r="L2348" s="8">
        <v>45657.0</v>
      </c>
      <c r="M2348" s="6" t="s">
        <v>104</v>
      </c>
      <c r="N2348" s="5"/>
      <c r="O2348" s="5"/>
      <c r="P2348" s="5"/>
      <c r="Q2348" s="5"/>
      <c r="R2348" s="5"/>
      <c r="S2348" s="5"/>
      <c r="T2348" s="5"/>
      <c r="U2348" s="5"/>
      <c r="V2348" s="5"/>
    </row>
    <row r="2349" hidden="1">
      <c r="A2349" s="5">
        <v>450001.0</v>
      </c>
      <c r="B2349" s="6" t="s">
        <v>5320</v>
      </c>
      <c r="C2349" s="6" t="s">
        <v>6052</v>
      </c>
      <c r="D2349" s="6" t="s">
        <v>6053</v>
      </c>
      <c r="E2349" s="6" t="s">
        <v>475</v>
      </c>
      <c r="F2349" s="6" t="s">
        <v>158</v>
      </c>
      <c r="G2349" s="6" t="s">
        <v>159</v>
      </c>
      <c r="H2349" s="6" t="s">
        <v>5336</v>
      </c>
      <c r="I2349" s="6" t="s">
        <v>5826</v>
      </c>
      <c r="J2349" s="6">
        <v>1.0</v>
      </c>
      <c r="K2349" s="7" t="s">
        <v>6054</v>
      </c>
      <c r="L2349" s="8">
        <v>45657.0</v>
      </c>
      <c r="M2349" s="6" t="s">
        <v>104</v>
      </c>
      <c r="N2349" s="5"/>
      <c r="O2349" s="5"/>
      <c r="P2349" s="5"/>
      <c r="Q2349" s="5"/>
      <c r="R2349" s="5"/>
      <c r="S2349" s="5"/>
      <c r="T2349" s="5"/>
      <c r="U2349" s="5"/>
      <c r="V2349" s="5"/>
    </row>
    <row r="2350" hidden="1">
      <c r="A2350" s="5">
        <v>450001.0</v>
      </c>
      <c r="B2350" s="6" t="s">
        <v>5320</v>
      </c>
      <c r="C2350" s="6" t="s">
        <v>6055</v>
      </c>
      <c r="D2350" s="6" t="s">
        <v>6056</v>
      </c>
      <c r="E2350" s="6" t="s">
        <v>475</v>
      </c>
      <c r="F2350" s="6" t="s">
        <v>158</v>
      </c>
      <c r="G2350" s="6" t="s">
        <v>159</v>
      </c>
      <c r="H2350" s="6" t="s">
        <v>5336</v>
      </c>
      <c r="I2350" s="6" t="s">
        <v>5826</v>
      </c>
      <c r="J2350" s="6">
        <v>1.0</v>
      </c>
      <c r="K2350" s="7" t="s">
        <v>6057</v>
      </c>
      <c r="L2350" s="8">
        <v>45657.0</v>
      </c>
      <c r="M2350" s="6" t="s">
        <v>104</v>
      </c>
      <c r="N2350" s="5"/>
      <c r="O2350" s="5"/>
      <c r="P2350" s="5"/>
      <c r="Q2350" s="5"/>
      <c r="R2350" s="5"/>
      <c r="S2350" s="5"/>
      <c r="T2350" s="5"/>
      <c r="U2350" s="5"/>
      <c r="V2350" s="5"/>
    </row>
    <row r="2351" hidden="1">
      <c r="A2351" s="5">
        <v>450001.0</v>
      </c>
      <c r="B2351" s="6" t="s">
        <v>5320</v>
      </c>
      <c r="C2351" s="6" t="s">
        <v>6058</v>
      </c>
      <c r="D2351" s="6" t="s">
        <v>6059</v>
      </c>
      <c r="E2351" s="6" t="s">
        <v>475</v>
      </c>
      <c r="F2351" s="6" t="s">
        <v>158</v>
      </c>
      <c r="G2351" s="6" t="s">
        <v>159</v>
      </c>
      <c r="H2351" s="6" t="s">
        <v>5336</v>
      </c>
      <c r="I2351" s="6" t="s">
        <v>5826</v>
      </c>
      <c r="J2351" s="6">
        <v>1.0</v>
      </c>
      <c r="K2351" s="7" t="s">
        <v>6060</v>
      </c>
      <c r="L2351" s="8">
        <v>45657.0</v>
      </c>
      <c r="M2351" s="6" t="s">
        <v>104</v>
      </c>
      <c r="N2351" s="5"/>
      <c r="O2351" s="5"/>
      <c r="P2351" s="5"/>
      <c r="Q2351" s="5"/>
      <c r="R2351" s="5"/>
      <c r="S2351" s="5"/>
      <c r="T2351" s="5"/>
      <c r="U2351" s="5"/>
      <c r="V2351" s="5"/>
    </row>
    <row r="2352" hidden="1">
      <c r="A2352" s="5">
        <v>450001.0</v>
      </c>
      <c r="B2352" s="6" t="s">
        <v>5320</v>
      </c>
      <c r="C2352" s="6" t="s">
        <v>6061</v>
      </c>
      <c r="D2352" s="6" t="s">
        <v>6062</v>
      </c>
      <c r="E2352" s="6" t="s">
        <v>475</v>
      </c>
      <c r="F2352" s="6" t="s">
        <v>158</v>
      </c>
      <c r="G2352" s="6" t="s">
        <v>159</v>
      </c>
      <c r="H2352" s="6" t="s">
        <v>5336</v>
      </c>
      <c r="I2352" s="6" t="s">
        <v>5826</v>
      </c>
      <c r="J2352" s="6">
        <v>1.0</v>
      </c>
      <c r="K2352" s="7" t="s">
        <v>6063</v>
      </c>
      <c r="L2352" s="8">
        <v>45657.0</v>
      </c>
      <c r="M2352" s="6" t="s">
        <v>104</v>
      </c>
      <c r="N2352" s="5"/>
      <c r="O2352" s="5"/>
      <c r="P2352" s="5"/>
      <c r="Q2352" s="5"/>
      <c r="R2352" s="5"/>
      <c r="S2352" s="5"/>
      <c r="T2352" s="5"/>
      <c r="U2352" s="5"/>
      <c r="V2352" s="5"/>
    </row>
    <row r="2353" hidden="1">
      <c r="A2353" s="5">
        <v>450001.0</v>
      </c>
      <c r="B2353" s="6" t="s">
        <v>5320</v>
      </c>
      <c r="C2353" s="6" t="s">
        <v>6064</v>
      </c>
      <c r="D2353" s="6" t="s">
        <v>6065</v>
      </c>
      <c r="E2353" s="6" t="s">
        <v>475</v>
      </c>
      <c r="F2353" s="6" t="s">
        <v>158</v>
      </c>
      <c r="G2353" s="6" t="s">
        <v>159</v>
      </c>
      <c r="H2353" s="6" t="s">
        <v>5336</v>
      </c>
      <c r="I2353" s="6" t="s">
        <v>5826</v>
      </c>
      <c r="J2353" s="6">
        <v>1.0</v>
      </c>
      <c r="K2353" s="7" t="s">
        <v>6066</v>
      </c>
      <c r="L2353" s="8">
        <v>45657.0</v>
      </c>
      <c r="M2353" s="6" t="s">
        <v>104</v>
      </c>
      <c r="N2353" s="5"/>
      <c r="O2353" s="5"/>
      <c r="P2353" s="5"/>
      <c r="Q2353" s="5"/>
      <c r="R2353" s="5"/>
      <c r="S2353" s="5"/>
      <c r="T2353" s="5"/>
      <c r="U2353" s="5"/>
      <c r="V2353" s="5"/>
    </row>
    <row r="2354" hidden="1">
      <c r="A2354" s="5">
        <v>450001.0</v>
      </c>
      <c r="B2354" s="6" t="s">
        <v>5320</v>
      </c>
      <c r="C2354" s="6" t="s">
        <v>6067</v>
      </c>
      <c r="D2354" s="6" t="s">
        <v>6068</v>
      </c>
      <c r="E2354" s="6" t="s">
        <v>475</v>
      </c>
      <c r="F2354" s="6" t="s">
        <v>158</v>
      </c>
      <c r="G2354" s="6" t="s">
        <v>159</v>
      </c>
      <c r="H2354" s="6" t="s">
        <v>5336</v>
      </c>
      <c r="I2354" s="6" t="s">
        <v>5826</v>
      </c>
      <c r="J2354" s="6">
        <v>1.0</v>
      </c>
      <c r="K2354" s="7" t="s">
        <v>6069</v>
      </c>
      <c r="L2354" s="8">
        <v>45657.0</v>
      </c>
      <c r="M2354" s="6" t="s">
        <v>104</v>
      </c>
      <c r="N2354" s="5"/>
      <c r="O2354" s="5"/>
      <c r="P2354" s="5"/>
      <c r="Q2354" s="5"/>
      <c r="R2354" s="5"/>
      <c r="S2354" s="5"/>
      <c r="T2354" s="5"/>
      <c r="U2354" s="5"/>
      <c r="V2354" s="5"/>
    </row>
    <row r="2355" hidden="1">
      <c r="A2355" s="5">
        <v>450001.0</v>
      </c>
      <c r="B2355" s="6" t="s">
        <v>5320</v>
      </c>
      <c r="C2355" s="6" t="s">
        <v>6070</v>
      </c>
      <c r="D2355" s="6" t="s">
        <v>6071</v>
      </c>
      <c r="E2355" s="6" t="s">
        <v>475</v>
      </c>
      <c r="F2355" s="6" t="s">
        <v>158</v>
      </c>
      <c r="G2355" s="6" t="s">
        <v>159</v>
      </c>
      <c r="H2355" s="6" t="s">
        <v>5336</v>
      </c>
      <c r="I2355" s="6" t="s">
        <v>5826</v>
      </c>
      <c r="J2355" s="6">
        <v>1.0</v>
      </c>
      <c r="K2355" s="7" t="s">
        <v>6072</v>
      </c>
      <c r="L2355" s="8">
        <v>45657.0</v>
      </c>
      <c r="M2355" s="6" t="s">
        <v>104</v>
      </c>
      <c r="N2355" s="5"/>
      <c r="O2355" s="5"/>
      <c r="P2355" s="5"/>
      <c r="Q2355" s="5"/>
      <c r="R2355" s="5"/>
      <c r="S2355" s="5"/>
      <c r="T2355" s="5"/>
      <c r="U2355" s="5"/>
      <c r="V2355" s="5"/>
    </row>
    <row r="2356" hidden="1">
      <c r="A2356" s="5">
        <v>450001.0</v>
      </c>
      <c r="B2356" s="6" t="s">
        <v>5320</v>
      </c>
      <c r="C2356" s="6" t="s">
        <v>6073</v>
      </c>
      <c r="D2356" s="6" t="s">
        <v>6074</v>
      </c>
      <c r="E2356" s="6" t="s">
        <v>475</v>
      </c>
      <c r="F2356" s="6" t="s">
        <v>158</v>
      </c>
      <c r="G2356" s="6" t="s">
        <v>159</v>
      </c>
      <c r="H2356" s="6" t="s">
        <v>5336</v>
      </c>
      <c r="I2356" s="6" t="s">
        <v>5826</v>
      </c>
      <c r="J2356" s="6">
        <v>1.0</v>
      </c>
      <c r="K2356" s="7" t="s">
        <v>6075</v>
      </c>
      <c r="L2356" s="8">
        <v>45657.0</v>
      </c>
      <c r="M2356" s="6" t="s">
        <v>104</v>
      </c>
      <c r="N2356" s="5"/>
      <c r="O2356" s="5"/>
      <c r="P2356" s="5"/>
      <c r="Q2356" s="5"/>
      <c r="R2356" s="5"/>
      <c r="S2356" s="5"/>
      <c r="T2356" s="5"/>
      <c r="U2356" s="5"/>
      <c r="V2356" s="5"/>
    </row>
    <row r="2357" hidden="1">
      <c r="A2357" s="5">
        <v>450001.0</v>
      </c>
      <c r="B2357" s="6" t="s">
        <v>5320</v>
      </c>
      <c r="C2357" s="6" t="s">
        <v>6076</v>
      </c>
      <c r="D2357" s="6" t="s">
        <v>6077</v>
      </c>
      <c r="E2357" s="6" t="s">
        <v>475</v>
      </c>
      <c r="F2357" s="6" t="s">
        <v>158</v>
      </c>
      <c r="G2357" s="6" t="s">
        <v>159</v>
      </c>
      <c r="H2357" s="6" t="s">
        <v>5336</v>
      </c>
      <c r="I2357" s="6" t="s">
        <v>5826</v>
      </c>
      <c r="J2357" s="6">
        <v>1.0</v>
      </c>
      <c r="K2357" s="7" t="s">
        <v>6078</v>
      </c>
      <c r="L2357" s="8">
        <v>45657.0</v>
      </c>
      <c r="M2357" s="6" t="s">
        <v>104</v>
      </c>
      <c r="N2357" s="5"/>
      <c r="O2357" s="5"/>
      <c r="P2357" s="5"/>
      <c r="Q2357" s="5"/>
      <c r="R2357" s="5"/>
      <c r="S2357" s="5"/>
      <c r="T2357" s="5"/>
      <c r="U2357" s="5"/>
      <c r="V2357" s="5"/>
    </row>
    <row r="2358" hidden="1">
      <c r="A2358" s="5">
        <v>450001.0</v>
      </c>
      <c r="B2358" s="6" t="s">
        <v>5320</v>
      </c>
      <c r="C2358" s="6" t="s">
        <v>6079</v>
      </c>
      <c r="D2358" s="6" t="s">
        <v>6080</v>
      </c>
      <c r="E2358" s="6" t="s">
        <v>475</v>
      </c>
      <c r="F2358" s="6" t="s">
        <v>158</v>
      </c>
      <c r="G2358" s="6" t="s">
        <v>159</v>
      </c>
      <c r="H2358" s="6" t="s">
        <v>5336</v>
      </c>
      <c r="I2358" s="6" t="s">
        <v>5826</v>
      </c>
      <c r="J2358" s="6">
        <v>1.0</v>
      </c>
      <c r="K2358" s="7" t="s">
        <v>6081</v>
      </c>
      <c r="L2358" s="8">
        <v>45657.0</v>
      </c>
      <c r="M2358" s="6" t="s">
        <v>104</v>
      </c>
      <c r="N2358" s="5"/>
      <c r="O2358" s="5"/>
      <c r="P2358" s="5"/>
      <c r="Q2358" s="5"/>
      <c r="R2358" s="5"/>
      <c r="S2358" s="5"/>
      <c r="T2358" s="5"/>
      <c r="U2358" s="5"/>
      <c r="V2358" s="5"/>
    </row>
    <row r="2359" hidden="1">
      <c r="A2359" s="5">
        <v>450001.0</v>
      </c>
      <c r="B2359" s="6" t="s">
        <v>5320</v>
      </c>
      <c r="C2359" s="6" t="s">
        <v>6082</v>
      </c>
      <c r="D2359" s="6" t="s">
        <v>6083</v>
      </c>
      <c r="E2359" s="6" t="s">
        <v>475</v>
      </c>
      <c r="F2359" s="6" t="s">
        <v>158</v>
      </c>
      <c r="G2359" s="6" t="s">
        <v>159</v>
      </c>
      <c r="H2359" s="6" t="s">
        <v>5336</v>
      </c>
      <c r="I2359" s="6" t="s">
        <v>5826</v>
      </c>
      <c r="J2359" s="6">
        <v>1.0</v>
      </c>
      <c r="K2359" s="7" t="s">
        <v>6084</v>
      </c>
      <c r="L2359" s="8">
        <v>45657.0</v>
      </c>
      <c r="M2359" s="6" t="s">
        <v>104</v>
      </c>
      <c r="N2359" s="5"/>
      <c r="O2359" s="5"/>
      <c r="P2359" s="5"/>
      <c r="Q2359" s="5"/>
      <c r="R2359" s="5"/>
      <c r="S2359" s="5"/>
      <c r="T2359" s="5"/>
      <c r="U2359" s="5"/>
      <c r="V2359" s="5"/>
    </row>
    <row r="2360" hidden="1">
      <c r="A2360" s="5">
        <v>450001.0</v>
      </c>
      <c r="B2360" s="6" t="s">
        <v>5320</v>
      </c>
      <c r="C2360" s="6" t="s">
        <v>6085</v>
      </c>
      <c r="D2360" s="6" t="s">
        <v>6086</v>
      </c>
      <c r="E2360" s="6" t="s">
        <v>475</v>
      </c>
      <c r="F2360" s="6" t="s">
        <v>158</v>
      </c>
      <c r="G2360" s="6" t="s">
        <v>159</v>
      </c>
      <c r="H2360" s="6" t="s">
        <v>5336</v>
      </c>
      <c r="I2360" s="6" t="s">
        <v>5826</v>
      </c>
      <c r="J2360" s="6">
        <v>1.0</v>
      </c>
      <c r="K2360" s="7" t="s">
        <v>6087</v>
      </c>
      <c r="L2360" s="8">
        <v>45657.0</v>
      </c>
      <c r="M2360" s="6" t="s">
        <v>104</v>
      </c>
      <c r="N2360" s="5"/>
      <c r="O2360" s="5"/>
      <c r="P2360" s="5"/>
      <c r="Q2360" s="5"/>
      <c r="R2360" s="5"/>
      <c r="S2360" s="5"/>
      <c r="T2360" s="5"/>
      <c r="U2360" s="5"/>
      <c r="V2360" s="5"/>
    </row>
    <row r="2361" hidden="1">
      <c r="A2361" s="5">
        <v>450001.0</v>
      </c>
      <c r="B2361" s="6" t="s">
        <v>5320</v>
      </c>
      <c r="C2361" s="6" t="s">
        <v>6088</v>
      </c>
      <c r="D2361" s="6" t="s">
        <v>6089</v>
      </c>
      <c r="E2361" s="6" t="s">
        <v>475</v>
      </c>
      <c r="F2361" s="6" t="s">
        <v>158</v>
      </c>
      <c r="G2361" s="6" t="s">
        <v>159</v>
      </c>
      <c r="H2361" s="6" t="s">
        <v>5336</v>
      </c>
      <c r="I2361" s="6" t="s">
        <v>5826</v>
      </c>
      <c r="J2361" s="6">
        <v>1.0</v>
      </c>
      <c r="K2361" s="7" t="s">
        <v>6090</v>
      </c>
      <c r="L2361" s="8">
        <v>45657.0</v>
      </c>
      <c r="M2361" s="6" t="s">
        <v>104</v>
      </c>
      <c r="N2361" s="5"/>
      <c r="O2361" s="5"/>
      <c r="P2361" s="5"/>
      <c r="Q2361" s="5"/>
      <c r="R2361" s="5"/>
      <c r="S2361" s="5"/>
      <c r="T2361" s="5"/>
      <c r="U2361" s="5"/>
      <c r="V2361" s="5"/>
    </row>
    <row r="2362" hidden="1">
      <c r="A2362" s="5">
        <v>450001.0</v>
      </c>
      <c r="B2362" s="6" t="s">
        <v>5320</v>
      </c>
      <c r="C2362" s="6" t="s">
        <v>6091</v>
      </c>
      <c r="D2362" s="6" t="s">
        <v>6092</v>
      </c>
      <c r="E2362" s="6" t="s">
        <v>475</v>
      </c>
      <c r="F2362" s="6" t="s">
        <v>158</v>
      </c>
      <c r="G2362" s="6" t="s">
        <v>159</v>
      </c>
      <c r="H2362" s="6" t="s">
        <v>5336</v>
      </c>
      <c r="I2362" s="6" t="s">
        <v>5826</v>
      </c>
      <c r="J2362" s="6">
        <v>1.0</v>
      </c>
      <c r="K2362" s="7" t="s">
        <v>6093</v>
      </c>
      <c r="L2362" s="8">
        <v>45657.0</v>
      </c>
      <c r="M2362" s="6" t="s">
        <v>104</v>
      </c>
      <c r="N2362" s="5"/>
      <c r="O2362" s="5"/>
      <c r="P2362" s="5"/>
      <c r="Q2362" s="5"/>
      <c r="R2362" s="5"/>
      <c r="S2362" s="5"/>
      <c r="T2362" s="5"/>
      <c r="U2362" s="5"/>
      <c r="V2362" s="5"/>
    </row>
    <row r="2363" hidden="1">
      <c r="A2363" s="5">
        <v>450001.0</v>
      </c>
      <c r="B2363" s="6" t="s">
        <v>5320</v>
      </c>
      <c r="C2363" s="6" t="s">
        <v>6094</v>
      </c>
      <c r="D2363" s="6" t="s">
        <v>6095</v>
      </c>
      <c r="E2363" s="6" t="s">
        <v>475</v>
      </c>
      <c r="F2363" s="6" t="s">
        <v>158</v>
      </c>
      <c r="G2363" s="6" t="s">
        <v>159</v>
      </c>
      <c r="H2363" s="6" t="s">
        <v>5336</v>
      </c>
      <c r="I2363" s="6" t="s">
        <v>5826</v>
      </c>
      <c r="J2363" s="6">
        <v>1.0</v>
      </c>
      <c r="K2363" s="7" t="s">
        <v>6096</v>
      </c>
      <c r="L2363" s="8">
        <v>45657.0</v>
      </c>
      <c r="M2363" s="6" t="s">
        <v>104</v>
      </c>
      <c r="N2363" s="5"/>
      <c r="O2363" s="5"/>
      <c r="P2363" s="5"/>
      <c r="Q2363" s="5"/>
      <c r="R2363" s="5"/>
      <c r="S2363" s="5"/>
      <c r="T2363" s="5"/>
      <c r="U2363" s="5"/>
      <c r="V2363" s="5"/>
    </row>
    <row r="2364" hidden="1">
      <c r="A2364" s="5">
        <v>450001.0</v>
      </c>
      <c r="B2364" s="6" t="s">
        <v>5320</v>
      </c>
      <c r="C2364" s="6" t="s">
        <v>6097</v>
      </c>
      <c r="D2364" s="6" t="s">
        <v>6098</v>
      </c>
      <c r="E2364" s="6" t="s">
        <v>475</v>
      </c>
      <c r="F2364" s="6" t="s">
        <v>158</v>
      </c>
      <c r="G2364" s="6" t="s">
        <v>159</v>
      </c>
      <c r="H2364" s="6" t="s">
        <v>5336</v>
      </c>
      <c r="I2364" s="6" t="s">
        <v>5826</v>
      </c>
      <c r="J2364" s="6">
        <v>1.0</v>
      </c>
      <c r="K2364" s="7" t="s">
        <v>6099</v>
      </c>
      <c r="L2364" s="8">
        <v>45657.0</v>
      </c>
      <c r="M2364" s="6" t="s">
        <v>104</v>
      </c>
      <c r="N2364" s="5"/>
      <c r="O2364" s="5"/>
      <c r="P2364" s="5"/>
      <c r="Q2364" s="5"/>
      <c r="R2364" s="5"/>
      <c r="S2364" s="5"/>
      <c r="T2364" s="5"/>
      <c r="U2364" s="5"/>
      <c r="V2364" s="5"/>
    </row>
    <row r="2365" hidden="1">
      <c r="A2365" s="5">
        <v>450001.0</v>
      </c>
      <c r="B2365" s="6" t="s">
        <v>5320</v>
      </c>
      <c r="C2365" s="6" t="s">
        <v>6100</v>
      </c>
      <c r="D2365" s="6" t="s">
        <v>6101</v>
      </c>
      <c r="E2365" s="6" t="s">
        <v>475</v>
      </c>
      <c r="F2365" s="6" t="s">
        <v>158</v>
      </c>
      <c r="G2365" s="6" t="s">
        <v>159</v>
      </c>
      <c r="H2365" s="6" t="s">
        <v>5336</v>
      </c>
      <c r="I2365" s="6" t="s">
        <v>5826</v>
      </c>
      <c r="J2365" s="6">
        <v>1.0</v>
      </c>
      <c r="K2365" s="7" t="s">
        <v>6102</v>
      </c>
      <c r="L2365" s="8">
        <v>45657.0</v>
      </c>
      <c r="M2365" s="6" t="s">
        <v>104</v>
      </c>
      <c r="N2365" s="5"/>
      <c r="O2365" s="5"/>
      <c r="P2365" s="5"/>
      <c r="Q2365" s="5"/>
      <c r="R2365" s="5"/>
      <c r="S2365" s="5"/>
      <c r="T2365" s="5"/>
      <c r="U2365" s="5"/>
      <c r="V2365" s="5"/>
    </row>
    <row r="2366" hidden="1">
      <c r="A2366" s="5">
        <v>450001.0</v>
      </c>
      <c r="B2366" s="6" t="s">
        <v>5320</v>
      </c>
      <c r="C2366" s="6" t="s">
        <v>6103</v>
      </c>
      <c r="D2366" s="6" t="s">
        <v>6104</v>
      </c>
      <c r="E2366" s="6" t="s">
        <v>475</v>
      </c>
      <c r="F2366" s="6" t="s">
        <v>158</v>
      </c>
      <c r="G2366" s="6" t="s">
        <v>159</v>
      </c>
      <c r="H2366" s="6" t="s">
        <v>5336</v>
      </c>
      <c r="I2366" s="6" t="s">
        <v>5826</v>
      </c>
      <c r="J2366" s="6">
        <v>1.0</v>
      </c>
      <c r="K2366" s="7" t="s">
        <v>6105</v>
      </c>
      <c r="L2366" s="8">
        <v>45657.0</v>
      </c>
      <c r="M2366" s="6" t="s">
        <v>104</v>
      </c>
      <c r="N2366" s="5"/>
      <c r="O2366" s="5"/>
      <c r="P2366" s="5"/>
      <c r="Q2366" s="5"/>
      <c r="R2366" s="5"/>
      <c r="S2366" s="5"/>
      <c r="T2366" s="5"/>
      <c r="U2366" s="5"/>
      <c r="V2366" s="5"/>
    </row>
    <row r="2367" hidden="1">
      <c r="A2367" s="5">
        <v>450001.0</v>
      </c>
      <c r="B2367" s="6" t="s">
        <v>5320</v>
      </c>
      <c r="C2367" s="6" t="s">
        <v>6106</v>
      </c>
      <c r="D2367" s="6" t="s">
        <v>6107</v>
      </c>
      <c r="E2367" s="6" t="s">
        <v>475</v>
      </c>
      <c r="F2367" s="6" t="s">
        <v>158</v>
      </c>
      <c r="G2367" s="6" t="s">
        <v>159</v>
      </c>
      <c r="H2367" s="6" t="s">
        <v>5336</v>
      </c>
      <c r="I2367" s="6" t="s">
        <v>5826</v>
      </c>
      <c r="J2367" s="6">
        <v>1.0</v>
      </c>
      <c r="K2367" s="7" t="s">
        <v>6108</v>
      </c>
      <c r="L2367" s="8">
        <v>45657.0</v>
      </c>
      <c r="M2367" s="6" t="s">
        <v>104</v>
      </c>
      <c r="N2367" s="5"/>
      <c r="O2367" s="5"/>
      <c r="P2367" s="5"/>
      <c r="Q2367" s="5"/>
      <c r="R2367" s="5"/>
      <c r="S2367" s="5"/>
      <c r="T2367" s="5"/>
      <c r="U2367" s="5"/>
      <c r="V2367" s="5"/>
    </row>
    <row r="2368" hidden="1">
      <c r="A2368" s="5">
        <v>450001.0</v>
      </c>
      <c r="B2368" s="6" t="s">
        <v>5320</v>
      </c>
      <c r="C2368" s="6" t="s">
        <v>6109</v>
      </c>
      <c r="D2368" s="6" t="s">
        <v>6110</v>
      </c>
      <c r="E2368" s="6" t="s">
        <v>475</v>
      </c>
      <c r="F2368" s="6" t="s">
        <v>158</v>
      </c>
      <c r="G2368" s="6" t="s">
        <v>159</v>
      </c>
      <c r="H2368" s="6" t="s">
        <v>5336</v>
      </c>
      <c r="I2368" s="6" t="s">
        <v>5826</v>
      </c>
      <c r="J2368" s="6">
        <v>1.0</v>
      </c>
      <c r="K2368" s="7" t="s">
        <v>6111</v>
      </c>
      <c r="L2368" s="8">
        <v>45657.0</v>
      </c>
      <c r="M2368" s="6" t="s">
        <v>104</v>
      </c>
      <c r="N2368" s="5"/>
      <c r="O2368" s="5"/>
      <c r="P2368" s="5"/>
      <c r="Q2368" s="5"/>
      <c r="R2368" s="5"/>
      <c r="S2368" s="5"/>
      <c r="T2368" s="5"/>
      <c r="U2368" s="5"/>
      <c r="V2368" s="5"/>
    </row>
    <row r="2369" hidden="1">
      <c r="A2369" s="5">
        <v>450001.0</v>
      </c>
      <c r="B2369" s="6" t="s">
        <v>5320</v>
      </c>
      <c r="C2369" s="6" t="s">
        <v>6112</v>
      </c>
      <c r="D2369" s="6" t="s">
        <v>6113</v>
      </c>
      <c r="E2369" s="6" t="s">
        <v>475</v>
      </c>
      <c r="F2369" s="6" t="s">
        <v>158</v>
      </c>
      <c r="G2369" s="6" t="s">
        <v>159</v>
      </c>
      <c r="H2369" s="6" t="s">
        <v>5336</v>
      </c>
      <c r="I2369" s="6" t="s">
        <v>5826</v>
      </c>
      <c r="J2369" s="6">
        <v>1.0</v>
      </c>
      <c r="K2369" s="7" t="s">
        <v>6114</v>
      </c>
      <c r="L2369" s="8">
        <v>45657.0</v>
      </c>
      <c r="M2369" s="6" t="s">
        <v>104</v>
      </c>
      <c r="N2369" s="5"/>
      <c r="O2369" s="5"/>
      <c r="P2369" s="5"/>
      <c r="Q2369" s="5"/>
      <c r="R2369" s="5"/>
      <c r="S2369" s="5"/>
      <c r="T2369" s="5"/>
      <c r="U2369" s="5"/>
      <c r="V2369" s="5"/>
    </row>
    <row r="2370" hidden="1">
      <c r="A2370" s="5">
        <v>450001.0</v>
      </c>
      <c r="B2370" s="6" t="s">
        <v>5320</v>
      </c>
      <c r="C2370" s="6" t="s">
        <v>6115</v>
      </c>
      <c r="D2370" s="6" t="s">
        <v>6116</v>
      </c>
      <c r="E2370" s="6" t="s">
        <v>475</v>
      </c>
      <c r="F2370" s="6" t="s">
        <v>158</v>
      </c>
      <c r="G2370" s="6" t="s">
        <v>159</v>
      </c>
      <c r="H2370" s="6" t="s">
        <v>5336</v>
      </c>
      <c r="I2370" s="6" t="s">
        <v>5826</v>
      </c>
      <c r="J2370" s="6">
        <v>1.0</v>
      </c>
      <c r="K2370" s="7" t="s">
        <v>6117</v>
      </c>
      <c r="L2370" s="8">
        <v>45657.0</v>
      </c>
      <c r="M2370" s="6" t="s">
        <v>104</v>
      </c>
      <c r="N2370" s="5"/>
      <c r="O2370" s="5"/>
      <c r="P2370" s="5"/>
      <c r="Q2370" s="5"/>
      <c r="R2370" s="5"/>
      <c r="S2370" s="5"/>
      <c r="T2370" s="5"/>
      <c r="U2370" s="5"/>
      <c r="V2370" s="5"/>
    </row>
    <row r="2371" hidden="1">
      <c r="A2371" s="5">
        <v>450001.0</v>
      </c>
      <c r="B2371" s="6" t="s">
        <v>5320</v>
      </c>
      <c r="C2371" s="6" t="s">
        <v>6118</v>
      </c>
      <c r="D2371" s="6" t="s">
        <v>6119</v>
      </c>
      <c r="E2371" s="6" t="s">
        <v>475</v>
      </c>
      <c r="F2371" s="6" t="s">
        <v>158</v>
      </c>
      <c r="G2371" s="6" t="s">
        <v>159</v>
      </c>
      <c r="H2371" s="6" t="s">
        <v>5336</v>
      </c>
      <c r="I2371" s="6" t="s">
        <v>5826</v>
      </c>
      <c r="J2371" s="6">
        <v>1.0</v>
      </c>
      <c r="K2371" s="7" t="s">
        <v>6120</v>
      </c>
      <c r="L2371" s="8">
        <v>45657.0</v>
      </c>
      <c r="M2371" s="6" t="s">
        <v>104</v>
      </c>
      <c r="N2371" s="5"/>
      <c r="O2371" s="5"/>
      <c r="P2371" s="5"/>
      <c r="Q2371" s="5"/>
      <c r="R2371" s="5"/>
      <c r="S2371" s="5"/>
      <c r="T2371" s="5"/>
      <c r="U2371" s="5"/>
      <c r="V2371" s="5"/>
    </row>
    <row r="2372" hidden="1">
      <c r="A2372" s="5">
        <v>450001.0</v>
      </c>
      <c r="B2372" s="6" t="s">
        <v>5320</v>
      </c>
      <c r="C2372" s="6" t="s">
        <v>6121</v>
      </c>
      <c r="D2372" s="6" t="s">
        <v>6122</v>
      </c>
      <c r="E2372" s="6" t="s">
        <v>475</v>
      </c>
      <c r="F2372" s="6" t="s">
        <v>158</v>
      </c>
      <c r="G2372" s="6" t="s">
        <v>159</v>
      </c>
      <c r="H2372" s="6" t="s">
        <v>5336</v>
      </c>
      <c r="I2372" s="6" t="s">
        <v>5826</v>
      </c>
      <c r="J2372" s="6">
        <v>1.0</v>
      </c>
      <c r="K2372" s="7" t="s">
        <v>6123</v>
      </c>
      <c r="L2372" s="8">
        <v>45657.0</v>
      </c>
      <c r="M2372" s="6" t="s">
        <v>104</v>
      </c>
      <c r="N2372" s="5"/>
      <c r="O2372" s="5"/>
      <c r="P2372" s="5"/>
      <c r="Q2372" s="5"/>
      <c r="R2372" s="5"/>
      <c r="S2372" s="5"/>
      <c r="T2372" s="5"/>
      <c r="U2372" s="5"/>
      <c r="V2372" s="5"/>
    </row>
    <row r="2373" hidden="1">
      <c r="A2373" s="5">
        <v>450001.0</v>
      </c>
      <c r="B2373" s="6" t="s">
        <v>5320</v>
      </c>
      <c r="C2373" s="6" t="s">
        <v>6124</v>
      </c>
      <c r="D2373" s="6" t="s">
        <v>6125</v>
      </c>
      <c r="E2373" s="6" t="s">
        <v>475</v>
      </c>
      <c r="F2373" s="6" t="s">
        <v>158</v>
      </c>
      <c r="G2373" s="6" t="s">
        <v>159</v>
      </c>
      <c r="H2373" s="6" t="s">
        <v>5336</v>
      </c>
      <c r="I2373" s="6" t="s">
        <v>5826</v>
      </c>
      <c r="J2373" s="6">
        <v>1.0</v>
      </c>
      <c r="K2373" s="7" t="s">
        <v>6126</v>
      </c>
      <c r="L2373" s="8">
        <v>45657.0</v>
      </c>
      <c r="M2373" s="6" t="s">
        <v>104</v>
      </c>
      <c r="N2373" s="5"/>
      <c r="O2373" s="5"/>
      <c r="P2373" s="5"/>
      <c r="Q2373" s="5"/>
      <c r="R2373" s="5"/>
      <c r="S2373" s="5"/>
      <c r="T2373" s="5"/>
      <c r="U2373" s="5"/>
      <c r="V2373" s="5"/>
    </row>
    <row r="2374" hidden="1">
      <c r="A2374" s="5">
        <v>450001.0</v>
      </c>
      <c r="B2374" s="6" t="s">
        <v>5320</v>
      </c>
      <c r="C2374" s="6" t="s">
        <v>6127</v>
      </c>
      <c r="D2374" s="6" t="s">
        <v>6128</v>
      </c>
      <c r="E2374" s="6" t="s">
        <v>475</v>
      </c>
      <c r="F2374" s="6" t="s">
        <v>158</v>
      </c>
      <c r="G2374" s="6" t="s">
        <v>159</v>
      </c>
      <c r="H2374" s="6" t="s">
        <v>5336</v>
      </c>
      <c r="I2374" s="6" t="s">
        <v>5826</v>
      </c>
      <c r="J2374" s="6">
        <v>1.0</v>
      </c>
      <c r="K2374" s="7" t="s">
        <v>6129</v>
      </c>
      <c r="L2374" s="8">
        <v>45657.0</v>
      </c>
      <c r="M2374" s="6" t="s">
        <v>104</v>
      </c>
      <c r="N2374" s="5"/>
      <c r="O2374" s="5"/>
      <c r="P2374" s="5"/>
      <c r="Q2374" s="5"/>
      <c r="R2374" s="5"/>
      <c r="S2374" s="5"/>
      <c r="T2374" s="5"/>
      <c r="U2374" s="5"/>
      <c r="V2374" s="5"/>
    </row>
    <row r="2375" hidden="1">
      <c r="A2375" s="5">
        <v>450001.0</v>
      </c>
      <c r="B2375" s="6" t="s">
        <v>5320</v>
      </c>
      <c r="C2375" s="6" t="s">
        <v>6130</v>
      </c>
      <c r="D2375" s="6" t="s">
        <v>6131</v>
      </c>
      <c r="E2375" s="6" t="s">
        <v>475</v>
      </c>
      <c r="F2375" s="6" t="s">
        <v>158</v>
      </c>
      <c r="G2375" s="6" t="s">
        <v>159</v>
      </c>
      <c r="H2375" s="6" t="s">
        <v>5336</v>
      </c>
      <c r="I2375" s="6" t="s">
        <v>5826</v>
      </c>
      <c r="J2375" s="6">
        <v>1.0</v>
      </c>
      <c r="K2375" s="7" t="s">
        <v>6132</v>
      </c>
      <c r="L2375" s="8">
        <v>45657.0</v>
      </c>
      <c r="M2375" s="6" t="s">
        <v>104</v>
      </c>
      <c r="N2375" s="5"/>
      <c r="O2375" s="5"/>
      <c r="P2375" s="5"/>
      <c r="Q2375" s="5"/>
      <c r="R2375" s="5"/>
      <c r="S2375" s="5"/>
      <c r="T2375" s="5"/>
      <c r="U2375" s="5"/>
      <c r="V2375" s="5"/>
    </row>
    <row r="2376" hidden="1">
      <c r="A2376" s="5">
        <v>450001.0</v>
      </c>
      <c r="B2376" s="6" t="s">
        <v>5320</v>
      </c>
      <c r="C2376" s="6" t="s">
        <v>6133</v>
      </c>
      <c r="D2376" s="6" t="s">
        <v>6134</v>
      </c>
      <c r="E2376" s="6" t="s">
        <v>475</v>
      </c>
      <c r="F2376" s="6" t="s">
        <v>158</v>
      </c>
      <c r="G2376" s="6" t="s">
        <v>159</v>
      </c>
      <c r="H2376" s="6" t="s">
        <v>5336</v>
      </c>
      <c r="I2376" s="6" t="s">
        <v>5826</v>
      </c>
      <c r="J2376" s="6">
        <v>1.0</v>
      </c>
      <c r="K2376" s="7" t="s">
        <v>6135</v>
      </c>
      <c r="L2376" s="8">
        <v>45657.0</v>
      </c>
      <c r="M2376" s="6" t="s">
        <v>104</v>
      </c>
      <c r="N2376" s="5"/>
      <c r="O2376" s="5"/>
      <c r="P2376" s="5"/>
      <c r="Q2376" s="5"/>
      <c r="R2376" s="5"/>
      <c r="S2376" s="5"/>
      <c r="T2376" s="5"/>
      <c r="U2376" s="5"/>
      <c r="V2376" s="5"/>
    </row>
    <row r="2377" hidden="1">
      <c r="A2377" s="5">
        <v>450001.0</v>
      </c>
      <c r="B2377" s="6" t="s">
        <v>5320</v>
      </c>
      <c r="C2377" s="6" t="s">
        <v>6136</v>
      </c>
      <c r="D2377" s="6" t="s">
        <v>6137</v>
      </c>
      <c r="E2377" s="6" t="s">
        <v>475</v>
      </c>
      <c r="F2377" s="6" t="s">
        <v>158</v>
      </c>
      <c r="G2377" s="6" t="s">
        <v>159</v>
      </c>
      <c r="H2377" s="6" t="s">
        <v>5336</v>
      </c>
      <c r="I2377" s="6" t="s">
        <v>5826</v>
      </c>
      <c r="J2377" s="6">
        <v>1.0</v>
      </c>
      <c r="K2377" s="7" t="s">
        <v>6138</v>
      </c>
      <c r="L2377" s="8">
        <v>45657.0</v>
      </c>
      <c r="M2377" s="6" t="s">
        <v>104</v>
      </c>
      <c r="N2377" s="5"/>
      <c r="O2377" s="5"/>
      <c r="P2377" s="5"/>
      <c r="Q2377" s="5"/>
      <c r="R2377" s="5"/>
      <c r="S2377" s="5"/>
      <c r="T2377" s="5"/>
      <c r="U2377" s="5"/>
      <c r="V2377" s="5"/>
    </row>
    <row r="2378" hidden="1">
      <c r="A2378" s="5">
        <v>450001.0</v>
      </c>
      <c r="B2378" s="6" t="s">
        <v>5320</v>
      </c>
      <c r="C2378" s="6" t="s">
        <v>6139</v>
      </c>
      <c r="D2378" s="6" t="s">
        <v>6140</v>
      </c>
      <c r="E2378" s="6" t="s">
        <v>475</v>
      </c>
      <c r="F2378" s="6" t="s">
        <v>158</v>
      </c>
      <c r="G2378" s="6" t="s">
        <v>159</v>
      </c>
      <c r="H2378" s="6" t="s">
        <v>5336</v>
      </c>
      <c r="I2378" s="6" t="s">
        <v>5826</v>
      </c>
      <c r="J2378" s="6">
        <v>1.0</v>
      </c>
      <c r="K2378" s="7" t="s">
        <v>6141</v>
      </c>
      <c r="L2378" s="8">
        <v>45657.0</v>
      </c>
      <c r="M2378" s="6" t="s">
        <v>104</v>
      </c>
      <c r="N2378" s="5"/>
      <c r="O2378" s="5"/>
      <c r="P2378" s="5"/>
      <c r="Q2378" s="5"/>
      <c r="R2378" s="5"/>
      <c r="S2378" s="5"/>
      <c r="T2378" s="5"/>
      <c r="U2378" s="5"/>
      <c r="V2378" s="5"/>
    </row>
    <row r="2379" hidden="1">
      <c r="A2379" s="5">
        <v>450001.0</v>
      </c>
      <c r="B2379" s="6" t="s">
        <v>5320</v>
      </c>
      <c r="C2379" s="6" t="s">
        <v>6142</v>
      </c>
      <c r="D2379" s="6" t="s">
        <v>6143</v>
      </c>
      <c r="E2379" s="6" t="s">
        <v>475</v>
      </c>
      <c r="F2379" s="6" t="s">
        <v>158</v>
      </c>
      <c r="G2379" s="6" t="s">
        <v>159</v>
      </c>
      <c r="H2379" s="6" t="s">
        <v>5336</v>
      </c>
      <c r="I2379" s="6" t="s">
        <v>5826</v>
      </c>
      <c r="J2379" s="6">
        <v>1.0</v>
      </c>
      <c r="K2379" s="7" t="s">
        <v>6144</v>
      </c>
      <c r="L2379" s="8">
        <v>45657.0</v>
      </c>
      <c r="M2379" s="6" t="s">
        <v>104</v>
      </c>
      <c r="N2379" s="5"/>
      <c r="O2379" s="5"/>
      <c r="P2379" s="5"/>
      <c r="Q2379" s="5"/>
      <c r="R2379" s="5"/>
      <c r="S2379" s="5"/>
      <c r="T2379" s="5"/>
      <c r="U2379" s="5"/>
      <c r="V2379" s="5"/>
    </row>
    <row r="2380" hidden="1">
      <c r="A2380" s="5">
        <v>450001.0</v>
      </c>
      <c r="B2380" s="6" t="s">
        <v>5320</v>
      </c>
      <c r="C2380" s="6" t="s">
        <v>6145</v>
      </c>
      <c r="D2380" s="6" t="s">
        <v>6146</v>
      </c>
      <c r="E2380" s="6" t="s">
        <v>475</v>
      </c>
      <c r="F2380" s="6" t="s">
        <v>158</v>
      </c>
      <c r="G2380" s="6" t="s">
        <v>159</v>
      </c>
      <c r="H2380" s="6" t="s">
        <v>5336</v>
      </c>
      <c r="I2380" s="6" t="s">
        <v>5826</v>
      </c>
      <c r="J2380" s="6">
        <v>1.0</v>
      </c>
      <c r="K2380" s="7" t="s">
        <v>6147</v>
      </c>
      <c r="L2380" s="8">
        <v>45657.0</v>
      </c>
      <c r="M2380" s="6" t="s">
        <v>104</v>
      </c>
      <c r="N2380" s="5"/>
      <c r="O2380" s="5"/>
      <c r="P2380" s="5"/>
      <c r="Q2380" s="5"/>
      <c r="R2380" s="5"/>
      <c r="S2380" s="5"/>
      <c r="T2380" s="5"/>
      <c r="U2380" s="5"/>
      <c r="V2380" s="5"/>
    </row>
    <row r="2381" hidden="1">
      <c r="A2381" s="5">
        <v>450001.0</v>
      </c>
      <c r="B2381" s="6" t="s">
        <v>5320</v>
      </c>
      <c r="C2381" s="6" t="s">
        <v>6148</v>
      </c>
      <c r="D2381" s="6" t="s">
        <v>6149</v>
      </c>
      <c r="E2381" s="6" t="s">
        <v>475</v>
      </c>
      <c r="F2381" s="6" t="s">
        <v>158</v>
      </c>
      <c r="G2381" s="6" t="s">
        <v>159</v>
      </c>
      <c r="H2381" s="6" t="s">
        <v>5336</v>
      </c>
      <c r="I2381" s="6" t="s">
        <v>5826</v>
      </c>
      <c r="J2381" s="6">
        <v>1.0</v>
      </c>
      <c r="K2381" s="7" t="s">
        <v>6150</v>
      </c>
      <c r="L2381" s="8">
        <v>45657.0</v>
      </c>
      <c r="M2381" s="6" t="s">
        <v>104</v>
      </c>
      <c r="N2381" s="5"/>
      <c r="O2381" s="5"/>
      <c r="P2381" s="5"/>
      <c r="Q2381" s="5"/>
      <c r="R2381" s="5"/>
      <c r="S2381" s="5"/>
      <c r="T2381" s="5"/>
      <c r="U2381" s="5"/>
      <c r="V2381" s="5"/>
    </row>
    <row r="2382" hidden="1">
      <c r="A2382" s="5">
        <v>450001.0</v>
      </c>
      <c r="B2382" s="6" t="s">
        <v>5320</v>
      </c>
      <c r="C2382" s="6" t="s">
        <v>6151</v>
      </c>
      <c r="D2382" s="6" t="s">
        <v>6152</v>
      </c>
      <c r="E2382" s="6" t="s">
        <v>475</v>
      </c>
      <c r="F2382" s="6" t="s">
        <v>158</v>
      </c>
      <c r="G2382" s="6" t="s">
        <v>159</v>
      </c>
      <c r="H2382" s="6" t="s">
        <v>5336</v>
      </c>
      <c r="I2382" s="6" t="s">
        <v>5826</v>
      </c>
      <c r="J2382" s="6">
        <v>1.0</v>
      </c>
      <c r="K2382" s="7" t="s">
        <v>6153</v>
      </c>
      <c r="L2382" s="8">
        <v>45657.0</v>
      </c>
      <c r="M2382" s="6" t="s">
        <v>104</v>
      </c>
      <c r="N2382" s="5"/>
      <c r="O2382" s="5"/>
      <c r="P2382" s="5"/>
      <c r="Q2382" s="5"/>
      <c r="R2382" s="5"/>
      <c r="S2382" s="5"/>
      <c r="T2382" s="5"/>
      <c r="U2382" s="5"/>
      <c r="V2382" s="5"/>
    </row>
    <row r="2383" hidden="1">
      <c r="A2383" s="5">
        <v>450001.0</v>
      </c>
      <c r="B2383" s="6" t="s">
        <v>5320</v>
      </c>
      <c r="C2383" s="6" t="s">
        <v>6154</v>
      </c>
      <c r="D2383" s="6" t="s">
        <v>6155</v>
      </c>
      <c r="E2383" s="6" t="s">
        <v>475</v>
      </c>
      <c r="F2383" s="6" t="s">
        <v>158</v>
      </c>
      <c r="G2383" s="6" t="s">
        <v>159</v>
      </c>
      <c r="H2383" s="6" t="s">
        <v>5336</v>
      </c>
      <c r="I2383" s="6" t="s">
        <v>5826</v>
      </c>
      <c r="J2383" s="6">
        <v>1.0</v>
      </c>
      <c r="K2383" s="7" t="s">
        <v>6156</v>
      </c>
      <c r="L2383" s="8">
        <v>45657.0</v>
      </c>
      <c r="M2383" s="6" t="s">
        <v>104</v>
      </c>
      <c r="N2383" s="5"/>
      <c r="O2383" s="5"/>
      <c r="P2383" s="5"/>
      <c r="Q2383" s="5"/>
      <c r="R2383" s="5"/>
      <c r="S2383" s="5"/>
      <c r="T2383" s="5"/>
      <c r="U2383" s="5"/>
      <c r="V2383" s="5"/>
    </row>
    <row r="2384" hidden="1">
      <c r="A2384" s="5">
        <v>450001.0</v>
      </c>
      <c r="B2384" s="6" t="s">
        <v>5320</v>
      </c>
      <c r="C2384" s="6" t="s">
        <v>6157</v>
      </c>
      <c r="D2384" s="6" t="s">
        <v>6158</v>
      </c>
      <c r="E2384" s="6" t="s">
        <v>475</v>
      </c>
      <c r="F2384" s="6" t="s">
        <v>158</v>
      </c>
      <c r="G2384" s="6" t="s">
        <v>159</v>
      </c>
      <c r="H2384" s="6" t="s">
        <v>5336</v>
      </c>
      <c r="I2384" s="6" t="s">
        <v>5826</v>
      </c>
      <c r="J2384" s="6">
        <v>1.0</v>
      </c>
      <c r="K2384" s="7" t="s">
        <v>6159</v>
      </c>
      <c r="L2384" s="8">
        <v>45657.0</v>
      </c>
      <c r="M2384" s="6" t="s">
        <v>104</v>
      </c>
      <c r="N2384" s="5"/>
      <c r="O2384" s="5"/>
      <c r="P2384" s="5"/>
      <c r="Q2384" s="5"/>
      <c r="R2384" s="5"/>
      <c r="S2384" s="5"/>
      <c r="T2384" s="5"/>
      <c r="U2384" s="5"/>
      <c r="V2384" s="5"/>
    </row>
    <row r="2385" hidden="1">
      <c r="A2385" s="5">
        <v>450001.0</v>
      </c>
      <c r="B2385" s="6" t="s">
        <v>5320</v>
      </c>
      <c r="C2385" s="6" t="s">
        <v>6160</v>
      </c>
      <c r="D2385" s="6" t="s">
        <v>6161</v>
      </c>
      <c r="E2385" s="6" t="s">
        <v>475</v>
      </c>
      <c r="F2385" s="6" t="s">
        <v>158</v>
      </c>
      <c r="G2385" s="6" t="s">
        <v>159</v>
      </c>
      <c r="H2385" s="6" t="s">
        <v>5336</v>
      </c>
      <c r="I2385" s="6" t="s">
        <v>5826</v>
      </c>
      <c r="J2385" s="6">
        <v>1.0</v>
      </c>
      <c r="K2385" s="7" t="s">
        <v>6162</v>
      </c>
      <c r="L2385" s="8">
        <v>45657.0</v>
      </c>
      <c r="M2385" s="6" t="s">
        <v>104</v>
      </c>
      <c r="N2385" s="5"/>
      <c r="O2385" s="5"/>
      <c r="P2385" s="5"/>
      <c r="Q2385" s="5"/>
      <c r="R2385" s="5"/>
      <c r="S2385" s="5"/>
      <c r="T2385" s="5"/>
      <c r="U2385" s="5"/>
      <c r="V2385" s="5"/>
    </row>
    <row r="2386" hidden="1">
      <c r="A2386" s="5">
        <v>450001.0</v>
      </c>
      <c r="B2386" s="6" t="s">
        <v>5320</v>
      </c>
      <c r="C2386" s="6" t="s">
        <v>6163</v>
      </c>
      <c r="D2386" s="6" t="s">
        <v>6164</v>
      </c>
      <c r="E2386" s="6" t="s">
        <v>475</v>
      </c>
      <c r="F2386" s="6" t="s">
        <v>158</v>
      </c>
      <c r="G2386" s="6" t="s">
        <v>159</v>
      </c>
      <c r="H2386" s="6" t="s">
        <v>5336</v>
      </c>
      <c r="I2386" s="6" t="s">
        <v>5826</v>
      </c>
      <c r="J2386" s="6">
        <v>1.0</v>
      </c>
      <c r="K2386" s="7" t="s">
        <v>6165</v>
      </c>
      <c r="L2386" s="8">
        <v>45657.0</v>
      </c>
      <c r="M2386" s="6" t="s">
        <v>104</v>
      </c>
      <c r="N2386" s="5"/>
      <c r="O2386" s="5"/>
      <c r="P2386" s="5"/>
      <c r="Q2386" s="5"/>
      <c r="R2386" s="5"/>
      <c r="S2386" s="5"/>
      <c r="T2386" s="5"/>
      <c r="U2386" s="5"/>
      <c r="V2386" s="5"/>
    </row>
    <row r="2387" hidden="1">
      <c r="A2387" s="5">
        <v>450001.0</v>
      </c>
      <c r="B2387" s="6" t="s">
        <v>5320</v>
      </c>
      <c r="C2387" s="6" t="s">
        <v>6166</v>
      </c>
      <c r="D2387" s="6" t="s">
        <v>6167</v>
      </c>
      <c r="E2387" s="6" t="s">
        <v>475</v>
      </c>
      <c r="F2387" s="6" t="s">
        <v>158</v>
      </c>
      <c r="G2387" s="6" t="s">
        <v>159</v>
      </c>
      <c r="H2387" s="6" t="s">
        <v>5336</v>
      </c>
      <c r="I2387" s="6" t="s">
        <v>5826</v>
      </c>
      <c r="J2387" s="6">
        <v>1.0</v>
      </c>
      <c r="K2387" s="7" t="s">
        <v>6168</v>
      </c>
      <c r="L2387" s="8">
        <v>45657.0</v>
      </c>
      <c r="M2387" s="6" t="s">
        <v>104</v>
      </c>
      <c r="N2387" s="5"/>
      <c r="O2387" s="5"/>
      <c r="P2387" s="5"/>
      <c r="Q2387" s="5"/>
      <c r="R2387" s="5"/>
      <c r="S2387" s="5"/>
      <c r="T2387" s="5"/>
      <c r="U2387" s="5"/>
      <c r="V2387" s="5"/>
    </row>
    <row r="2388" hidden="1">
      <c r="A2388" s="5">
        <v>450001.0</v>
      </c>
      <c r="B2388" s="6" t="s">
        <v>5320</v>
      </c>
      <c r="C2388" s="6" t="s">
        <v>6169</v>
      </c>
      <c r="D2388" s="6" t="s">
        <v>6170</v>
      </c>
      <c r="E2388" s="6" t="s">
        <v>475</v>
      </c>
      <c r="F2388" s="6" t="s">
        <v>158</v>
      </c>
      <c r="G2388" s="6" t="s">
        <v>159</v>
      </c>
      <c r="H2388" s="6" t="s">
        <v>5336</v>
      </c>
      <c r="I2388" s="6" t="s">
        <v>5826</v>
      </c>
      <c r="J2388" s="6">
        <v>1.0</v>
      </c>
      <c r="K2388" s="7" t="s">
        <v>6171</v>
      </c>
      <c r="L2388" s="8">
        <v>45657.0</v>
      </c>
      <c r="M2388" s="6" t="s">
        <v>104</v>
      </c>
      <c r="N2388" s="5"/>
      <c r="O2388" s="5"/>
      <c r="P2388" s="5"/>
      <c r="Q2388" s="5"/>
      <c r="R2388" s="5"/>
      <c r="S2388" s="5"/>
      <c r="T2388" s="5"/>
      <c r="U2388" s="5"/>
      <c r="V2388" s="5"/>
    </row>
    <row r="2389" hidden="1">
      <c r="A2389" s="5">
        <v>450001.0</v>
      </c>
      <c r="B2389" s="6" t="s">
        <v>5320</v>
      </c>
      <c r="C2389" s="6" t="s">
        <v>6172</v>
      </c>
      <c r="D2389" s="6" t="s">
        <v>6173</v>
      </c>
      <c r="E2389" s="6" t="s">
        <v>475</v>
      </c>
      <c r="F2389" s="6" t="s">
        <v>158</v>
      </c>
      <c r="G2389" s="6" t="s">
        <v>159</v>
      </c>
      <c r="H2389" s="6" t="s">
        <v>5336</v>
      </c>
      <c r="I2389" s="6" t="s">
        <v>5826</v>
      </c>
      <c r="J2389" s="6">
        <v>1.0</v>
      </c>
      <c r="K2389" s="7" t="s">
        <v>6174</v>
      </c>
      <c r="L2389" s="8">
        <v>45657.0</v>
      </c>
      <c r="M2389" s="6" t="s">
        <v>104</v>
      </c>
      <c r="N2389" s="5"/>
      <c r="O2389" s="5"/>
      <c r="P2389" s="5"/>
      <c r="Q2389" s="5"/>
      <c r="R2389" s="5"/>
      <c r="S2389" s="5"/>
      <c r="T2389" s="5"/>
      <c r="U2389" s="5"/>
      <c r="V2389" s="5"/>
    </row>
    <row r="2390" hidden="1">
      <c r="A2390" s="5">
        <v>450001.0</v>
      </c>
      <c r="B2390" s="6" t="s">
        <v>5320</v>
      </c>
      <c r="C2390" s="6" t="s">
        <v>6175</v>
      </c>
      <c r="D2390" s="6" t="s">
        <v>6176</v>
      </c>
      <c r="E2390" s="6" t="s">
        <v>475</v>
      </c>
      <c r="F2390" s="6" t="s">
        <v>158</v>
      </c>
      <c r="G2390" s="6" t="s">
        <v>159</v>
      </c>
      <c r="H2390" s="6" t="s">
        <v>5336</v>
      </c>
      <c r="I2390" s="6" t="s">
        <v>5826</v>
      </c>
      <c r="J2390" s="6">
        <v>1.0</v>
      </c>
      <c r="K2390" s="7" t="s">
        <v>6177</v>
      </c>
      <c r="L2390" s="8">
        <v>45657.0</v>
      </c>
      <c r="M2390" s="6" t="s">
        <v>104</v>
      </c>
      <c r="N2390" s="5"/>
      <c r="O2390" s="5"/>
      <c r="P2390" s="5"/>
      <c r="Q2390" s="5"/>
      <c r="R2390" s="5"/>
      <c r="S2390" s="5"/>
      <c r="T2390" s="5"/>
      <c r="U2390" s="5"/>
      <c r="V2390" s="5"/>
    </row>
    <row r="2391" hidden="1">
      <c r="A2391" s="5">
        <v>450001.0</v>
      </c>
      <c r="B2391" s="6" t="s">
        <v>5320</v>
      </c>
      <c r="C2391" s="6" t="s">
        <v>6178</v>
      </c>
      <c r="D2391" s="6" t="s">
        <v>6179</v>
      </c>
      <c r="E2391" s="6" t="s">
        <v>475</v>
      </c>
      <c r="F2391" s="6" t="s">
        <v>158</v>
      </c>
      <c r="G2391" s="6" t="s">
        <v>159</v>
      </c>
      <c r="H2391" s="6" t="s">
        <v>5336</v>
      </c>
      <c r="I2391" s="6" t="s">
        <v>5826</v>
      </c>
      <c r="J2391" s="6">
        <v>1.0</v>
      </c>
      <c r="K2391" s="7" t="s">
        <v>6180</v>
      </c>
      <c r="L2391" s="8">
        <v>45657.0</v>
      </c>
      <c r="M2391" s="6" t="s">
        <v>104</v>
      </c>
      <c r="N2391" s="5"/>
      <c r="O2391" s="5"/>
      <c r="P2391" s="5"/>
      <c r="Q2391" s="5"/>
      <c r="R2391" s="5"/>
      <c r="S2391" s="5"/>
      <c r="T2391" s="5"/>
      <c r="U2391" s="5"/>
      <c r="V2391" s="5"/>
    </row>
    <row r="2392" hidden="1">
      <c r="A2392" s="5">
        <v>450001.0</v>
      </c>
      <c r="B2392" s="6" t="s">
        <v>5320</v>
      </c>
      <c r="C2392" s="6" t="s">
        <v>6181</v>
      </c>
      <c r="D2392" s="6" t="s">
        <v>6182</v>
      </c>
      <c r="E2392" s="6" t="s">
        <v>475</v>
      </c>
      <c r="F2392" s="6" t="s">
        <v>158</v>
      </c>
      <c r="G2392" s="6" t="s">
        <v>159</v>
      </c>
      <c r="H2392" s="6" t="s">
        <v>5336</v>
      </c>
      <c r="I2392" s="6" t="s">
        <v>5826</v>
      </c>
      <c r="J2392" s="6">
        <v>1.0</v>
      </c>
      <c r="K2392" s="7" t="s">
        <v>6183</v>
      </c>
      <c r="L2392" s="8">
        <v>45657.0</v>
      </c>
      <c r="M2392" s="6" t="s">
        <v>104</v>
      </c>
      <c r="N2392" s="5"/>
      <c r="O2392" s="5"/>
      <c r="P2392" s="5"/>
      <c r="Q2392" s="5"/>
      <c r="R2392" s="5"/>
      <c r="S2392" s="5"/>
      <c r="T2392" s="5"/>
      <c r="U2392" s="5"/>
      <c r="V2392" s="5"/>
    </row>
    <row r="2393" hidden="1">
      <c r="A2393" s="5">
        <v>450001.0</v>
      </c>
      <c r="B2393" s="6" t="s">
        <v>5320</v>
      </c>
      <c r="C2393" s="6" t="s">
        <v>6184</v>
      </c>
      <c r="D2393" s="6" t="s">
        <v>6185</v>
      </c>
      <c r="E2393" s="6" t="s">
        <v>475</v>
      </c>
      <c r="F2393" s="6" t="s">
        <v>158</v>
      </c>
      <c r="G2393" s="6" t="s">
        <v>159</v>
      </c>
      <c r="H2393" s="6" t="s">
        <v>5336</v>
      </c>
      <c r="I2393" s="6" t="s">
        <v>5826</v>
      </c>
      <c r="J2393" s="6">
        <v>1.0</v>
      </c>
      <c r="K2393" s="7" t="s">
        <v>6186</v>
      </c>
      <c r="L2393" s="8">
        <v>45657.0</v>
      </c>
      <c r="M2393" s="6" t="s">
        <v>104</v>
      </c>
      <c r="N2393" s="5"/>
      <c r="O2393" s="5"/>
      <c r="P2393" s="5"/>
      <c r="Q2393" s="5"/>
      <c r="R2393" s="5"/>
      <c r="S2393" s="5"/>
      <c r="T2393" s="5"/>
      <c r="U2393" s="5"/>
      <c r="V2393" s="5"/>
    </row>
    <row r="2394" hidden="1">
      <c r="A2394" s="5">
        <v>450001.0</v>
      </c>
      <c r="B2394" s="6" t="s">
        <v>5320</v>
      </c>
      <c r="C2394" s="6" t="s">
        <v>6187</v>
      </c>
      <c r="D2394" s="6" t="s">
        <v>6188</v>
      </c>
      <c r="E2394" s="6" t="s">
        <v>475</v>
      </c>
      <c r="F2394" s="6" t="s">
        <v>158</v>
      </c>
      <c r="G2394" s="6" t="s">
        <v>159</v>
      </c>
      <c r="H2394" s="6" t="s">
        <v>5336</v>
      </c>
      <c r="I2394" s="6" t="s">
        <v>5826</v>
      </c>
      <c r="J2394" s="6">
        <v>1.0</v>
      </c>
      <c r="K2394" s="7" t="s">
        <v>6189</v>
      </c>
      <c r="L2394" s="8">
        <v>45657.0</v>
      </c>
      <c r="M2394" s="6" t="s">
        <v>104</v>
      </c>
      <c r="N2394" s="5"/>
      <c r="O2394" s="5"/>
      <c r="P2394" s="5"/>
      <c r="Q2394" s="5"/>
      <c r="R2394" s="5"/>
      <c r="S2394" s="5"/>
      <c r="T2394" s="5"/>
      <c r="U2394" s="5"/>
      <c r="V2394" s="5"/>
    </row>
    <row r="2395" hidden="1">
      <c r="A2395" s="5">
        <v>450001.0</v>
      </c>
      <c r="B2395" s="6" t="s">
        <v>5320</v>
      </c>
      <c r="C2395" s="6" t="s">
        <v>6190</v>
      </c>
      <c r="D2395" s="6" t="s">
        <v>6191</v>
      </c>
      <c r="E2395" s="6" t="s">
        <v>475</v>
      </c>
      <c r="F2395" s="6" t="s">
        <v>158</v>
      </c>
      <c r="G2395" s="6" t="s">
        <v>159</v>
      </c>
      <c r="H2395" s="6" t="s">
        <v>5336</v>
      </c>
      <c r="I2395" s="6" t="s">
        <v>5826</v>
      </c>
      <c r="J2395" s="6">
        <v>1.0</v>
      </c>
      <c r="K2395" s="7" t="s">
        <v>6192</v>
      </c>
      <c r="L2395" s="8">
        <v>45657.0</v>
      </c>
      <c r="M2395" s="6" t="s">
        <v>104</v>
      </c>
      <c r="N2395" s="5"/>
      <c r="O2395" s="5"/>
      <c r="P2395" s="5"/>
      <c r="Q2395" s="5"/>
      <c r="R2395" s="5"/>
      <c r="S2395" s="5"/>
      <c r="T2395" s="5"/>
      <c r="U2395" s="5"/>
      <c r="V2395" s="5"/>
    </row>
    <row r="2396" hidden="1">
      <c r="A2396" s="5">
        <v>450001.0</v>
      </c>
      <c r="B2396" s="6" t="s">
        <v>5320</v>
      </c>
      <c r="C2396" s="6" t="s">
        <v>6193</v>
      </c>
      <c r="D2396" s="6" t="s">
        <v>6194</v>
      </c>
      <c r="E2396" s="6" t="s">
        <v>475</v>
      </c>
      <c r="F2396" s="6" t="s">
        <v>158</v>
      </c>
      <c r="G2396" s="6" t="s">
        <v>159</v>
      </c>
      <c r="H2396" s="6" t="s">
        <v>5336</v>
      </c>
      <c r="I2396" s="6" t="s">
        <v>5826</v>
      </c>
      <c r="J2396" s="6">
        <v>1.0</v>
      </c>
      <c r="K2396" s="7" t="s">
        <v>6195</v>
      </c>
      <c r="L2396" s="8">
        <v>45657.0</v>
      </c>
      <c r="M2396" s="6" t="s">
        <v>104</v>
      </c>
      <c r="N2396" s="5"/>
      <c r="O2396" s="5"/>
      <c r="P2396" s="5"/>
      <c r="Q2396" s="5"/>
      <c r="R2396" s="5"/>
      <c r="S2396" s="5"/>
      <c r="T2396" s="5"/>
      <c r="U2396" s="5"/>
      <c r="V2396" s="5"/>
    </row>
    <row r="2397" hidden="1">
      <c r="A2397" s="5">
        <v>450001.0</v>
      </c>
      <c r="B2397" s="6" t="s">
        <v>5320</v>
      </c>
      <c r="C2397" s="6" t="s">
        <v>6196</v>
      </c>
      <c r="D2397" s="6" t="s">
        <v>6197</v>
      </c>
      <c r="E2397" s="6" t="s">
        <v>475</v>
      </c>
      <c r="F2397" s="6" t="s">
        <v>158</v>
      </c>
      <c r="G2397" s="6" t="s">
        <v>159</v>
      </c>
      <c r="H2397" s="6" t="s">
        <v>5336</v>
      </c>
      <c r="I2397" s="6" t="s">
        <v>5826</v>
      </c>
      <c r="J2397" s="6">
        <v>1.0</v>
      </c>
      <c r="K2397" s="7" t="s">
        <v>6198</v>
      </c>
      <c r="L2397" s="8">
        <v>45657.0</v>
      </c>
      <c r="M2397" s="6" t="s">
        <v>104</v>
      </c>
      <c r="N2397" s="5"/>
      <c r="O2397" s="5"/>
      <c r="P2397" s="5"/>
      <c r="Q2397" s="5"/>
      <c r="R2397" s="5"/>
      <c r="S2397" s="5"/>
      <c r="T2397" s="5"/>
      <c r="U2397" s="5"/>
      <c r="V2397" s="5"/>
    </row>
    <row r="2398" hidden="1">
      <c r="A2398" s="5">
        <v>450001.0</v>
      </c>
      <c r="B2398" s="6" t="s">
        <v>5320</v>
      </c>
      <c r="C2398" s="6" t="s">
        <v>6199</v>
      </c>
      <c r="D2398" s="6" t="s">
        <v>6200</v>
      </c>
      <c r="E2398" s="6" t="s">
        <v>475</v>
      </c>
      <c r="F2398" s="6" t="s">
        <v>158</v>
      </c>
      <c r="G2398" s="6" t="s">
        <v>159</v>
      </c>
      <c r="H2398" s="6" t="s">
        <v>5336</v>
      </c>
      <c r="I2398" s="6" t="s">
        <v>5826</v>
      </c>
      <c r="J2398" s="6">
        <v>1.0</v>
      </c>
      <c r="K2398" s="7" t="s">
        <v>6201</v>
      </c>
      <c r="L2398" s="8">
        <v>45657.0</v>
      </c>
      <c r="M2398" s="6" t="s">
        <v>104</v>
      </c>
      <c r="N2398" s="5"/>
      <c r="O2398" s="5"/>
      <c r="P2398" s="5"/>
      <c r="Q2398" s="5"/>
      <c r="R2398" s="5"/>
      <c r="S2398" s="5"/>
      <c r="T2398" s="5"/>
      <c r="U2398" s="5"/>
      <c r="V2398" s="5"/>
    </row>
    <row r="2399" hidden="1">
      <c r="A2399" s="5">
        <v>450001.0</v>
      </c>
      <c r="B2399" s="6" t="s">
        <v>5320</v>
      </c>
      <c r="C2399" s="6" t="s">
        <v>6202</v>
      </c>
      <c r="D2399" s="6" t="s">
        <v>6203</v>
      </c>
      <c r="E2399" s="6" t="s">
        <v>475</v>
      </c>
      <c r="F2399" s="6" t="s">
        <v>158</v>
      </c>
      <c r="G2399" s="6" t="s">
        <v>159</v>
      </c>
      <c r="H2399" s="6" t="s">
        <v>5336</v>
      </c>
      <c r="I2399" s="6" t="s">
        <v>5826</v>
      </c>
      <c r="J2399" s="6">
        <v>1.0</v>
      </c>
      <c r="K2399" s="7" t="s">
        <v>6204</v>
      </c>
      <c r="L2399" s="8">
        <v>45657.0</v>
      </c>
      <c r="M2399" s="6" t="s">
        <v>104</v>
      </c>
      <c r="N2399" s="5"/>
      <c r="O2399" s="5"/>
      <c r="P2399" s="5"/>
      <c r="Q2399" s="5"/>
      <c r="R2399" s="5"/>
      <c r="S2399" s="5"/>
      <c r="T2399" s="5"/>
      <c r="U2399" s="5"/>
      <c r="V2399" s="5"/>
    </row>
    <row r="2400" hidden="1">
      <c r="A2400" s="5">
        <v>450001.0</v>
      </c>
      <c r="B2400" s="6" t="s">
        <v>5320</v>
      </c>
      <c r="C2400" s="6" t="s">
        <v>6205</v>
      </c>
      <c r="D2400" s="6" t="s">
        <v>6206</v>
      </c>
      <c r="E2400" s="6" t="s">
        <v>475</v>
      </c>
      <c r="F2400" s="6" t="s">
        <v>158</v>
      </c>
      <c r="G2400" s="6" t="s">
        <v>159</v>
      </c>
      <c r="H2400" s="6" t="s">
        <v>5336</v>
      </c>
      <c r="I2400" s="6" t="s">
        <v>5826</v>
      </c>
      <c r="J2400" s="6">
        <v>1.0</v>
      </c>
      <c r="K2400" s="7" t="s">
        <v>6207</v>
      </c>
      <c r="L2400" s="8">
        <v>45657.0</v>
      </c>
      <c r="M2400" s="6" t="s">
        <v>104</v>
      </c>
      <c r="N2400" s="5"/>
      <c r="O2400" s="5"/>
      <c r="P2400" s="5"/>
      <c r="Q2400" s="5"/>
      <c r="R2400" s="5"/>
      <c r="S2400" s="5"/>
      <c r="T2400" s="5"/>
      <c r="U2400" s="5"/>
      <c r="V2400" s="5"/>
    </row>
    <row r="2401" hidden="1">
      <c r="A2401" s="5">
        <v>450001.0</v>
      </c>
      <c r="B2401" s="6" t="s">
        <v>5320</v>
      </c>
      <c r="C2401" s="6" t="s">
        <v>6208</v>
      </c>
      <c r="D2401" s="6" t="s">
        <v>6209</v>
      </c>
      <c r="E2401" s="6" t="s">
        <v>475</v>
      </c>
      <c r="F2401" s="6" t="s">
        <v>158</v>
      </c>
      <c r="G2401" s="6" t="s">
        <v>159</v>
      </c>
      <c r="H2401" s="6" t="s">
        <v>5336</v>
      </c>
      <c r="I2401" s="6" t="s">
        <v>5826</v>
      </c>
      <c r="J2401" s="6">
        <v>1.0</v>
      </c>
      <c r="K2401" s="7" t="s">
        <v>6210</v>
      </c>
      <c r="L2401" s="8">
        <v>45657.0</v>
      </c>
      <c r="M2401" s="6" t="s">
        <v>104</v>
      </c>
      <c r="N2401" s="5"/>
      <c r="O2401" s="5"/>
      <c r="P2401" s="5"/>
      <c r="Q2401" s="5"/>
      <c r="R2401" s="5"/>
      <c r="S2401" s="5"/>
      <c r="T2401" s="5"/>
      <c r="U2401" s="5"/>
      <c r="V2401" s="5"/>
    </row>
    <row r="2402" hidden="1">
      <c r="A2402" s="5">
        <v>450001.0</v>
      </c>
      <c r="B2402" s="6" t="s">
        <v>5320</v>
      </c>
      <c r="C2402" s="6" t="s">
        <v>6211</v>
      </c>
      <c r="D2402" s="6" t="s">
        <v>6212</v>
      </c>
      <c r="E2402" s="6" t="s">
        <v>475</v>
      </c>
      <c r="F2402" s="6" t="s">
        <v>158</v>
      </c>
      <c r="G2402" s="6" t="s">
        <v>159</v>
      </c>
      <c r="H2402" s="6" t="s">
        <v>5336</v>
      </c>
      <c r="I2402" s="6" t="s">
        <v>5826</v>
      </c>
      <c r="J2402" s="6">
        <v>1.0</v>
      </c>
      <c r="K2402" s="7" t="s">
        <v>6213</v>
      </c>
      <c r="L2402" s="8">
        <v>45657.0</v>
      </c>
      <c r="M2402" s="6" t="s">
        <v>104</v>
      </c>
      <c r="N2402" s="5"/>
      <c r="O2402" s="5"/>
      <c r="P2402" s="5"/>
      <c r="Q2402" s="5"/>
      <c r="R2402" s="5"/>
      <c r="S2402" s="5"/>
      <c r="T2402" s="5"/>
      <c r="U2402" s="5"/>
      <c r="V2402" s="5"/>
    </row>
    <row r="2403" hidden="1">
      <c r="A2403" s="5">
        <v>450001.0</v>
      </c>
      <c r="B2403" s="6" t="s">
        <v>5320</v>
      </c>
      <c r="C2403" s="6" t="s">
        <v>6214</v>
      </c>
      <c r="D2403" s="6" t="s">
        <v>6215</v>
      </c>
      <c r="E2403" s="6" t="s">
        <v>475</v>
      </c>
      <c r="F2403" s="6" t="s">
        <v>158</v>
      </c>
      <c r="G2403" s="6" t="s">
        <v>159</v>
      </c>
      <c r="H2403" s="6" t="s">
        <v>5336</v>
      </c>
      <c r="I2403" s="6" t="s">
        <v>5826</v>
      </c>
      <c r="J2403" s="6">
        <v>1.0</v>
      </c>
      <c r="K2403" s="7" t="s">
        <v>6216</v>
      </c>
      <c r="L2403" s="8">
        <v>45657.0</v>
      </c>
      <c r="M2403" s="6" t="s">
        <v>104</v>
      </c>
      <c r="N2403" s="5"/>
      <c r="O2403" s="5"/>
      <c r="P2403" s="5"/>
      <c r="Q2403" s="5"/>
      <c r="R2403" s="5"/>
      <c r="S2403" s="5"/>
      <c r="T2403" s="5"/>
      <c r="U2403" s="5"/>
      <c r="V2403" s="5"/>
    </row>
    <row r="2404" hidden="1">
      <c r="A2404" s="5">
        <v>450001.0</v>
      </c>
      <c r="B2404" s="6" t="s">
        <v>5320</v>
      </c>
      <c r="C2404" s="6" t="s">
        <v>6217</v>
      </c>
      <c r="D2404" s="6" t="s">
        <v>6218</v>
      </c>
      <c r="E2404" s="6" t="s">
        <v>475</v>
      </c>
      <c r="F2404" s="6" t="s">
        <v>158</v>
      </c>
      <c r="G2404" s="6" t="s">
        <v>159</v>
      </c>
      <c r="H2404" s="6" t="s">
        <v>5336</v>
      </c>
      <c r="I2404" s="6" t="s">
        <v>5826</v>
      </c>
      <c r="J2404" s="6">
        <v>1.0</v>
      </c>
      <c r="K2404" s="7" t="s">
        <v>6219</v>
      </c>
      <c r="L2404" s="8">
        <v>45657.0</v>
      </c>
      <c r="M2404" s="6" t="s">
        <v>104</v>
      </c>
      <c r="N2404" s="5"/>
      <c r="O2404" s="5"/>
      <c r="P2404" s="5"/>
      <c r="Q2404" s="5"/>
      <c r="R2404" s="5"/>
      <c r="S2404" s="5"/>
      <c r="T2404" s="5"/>
      <c r="U2404" s="5"/>
      <c r="V2404" s="5"/>
    </row>
    <row r="2405" hidden="1">
      <c r="A2405" s="5">
        <v>450001.0</v>
      </c>
      <c r="B2405" s="6" t="s">
        <v>5320</v>
      </c>
      <c r="C2405" s="6" t="s">
        <v>6220</v>
      </c>
      <c r="D2405" s="6" t="s">
        <v>6221</v>
      </c>
      <c r="E2405" s="6" t="s">
        <v>475</v>
      </c>
      <c r="F2405" s="6" t="s">
        <v>158</v>
      </c>
      <c r="G2405" s="6" t="s">
        <v>159</v>
      </c>
      <c r="H2405" s="6" t="s">
        <v>5336</v>
      </c>
      <c r="I2405" s="6" t="s">
        <v>5826</v>
      </c>
      <c r="J2405" s="6">
        <v>1.0</v>
      </c>
      <c r="K2405" s="7" t="s">
        <v>6222</v>
      </c>
      <c r="L2405" s="8">
        <v>45657.0</v>
      </c>
      <c r="M2405" s="6" t="s">
        <v>104</v>
      </c>
      <c r="N2405" s="5"/>
      <c r="O2405" s="5"/>
      <c r="P2405" s="5"/>
      <c r="Q2405" s="5"/>
      <c r="R2405" s="5"/>
      <c r="S2405" s="5"/>
      <c r="T2405" s="5"/>
      <c r="U2405" s="5"/>
      <c r="V2405" s="5"/>
    </row>
    <row r="2406" hidden="1">
      <c r="A2406" s="5">
        <v>450001.0</v>
      </c>
      <c r="B2406" s="6" t="s">
        <v>5320</v>
      </c>
      <c r="C2406" s="6" t="s">
        <v>6223</v>
      </c>
      <c r="D2406" s="6" t="s">
        <v>6224</v>
      </c>
      <c r="E2406" s="6" t="s">
        <v>475</v>
      </c>
      <c r="F2406" s="6" t="s">
        <v>158</v>
      </c>
      <c r="G2406" s="6" t="s">
        <v>159</v>
      </c>
      <c r="H2406" s="6" t="s">
        <v>5336</v>
      </c>
      <c r="I2406" s="6" t="s">
        <v>5826</v>
      </c>
      <c r="J2406" s="6">
        <v>1.0</v>
      </c>
      <c r="K2406" s="7" t="s">
        <v>6225</v>
      </c>
      <c r="L2406" s="8">
        <v>45657.0</v>
      </c>
      <c r="M2406" s="6" t="s">
        <v>104</v>
      </c>
      <c r="N2406" s="5"/>
      <c r="O2406" s="5"/>
      <c r="P2406" s="5"/>
      <c r="Q2406" s="5"/>
      <c r="R2406" s="5"/>
      <c r="S2406" s="5"/>
      <c r="T2406" s="5"/>
      <c r="U2406" s="5"/>
      <c r="V2406" s="5"/>
    </row>
    <row r="2407" hidden="1">
      <c r="A2407" s="5">
        <v>450001.0</v>
      </c>
      <c r="B2407" s="6" t="s">
        <v>5320</v>
      </c>
      <c r="C2407" s="6" t="s">
        <v>6226</v>
      </c>
      <c r="D2407" s="6" t="s">
        <v>6227</v>
      </c>
      <c r="E2407" s="6" t="s">
        <v>475</v>
      </c>
      <c r="F2407" s="6" t="s">
        <v>158</v>
      </c>
      <c r="G2407" s="6" t="s">
        <v>159</v>
      </c>
      <c r="H2407" s="6" t="s">
        <v>5336</v>
      </c>
      <c r="I2407" s="6" t="s">
        <v>5826</v>
      </c>
      <c r="J2407" s="6">
        <v>1.0</v>
      </c>
      <c r="K2407" s="7" t="s">
        <v>6228</v>
      </c>
      <c r="L2407" s="8">
        <v>45657.0</v>
      </c>
      <c r="M2407" s="6" t="s">
        <v>104</v>
      </c>
      <c r="N2407" s="5"/>
      <c r="O2407" s="5"/>
      <c r="P2407" s="5"/>
      <c r="Q2407" s="5"/>
      <c r="R2407" s="5"/>
      <c r="S2407" s="5"/>
      <c r="T2407" s="5"/>
      <c r="U2407" s="5"/>
      <c r="V2407" s="5"/>
    </row>
    <row r="2408" hidden="1">
      <c r="A2408" s="5">
        <v>450001.0</v>
      </c>
      <c r="B2408" s="6" t="s">
        <v>5320</v>
      </c>
      <c r="C2408" s="6" t="s">
        <v>6229</v>
      </c>
      <c r="D2408" s="6" t="s">
        <v>6230</v>
      </c>
      <c r="E2408" s="6" t="s">
        <v>475</v>
      </c>
      <c r="F2408" s="6" t="s">
        <v>158</v>
      </c>
      <c r="G2408" s="6" t="s">
        <v>159</v>
      </c>
      <c r="H2408" s="6" t="s">
        <v>5336</v>
      </c>
      <c r="I2408" s="6" t="s">
        <v>5826</v>
      </c>
      <c r="J2408" s="6">
        <v>1.0</v>
      </c>
      <c r="K2408" s="7" t="s">
        <v>6231</v>
      </c>
      <c r="L2408" s="8">
        <v>45657.0</v>
      </c>
      <c r="M2408" s="6" t="s">
        <v>104</v>
      </c>
      <c r="N2408" s="5"/>
      <c r="O2408" s="5"/>
      <c r="P2408" s="5"/>
      <c r="Q2408" s="5"/>
      <c r="R2408" s="5"/>
      <c r="S2408" s="5"/>
      <c r="T2408" s="5"/>
      <c r="U2408" s="5"/>
      <c r="V2408" s="5"/>
    </row>
    <row r="2409" hidden="1">
      <c r="A2409" s="5">
        <v>450001.0</v>
      </c>
      <c r="B2409" s="6" t="s">
        <v>5320</v>
      </c>
      <c r="C2409" s="6" t="s">
        <v>6232</v>
      </c>
      <c r="D2409" s="6" t="s">
        <v>6233</v>
      </c>
      <c r="E2409" s="6" t="s">
        <v>475</v>
      </c>
      <c r="F2409" s="6" t="s">
        <v>158</v>
      </c>
      <c r="G2409" s="6" t="s">
        <v>159</v>
      </c>
      <c r="H2409" s="6" t="s">
        <v>5336</v>
      </c>
      <c r="I2409" s="6" t="s">
        <v>5826</v>
      </c>
      <c r="J2409" s="6">
        <v>1.0</v>
      </c>
      <c r="K2409" s="7" t="s">
        <v>6234</v>
      </c>
      <c r="L2409" s="8">
        <v>45657.0</v>
      </c>
      <c r="M2409" s="6" t="s">
        <v>104</v>
      </c>
      <c r="N2409" s="5"/>
      <c r="O2409" s="5"/>
      <c r="P2409" s="5"/>
      <c r="Q2409" s="5"/>
      <c r="R2409" s="5"/>
      <c r="S2409" s="5"/>
      <c r="T2409" s="5"/>
      <c r="U2409" s="5"/>
      <c r="V2409" s="5"/>
    </row>
    <row r="2410" hidden="1">
      <c r="A2410" s="5">
        <v>450001.0</v>
      </c>
      <c r="B2410" s="6" t="s">
        <v>5320</v>
      </c>
      <c r="C2410" s="6" t="s">
        <v>6235</v>
      </c>
      <c r="D2410" s="6" t="s">
        <v>6236</v>
      </c>
      <c r="E2410" s="6" t="s">
        <v>475</v>
      </c>
      <c r="F2410" s="6" t="s">
        <v>158</v>
      </c>
      <c r="G2410" s="6" t="s">
        <v>159</v>
      </c>
      <c r="H2410" s="6" t="s">
        <v>5336</v>
      </c>
      <c r="I2410" s="6" t="s">
        <v>5826</v>
      </c>
      <c r="J2410" s="6">
        <v>1.0</v>
      </c>
      <c r="K2410" s="7" t="s">
        <v>6237</v>
      </c>
      <c r="L2410" s="8">
        <v>45657.0</v>
      </c>
      <c r="M2410" s="6" t="s">
        <v>104</v>
      </c>
      <c r="N2410" s="5"/>
      <c r="O2410" s="5"/>
      <c r="P2410" s="5"/>
      <c r="Q2410" s="5"/>
      <c r="R2410" s="5"/>
      <c r="S2410" s="5"/>
      <c r="T2410" s="5"/>
      <c r="U2410" s="5"/>
      <c r="V2410" s="5"/>
    </row>
    <row r="2411" hidden="1">
      <c r="A2411" s="5">
        <v>450001.0</v>
      </c>
      <c r="B2411" s="6" t="s">
        <v>5320</v>
      </c>
      <c r="C2411" s="6" t="s">
        <v>6238</v>
      </c>
      <c r="D2411" s="6" t="s">
        <v>6239</v>
      </c>
      <c r="E2411" s="6" t="s">
        <v>475</v>
      </c>
      <c r="F2411" s="6" t="s">
        <v>158</v>
      </c>
      <c r="G2411" s="6" t="s">
        <v>159</v>
      </c>
      <c r="H2411" s="6" t="s">
        <v>5336</v>
      </c>
      <c r="I2411" s="6" t="s">
        <v>5826</v>
      </c>
      <c r="J2411" s="6">
        <v>1.0</v>
      </c>
      <c r="K2411" s="7" t="s">
        <v>6240</v>
      </c>
      <c r="L2411" s="8">
        <v>45657.0</v>
      </c>
      <c r="M2411" s="6" t="s">
        <v>104</v>
      </c>
      <c r="N2411" s="5"/>
      <c r="O2411" s="5"/>
      <c r="P2411" s="5"/>
      <c r="Q2411" s="5"/>
      <c r="R2411" s="5"/>
      <c r="S2411" s="5"/>
      <c r="T2411" s="5"/>
      <c r="U2411" s="5"/>
      <c r="V2411" s="5"/>
    </row>
    <row r="2412" hidden="1">
      <c r="A2412" s="5">
        <v>450001.0</v>
      </c>
      <c r="B2412" s="6" t="s">
        <v>5320</v>
      </c>
      <c r="C2412" s="6" t="s">
        <v>6241</v>
      </c>
      <c r="D2412" s="6" t="s">
        <v>6242</v>
      </c>
      <c r="E2412" s="6" t="s">
        <v>475</v>
      </c>
      <c r="F2412" s="6" t="s">
        <v>158</v>
      </c>
      <c r="G2412" s="6" t="s">
        <v>159</v>
      </c>
      <c r="H2412" s="6" t="s">
        <v>5336</v>
      </c>
      <c r="I2412" s="6" t="s">
        <v>5826</v>
      </c>
      <c r="J2412" s="6">
        <v>1.0</v>
      </c>
      <c r="K2412" s="7" t="s">
        <v>6243</v>
      </c>
      <c r="L2412" s="8">
        <v>45657.0</v>
      </c>
      <c r="M2412" s="6" t="s">
        <v>104</v>
      </c>
      <c r="N2412" s="5"/>
      <c r="O2412" s="5"/>
      <c r="P2412" s="5"/>
      <c r="Q2412" s="5"/>
      <c r="R2412" s="5"/>
      <c r="S2412" s="5"/>
      <c r="T2412" s="5"/>
      <c r="U2412" s="5"/>
      <c r="V2412" s="5"/>
    </row>
    <row r="2413" hidden="1">
      <c r="A2413" s="5">
        <v>450001.0</v>
      </c>
      <c r="B2413" s="6" t="s">
        <v>5320</v>
      </c>
      <c r="C2413" s="6" t="s">
        <v>6244</v>
      </c>
      <c r="D2413" s="6" t="s">
        <v>6245</v>
      </c>
      <c r="E2413" s="6" t="s">
        <v>475</v>
      </c>
      <c r="F2413" s="6" t="s">
        <v>158</v>
      </c>
      <c r="G2413" s="6" t="s">
        <v>159</v>
      </c>
      <c r="H2413" s="6" t="s">
        <v>5336</v>
      </c>
      <c r="I2413" s="6" t="s">
        <v>5826</v>
      </c>
      <c r="J2413" s="6">
        <v>1.0</v>
      </c>
      <c r="K2413" s="7" t="s">
        <v>6246</v>
      </c>
      <c r="L2413" s="8">
        <v>45657.0</v>
      </c>
      <c r="M2413" s="6" t="s">
        <v>104</v>
      </c>
      <c r="N2413" s="5"/>
      <c r="O2413" s="5"/>
      <c r="P2413" s="5"/>
      <c r="Q2413" s="5"/>
      <c r="R2413" s="5"/>
      <c r="S2413" s="5"/>
      <c r="T2413" s="5"/>
      <c r="U2413" s="5"/>
      <c r="V2413" s="5"/>
    </row>
    <row r="2414" hidden="1">
      <c r="A2414" s="5">
        <v>450001.0</v>
      </c>
      <c r="B2414" s="6" t="s">
        <v>5320</v>
      </c>
      <c r="C2414" s="6" t="s">
        <v>6247</v>
      </c>
      <c r="D2414" s="6" t="s">
        <v>6248</v>
      </c>
      <c r="E2414" s="6" t="s">
        <v>475</v>
      </c>
      <c r="F2414" s="6" t="s">
        <v>158</v>
      </c>
      <c r="G2414" s="6" t="s">
        <v>159</v>
      </c>
      <c r="H2414" s="6" t="s">
        <v>5336</v>
      </c>
      <c r="I2414" s="6" t="s">
        <v>5826</v>
      </c>
      <c r="J2414" s="6">
        <v>1.0</v>
      </c>
      <c r="K2414" s="7" t="s">
        <v>6249</v>
      </c>
      <c r="L2414" s="8">
        <v>45657.0</v>
      </c>
      <c r="M2414" s="6" t="s">
        <v>104</v>
      </c>
      <c r="N2414" s="5"/>
      <c r="O2414" s="5"/>
      <c r="P2414" s="5"/>
      <c r="Q2414" s="5"/>
      <c r="R2414" s="5"/>
      <c r="S2414" s="5"/>
      <c r="T2414" s="5"/>
      <c r="U2414" s="5"/>
      <c r="V2414" s="5"/>
    </row>
    <row r="2415" hidden="1">
      <c r="A2415" s="5">
        <v>450001.0</v>
      </c>
      <c r="B2415" s="6" t="s">
        <v>5320</v>
      </c>
      <c r="C2415" s="6" t="s">
        <v>6250</v>
      </c>
      <c r="D2415" s="6" t="s">
        <v>6251</v>
      </c>
      <c r="E2415" s="6" t="s">
        <v>475</v>
      </c>
      <c r="F2415" s="6" t="s">
        <v>158</v>
      </c>
      <c r="G2415" s="6" t="s">
        <v>159</v>
      </c>
      <c r="H2415" s="6" t="s">
        <v>5336</v>
      </c>
      <c r="I2415" s="6" t="s">
        <v>5826</v>
      </c>
      <c r="J2415" s="6">
        <v>1.0</v>
      </c>
      <c r="K2415" s="7" t="s">
        <v>6252</v>
      </c>
      <c r="L2415" s="8">
        <v>45657.0</v>
      </c>
      <c r="M2415" s="6" t="s">
        <v>104</v>
      </c>
      <c r="N2415" s="5"/>
      <c r="O2415" s="5"/>
      <c r="P2415" s="5"/>
      <c r="Q2415" s="5"/>
      <c r="R2415" s="5"/>
      <c r="S2415" s="5"/>
      <c r="T2415" s="5"/>
      <c r="U2415" s="5"/>
      <c r="V2415" s="5"/>
    </row>
    <row r="2416" hidden="1">
      <c r="A2416" s="5">
        <v>450001.0</v>
      </c>
      <c r="B2416" s="6" t="s">
        <v>5320</v>
      </c>
      <c r="C2416" s="6" t="s">
        <v>6253</v>
      </c>
      <c r="D2416" s="6" t="s">
        <v>6254</v>
      </c>
      <c r="E2416" s="6" t="s">
        <v>475</v>
      </c>
      <c r="F2416" s="6" t="s">
        <v>158</v>
      </c>
      <c r="G2416" s="6" t="s">
        <v>159</v>
      </c>
      <c r="H2416" s="6" t="s">
        <v>5336</v>
      </c>
      <c r="I2416" s="6" t="s">
        <v>5826</v>
      </c>
      <c r="J2416" s="6">
        <v>1.0</v>
      </c>
      <c r="K2416" s="7" t="s">
        <v>6255</v>
      </c>
      <c r="L2416" s="8">
        <v>45657.0</v>
      </c>
      <c r="M2416" s="6" t="s">
        <v>104</v>
      </c>
      <c r="N2416" s="5"/>
      <c r="O2416" s="5"/>
      <c r="P2416" s="5"/>
      <c r="Q2416" s="5"/>
      <c r="R2416" s="5"/>
      <c r="S2416" s="5"/>
      <c r="T2416" s="5"/>
      <c r="U2416" s="5"/>
      <c r="V2416" s="5"/>
    </row>
    <row r="2417" hidden="1">
      <c r="A2417" s="5">
        <v>450001.0</v>
      </c>
      <c r="B2417" s="6" t="s">
        <v>5320</v>
      </c>
      <c r="C2417" s="6" t="s">
        <v>6256</v>
      </c>
      <c r="D2417" s="6" t="s">
        <v>6257</v>
      </c>
      <c r="E2417" s="6" t="s">
        <v>475</v>
      </c>
      <c r="F2417" s="6" t="s">
        <v>158</v>
      </c>
      <c r="G2417" s="6" t="s">
        <v>159</v>
      </c>
      <c r="H2417" s="6" t="s">
        <v>5336</v>
      </c>
      <c r="I2417" s="6" t="s">
        <v>5826</v>
      </c>
      <c r="J2417" s="6">
        <v>1.0</v>
      </c>
      <c r="K2417" s="7" t="s">
        <v>6258</v>
      </c>
      <c r="L2417" s="8">
        <v>45657.0</v>
      </c>
      <c r="M2417" s="6" t="s">
        <v>104</v>
      </c>
      <c r="N2417" s="5"/>
      <c r="O2417" s="5"/>
      <c r="P2417" s="5"/>
      <c r="Q2417" s="5"/>
      <c r="R2417" s="5"/>
      <c r="S2417" s="5"/>
      <c r="T2417" s="5"/>
      <c r="U2417" s="5"/>
      <c r="V2417" s="5"/>
    </row>
    <row r="2418" hidden="1">
      <c r="A2418" s="5">
        <v>450001.0</v>
      </c>
      <c r="B2418" s="6" t="s">
        <v>5320</v>
      </c>
      <c r="C2418" s="6" t="s">
        <v>6259</v>
      </c>
      <c r="D2418" s="6" t="s">
        <v>6260</v>
      </c>
      <c r="E2418" s="6" t="s">
        <v>475</v>
      </c>
      <c r="F2418" s="6" t="s">
        <v>158</v>
      </c>
      <c r="G2418" s="6" t="s">
        <v>159</v>
      </c>
      <c r="H2418" s="6" t="s">
        <v>5336</v>
      </c>
      <c r="I2418" s="6" t="s">
        <v>5826</v>
      </c>
      <c r="J2418" s="6">
        <v>1.0</v>
      </c>
      <c r="K2418" s="7" t="s">
        <v>6261</v>
      </c>
      <c r="L2418" s="8">
        <v>45657.0</v>
      </c>
      <c r="M2418" s="6" t="s">
        <v>104</v>
      </c>
      <c r="N2418" s="5"/>
      <c r="O2418" s="5"/>
      <c r="P2418" s="5"/>
      <c r="Q2418" s="5"/>
      <c r="R2418" s="5"/>
      <c r="S2418" s="5"/>
      <c r="T2418" s="5"/>
      <c r="U2418" s="5"/>
      <c r="V2418" s="5"/>
    </row>
    <row r="2419" hidden="1">
      <c r="A2419" s="5">
        <v>450001.0</v>
      </c>
      <c r="B2419" s="6" t="s">
        <v>5320</v>
      </c>
      <c r="C2419" s="6" t="s">
        <v>6262</v>
      </c>
      <c r="D2419" s="6" t="s">
        <v>6263</v>
      </c>
      <c r="E2419" s="6" t="s">
        <v>475</v>
      </c>
      <c r="F2419" s="6" t="s">
        <v>158</v>
      </c>
      <c r="G2419" s="6" t="s">
        <v>159</v>
      </c>
      <c r="H2419" s="6" t="s">
        <v>5336</v>
      </c>
      <c r="I2419" s="6" t="s">
        <v>5826</v>
      </c>
      <c r="J2419" s="6">
        <v>1.0</v>
      </c>
      <c r="K2419" s="7" t="s">
        <v>6264</v>
      </c>
      <c r="L2419" s="8">
        <v>45657.0</v>
      </c>
      <c r="M2419" s="6" t="s">
        <v>104</v>
      </c>
      <c r="N2419" s="5"/>
      <c r="O2419" s="5"/>
      <c r="P2419" s="5"/>
      <c r="Q2419" s="5"/>
      <c r="R2419" s="5"/>
      <c r="S2419" s="5"/>
      <c r="T2419" s="5"/>
      <c r="U2419" s="5"/>
      <c r="V2419" s="5"/>
    </row>
    <row r="2420" hidden="1">
      <c r="A2420" s="5">
        <v>450001.0</v>
      </c>
      <c r="B2420" s="6" t="s">
        <v>5320</v>
      </c>
      <c r="C2420" s="6" t="s">
        <v>6265</v>
      </c>
      <c r="D2420" s="6" t="s">
        <v>6266</v>
      </c>
      <c r="E2420" s="6" t="s">
        <v>475</v>
      </c>
      <c r="F2420" s="6" t="s">
        <v>158</v>
      </c>
      <c r="G2420" s="6" t="s">
        <v>159</v>
      </c>
      <c r="H2420" s="6" t="s">
        <v>5336</v>
      </c>
      <c r="I2420" s="6" t="s">
        <v>5826</v>
      </c>
      <c r="J2420" s="6">
        <v>1.0</v>
      </c>
      <c r="K2420" s="7" t="s">
        <v>6267</v>
      </c>
      <c r="L2420" s="8">
        <v>45657.0</v>
      </c>
      <c r="M2420" s="6" t="s">
        <v>104</v>
      </c>
      <c r="N2420" s="5"/>
      <c r="O2420" s="5"/>
      <c r="P2420" s="5"/>
      <c r="Q2420" s="5"/>
      <c r="R2420" s="5"/>
      <c r="S2420" s="5"/>
      <c r="T2420" s="5"/>
      <c r="U2420" s="5"/>
      <c r="V2420" s="5"/>
    </row>
    <row r="2421" hidden="1">
      <c r="A2421" s="5">
        <v>450001.0</v>
      </c>
      <c r="B2421" s="6" t="s">
        <v>5320</v>
      </c>
      <c r="C2421" s="6" t="s">
        <v>6268</v>
      </c>
      <c r="D2421" s="6" t="s">
        <v>6269</v>
      </c>
      <c r="E2421" s="6" t="s">
        <v>475</v>
      </c>
      <c r="F2421" s="6" t="s">
        <v>158</v>
      </c>
      <c r="G2421" s="6" t="s">
        <v>159</v>
      </c>
      <c r="H2421" s="6" t="s">
        <v>5336</v>
      </c>
      <c r="I2421" s="6" t="s">
        <v>5826</v>
      </c>
      <c r="J2421" s="6">
        <v>1.0</v>
      </c>
      <c r="K2421" s="7" t="s">
        <v>6270</v>
      </c>
      <c r="L2421" s="8">
        <v>45657.0</v>
      </c>
      <c r="M2421" s="6" t="s">
        <v>104</v>
      </c>
      <c r="N2421" s="5"/>
      <c r="O2421" s="5"/>
      <c r="P2421" s="5"/>
      <c r="Q2421" s="5"/>
      <c r="R2421" s="5"/>
      <c r="S2421" s="5"/>
      <c r="T2421" s="5"/>
      <c r="U2421" s="5"/>
      <c r="V2421" s="5"/>
    </row>
    <row r="2422" hidden="1">
      <c r="A2422" s="5">
        <v>450001.0</v>
      </c>
      <c r="B2422" s="6" t="s">
        <v>5320</v>
      </c>
      <c r="C2422" s="6" t="s">
        <v>6271</v>
      </c>
      <c r="D2422" s="6" t="s">
        <v>6272</v>
      </c>
      <c r="E2422" s="6" t="s">
        <v>475</v>
      </c>
      <c r="F2422" s="6" t="s">
        <v>158</v>
      </c>
      <c r="G2422" s="6" t="s">
        <v>159</v>
      </c>
      <c r="H2422" s="6" t="s">
        <v>5336</v>
      </c>
      <c r="I2422" s="6" t="s">
        <v>5826</v>
      </c>
      <c r="J2422" s="6">
        <v>1.0</v>
      </c>
      <c r="K2422" s="7" t="s">
        <v>6273</v>
      </c>
      <c r="L2422" s="8">
        <v>45657.0</v>
      </c>
      <c r="M2422" s="6" t="s">
        <v>104</v>
      </c>
      <c r="N2422" s="5"/>
      <c r="O2422" s="5"/>
      <c r="P2422" s="5"/>
      <c r="Q2422" s="5"/>
      <c r="R2422" s="5"/>
      <c r="S2422" s="5"/>
      <c r="T2422" s="5"/>
      <c r="U2422" s="5"/>
      <c r="V2422" s="5"/>
    </row>
    <row r="2423" hidden="1">
      <c r="A2423" s="5">
        <v>450001.0</v>
      </c>
      <c r="B2423" s="6" t="s">
        <v>5320</v>
      </c>
      <c r="C2423" s="6" t="s">
        <v>6274</v>
      </c>
      <c r="D2423" s="6" t="s">
        <v>6275</v>
      </c>
      <c r="E2423" s="6" t="s">
        <v>475</v>
      </c>
      <c r="F2423" s="6" t="s">
        <v>158</v>
      </c>
      <c r="G2423" s="6" t="s">
        <v>159</v>
      </c>
      <c r="H2423" s="6" t="s">
        <v>5336</v>
      </c>
      <c r="I2423" s="6" t="s">
        <v>5826</v>
      </c>
      <c r="J2423" s="6">
        <v>1.0</v>
      </c>
      <c r="K2423" s="7" t="s">
        <v>6276</v>
      </c>
      <c r="L2423" s="8">
        <v>45657.0</v>
      </c>
      <c r="M2423" s="6" t="s">
        <v>104</v>
      </c>
      <c r="N2423" s="5"/>
      <c r="O2423" s="5"/>
      <c r="P2423" s="5"/>
      <c r="Q2423" s="5"/>
      <c r="R2423" s="5"/>
      <c r="S2423" s="5"/>
      <c r="T2423" s="5"/>
      <c r="U2423" s="5"/>
      <c r="V2423" s="5"/>
    </row>
    <row r="2424" hidden="1">
      <c r="A2424" s="5">
        <v>450001.0</v>
      </c>
      <c r="B2424" s="6" t="s">
        <v>5320</v>
      </c>
      <c r="C2424" s="6" t="s">
        <v>6277</v>
      </c>
      <c r="D2424" s="6" t="s">
        <v>6278</v>
      </c>
      <c r="E2424" s="6" t="s">
        <v>475</v>
      </c>
      <c r="F2424" s="6" t="s">
        <v>158</v>
      </c>
      <c r="G2424" s="6" t="s">
        <v>159</v>
      </c>
      <c r="H2424" s="6" t="s">
        <v>5336</v>
      </c>
      <c r="I2424" s="6" t="s">
        <v>5826</v>
      </c>
      <c r="J2424" s="6">
        <v>1.0</v>
      </c>
      <c r="K2424" s="7" t="s">
        <v>6279</v>
      </c>
      <c r="L2424" s="8">
        <v>45657.0</v>
      </c>
      <c r="M2424" s="6" t="s">
        <v>104</v>
      </c>
      <c r="N2424" s="5"/>
      <c r="O2424" s="5"/>
      <c r="P2424" s="5"/>
      <c r="Q2424" s="5"/>
      <c r="R2424" s="5"/>
      <c r="S2424" s="5"/>
      <c r="T2424" s="5"/>
      <c r="U2424" s="5"/>
      <c r="V2424" s="5"/>
    </row>
    <row r="2425" hidden="1">
      <c r="A2425" s="5">
        <v>450001.0</v>
      </c>
      <c r="B2425" s="6" t="s">
        <v>5320</v>
      </c>
      <c r="C2425" s="6" t="s">
        <v>6280</v>
      </c>
      <c r="D2425" s="6" t="s">
        <v>6281</v>
      </c>
      <c r="E2425" s="6" t="s">
        <v>475</v>
      </c>
      <c r="F2425" s="6" t="s">
        <v>158</v>
      </c>
      <c r="G2425" s="6" t="s">
        <v>159</v>
      </c>
      <c r="H2425" s="6" t="s">
        <v>5336</v>
      </c>
      <c r="I2425" s="6" t="s">
        <v>5826</v>
      </c>
      <c r="J2425" s="6">
        <v>1.0</v>
      </c>
      <c r="K2425" s="7" t="s">
        <v>6282</v>
      </c>
      <c r="L2425" s="8">
        <v>45657.0</v>
      </c>
      <c r="M2425" s="6" t="s">
        <v>104</v>
      </c>
      <c r="N2425" s="5"/>
      <c r="O2425" s="5"/>
      <c r="P2425" s="5"/>
      <c r="Q2425" s="5"/>
      <c r="R2425" s="5"/>
      <c r="S2425" s="5"/>
      <c r="T2425" s="5"/>
      <c r="U2425" s="5"/>
      <c r="V2425" s="5"/>
    </row>
    <row r="2426" hidden="1">
      <c r="A2426" s="5">
        <v>450001.0</v>
      </c>
      <c r="B2426" s="6" t="s">
        <v>5320</v>
      </c>
      <c r="C2426" s="6" t="s">
        <v>6283</v>
      </c>
      <c r="D2426" s="6" t="s">
        <v>6284</v>
      </c>
      <c r="E2426" s="6" t="s">
        <v>475</v>
      </c>
      <c r="F2426" s="6" t="s">
        <v>158</v>
      </c>
      <c r="G2426" s="6" t="s">
        <v>159</v>
      </c>
      <c r="H2426" s="6" t="s">
        <v>5336</v>
      </c>
      <c r="I2426" s="6" t="s">
        <v>5826</v>
      </c>
      <c r="J2426" s="6">
        <v>1.0</v>
      </c>
      <c r="K2426" s="7" t="s">
        <v>6285</v>
      </c>
      <c r="L2426" s="8">
        <v>45657.0</v>
      </c>
      <c r="M2426" s="6" t="s">
        <v>104</v>
      </c>
      <c r="N2426" s="5"/>
      <c r="O2426" s="5"/>
      <c r="P2426" s="5"/>
      <c r="Q2426" s="5"/>
      <c r="R2426" s="5"/>
      <c r="S2426" s="5"/>
      <c r="T2426" s="5"/>
      <c r="U2426" s="5"/>
      <c r="V2426" s="5"/>
    </row>
    <row r="2427" hidden="1">
      <c r="A2427" s="5">
        <v>450001.0</v>
      </c>
      <c r="B2427" s="6" t="s">
        <v>5320</v>
      </c>
      <c r="C2427" s="6" t="s">
        <v>6286</v>
      </c>
      <c r="D2427" s="6" t="s">
        <v>6287</v>
      </c>
      <c r="E2427" s="6" t="s">
        <v>475</v>
      </c>
      <c r="F2427" s="6" t="s">
        <v>158</v>
      </c>
      <c r="G2427" s="6" t="s">
        <v>159</v>
      </c>
      <c r="H2427" s="6" t="s">
        <v>5336</v>
      </c>
      <c r="I2427" s="6" t="s">
        <v>5826</v>
      </c>
      <c r="J2427" s="6">
        <v>1.0</v>
      </c>
      <c r="K2427" s="7" t="s">
        <v>6288</v>
      </c>
      <c r="L2427" s="8">
        <v>45657.0</v>
      </c>
      <c r="M2427" s="6" t="s">
        <v>104</v>
      </c>
      <c r="N2427" s="5"/>
      <c r="O2427" s="5"/>
      <c r="P2427" s="5"/>
      <c r="Q2427" s="5"/>
      <c r="R2427" s="5"/>
      <c r="S2427" s="5"/>
      <c r="T2427" s="5"/>
      <c r="U2427" s="5"/>
      <c r="V2427" s="5"/>
    </row>
    <row r="2428" hidden="1">
      <c r="A2428" s="5">
        <v>450001.0</v>
      </c>
      <c r="B2428" s="6" t="s">
        <v>5320</v>
      </c>
      <c r="C2428" s="6" t="s">
        <v>6289</v>
      </c>
      <c r="D2428" s="6" t="s">
        <v>6290</v>
      </c>
      <c r="E2428" s="6" t="s">
        <v>475</v>
      </c>
      <c r="F2428" s="6" t="s">
        <v>158</v>
      </c>
      <c r="G2428" s="6" t="s">
        <v>159</v>
      </c>
      <c r="H2428" s="6" t="s">
        <v>5336</v>
      </c>
      <c r="I2428" s="6" t="s">
        <v>5826</v>
      </c>
      <c r="J2428" s="6">
        <v>1.0</v>
      </c>
      <c r="K2428" s="7" t="s">
        <v>6291</v>
      </c>
      <c r="L2428" s="8">
        <v>45657.0</v>
      </c>
      <c r="M2428" s="6" t="s">
        <v>104</v>
      </c>
      <c r="N2428" s="5"/>
      <c r="O2428" s="5"/>
      <c r="P2428" s="5"/>
      <c r="Q2428" s="5"/>
      <c r="R2428" s="5"/>
      <c r="S2428" s="5"/>
      <c r="T2428" s="5"/>
      <c r="U2428" s="5"/>
      <c r="V2428" s="5"/>
    </row>
    <row r="2429" hidden="1">
      <c r="A2429" s="5">
        <v>450001.0</v>
      </c>
      <c r="B2429" s="6" t="s">
        <v>5320</v>
      </c>
      <c r="C2429" s="6" t="s">
        <v>6292</v>
      </c>
      <c r="D2429" s="6" t="s">
        <v>6293</v>
      </c>
      <c r="E2429" s="6" t="s">
        <v>475</v>
      </c>
      <c r="F2429" s="6" t="s">
        <v>158</v>
      </c>
      <c r="G2429" s="6" t="s">
        <v>159</v>
      </c>
      <c r="H2429" s="6" t="s">
        <v>5336</v>
      </c>
      <c r="I2429" s="6" t="s">
        <v>5826</v>
      </c>
      <c r="J2429" s="6">
        <v>1.0</v>
      </c>
      <c r="K2429" s="7" t="s">
        <v>6294</v>
      </c>
      <c r="L2429" s="8">
        <v>45657.0</v>
      </c>
      <c r="M2429" s="6" t="s">
        <v>104</v>
      </c>
      <c r="N2429" s="5"/>
      <c r="O2429" s="5"/>
      <c r="P2429" s="5"/>
      <c r="Q2429" s="5"/>
      <c r="R2429" s="5"/>
      <c r="S2429" s="5"/>
      <c r="T2429" s="5"/>
      <c r="U2429" s="5"/>
      <c r="V2429" s="5"/>
    </row>
    <row r="2430" hidden="1">
      <c r="A2430" s="5">
        <v>450001.0</v>
      </c>
      <c r="B2430" s="6" t="s">
        <v>5320</v>
      </c>
      <c r="C2430" s="6" t="s">
        <v>6295</v>
      </c>
      <c r="D2430" s="6" t="s">
        <v>6296</v>
      </c>
      <c r="E2430" s="6" t="s">
        <v>475</v>
      </c>
      <c r="F2430" s="6" t="s">
        <v>158</v>
      </c>
      <c r="G2430" s="6" t="s">
        <v>159</v>
      </c>
      <c r="H2430" s="6" t="s">
        <v>5336</v>
      </c>
      <c r="I2430" s="6" t="s">
        <v>5826</v>
      </c>
      <c r="J2430" s="6">
        <v>1.0</v>
      </c>
      <c r="K2430" s="7" t="s">
        <v>6297</v>
      </c>
      <c r="L2430" s="8">
        <v>45657.0</v>
      </c>
      <c r="M2430" s="6" t="s">
        <v>104</v>
      </c>
      <c r="N2430" s="5"/>
      <c r="O2430" s="5"/>
      <c r="P2430" s="5"/>
      <c r="Q2430" s="5"/>
      <c r="R2430" s="5"/>
      <c r="S2430" s="5"/>
      <c r="T2430" s="5"/>
      <c r="U2430" s="5"/>
      <c r="V2430" s="5"/>
    </row>
    <row r="2431" hidden="1">
      <c r="A2431" s="5">
        <v>450001.0</v>
      </c>
      <c r="B2431" s="6" t="s">
        <v>5320</v>
      </c>
      <c r="C2431" s="6" t="s">
        <v>6298</v>
      </c>
      <c r="D2431" s="6" t="s">
        <v>6299</v>
      </c>
      <c r="E2431" s="6" t="s">
        <v>475</v>
      </c>
      <c r="F2431" s="6" t="s">
        <v>158</v>
      </c>
      <c r="G2431" s="6" t="s">
        <v>159</v>
      </c>
      <c r="H2431" s="6" t="s">
        <v>5336</v>
      </c>
      <c r="I2431" s="6" t="s">
        <v>5826</v>
      </c>
      <c r="J2431" s="6">
        <v>1.0</v>
      </c>
      <c r="K2431" s="7" t="s">
        <v>6300</v>
      </c>
      <c r="L2431" s="8">
        <v>45657.0</v>
      </c>
      <c r="M2431" s="6" t="s">
        <v>104</v>
      </c>
      <c r="N2431" s="5"/>
      <c r="O2431" s="5"/>
      <c r="P2431" s="5"/>
      <c r="Q2431" s="5"/>
      <c r="R2431" s="5"/>
      <c r="S2431" s="5"/>
      <c r="T2431" s="5"/>
      <c r="U2431" s="5"/>
      <c r="V2431" s="5"/>
    </row>
    <row r="2432" hidden="1">
      <c r="A2432" s="5">
        <v>450001.0</v>
      </c>
      <c r="B2432" s="6" t="s">
        <v>5320</v>
      </c>
      <c r="C2432" s="6" t="s">
        <v>6301</v>
      </c>
      <c r="D2432" s="6" t="s">
        <v>6302</v>
      </c>
      <c r="E2432" s="6" t="s">
        <v>475</v>
      </c>
      <c r="F2432" s="6" t="s">
        <v>158</v>
      </c>
      <c r="G2432" s="6" t="s">
        <v>159</v>
      </c>
      <c r="H2432" s="6" t="s">
        <v>5336</v>
      </c>
      <c r="I2432" s="6" t="s">
        <v>5826</v>
      </c>
      <c r="J2432" s="6">
        <v>1.0</v>
      </c>
      <c r="K2432" s="7" t="s">
        <v>6303</v>
      </c>
      <c r="L2432" s="8">
        <v>45657.0</v>
      </c>
      <c r="M2432" s="6" t="s">
        <v>104</v>
      </c>
      <c r="N2432" s="5"/>
      <c r="O2432" s="5"/>
      <c r="P2432" s="5"/>
      <c r="Q2432" s="5"/>
      <c r="R2432" s="5"/>
      <c r="S2432" s="5"/>
      <c r="T2432" s="5"/>
      <c r="U2432" s="5"/>
      <c r="V2432" s="5"/>
    </row>
    <row r="2433" hidden="1">
      <c r="A2433" s="5">
        <v>450001.0</v>
      </c>
      <c r="B2433" s="6" t="s">
        <v>5320</v>
      </c>
      <c r="C2433" s="6" t="s">
        <v>6304</v>
      </c>
      <c r="D2433" s="6" t="s">
        <v>6305</v>
      </c>
      <c r="E2433" s="6" t="s">
        <v>475</v>
      </c>
      <c r="F2433" s="6" t="s">
        <v>158</v>
      </c>
      <c r="G2433" s="6" t="s">
        <v>159</v>
      </c>
      <c r="H2433" s="6" t="s">
        <v>5336</v>
      </c>
      <c r="I2433" s="6" t="s">
        <v>5826</v>
      </c>
      <c r="J2433" s="6">
        <v>1.0</v>
      </c>
      <c r="K2433" s="7" t="s">
        <v>6306</v>
      </c>
      <c r="L2433" s="8">
        <v>45657.0</v>
      </c>
      <c r="M2433" s="6" t="s">
        <v>104</v>
      </c>
      <c r="N2433" s="5"/>
      <c r="O2433" s="5"/>
      <c r="P2433" s="5"/>
      <c r="Q2433" s="5"/>
      <c r="R2433" s="5"/>
      <c r="S2433" s="5"/>
      <c r="T2433" s="5"/>
      <c r="U2433" s="5"/>
      <c r="V2433" s="5"/>
    </row>
    <row r="2434" hidden="1">
      <c r="A2434" s="5">
        <v>450001.0</v>
      </c>
      <c r="B2434" s="6" t="s">
        <v>5320</v>
      </c>
      <c r="C2434" s="6" t="s">
        <v>6307</v>
      </c>
      <c r="D2434" s="6" t="s">
        <v>6308</v>
      </c>
      <c r="E2434" s="6" t="s">
        <v>475</v>
      </c>
      <c r="F2434" s="6" t="s">
        <v>158</v>
      </c>
      <c r="G2434" s="6" t="s">
        <v>159</v>
      </c>
      <c r="H2434" s="6" t="s">
        <v>5336</v>
      </c>
      <c r="I2434" s="6" t="s">
        <v>5826</v>
      </c>
      <c r="J2434" s="6">
        <v>1.0</v>
      </c>
      <c r="K2434" s="7" t="s">
        <v>6309</v>
      </c>
      <c r="L2434" s="8">
        <v>45657.0</v>
      </c>
      <c r="M2434" s="6" t="s">
        <v>104</v>
      </c>
      <c r="N2434" s="5"/>
      <c r="O2434" s="5"/>
      <c r="P2434" s="5"/>
      <c r="Q2434" s="5"/>
      <c r="R2434" s="5"/>
      <c r="S2434" s="5"/>
      <c r="T2434" s="5"/>
      <c r="U2434" s="5"/>
      <c r="V2434" s="5"/>
    </row>
    <row r="2435" hidden="1">
      <c r="A2435" s="5">
        <v>450001.0</v>
      </c>
      <c r="B2435" s="6" t="s">
        <v>5320</v>
      </c>
      <c r="C2435" s="6" t="s">
        <v>6310</v>
      </c>
      <c r="D2435" s="6" t="s">
        <v>6311</v>
      </c>
      <c r="E2435" s="6" t="s">
        <v>475</v>
      </c>
      <c r="F2435" s="6" t="s">
        <v>158</v>
      </c>
      <c r="G2435" s="6" t="s">
        <v>159</v>
      </c>
      <c r="H2435" s="6" t="s">
        <v>5336</v>
      </c>
      <c r="I2435" s="6" t="s">
        <v>5826</v>
      </c>
      <c r="J2435" s="6">
        <v>1.0</v>
      </c>
      <c r="K2435" s="7" t="s">
        <v>6312</v>
      </c>
      <c r="L2435" s="8">
        <v>45657.0</v>
      </c>
      <c r="M2435" s="6" t="s">
        <v>104</v>
      </c>
      <c r="N2435" s="5"/>
      <c r="O2435" s="5"/>
      <c r="P2435" s="5"/>
      <c r="Q2435" s="5"/>
      <c r="R2435" s="5"/>
      <c r="S2435" s="5"/>
      <c r="T2435" s="5"/>
      <c r="U2435" s="5"/>
      <c r="V2435" s="5"/>
    </row>
    <row r="2436" hidden="1">
      <c r="A2436" s="5">
        <v>450001.0</v>
      </c>
      <c r="B2436" s="6" t="s">
        <v>5320</v>
      </c>
      <c r="C2436" s="6" t="s">
        <v>6313</v>
      </c>
      <c r="D2436" s="6" t="s">
        <v>6314</v>
      </c>
      <c r="E2436" s="6" t="s">
        <v>475</v>
      </c>
      <c r="F2436" s="6" t="s">
        <v>158</v>
      </c>
      <c r="G2436" s="6" t="s">
        <v>159</v>
      </c>
      <c r="H2436" s="6" t="s">
        <v>5336</v>
      </c>
      <c r="I2436" s="6" t="s">
        <v>5826</v>
      </c>
      <c r="J2436" s="6">
        <v>1.0</v>
      </c>
      <c r="K2436" s="7" t="s">
        <v>6315</v>
      </c>
      <c r="L2436" s="8">
        <v>45657.0</v>
      </c>
      <c r="M2436" s="6" t="s">
        <v>104</v>
      </c>
      <c r="N2436" s="5"/>
      <c r="O2436" s="5"/>
      <c r="P2436" s="5"/>
      <c r="Q2436" s="5"/>
      <c r="R2436" s="5"/>
      <c r="S2436" s="5"/>
      <c r="T2436" s="5"/>
      <c r="U2436" s="5"/>
      <c r="V2436" s="5"/>
    </row>
    <row r="2437" hidden="1">
      <c r="A2437" s="5">
        <v>450001.0</v>
      </c>
      <c r="B2437" s="6" t="s">
        <v>5320</v>
      </c>
      <c r="C2437" s="6" t="s">
        <v>6316</v>
      </c>
      <c r="D2437" s="6" t="s">
        <v>6317</v>
      </c>
      <c r="E2437" s="6" t="s">
        <v>475</v>
      </c>
      <c r="F2437" s="6" t="s">
        <v>158</v>
      </c>
      <c r="G2437" s="6" t="s">
        <v>159</v>
      </c>
      <c r="H2437" s="6" t="s">
        <v>5336</v>
      </c>
      <c r="I2437" s="6" t="s">
        <v>5826</v>
      </c>
      <c r="J2437" s="6">
        <v>1.0</v>
      </c>
      <c r="K2437" s="7" t="s">
        <v>6318</v>
      </c>
      <c r="L2437" s="8">
        <v>45657.0</v>
      </c>
      <c r="M2437" s="6" t="s">
        <v>104</v>
      </c>
      <c r="N2437" s="5"/>
      <c r="O2437" s="5"/>
      <c r="P2437" s="5"/>
      <c r="Q2437" s="5"/>
      <c r="R2437" s="5"/>
      <c r="S2437" s="5"/>
      <c r="T2437" s="5"/>
      <c r="U2437" s="5"/>
      <c r="V2437" s="5"/>
    </row>
    <row r="2438" hidden="1">
      <c r="A2438" s="5">
        <v>450001.0</v>
      </c>
      <c r="B2438" s="6" t="s">
        <v>5320</v>
      </c>
      <c r="C2438" s="6" t="s">
        <v>6319</v>
      </c>
      <c r="D2438" s="6" t="s">
        <v>6320</v>
      </c>
      <c r="E2438" s="6" t="s">
        <v>475</v>
      </c>
      <c r="F2438" s="6" t="s">
        <v>158</v>
      </c>
      <c r="G2438" s="6" t="s">
        <v>159</v>
      </c>
      <c r="H2438" s="6" t="s">
        <v>5336</v>
      </c>
      <c r="I2438" s="6" t="s">
        <v>5826</v>
      </c>
      <c r="J2438" s="6">
        <v>1.0</v>
      </c>
      <c r="K2438" s="7" t="s">
        <v>6321</v>
      </c>
      <c r="L2438" s="8">
        <v>45657.0</v>
      </c>
      <c r="M2438" s="6" t="s">
        <v>104</v>
      </c>
      <c r="N2438" s="5"/>
      <c r="O2438" s="5"/>
      <c r="P2438" s="5"/>
      <c r="Q2438" s="5"/>
      <c r="R2438" s="5"/>
      <c r="S2438" s="5"/>
      <c r="T2438" s="5"/>
      <c r="U2438" s="5"/>
      <c r="V2438" s="5"/>
    </row>
    <row r="2439" hidden="1">
      <c r="A2439" s="5">
        <v>450001.0</v>
      </c>
      <c r="B2439" s="6" t="s">
        <v>5320</v>
      </c>
      <c r="C2439" s="6" t="s">
        <v>6322</v>
      </c>
      <c r="D2439" s="6" t="s">
        <v>6323</v>
      </c>
      <c r="E2439" s="6" t="s">
        <v>475</v>
      </c>
      <c r="F2439" s="6" t="s">
        <v>158</v>
      </c>
      <c r="G2439" s="6" t="s">
        <v>159</v>
      </c>
      <c r="H2439" s="6" t="s">
        <v>5336</v>
      </c>
      <c r="I2439" s="6" t="s">
        <v>5826</v>
      </c>
      <c r="J2439" s="6">
        <v>1.0</v>
      </c>
      <c r="K2439" s="7" t="s">
        <v>6324</v>
      </c>
      <c r="L2439" s="8">
        <v>45657.0</v>
      </c>
      <c r="M2439" s="6" t="s">
        <v>104</v>
      </c>
      <c r="N2439" s="5"/>
      <c r="O2439" s="5"/>
      <c r="P2439" s="5"/>
      <c r="Q2439" s="5"/>
      <c r="R2439" s="5"/>
      <c r="S2439" s="5"/>
      <c r="T2439" s="5"/>
      <c r="U2439" s="5"/>
      <c r="V2439" s="5"/>
    </row>
    <row r="2440" hidden="1">
      <c r="A2440" s="5">
        <v>450001.0</v>
      </c>
      <c r="B2440" s="6" t="s">
        <v>5320</v>
      </c>
      <c r="C2440" s="6" t="s">
        <v>6325</v>
      </c>
      <c r="D2440" s="6" t="s">
        <v>6326</v>
      </c>
      <c r="E2440" s="6" t="s">
        <v>475</v>
      </c>
      <c r="F2440" s="6" t="s">
        <v>158</v>
      </c>
      <c r="G2440" s="6" t="s">
        <v>159</v>
      </c>
      <c r="H2440" s="6" t="s">
        <v>5336</v>
      </c>
      <c r="I2440" s="6" t="s">
        <v>5826</v>
      </c>
      <c r="J2440" s="6">
        <v>1.0</v>
      </c>
      <c r="K2440" s="7" t="s">
        <v>6327</v>
      </c>
      <c r="L2440" s="8">
        <v>45657.0</v>
      </c>
      <c r="M2440" s="6" t="s">
        <v>104</v>
      </c>
      <c r="N2440" s="5"/>
      <c r="O2440" s="5"/>
      <c r="P2440" s="5"/>
      <c r="Q2440" s="5"/>
      <c r="R2440" s="5"/>
      <c r="S2440" s="5"/>
      <c r="T2440" s="5"/>
      <c r="U2440" s="5"/>
      <c r="V2440" s="5"/>
    </row>
    <row r="2441" hidden="1">
      <c r="A2441" s="5">
        <v>450001.0</v>
      </c>
      <c r="B2441" s="6" t="s">
        <v>5320</v>
      </c>
      <c r="C2441" s="6" t="s">
        <v>6328</v>
      </c>
      <c r="D2441" s="6" t="s">
        <v>6329</v>
      </c>
      <c r="E2441" s="6" t="s">
        <v>475</v>
      </c>
      <c r="F2441" s="6" t="s">
        <v>158</v>
      </c>
      <c r="G2441" s="6" t="s">
        <v>159</v>
      </c>
      <c r="H2441" s="6" t="s">
        <v>5336</v>
      </c>
      <c r="I2441" s="6" t="s">
        <v>5826</v>
      </c>
      <c r="J2441" s="6">
        <v>1.0</v>
      </c>
      <c r="K2441" s="7" t="s">
        <v>6330</v>
      </c>
      <c r="L2441" s="8">
        <v>45657.0</v>
      </c>
      <c r="M2441" s="6" t="s">
        <v>104</v>
      </c>
      <c r="N2441" s="5"/>
      <c r="O2441" s="5"/>
      <c r="P2441" s="5"/>
      <c r="Q2441" s="5"/>
      <c r="R2441" s="5"/>
      <c r="S2441" s="5"/>
      <c r="T2441" s="5"/>
      <c r="U2441" s="5"/>
      <c r="V2441" s="5"/>
    </row>
    <row r="2442" hidden="1">
      <c r="A2442" s="5">
        <v>450001.0</v>
      </c>
      <c r="B2442" s="6" t="s">
        <v>5320</v>
      </c>
      <c r="C2442" s="6" t="s">
        <v>6331</v>
      </c>
      <c r="D2442" s="6" t="s">
        <v>6332</v>
      </c>
      <c r="E2442" s="6" t="s">
        <v>475</v>
      </c>
      <c r="F2442" s="6" t="s">
        <v>158</v>
      </c>
      <c r="G2442" s="6" t="s">
        <v>159</v>
      </c>
      <c r="H2442" s="6" t="s">
        <v>5336</v>
      </c>
      <c r="I2442" s="6" t="s">
        <v>5826</v>
      </c>
      <c r="J2442" s="6">
        <v>1.0</v>
      </c>
      <c r="K2442" s="7" t="s">
        <v>6333</v>
      </c>
      <c r="L2442" s="8">
        <v>45657.0</v>
      </c>
      <c r="M2442" s="6" t="s">
        <v>104</v>
      </c>
      <c r="N2442" s="5"/>
      <c r="O2442" s="5"/>
      <c r="P2442" s="5"/>
      <c r="Q2442" s="5"/>
      <c r="R2442" s="5"/>
      <c r="S2442" s="5"/>
      <c r="T2442" s="5"/>
      <c r="U2442" s="5"/>
      <c r="V2442" s="5"/>
    </row>
    <row r="2443" hidden="1">
      <c r="A2443" s="5">
        <v>450001.0</v>
      </c>
      <c r="B2443" s="6" t="s">
        <v>5320</v>
      </c>
      <c r="C2443" s="6" t="s">
        <v>6334</v>
      </c>
      <c r="D2443" s="6" t="s">
        <v>6335</v>
      </c>
      <c r="E2443" s="6" t="s">
        <v>475</v>
      </c>
      <c r="F2443" s="6" t="s">
        <v>158</v>
      </c>
      <c r="G2443" s="6" t="s">
        <v>159</v>
      </c>
      <c r="H2443" s="6" t="s">
        <v>5336</v>
      </c>
      <c r="I2443" s="6" t="s">
        <v>5826</v>
      </c>
      <c r="J2443" s="6">
        <v>1.0</v>
      </c>
      <c r="K2443" s="7" t="s">
        <v>6336</v>
      </c>
      <c r="L2443" s="8">
        <v>45657.0</v>
      </c>
      <c r="M2443" s="6" t="s">
        <v>104</v>
      </c>
      <c r="N2443" s="5"/>
      <c r="O2443" s="5"/>
      <c r="P2443" s="5"/>
      <c r="Q2443" s="5"/>
      <c r="R2443" s="5"/>
      <c r="S2443" s="5"/>
      <c r="T2443" s="5"/>
      <c r="U2443" s="5"/>
      <c r="V2443" s="5"/>
    </row>
    <row r="2444" hidden="1">
      <c r="A2444" s="5">
        <v>450001.0</v>
      </c>
      <c r="B2444" s="6" t="s">
        <v>5320</v>
      </c>
      <c r="C2444" s="6" t="s">
        <v>6337</v>
      </c>
      <c r="D2444" s="6" t="s">
        <v>6338</v>
      </c>
      <c r="E2444" s="6" t="s">
        <v>475</v>
      </c>
      <c r="F2444" s="6" t="s">
        <v>158</v>
      </c>
      <c r="G2444" s="6" t="s">
        <v>159</v>
      </c>
      <c r="H2444" s="6" t="s">
        <v>5336</v>
      </c>
      <c r="I2444" s="6" t="s">
        <v>5826</v>
      </c>
      <c r="J2444" s="6">
        <v>1.0</v>
      </c>
      <c r="K2444" s="7" t="s">
        <v>6339</v>
      </c>
      <c r="L2444" s="8">
        <v>45657.0</v>
      </c>
      <c r="M2444" s="6" t="s">
        <v>104</v>
      </c>
      <c r="N2444" s="5"/>
      <c r="O2444" s="5"/>
      <c r="P2444" s="5"/>
      <c r="Q2444" s="5"/>
      <c r="R2444" s="5"/>
      <c r="S2444" s="5"/>
      <c r="T2444" s="5"/>
      <c r="U2444" s="5"/>
      <c r="V2444" s="5"/>
    </row>
    <row r="2445" hidden="1">
      <c r="A2445" s="5">
        <v>450001.0</v>
      </c>
      <c r="B2445" s="6" t="s">
        <v>5320</v>
      </c>
      <c r="C2445" s="6" t="s">
        <v>6340</v>
      </c>
      <c r="D2445" s="6" t="s">
        <v>6341</v>
      </c>
      <c r="E2445" s="6" t="s">
        <v>475</v>
      </c>
      <c r="F2445" s="6" t="s">
        <v>158</v>
      </c>
      <c r="G2445" s="6" t="s">
        <v>159</v>
      </c>
      <c r="H2445" s="6" t="s">
        <v>5336</v>
      </c>
      <c r="I2445" s="6" t="s">
        <v>5826</v>
      </c>
      <c r="J2445" s="6">
        <v>1.0</v>
      </c>
      <c r="K2445" s="7" t="s">
        <v>6342</v>
      </c>
      <c r="L2445" s="8">
        <v>45657.0</v>
      </c>
      <c r="M2445" s="6" t="s">
        <v>104</v>
      </c>
      <c r="N2445" s="5"/>
      <c r="O2445" s="5"/>
      <c r="P2445" s="5"/>
      <c r="Q2445" s="5"/>
      <c r="R2445" s="5"/>
      <c r="S2445" s="5"/>
      <c r="T2445" s="5"/>
      <c r="U2445" s="5"/>
      <c r="V2445" s="5"/>
    </row>
    <row r="2446" hidden="1">
      <c r="A2446" s="5">
        <v>450001.0</v>
      </c>
      <c r="B2446" s="6" t="s">
        <v>5320</v>
      </c>
      <c r="C2446" s="6" t="s">
        <v>6343</v>
      </c>
      <c r="D2446" s="6" t="s">
        <v>6344</v>
      </c>
      <c r="E2446" s="6" t="s">
        <v>475</v>
      </c>
      <c r="F2446" s="6" t="s">
        <v>158</v>
      </c>
      <c r="G2446" s="6" t="s">
        <v>159</v>
      </c>
      <c r="H2446" s="6" t="s">
        <v>5336</v>
      </c>
      <c r="I2446" s="6" t="s">
        <v>5826</v>
      </c>
      <c r="J2446" s="6">
        <v>1.0</v>
      </c>
      <c r="K2446" s="7" t="s">
        <v>6345</v>
      </c>
      <c r="L2446" s="8">
        <v>45657.0</v>
      </c>
      <c r="M2446" s="6" t="s">
        <v>104</v>
      </c>
      <c r="N2446" s="5"/>
      <c r="O2446" s="5"/>
      <c r="P2446" s="5"/>
      <c r="Q2446" s="5"/>
      <c r="R2446" s="5"/>
      <c r="S2446" s="5"/>
      <c r="T2446" s="5"/>
      <c r="U2446" s="5"/>
      <c r="V2446" s="5"/>
    </row>
    <row r="2447" hidden="1">
      <c r="A2447" s="5">
        <v>450001.0</v>
      </c>
      <c r="B2447" s="6" t="s">
        <v>5320</v>
      </c>
      <c r="C2447" s="6" t="s">
        <v>6346</v>
      </c>
      <c r="D2447" s="6" t="s">
        <v>6347</v>
      </c>
      <c r="E2447" s="6" t="s">
        <v>475</v>
      </c>
      <c r="F2447" s="6" t="s">
        <v>158</v>
      </c>
      <c r="G2447" s="6" t="s">
        <v>159</v>
      </c>
      <c r="H2447" s="6" t="s">
        <v>5336</v>
      </c>
      <c r="I2447" s="6" t="s">
        <v>5826</v>
      </c>
      <c r="J2447" s="6">
        <v>1.0</v>
      </c>
      <c r="K2447" s="7" t="s">
        <v>6348</v>
      </c>
      <c r="L2447" s="8">
        <v>45657.0</v>
      </c>
      <c r="M2447" s="6" t="s">
        <v>104</v>
      </c>
      <c r="N2447" s="5"/>
      <c r="O2447" s="5"/>
      <c r="P2447" s="5"/>
      <c r="Q2447" s="5"/>
      <c r="R2447" s="5"/>
      <c r="S2447" s="5"/>
      <c r="T2447" s="5"/>
      <c r="U2447" s="5"/>
      <c r="V2447" s="5"/>
    </row>
    <row r="2448" hidden="1">
      <c r="A2448" s="5">
        <v>450001.0</v>
      </c>
      <c r="B2448" s="6" t="s">
        <v>5320</v>
      </c>
      <c r="C2448" s="6" t="s">
        <v>6349</v>
      </c>
      <c r="D2448" s="6" t="s">
        <v>6350</v>
      </c>
      <c r="E2448" s="6" t="s">
        <v>475</v>
      </c>
      <c r="F2448" s="6" t="s">
        <v>158</v>
      </c>
      <c r="G2448" s="6" t="s">
        <v>159</v>
      </c>
      <c r="H2448" s="6" t="s">
        <v>5336</v>
      </c>
      <c r="I2448" s="6" t="s">
        <v>5826</v>
      </c>
      <c r="J2448" s="6">
        <v>1.0</v>
      </c>
      <c r="K2448" s="7" t="s">
        <v>6351</v>
      </c>
      <c r="L2448" s="8">
        <v>45657.0</v>
      </c>
      <c r="M2448" s="6" t="s">
        <v>104</v>
      </c>
      <c r="N2448" s="5"/>
      <c r="O2448" s="5"/>
      <c r="P2448" s="5"/>
      <c r="Q2448" s="5"/>
      <c r="R2448" s="5"/>
      <c r="S2448" s="5"/>
      <c r="T2448" s="5"/>
      <c r="U2448" s="5"/>
      <c r="V2448" s="5"/>
    </row>
    <row r="2449" hidden="1">
      <c r="A2449" s="5">
        <v>450001.0</v>
      </c>
      <c r="B2449" s="6" t="s">
        <v>5320</v>
      </c>
      <c r="C2449" s="6" t="s">
        <v>6352</v>
      </c>
      <c r="D2449" s="6" t="s">
        <v>6353</v>
      </c>
      <c r="E2449" s="6" t="s">
        <v>475</v>
      </c>
      <c r="F2449" s="6" t="s">
        <v>158</v>
      </c>
      <c r="G2449" s="6" t="s">
        <v>159</v>
      </c>
      <c r="H2449" s="6" t="s">
        <v>5336</v>
      </c>
      <c r="I2449" s="6" t="s">
        <v>5826</v>
      </c>
      <c r="J2449" s="6">
        <v>1.0</v>
      </c>
      <c r="K2449" s="7" t="s">
        <v>6354</v>
      </c>
      <c r="L2449" s="8">
        <v>45657.0</v>
      </c>
      <c r="M2449" s="6" t="s">
        <v>104</v>
      </c>
      <c r="N2449" s="5"/>
      <c r="O2449" s="5"/>
      <c r="P2449" s="5"/>
      <c r="Q2449" s="5"/>
      <c r="R2449" s="5"/>
      <c r="S2449" s="5"/>
      <c r="T2449" s="5"/>
      <c r="U2449" s="5"/>
      <c r="V2449" s="5"/>
    </row>
    <row r="2450" hidden="1">
      <c r="A2450" s="5">
        <v>450001.0</v>
      </c>
      <c r="B2450" s="6" t="s">
        <v>5320</v>
      </c>
      <c r="C2450" s="6" t="s">
        <v>6355</v>
      </c>
      <c r="D2450" s="6" t="s">
        <v>6356</v>
      </c>
      <c r="E2450" s="6" t="s">
        <v>475</v>
      </c>
      <c r="F2450" s="6" t="s">
        <v>158</v>
      </c>
      <c r="G2450" s="6" t="s">
        <v>159</v>
      </c>
      <c r="H2450" s="6" t="s">
        <v>5336</v>
      </c>
      <c r="I2450" s="6" t="s">
        <v>5826</v>
      </c>
      <c r="J2450" s="6">
        <v>1.0</v>
      </c>
      <c r="K2450" s="7" t="s">
        <v>6357</v>
      </c>
      <c r="L2450" s="8">
        <v>45657.0</v>
      </c>
      <c r="M2450" s="6" t="s">
        <v>104</v>
      </c>
      <c r="N2450" s="5"/>
      <c r="O2450" s="5"/>
      <c r="P2450" s="5"/>
      <c r="Q2450" s="5"/>
      <c r="R2450" s="5"/>
      <c r="S2450" s="5"/>
      <c r="T2450" s="5"/>
      <c r="U2450" s="5"/>
      <c r="V2450" s="5"/>
    </row>
    <row r="2451" hidden="1">
      <c r="A2451" s="5">
        <v>450001.0</v>
      </c>
      <c r="B2451" s="6" t="s">
        <v>5320</v>
      </c>
      <c r="C2451" s="6" t="s">
        <v>6358</v>
      </c>
      <c r="D2451" s="6" t="s">
        <v>6359</v>
      </c>
      <c r="E2451" s="6" t="s">
        <v>475</v>
      </c>
      <c r="F2451" s="6" t="s">
        <v>158</v>
      </c>
      <c r="G2451" s="6" t="s">
        <v>159</v>
      </c>
      <c r="H2451" s="6" t="s">
        <v>5336</v>
      </c>
      <c r="I2451" s="6" t="s">
        <v>5826</v>
      </c>
      <c r="J2451" s="6">
        <v>1.0</v>
      </c>
      <c r="K2451" s="7" t="s">
        <v>6360</v>
      </c>
      <c r="L2451" s="8">
        <v>45657.0</v>
      </c>
      <c r="M2451" s="6" t="s">
        <v>104</v>
      </c>
      <c r="N2451" s="5"/>
      <c r="O2451" s="5"/>
      <c r="P2451" s="5"/>
      <c r="Q2451" s="5"/>
      <c r="R2451" s="5"/>
      <c r="S2451" s="5"/>
      <c r="T2451" s="5"/>
      <c r="U2451" s="5"/>
      <c r="V2451" s="5"/>
    </row>
    <row r="2452" hidden="1">
      <c r="A2452" s="5">
        <v>450001.0</v>
      </c>
      <c r="B2452" s="6" t="s">
        <v>5320</v>
      </c>
      <c r="C2452" s="6" t="s">
        <v>6361</v>
      </c>
      <c r="D2452" s="6" t="s">
        <v>6362</v>
      </c>
      <c r="E2452" s="6" t="s">
        <v>475</v>
      </c>
      <c r="F2452" s="6" t="s">
        <v>158</v>
      </c>
      <c r="G2452" s="6" t="s">
        <v>159</v>
      </c>
      <c r="H2452" s="6" t="s">
        <v>5336</v>
      </c>
      <c r="I2452" s="6" t="s">
        <v>5826</v>
      </c>
      <c r="J2452" s="6">
        <v>1.0</v>
      </c>
      <c r="K2452" s="7" t="s">
        <v>6363</v>
      </c>
      <c r="L2452" s="8">
        <v>45657.0</v>
      </c>
      <c r="M2452" s="6" t="s">
        <v>104</v>
      </c>
      <c r="N2452" s="5"/>
      <c r="O2452" s="5"/>
      <c r="P2452" s="5"/>
      <c r="Q2452" s="5"/>
      <c r="R2452" s="5"/>
      <c r="S2452" s="5"/>
      <c r="T2452" s="5"/>
      <c r="U2452" s="5"/>
      <c r="V2452" s="5"/>
    </row>
    <row r="2453" hidden="1">
      <c r="A2453" s="5">
        <v>450001.0</v>
      </c>
      <c r="B2453" s="6" t="s">
        <v>5320</v>
      </c>
      <c r="C2453" s="6" t="s">
        <v>6364</v>
      </c>
      <c r="D2453" s="6" t="s">
        <v>6365</v>
      </c>
      <c r="E2453" s="6" t="s">
        <v>475</v>
      </c>
      <c r="F2453" s="6" t="s">
        <v>158</v>
      </c>
      <c r="G2453" s="6" t="s">
        <v>159</v>
      </c>
      <c r="H2453" s="6" t="s">
        <v>5336</v>
      </c>
      <c r="I2453" s="6" t="s">
        <v>5826</v>
      </c>
      <c r="J2453" s="6">
        <v>1.0</v>
      </c>
      <c r="K2453" s="7" t="s">
        <v>6366</v>
      </c>
      <c r="L2453" s="8">
        <v>45657.0</v>
      </c>
      <c r="M2453" s="6" t="s">
        <v>104</v>
      </c>
      <c r="N2453" s="5"/>
      <c r="O2453" s="5"/>
      <c r="P2453" s="5"/>
      <c r="Q2453" s="5"/>
      <c r="R2453" s="5"/>
      <c r="S2453" s="5"/>
      <c r="T2453" s="5"/>
      <c r="U2453" s="5"/>
      <c r="V2453" s="5"/>
    </row>
    <row r="2454" hidden="1">
      <c r="A2454" s="5">
        <v>450001.0</v>
      </c>
      <c r="B2454" s="6" t="s">
        <v>5320</v>
      </c>
      <c r="C2454" s="6" t="s">
        <v>6367</v>
      </c>
      <c r="D2454" s="6" t="s">
        <v>6368</v>
      </c>
      <c r="E2454" s="6" t="s">
        <v>475</v>
      </c>
      <c r="F2454" s="6" t="s">
        <v>158</v>
      </c>
      <c r="G2454" s="6" t="s">
        <v>159</v>
      </c>
      <c r="H2454" s="6" t="s">
        <v>5336</v>
      </c>
      <c r="I2454" s="6" t="s">
        <v>5826</v>
      </c>
      <c r="J2454" s="6">
        <v>1.0</v>
      </c>
      <c r="K2454" s="7" t="s">
        <v>6369</v>
      </c>
      <c r="L2454" s="8">
        <v>45657.0</v>
      </c>
      <c r="M2454" s="6" t="s">
        <v>104</v>
      </c>
      <c r="N2454" s="5"/>
      <c r="O2454" s="5"/>
      <c r="P2454" s="5"/>
      <c r="Q2454" s="5"/>
      <c r="R2454" s="5"/>
      <c r="S2454" s="5"/>
      <c r="T2454" s="5"/>
      <c r="U2454" s="5"/>
      <c r="V2454" s="5"/>
    </row>
    <row r="2455" hidden="1">
      <c r="A2455" s="5">
        <v>450001.0</v>
      </c>
      <c r="B2455" s="6" t="s">
        <v>5320</v>
      </c>
      <c r="C2455" s="6" t="s">
        <v>6370</v>
      </c>
      <c r="D2455" s="6" t="s">
        <v>6371</v>
      </c>
      <c r="E2455" s="6" t="s">
        <v>475</v>
      </c>
      <c r="F2455" s="6" t="s">
        <v>158</v>
      </c>
      <c r="G2455" s="6" t="s">
        <v>159</v>
      </c>
      <c r="H2455" s="6" t="s">
        <v>5336</v>
      </c>
      <c r="I2455" s="6" t="s">
        <v>5826</v>
      </c>
      <c r="J2455" s="6">
        <v>1.0</v>
      </c>
      <c r="K2455" s="7" t="s">
        <v>6372</v>
      </c>
      <c r="L2455" s="8">
        <v>45657.0</v>
      </c>
      <c r="M2455" s="6" t="s">
        <v>104</v>
      </c>
      <c r="N2455" s="5"/>
      <c r="O2455" s="5"/>
      <c r="P2455" s="5"/>
      <c r="Q2455" s="5"/>
      <c r="R2455" s="5"/>
      <c r="S2455" s="5"/>
      <c r="T2455" s="5"/>
      <c r="U2455" s="5"/>
      <c r="V2455" s="5"/>
    </row>
    <row r="2456" hidden="1">
      <c r="A2456" s="5">
        <v>450001.0</v>
      </c>
      <c r="B2456" s="6" t="s">
        <v>5320</v>
      </c>
      <c r="C2456" s="6" t="s">
        <v>6373</v>
      </c>
      <c r="D2456" s="6" t="s">
        <v>6374</v>
      </c>
      <c r="E2456" s="6" t="s">
        <v>475</v>
      </c>
      <c r="F2456" s="6" t="s">
        <v>158</v>
      </c>
      <c r="G2456" s="6" t="s">
        <v>159</v>
      </c>
      <c r="H2456" s="6" t="s">
        <v>5336</v>
      </c>
      <c r="I2456" s="6" t="s">
        <v>5826</v>
      </c>
      <c r="J2456" s="6">
        <v>1.0</v>
      </c>
      <c r="K2456" s="7" t="s">
        <v>6375</v>
      </c>
      <c r="L2456" s="8">
        <v>45657.0</v>
      </c>
      <c r="M2456" s="6" t="s">
        <v>104</v>
      </c>
      <c r="N2456" s="5"/>
      <c r="O2456" s="5"/>
      <c r="P2456" s="5"/>
      <c r="Q2456" s="5"/>
      <c r="R2456" s="5"/>
      <c r="S2456" s="5"/>
      <c r="T2456" s="5"/>
      <c r="U2456" s="5"/>
      <c r="V2456" s="5"/>
    </row>
    <row r="2457" hidden="1">
      <c r="A2457" s="5">
        <v>450001.0</v>
      </c>
      <c r="B2457" s="6" t="s">
        <v>5320</v>
      </c>
      <c r="C2457" s="6" t="s">
        <v>6376</v>
      </c>
      <c r="D2457" s="6" t="s">
        <v>6377</v>
      </c>
      <c r="E2457" s="6" t="s">
        <v>475</v>
      </c>
      <c r="F2457" s="6" t="s">
        <v>158</v>
      </c>
      <c r="G2457" s="6" t="s">
        <v>159</v>
      </c>
      <c r="H2457" s="6" t="s">
        <v>5336</v>
      </c>
      <c r="I2457" s="6" t="s">
        <v>5826</v>
      </c>
      <c r="J2457" s="6">
        <v>1.0</v>
      </c>
      <c r="K2457" s="7" t="s">
        <v>6378</v>
      </c>
      <c r="L2457" s="8">
        <v>45657.0</v>
      </c>
      <c r="M2457" s="6" t="s">
        <v>104</v>
      </c>
      <c r="N2457" s="5"/>
      <c r="O2457" s="5"/>
      <c r="P2457" s="5"/>
      <c r="Q2457" s="5"/>
      <c r="R2457" s="5"/>
      <c r="S2457" s="5"/>
      <c r="T2457" s="5"/>
      <c r="U2457" s="5"/>
      <c r="V2457" s="5"/>
    </row>
    <row r="2458" hidden="1">
      <c r="A2458" s="5">
        <v>450001.0</v>
      </c>
      <c r="B2458" s="6" t="s">
        <v>5320</v>
      </c>
      <c r="C2458" s="6" t="s">
        <v>6379</v>
      </c>
      <c r="D2458" s="6" t="s">
        <v>6380</v>
      </c>
      <c r="E2458" s="6" t="s">
        <v>475</v>
      </c>
      <c r="F2458" s="6" t="s">
        <v>158</v>
      </c>
      <c r="G2458" s="6" t="s">
        <v>159</v>
      </c>
      <c r="H2458" s="6" t="s">
        <v>5336</v>
      </c>
      <c r="I2458" s="6" t="s">
        <v>5826</v>
      </c>
      <c r="J2458" s="6">
        <v>1.0</v>
      </c>
      <c r="K2458" s="7" t="s">
        <v>6381</v>
      </c>
      <c r="L2458" s="8">
        <v>45657.0</v>
      </c>
      <c r="M2458" s="6" t="s">
        <v>104</v>
      </c>
      <c r="N2458" s="5"/>
      <c r="O2458" s="5"/>
      <c r="P2458" s="5"/>
      <c r="Q2458" s="5"/>
      <c r="R2458" s="5"/>
      <c r="S2458" s="5"/>
      <c r="T2458" s="5"/>
      <c r="U2458" s="5"/>
      <c r="V2458" s="5"/>
    </row>
    <row r="2459" hidden="1">
      <c r="A2459" s="5">
        <v>450001.0</v>
      </c>
      <c r="B2459" s="6" t="s">
        <v>5320</v>
      </c>
      <c r="C2459" s="6" t="s">
        <v>6382</v>
      </c>
      <c r="D2459" s="6" t="s">
        <v>6383</v>
      </c>
      <c r="E2459" s="6" t="s">
        <v>475</v>
      </c>
      <c r="F2459" s="6" t="s">
        <v>158</v>
      </c>
      <c r="G2459" s="6" t="s">
        <v>159</v>
      </c>
      <c r="H2459" s="6" t="s">
        <v>5336</v>
      </c>
      <c r="I2459" s="6" t="s">
        <v>5826</v>
      </c>
      <c r="J2459" s="6">
        <v>1.0</v>
      </c>
      <c r="K2459" s="7" t="s">
        <v>6384</v>
      </c>
      <c r="L2459" s="8">
        <v>45657.0</v>
      </c>
      <c r="M2459" s="6" t="s">
        <v>104</v>
      </c>
      <c r="N2459" s="5"/>
      <c r="O2459" s="5"/>
      <c r="P2459" s="5"/>
      <c r="Q2459" s="5"/>
      <c r="R2459" s="5"/>
      <c r="S2459" s="5"/>
      <c r="T2459" s="5"/>
      <c r="U2459" s="5"/>
      <c r="V2459" s="5"/>
    </row>
    <row r="2460" hidden="1">
      <c r="A2460" s="5">
        <v>450001.0</v>
      </c>
      <c r="B2460" s="6" t="s">
        <v>5320</v>
      </c>
      <c r="C2460" s="6" t="s">
        <v>6385</v>
      </c>
      <c r="D2460" s="6" t="s">
        <v>6386</v>
      </c>
      <c r="E2460" s="6" t="s">
        <v>475</v>
      </c>
      <c r="F2460" s="6" t="s">
        <v>158</v>
      </c>
      <c r="G2460" s="6" t="s">
        <v>159</v>
      </c>
      <c r="H2460" s="6" t="s">
        <v>5336</v>
      </c>
      <c r="I2460" s="6" t="s">
        <v>5826</v>
      </c>
      <c r="J2460" s="6">
        <v>1.0</v>
      </c>
      <c r="K2460" s="7" t="s">
        <v>6387</v>
      </c>
      <c r="L2460" s="8">
        <v>45657.0</v>
      </c>
      <c r="M2460" s="6" t="s">
        <v>104</v>
      </c>
      <c r="N2460" s="5"/>
      <c r="O2460" s="5"/>
      <c r="P2460" s="5"/>
      <c r="Q2460" s="5"/>
      <c r="R2460" s="5"/>
      <c r="S2460" s="5"/>
      <c r="T2460" s="5"/>
      <c r="U2460" s="5"/>
      <c r="V2460" s="5"/>
    </row>
    <row r="2461" hidden="1">
      <c r="A2461" s="5">
        <v>450001.0</v>
      </c>
      <c r="B2461" s="6" t="s">
        <v>5320</v>
      </c>
      <c r="C2461" s="6" t="s">
        <v>6388</v>
      </c>
      <c r="D2461" s="6" t="s">
        <v>6389</v>
      </c>
      <c r="E2461" s="6" t="s">
        <v>475</v>
      </c>
      <c r="F2461" s="6" t="s">
        <v>158</v>
      </c>
      <c r="G2461" s="6" t="s">
        <v>159</v>
      </c>
      <c r="H2461" s="6" t="s">
        <v>5336</v>
      </c>
      <c r="I2461" s="6" t="s">
        <v>5826</v>
      </c>
      <c r="J2461" s="6">
        <v>1.0</v>
      </c>
      <c r="K2461" s="7" t="s">
        <v>6390</v>
      </c>
      <c r="L2461" s="8">
        <v>45657.0</v>
      </c>
      <c r="M2461" s="6" t="s">
        <v>104</v>
      </c>
      <c r="N2461" s="5"/>
      <c r="O2461" s="5"/>
      <c r="P2461" s="5"/>
      <c r="Q2461" s="5"/>
      <c r="R2461" s="5"/>
      <c r="S2461" s="5"/>
      <c r="T2461" s="5"/>
      <c r="U2461" s="5"/>
      <c r="V2461" s="5"/>
    </row>
    <row r="2462" hidden="1">
      <c r="A2462" s="5">
        <v>450001.0</v>
      </c>
      <c r="B2462" s="6" t="s">
        <v>5320</v>
      </c>
      <c r="C2462" s="6" t="s">
        <v>6391</v>
      </c>
      <c r="D2462" s="6" t="s">
        <v>6392</v>
      </c>
      <c r="E2462" s="6" t="s">
        <v>475</v>
      </c>
      <c r="F2462" s="6" t="s">
        <v>158</v>
      </c>
      <c r="G2462" s="6" t="s">
        <v>159</v>
      </c>
      <c r="H2462" s="6" t="s">
        <v>5336</v>
      </c>
      <c r="I2462" s="6" t="s">
        <v>5826</v>
      </c>
      <c r="J2462" s="6">
        <v>1.0</v>
      </c>
      <c r="K2462" s="7" t="s">
        <v>6393</v>
      </c>
      <c r="L2462" s="8">
        <v>45657.0</v>
      </c>
      <c r="M2462" s="6" t="s">
        <v>104</v>
      </c>
      <c r="N2462" s="5"/>
      <c r="O2462" s="5"/>
      <c r="P2462" s="5"/>
      <c r="Q2462" s="5"/>
      <c r="R2462" s="5"/>
      <c r="S2462" s="5"/>
      <c r="T2462" s="5"/>
      <c r="U2462" s="5"/>
      <c r="V2462" s="5"/>
    </row>
    <row r="2463" hidden="1">
      <c r="A2463" s="5">
        <v>450001.0</v>
      </c>
      <c r="B2463" s="6" t="s">
        <v>5320</v>
      </c>
      <c r="C2463" s="6" t="s">
        <v>6394</v>
      </c>
      <c r="D2463" s="6" t="s">
        <v>6395</v>
      </c>
      <c r="E2463" s="6" t="s">
        <v>475</v>
      </c>
      <c r="F2463" s="6" t="s">
        <v>158</v>
      </c>
      <c r="G2463" s="6" t="s">
        <v>159</v>
      </c>
      <c r="H2463" s="6" t="s">
        <v>5336</v>
      </c>
      <c r="I2463" s="6" t="s">
        <v>5826</v>
      </c>
      <c r="J2463" s="6">
        <v>1.0</v>
      </c>
      <c r="K2463" s="7" t="s">
        <v>6396</v>
      </c>
      <c r="L2463" s="8">
        <v>45657.0</v>
      </c>
      <c r="M2463" s="6" t="s">
        <v>104</v>
      </c>
      <c r="N2463" s="5"/>
      <c r="O2463" s="5"/>
      <c r="P2463" s="5"/>
      <c r="Q2463" s="5"/>
      <c r="R2463" s="5"/>
      <c r="S2463" s="5"/>
      <c r="T2463" s="5"/>
      <c r="U2463" s="5"/>
      <c r="V2463" s="5"/>
    </row>
    <row r="2464" hidden="1">
      <c r="A2464" s="5">
        <v>450001.0</v>
      </c>
      <c r="B2464" s="6" t="s">
        <v>5320</v>
      </c>
      <c r="C2464" s="6" t="s">
        <v>6397</v>
      </c>
      <c r="D2464" s="6" t="s">
        <v>6398</v>
      </c>
      <c r="E2464" s="6" t="s">
        <v>475</v>
      </c>
      <c r="F2464" s="6" t="s">
        <v>158</v>
      </c>
      <c r="G2464" s="6" t="s">
        <v>159</v>
      </c>
      <c r="H2464" s="6" t="s">
        <v>5336</v>
      </c>
      <c r="I2464" s="6" t="s">
        <v>5826</v>
      </c>
      <c r="J2464" s="6">
        <v>1.0</v>
      </c>
      <c r="K2464" s="7" t="s">
        <v>6399</v>
      </c>
      <c r="L2464" s="8">
        <v>45657.0</v>
      </c>
      <c r="M2464" s="6" t="s">
        <v>104</v>
      </c>
      <c r="N2464" s="5"/>
      <c r="O2464" s="5"/>
      <c r="P2464" s="5"/>
      <c r="Q2464" s="5"/>
      <c r="R2464" s="5"/>
      <c r="S2464" s="5"/>
      <c r="T2464" s="5"/>
      <c r="U2464" s="5"/>
      <c r="V2464" s="5"/>
    </row>
    <row r="2465" hidden="1">
      <c r="A2465" s="5">
        <v>450001.0</v>
      </c>
      <c r="B2465" s="6" t="s">
        <v>5320</v>
      </c>
      <c r="C2465" s="6" t="s">
        <v>6400</v>
      </c>
      <c r="D2465" s="6" t="s">
        <v>6401</v>
      </c>
      <c r="E2465" s="6" t="s">
        <v>475</v>
      </c>
      <c r="F2465" s="6" t="s">
        <v>158</v>
      </c>
      <c r="G2465" s="6" t="s">
        <v>159</v>
      </c>
      <c r="H2465" s="6" t="s">
        <v>5336</v>
      </c>
      <c r="I2465" s="6" t="s">
        <v>5826</v>
      </c>
      <c r="J2465" s="6">
        <v>1.0</v>
      </c>
      <c r="K2465" s="7" t="s">
        <v>6402</v>
      </c>
      <c r="L2465" s="8">
        <v>45657.0</v>
      </c>
      <c r="M2465" s="6" t="s">
        <v>104</v>
      </c>
      <c r="N2465" s="5"/>
      <c r="O2465" s="5"/>
      <c r="P2465" s="5"/>
      <c r="Q2465" s="5"/>
      <c r="R2465" s="5"/>
      <c r="S2465" s="5"/>
      <c r="T2465" s="5"/>
      <c r="U2465" s="5"/>
      <c r="V2465" s="5"/>
    </row>
    <row r="2466" hidden="1">
      <c r="A2466" s="5">
        <v>450001.0</v>
      </c>
      <c r="B2466" s="6" t="s">
        <v>5320</v>
      </c>
      <c r="C2466" s="6" t="s">
        <v>6403</v>
      </c>
      <c r="D2466" s="6" t="s">
        <v>6404</v>
      </c>
      <c r="E2466" s="6" t="s">
        <v>475</v>
      </c>
      <c r="F2466" s="6" t="s">
        <v>158</v>
      </c>
      <c r="G2466" s="6" t="s">
        <v>159</v>
      </c>
      <c r="H2466" s="6" t="s">
        <v>5336</v>
      </c>
      <c r="I2466" s="6" t="s">
        <v>5826</v>
      </c>
      <c r="J2466" s="6">
        <v>1.0</v>
      </c>
      <c r="K2466" s="7" t="s">
        <v>6405</v>
      </c>
      <c r="L2466" s="8">
        <v>45657.0</v>
      </c>
      <c r="M2466" s="6" t="s">
        <v>104</v>
      </c>
      <c r="N2466" s="5"/>
      <c r="O2466" s="5"/>
      <c r="P2466" s="5"/>
      <c r="Q2466" s="5"/>
      <c r="R2466" s="5"/>
      <c r="S2466" s="5"/>
      <c r="T2466" s="5"/>
      <c r="U2466" s="5"/>
      <c r="V2466" s="5"/>
    </row>
    <row r="2467" hidden="1">
      <c r="A2467" s="5">
        <v>450001.0</v>
      </c>
      <c r="B2467" s="6" t="s">
        <v>5320</v>
      </c>
      <c r="C2467" s="6" t="s">
        <v>6406</v>
      </c>
      <c r="D2467" s="6" t="s">
        <v>6407</v>
      </c>
      <c r="E2467" s="6" t="s">
        <v>475</v>
      </c>
      <c r="F2467" s="6" t="s">
        <v>158</v>
      </c>
      <c r="G2467" s="6" t="s">
        <v>159</v>
      </c>
      <c r="H2467" s="6" t="s">
        <v>5336</v>
      </c>
      <c r="I2467" s="6" t="s">
        <v>5826</v>
      </c>
      <c r="J2467" s="6">
        <v>1.0</v>
      </c>
      <c r="K2467" s="7" t="s">
        <v>6408</v>
      </c>
      <c r="L2467" s="8">
        <v>45657.0</v>
      </c>
      <c r="M2467" s="6" t="s">
        <v>104</v>
      </c>
      <c r="N2467" s="5"/>
      <c r="O2467" s="5"/>
      <c r="P2467" s="5"/>
      <c r="Q2467" s="5"/>
      <c r="R2467" s="5"/>
      <c r="S2467" s="5"/>
      <c r="T2467" s="5"/>
      <c r="U2467" s="5"/>
      <c r="V2467" s="5"/>
    </row>
    <row r="2468" hidden="1">
      <c r="A2468" s="5">
        <v>450001.0</v>
      </c>
      <c r="B2468" s="6" t="s">
        <v>5320</v>
      </c>
      <c r="C2468" s="6" t="s">
        <v>6409</v>
      </c>
      <c r="D2468" s="6" t="s">
        <v>6410</v>
      </c>
      <c r="E2468" s="6" t="s">
        <v>475</v>
      </c>
      <c r="F2468" s="6" t="s">
        <v>158</v>
      </c>
      <c r="G2468" s="6" t="s">
        <v>159</v>
      </c>
      <c r="H2468" s="6" t="s">
        <v>5336</v>
      </c>
      <c r="I2468" s="6" t="s">
        <v>5826</v>
      </c>
      <c r="J2468" s="6">
        <v>1.0</v>
      </c>
      <c r="K2468" s="7" t="s">
        <v>6411</v>
      </c>
      <c r="L2468" s="8">
        <v>45657.0</v>
      </c>
      <c r="M2468" s="6" t="s">
        <v>104</v>
      </c>
      <c r="N2468" s="5"/>
      <c r="O2468" s="5"/>
      <c r="P2468" s="5"/>
      <c r="Q2468" s="5"/>
      <c r="R2468" s="5"/>
      <c r="S2468" s="5"/>
      <c r="T2468" s="5"/>
      <c r="U2468" s="5"/>
      <c r="V2468" s="5"/>
    </row>
    <row r="2469" hidden="1">
      <c r="A2469" s="5">
        <v>450001.0</v>
      </c>
      <c r="B2469" s="6" t="s">
        <v>5320</v>
      </c>
      <c r="C2469" s="6" t="s">
        <v>6412</v>
      </c>
      <c r="D2469" s="6" t="s">
        <v>6413</v>
      </c>
      <c r="E2469" s="6" t="s">
        <v>475</v>
      </c>
      <c r="F2469" s="6" t="s">
        <v>158</v>
      </c>
      <c r="G2469" s="6" t="s">
        <v>159</v>
      </c>
      <c r="H2469" s="6" t="s">
        <v>5336</v>
      </c>
      <c r="I2469" s="6" t="s">
        <v>5826</v>
      </c>
      <c r="J2469" s="6">
        <v>1.0</v>
      </c>
      <c r="K2469" s="7" t="s">
        <v>6414</v>
      </c>
      <c r="L2469" s="8">
        <v>45657.0</v>
      </c>
      <c r="M2469" s="6" t="s">
        <v>104</v>
      </c>
      <c r="N2469" s="5"/>
      <c r="O2469" s="5"/>
      <c r="P2469" s="5"/>
      <c r="Q2469" s="5"/>
      <c r="R2469" s="5"/>
      <c r="S2469" s="5"/>
      <c r="T2469" s="5"/>
      <c r="U2469" s="5"/>
      <c r="V2469" s="5"/>
    </row>
    <row r="2470" hidden="1">
      <c r="A2470" s="5">
        <v>450001.0</v>
      </c>
      <c r="B2470" s="6" t="s">
        <v>5320</v>
      </c>
      <c r="C2470" s="6" t="s">
        <v>6415</v>
      </c>
      <c r="D2470" s="6" t="s">
        <v>6416</v>
      </c>
      <c r="E2470" s="6" t="s">
        <v>475</v>
      </c>
      <c r="F2470" s="6" t="s">
        <v>158</v>
      </c>
      <c r="G2470" s="6" t="s">
        <v>159</v>
      </c>
      <c r="H2470" s="6" t="s">
        <v>5336</v>
      </c>
      <c r="I2470" s="6" t="s">
        <v>5826</v>
      </c>
      <c r="J2470" s="6">
        <v>1.0</v>
      </c>
      <c r="K2470" s="7" t="s">
        <v>6417</v>
      </c>
      <c r="L2470" s="8">
        <v>45657.0</v>
      </c>
      <c r="M2470" s="6" t="s">
        <v>104</v>
      </c>
      <c r="N2470" s="5"/>
      <c r="O2470" s="5"/>
      <c r="P2470" s="5"/>
      <c r="Q2470" s="5"/>
      <c r="R2470" s="5"/>
      <c r="S2470" s="5"/>
      <c r="T2470" s="5"/>
      <c r="U2470" s="5"/>
      <c r="V2470" s="5"/>
    </row>
    <row r="2471" hidden="1">
      <c r="A2471" s="5">
        <v>450001.0</v>
      </c>
      <c r="B2471" s="6" t="s">
        <v>5320</v>
      </c>
      <c r="C2471" s="6" t="s">
        <v>6418</v>
      </c>
      <c r="D2471" s="6" t="s">
        <v>6419</v>
      </c>
      <c r="E2471" s="6" t="s">
        <v>475</v>
      </c>
      <c r="F2471" s="6" t="s">
        <v>158</v>
      </c>
      <c r="G2471" s="6" t="s">
        <v>159</v>
      </c>
      <c r="H2471" s="6" t="s">
        <v>5336</v>
      </c>
      <c r="I2471" s="6" t="s">
        <v>5826</v>
      </c>
      <c r="J2471" s="6">
        <v>1.0</v>
      </c>
      <c r="K2471" s="7" t="s">
        <v>6420</v>
      </c>
      <c r="L2471" s="8">
        <v>45657.0</v>
      </c>
      <c r="M2471" s="6" t="s">
        <v>104</v>
      </c>
      <c r="N2471" s="5"/>
      <c r="O2471" s="5"/>
      <c r="P2471" s="5"/>
      <c r="Q2471" s="5"/>
      <c r="R2471" s="5"/>
      <c r="S2471" s="5"/>
      <c r="T2471" s="5"/>
      <c r="U2471" s="5"/>
      <c r="V2471" s="5"/>
    </row>
    <row r="2472" hidden="1">
      <c r="A2472" s="5">
        <v>450001.0</v>
      </c>
      <c r="B2472" s="6" t="s">
        <v>5320</v>
      </c>
      <c r="C2472" s="6" t="s">
        <v>6421</v>
      </c>
      <c r="D2472" s="6" t="s">
        <v>6422</v>
      </c>
      <c r="E2472" s="6" t="s">
        <v>475</v>
      </c>
      <c r="F2472" s="6" t="s">
        <v>158</v>
      </c>
      <c r="G2472" s="6" t="s">
        <v>159</v>
      </c>
      <c r="H2472" s="6" t="s">
        <v>5336</v>
      </c>
      <c r="I2472" s="6" t="s">
        <v>5826</v>
      </c>
      <c r="J2472" s="6">
        <v>1.0</v>
      </c>
      <c r="K2472" s="7" t="s">
        <v>6423</v>
      </c>
      <c r="L2472" s="8">
        <v>45657.0</v>
      </c>
      <c r="M2472" s="6" t="s">
        <v>104</v>
      </c>
      <c r="N2472" s="5"/>
      <c r="O2472" s="5"/>
      <c r="P2472" s="5"/>
      <c r="Q2472" s="5"/>
      <c r="R2472" s="5"/>
      <c r="S2472" s="5"/>
      <c r="T2472" s="5"/>
      <c r="U2472" s="5"/>
      <c r="V2472" s="5"/>
    </row>
    <row r="2473" hidden="1">
      <c r="A2473" s="5">
        <v>450001.0</v>
      </c>
      <c r="B2473" s="6" t="s">
        <v>5320</v>
      </c>
      <c r="C2473" s="6" t="s">
        <v>6424</v>
      </c>
      <c r="D2473" s="6" t="s">
        <v>6425</v>
      </c>
      <c r="E2473" s="6" t="s">
        <v>475</v>
      </c>
      <c r="F2473" s="6" t="s">
        <v>158</v>
      </c>
      <c r="G2473" s="6" t="s">
        <v>159</v>
      </c>
      <c r="H2473" s="6" t="s">
        <v>5336</v>
      </c>
      <c r="I2473" s="6" t="s">
        <v>5826</v>
      </c>
      <c r="J2473" s="6">
        <v>1.0</v>
      </c>
      <c r="K2473" s="7" t="s">
        <v>6426</v>
      </c>
      <c r="L2473" s="8">
        <v>45657.0</v>
      </c>
      <c r="M2473" s="6" t="s">
        <v>104</v>
      </c>
      <c r="N2473" s="5"/>
      <c r="O2473" s="5"/>
      <c r="P2473" s="5"/>
      <c r="Q2473" s="5"/>
      <c r="R2473" s="5"/>
      <c r="S2473" s="5"/>
      <c r="T2473" s="5"/>
      <c r="U2473" s="5"/>
      <c r="V2473" s="5"/>
    </row>
    <row r="2474" hidden="1">
      <c r="A2474" s="5">
        <v>450001.0</v>
      </c>
      <c r="B2474" s="6" t="s">
        <v>5320</v>
      </c>
      <c r="C2474" s="6" t="s">
        <v>6427</v>
      </c>
      <c r="D2474" s="6" t="s">
        <v>6428</v>
      </c>
      <c r="E2474" s="6" t="s">
        <v>475</v>
      </c>
      <c r="F2474" s="6" t="s">
        <v>158</v>
      </c>
      <c r="G2474" s="6" t="s">
        <v>159</v>
      </c>
      <c r="H2474" s="6" t="s">
        <v>5336</v>
      </c>
      <c r="I2474" s="6" t="s">
        <v>5826</v>
      </c>
      <c r="J2474" s="6">
        <v>1.0</v>
      </c>
      <c r="K2474" s="7" t="s">
        <v>6429</v>
      </c>
      <c r="L2474" s="8">
        <v>45657.0</v>
      </c>
      <c r="M2474" s="6" t="s">
        <v>104</v>
      </c>
      <c r="N2474" s="5"/>
      <c r="O2474" s="5"/>
      <c r="P2474" s="5"/>
      <c r="Q2474" s="5"/>
      <c r="R2474" s="5"/>
      <c r="S2474" s="5"/>
      <c r="T2474" s="5"/>
      <c r="U2474" s="5"/>
      <c r="V2474" s="5"/>
    </row>
    <row r="2475" hidden="1">
      <c r="A2475" s="5">
        <v>450001.0</v>
      </c>
      <c r="B2475" s="6" t="s">
        <v>5320</v>
      </c>
      <c r="C2475" s="6" t="s">
        <v>6430</v>
      </c>
      <c r="D2475" s="6" t="s">
        <v>6431</v>
      </c>
      <c r="E2475" s="6" t="s">
        <v>475</v>
      </c>
      <c r="F2475" s="6" t="s">
        <v>158</v>
      </c>
      <c r="G2475" s="6" t="s">
        <v>159</v>
      </c>
      <c r="H2475" s="6" t="s">
        <v>5336</v>
      </c>
      <c r="I2475" s="6" t="s">
        <v>5826</v>
      </c>
      <c r="J2475" s="6">
        <v>1.0</v>
      </c>
      <c r="K2475" s="7" t="s">
        <v>6432</v>
      </c>
      <c r="L2475" s="8">
        <v>45657.0</v>
      </c>
      <c r="M2475" s="6" t="s">
        <v>104</v>
      </c>
      <c r="N2475" s="5"/>
      <c r="O2475" s="5"/>
      <c r="P2475" s="5"/>
      <c r="Q2475" s="5"/>
      <c r="R2475" s="5"/>
      <c r="S2475" s="5"/>
      <c r="T2475" s="5"/>
      <c r="U2475" s="5"/>
      <c r="V2475" s="5"/>
    </row>
    <row r="2476" hidden="1">
      <c r="A2476" s="5">
        <v>450001.0</v>
      </c>
      <c r="B2476" s="6" t="s">
        <v>5320</v>
      </c>
      <c r="C2476" s="6" t="s">
        <v>6433</v>
      </c>
      <c r="D2476" s="6" t="s">
        <v>6434</v>
      </c>
      <c r="E2476" s="6" t="s">
        <v>475</v>
      </c>
      <c r="F2476" s="6" t="s">
        <v>158</v>
      </c>
      <c r="G2476" s="6" t="s">
        <v>159</v>
      </c>
      <c r="H2476" s="6" t="s">
        <v>5336</v>
      </c>
      <c r="I2476" s="6" t="s">
        <v>5826</v>
      </c>
      <c r="J2476" s="6">
        <v>1.0</v>
      </c>
      <c r="K2476" s="7" t="s">
        <v>6435</v>
      </c>
      <c r="L2476" s="8">
        <v>45657.0</v>
      </c>
      <c r="M2476" s="6" t="s">
        <v>104</v>
      </c>
      <c r="N2476" s="5"/>
      <c r="O2476" s="5"/>
      <c r="P2476" s="5"/>
      <c r="Q2476" s="5"/>
      <c r="R2476" s="5"/>
      <c r="S2476" s="5"/>
      <c r="T2476" s="5"/>
      <c r="U2476" s="5"/>
      <c r="V2476" s="5"/>
    </row>
    <row r="2477" hidden="1">
      <c r="A2477" s="5">
        <v>450001.0</v>
      </c>
      <c r="B2477" s="6" t="s">
        <v>5320</v>
      </c>
      <c r="C2477" s="6" t="s">
        <v>6436</v>
      </c>
      <c r="D2477" s="6" t="s">
        <v>6437</v>
      </c>
      <c r="E2477" s="6" t="s">
        <v>475</v>
      </c>
      <c r="F2477" s="6" t="s">
        <v>158</v>
      </c>
      <c r="G2477" s="6" t="s">
        <v>159</v>
      </c>
      <c r="H2477" s="6" t="s">
        <v>5336</v>
      </c>
      <c r="I2477" s="6" t="s">
        <v>5826</v>
      </c>
      <c r="J2477" s="6">
        <v>1.0</v>
      </c>
      <c r="K2477" s="7" t="s">
        <v>6438</v>
      </c>
      <c r="L2477" s="8">
        <v>45657.0</v>
      </c>
      <c r="M2477" s="6" t="s">
        <v>104</v>
      </c>
      <c r="N2477" s="5"/>
      <c r="O2477" s="5"/>
      <c r="P2477" s="5"/>
      <c r="Q2477" s="5"/>
      <c r="R2477" s="5"/>
      <c r="S2477" s="5"/>
      <c r="T2477" s="5"/>
      <c r="U2477" s="5"/>
      <c r="V2477" s="5"/>
    </row>
    <row r="2478" hidden="1">
      <c r="A2478" s="5">
        <v>450001.0</v>
      </c>
      <c r="B2478" s="6" t="s">
        <v>5320</v>
      </c>
      <c r="C2478" s="6" t="s">
        <v>6439</v>
      </c>
      <c r="D2478" s="6" t="s">
        <v>6440</v>
      </c>
      <c r="E2478" s="6" t="s">
        <v>475</v>
      </c>
      <c r="F2478" s="6" t="s">
        <v>158</v>
      </c>
      <c r="G2478" s="6" t="s">
        <v>159</v>
      </c>
      <c r="H2478" s="6" t="s">
        <v>5336</v>
      </c>
      <c r="I2478" s="6" t="s">
        <v>5826</v>
      </c>
      <c r="J2478" s="6">
        <v>1.0</v>
      </c>
      <c r="K2478" s="7" t="s">
        <v>6441</v>
      </c>
      <c r="L2478" s="8">
        <v>45657.0</v>
      </c>
      <c r="M2478" s="6" t="s">
        <v>104</v>
      </c>
      <c r="N2478" s="5"/>
      <c r="O2478" s="5"/>
      <c r="P2478" s="5"/>
      <c r="Q2478" s="5"/>
      <c r="R2478" s="5"/>
      <c r="S2478" s="5"/>
      <c r="T2478" s="5"/>
      <c r="U2478" s="5"/>
      <c r="V2478" s="5"/>
    </row>
    <row r="2479" hidden="1">
      <c r="A2479" s="5">
        <v>450001.0</v>
      </c>
      <c r="B2479" s="6" t="s">
        <v>5320</v>
      </c>
      <c r="C2479" s="6" t="s">
        <v>6442</v>
      </c>
      <c r="D2479" s="6" t="s">
        <v>6443</v>
      </c>
      <c r="E2479" s="6" t="s">
        <v>475</v>
      </c>
      <c r="F2479" s="6" t="s">
        <v>158</v>
      </c>
      <c r="G2479" s="6" t="s">
        <v>159</v>
      </c>
      <c r="H2479" s="6" t="s">
        <v>5336</v>
      </c>
      <c r="I2479" s="6" t="s">
        <v>5826</v>
      </c>
      <c r="J2479" s="6">
        <v>1.0</v>
      </c>
      <c r="K2479" s="7" t="s">
        <v>6444</v>
      </c>
      <c r="L2479" s="8">
        <v>45657.0</v>
      </c>
      <c r="M2479" s="6" t="s">
        <v>104</v>
      </c>
      <c r="N2479" s="5"/>
      <c r="O2479" s="5"/>
      <c r="P2479" s="5"/>
      <c r="Q2479" s="5"/>
      <c r="R2479" s="5"/>
      <c r="S2479" s="5"/>
      <c r="T2479" s="5"/>
      <c r="U2479" s="5"/>
      <c r="V2479" s="5"/>
    </row>
    <row r="2480" hidden="1">
      <c r="A2480" s="5">
        <v>450001.0</v>
      </c>
      <c r="B2480" s="6" t="s">
        <v>5320</v>
      </c>
      <c r="C2480" s="6" t="s">
        <v>6445</v>
      </c>
      <c r="D2480" s="6" t="s">
        <v>6446</v>
      </c>
      <c r="E2480" s="6" t="s">
        <v>475</v>
      </c>
      <c r="F2480" s="6" t="s">
        <v>158</v>
      </c>
      <c r="G2480" s="6" t="s">
        <v>159</v>
      </c>
      <c r="H2480" s="6" t="s">
        <v>5336</v>
      </c>
      <c r="I2480" s="6" t="s">
        <v>5826</v>
      </c>
      <c r="J2480" s="6">
        <v>1.0</v>
      </c>
      <c r="K2480" s="7" t="s">
        <v>6378</v>
      </c>
      <c r="L2480" s="8">
        <v>45657.0</v>
      </c>
      <c r="M2480" s="6" t="s">
        <v>104</v>
      </c>
      <c r="N2480" s="5"/>
      <c r="O2480" s="5"/>
      <c r="P2480" s="5"/>
      <c r="Q2480" s="5"/>
      <c r="R2480" s="5"/>
      <c r="S2480" s="5"/>
      <c r="T2480" s="5"/>
      <c r="U2480" s="5"/>
      <c r="V2480" s="5"/>
    </row>
    <row r="2481" hidden="1">
      <c r="A2481" s="5">
        <v>450001.0</v>
      </c>
      <c r="B2481" s="6" t="s">
        <v>5320</v>
      </c>
      <c r="C2481" s="6" t="s">
        <v>6447</v>
      </c>
      <c r="D2481" s="6" t="s">
        <v>6448</v>
      </c>
      <c r="E2481" s="6" t="s">
        <v>475</v>
      </c>
      <c r="F2481" s="6" t="s">
        <v>158</v>
      </c>
      <c r="G2481" s="6" t="s">
        <v>159</v>
      </c>
      <c r="H2481" s="6" t="s">
        <v>5336</v>
      </c>
      <c r="I2481" s="6" t="s">
        <v>5826</v>
      </c>
      <c r="J2481" s="6">
        <v>1.0</v>
      </c>
      <c r="K2481" s="7" t="s">
        <v>6449</v>
      </c>
      <c r="L2481" s="8">
        <v>45657.0</v>
      </c>
      <c r="M2481" s="6" t="s">
        <v>104</v>
      </c>
      <c r="N2481" s="5"/>
      <c r="O2481" s="5"/>
      <c r="P2481" s="5"/>
      <c r="Q2481" s="5"/>
      <c r="R2481" s="5"/>
      <c r="S2481" s="5"/>
      <c r="T2481" s="5"/>
      <c r="U2481" s="5"/>
      <c r="V2481" s="5"/>
    </row>
    <row r="2482" hidden="1">
      <c r="A2482" s="5">
        <v>450001.0</v>
      </c>
      <c r="B2482" s="6" t="s">
        <v>5320</v>
      </c>
      <c r="C2482" s="6" t="s">
        <v>6450</v>
      </c>
      <c r="D2482" s="6" t="s">
        <v>6451</v>
      </c>
      <c r="E2482" s="6" t="s">
        <v>475</v>
      </c>
      <c r="F2482" s="6" t="s">
        <v>158</v>
      </c>
      <c r="G2482" s="6" t="s">
        <v>159</v>
      </c>
      <c r="H2482" s="6" t="s">
        <v>5336</v>
      </c>
      <c r="I2482" s="6" t="s">
        <v>5826</v>
      </c>
      <c r="J2482" s="6">
        <v>1.0</v>
      </c>
      <c r="K2482" s="7" t="s">
        <v>6452</v>
      </c>
      <c r="L2482" s="8">
        <v>45657.0</v>
      </c>
      <c r="M2482" s="6" t="s">
        <v>104</v>
      </c>
      <c r="N2482" s="5"/>
      <c r="O2482" s="5"/>
      <c r="P2482" s="5"/>
      <c r="Q2482" s="5"/>
      <c r="R2482" s="5"/>
      <c r="S2482" s="5"/>
      <c r="T2482" s="5"/>
      <c r="U2482" s="5"/>
      <c r="V2482" s="5"/>
    </row>
    <row r="2483" hidden="1">
      <c r="A2483" s="5">
        <v>450001.0</v>
      </c>
      <c r="B2483" s="6" t="s">
        <v>5320</v>
      </c>
      <c r="C2483" s="6" t="s">
        <v>6453</v>
      </c>
      <c r="D2483" s="6" t="s">
        <v>6454</v>
      </c>
      <c r="E2483" s="6" t="s">
        <v>475</v>
      </c>
      <c r="F2483" s="6" t="s">
        <v>158</v>
      </c>
      <c r="G2483" s="6" t="s">
        <v>159</v>
      </c>
      <c r="H2483" s="6" t="s">
        <v>5336</v>
      </c>
      <c r="I2483" s="6" t="s">
        <v>5826</v>
      </c>
      <c r="J2483" s="6">
        <v>1.0</v>
      </c>
      <c r="K2483" s="7" t="s">
        <v>6455</v>
      </c>
      <c r="L2483" s="8">
        <v>45657.0</v>
      </c>
      <c r="M2483" s="6" t="s">
        <v>104</v>
      </c>
      <c r="N2483" s="5"/>
      <c r="O2483" s="5"/>
      <c r="P2483" s="5"/>
      <c r="Q2483" s="5"/>
      <c r="R2483" s="5"/>
      <c r="S2483" s="5"/>
      <c r="T2483" s="5"/>
      <c r="U2483" s="5"/>
      <c r="V2483" s="5"/>
    </row>
    <row r="2484" hidden="1">
      <c r="A2484" s="5">
        <v>450001.0</v>
      </c>
      <c r="B2484" s="6" t="s">
        <v>5320</v>
      </c>
      <c r="C2484" s="6" t="s">
        <v>6456</v>
      </c>
      <c r="D2484" s="6" t="s">
        <v>6457</v>
      </c>
      <c r="E2484" s="6" t="s">
        <v>475</v>
      </c>
      <c r="F2484" s="6" t="s">
        <v>158</v>
      </c>
      <c r="G2484" s="6" t="s">
        <v>159</v>
      </c>
      <c r="H2484" s="6" t="s">
        <v>5336</v>
      </c>
      <c r="I2484" s="6" t="s">
        <v>5826</v>
      </c>
      <c r="J2484" s="6">
        <v>1.0</v>
      </c>
      <c r="K2484" s="7" t="s">
        <v>6458</v>
      </c>
      <c r="L2484" s="8">
        <v>45657.0</v>
      </c>
      <c r="M2484" s="6" t="s">
        <v>104</v>
      </c>
      <c r="N2484" s="5"/>
      <c r="O2484" s="5"/>
      <c r="P2484" s="5"/>
      <c r="Q2484" s="5"/>
      <c r="R2484" s="5"/>
      <c r="S2484" s="5"/>
      <c r="T2484" s="5"/>
      <c r="U2484" s="5"/>
      <c r="V2484" s="5"/>
    </row>
    <row r="2485" hidden="1">
      <c r="A2485" s="5">
        <v>450001.0</v>
      </c>
      <c r="B2485" s="6" t="s">
        <v>5320</v>
      </c>
      <c r="C2485" s="6" t="s">
        <v>6459</v>
      </c>
      <c r="D2485" s="6" t="s">
        <v>6457</v>
      </c>
      <c r="E2485" s="6" t="s">
        <v>475</v>
      </c>
      <c r="F2485" s="6" t="s">
        <v>158</v>
      </c>
      <c r="G2485" s="6" t="s">
        <v>159</v>
      </c>
      <c r="H2485" s="6" t="s">
        <v>5336</v>
      </c>
      <c r="I2485" s="6" t="s">
        <v>5826</v>
      </c>
      <c r="J2485" s="6">
        <v>1.0</v>
      </c>
      <c r="K2485" s="7" t="s">
        <v>6460</v>
      </c>
      <c r="L2485" s="8">
        <v>45657.0</v>
      </c>
      <c r="M2485" s="6" t="s">
        <v>104</v>
      </c>
      <c r="N2485" s="5"/>
      <c r="O2485" s="5"/>
      <c r="P2485" s="5"/>
      <c r="Q2485" s="5"/>
      <c r="R2485" s="5"/>
      <c r="S2485" s="5"/>
      <c r="T2485" s="5"/>
      <c r="U2485" s="5"/>
      <c r="V2485" s="5"/>
    </row>
    <row r="2486" hidden="1">
      <c r="A2486" s="5">
        <v>450001.0</v>
      </c>
      <c r="B2486" s="6" t="s">
        <v>5320</v>
      </c>
      <c r="C2486" s="6" t="s">
        <v>6461</v>
      </c>
      <c r="D2486" s="6" t="s">
        <v>6462</v>
      </c>
      <c r="E2486" s="6" t="s">
        <v>475</v>
      </c>
      <c r="F2486" s="6" t="s">
        <v>158</v>
      </c>
      <c r="G2486" s="6" t="s">
        <v>159</v>
      </c>
      <c r="H2486" s="6" t="s">
        <v>5336</v>
      </c>
      <c r="I2486" s="6" t="s">
        <v>5826</v>
      </c>
      <c r="J2486" s="6">
        <v>1.0</v>
      </c>
      <c r="K2486" s="7" t="s">
        <v>6463</v>
      </c>
      <c r="L2486" s="8">
        <v>45657.0</v>
      </c>
      <c r="M2486" s="6" t="s">
        <v>104</v>
      </c>
      <c r="N2486" s="5"/>
      <c r="O2486" s="5"/>
      <c r="P2486" s="5"/>
      <c r="Q2486" s="5"/>
      <c r="R2486" s="5"/>
      <c r="S2486" s="5"/>
      <c r="T2486" s="5"/>
      <c r="U2486" s="5"/>
      <c r="V2486" s="5"/>
    </row>
    <row r="2487" hidden="1">
      <c r="A2487" s="5">
        <v>450001.0</v>
      </c>
      <c r="B2487" s="6" t="s">
        <v>5320</v>
      </c>
      <c r="C2487" s="6" t="s">
        <v>6464</v>
      </c>
      <c r="D2487" s="6" t="s">
        <v>6465</v>
      </c>
      <c r="E2487" s="6" t="s">
        <v>475</v>
      </c>
      <c r="F2487" s="6" t="s">
        <v>158</v>
      </c>
      <c r="G2487" s="6" t="s">
        <v>159</v>
      </c>
      <c r="H2487" s="6" t="s">
        <v>5336</v>
      </c>
      <c r="I2487" s="6" t="s">
        <v>5826</v>
      </c>
      <c r="J2487" s="6">
        <v>1.0</v>
      </c>
      <c r="K2487" s="7" t="s">
        <v>6466</v>
      </c>
      <c r="L2487" s="8">
        <v>45657.0</v>
      </c>
      <c r="M2487" s="6" t="s">
        <v>104</v>
      </c>
      <c r="N2487" s="5"/>
      <c r="O2487" s="5"/>
      <c r="P2487" s="5"/>
      <c r="Q2487" s="5"/>
      <c r="R2487" s="5"/>
      <c r="S2487" s="5"/>
      <c r="T2487" s="5"/>
      <c r="U2487" s="5"/>
      <c r="V2487" s="5"/>
    </row>
    <row r="2488" hidden="1">
      <c r="A2488" s="5">
        <v>450001.0</v>
      </c>
      <c r="B2488" s="6" t="s">
        <v>5320</v>
      </c>
      <c r="C2488" s="6" t="s">
        <v>6467</v>
      </c>
      <c r="D2488" s="6" t="s">
        <v>6468</v>
      </c>
      <c r="E2488" s="6" t="s">
        <v>475</v>
      </c>
      <c r="F2488" s="6" t="s">
        <v>158</v>
      </c>
      <c r="G2488" s="6" t="s">
        <v>159</v>
      </c>
      <c r="H2488" s="6" t="s">
        <v>5336</v>
      </c>
      <c r="I2488" s="6" t="s">
        <v>5826</v>
      </c>
      <c r="J2488" s="6">
        <v>1.0</v>
      </c>
      <c r="K2488" s="7" t="s">
        <v>6469</v>
      </c>
      <c r="L2488" s="8">
        <v>45657.0</v>
      </c>
      <c r="M2488" s="6" t="s">
        <v>104</v>
      </c>
      <c r="N2488" s="5"/>
      <c r="O2488" s="5"/>
      <c r="P2488" s="5"/>
      <c r="Q2488" s="5"/>
      <c r="R2488" s="5"/>
      <c r="S2488" s="5"/>
      <c r="T2488" s="5"/>
      <c r="U2488" s="5"/>
      <c r="V2488" s="5"/>
    </row>
    <row r="2489" hidden="1">
      <c r="A2489" s="5">
        <v>450001.0</v>
      </c>
      <c r="B2489" s="6" t="s">
        <v>5320</v>
      </c>
      <c r="C2489" s="6" t="s">
        <v>6470</v>
      </c>
      <c r="D2489" s="6" t="s">
        <v>6471</v>
      </c>
      <c r="E2489" s="6" t="s">
        <v>475</v>
      </c>
      <c r="F2489" s="6" t="s">
        <v>158</v>
      </c>
      <c r="G2489" s="6" t="s">
        <v>159</v>
      </c>
      <c r="H2489" s="6" t="s">
        <v>5336</v>
      </c>
      <c r="I2489" s="6" t="s">
        <v>5826</v>
      </c>
      <c r="J2489" s="6">
        <v>1.0</v>
      </c>
      <c r="K2489" s="7" t="s">
        <v>6472</v>
      </c>
      <c r="L2489" s="8">
        <v>45657.0</v>
      </c>
      <c r="M2489" s="6" t="s">
        <v>104</v>
      </c>
      <c r="N2489" s="5"/>
      <c r="O2489" s="5"/>
      <c r="P2489" s="5"/>
      <c r="Q2489" s="5"/>
      <c r="R2489" s="5"/>
      <c r="S2489" s="5"/>
      <c r="T2489" s="5"/>
      <c r="U2489" s="5"/>
      <c r="V2489" s="5"/>
    </row>
    <row r="2490" hidden="1">
      <c r="A2490" s="5">
        <v>450001.0</v>
      </c>
      <c r="B2490" s="6" t="s">
        <v>5320</v>
      </c>
      <c r="C2490" s="6" t="s">
        <v>6473</v>
      </c>
      <c r="D2490" s="6" t="s">
        <v>6474</v>
      </c>
      <c r="E2490" s="6" t="s">
        <v>475</v>
      </c>
      <c r="F2490" s="6" t="s">
        <v>158</v>
      </c>
      <c r="G2490" s="6" t="s">
        <v>159</v>
      </c>
      <c r="H2490" s="6" t="s">
        <v>5336</v>
      </c>
      <c r="I2490" s="6" t="s">
        <v>5826</v>
      </c>
      <c r="J2490" s="6">
        <v>1.0</v>
      </c>
      <c r="K2490" s="7" t="s">
        <v>6475</v>
      </c>
      <c r="L2490" s="8">
        <v>45657.0</v>
      </c>
      <c r="M2490" s="6" t="s">
        <v>104</v>
      </c>
      <c r="N2490" s="5"/>
      <c r="O2490" s="5"/>
      <c r="P2490" s="5"/>
      <c r="Q2490" s="5"/>
      <c r="R2490" s="5"/>
      <c r="S2490" s="5"/>
      <c r="T2490" s="5"/>
      <c r="U2490" s="5"/>
      <c r="V2490" s="5"/>
    </row>
    <row r="2491" hidden="1">
      <c r="A2491" s="5">
        <v>450001.0</v>
      </c>
      <c r="B2491" s="6" t="s">
        <v>5320</v>
      </c>
      <c r="C2491" s="6" t="s">
        <v>6476</v>
      </c>
      <c r="D2491" s="6" t="s">
        <v>6477</v>
      </c>
      <c r="E2491" s="6" t="s">
        <v>475</v>
      </c>
      <c r="F2491" s="6" t="s">
        <v>158</v>
      </c>
      <c r="G2491" s="6" t="s">
        <v>159</v>
      </c>
      <c r="H2491" s="6" t="s">
        <v>5336</v>
      </c>
      <c r="I2491" s="6" t="s">
        <v>5826</v>
      </c>
      <c r="J2491" s="6">
        <v>1.0</v>
      </c>
      <c r="K2491" s="7" t="s">
        <v>6478</v>
      </c>
      <c r="L2491" s="8">
        <v>45657.0</v>
      </c>
      <c r="M2491" s="6" t="s">
        <v>104</v>
      </c>
      <c r="N2491" s="5"/>
      <c r="O2491" s="5"/>
      <c r="P2491" s="5"/>
      <c r="Q2491" s="5"/>
      <c r="R2491" s="5"/>
      <c r="S2491" s="5"/>
      <c r="T2491" s="5"/>
      <c r="U2491" s="5"/>
      <c r="V2491" s="5"/>
    </row>
    <row r="2492" hidden="1">
      <c r="A2492" s="5">
        <v>450001.0</v>
      </c>
      <c r="B2492" s="6" t="s">
        <v>5320</v>
      </c>
      <c r="C2492" s="6" t="s">
        <v>6479</v>
      </c>
      <c r="D2492" s="6" t="s">
        <v>6480</v>
      </c>
      <c r="E2492" s="6" t="s">
        <v>475</v>
      </c>
      <c r="F2492" s="6" t="s">
        <v>158</v>
      </c>
      <c r="G2492" s="6" t="s">
        <v>159</v>
      </c>
      <c r="H2492" s="6" t="s">
        <v>5336</v>
      </c>
      <c r="I2492" s="6" t="s">
        <v>5826</v>
      </c>
      <c r="J2492" s="6">
        <v>1.0</v>
      </c>
      <c r="K2492" s="7" t="s">
        <v>6481</v>
      </c>
      <c r="L2492" s="8">
        <v>45657.0</v>
      </c>
      <c r="M2492" s="6" t="s">
        <v>104</v>
      </c>
      <c r="N2492" s="5"/>
      <c r="O2492" s="5"/>
      <c r="P2492" s="5"/>
      <c r="Q2492" s="5"/>
      <c r="R2492" s="5"/>
      <c r="S2492" s="5"/>
      <c r="T2492" s="5"/>
      <c r="U2492" s="5"/>
      <c r="V2492" s="5"/>
    </row>
    <row r="2493" hidden="1">
      <c r="A2493" s="5">
        <v>450001.0</v>
      </c>
      <c r="B2493" s="6" t="s">
        <v>5320</v>
      </c>
      <c r="C2493" s="6" t="s">
        <v>6482</v>
      </c>
      <c r="D2493" s="6" t="s">
        <v>6483</v>
      </c>
      <c r="E2493" s="6" t="s">
        <v>475</v>
      </c>
      <c r="F2493" s="6" t="s">
        <v>158</v>
      </c>
      <c r="G2493" s="6" t="s">
        <v>159</v>
      </c>
      <c r="H2493" s="6" t="s">
        <v>5336</v>
      </c>
      <c r="I2493" s="6" t="s">
        <v>5826</v>
      </c>
      <c r="J2493" s="6">
        <v>1.0</v>
      </c>
      <c r="K2493" s="7" t="s">
        <v>6484</v>
      </c>
      <c r="L2493" s="8">
        <v>45657.0</v>
      </c>
      <c r="M2493" s="6" t="s">
        <v>104</v>
      </c>
      <c r="N2493" s="5"/>
      <c r="O2493" s="5"/>
      <c r="P2493" s="5"/>
      <c r="Q2493" s="5"/>
      <c r="R2493" s="5"/>
      <c r="S2493" s="5"/>
      <c r="T2493" s="5"/>
      <c r="U2493" s="5"/>
      <c r="V2493" s="5"/>
    </row>
    <row r="2494" hidden="1">
      <c r="A2494" s="5">
        <v>450001.0</v>
      </c>
      <c r="B2494" s="6" t="s">
        <v>5320</v>
      </c>
      <c r="C2494" s="6" t="s">
        <v>6485</v>
      </c>
      <c r="D2494" s="6" t="s">
        <v>6486</v>
      </c>
      <c r="E2494" s="6" t="s">
        <v>475</v>
      </c>
      <c r="F2494" s="6" t="s">
        <v>158</v>
      </c>
      <c r="G2494" s="6" t="s">
        <v>159</v>
      </c>
      <c r="H2494" s="6" t="s">
        <v>5336</v>
      </c>
      <c r="I2494" s="6" t="s">
        <v>5826</v>
      </c>
      <c r="J2494" s="6">
        <v>1.0</v>
      </c>
      <c r="K2494" s="7" t="s">
        <v>6487</v>
      </c>
      <c r="L2494" s="8">
        <v>45657.0</v>
      </c>
      <c r="M2494" s="6" t="s">
        <v>104</v>
      </c>
      <c r="N2494" s="5"/>
      <c r="O2494" s="5"/>
      <c r="P2494" s="5"/>
      <c r="Q2494" s="5"/>
      <c r="R2494" s="5"/>
      <c r="S2494" s="5"/>
      <c r="T2494" s="5"/>
      <c r="U2494" s="5"/>
      <c r="V2494" s="5"/>
    </row>
    <row r="2495" hidden="1">
      <c r="A2495" s="5">
        <v>450001.0</v>
      </c>
      <c r="B2495" s="6" t="s">
        <v>5320</v>
      </c>
      <c r="C2495" s="6" t="s">
        <v>6488</v>
      </c>
      <c r="D2495" s="6" t="s">
        <v>6489</v>
      </c>
      <c r="E2495" s="6" t="s">
        <v>475</v>
      </c>
      <c r="F2495" s="6" t="s">
        <v>158</v>
      </c>
      <c r="G2495" s="6" t="s">
        <v>159</v>
      </c>
      <c r="H2495" s="6" t="s">
        <v>5336</v>
      </c>
      <c r="I2495" s="6" t="s">
        <v>5826</v>
      </c>
      <c r="J2495" s="6">
        <v>1.0</v>
      </c>
      <c r="K2495" s="7" t="s">
        <v>6490</v>
      </c>
      <c r="L2495" s="8">
        <v>45657.0</v>
      </c>
      <c r="M2495" s="6" t="s">
        <v>104</v>
      </c>
      <c r="N2495" s="5"/>
      <c r="O2495" s="5"/>
      <c r="P2495" s="5"/>
      <c r="Q2495" s="5"/>
      <c r="R2495" s="5"/>
      <c r="S2495" s="5"/>
      <c r="T2495" s="5"/>
      <c r="U2495" s="5"/>
      <c r="V2495" s="5"/>
    </row>
    <row r="2496" hidden="1">
      <c r="A2496" s="5">
        <v>450001.0</v>
      </c>
      <c r="B2496" s="6" t="s">
        <v>5320</v>
      </c>
      <c r="C2496" s="6" t="s">
        <v>6491</v>
      </c>
      <c r="D2496" s="6" t="s">
        <v>6492</v>
      </c>
      <c r="E2496" s="6" t="s">
        <v>475</v>
      </c>
      <c r="F2496" s="6" t="s">
        <v>158</v>
      </c>
      <c r="G2496" s="6" t="s">
        <v>159</v>
      </c>
      <c r="H2496" s="6" t="s">
        <v>5336</v>
      </c>
      <c r="I2496" s="6" t="s">
        <v>5826</v>
      </c>
      <c r="J2496" s="6">
        <v>1.0</v>
      </c>
      <c r="K2496" s="7" t="s">
        <v>6493</v>
      </c>
      <c r="L2496" s="8">
        <v>45657.0</v>
      </c>
      <c r="M2496" s="6" t="s">
        <v>104</v>
      </c>
      <c r="N2496" s="5"/>
      <c r="O2496" s="5"/>
      <c r="P2496" s="5"/>
      <c r="Q2496" s="5"/>
      <c r="R2496" s="5"/>
      <c r="S2496" s="5"/>
      <c r="T2496" s="5"/>
      <c r="U2496" s="5"/>
      <c r="V2496" s="5"/>
    </row>
    <row r="2497" hidden="1">
      <c r="A2497" s="5">
        <v>450001.0</v>
      </c>
      <c r="B2497" s="6" t="s">
        <v>5320</v>
      </c>
      <c r="C2497" s="6" t="s">
        <v>6494</v>
      </c>
      <c r="D2497" s="6" t="s">
        <v>6495</v>
      </c>
      <c r="E2497" s="6" t="s">
        <v>475</v>
      </c>
      <c r="F2497" s="6" t="s">
        <v>158</v>
      </c>
      <c r="G2497" s="6" t="s">
        <v>159</v>
      </c>
      <c r="H2497" s="6" t="s">
        <v>5336</v>
      </c>
      <c r="I2497" s="6" t="s">
        <v>5826</v>
      </c>
      <c r="J2497" s="6">
        <v>1.0</v>
      </c>
      <c r="K2497" s="7" t="s">
        <v>6496</v>
      </c>
      <c r="L2497" s="8">
        <v>45657.0</v>
      </c>
      <c r="M2497" s="6" t="s">
        <v>104</v>
      </c>
      <c r="N2497" s="5"/>
      <c r="O2497" s="5"/>
      <c r="P2497" s="5"/>
      <c r="Q2497" s="5"/>
      <c r="R2497" s="5"/>
      <c r="S2497" s="5"/>
      <c r="T2497" s="5"/>
      <c r="U2497" s="5"/>
      <c r="V2497" s="5"/>
    </row>
    <row r="2498" hidden="1">
      <c r="A2498" s="5">
        <v>450001.0</v>
      </c>
      <c r="B2498" s="6" t="s">
        <v>5320</v>
      </c>
      <c r="C2498" s="6" t="s">
        <v>6497</v>
      </c>
      <c r="D2498" s="6" t="s">
        <v>6498</v>
      </c>
      <c r="E2498" s="6" t="s">
        <v>475</v>
      </c>
      <c r="F2498" s="6" t="s">
        <v>158</v>
      </c>
      <c r="G2498" s="6" t="s">
        <v>159</v>
      </c>
      <c r="H2498" s="6" t="s">
        <v>5336</v>
      </c>
      <c r="I2498" s="6" t="s">
        <v>5826</v>
      </c>
      <c r="J2498" s="6">
        <v>1.0</v>
      </c>
      <c r="K2498" s="7" t="s">
        <v>6499</v>
      </c>
      <c r="L2498" s="8">
        <v>45657.0</v>
      </c>
      <c r="M2498" s="6" t="s">
        <v>104</v>
      </c>
      <c r="N2498" s="5"/>
      <c r="O2498" s="5"/>
      <c r="P2498" s="5"/>
      <c r="Q2498" s="5"/>
      <c r="R2498" s="5"/>
      <c r="S2498" s="5"/>
      <c r="T2498" s="5"/>
      <c r="U2498" s="5"/>
      <c r="V2498" s="5"/>
    </row>
    <row r="2499" hidden="1">
      <c r="A2499" s="5">
        <v>450001.0</v>
      </c>
      <c r="B2499" s="6" t="s">
        <v>5320</v>
      </c>
      <c r="C2499" s="6" t="s">
        <v>6500</v>
      </c>
      <c r="D2499" s="6" t="s">
        <v>6501</v>
      </c>
      <c r="E2499" s="6" t="s">
        <v>475</v>
      </c>
      <c r="F2499" s="6" t="s">
        <v>158</v>
      </c>
      <c r="G2499" s="6" t="s">
        <v>159</v>
      </c>
      <c r="H2499" s="6" t="s">
        <v>5336</v>
      </c>
      <c r="I2499" s="6" t="s">
        <v>5826</v>
      </c>
      <c r="J2499" s="6">
        <v>1.0</v>
      </c>
      <c r="K2499" s="7" t="s">
        <v>6502</v>
      </c>
      <c r="L2499" s="8">
        <v>45657.0</v>
      </c>
      <c r="M2499" s="6" t="s">
        <v>104</v>
      </c>
      <c r="N2499" s="5"/>
      <c r="O2499" s="5"/>
      <c r="P2499" s="5"/>
      <c r="Q2499" s="5"/>
      <c r="R2499" s="5"/>
      <c r="S2499" s="5"/>
      <c r="T2499" s="5"/>
      <c r="U2499" s="5"/>
      <c r="V2499" s="5"/>
    </row>
    <row r="2500" hidden="1">
      <c r="A2500" s="5">
        <v>450001.0</v>
      </c>
      <c r="B2500" s="6" t="s">
        <v>5320</v>
      </c>
      <c r="C2500" s="6" t="s">
        <v>6503</v>
      </c>
      <c r="D2500" s="6" t="s">
        <v>6504</v>
      </c>
      <c r="E2500" s="6" t="s">
        <v>475</v>
      </c>
      <c r="F2500" s="6" t="s">
        <v>158</v>
      </c>
      <c r="G2500" s="6" t="s">
        <v>159</v>
      </c>
      <c r="H2500" s="6" t="s">
        <v>5336</v>
      </c>
      <c r="I2500" s="6" t="s">
        <v>5826</v>
      </c>
      <c r="J2500" s="6">
        <v>1.0</v>
      </c>
      <c r="K2500" s="7" t="s">
        <v>6505</v>
      </c>
      <c r="L2500" s="8">
        <v>45657.0</v>
      </c>
      <c r="M2500" s="6" t="s">
        <v>104</v>
      </c>
      <c r="N2500" s="5"/>
      <c r="O2500" s="5"/>
      <c r="P2500" s="5"/>
      <c r="Q2500" s="5"/>
      <c r="R2500" s="5"/>
      <c r="S2500" s="5"/>
      <c r="T2500" s="5"/>
      <c r="U2500" s="5"/>
      <c r="V2500" s="5"/>
    </row>
    <row r="2501" hidden="1">
      <c r="A2501" s="5">
        <v>450001.0</v>
      </c>
      <c r="B2501" s="6" t="s">
        <v>5320</v>
      </c>
      <c r="C2501" s="6" t="s">
        <v>6506</v>
      </c>
      <c r="D2501" s="6" t="s">
        <v>6507</v>
      </c>
      <c r="E2501" s="6" t="s">
        <v>475</v>
      </c>
      <c r="F2501" s="6" t="s">
        <v>158</v>
      </c>
      <c r="G2501" s="6" t="s">
        <v>159</v>
      </c>
      <c r="H2501" s="6" t="s">
        <v>5336</v>
      </c>
      <c r="I2501" s="6" t="s">
        <v>5826</v>
      </c>
      <c r="J2501" s="6">
        <v>1.0</v>
      </c>
      <c r="K2501" s="7" t="s">
        <v>6508</v>
      </c>
      <c r="L2501" s="8">
        <v>45657.0</v>
      </c>
      <c r="M2501" s="6" t="s">
        <v>104</v>
      </c>
      <c r="N2501" s="5"/>
      <c r="O2501" s="5"/>
      <c r="P2501" s="5"/>
      <c r="Q2501" s="5"/>
      <c r="R2501" s="5"/>
      <c r="S2501" s="5"/>
      <c r="T2501" s="5"/>
      <c r="U2501" s="5"/>
      <c r="V2501" s="5"/>
    </row>
    <row r="2502" hidden="1">
      <c r="A2502" s="5">
        <v>450001.0</v>
      </c>
      <c r="B2502" s="6" t="s">
        <v>5320</v>
      </c>
      <c r="C2502" s="6" t="s">
        <v>6509</v>
      </c>
      <c r="D2502" s="6" t="s">
        <v>6510</v>
      </c>
      <c r="E2502" s="6" t="s">
        <v>475</v>
      </c>
      <c r="F2502" s="6" t="s">
        <v>158</v>
      </c>
      <c r="G2502" s="6" t="s">
        <v>159</v>
      </c>
      <c r="H2502" s="6" t="s">
        <v>5336</v>
      </c>
      <c r="I2502" s="6" t="s">
        <v>5826</v>
      </c>
      <c r="J2502" s="6">
        <v>1.0</v>
      </c>
      <c r="K2502" s="7" t="s">
        <v>6511</v>
      </c>
      <c r="L2502" s="8">
        <v>45657.0</v>
      </c>
      <c r="M2502" s="6" t="s">
        <v>104</v>
      </c>
      <c r="N2502" s="5"/>
      <c r="O2502" s="5"/>
      <c r="P2502" s="5"/>
      <c r="Q2502" s="5"/>
      <c r="R2502" s="5"/>
      <c r="S2502" s="5"/>
      <c r="T2502" s="5"/>
      <c r="U2502" s="5"/>
      <c r="V2502" s="5"/>
    </row>
    <row r="2503" hidden="1">
      <c r="A2503" s="5">
        <v>450001.0</v>
      </c>
      <c r="B2503" s="6" t="s">
        <v>5320</v>
      </c>
      <c r="C2503" s="6" t="s">
        <v>6512</v>
      </c>
      <c r="D2503" s="6" t="s">
        <v>6513</v>
      </c>
      <c r="E2503" s="6" t="s">
        <v>475</v>
      </c>
      <c r="F2503" s="6" t="s">
        <v>158</v>
      </c>
      <c r="G2503" s="6" t="s">
        <v>159</v>
      </c>
      <c r="H2503" s="6" t="s">
        <v>5336</v>
      </c>
      <c r="I2503" s="6" t="s">
        <v>5826</v>
      </c>
      <c r="J2503" s="6">
        <v>1.0</v>
      </c>
      <c r="K2503" s="7" t="s">
        <v>6514</v>
      </c>
      <c r="L2503" s="8">
        <v>45657.0</v>
      </c>
      <c r="M2503" s="6" t="s">
        <v>104</v>
      </c>
      <c r="N2503" s="5"/>
      <c r="O2503" s="5"/>
      <c r="P2503" s="5"/>
      <c r="Q2503" s="5"/>
      <c r="R2503" s="5"/>
      <c r="S2503" s="5"/>
      <c r="T2503" s="5"/>
      <c r="U2503" s="5"/>
      <c r="V2503" s="5"/>
    </row>
    <row r="2504" hidden="1">
      <c r="A2504" s="5">
        <v>450001.0</v>
      </c>
      <c r="B2504" s="6" t="s">
        <v>5320</v>
      </c>
      <c r="C2504" s="6" t="s">
        <v>6515</v>
      </c>
      <c r="D2504" s="6" t="s">
        <v>6516</v>
      </c>
      <c r="E2504" s="6" t="s">
        <v>475</v>
      </c>
      <c r="F2504" s="6" t="s">
        <v>158</v>
      </c>
      <c r="G2504" s="6" t="s">
        <v>159</v>
      </c>
      <c r="H2504" s="6" t="s">
        <v>5336</v>
      </c>
      <c r="I2504" s="6" t="s">
        <v>5826</v>
      </c>
      <c r="J2504" s="6">
        <v>1.0</v>
      </c>
      <c r="K2504" s="7" t="s">
        <v>6517</v>
      </c>
      <c r="L2504" s="8">
        <v>45657.0</v>
      </c>
      <c r="M2504" s="6" t="s">
        <v>104</v>
      </c>
      <c r="N2504" s="5"/>
      <c r="O2504" s="5"/>
      <c r="P2504" s="5"/>
      <c r="Q2504" s="5"/>
      <c r="R2504" s="5"/>
      <c r="S2504" s="5"/>
      <c r="T2504" s="5"/>
      <c r="U2504" s="5"/>
      <c r="V2504" s="5"/>
    </row>
    <row r="2505" hidden="1">
      <c r="A2505" s="5">
        <v>450001.0</v>
      </c>
      <c r="B2505" s="6" t="s">
        <v>5320</v>
      </c>
      <c r="C2505" s="6" t="s">
        <v>6518</v>
      </c>
      <c r="D2505" s="6" t="s">
        <v>6519</v>
      </c>
      <c r="E2505" s="6" t="s">
        <v>475</v>
      </c>
      <c r="F2505" s="6" t="s">
        <v>158</v>
      </c>
      <c r="G2505" s="6" t="s">
        <v>159</v>
      </c>
      <c r="H2505" s="6" t="s">
        <v>5336</v>
      </c>
      <c r="I2505" s="6" t="s">
        <v>5826</v>
      </c>
      <c r="J2505" s="6">
        <v>1.0</v>
      </c>
      <c r="K2505" s="7" t="s">
        <v>6520</v>
      </c>
      <c r="L2505" s="8">
        <v>45657.0</v>
      </c>
      <c r="M2505" s="6" t="s">
        <v>104</v>
      </c>
      <c r="N2505" s="5"/>
      <c r="O2505" s="5"/>
      <c r="P2505" s="5"/>
      <c r="Q2505" s="5"/>
      <c r="R2505" s="5"/>
      <c r="S2505" s="5"/>
      <c r="T2505" s="5"/>
      <c r="U2505" s="5"/>
      <c r="V2505" s="5"/>
    </row>
    <row r="2506" hidden="1">
      <c r="A2506" s="5">
        <v>450001.0</v>
      </c>
      <c r="B2506" s="6" t="s">
        <v>5320</v>
      </c>
      <c r="C2506" s="6" t="s">
        <v>6521</v>
      </c>
      <c r="D2506" s="6" t="s">
        <v>6522</v>
      </c>
      <c r="E2506" s="6" t="s">
        <v>475</v>
      </c>
      <c r="F2506" s="6" t="s">
        <v>158</v>
      </c>
      <c r="G2506" s="6" t="s">
        <v>159</v>
      </c>
      <c r="H2506" s="6" t="s">
        <v>5336</v>
      </c>
      <c r="I2506" s="6" t="s">
        <v>5826</v>
      </c>
      <c r="J2506" s="6">
        <v>1.0</v>
      </c>
      <c r="K2506" s="7" t="s">
        <v>6523</v>
      </c>
      <c r="L2506" s="8">
        <v>45657.0</v>
      </c>
      <c r="M2506" s="6" t="s">
        <v>104</v>
      </c>
      <c r="N2506" s="5"/>
      <c r="O2506" s="5"/>
      <c r="P2506" s="5"/>
      <c r="Q2506" s="5"/>
      <c r="R2506" s="5"/>
      <c r="S2506" s="5"/>
      <c r="T2506" s="5"/>
      <c r="U2506" s="5"/>
      <c r="V2506" s="5"/>
    </row>
    <row r="2507" hidden="1">
      <c r="A2507" s="5">
        <v>450001.0</v>
      </c>
      <c r="B2507" s="6" t="s">
        <v>5320</v>
      </c>
      <c r="C2507" s="6" t="s">
        <v>6524</v>
      </c>
      <c r="D2507" s="6" t="s">
        <v>6525</v>
      </c>
      <c r="E2507" s="6" t="s">
        <v>475</v>
      </c>
      <c r="F2507" s="6" t="s">
        <v>158</v>
      </c>
      <c r="G2507" s="6" t="s">
        <v>159</v>
      </c>
      <c r="H2507" s="6" t="s">
        <v>5336</v>
      </c>
      <c r="I2507" s="6" t="s">
        <v>5826</v>
      </c>
      <c r="J2507" s="6">
        <v>1.0</v>
      </c>
      <c r="K2507" s="7" t="s">
        <v>6526</v>
      </c>
      <c r="L2507" s="8">
        <v>45657.0</v>
      </c>
      <c r="M2507" s="6" t="s">
        <v>104</v>
      </c>
      <c r="N2507" s="5"/>
      <c r="O2507" s="5"/>
      <c r="P2507" s="5"/>
      <c r="Q2507" s="5"/>
      <c r="R2507" s="5"/>
      <c r="S2507" s="5"/>
      <c r="T2507" s="5"/>
      <c r="U2507" s="5"/>
      <c r="V2507" s="5"/>
    </row>
    <row r="2508" hidden="1">
      <c r="A2508" s="5">
        <v>450001.0</v>
      </c>
      <c r="B2508" s="6" t="s">
        <v>5320</v>
      </c>
      <c r="C2508" s="6" t="s">
        <v>6527</v>
      </c>
      <c r="D2508" s="6" t="s">
        <v>6528</v>
      </c>
      <c r="E2508" s="6" t="s">
        <v>475</v>
      </c>
      <c r="F2508" s="6" t="s">
        <v>158</v>
      </c>
      <c r="G2508" s="6" t="s">
        <v>159</v>
      </c>
      <c r="H2508" s="6" t="s">
        <v>5336</v>
      </c>
      <c r="I2508" s="6" t="s">
        <v>5826</v>
      </c>
      <c r="J2508" s="6">
        <v>1.0</v>
      </c>
      <c r="K2508" s="7" t="s">
        <v>6529</v>
      </c>
      <c r="L2508" s="8">
        <v>45657.0</v>
      </c>
      <c r="M2508" s="6" t="s">
        <v>104</v>
      </c>
      <c r="N2508" s="5"/>
      <c r="O2508" s="5"/>
      <c r="P2508" s="5"/>
      <c r="Q2508" s="5"/>
      <c r="R2508" s="5"/>
      <c r="S2508" s="5"/>
      <c r="T2508" s="5"/>
      <c r="U2508" s="5"/>
      <c r="V2508" s="5"/>
    </row>
    <row r="2509" hidden="1">
      <c r="A2509" s="5">
        <v>450001.0</v>
      </c>
      <c r="B2509" s="6" t="s">
        <v>5320</v>
      </c>
      <c r="C2509" s="6" t="s">
        <v>6530</v>
      </c>
      <c r="D2509" s="6" t="s">
        <v>6531</v>
      </c>
      <c r="E2509" s="6" t="s">
        <v>475</v>
      </c>
      <c r="F2509" s="6" t="s">
        <v>158</v>
      </c>
      <c r="G2509" s="6" t="s">
        <v>159</v>
      </c>
      <c r="H2509" s="6" t="s">
        <v>5336</v>
      </c>
      <c r="I2509" s="6" t="s">
        <v>6532</v>
      </c>
      <c r="J2509" s="6">
        <v>1.0</v>
      </c>
      <c r="K2509" s="7" t="s">
        <v>6533</v>
      </c>
      <c r="L2509" s="8">
        <v>45657.0</v>
      </c>
      <c r="M2509" s="6" t="s">
        <v>104</v>
      </c>
      <c r="N2509" s="5"/>
      <c r="O2509" s="5"/>
      <c r="P2509" s="5"/>
      <c r="Q2509" s="5"/>
      <c r="R2509" s="5"/>
      <c r="S2509" s="5"/>
      <c r="T2509" s="5"/>
      <c r="U2509" s="5"/>
      <c r="V2509" s="5"/>
    </row>
    <row r="2510" hidden="1">
      <c r="A2510" s="5">
        <v>450001.0</v>
      </c>
      <c r="B2510" s="6" t="s">
        <v>5320</v>
      </c>
      <c r="C2510" s="6" t="s">
        <v>6534</v>
      </c>
      <c r="D2510" s="6" t="s">
        <v>6535</v>
      </c>
      <c r="E2510" s="6" t="s">
        <v>17</v>
      </c>
      <c r="F2510" s="6" t="s">
        <v>18</v>
      </c>
      <c r="G2510" s="6" t="s">
        <v>19</v>
      </c>
      <c r="H2510" s="6" t="s">
        <v>899</v>
      </c>
      <c r="I2510" s="6" t="s">
        <v>6536</v>
      </c>
      <c r="J2510" s="6"/>
      <c r="K2510" s="7" t="s">
        <v>6537</v>
      </c>
      <c r="L2510" s="8">
        <v>45292.0</v>
      </c>
      <c r="M2510" s="6" t="s">
        <v>23</v>
      </c>
      <c r="N2510" s="5"/>
      <c r="O2510" s="5"/>
      <c r="P2510" s="5"/>
      <c r="Q2510" s="5"/>
      <c r="R2510" s="5"/>
      <c r="S2510" s="5"/>
      <c r="T2510" s="5"/>
      <c r="U2510" s="5"/>
      <c r="V2510" s="5"/>
    </row>
    <row r="2511" hidden="1">
      <c r="A2511" s="5">
        <v>450001.0</v>
      </c>
      <c r="B2511" s="6" t="s">
        <v>5320</v>
      </c>
      <c r="C2511" s="6" t="s">
        <v>6538</v>
      </c>
      <c r="D2511" s="6" t="s">
        <v>6539</v>
      </c>
      <c r="E2511" s="6" t="s">
        <v>266</v>
      </c>
      <c r="F2511" s="6" t="s">
        <v>18</v>
      </c>
      <c r="G2511" s="6" t="s">
        <v>19</v>
      </c>
      <c r="H2511" s="6" t="s">
        <v>899</v>
      </c>
      <c r="I2511" s="6" t="s">
        <v>6540</v>
      </c>
      <c r="J2511" s="6"/>
      <c r="K2511" s="7" t="s">
        <v>557</v>
      </c>
      <c r="L2511" s="8">
        <v>45626.0</v>
      </c>
      <c r="M2511" s="6" t="s">
        <v>23</v>
      </c>
      <c r="N2511" s="5"/>
      <c r="O2511" s="5"/>
      <c r="P2511" s="5"/>
      <c r="Q2511" s="5"/>
      <c r="R2511" s="5"/>
      <c r="S2511" s="5"/>
      <c r="T2511" s="5"/>
      <c r="U2511" s="5"/>
      <c r="V2511" s="5"/>
    </row>
    <row r="2512" hidden="1">
      <c r="A2512" s="5">
        <v>450001.0</v>
      </c>
      <c r="B2512" s="6" t="s">
        <v>5320</v>
      </c>
      <c r="C2512" s="6" t="s">
        <v>6541</v>
      </c>
      <c r="D2512" s="6" t="s">
        <v>6542</v>
      </c>
      <c r="E2512" s="6" t="s">
        <v>266</v>
      </c>
      <c r="F2512" s="6" t="s">
        <v>18</v>
      </c>
      <c r="G2512" s="6" t="s">
        <v>19</v>
      </c>
      <c r="H2512" s="6" t="s">
        <v>899</v>
      </c>
      <c r="I2512" s="6" t="s">
        <v>6543</v>
      </c>
      <c r="J2512" s="6"/>
      <c r="K2512" s="7" t="s">
        <v>6544</v>
      </c>
      <c r="L2512" s="8">
        <v>45626.0</v>
      </c>
      <c r="M2512" s="6" t="s">
        <v>23</v>
      </c>
      <c r="N2512" s="5"/>
      <c r="O2512" s="5"/>
      <c r="P2512" s="5"/>
      <c r="Q2512" s="5"/>
      <c r="R2512" s="5"/>
      <c r="S2512" s="5"/>
      <c r="T2512" s="5"/>
      <c r="U2512" s="5"/>
      <c r="V2512" s="5"/>
    </row>
    <row r="2513" hidden="1">
      <c r="A2513" s="5">
        <v>450001.0</v>
      </c>
      <c r="B2513" s="6" t="s">
        <v>5320</v>
      </c>
      <c r="C2513" s="6" t="s">
        <v>6545</v>
      </c>
      <c r="D2513" s="6" t="s">
        <v>6546</v>
      </c>
      <c r="E2513" s="6" t="s">
        <v>664</v>
      </c>
      <c r="F2513" s="6" t="s">
        <v>18</v>
      </c>
      <c r="G2513" s="6" t="s">
        <v>19</v>
      </c>
      <c r="H2513" s="6" t="s">
        <v>899</v>
      </c>
      <c r="I2513" s="6" t="s">
        <v>6547</v>
      </c>
      <c r="J2513" s="6"/>
      <c r="K2513" s="7" t="s">
        <v>6548</v>
      </c>
      <c r="L2513" s="8">
        <v>45292.0</v>
      </c>
      <c r="M2513" s="6" t="s">
        <v>23</v>
      </c>
      <c r="N2513" s="5"/>
      <c r="O2513" s="5"/>
      <c r="P2513" s="5"/>
      <c r="Q2513" s="5"/>
      <c r="R2513" s="5"/>
      <c r="S2513" s="5"/>
      <c r="T2513" s="5"/>
      <c r="U2513" s="5"/>
      <c r="V2513" s="5"/>
    </row>
    <row r="2514" hidden="1">
      <c r="A2514" s="5">
        <v>450001.0</v>
      </c>
      <c r="B2514" s="6" t="s">
        <v>5320</v>
      </c>
      <c r="C2514" s="6" t="s">
        <v>6549</v>
      </c>
      <c r="D2514" s="6" t="s">
        <v>6550</v>
      </c>
      <c r="E2514" s="6" t="s">
        <v>664</v>
      </c>
      <c r="F2514" s="6" t="s">
        <v>18</v>
      </c>
      <c r="G2514" s="6" t="s">
        <v>19</v>
      </c>
      <c r="H2514" s="6" t="s">
        <v>899</v>
      </c>
      <c r="I2514" s="6"/>
      <c r="J2514" s="6"/>
      <c r="K2514" s="7" t="s">
        <v>6551</v>
      </c>
      <c r="L2514" s="8">
        <v>45292.0</v>
      </c>
      <c r="M2514" s="6" t="s">
        <v>23</v>
      </c>
      <c r="N2514" s="5"/>
      <c r="O2514" s="5"/>
      <c r="P2514" s="5"/>
      <c r="Q2514" s="5"/>
      <c r="R2514" s="5"/>
      <c r="S2514" s="5"/>
      <c r="T2514" s="5"/>
      <c r="U2514" s="5"/>
      <c r="V2514" s="5"/>
    </row>
    <row r="2515" hidden="1">
      <c r="A2515" s="5">
        <v>450001.0</v>
      </c>
      <c r="B2515" s="6" t="s">
        <v>5320</v>
      </c>
      <c r="C2515" s="6" t="s">
        <v>6552</v>
      </c>
      <c r="D2515" s="6" t="s">
        <v>6553</v>
      </c>
      <c r="E2515" s="6" t="s">
        <v>664</v>
      </c>
      <c r="F2515" s="6" t="s">
        <v>18</v>
      </c>
      <c r="G2515" s="6" t="s">
        <v>19</v>
      </c>
      <c r="H2515" s="6" t="s">
        <v>899</v>
      </c>
      <c r="I2515" s="6"/>
      <c r="J2515" s="6"/>
      <c r="K2515" s="7" t="s">
        <v>6554</v>
      </c>
      <c r="L2515" s="8">
        <v>45292.0</v>
      </c>
      <c r="M2515" s="6" t="s">
        <v>23</v>
      </c>
      <c r="N2515" s="5"/>
      <c r="O2515" s="5"/>
      <c r="P2515" s="5"/>
      <c r="Q2515" s="5"/>
      <c r="R2515" s="5"/>
      <c r="S2515" s="5"/>
      <c r="T2515" s="5"/>
      <c r="U2515" s="5"/>
      <c r="V2515" s="5"/>
    </row>
    <row r="2516" hidden="1">
      <c r="A2516" s="5">
        <v>450001.0</v>
      </c>
      <c r="B2516" s="6" t="s">
        <v>5320</v>
      </c>
      <c r="C2516" s="6" t="s">
        <v>6555</v>
      </c>
      <c r="D2516" s="6" t="s">
        <v>6556</v>
      </c>
      <c r="E2516" s="6" t="s">
        <v>664</v>
      </c>
      <c r="F2516" s="6" t="s">
        <v>18</v>
      </c>
      <c r="G2516" s="6" t="s">
        <v>19</v>
      </c>
      <c r="H2516" s="6" t="s">
        <v>899</v>
      </c>
      <c r="I2516" s="6"/>
      <c r="J2516" s="6"/>
      <c r="K2516" s="7" t="s">
        <v>6557</v>
      </c>
      <c r="L2516" s="8">
        <v>45292.0</v>
      </c>
      <c r="M2516" s="6" t="s">
        <v>23</v>
      </c>
      <c r="N2516" s="5"/>
      <c r="O2516" s="5"/>
      <c r="P2516" s="5"/>
      <c r="Q2516" s="5"/>
      <c r="R2516" s="5"/>
      <c r="S2516" s="5"/>
      <c r="T2516" s="5"/>
      <c r="U2516" s="5"/>
      <c r="V2516" s="5"/>
    </row>
    <row r="2517" hidden="1">
      <c r="A2517" s="5">
        <v>450001.0</v>
      </c>
      <c r="B2517" s="6" t="s">
        <v>5320</v>
      </c>
      <c r="C2517" s="6" t="s">
        <v>6558</v>
      </c>
      <c r="D2517" s="6" t="s">
        <v>6559</v>
      </c>
      <c r="E2517" s="6" t="s">
        <v>664</v>
      </c>
      <c r="F2517" s="6" t="s">
        <v>18</v>
      </c>
      <c r="G2517" s="6" t="s">
        <v>19</v>
      </c>
      <c r="H2517" s="6" t="s">
        <v>899</v>
      </c>
      <c r="I2517" s="6"/>
      <c r="J2517" s="6"/>
      <c r="K2517" s="7" t="s">
        <v>6560</v>
      </c>
      <c r="L2517" s="8">
        <v>45292.0</v>
      </c>
      <c r="M2517" s="6" t="s">
        <v>23</v>
      </c>
      <c r="N2517" s="5"/>
      <c r="O2517" s="5"/>
      <c r="P2517" s="5"/>
      <c r="Q2517" s="5"/>
      <c r="R2517" s="5"/>
      <c r="S2517" s="5"/>
      <c r="T2517" s="5"/>
      <c r="U2517" s="5"/>
      <c r="V2517" s="5"/>
    </row>
    <row r="2518" hidden="1">
      <c r="A2518" s="5">
        <v>450001.0</v>
      </c>
      <c r="B2518" s="6" t="s">
        <v>5320</v>
      </c>
      <c r="C2518" s="6" t="s">
        <v>6561</v>
      </c>
      <c r="D2518" s="6" t="s">
        <v>6562</v>
      </c>
      <c r="E2518" s="6" t="s">
        <v>664</v>
      </c>
      <c r="F2518" s="6" t="s">
        <v>18</v>
      </c>
      <c r="G2518" s="6" t="s">
        <v>19</v>
      </c>
      <c r="H2518" s="6" t="s">
        <v>899</v>
      </c>
      <c r="I2518" s="6"/>
      <c r="J2518" s="6"/>
      <c r="K2518" s="7" t="s">
        <v>6563</v>
      </c>
      <c r="L2518" s="8">
        <v>45292.0</v>
      </c>
      <c r="M2518" s="6" t="s">
        <v>23</v>
      </c>
      <c r="N2518" s="5"/>
      <c r="O2518" s="5"/>
      <c r="P2518" s="5"/>
      <c r="Q2518" s="5"/>
      <c r="R2518" s="5"/>
      <c r="S2518" s="5"/>
      <c r="T2518" s="5"/>
      <c r="U2518" s="5"/>
      <c r="V2518" s="5"/>
    </row>
    <row r="2519" hidden="1">
      <c r="A2519" s="5">
        <v>450001.0</v>
      </c>
      <c r="B2519" s="6" t="s">
        <v>5320</v>
      </c>
      <c r="C2519" s="6" t="s">
        <v>6564</v>
      </c>
      <c r="D2519" s="6" t="s">
        <v>6565</v>
      </c>
      <c r="E2519" s="6" t="s">
        <v>664</v>
      </c>
      <c r="F2519" s="6" t="s">
        <v>18</v>
      </c>
      <c r="G2519" s="6" t="s">
        <v>19</v>
      </c>
      <c r="H2519" s="6" t="s">
        <v>899</v>
      </c>
      <c r="I2519" s="6"/>
      <c r="J2519" s="6"/>
      <c r="K2519" s="7" t="s">
        <v>6566</v>
      </c>
      <c r="L2519" s="8">
        <v>45292.0</v>
      </c>
      <c r="M2519" s="6" t="s">
        <v>23</v>
      </c>
      <c r="N2519" s="5"/>
      <c r="O2519" s="5"/>
      <c r="P2519" s="5"/>
      <c r="Q2519" s="5"/>
      <c r="R2519" s="5"/>
      <c r="S2519" s="5"/>
      <c r="T2519" s="5"/>
      <c r="U2519" s="5"/>
      <c r="V2519" s="5"/>
    </row>
    <row r="2520" hidden="1">
      <c r="A2520" s="5">
        <v>450001.0</v>
      </c>
      <c r="B2520" s="6" t="s">
        <v>5320</v>
      </c>
      <c r="C2520" s="6" t="s">
        <v>6567</v>
      </c>
      <c r="D2520" s="6" t="s">
        <v>6568</v>
      </c>
      <c r="E2520" s="6" t="s">
        <v>664</v>
      </c>
      <c r="F2520" s="6" t="s">
        <v>18</v>
      </c>
      <c r="G2520" s="6" t="s">
        <v>19</v>
      </c>
      <c r="H2520" s="6" t="s">
        <v>899</v>
      </c>
      <c r="I2520" s="6"/>
      <c r="J2520" s="6"/>
      <c r="K2520" s="7" t="s">
        <v>6569</v>
      </c>
      <c r="L2520" s="8">
        <v>45292.0</v>
      </c>
      <c r="M2520" s="6" t="s">
        <v>23</v>
      </c>
      <c r="N2520" s="5"/>
      <c r="O2520" s="5"/>
      <c r="P2520" s="5"/>
      <c r="Q2520" s="5"/>
      <c r="R2520" s="5"/>
      <c r="S2520" s="5"/>
      <c r="T2520" s="5"/>
      <c r="U2520" s="5"/>
      <c r="V2520" s="5"/>
    </row>
    <row r="2521" hidden="1">
      <c r="A2521" s="5">
        <v>450001.0</v>
      </c>
      <c r="B2521" s="6" t="s">
        <v>5320</v>
      </c>
      <c r="C2521" s="6" t="s">
        <v>6570</v>
      </c>
      <c r="D2521" s="6" t="s">
        <v>6571</v>
      </c>
      <c r="E2521" s="6" t="s">
        <v>664</v>
      </c>
      <c r="F2521" s="6" t="s">
        <v>18</v>
      </c>
      <c r="G2521" s="6" t="s">
        <v>19</v>
      </c>
      <c r="H2521" s="6" t="s">
        <v>899</v>
      </c>
      <c r="I2521" s="6"/>
      <c r="J2521" s="6"/>
      <c r="K2521" s="7" t="s">
        <v>6572</v>
      </c>
      <c r="L2521" s="8">
        <v>45292.0</v>
      </c>
      <c r="M2521" s="6" t="s">
        <v>23</v>
      </c>
      <c r="N2521" s="5"/>
      <c r="O2521" s="5"/>
      <c r="P2521" s="5"/>
      <c r="Q2521" s="5"/>
      <c r="R2521" s="5"/>
      <c r="S2521" s="5"/>
      <c r="T2521" s="5"/>
      <c r="U2521" s="5"/>
      <c r="V2521" s="5"/>
    </row>
    <row r="2522" hidden="1">
      <c r="A2522" s="5">
        <v>450001.0</v>
      </c>
      <c r="B2522" s="6" t="s">
        <v>5320</v>
      </c>
      <c r="C2522" s="6" t="s">
        <v>6573</v>
      </c>
      <c r="D2522" s="6" t="s">
        <v>6574</v>
      </c>
      <c r="E2522" s="6" t="s">
        <v>664</v>
      </c>
      <c r="F2522" s="6" t="s">
        <v>18</v>
      </c>
      <c r="G2522" s="6" t="s">
        <v>19</v>
      </c>
      <c r="H2522" s="6" t="s">
        <v>899</v>
      </c>
      <c r="I2522" s="6"/>
      <c r="J2522" s="6"/>
      <c r="K2522" s="7" t="s">
        <v>6575</v>
      </c>
      <c r="L2522" s="8">
        <v>45292.0</v>
      </c>
      <c r="M2522" s="6" t="s">
        <v>23</v>
      </c>
      <c r="N2522" s="5"/>
      <c r="O2522" s="5"/>
      <c r="P2522" s="5"/>
      <c r="Q2522" s="5"/>
      <c r="R2522" s="5"/>
      <c r="S2522" s="5"/>
      <c r="T2522" s="5"/>
      <c r="U2522" s="5"/>
      <c r="V2522" s="5"/>
    </row>
    <row r="2523" hidden="1">
      <c r="A2523" s="5">
        <v>450001.0</v>
      </c>
      <c r="B2523" s="6" t="s">
        <v>5320</v>
      </c>
      <c r="C2523" s="6" t="s">
        <v>6576</v>
      </c>
      <c r="D2523" s="6" t="s">
        <v>6577</v>
      </c>
      <c r="E2523" s="6" t="s">
        <v>266</v>
      </c>
      <c r="F2523" s="6" t="s">
        <v>18</v>
      </c>
      <c r="G2523" s="6" t="s">
        <v>19</v>
      </c>
      <c r="H2523" s="6" t="s">
        <v>899</v>
      </c>
      <c r="I2523" s="6" t="s">
        <v>6578</v>
      </c>
      <c r="J2523" s="6"/>
      <c r="K2523" s="7" t="s">
        <v>6579</v>
      </c>
      <c r="L2523" s="8">
        <v>45292.0</v>
      </c>
      <c r="M2523" s="6" t="s">
        <v>23</v>
      </c>
      <c r="N2523" s="5"/>
      <c r="O2523" s="5"/>
      <c r="P2523" s="5"/>
      <c r="Q2523" s="5"/>
      <c r="R2523" s="5"/>
      <c r="S2523" s="5"/>
      <c r="T2523" s="5"/>
      <c r="U2523" s="5"/>
      <c r="V2523" s="5"/>
    </row>
    <row r="2524" hidden="1">
      <c r="A2524" s="5">
        <v>450001.0</v>
      </c>
      <c r="B2524" s="6" t="s">
        <v>5320</v>
      </c>
      <c r="C2524" s="6" t="s">
        <v>6580</v>
      </c>
      <c r="D2524" s="6" t="s">
        <v>6581</v>
      </c>
      <c r="E2524" s="6" t="s">
        <v>266</v>
      </c>
      <c r="F2524" s="6" t="s">
        <v>18</v>
      </c>
      <c r="G2524" s="6" t="s">
        <v>19</v>
      </c>
      <c r="H2524" s="6" t="s">
        <v>899</v>
      </c>
      <c r="I2524" s="6" t="s">
        <v>6582</v>
      </c>
      <c r="J2524" s="6"/>
      <c r="K2524" s="7" t="s">
        <v>75</v>
      </c>
      <c r="L2524" s="8">
        <v>45292.0</v>
      </c>
      <c r="M2524" s="6" t="s">
        <v>23</v>
      </c>
      <c r="N2524" s="5"/>
      <c r="O2524" s="5"/>
      <c r="P2524" s="5"/>
      <c r="Q2524" s="5"/>
      <c r="R2524" s="5"/>
      <c r="S2524" s="5"/>
      <c r="T2524" s="5"/>
      <c r="U2524" s="5"/>
      <c r="V2524" s="5"/>
    </row>
    <row r="2525" hidden="1">
      <c r="A2525" s="5">
        <v>450001.0</v>
      </c>
      <c r="B2525" s="6" t="s">
        <v>5320</v>
      </c>
      <c r="C2525" s="6" t="s">
        <v>6583</v>
      </c>
      <c r="D2525" s="6" t="s">
        <v>6584</v>
      </c>
      <c r="E2525" s="6" t="s">
        <v>266</v>
      </c>
      <c r="F2525" s="6" t="s">
        <v>18</v>
      </c>
      <c r="G2525" s="6" t="s">
        <v>19</v>
      </c>
      <c r="H2525" s="6" t="s">
        <v>899</v>
      </c>
      <c r="I2525" s="6" t="s">
        <v>6585</v>
      </c>
      <c r="J2525" s="6"/>
      <c r="K2525" s="7" t="s">
        <v>6586</v>
      </c>
      <c r="L2525" s="8">
        <v>45292.0</v>
      </c>
      <c r="M2525" s="6" t="s">
        <v>23</v>
      </c>
      <c r="N2525" s="5"/>
      <c r="O2525" s="5"/>
      <c r="P2525" s="5"/>
      <c r="Q2525" s="5"/>
      <c r="R2525" s="5"/>
      <c r="S2525" s="5"/>
      <c r="T2525" s="5"/>
      <c r="U2525" s="5"/>
      <c r="V2525" s="5"/>
    </row>
    <row r="2526" hidden="1">
      <c r="A2526" s="5">
        <v>450001.0</v>
      </c>
      <c r="B2526" s="6" t="s">
        <v>5320</v>
      </c>
      <c r="C2526" s="6" t="s">
        <v>6587</v>
      </c>
      <c r="D2526" s="6" t="s">
        <v>6588</v>
      </c>
      <c r="E2526" s="6" t="s">
        <v>266</v>
      </c>
      <c r="F2526" s="6" t="s">
        <v>18</v>
      </c>
      <c r="G2526" s="6" t="s">
        <v>19</v>
      </c>
      <c r="H2526" s="6" t="s">
        <v>899</v>
      </c>
      <c r="I2526" s="6" t="s">
        <v>6589</v>
      </c>
      <c r="J2526" s="6">
        <v>1.0</v>
      </c>
      <c r="K2526" s="7" t="s">
        <v>4004</v>
      </c>
      <c r="L2526" s="8">
        <v>45292.0</v>
      </c>
      <c r="M2526" s="6" t="s">
        <v>23</v>
      </c>
      <c r="N2526" s="5"/>
      <c r="O2526" s="5"/>
      <c r="P2526" s="5"/>
      <c r="Q2526" s="5"/>
      <c r="R2526" s="5"/>
      <c r="S2526" s="5"/>
      <c r="T2526" s="5"/>
      <c r="U2526" s="5"/>
      <c r="V2526" s="5"/>
    </row>
    <row r="2527" hidden="1">
      <c r="A2527" s="5">
        <v>450001.0</v>
      </c>
      <c r="B2527" s="6" t="s">
        <v>5320</v>
      </c>
      <c r="C2527" s="6" t="s">
        <v>6590</v>
      </c>
      <c r="D2527" s="6" t="s">
        <v>6591</v>
      </c>
      <c r="E2527" s="6" t="s">
        <v>266</v>
      </c>
      <c r="F2527" s="6" t="s">
        <v>18</v>
      </c>
      <c r="G2527" s="6" t="s">
        <v>19</v>
      </c>
      <c r="H2527" s="6" t="s">
        <v>899</v>
      </c>
      <c r="I2527" s="6" t="s">
        <v>6592</v>
      </c>
      <c r="J2527" s="6">
        <v>1.0</v>
      </c>
      <c r="K2527" s="7" t="s">
        <v>6593</v>
      </c>
      <c r="L2527" s="8">
        <v>45292.0</v>
      </c>
      <c r="M2527" s="6" t="s">
        <v>23</v>
      </c>
      <c r="N2527" s="5"/>
      <c r="O2527" s="5"/>
      <c r="P2527" s="5"/>
      <c r="Q2527" s="5"/>
      <c r="R2527" s="5"/>
      <c r="S2527" s="5"/>
      <c r="T2527" s="5"/>
      <c r="U2527" s="5"/>
      <c r="V2527" s="5"/>
    </row>
    <row r="2528" hidden="1">
      <c r="A2528" s="5">
        <v>450001.0</v>
      </c>
      <c r="B2528" s="6" t="s">
        <v>5320</v>
      </c>
      <c r="C2528" s="6" t="s">
        <v>6594</v>
      </c>
      <c r="D2528" s="6" t="s">
        <v>6595</v>
      </c>
      <c r="E2528" s="6" t="s">
        <v>266</v>
      </c>
      <c r="F2528" s="6" t="s">
        <v>18</v>
      </c>
      <c r="G2528" s="6" t="s">
        <v>19</v>
      </c>
      <c r="H2528" s="6" t="s">
        <v>899</v>
      </c>
      <c r="I2528" s="6" t="s">
        <v>6596</v>
      </c>
      <c r="J2528" s="6">
        <v>1.0</v>
      </c>
      <c r="K2528" s="7" t="s">
        <v>494</v>
      </c>
      <c r="L2528" s="8">
        <v>45292.0</v>
      </c>
      <c r="M2528" s="6" t="s">
        <v>23</v>
      </c>
      <c r="N2528" s="5"/>
      <c r="O2528" s="5"/>
      <c r="P2528" s="5"/>
      <c r="Q2528" s="5"/>
      <c r="R2528" s="5"/>
      <c r="S2528" s="5"/>
      <c r="T2528" s="5"/>
      <c r="U2528" s="5"/>
      <c r="V2528" s="5"/>
    </row>
    <row r="2529" hidden="1">
      <c r="A2529" s="5">
        <v>450001.0</v>
      </c>
      <c r="B2529" s="6" t="s">
        <v>5320</v>
      </c>
      <c r="C2529" s="6" t="s">
        <v>6597</v>
      </c>
      <c r="D2529" s="6" t="s">
        <v>6598</v>
      </c>
      <c r="E2529" s="6" t="s">
        <v>266</v>
      </c>
      <c r="F2529" s="6" t="s">
        <v>18</v>
      </c>
      <c r="G2529" s="6" t="s">
        <v>19</v>
      </c>
      <c r="H2529" s="6" t="s">
        <v>899</v>
      </c>
      <c r="I2529" s="6" t="s">
        <v>6599</v>
      </c>
      <c r="J2529" s="6">
        <v>1.0</v>
      </c>
      <c r="K2529" s="7" t="s">
        <v>3314</v>
      </c>
      <c r="L2529" s="8">
        <v>45292.0</v>
      </c>
      <c r="M2529" s="6" t="s">
        <v>23</v>
      </c>
      <c r="N2529" s="5"/>
      <c r="O2529" s="5"/>
      <c r="P2529" s="5"/>
      <c r="Q2529" s="5"/>
      <c r="R2529" s="5"/>
      <c r="S2529" s="5"/>
      <c r="T2529" s="5"/>
      <c r="U2529" s="5"/>
      <c r="V2529" s="5"/>
    </row>
    <row r="2530" hidden="1">
      <c r="A2530" s="5">
        <v>450001.0</v>
      </c>
      <c r="B2530" s="6" t="s">
        <v>5320</v>
      </c>
      <c r="C2530" s="6" t="s">
        <v>6600</v>
      </c>
      <c r="D2530" s="6" t="s">
        <v>6601</v>
      </c>
      <c r="E2530" s="6" t="s">
        <v>266</v>
      </c>
      <c r="F2530" s="6" t="s">
        <v>158</v>
      </c>
      <c r="G2530" s="6" t="s">
        <v>159</v>
      </c>
      <c r="H2530" s="6" t="s">
        <v>899</v>
      </c>
      <c r="I2530" s="6" t="s">
        <v>6602</v>
      </c>
      <c r="J2530" s="6">
        <v>1.0</v>
      </c>
      <c r="K2530" s="7" t="s">
        <v>6603</v>
      </c>
      <c r="L2530" s="8">
        <v>45292.0</v>
      </c>
      <c r="M2530" s="6" t="s">
        <v>23</v>
      </c>
      <c r="N2530" s="5"/>
      <c r="O2530" s="5"/>
      <c r="P2530" s="5"/>
      <c r="Q2530" s="5"/>
      <c r="R2530" s="5"/>
      <c r="S2530" s="5"/>
      <c r="T2530" s="5"/>
      <c r="U2530" s="5"/>
      <c r="V2530" s="5"/>
    </row>
    <row r="2531" hidden="1">
      <c r="A2531" s="5">
        <v>450001.0</v>
      </c>
      <c r="B2531" s="6" t="s">
        <v>5320</v>
      </c>
      <c r="C2531" s="6" t="s">
        <v>6604</v>
      </c>
      <c r="D2531" s="6" t="s">
        <v>6605</v>
      </c>
      <c r="E2531" s="6" t="s">
        <v>266</v>
      </c>
      <c r="F2531" s="6" t="s">
        <v>158</v>
      </c>
      <c r="G2531" s="6" t="s">
        <v>159</v>
      </c>
      <c r="H2531" s="6" t="s">
        <v>899</v>
      </c>
      <c r="I2531" s="6" t="s">
        <v>6606</v>
      </c>
      <c r="J2531" s="6">
        <v>1.0</v>
      </c>
      <c r="K2531" s="7" t="s">
        <v>6607</v>
      </c>
      <c r="L2531" s="8">
        <v>45292.0</v>
      </c>
      <c r="M2531" s="6" t="s">
        <v>23</v>
      </c>
      <c r="N2531" s="5"/>
      <c r="O2531" s="5"/>
      <c r="P2531" s="5"/>
      <c r="Q2531" s="5"/>
      <c r="R2531" s="5"/>
      <c r="S2531" s="5"/>
      <c r="T2531" s="5"/>
      <c r="U2531" s="5"/>
      <c r="V2531" s="5"/>
    </row>
    <row r="2532" hidden="1">
      <c r="A2532" s="5">
        <v>450001.0</v>
      </c>
      <c r="B2532" s="6" t="s">
        <v>5320</v>
      </c>
      <c r="C2532" s="6" t="s">
        <v>6608</v>
      </c>
      <c r="D2532" s="6" t="s">
        <v>6609</v>
      </c>
      <c r="E2532" s="6" t="s">
        <v>266</v>
      </c>
      <c r="F2532" s="6" t="s">
        <v>18</v>
      </c>
      <c r="G2532" s="6" t="s">
        <v>19</v>
      </c>
      <c r="H2532" s="6" t="s">
        <v>899</v>
      </c>
      <c r="I2532" s="6" t="s">
        <v>6610</v>
      </c>
      <c r="J2532" s="6">
        <v>1.0</v>
      </c>
      <c r="K2532" s="7" t="s">
        <v>6611</v>
      </c>
      <c r="L2532" s="8">
        <v>45292.0</v>
      </c>
      <c r="M2532" s="6" t="s">
        <v>23</v>
      </c>
      <c r="N2532" s="5"/>
      <c r="O2532" s="5"/>
      <c r="P2532" s="5"/>
      <c r="Q2532" s="5"/>
      <c r="R2532" s="5"/>
      <c r="S2532" s="5"/>
      <c r="T2532" s="5"/>
      <c r="U2532" s="5"/>
      <c r="V2532" s="5"/>
    </row>
    <row r="2533" hidden="1">
      <c r="A2533" s="5">
        <v>450001.0</v>
      </c>
      <c r="B2533" s="6" t="s">
        <v>5320</v>
      </c>
      <c r="C2533" s="6" t="s">
        <v>6612</v>
      </c>
      <c r="D2533" s="6" t="s">
        <v>6613</v>
      </c>
      <c r="E2533" s="6" t="s">
        <v>266</v>
      </c>
      <c r="F2533" s="6" t="s">
        <v>158</v>
      </c>
      <c r="G2533" s="6" t="s">
        <v>159</v>
      </c>
      <c r="H2533" s="6" t="s">
        <v>899</v>
      </c>
      <c r="I2533" s="6" t="s">
        <v>6614</v>
      </c>
      <c r="J2533" s="6">
        <v>1.0</v>
      </c>
      <c r="K2533" s="7" t="s">
        <v>6615</v>
      </c>
      <c r="L2533" s="8">
        <v>45292.0</v>
      </c>
      <c r="M2533" s="6" t="s">
        <v>23</v>
      </c>
      <c r="N2533" s="5"/>
      <c r="O2533" s="5"/>
      <c r="P2533" s="5"/>
      <c r="Q2533" s="5"/>
      <c r="R2533" s="5"/>
      <c r="S2533" s="5"/>
      <c r="T2533" s="5"/>
      <c r="U2533" s="5"/>
      <c r="V2533" s="5"/>
    </row>
    <row r="2534" hidden="1">
      <c r="A2534" s="5">
        <v>450001.0</v>
      </c>
      <c r="B2534" s="6" t="s">
        <v>5320</v>
      </c>
      <c r="C2534" s="6" t="s">
        <v>6616</v>
      </c>
      <c r="D2534" s="6" t="s">
        <v>6617</v>
      </c>
      <c r="E2534" s="6" t="s">
        <v>266</v>
      </c>
      <c r="F2534" s="6" t="s">
        <v>18</v>
      </c>
      <c r="G2534" s="6" t="s">
        <v>19</v>
      </c>
      <c r="H2534" s="6" t="s">
        <v>899</v>
      </c>
      <c r="I2534" s="6" t="s">
        <v>6618</v>
      </c>
      <c r="J2534" s="6">
        <v>1.0</v>
      </c>
      <c r="K2534" s="7" t="s">
        <v>1371</v>
      </c>
      <c r="L2534" s="8">
        <v>45626.0</v>
      </c>
      <c r="M2534" s="6" t="s">
        <v>328</v>
      </c>
      <c r="N2534" s="5"/>
      <c r="O2534" s="5"/>
      <c r="P2534" s="5"/>
      <c r="Q2534" s="5"/>
      <c r="R2534" s="5"/>
      <c r="S2534" s="5"/>
      <c r="T2534" s="5"/>
      <c r="U2534" s="5"/>
      <c r="V2534" s="5"/>
    </row>
    <row r="2535" hidden="1">
      <c r="A2535" s="5">
        <v>450001.0</v>
      </c>
      <c r="B2535" s="6" t="s">
        <v>5320</v>
      </c>
      <c r="C2535" s="6" t="s">
        <v>6619</v>
      </c>
      <c r="D2535" s="6" t="s">
        <v>6620</v>
      </c>
      <c r="E2535" s="6" t="s">
        <v>266</v>
      </c>
      <c r="F2535" s="6" t="s">
        <v>18</v>
      </c>
      <c r="G2535" s="6" t="s">
        <v>19</v>
      </c>
      <c r="H2535" s="6" t="s">
        <v>6621</v>
      </c>
      <c r="I2535" s="6" t="s">
        <v>6622</v>
      </c>
      <c r="J2535" s="6">
        <v>1.0</v>
      </c>
      <c r="K2535" s="7" t="s">
        <v>494</v>
      </c>
      <c r="L2535" s="8">
        <v>45352.0</v>
      </c>
      <c r="M2535" s="6" t="s">
        <v>23</v>
      </c>
      <c r="N2535" s="5"/>
      <c r="O2535" s="5"/>
      <c r="P2535" s="5"/>
      <c r="Q2535" s="5"/>
      <c r="R2535" s="5"/>
      <c r="S2535" s="5"/>
      <c r="T2535" s="5"/>
      <c r="U2535" s="5"/>
      <c r="V2535" s="5"/>
    </row>
    <row r="2536" hidden="1">
      <c r="A2536" s="5">
        <v>450001.0</v>
      </c>
      <c r="B2536" s="6" t="s">
        <v>5320</v>
      </c>
      <c r="C2536" s="6" t="s">
        <v>6623</v>
      </c>
      <c r="D2536" s="6" t="s">
        <v>6624</v>
      </c>
      <c r="E2536" s="6" t="s">
        <v>266</v>
      </c>
      <c r="F2536" s="6" t="s">
        <v>18</v>
      </c>
      <c r="G2536" s="6" t="s">
        <v>19</v>
      </c>
      <c r="H2536" s="6" t="s">
        <v>6621</v>
      </c>
      <c r="I2536" s="6" t="s">
        <v>6622</v>
      </c>
      <c r="J2536" s="6">
        <v>1.0</v>
      </c>
      <c r="K2536" s="7" t="s">
        <v>369</v>
      </c>
      <c r="L2536" s="8">
        <v>45352.0</v>
      </c>
      <c r="M2536" s="6" t="s">
        <v>23</v>
      </c>
      <c r="N2536" s="5"/>
      <c r="O2536" s="5"/>
      <c r="P2536" s="5"/>
      <c r="Q2536" s="5"/>
      <c r="R2536" s="5"/>
      <c r="S2536" s="5"/>
      <c r="T2536" s="5"/>
      <c r="U2536" s="5"/>
      <c r="V2536" s="5"/>
    </row>
    <row r="2537" hidden="1">
      <c r="A2537" s="5">
        <v>450001.0</v>
      </c>
      <c r="B2537" s="6" t="s">
        <v>5320</v>
      </c>
      <c r="C2537" s="6" t="s">
        <v>6625</v>
      </c>
      <c r="D2537" s="6" t="s">
        <v>6626</v>
      </c>
      <c r="E2537" s="6" t="s">
        <v>266</v>
      </c>
      <c r="F2537" s="6" t="s">
        <v>18</v>
      </c>
      <c r="G2537" s="6" t="s">
        <v>19</v>
      </c>
      <c r="H2537" s="6" t="s">
        <v>6621</v>
      </c>
      <c r="I2537" s="6" t="s">
        <v>6622</v>
      </c>
      <c r="J2537" s="6">
        <v>1.0</v>
      </c>
      <c r="K2537" s="7" t="s">
        <v>3254</v>
      </c>
      <c r="L2537" s="8">
        <v>45352.0</v>
      </c>
      <c r="M2537" s="6" t="s">
        <v>23</v>
      </c>
      <c r="N2537" s="5"/>
      <c r="O2537" s="5"/>
      <c r="P2537" s="5"/>
      <c r="Q2537" s="5"/>
      <c r="R2537" s="5"/>
      <c r="S2537" s="5"/>
      <c r="T2537" s="5"/>
      <c r="U2537" s="5"/>
      <c r="V2537" s="5"/>
    </row>
    <row r="2538" hidden="1">
      <c r="A2538" s="5">
        <v>450001.0</v>
      </c>
      <c r="B2538" s="6" t="s">
        <v>5320</v>
      </c>
      <c r="C2538" s="6" t="s">
        <v>6627</v>
      </c>
      <c r="D2538" s="6" t="s">
        <v>6628</v>
      </c>
      <c r="E2538" s="6" t="s">
        <v>266</v>
      </c>
      <c r="F2538" s="6" t="s">
        <v>18</v>
      </c>
      <c r="G2538" s="6" t="s">
        <v>19</v>
      </c>
      <c r="H2538" s="6" t="s">
        <v>6621</v>
      </c>
      <c r="I2538" s="6" t="s">
        <v>6622</v>
      </c>
      <c r="J2538" s="6">
        <v>1.0</v>
      </c>
      <c r="K2538" s="7" t="s">
        <v>3254</v>
      </c>
      <c r="L2538" s="8">
        <v>45352.0</v>
      </c>
      <c r="M2538" s="6" t="s">
        <v>23</v>
      </c>
      <c r="N2538" s="5"/>
      <c r="O2538" s="5"/>
      <c r="P2538" s="5"/>
      <c r="Q2538" s="5"/>
      <c r="R2538" s="5"/>
      <c r="S2538" s="5"/>
      <c r="T2538" s="5"/>
      <c r="U2538" s="5"/>
      <c r="V2538" s="5"/>
    </row>
    <row r="2539" hidden="1">
      <c r="A2539" s="5">
        <v>450001.0</v>
      </c>
      <c r="B2539" s="6" t="s">
        <v>5320</v>
      </c>
      <c r="C2539" s="6" t="s">
        <v>6629</v>
      </c>
      <c r="D2539" s="6" t="s">
        <v>6630</v>
      </c>
      <c r="E2539" s="6" t="s">
        <v>266</v>
      </c>
      <c r="F2539" s="6" t="s">
        <v>18</v>
      </c>
      <c r="G2539" s="6" t="s">
        <v>19</v>
      </c>
      <c r="H2539" s="6" t="s">
        <v>6621</v>
      </c>
      <c r="I2539" s="6" t="s">
        <v>6622</v>
      </c>
      <c r="J2539" s="6">
        <v>1.0</v>
      </c>
      <c r="K2539" s="7" t="s">
        <v>3254</v>
      </c>
      <c r="L2539" s="8">
        <v>45352.0</v>
      </c>
      <c r="M2539" s="6" t="s">
        <v>23</v>
      </c>
      <c r="N2539" s="5"/>
      <c r="O2539" s="5"/>
      <c r="P2539" s="5"/>
      <c r="Q2539" s="5"/>
      <c r="R2539" s="5"/>
      <c r="S2539" s="5"/>
      <c r="T2539" s="5"/>
      <c r="U2539" s="5"/>
      <c r="V2539" s="5"/>
    </row>
    <row r="2540" hidden="1">
      <c r="A2540" s="5">
        <v>450001.0</v>
      </c>
      <c r="B2540" s="6" t="s">
        <v>5320</v>
      </c>
      <c r="C2540" s="6" t="s">
        <v>6631</v>
      </c>
      <c r="D2540" s="6" t="s">
        <v>6632</v>
      </c>
      <c r="E2540" s="6" t="s">
        <v>266</v>
      </c>
      <c r="F2540" s="6" t="s">
        <v>158</v>
      </c>
      <c r="G2540" s="6" t="s">
        <v>159</v>
      </c>
      <c r="H2540" s="6" t="s">
        <v>6633</v>
      </c>
      <c r="I2540" s="6" t="s">
        <v>6634</v>
      </c>
      <c r="J2540" s="6">
        <v>1.0</v>
      </c>
      <c r="K2540" s="7" t="s">
        <v>592</v>
      </c>
      <c r="L2540" s="8">
        <v>45292.0</v>
      </c>
      <c r="M2540" s="6" t="s">
        <v>328</v>
      </c>
      <c r="N2540" s="5"/>
      <c r="O2540" s="5"/>
      <c r="P2540" s="5"/>
      <c r="Q2540" s="5"/>
      <c r="R2540" s="5"/>
      <c r="S2540" s="5"/>
      <c r="T2540" s="5"/>
      <c r="U2540" s="5"/>
      <c r="V2540" s="5"/>
    </row>
    <row r="2541" hidden="1">
      <c r="A2541" s="5">
        <v>450001.0</v>
      </c>
      <c r="B2541" s="6" t="s">
        <v>5320</v>
      </c>
      <c r="C2541" s="6" t="s">
        <v>6635</v>
      </c>
      <c r="D2541" s="6" t="s">
        <v>6636</v>
      </c>
      <c r="E2541" s="6" t="s">
        <v>266</v>
      </c>
      <c r="F2541" s="6" t="s">
        <v>18</v>
      </c>
      <c r="G2541" s="6" t="s">
        <v>19</v>
      </c>
      <c r="H2541" s="6" t="s">
        <v>6621</v>
      </c>
      <c r="I2541" s="6" t="s">
        <v>6634</v>
      </c>
      <c r="J2541" s="6">
        <v>1.0</v>
      </c>
      <c r="K2541" s="7" t="s">
        <v>369</v>
      </c>
      <c r="L2541" s="8">
        <v>45352.0</v>
      </c>
      <c r="M2541" s="6" t="s">
        <v>23</v>
      </c>
      <c r="N2541" s="5"/>
      <c r="O2541" s="5"/>
      <c r="P2541" s="5"/>
      <c r="Q2541" s="5"/>
      <c r="R2541" s="5"/>
      <c r="S2541" s="5"/>
      <c r="T2541" s="5"/>
      <c r="U2541" s="5"/>
      <c r="V2541" s="5"/>
    </row>
    <row r="2542" hidden="1">
      <c r="A2542" s="5">
        <v>450001.0</v>
      </c>
      <c r="B2542" s="6" t="s">
        <v>5320</v>
      </c>
      <c r="C2542" s="6" t="s">
        <v>6637</v>
      </c>
      <c r="D2542" s="6" t="s">
        <v>6638</v>
      </c>
      <c r="E2542" s="6" t="s">
        <v>266</v>
      </c>
      <c r="F2542" s="6" t="s">
        <v>18</v>
      </c>
      <c r="G2542" s="6" t="s">
        <v>19</v>
      </c>
      <c r="H2542" s="6" t="s">
        <v>6621</v>
      </c>
      <c r="I2542" s="6" t="s">
        <v>6639</v>
      </c>
      <c r="J2542" s="6">
        <v>1.0</v>
      </c>
      <c r="K2542" s="7" t="s">
        <v>1025</v>
      </c>
      <c r="L2542" s="8">
        <v>45292.0</v>
      </c>
      <c r="M2542" s="6" t="s">
        <v>23</v>
      </c>
      <c r="N2542" s="5"/>
      <c r="O2542" s="5"/>
      <c r="P2542" s="5"/>
      <c r="Q2542" s="5"/>
      <c r="R2542" s="5"/>
      <c r="S2542" s="5"/>
      <c r="T2542" s="5"/>
      <c r="U2542" s="5"/>
      <c r="V2542" s="5"/>
    </row>
    <row r="2543" hidden="1">
      <c r="A2543" s="5">
        <v>450001.0</v>
      </c>
      <c r="B2543" s="6" t="s">
        <v>5326</v>
      </c>
      <c r="C2543" s="6" t="s">
        <v>6640</v>
      </c>
      <c r="D2543" s="6" t="s">
        <v>6641</v>
      </c>
      <c r="E2543" s="6" t="s">
        <v>266</v>
      </c>
      <c r="F2543" s="6" t="s">
        <v>18</v>
      </c>
      <c r="G2543" s="6" t="s">
        <v>19</v>
      </c>
      <c r="H2543" s="6" t="s">
        <v>6642</v>
      </c>
      <c r="I2543" s="6" t="s">
        <v>6643</v>
      </c>
      <c r="J2543" s="6">
        <v>5002.0</v>
      </c>
      <c r="K2543" s="7" t="s">
        <v>6644</v>
      </c>
      <c r="L2543" s="8">
        <v>45626.0</v>
      </c>
      <c r="M2543" s="6" t="s">
        <v>104</v>
      </c>
      <c r="N2543" s="5"/>
      <c r="O2543" s="5"/>
      <c r="P2543" s="5"/>
      <c r="Q2543" s="5"/>
      <c r="R2543" s="5"/>
      <c r="S2543" s="5"/>
      <c r="T2543" s="5"/>
      <c r="U2543" s="5"/>
      <c r="V2543" s="5"/>
    </row>
    <row r="2544" hidden="1">
      <c r="A2544" s="5">
        <v>450001.0</v>
      </c>
      <c r="B2544" s="6" t="s">
        <v>5326</v>
      </c>
      <c r="C2544" s="6" t="s">
        <v>6645</v>
      </c>
      <c r="D2544" s="6" t="s">
        <v>6646</v>
      </c>
      <c r="E2544" s="6" t="s">
        <v>653</v>
      </c>
      <c r="F2544" s="6" t="s">
        <v>158</v>
      </c>
      <c r="G2544" s="6" t="s">
        <v>5329</v>
      </c>
      <c r="H2544" s="6" t="s">
        <v>6642</v>
      </c>
      <c r="I2544" s="6" t="s">
        <v>6647</v>
      </c>
      <c r="J2544" s="6">
        <v>1.0</v>
      </c>
      <c r="K2544" s="7" t="s">
        <v>6648</v>
      </c>
      <c r="L2544" s="8">
        <v>45521.0</v>
      </c>
      <c r="M2544" s="6" t="s">
        <v>328</v>
      </c>
      <c r="N2544" s="5"/>
      <c r="O2544" s="5"/>
      <c r="P2544" s="5"/>
      <c r="Q2544" s="5"/>
      <c r="R2544" s="5"/>
      <c r="S2544" s="5"/>
      <c r="T2544" s="5"/>
      <c r="U2544" s="5"/>
      <c r="V2544" s="5"/>
    </row>
    <row r="2545" hidden="1">
      <c r="A2545" s="5">
        <v>450001.0</v>
      </c>
      <c r="B2545" s="6" t="s">
        <v>5326</v>
      </c>
      <c r="C2545" s="6" t="s">
        <v>6649</v>
      </c>
      <c r="D2545" s="6" t="s">
        <v>6650</v>
      </c>
      <c r="E2545" s="6" t="s">
        <v>653</v>
      </c>
      <c r="F2545" s="6" t="s">
        <v>158</v>
      </c>
      <c r="G2545" s="6" t="s">
        <v>5329</v>
      </c>
      <c r="H2545" s="6" t="s">
        <v>6642</v>
      </c>
      <c r="I2545" s="6" t="s">
        <v>6651</v>
      </c>
      <c r="J2545" s="6">
        <v>1.0</v>
      </c>
      <c r="K2545" s="7" t="s">
        <v>6652</v>
      </c>
      <c r="L2545" s="8">
        <v>45537.0</v>
      </c>
      <c r="M2545" s="6" t="s">
        <v>328</v>
      </c>
      <c r="N2545" s="5"/>
      <c r="O2545" s="5"/>
      <c r="P2545" s="5"/>
      <c r="Q2545" s="5"/>
      <c r="R2545" s="5"/>
      <c r="S2545" s="5"/>
      <c r="T2545" s="5"/>
      <c r="U2545" s="5"/>
      <c r="V2545" s="5"/>
    </row>
    <row r="2546" hidden="1">
      <c r="A2546" s="5">
        <v>450001.0</v>
      </c>
      <c r="B2546" s="6" t="s">
        <v>5326</v>
      </c>
      <c r="C2546" s="6" t="s">
        <v>6653</v>
      </c>
      <c r="D2546" s="6" t="s">
        <v>6654</v>
      </c>
      <c r="E2546" s="6" t="s">
        <v>266</v>
      </c>
      <c r="F2546" s="6" t="s">
        <v>18</v>
      </c>
      <c r="G2546" s="6" t="s">
        <v>19</v>
      </c>
      <c r="H2546" s="6" t="s">
        <v>6655</v>
      </c>
      <c r="I2546" s="6" t="s">
        <v>6656</v>
      </c>
      <c r="J2546" s="6">
        <v>2000.0</v>
      </c>
      <c r="K2546" s="7" t="s">
        <v>6657</v>
      </c>
      <c r="L2546" s="8">
        <v>45473.0</v>
      </c>
      <c r="M2546" s="6" t="s">
        <v>104</v>
      </c>
      <c r="N2546" s="5"/>
      <c r="O2546" s="5"/>
      <c r="P2546" s="5"/>
      <c r="Q2546" s="5"/>
      <c r="R2546" s="5"/>
      <c r="S2546" s="5"/>
      <c r="T2546" s="5"/>
      <c r="U2546" s="5"/>
      <c r="V2546" s="5"/>
    </row>
    <row r="2547" hidden="1">
      <c r="A2547" s="5">
        <v>450001.0</v>
      </c>
      <c r="B2547" s="6" t="s">
        <v>5326</v>
      </c>
      <c r="C2547" s="6" t="s">
        <v>6658</v>
      </c>
      <c r="D2547" s="6" t="s">
        <v>6659</v>
      </c>
      <c r="E2547" s="6" t="s">
        <v>266</v>
      </c>
      <c r="F2547" s="6" t="s">
        <v>18</v>
      </c>
      <c r="G2547" s="6" t="s">
        <v>19</v>
      </c>
      <c r="H2547" s="6" t="s">
        <v>6642</v>
      </c>
      <c r="I2547" s="6" t="s">
        <v>6660</v>
      </c>
      <c r="J2547" s="6">
        <v>2000.0</v>
      </c>
      <c r="K2547" s="7" t="s">
        <v>3318</v>
      </c>
      <c r="L2547" s="8">
        <v>45383.0</v>
      </c>
      <c r="M2547" s="6" t="s">
        <v>104</v>
      </c>
      <c r="N2547" s="5"/>
      <c r="O2547" s="5"/>
      <c r="P2547" s="5"/>
      <c r="Q2547" s="5"/>
      <c r="R2547" s="5"/>
      <c r="S2547" s="5"/>
      <c r="T2547" s="5"/>
      <c r="U2547" s="5"/>
      <c r="V2547" s="5"/>
    </row>
    <row r="2548" hidden="1">
      <c r="A2548" s="5">
        <v>450001.0</v>
      </c>
      <c r="B2548" s="6" t="s">
        <v>5326</v>
      </c>
      <c r="C2548" s="6" t="s">
        <v>6661</v>
      </c>
      <c r="D2548" s="6" t="s">
        <v>6662</v>
      </c>
      <c r="E2548" s="6" t="s">
        <v>266</v>
      </c>
      <c r="F2548" s="6" t="s">
        <v>18</v>
      </c>
      <c r="G2548" s="6" t="s">
        <v>19</v>
      </c>
      <c r="H2548" s="6" t="s">
        <v>6642</v>
      </c>
      <c r="I2548" s="6" t="s">
        <v>6663</v>
      </c>
      <c r="J2548" s="6">
        <v>150.0</v>
      </c>
      <c r="K2548" s="7" t="s">
        <v>5395</v>
      </c>
      <c r="L2548" s="8">
        <v>45587.0</v>
      </c>
      <c r="M2548" s="6" t="s">
        <v>104</v>
      </c>
      <c r="N2548" s="5"/>
      <c r="O2548" s="5"/>
      <c r="P2548" s="5"/>
      <c r="Q2548" s="5"/>
      <c r="R2548" s="5"/>
      <c r="S2548" s="5"/>
      <c r="T2548" s="5"/>
      <c r="U2548" s="5"/>
      <c r="V2548" s="5"/>
    </row>
    <row r="2549" hidden="1">
      <c r="A2549" s="5">
        <v>450001.0</v>
      </c>
      <c r="B2549" s="6" t="s">
        <v>5326</v>
      </c>
      <c r="C2549" s="6" t="s">
        <v>6664</v>
      </c>
      <c r="D2549" s="6" t="s">
        <v>3813</v>
      </c>
      <c r="E2549" s="6" t="s">
        <v>266</v>
      </c>
      <c r="F2549" s="6" t="s">
        <v>18</v>
      </c>
      <c r="G2549" s="6" t="s">
        <v>19</v>
      </c>
      <c r="H2549" s="6" t="s">
        <v>6642</v>
      </c>
      <c r="I2549" s="6" t="s">
        <v>6665</v>
      </c>
      <c r="J2549" s="6" t="s">
        <v>6666</v>
      </c>
      <c r="K2549" s="7" t="s">
        <v>6667</v>
      </c>
      <c r="L2549" s="8">
        <v>45657.0</v>
      </c>
      <c r="M2549" s="6" t="s">
        <v>104</v>
      </c>
      <c r="N2549" s="5"/>
      <c r="O2549" s="5"/>
      <c r="P2549" s="5"/>
      <c r="Q2549" s="5"/>
      <c r="R2549" s="5"/>
      <c r="S2549" s="5"/>
      <c r="T2549" s="5"/>
      <c r="U2549" s="5"/>
      <c r="V2549" s="5"/>
    </row>
    <row r="2550" hidden="1">
      <c r="A2550" s="5">
        <v>450001.0</v>
      </c>
      <c r="B2550" s="6" t="s">
        <v>5326</v>
      </c>
      <c r="C2550" s="6" t="s">
        <v>6668</v>
      </c>
      <c r="D2550" s="6" t="s">
        <v>6669</v>
      </c>
      <c r="E2550" s="6" t="s">
        <v>653</v>
      </c>
      <c r="F2550" s="6" t="s">
        <v>18</v>
      </c>
      <c r="G2550" s="6" t="s">
        <v>19</v>
      </c>
      <c r="H2550" s="6" t="s">
        <v>6642</v>
      </c>
      <c r="I2550" s="6" t="s">
        <v>6670</v>
      </c>
      <c r="J2550" s="6" t="s">
        <v>6671</v>
      </c>
      <c r="K2550" s="7" t="s">
        <v>6672</v>
      </c>
      <c r="L2550" s="8">
        <v>45657.0</v>
      </c>
      <c r="M2550" s="6" t="s">
        <v>104</v>
      </c>
      <c r="N2550" s="5"/>
      <c r="O2550" s="5"/>
      <c r="P2550" s="5"/>
      <c r="Q2550" s="5"/>
      <c r="R2550" s="5"/>
      <c r="S2550" s="5"/>
      <c r="T2550" s="5"/>
      <c r="U2550" s="5"/>
      <c r="V2550" s="5"/>
    </row>
    <row r="2551" hidden="1">
      <c r="A2551" s="5">
        <v>450001.0</v>
      </c>
      <c r="B2551" s="6" t="s">
        <v>5326</v>
      </c>
      <c r="C2551" s="6" t="s">
        <v>6673</v>
      </c>
      <c r="D2551" s="6" t="s">
        <v>6674</v>
      </c>
      <c r="E2551" s="6" t="s">
        <v>266</v>
      </c>
      <c r="F2551" s="6" t="s">
        <v>18</v>
      </c>
      <c r="G2551" s="6" t="s">
        <v>6675</v>
      </c>
      <c r="H2551" s="6" t="s">
        <v>6642</v>
      </c>
      <c r="I2551" s="6" t="s">
        <v>6676</v>
      </c>
      <c r="J2551" s="6" t="s">
        <v>6677</v>
      </c>
      <c r="K2551" s="7" t="s">
        <v>6648</v>
      </c>
      <c r="L2551" s="8">
        <v>45657.0</v>
      </c>
      <c r="M2551" s="6" t="s">
        <v>104</v>
      </c>
      <c r="N2551" s="5"/>
      <c r="O2551" s="5"/>
      <c r="P2551" s="5"/>
      <c r="Q2551" s="5"/>
      <c r="R2551" s="5"/>
      <c r="S2551" s="5"/>
      <c r="T2551" s="5"/>
      <c r="U2551" s="5"/>
      <c r="V2551" s="5"/>
    </row>
    <row r="2552" hidden="1">
      <c r="A2552" s="5">
        <v>450001.0</v>
      </c>
      <c r="B2552" s="6" t="s">
        <v>5326</v>
      </c>
      <c r="C2552" s="6" t="s">
        <v>6678</v>
      </c>
      <c r="D2552" s="6" t="s">
        <v>6679</v>
      </c>
      <c r="E2552" s="6" t="s">
        <v>266</v>
      </c>
      <c r="F2552" s="6" t="s">
        <v>18</v>
      </c>
      <c r="G2552" s="6" t="s">
        <v>19</v>
      </c>
      <c r="H2552" s="6" t="s">
        <v>6642</v>
      </c>
      <c r="I2552" s="6" t="s">
        <v>6680</v>
      </c>
      <c r="J2552" s="6" t="s">
        <v>6681</v>
      </c>
      <c r="K2552" s="7" t="s">
        <v>3990</v>
      </c>
      <c r="L2552" s="8">
        <v>45657.0</v>
      </c>
      <c r="M2552" s="6" t="s">
        <v>104</v>
      </c>
      <c r="N2552" s="5"/>
      <c r="O2552" s="5"/>
      <c r="P2552" s="5"/>
      <c r="Q2552" s="5"/>
      <c r="R2552" s="5"/>
      <c r="S2552" s="5"/>
      <c r="T2552" s="5"/>
      <c r="U2552" s="5"/>
      <c r="V2552" s="5"/>
    </row>
    <row r="2553" hidden="1">
      <c r="A2553" s="5">
        <v>450001.0</v>
      </c>
      <c r="B2553" s="6" t="s">
        <v>5326</v>
      </c>
      <c r="C2553" s="6" t="s">
        <v>6682</v>
      </c>
      <c r="D2553" s="6" t="s">
        <v>6683</v>
      </c>
      <c r="E2553" s="6" t="s">
        <v>653</v>
      </c>
      <c r="F2553" s="6" t="s">
        <v>18</v>
      </c>
      <c r="G2553" s="6" t="s">
        <v>19</v>
      </c>
      <c r="H2553" s="6" t="s">
        <v>6642</v>
      </c>
      <c r="I2553" s="6" t="s">
        <v>6684</v>
      </c>
      <c r="J2553" s="6" t="s">
        <v>6685</v>
      </c>
      <c r="K2553" s="7" t="s">
        <v>468</v>
      </c>
      <c r="L2553" s="8">
        <v>45371.0</v>
      </c>
      <c r="M2553" s="6" t="s">
        <v>104</v>
      </c>
      <c r="N2553" s="5"/>
      <c r="O2553" s="5"/>
      <c r="P2553" s="5"/>
      <c r="Q2553" s="5"/>
      <c r="R2553" s="5"/>
      <c r="S2553" s="5"/>
      <c r="T2553" s="5"/>
      <c r="U2553" s="5"/>
      <c r="V2553" s="5"/>
    </row>
    <row r="2554" hidden="1">
      <c r="A2554" s="5">
        <v>450001.0</v>
      </c>
      <c r="B2554" s="6" t="s">
        <v>5326</v>
      </c>
      <c r="C2554" s="6" t="s">
        <v>6686</v>
      </c>
      <c r="D2554" s="6" t="s">
        <v>6687</v>
      </c>
      <c r="E2554" s="6" t="s">
        <v>266</v>
      </c>
      <c r="F2554" s="6" t="s">
        <v>18</v>
      </c>
      <c r="G2554" s="6" t="s">
        <v>19</v>
      </c>
      <c r="H2554" s="6" t="s">
        <v>6642</v>
      </c>
      <c r="I2554" s="6" t="s">
        <v>6688</v>
      </c>
      <c r="J2554" s="6" t="s">
        <v>6689</v>
      </c>
      <c r="K2554" s="7" t="s">
        <v>796</v>
      </c>
      <c r="L2554" s="8">
        <v>45657.0</v>
      </c>
      <c r="M2554" s="6" t="s">
        <v>104</v>
      </c>
      <c r="N2554" s="5"/>
      <c r="O2554" s="5"/>
      <c r="P2554" s="5"/>
      <c r="Q2554" s="5"/>
      <c r="R2554" s="5"/>
      <c r="S2554" s="5"/>
      <c r="T2554" s="5"/>
      <c r="U2554" s="5"/>
      <c r="V2554" s="5"/>
    </row>
    <row r="2555" hidden="1">
      <c r="A2555" s="5">
        <v>450001.0</v>
      </c>
      <c r="B2555" s="6" t="s">
        <v>5326</v>
      </c>
      <c r="C2555" s="6" t="s">
        <v>6690</v>
      </c>
      <c r="D2555" s="6" t="s">
        <v>6691</v>
      </c>
      <c r="E2555" s="6" t="s">
        <v>266</v>
      </c>
      <c r="F2555" s="6" t="s">
        <v>18</v>
      </c>
      <c r="G2555" s="6" t="s">
        <v>19</v>
      </c>
      <c r="H2555" s="6" t="s">
        <v>6642</v>
      </c>
      <c r="I2555" s="6" t="s">
        <v>6692</v>
      </c>
      <c r="J2555" s="6" t="s">
        <v>6693</v>
      </c>
      <c r="K2555" s="7" t="s">
        <v>1025</v>
      </c>
      <c r="L2555" s="8">
        <v>45657.0</v>
      </c>
      <c r="M2555" s="6" t="s">
        <v>104</v>
      </c>
      <c r="N2555" s="5"/>
      <c r="O2555" s="5"/>
      <c r="P2555" s="5"/>
      <c r="Q2555" s="5"/>
      <c r="R2555" s="5"/>
      <c r="S2555" s="5"/>
      <c r="T2555" s="5"/>
      <c r="U2555" s="5"/>
      <c r="V2555" s="5"/>
    </row>
    <row r="2556" hidden="1">
      <c r="A2556" s="5">
        <v>450001.0</v>
      </c>
      <c r="B2556" s="6" t="s">
        <v>5326</v>
      </c>
      <c r="C2556" s="6" t="s">
        <v>6694</v>
      </c>
      <c r="D2556" s="6" t="s">
        <v>6695</v>
      </c>
      <c r="E2556" s="6" t="s">
        <v>266</v>
      </c>
      <c r="F2556" s="6" t="s">
        <v>18</v>
      </c>
      <c r="G2556" s="6" t="s">
        <v>19</v>
      </c>
      <c r="H2556" s="6" t="s">
        <v>6642</v>
      </c>
      <c r="I2556" s="6" t="s">
        <v>6696</v>
      </c>
      <c r="J2556" s="6" t="s">
        <v>1527</v>
      </c>
      <c r="K2556" s="7" t="s">
        <v>620</v>
      </c>
      <c r="L2556" s="8">
        <v>45444.0</v>
      </c>
      <c r="M2556" s="6" t="s">
        <v>104</v>
      </c>
      <c r="N2556" s="5"/>
      <c r="O2556" s="5"/>
      <c r="P2556" s="5"/>
      <c r="Q2556" s="5"/>
      <c r="R2556" s="5"/>
      <c r="S2556" s="5"/>
      <c r="T2556" s="5"/>
      <c r="U2556" s="5"/>
      <c r="V2556" s="5"/>
    </row>
    <row r="2557" hidden="1">
      <c r="A2557" s="5">
        <v>450001.0</v>
      </c>
      <c r="B2557" s="6" t="s">
        <v>5326</v>
      </c>
      <c r="C2557" s="6" t="s">
        <v>6697</v>
      </c>
      <c r="D2557" s="6" t="s">
        <v>6698</v>
      </c>
      <c r="E2557" s="6" t="s">
        <v>266</v>
      </c>
      <c r="F2557" s="6" t="s">
        <v>18</v>
      </c>
      <c r="G2557" s="6" t="s">
        <v>19</v>
      </c>
      <c r="H2557" s="6" t="s">
        <v>6642</v>
      </c>
      <c r="I2557" s="6" t="s">
        <v>6699</v>
      </c>
      <c r="J2557" s="6" t="s">
        <v>1527</v>
      </c>
      <c r="K2557" s="7" t="s">
        <v>71</v>
      </c>
      <c r="L2557" s="8">
        <v>45292.0</v>
      </c>
      <c r="M2557" s="6" t="s">
        <v>104</v>
      </c>
      <c r="N2557" s="5"/>
      <c r="O2557" s="5"/>
      <c r="P2557" s="5"/>
      <c r="Q2557" s="5"/>
      <c r="R2557" s="5"/>
      <c r="S2557" s="5"/>
      <c r="T2557" s="5"/>
      <c r="U2557" s="5"/>
      <c r="V2557" s="5"/>
    </row>
    <row r="2558" hidden="1">
      <c r="A2558" s="5">
        <v>450001.0</v>
      </c>
      <c r="B2558" s="6" t="s">
        <v>5326</v>
      </c>
      <c r="C2558" s="6" t="s">
        <v>6700</v>
      </c>
      <c r="D2558" s="6" t="s">
        <v>6701</v>
      </c>
      <c r="E2558" s="6" t="s">
        <v>653</v>
      </c>
      <c r="F2558" s="6" t="s">
        <v>18</v>
      </c>
      <c r="G2558" s="6" t="s">
        <v>19</v>
      </c>
      <c r="H2558" s="6" t="s">
        <v>6642</v>
      </c>
      <c r="I2558" s="6" t="s">
        <v>6702</v>
      </c>
      <c r="J2558" s="6" t="s">
        <v>6703</v>
      </c>
      <c r="K2558" s="7" t="s">
        <v>3322</v>
      </c>
      <c r="L2558" s="8">
        <v>45657.0</v>
      </c>
      <c r="M2558" s="6" t="s">
        <v>104</v>
      </c>
      <c r="N2558" s="5"/>
      <c r="O2558" s="5"/>
      <c r="P2558" s="5"/>
      <c r="Q2558" s="5"/>
      <c r="R2558" s="5"/>
      <c r="S2558" s="5"/>
      <c r="T2558" s="5"/>
      <c r="U2558" s="5"/>
      <c r="V2558" s="5"/>
    </row>
    <row r="2559" hidden="1">
      <c r="A2559" s="5">
        <v>450001.0</v>
      </c>
      <c r="B2559" s="6" t="s">
        <v>5326</v>
      </c>
      <c r="C2559" s="6" t="s">
        <v>6704</v>
      </c>
      <c r="D2559" s="6" t="s">
        <v>6705</v>
      </c>
      <c r="E2559" s="6" t="s">
        <v>653</v>
      </c>
      <c r="F2559" s="6" t="s">
        <v>18</v>
      </c>
      <c r="G2559" s="6" t="s">
        <v>6706</v>
      </c>
      <c r="H2559" s="6" t="s">
        <v>6642</v>
      </c>
      <c r="I2559" s="6" t="s">
        <v>6707</v>
      </c>
      <c r="J2559" s="6" t="s">
        <v>6708</v>
      </c>
      <c r="K2559" s="7" t="s">
        <v>792</v>
      </c>
      <c r="L2559" s="8">
        <v>45657.0</v>
      </c>
      <c r="M2559" s="6" t="s">
        <v>328</v>
      </c>
      <c r="N2559" s="5"/>
      <c r="O2559" s="5"/>
      <c r="P2559" s="5"/>
      <c r="Q2559" s="5"/>
      <c r="R2559" s="5"/>
      <c r="S2559" s="5"/>
      <c r="T2559" s="5"/>
      <c r="U2559" s="5"/>
      <c r="V2559" s="5"/>
    </row>
    <row r="2560" hidden="1">
      <c r="A2560" s="5">
        <v>450001.0</v>
      </c>
      <c r="B2560" s="6" t="s">
        <v>5326</v>
      </c>
      <c r="C2560" s="6" t="s">
        <v>6709</v>
      </c>
      <c r="D2560" s="6" t="s">
        <v>6710</v>
      </c>
      <c r="E2560" s="6" t="s">
        <v>653</v>
      </c>
      <c r="F2560" s="6" t="s">
        <v>18</v>
      </c>
      <c r="G2560" s="6" t="s">
        <v>19</v>
      </c>
      <c r="H2560" s="6" t="s">
        <v>6642</v>
      </c>
      <c r="I2560" s="6" t="s">
        <v>6711</v>
      </c>
      <c r="J2560" s="6" t="s">
        <v>1527</v>
      </c>
      <c r="K2560" s="7" t="s">
        <v>784</v>
      </c>
      <c r="L2560" s="8">
        <v>45657.0</v>
      </c>
      <c r="M2560" s="6" t="s">
        <v>328</v>
      </c>
      <c r="N2560" s="5"/>
      <c r="O2560" s="5"/>
      <c r="P2560" s="5"/>
      <c r="Q2560" s="5"/>
      <c r="R2560" s="5"/>
      <c r="S2560" s="5"/>
      <c r="T2560" s="5"/>
      <c r="U2560" s="5"/>
      <c r="V2560" s="5"/>
    </row>
    <row r="2561" hidden="1">
      <c r="A2561" s="5">
        <v>450001.0</v>
      </c>
      <c r="B2561" s="6" t="s">
        <v>5326</v>
      </c>
      <c r="C2561" s="6" t="s">
        <v>6712</v>
      </c>
      <c r="D2561" s="6" t="s">
        <v>6713</v>
      </c>
      <c r="E2561" s="6" t="s">
        <v>653</v>
      </c>
      <c r="F2561" s="6" t="s">
        <v>18</v>
      </c>
      <c r="G2561" s="6" t="s">
        <v>19</v>
      </c>
      <c r="H2561" s="6" t="s">
        <v>6714</v>
      </c>
      <c r="I2561" s="6" t="s">
        <v>6715</v>
      </c>
      <c r="J2561" s="6" t="s">
        <v>1527</v>
      </c>
      <c r="K2561" s="7" t="s">
        <v>481</v>
      </c>
      <c r="L2561" s="8">
        <v>45292.0</v>
      </c>
      <c r="M2561" s="6" t="s">
        <v>328</v>
      </c>
      <c r="N2561" s="5"/>
      <c r="O2561" s="5"/>
      <c r="P2561" s="5"/>
      <c r="Q2561" s="5"/>
      <c r="R2561" s="5"/>
      <c r="S2561" s="5"/>
      <c r="T2561" s="5"/>
      <c r="U2561" s="5"/>
      <c r="V2561" s="5"/>
    </row>
    <row r="2562" hidden="1">
      <c r="A2562" s="5">
        <v>450001.0</v>
      </c>
      <c r="B2562" s="6" t="s">
        <v>5326</v>
      </c>
      <c r="C2562" s="6" t="s">
        <v>6716</v>
      </c>
      <c r="D2562" s="6" t="s">
        <v>6717</v>
      </c>
      <c r="E2562" s="6" t="s">
        <v>653</v>
      </c>
      <c r="F2562" s="6" t="s">
        <v>18</v>
      </c>
      <c r="G2562" s="6" t="s">
        <v>19</v>
      </c>
      <c r="H2562" s="6" t="s">
        <v>6714</v>
      </c>
      <c r="I2562" s="6" t="s">
        <v>6718</v>
      </c>
      <c r="J2562" s="6" t="s">
        <v>1527</v>
      </c>
      <c r="K2562" s="7" t="s">
        <v>6719</v>
      </c>
      <c r="L2562" s="8">
        <v>45292.0</v>
      </c>
      <c r="M2562" s="6" t="s">
        <v>328</v>
      </c>
      <c r="N2562" s="5"/>
      <c r="O2562" s="5"/>
      <c r="P2562" s="5"/>
      <c r="Q2562" s="5"/>
      <c r="R2562" s="5"/>
      <c r="S2562" s="5"/>
      <c r="T2562" s="5"/>
      <c r="U2562" s="5"/>
      <c r="V2562" s="5"/>
    </row>
    <row r="2563" hidden="1">
      <c r="A2563" s="5">
        <v>450001.0</v>
      </c>
      <c r="B2563" s="6" t="s">
        <v>5326</v>
      </c>
      <c r="C2563" s="6" t="s">
        <v>6720</v>
      </c>
      <c r="D2563" s="6" t="s">
        <v>6721</v>
      </c>
      <c r="E2563" s="6" t="s">
        <v>266</v>
      </c>
      <c r="F2563" s="6" t="s">
        <v>18</v>
      </c>
      <c r="G2563" s="6" t="s">
        <v>19</v>
      </c>
      <c r="H2563" s="6" t="s">
        <v>6642</v>
      </c>
      <c r="I2563" s="6" t="s">
        <v>6722</v>
      </c>
      <c r="J2563" s="6" t="s">
        <v>1527</v>
      </c>
      <c r="K2563" s="7" t="s">
        <v>485</v>
      </c>
      <c r="L2563" s="8">
        <v>45657.0</v>
      </c>
      <c r="M2563" s="6" t="s">
        <v>104</v>
      </c>
      <c r="N2563" s="5"/>
      <c r="O2563" s="5"/>
      <c r="P2563" s="5"/>
      <c r="Q2563" s="5"/>
      <c r="R2563" s="5"/>
      <c r="S2563" s="5"/>
      <c r="T2563" s="5"/>
      <c r="U2563" s="5"/>
      <c r="V2563" s="5"/>
    </row>
    <row r="2564" hidden="1">
      <c r="A2564" s="5">
        <v>45001.0</v>
      </c>
      <c r="B2564" s="6" t="s">
        <v>5326</v>
      </c>
      <c r="C2564" s="6" t="s">
        <v>6723</v>
      </c>
      <c r="D2564" s="6" t="s">
        <v>6724</v>
      </c>
      <c r="E2564" s="6" t="s">
        <v>266</v>
      </c>
      <c r="F2564" s="6" t="s">
        <v>18</v>
      </c>
      <c r="G2564" s="6" t="s">
        <v>5329</v>
      </c>
      <c r="H2564" s="6" t="s">
        <v>6725</v>
      </c>
      <c r="I2564" s="6" t="s">
        <v>6726</v>
      </c>
      <c r="J2564" s="6" t="s">
        <v>1527</v>
      </c>
      <c r="K2564" s="7" t="s">
        <v>3990</v>
      </c>
      <c r="L2564" s="8"/>
      <c r="M2564" s="6" t="s">
        <v>170</v>
      </c>
      <c r="N2564" s="5"/>
      <c r="O2564" s="5"/>
      <c r="P2564" s="5"/>
      <c r="Q2564" s="5"/>
      <c r="R2564" s="5"/>
      <c r="S2564" s="5"/>
      <c r="T2564" s="5"/>
      <c r="U2564" s="5"/>
      <c r="V2564" s="5"/>
    </row>
    <row r="2565" hidden="1">
      <c r="A2565" s="5">
        <v>450001.0</v>
      </c>
      <c r="B2565" s="6" t="s">
        <v>5329</v>
      </c>
      <c r="C2565" s="6" t="s">
        <v>6727</v>
      </c>
      <c r="D2565" s="6" t="s">
        <v>6728</v>
      </c>
      <c r="E2565" s="6" t="s">
        <v>266</v>
      </c>
      <c r="F2565" s="6" t="s">
        <v>158</v>
      </c>
      <c r="G2565" s="6" t="s">
        <v>5329</v>
      </c>
      <c r="H2565" s="6" t="s">
        <v>6729</v>
      </c>
      <c r="I2565" s="6" t="s">
        <v>6730</v>
      </c>
      <c r="J2565" s="6">
        <v>193.0</v>
      </c>
      <c r="K2565" s="7" t="s">
        <v>6731</v>
      </c>
      <c r="L2565" s="8" t="s">
        <v>6732</v>
      </c>
      <c r="M2565" s="6" t="s">
        <v>104</v>
      </c>
      <c r="N2565" s="5"/>
      <c r="O2565" s="5"/>
      <c r="P2565" s="5"/>
      <c r="Q2565" s="5"/>
      <c r="R2565" s="5"/>
      <c r="S2565" s="5"/>
      <c r="T2565" s="5"/>
      <c r="U2565" s="5"/>
      <c r="V2565" s="5"/>
    </row>
    <row r="2566" hidden="1">
      <c r="A2566" s="5">
        <v>450001.0</v>
      </c>
      <c r="B2566" s="6" t="s">
        <v>5329</v>
      </c>
      <c r="C2566" s="6" t="s">
        <v>6733</v>
      </c>
      <c r="D2566" s="6" t="s">
        <v>6734</v>
      </c>
      <c r="E2566" s="6" t="s">
        <v>266</v>
      </c>
      <c r="F2566" s="6" t="s">
        <v>158</v>
      </c>
      <c r="G2566" s="6" t="s">
        <v>5329</v>
      </c>
      <c r="H2566" s="6" t="s">
        <v>6729</v>
      </c>
      <c r="I2566" s="6" t="s">
        <v>6730</v>
      </c>
      <c r="J2566" s="6">
        <v>66.0</v>
      </c>
      <c r="K2566" s="7" t="s">
        <v>6735</v>
      </c>
      <c r="L2566" s="8" t="s">
        <v>6732</v>
      </c>
      <c r="M2566" s="6" t="s">
        <v>104</v>
      </c>
      <c r="N2566" s="5"/>
      <c r="O2566" s="5"/>
      <c r="P2566" s="5"/>
      <c r="Q2566" s="5"/>
      <c r="R2566" s="5"/>
      <c r="S2566" s="5"/>
      <c r="T2566" s="5"/>
      <c r="U2566" s="5"/>
      <c r="V2566" s="5"/>
    </row>
    <row r="2567" hidden="1">
      <c r="A2567" s="5">
        <v>450001.0</v>
      </c>
      <c r="B2567" s="6" t="s">
        <v>5329</v>
      </c>
      <c r="C2567" s="6" t="s">
        <v>6736</v>
      </c>
      <c r="D2567" s="6" t="s">
        <v>6737</v>
      </c>
      <c r="E2567" s="6" t="s">
        <v>266</v>
      </c>
      <c r="F2567" s="6" t="s">
        <v>158</v>
      </c>
      <c r="G2567" s="6" t="s">
        <v>5329</v>
      </c>
      <c r="H2567" s="6" t="s">
        <v>6729</v>
      </c>
      <c r="I2567" s="6" t="s">
        <v>6730</v>
      </c>
      <c r="J2567" s="6">
        <v>193.0</v>
      </c>
      <c r="K2567" s="7" t="s">
        <v>6738</v>
      </c>
      <c r="L2567" s="8" t="s">
        <v>6732</v>
      </c>
      <c r="M2567" s="6" t="s">
        <v>104</v>
      </c>
      <c r="N2567" s="5"/>
      <c r="O2567" s="5"/>
      <c r="P2567" s="5"/>
      <c r="Q2567" s="5"/>
      <c r="R2567" s="5"/>
      <c r="S2567" s="5"/>
      <c r="T2567" s="5"/>
      <c r="U2567" s="5"/>
      <c r="V2567" s="5"/>
    </row>
    <row r="2568" hidden="1">
      <c r="A2568" s="5">
        <v>450001.0</v>
      </c>
      <c r="B2568" s="6" t="s">
        <v>5329</v>
      </c>
      <c r="C2568" s="6" t="s">
        <v>6739</v>
      </c>
      <c r="D2568" s="6" t="s">
        <v>6740</v>
      </c>
      <c r="E2568" s="6" t="s">
        <v>266</v>
      </c>
      <c r="F2568" s="6" t="s">
        <v>158</v>
      </c>
      <c r="G2568" s="6" t="s">
        <v>5329</v>
      </c>
      <c r="H2568" s="6" t="s">
        <v>6729</v>
      </c>
      <c r="I2568" s="6" t="s">
        <v>6730</v>
      </c>
      <c r="J2568" s="6">
        <v>51.0</v>
      </c>
      <c r="K2568" s="7" t="s">
        <v>6741</v>
      </c>
      <c r="L2568" s="8" t="s">
        <v>6732</v>
      </c>
      <c r="M2568" s="6" t="s">
        <v>104</v>
      </c>
      <c r="N2568" s="5"/>
      <c r="O2568" s="5"/>
      <c r="P2568" s="5"/>
      <c r="Q2568" s="5"/>
      <c r="R2568" s="5"/>
      <c r="S2568" s="5"/>
      <c r="T2568" s="5"/>
      <c r="U2568" s="5"/>
      <c r="V2568" s="5"/>
    </row>
    <row r="2569" hidden="1">
      <c r="A2569" s="5">
        <v>450001.0</v>
      </c>
      <c r="B2569" s="6" t="s">
        <v>5329</v>
      </c>
      <c r="C2569" s="6" t="s">
        <v>6742</v>
      </c>
      <c r="D2569" s="6" t="s">
        <v>6743</v>
      </c>
      <c r="E2569" s="6" t="s">
        <v>266</v>
      </c>
      <c r="F2569" s="6" t="s">
        <v>158</v>
      </c>
      <c r="G2569" s="6" t="s">
        <v>5329</v>
      </c>
      <c r="H2569" s="6" t="s">
        <v>6744</v>
      </c>
      <c r="I2569" s="6" t="s">
        <v>6730</v>
      </c>
      <c r="J2569" s="6">
        <v>74.0</v>
      </c>
      <c r="K2569" s="7" t="s">
        <v>6745</v>
      </c>
      <c r="L2569" s="8" t="s">
        <v>6732</v>
      </c>
      <c r="M2569" s="6" t="s">
        <v>104</v>
      </c>
      <c r="N2569" s="5"/>
      <c r="O2569" s="5"/>
      <c r="P2569" s="5"/>
      <c r="Q2569" s="5"/>
      <c r="R2569" s="5"/>
      <c r="S2569" s="5"/>
      <c r="T2569" s="5"/>
      <c r="U2569" s="5"/>
      <c r="V2569" s="5"/>
    </row>
    <row r="2570" hidden="1">
      <c r="A2570" s="5">
        <v>450001.0</v>
      </c>
      <c r="B2570" s="6" t="s">
        <v>5329</v>
      </c>
      <c r="C2570" s="6" t="s">
        <v>6746</v>
      </c>
      <c r="D2570" s="6" t="s">
        <v>6747</v>
      </c>
      <c r="E2570" s="6" t="s">
        <v>266</v>
      </c>
      <c r="F2570" s="6" t="s">
        <v>158</v>
      </c>
      <c r="G2570" s="6" t="s">
        <v>5329</v>
      </c>
      <c r="H2570" s="6" t="s">
        <v>6729</v>
      </c>
      <c r="I2570" s="6" t="s">
        <v>6730</v>
      </c>
      <c r="J2570" s="6">
        <v>457.0</v>
      </c>
      <c r="K2570" s="7" t="s">
        <v>6748</v>
      </c>
      <c r="L2570" s="8" t="s">
        <v>6732</v>
      </c>
      <c r="M2570" s="6" t="s">
        <v>104</v>
      </c>
      <c r="N2570" s="5"/>
      <c r="O2570" s="5"/>
      <c r="P2570" s="5"/>
      <c r="Q2570" s="5"/>
      <c r="R2570" s="5"/>
      <c r="S2570" s="5"/>
      <c r="T2570" s="5"/>
      <c r="U2570" s="5"/>
      <c r="V2570" s="5"/>
    </row>
    <row r="2571" hidden="1">
      <c r="A2571" s="5">
        <v>450001.0</v>
      </c>
      <c r="B2571" s="6" t="s">
        <v>5329</v>
      </c>
      <c r="C2571" s="6" t="s">
        <v>6749</v>
      </c>
      <c r="D2571" s="6" t="s">
        <v>6750</v>
      </c>
      <c r="E2571" s="6" t="s">
        <v>266</v>
      </c>
      <c r="F2571" s="6" t="s">
        <v>158</v>
      </c>
      <c r="G2571" s="6" t="s">
        <v>5329</v>
      </c>
      <c r="H2571" s="6" t="s">
        <v>6729</v>
      </c>
      <c r="I2571" s="6" t="s">
        <v>6730</v>
      </c>
      <c r="J2571" s="6">
        <v>1.0</v>
      </c>
      <c r="K2571" s="7" t="s">
        <v>6751</v>
      </c>
      <c r="L2571" s="8" t="s">
        <v>6732</v>
      </c>
      <c r="M2571" s="6" t="s">
        <v>104</v>
      </c>
      <c r="N2571" s="5"/>
      <c r="O2571" s="5"/>
      <c r="P2571" s="5"/>
      <c r="Q2571" s="5"/>
      <c r="R2571" s="5"/>
      <c r="S2571" s="5"/>
      <c r="T2571" s="5"/>
      <c r="U2571" s="5"/>
      <c r="V2571" s="5"/>
    </row>
    <row r="2572" hidden="1">
      <c r="A2572" s="5">
        <v>450001.0</v>
      </c>
      <c r="B2572" s="6" t="s">
        <v>5329</v>
      </c>
      <c r="C2572" s="6" t="s">
        <v>6752</v>
      </c>
      <c r="D2572" s="6" t="s">
        <v>6753</v>
      </c>
      <c r="E2572" s="6" t="s">
        <v>266</v>
      </c>
      <c r="F2572" s="6" t="s">
        <v>158</v>
      </c>
      <c r="G2572" s="6" t="s">
        <v>5329</v>
      </c>
      <c r="H2572" s="6" t="s">
        <v>6729</v>
      </c>
      <c r="I2572" s="6" t="s">
        <v>6730</v>
      </c>
      <c r="J2572" s="6">
        <v>18.0</v>
      </c>
      <c r="K2572" s="7" t="s">
        <v>6751</v>
      </c>
      <c r="L2572" s="8" t="s">
        <v>6732</v>
      </c>
      <c r="M2572" s="6" t="s">
        <v>104</v>
      </c>
      <c r="N2572" s="5"/>
      <c r="O2572" s="5"/>
      <c r="P2572" s="5"/>
      <c r="Q2572" s="5"/>
      <c r="R2572" s="5"/>
      <c r="S2572" s="5"/>
      <c r="T2572" s="5"/>
      <c r="U2572" s="5"/>
      <c r="V2572" s="5"/>
    </row>
    <row r="2573" hidden="1">
      <c r="A2573" s="5">
        <v>450001.0</v>
      </c>
      <c r="B2573" s="6" t="s">
        <v>5329</v>
      </c>
      <c r="C2573" s="6" t="s">
        <v>6754</v>
      </c>
      <c r="D2573" s="6" t="s">
        <v>6755</v>
      </c>
      <c r="E2573" s="6" t="s">
        <v>266</v>
      </c>
      <c r="F2573" s="6" t="s">
        <v>158</v>
      </c>
      <c r="G2573" s="6" t="s">
        <v>5329</v>
      </c>
      <c r="H2573" s="6" t="s">
        <v>6729</v>
      </c>
      <c r="I2573" s="6" t="s">
        <v>6730</v>
      </c>
      <c r="J2573" s="6">
        <v>57.0</v>
      </c>
      <c r="K2573" s="7" t="s">
        <v>6756</v>
      </c>
      <c r="L2573" s="8" t="s">
        <v>6732</v>
      </c>
      <c r="M2573" s="6" t="s">
        <v>104</v>
      </c>
      <c r="N2573" s="5"/>
      <c r="O2573" s="5"/>
      <c r="P2573" s="5"/>
      <c r="Q2573" s="5"/>
      <c r="R2573" s="5"/>
      <c r="S2573" s="5"/>
      <c r="T2573" s="5"/>
      <c r="U2573" s="5"/>
      <c r="V2573" s="5"/>
    </row>
    <row r="2574" hidden="1">
      <c r="A2574" s="5">
        <v>450001.0</v>
      </c>
      <c r="B2574" s="6" t="s">
        <v>5329</v>
      </c>
      <c r="C2574" s="6" t="s">
        <v>6757</v>
      </c>
      <c r="D2574" s="6" t="s">
        <v>6758</v>
      </c>
      <c r="E2574" s="6" t="s">
        <v>266</v>
      </c>
      <c r="F2574" s="6" t="s">
        <v>158</v>
      </c>
      <c r="G2574" s="6" t="s">
        <v>5329</v>
      </c>
      <c r="H2574" s="6" t="s">
        <v>6729</v>
      </c>
      <c r="I2574" s="6" t="s">
        <v>6730</v>
      </c>
      <c r="J2574" s="6">
        <v>138.0</v>
      </c>
      <c r="K2574" s="7" t="s">
        <v>6759</v>
      </c>
      <c r="L2574" s="8" t="s">
        <v>6732</v>
      </c>
      <c r="M2574" s="6" t="s">
        <v>104</v>
      </c>
      <c r="N2574" s="5"/>
      <c r="O2574" s="5"/>
      <c r="P2574" s="5"/>
      <c r="Q2574" s="5"/>
      <c r="R2574" s="5"/>
      <c r="S2574" s="5"/>
      <c r="T2574" s="5"/>
      <c r="U2574" s="5"/>
      <c r="V2574" s="5"/>
    </row>
    <row r="2575" hidden="1">
      <c r="A2575" s="5">
        <v>450001.0</v>
      </c>
      <c r="B2575" s="6" t="s">
        <v>5329</v>
      </c>
      <c r="C2575" s="6" t="s">
        <v>6760</v>
      </c>
      <c r="D2575" s="6" t="s">
        <v>6761</v>
      </c>
      <c r="E2575" s="6" t="s">
        <v>266</v>
      </c>
      <c r="F2575" s="6" t="s">
        <v>158</v>
      </c>
      <c r="G2575" s="6" t="s">
        <v>5329</v>
      </c>
      <c r="H2575" s="6" t="s">
        <v>6729</v>
      </c>
      <c r="I2575" s="6" t="s">
        <v>6730</v>
      </c>
      <c r="J2575" s="6">
        <v>74.0</v>
      </c>
      <c r="K2575" s="7" t="s">
        <v>6762</v>
      </c>
      <c r="L2575" s="8" t="s">
        <v>6732</v>
      </c>
      <c r="M2575" s="6" t="s">
        <v>104</v>
      </c>
      <c r="N2575" s="5"/>
      <c r="O2575" s="5"/>
      <c r="P2575" s="5"/>
      <c r="Q2575" s="5"/>
      <c r="R2575" s="5"/>
      <c r="S2575" s="5"/>
      <c r="T2575" s="5"/>
      <c r="U2575" s="5"/>
      <c r="V2575" s="5"/>
    </row>
    <row r="2576" hidden="1">
      <c r="A2576" s="5">
        <v>450001.0</v>
      </c>
      <c r="B2576" s="6" t="s">
        <v>5329</v>
      </c>
      <c r="C2576" s="6" t="s">
        <v>6763</v>
      </c>
      <c r="D2576" s="6" t="s">
        <v>6764</v>
      </c>
      <c r="E2576" s="6" t="s">
        <v>266</v>
      </c>
      <c r="F2576" s="6" t="s">
        <v>158</v>
      </c>
      <c r="G2576" s="6" t="s">
        <v>5329</v>
      </c>
      <c r="H2576" s="6" t="s">
        <v>6744</v>
      </c>
      <c r="I2576" s="6" t="s">
        <v>6730</v>
      </c>
      <c r="J2576" s="6">
        <v>89.0</v>
      </c>
      <c r="K2576" s="7" t="s">
        <v>6751</v>
      </c>
      <c r="L2576" s="8" t="s">
        <v>6732</v>
      </c>
      <c r="M2576" s="6" t="s">
        <v>104</v>
      </c>
      <c r="N2576" s="5"/>
      <c r="O2576" s="5"/>
      <c r="P2576" s="5"/>
      <c r="Q2576" s="5"/>
      <c r="R2576" s="5"/>
      <c r="S2576" s="5"/>
      <c r="T2576" s="5"/>
      <c r="U2576" s="5"/>
      <c r="V2576" s="5"/>
    </row>
    <row r="2577" hidden="1">
      <c r="A2577" s="5">
        <v>450001.0</v>
      </c>
      <c r="B2577" s="6" t="s">
        <v>5329</v>
      </c>
      <c r="C2577" s="6" t="s">
        <v>6765</v>
      </c>
      <c r="D2577" s="6" t="s">
        <v>6766</v>
      </c>
      <c r="E2577" s="6" t="s">
        <v>266</v>
      </c>
      <c r="F2577" s="6" t="s">
        <v>158</v>
      </c>
      <c r="G2577" s="6" t="s">
        <v>5329</v>
      </c>
      <c r="H2577" s="6" t="s">
        <v>6729</v>
      </c>
      <c r="I2577" s="6" t="s">
        <v>6730</v>
      </c>
      <c r="J2577" s="6">
        <v>1495.0</v>
      </c>
      <c r="K2577" s="7" t="s">
        <v>6767</v>
      </c>
      <c r="L2577" s="8" t="s">
        <v>6732</v>
      </c>
      <c r="M2577" s="6" t="s">
        <v>104</v>
      </c>
      <c r="N2577" s="5"/>
      <c r="O2577" s="5"/>
      <c r="P2577" s="5"/>
      <c r="Q2577" s="5"/>
      <c r="R2577" s="5"/>
      <c r="S2577" s="5"/>
      <c r="T2577" s="5"/>
      <c r="U2577" s="5"/>
      <c r="V2577" s="5"/>
    </row>
    <row r="2578" hidden="1">
      <c r="A2578" s="5">
        <v>450001.0</v>
      </c>
      <c r="B2578" s="6" t="s">
        <v>5329</v>
      </c>
      <c r="C2578" s="6" t="s">
        <v>6768</v>
      </c>
      <c r="D2578" s="6" t="s">
        <v>6769</v>
      </c>
      <c r="E2578" s="6" t="s">
        <v>266</v>
      </c>
      <c r="F2578" s="6" t="s">
        <v>158</v>
      </c>
      <c r="G2578" s="6" t="s">
        <v>5329</v>
      </c>
      <c r="H2578" s="6" t="s">
        <v>6729</v>
      </c>
      <c r="I2578" s="6" t="s">
        <v>6730</v>
      </c>
      <c r="J2578" s="6">
        <v>6646.0</v>
      </c>
      <c r="K2578" s="7" t="s">
        <v>6770</v>
      </c>
      <c r="L2578" s="8" t="s">
        <v>6732</v>
      </c>
      <c r="M2578" s="6" t="s">
        <v>104</v>
      </c>
      <c r="N2578" s="5"/>
      <c r="O2578" s="5"/>
      <c r="P2578" s="5"/>
      <c r="Q2578" s="5"/>
      <c r="R2578" s="5"/>
      <c r="S2578" s="5"/>
      <c r="T2578" s="5"/>
      <c r="U2578" s="5"/>
      <c r="V2578" s="5"/>
    </row>
    <row r="2579" hidden="1">
      <c r="A2579" s="5">
        <v>450001.0</v>
      </c>
      <c r="B2579" s="6" t="s">
        <v>5329</v>
      </c>
      <c r="C2579" s="6" t="s">
        <v>6771</v>
      </c>
      <c r="D2579" s="6" t="s">
        <v>6772</v>
      </c>
      <c r="E2579" s="6" t="s">
        <v>266</v>
      </c>
      <c r="F2579" s="6" t="s">
        <v>158</v>
      </c>
      <c r="G2579" s="6" t="s">
        <v>5329</v>
      </c>
      <c r="H2579" s="6" t="s">
        <v>6729</v>
      </c>
      <c r="I2579" s="6" t="s">
        <v>6730</v>
      </c>
      <c r="J2579" s="6">
        <v>2178.0</v>
      </c>
      <c r="K2579" s="7" t="s">
        <v>6773</v>
      </c>
      <c r="L2579" s="8" t="s">
        <v>6732</v>
      </c>
      <c r="M2579" s="6" t="s">
        <v>104</v>
      </c>
      <c r="N2579" s="5"/>
      <c r="O2579" s="5"/>
      <c r="P2579" s="5"/>
      <c r="Q2579" s="5"/>
      <c r="R2579" s="5"/>
      <c r="S2579" s="5"/>
      <c r="T2579" s="5"/>
      <c r="U2579" s="5"/>
      <c r="V2579" s="5"/>
    </row>
    <row r="2580" hidden="1">
      <c r="A2580" s="5">
        <v>450001.0</v>
      </c>
      <c r="B2580" s="6" t="s">
        <v>5329</v>
      </c>
      <c r="C2580" s="6" t="s">
        <v>6774</v>
      </c>
      <c r="D2580" s="6" t="s">
        <v>6775</v>
      </c>
      <c r="E2580" s="6" t="s">
        <v>266</v>
      </c>
      <c r="F2580" s="6" t="s">
        <v>158</v>
      </c>
      <c r="G2580" s="6" t="s">
        <v>5329</v>
      </c>
      <c r="H2580" s="6" t="s">
        <v>6729</v>
      </c>
      <c r="I2580" s="6" t="s">
        <v>6730</v>
      </c>
      <c r="J2580" s="6">
        <v>14976.0</v>
      </c>
      <c r="K2580" s="7" t="s">
        <v>6776</v>
      </c>
      <c r="L2580" s="8" t="s">
        <v>6732</v>
      </c>
      <c r="M2580" s="6" t="s">
        <v>104</v>
      </c>
      <c r="N2580" s="5"/>
      <c r="O2580" s="5"/>
      <c r="P2580" s="5"/>
      <c r="Q2580" s="5"/>
      <c r="R2580" s="5"/>
      <c r="S2580" s="5"/>
      <c r="T2580" s="5"/>
      <c r="U2580" s="5"/>
      <c r="V2580" s="5"/>
    </row>
    <row r="2581" hidden="1">
      <c r="A2581" s="5">
        <v>450001.0</v>
      </c>
      <c r="B2581" s="6" t="s">
        <v>5329</v>
      </c>
      <c r="C2581" s="6" t="s">
        <v>6777</v>
      </c>
      <c r="D2581" s="6" t="s">
        <v>6778</v>
      </c>
      <c r="E2581" s="6" t="s">
        <v>266</v>
      </c>
      <c r="F2581" s="6" t="s">
        <v>158</v>
      </c>
      <c r="G2581" s="6" t="s">
        <v>5329</v>
      </c>
      <c r="H2581" s="6" t="s">
        <v>6729</v>
      </c>
      <c r="I2581" s="6" t="s">
        <v>6730</v>
      </c>
      <c r="J2581" s="6">
        <v>419.0</v>
      </c>
      <c r="K2581" s="7" t="s">
        <v>6779</v>
      </c>
      <c r="L2581" s="8" t="s">
        <v>6732</v>
      </c>
      <c r="M2581" s="6" t="s">
        <v>104</v>
      </c>
      <c r="N2581" s="5"/>
      <c r="O2581" s="5"/>
      <c r="P2581" s="5"/>
      <c r="Q2581" s="5"/>
      <c r="R2581" s="5"/>
      <c r="S2581" s="5"/>
      <c r="T2581" s="5"/>
      <c r="U2581" s="5"/>
      <c r="V2581" s="5"/>
    </row>
    <row r="2582" hidden="1">
      <c r="A2582" s="5">
        <v>450001.0</v>
      </c>
      <c r="B2582" s="6" t="s">
        <v>5329</v>
      </c>
      <c r="C2582" s="6" t="s">
        <v>6780</v>
      </c>
      <c r="D2582" s="6" t="s">
        <v>6781</v>
      </c>
      <c r="E2582" s="6" t="s">
        <v>266</v>
      </c>
      <c r="F2582" s="6" t="s">
        <v>158</v>
      </c>
      <c r="G2582" s="6" t="s">
        <v>5329</v>
      </c>
      <c r="H2582" s="6" t="s">
        <v>6729</v>
      </c>
      <c r="I2582" s="6" t="s">
        <v>6730</v>
      </c>
      <c r="J2582" s="6">
        <v>307.0</v>
      </c>
      <c r="K2582" s="7" t="s">
        <v>6782</v>
      </c>
      <c r="L2582" s="8" t="s">
        <v>6732</v>
      </c>
      <c r="M2582" s="6" t="s">
        <v>104</v>
      </c>
      <c r="N2582" s="5"/>
      <c r="O2582" s="5"/>
      <c r="P2582" s="5"/>
      <c r="Q2582" s="5"/>
      <c r="R2582" s="5"/>
      <c r="S2582" s="5"/>
      <c r="T2582" s="5"/>
      <c r="U2582" s="5"/>
      <c r="V2582" s="5"/>
    </row>
    <row r="2583" hidden="1">
      <c r="A2583" s="5">
        <v>450001.0</v>
      </c>
      <c r="B2583" s="6" t="s">
        <v>5329</v>
      </c>
      <c r="C2583" s="6" t="s">
        <v>6783</v>
      </c>
      <c r="D2583" s="6" t="s">
        <v>6784</v>
      </c>
      <c r="E2583" s="6" t="s">
        <v>266</v>
      </c>
      <c r="F2583" s="6" t="s">
        <v>158</v>
      </c>
      <c r="G2583" s="6" t="s">
        <v>5329</v>
      </c>
      <c r="H2583" s="6" t="s">
        <v>6729</v>
      </c>
      <c r="I2583" s="6" t="s">
        <v>6730</v>
      </c>
      <c r="J2583" s="6">
        <v>127.0</v>
      </c>
      <c r="K2583" s="7" t="s">
        <v>6785</v>
      </c>
      <c r="L2583" s="8" t="s">
        <v>6732</v>
      </c>
      <c r="M2583" s="6" t="s">
        <v>104</v>
      </c>
      <c r="N2583" s="5"/>
      <c r="O2583" s="5"/>
      <c r="P2583" s="5"/>
      <c r="Q2583" s="5"/>
      <c r="R2583" s="5"/>
      <c r="S2583" s="5"/>
      <c r="T2583" s="5"/>
      <c r="U2583" s="5"/>
      <c r="V2583" s="5"/>
    </row>
    <row r="2584" hidden="1">
      <c r="A2584" s="5">
        <v>450001.0</v>
      </c>
      <c r="B2584" s="6" t="s">
        <v>5329</v>
      </c>
      <c r="C2584" s="6" t="s">
        <v>6786</v>
      </c>
      <c r="D2584" s="6" t="s">
        <v>6787</v>
      </c>
      <c r="E2584" s="6" t="s">
        <v>266</v>
      </c>
      <c r="F2584" s="6" t="s">
        <v>158</v>
      </c>
      <c r="G2584" s="6" t="s">
        <v>5329</v>
      </c>
      <c r="H2584" s="6" t="s">
        <v>6729</v>
      </c>
      <c r="I2584" s="6" t="s">
        <v>6730</v>
      </c>
      <c r="J2584" s="6">
        <v>6150.0</v>
      </c>
      <c r="K2584" s="7" t="s">
        <v>6788</v>
      </c>
      <c r="L2584" s="8" t="s">
        <v>6732</v>
      </c>
      <c r="M2584" s="6" t="s">
        <v>104</v>
      </c>
      <c r="N2584" s="5"/>
      <c r="O2584" s="5"/>
      <c r="P2584" s="5"/>
      <c r="Q2584" s="5"/>
      <c r="R2584" s="5"/>
      <c r="S2584" s="5"/>
      <c r="T2584" s="5"/>
      <c r="U2584" s="5"/>
      <c r="V2584" s="5"/>
    </row>
    <row r="2585" hidden="1">
      <c r="A2585" s="5">
        <v>450001.0</v>
      </c>
      <c r="B2585" s="6" t="s">
        <v>5329</v>
      </c>
      <c r="C2585" s="6" t="s">
        <v>6789</v>
      </c>
      <c r="D2585" s="6" t="s">
        <v>6790</v>
      </c>
      <c r="E2585" s="6" t="s">
        <v>266</v>
      </c>
      <c r="F2585" s="6" t="s">
        <v>158</v>
      </c>
      <c r="G2585" s="6" t="s">
        <v>5329</v>
      </c>
      <c r="H2585" s="6" t="s">
        <v>6729</v>
      </c>
      <c r="I2585" s="6" t="s">
        <v>6730</v>
      </c>
      <c r="J2585" s="6">
        <v>6305.0</v>
      </c>
      <c r="K2585" s="7" t="s">
        <v>6791</v>
      </c>
      <c r="L2585" s="8" t="s">
        <v>6732</v>
      </c>
      <c r="M2585" s="6" t="s">
        <v>104</v>
      </c>
      <c r="N2585" s="5"/>
      <c r="O2585" s="5"/>
      <c r="P2585" s="5"/>
      <c r="Q2585" s="5"/>
      <c r="R2585" s="5"/>
      <c r="S2585" s="5"/>
      <c r="T2585" s="5"/>
      <c r="U2585" s="5"/>
      <c r="V2585" s="5"/>
    </row>
    <row r="2586" hidden="1">
      <c r="A2586" s="5">
        <v>450001.0</v>
      </c>
      <c r="B2586" s="6" t="s">
        <v>5329</v>
      </c>
      <c r="C2586" s="6" t="s">
        <v>6792</v>
      </c>
      <c r="D2586" s="6" t="s">
        <v>6793</v>
      </c>
      <c r="E2586" s="6" t="s">
        <v>266</v>
      </c>
      <c r="F2586" s="6" t="s">
        <v>158</v>
      </c>
      <c r="G2586" s="6" t="s">
        <v>5329</v>
      </c>
      <c r="H2586" s="6" t="s">
        <v>6729</v>
      </c>
      <c r="I2586" s="6" t="s">
        <v>6730</v>
      </c>
      <c r="J2586" s="6">
        <v>650.0</v>
      </c>
      <c r="K2586" s="7" t="s">
        <v>6794</v>
      </c>
      <c r="L2586" s="8" t="s">
        <v>6732</v>
      </c>
      <c r="M2586" s="6" t="s">
        <v>104</v>
      </c>
      <c r="N2586" s="5"/>
      <c r="O2586" s="5"/>
      <c r="P2586" s="5"/>
      <c r="Q2586" s="5"/>
      <c r="R2586" s="5"/>
      <c r="S2586" s="5"/>
      <c r="T2586" s="5"/>
      <c r="U2586" s="5"/>
      <c r="V2586" s="5"/>
    </row>
    <row r="2587" hidden="1">
      <c r="A2587" s="5">
        <v>450001.0</v>
      </c>
      <c r="B2587" s="6" t="s">
        <v>5329</v>
      </c>
      <c r="C2587" s="6" t="s">
        <v>6795</v>
      </c>
      <c r="D2587" s="6" t="s">
        <v>6796</v>
      </c>
      <c r="E2587" s="6" t="s">
        <v>266</v>
      </c>
      <c r="F2587" s="6" t="s">
        <v>158</v>
      </c>
      <c r="G2587" s="6" t="s">
        <v>5329</v>
      </c>
      <c r="H2587" s="6" t="s">
        <v>6729</v>
      </c>
      <c r="I2587" s="6" t="s">
        <v>6730</v>
      </c>
      <c r="J2587" s="6">
        <v>1150.0</v>
      </c>
      <c r="K2587" s="7" t="s">
        <v>6797</v>
      </c>
      <c r="L2587" s="8" t="s">
        <v>6732</v>
      </c>
      <c r="M2587" s="6" t="s">
        <v>104</v>
      </c>
      <c r="N2587" s="5"/>
      <c r="O2587" s="5"/>
      <c r="P2587" s="5"/>
      <c r="Q2587" s="5"/>
      <c r="R2587" s="5"/>
      <c r="S2587" s="5"/>
      <c r="T2587" s="5"/>
      <c r="U2587" s="5"/>
      <c r="V2587" s="5"/>
    </row>
    <row r="2588" hidden="1">
      <c r="A2588" s="5">
        <v>450001.0</v>
      </c>
      <c r="B2588" s="6" t="s">
        <v>5329</v>
      </c>
      <c r="C2588" s="6" t="s">
        <v>6798</v>
      </c>
      <c r="D2588" s="6" t="s">
        <v>6799</v>
      </c>
      <c r="E2588" s="6" t="s">
        <v>266</v>
      </c>
      <c r="F2588" s="6" t="s">
        <v>158</v>
      </c>
      <c r="G2588" s="6" t="s">
        <v>5329</v>
      </c>
      <c r="H2588" s="6" t="s">
        <v>6729</v>
      </c>
      <c r="I2588" s="6" t="s">
        <v>6730</v>
      </c>
      <c r="J2588" s="6">
        <v>2240.0</v>
      </c>
      <c r="K2588" s="7" t="s">
        <v>6800</v>
      </c>
      <c r="L2588" s="8" t="s">
        <v>6732</v>
      </c>
      <c r="M2588" s="6" t="s">
        <v>104</v>
      </c>
      <c r="N2588" s="5"/>
      <c r="O2588" s="5"/>
      <c r="P2588" s="5"/>
      <c r="Q2588" s="5"/>
      <c r="R2588" s="5"/>
      <c r="S2588" s="5"/>
      <c r="T2588" s="5"/>
      <c r="U2588" s="5"/>
      <c r="V2588" s="5"/>
    </row>
    <row r="2589" hidden="1">
      <c r="A2589" s="5">
        <v>450001.0</v>
      </c>
      <c r="B2589" s="6" t="s">
        <v>5329</v>
      </c>
      <c r="C2589" s="6" t="s">
        <v>6801</v>
      </c>
      <c r="D2589" s="6" t="s">
        <v>6802</v>
      </c>
      <c r="E2589" s="6" t="s">
        <v>266</v>
      </c>
      <c r="F2589" s="6" t="s">
        <v>158</v>
      </c>
      <c r="G2589" s="6" t="s">
        <v>5329</v>
      </c>
      <c r="H2589" s="6" t="s">
        <v>6729</v>
      </c>
      <c r="I2589" s="6" t="s">
        <v>6730</v>
      </c>
      <c r="J2589" s="6">
        <v>3.0</v>
      </c>
      <c r="K2589" s="7" t="s">
        <v>6803</v>
      </c>
      <c r="L2589" s="8" t="s">
        <v>6732</v>
      </c>
      <c r="M2589" s="6" t="s">
        <v>104</v>
      </c>
      <c r="N2589" s="5"/>
      <c r="O2589" s="5"/>
      <c r="P2589" s="5"/>
      <c r="Q2589" s="5"/>
      <c r="R2589" s="5"/>
      <c r="S2589" s="5"/>
      <c r="T2589" s="5"/>
      <c r="U2589" s="5"/>
      <c r="V2589" s="5"/>
    </row>
    <row r="2590" hidden="1">
      <c r="A2590" s="5">
        <v>450001.0</v>
      </c>
      <c r="B2590" s="6" t="s">
        <v>5329</v>
      </c>
      <c r="C2590" s="6" t="s">
        <v>6804</v>
      </c>
      <c r="D2590" s="6" t="s">
        <v>6805</v>
      </c>
      <c r="E2590" s="6" t="s">
        <v>266</v>
      </c>
      <c r="F2590" s="6" t="s">
        <v>158</v>
      </c>
      <c r="G2590" s="6" t="s">
        <v>5329</v>
      </c>
      <c r="H2590" s="6" t="s">
        <v>6729</v>
      </c>
      <c r="I2590" s="6" t="s">
        <v>6730</v>
      </c>
      <c r="J2590" s="6" t="s">
        <v>6806</v>
      </c>
      <c r="K2590" s="7" t="s">
        <v>6807</v>
      </c>
      <c r="L2590" s="8" t="s">
        <v>6732</v>
      </c>
      <c r="M2590" s="6" t="s">
        <v>104</v>
      </c>
      <c r="N2590" s="5"/>
      <c r="O2590" s="5"/>
      <c r="P2590" s="5"/>
      <c r="Q2590" s="5"/>
      <c r="R2590" s="5"/>
      <c r="S2590" s="5"/>
      <c r="T2590" s="5"/>
      <c r="U2590" s="5"/>
      <c r="V2590" s="5"/>
    </row>
    <row r="2591" hidden="1">
      <c r="A2591" s="5">
        <v>450001.0</v>
      </c>
      <c r="B2591" s="6" t="s">
        <v>5329</v>
      </c>
      <c r="C2591" s="6" t="s">
        <v>6808</v>
      </c>
      <c r="D2591" s="6" t="s">
        <v>6809</v>
      </c>
      <c r="E2591" s="6" t="s">
        <v>266</v>
      </c>
      <c r="F2591" s="6" t="s">
        <v>158</v>
      </c>
      <c r="G2591" s="6" t="s">
        <v>5329</v>
      </c>
      <c r="H2591" s="6" t="s">
        <v>6810</v>
      </c>
      <c r="I2591" s="6" t="s">
        <v>6730</v>
      </c>
      <c r="J2591" s="6">
        <v>9.0</v>
      </c>
      <c r="K2591" s="7" t="s">
        <v>6811</v>
      </c>
      <c r="L2591" s="8" t="s">
        <v>6732</v>
      </c>
      <c r="M2591" s="6" t="s">
        <v>104</v>
      </c>
      <c r="N2591" s="5"/>
      <c r="O2591" s="5"/>
      <c r="P2591" s="5"/>
      <c r="Q2591" s="5"/>
      <c r="R2591" s="5"/>
      <c r="S2591" s="5"/>
      <c r="T2591" s="5"/>
      <c r="U2591" s="5"/>
      <c r="V2591" s="5"/>
    </row>
    <row r="2592" hidden="1">
      <c r="A2592" s="5">
        <v>450001.0</v>
      </c>
      <c r="B2592" s="6" t="s">
        <v>5329</v>
      </c>
      <c r="C2592" s="6" t="s">
        <v>6812</v>
      </c>
      <c r="D2592" s="6" t="s">
        <v>6813</v>
      </c>
      <c r="E2592" s="6" t="s">
        <v>266</v>
      </c>
      <c r="F2592" s="6" t="s">
        <v>158</v>
      </c>
      <c r="G2592" s="6" t="s">
        <v>5329</v>
      </c>
      <c r="H2592" s="6" t="s">
        <v>6729</v>
      </c>
      <c r="I2592" s="6" t="s">
        <v>6730</v>
      </c>
      <c r="J2592" s="6">
        <v>13.0</v>
      </c>
      <c r="K2592" s="7" t="s">
        <v>6814</v>
      </c>
      <c r="L2592" s="8" t="s">
        <v>6732</v>
      </c>
      <c r="M2592" s="6" t="s">
        <v>104</v>
      </c>
      <c r="N2592" s="5"/>
      <c r="O2592" s="5"/>
      <c r="P2592" s="5"/>
      <c r="Q2592" s="5"/>
      <c r="R2592" s="5"/>
      <c r="S2592" s="5"/>
      <c r="T2592" s="5"/>
      <c r="U2592" s="5"/>
      <c r="V2592" s="5"/>
    </row>
    <row r="2593" hidden="1">
      <c r="A2593" s="5">
        <v>450001.0</v>
      </c>
      <c r="B2593" s="6" t="s">
        <v>5329</v>
      </c>
      <c r="C2593" s="6" t="s">
        <v>6815</v>
      </c>
      <c r="D2593" s="6" t="s">
        <v>6816</v>
      </c>
      <c r="E2593" s="6" t="s">
        <v>266</v>
      </c>
      <c r="F2593" s="6" t="s">
        <v>158</v>
      </c>
      <c r="G2593" s="6" t="s">
        <v>5329</v>
      </c>
      <c r="H2593" s="6" t="s">
        <v>6729</v>
      </c>
      <c r="I2593" s="6" t="s">
        <v>6730</v>
      </c>
      <c r="J2593" s="6">
        <v>100000.0</v>
      </c>
      <c r="K2593" s="7" t="s">
        <v>6817</v>
      </c>
      <c r="L2593" s="8" t="s">
        <v>6732</v>
      </c>
      <c r="M2593" s="6" t="s">
        <v>104</v>
      </c>
      <c r="N2593" s="5"/>
      <c r="O2593" s="5"/>
      <c r="P2593" s="5"/>
      <c r="Q2593" s="5"/>
      <c r="R2593" s="5"/>
      <c r="S2593" s="5"/>
      <c r="T2593" s="5"/>
      <c r="U2593" s="5"/>
      <c r="V2593" s="5"/>
    </row>
    <row r="2594" hidden="1">
      <c r="A2594" s="5">
        <v>450001.0</v>
      </c>
      <c r="B2594" s="6" t="s">
        <v>5329</v>
      </c>
      <c r="C2594" s="6" t="s">
        <v>6818</v>
      </c>
      <c r="D2594" s="6" t="s">
        <v>6819</v>
      </c>
      <c r="E2594" s="6" t="s">
        <v>266</v>
      </c>
      <c r="F2594" s="6" t="s">
        <v>158</v>
      </c>
      <c r="G2594" s="6" t="s">
        <v>5329</v>
      </c>
      <c r="H2594" s="6" t="s">
        <v>6820</v>
      </c>
      <c r="I2594" s="6" t="s">
        <v>6730</v>
      </c>
      <c r="J2594" s="6">
        <v>8.0</v>
      </c>
      <c r="K2594" s="7" t="s">
        <v>6821</v>
      </c>
      <c r="L2594" s="8" t="s">
        <v>6732</v>
      </c>
      <c r="M2594" s="6" t="s">
        <v>104</v>
      </c>
      <c r="N2594" s="5"/>
      <c r="O2594" s="5"/>
      <c r="P2594" s="5"/>
      <c r="Q2594" s="5"/>
      <c r="R2594" s="5"/>
      <c r="S2594" s="5"/>
      <c r="T2594" s="5"/>
      <c r="U2594" s="5"/>
      <c r="V2594" s="5"/>
    </row>
    <row r="2595" hidden="1">
      <c r="A2595" s="5">
        <v>450001.0</v>
      </c>
      <c r="B2595" s="6" t="s">
        <v>5329</v>
      </c>
      <c r="C2595" s="6" t="s">
        <v>6822</v>
      </c>
      <c r="D2595" s="6" t="s">
        <v>6823</v>
      </c>
      <c r="E2595" s="6" t="s">
        <v>266</v>
      </c>
      <c r="F2595" s="6" t="s">
        <v>158</v>
      </c>
      <c r="G2595" s="6" t="s">
        <v>5329</v>
      </c>
      <c r="H2595" s="6" t="s">
        <v>6744</v>
      </c>
      <c r="I2595" s="6" t="s">
        <v>6730</v>
      </c>
      <c r="J2595" s="6">
        <v>37000.0</v>
      </c>
      <c r="K2595" s="7" t="s">
        <v>6824</v>
      </c>
      <c r="L2595" s="8" t="s">
        <v>6732</v>
      </c>
      <c r="M2595" s="6" t="s">
        <v>104</v>
      </c>
      <c r="N2595" s="5"/>
      <c r="O2595" s="5"/>
      <c r="P2595" s="5"/>
      <c r="Q2595" s="5"/>
      <c r="R2595" s="5"/>
      <c r="S2595" s="5"/>
      <c r="T2595" s="5"/>
      <c r="U2595" s="5"/>
      <c r="V2595" s="5"/>
    </row>
    <row r="2596" hidden="1">
      <c r="A2596" s="5">
        <v>450001.0</v>
      </c>
      <c r="B2596" s="6" t="s">
        <v>5329</v>
      </c>
      <c r="C2596" s="6" t="s">
        <v>6825</v>
      </c>
      <c r="D2596" s="6" t="s">
        <v>6826</v>
      </c>
      <c r="E2596" s="6" t="s">
        <v>266</v>
      </c>
      <c r="F2596" s="6" t="s">
        <v>158</v>
      </c>
      <c r="G2596" s="6" t="s">
        <v>5329</v>
      </c>
      <c r="H2596" s="6" t="s">
        <v>6729</v>
      </c>
      <c r="I2596" s="6" t="s">
        <v>6730</v>
      </c>
      <c r="J2596" s="6">
        <v>4.0</v>
      </c>
      <c r="K2596" s="7" t="s">
        <v>6751</v>
      </c>
      <c r="L2596" s="8" t="s">
        <v>6732</v>
      </c>
      <c r="M2596" s="6" t="s">
        <v>104</v>
      </c>
      <c r="N2596" s="5"/>
      <c r="O2596" s="5"/>
      <c r="P2596" s="5"/>
      <c r="Q2596" s="5"/>
      <c r="R2596" s="5"/>
      <c r="S2596" s="5"/>
      <c r="T2596" s="5"/>
      <c r="U2596" s="5"/>
      <c r="V2596" s="5"/>
    </row>
    <row r="2597" hidden="1">
      <c r="A2597" s="5">
        <v>450001.0</v>
      </c>
      <c r="B2597" s="6" t="s">
        <v>5329</v>
      </c>
      <c r="C2597" s="6" t="s">
        <v>6827</v>
      </c>
      <c r="D2597" s="6" t="s">
        <v>6828</v>
      </c>
      <c r="E2597" s="6" t="s">
        <v>266</v>
      </c>
      <c r="F2597" s="6" t="s">
        <v>158</v>
      </c>
      <c r="G2597" s="6" t="s">
        <v>5329</v>
      </c>
      <c r="H2597" s="6" t="s">
        <v>6729</v>
      </c>
      <c r="I2597" s="6" t="s">
        <v>6730</v>
      </c>
      <c r="J2597" s="6">
        <v>2.0</v>
      </c>
      <c r="K2597" s="7" t="s">
        <v>6829</v>
      </c>
      <c r="L2597" s="8" t="s">
        <v>6732</v>
      </c>
      <c r="M2597" s="6" t="s">
        <v>104</v>
      </c>
      <c r="N2597" s="5"/>
      <c r="O2597" s="5"/>
      <c r="P2597" s="5"/>
      <c r="Q2597" s="5"/>
      <c r="R2597" s="5"/>
      <c r="S2597" s="5"/>
      <c r="T2597" s="5"/>
      <c r="U2597" s="5"/>
      <c r="V2597" s="5"/>
    </row>
    <row r="2598" hidden="1">
      <c r="A2598" s="5">
        <v>450001.0</v>
      </c>
      <c r="B2598" s="6" t="s">
        <v>5329</v>
      </c>
      <c r="C2598" s="6" t="s">
        <v>6830</v>
      </c>
      <c r="D2598" s="6" t="s">
        <v>6831</v>
      </c>
      <c r="E2598" s="6" t="s">
        <v>266</v>
      </c>
      <c r="F2598" s="6" t="s">
        <v>158</v>
      </c>
      <c r="G2598" s="6" t="s">
        <v>5329</v>
      </c>
      <c r="H2598" s="6" t="s">
        <v>6729</v>
      </c>
      <c r="I2598" s="6" t="s">
        <v>6730</v>
      </c>
      <c r="J2598" s="6">
        <v>1182.0</v>
      </c>
      <c r="K2598" s="7" t="s">
        <v>6832</v>
      </c>
      <c r="L2598" s="8" t="s">
        <v>6732</v>
      </c>
      <c r="M2598" s="6" t="s">
        <v>104</v>
      </c>
      <c r="N2598" s="5"/>
      <c r="O2598" s="5"/>
      <c r="P2598" s="5"/>
      <c r="Q2598" s="5"/>
      <c r="R2598" s="5"/>
      <c r="S2598" s="5"/>
      <c r="T2598" s="5"/>
      <c r="U2598" s="5"/>
      <c r="V2598" s="5"/>
    </row>
    <row r="2599" hidden="1">
      <c r="A2599" s="5">
        <v>450001.0</v>
      </c>
      <c r="B2599" s="6" t="s">
        <v>5329</v>
      </c>
      <c r="C2599" s="6" t="s">
        <v>6833</v>
      </c>
      <c r="D2599" s="6" t="s">
        <v>6834</v>
      </c>
      <c r="E2599" s="6" t="s">
        <v>266</v>
      </c>
      <c r="F2599" s="6" t="s">
        <v>158</v>
      </c>
      <c r="G2599" s="6" t="s">
        <v>5329</v>
      </c>
      <c r="H2599" s="6" t="s">
        <v>6729</v>
      </c>
      <c r="I2599" s="6" t="s">
        <v>6730</v>
      </c>
      <c r="J2599" s="6">
        <v>96.0</v>
      </c>
      <c r="K2599" s="7" t="s">
        <v>6835</v>
      </c>
      <c r="L2599" s="8" t="s">
        <v>6732</v>
      </c>
      <c r="M2599" s="6" t="s">
        <v>104</v>
      </c>
      <c r="N2599" s="5"/>
      <c r="O2599" s="5"/>
      <c r="P2599" s="5"/>
      <c r="Q2599" s="5"/>
      <c r="R2599" s="5"/>
      <c r="S2599" s="5"/>
      <c r="T2599" s="5"/>
      <c r="U2599" s="5"/>
      <c r="V2599" s="5"/>
    </row>
    <row r="2600" hidden="1">
      <c r="A2600" s="5">
        <v>450001.0</v>
      </c>
      <c r="B2600" s="6" t="s">
        <v>5329</v>
      </c>
      <c r="C2600" s="6" t="s">
        <v>6836</v>
      </c>
      <c r="D2600" s="6" t="s">
        <v>6837</v>
      </c>
      <c r="E2600" s="6" t="s">
        <v>266</v>
      </c>
      <c r="F2600" s="6" t="s">
        <v>158</v>
      </c>
      <c r="G2600" s="6" t="s">
        <v>5329</v>
      </c>
      <c r="H2600" s="6" t="s">
        <v>6729</v>
      </c>
      <c r="I2600" s="6" t="s">
        <v>6730</v>
      </c>
      <c r="J2600" s="6">
        <v>60.0</v>
      </c>
      <c r="K2600" s="7" t="s">
        <v>6838</v>
      </c>
      <c r="L2600" s="8" t="s">
        <v>6732</v>
      </c>
      <c r="M2600" s="6" t="s">
        <v>104</v>
      </c>
      <c r="N2600" s="5"/>
      <c r="O2600" s="5"/>
      <c r="P2600" s="5"/>
      <c r="Q2600" s="5"/>
      <c r="R2600" s="5"/>
      <c r="S2600" s="5"/>
      <c r="T2600" s="5"/>
      <c r="U2600" s="5"/>
      <c r="V2600" s="5"/>
    </row>
    <row r="2601" hidden="1">
      <c r="A2601" s="5">
        <v>450001.0</v>
      </c>
      <c r="B2601" s="6" t="s">
        <v>5329</v>
      </c>
      <c r="C2601" s="6" t="s">
        <v>6839</v>
      </c>
      <c r="D2601" s="6" t="s">
        <v>6837</v>
      </c>
      <c r="E2601" s="6" t="s">
        <v>266</v>
      </c>
      <c r="F2601" s="6" t="s">
        <v>158</v>
      </c>
      <c r="G2601" s="6" t="s">
        <v>5329</v>
      </c>
      <c r="H2601" s="6" t="s">
        <v>6729</v>
      </c>
      <c r="I2601" s="6" t="s">
        <v>6730</v>
      </c>
      <c r="J2601" s="6">
        <v>80.0</v>
      </c>
      <c r="K2601" s="7" t="s">
        <v>6840</v>
      </c>
      <c r="L2601" s="8" t="s">
        <v>6732</v>
      </c>
      <c r="M2601" s="6" t="s">
        <v>104</v>
      </c>
      <c r="N2601" s="5"/>
      <c r="O2601" s="5"/>
      <c r="P2601" s="5"/>
      <c r="Q2601" s="5"/>
      <c r="R2601" s="5"/>
      <c r="S2601" s="5"/>
      <c r="T2601" s="5"/>
      <c r="U2601" s="5"/>
      <c r="V2601" s="5"/>
    </row>
    <row r="2602" hidden="1">
      <c r="A2602" s="5">
        <v>450001.0</v>
      </c>
      <c r="B2602" s="6" t="s">
        <v>5329</v>
      </c>
      <c r="C2602" s="6" t="s">
        <v>6841</v>
      </c>
      <c r="D2602" s="6" t="s">
        <v>6842</v>
      </c>
      <c r="E2602" s="6" t="s">
        <v>266</v>
      </c>
      <c r="F2602" s="6" t="s">
        <v>158</v>
      </c>
      <c r="G2602" s="6" t="s">
        <v>5329</v>
      </c>
      <c r="H2602" s="6" t="s">
        <v>6729</v>
      </c>
      <c r="I2602" s="6" t="s">
        <v>6730</v>
      </c>
      <c r="J2602" s="6">
        <v>8.0</v>
      </c>
      <c r="K2602" s="7" t="s">
        <v>6843</v>
      </c>
      <c r="L2602" s="8" t="s">
        <v>6732</v>
      </c>
      <c r="M2602" s="6" t="s">
        <v>104</v>
      </c>
      <c r="N2602" s="5"/>
      <c r="O2602" s="5"/>
      <c r="P2602" s="5"/>
      <c r="Q2602" s="5"/>
      <c r="R2602" s="5"/>
      <c r="S2602" s="5"/>
      <c r="T2602" s="5"/>
      <c r="U2602" s="5"/>
      <c r="V2602" s="5"/>
    </row>
    <row r="2603" hidden="1">
      <c r="A2603" s="5">
        <v>450001.0</v>
      </c>
      <c r="B2603" s="6" t="s">
        <v>5329</v>
      </c>
      <c r="C2603" s="6" t="s">
        <v>6844</v>
      </c>
      <c r="D2603" s="6" t="s">
        <v>6845</v>
      </c>
      <c r="E2603" s="6" t="s">
        <v>266</v>
      </c>
      <c r="F2603" s="6" t="s">
        <v>158</v>
      </c>
      <c r="G2603" s="6" t="s">
        <v>5329</v>
      </c>
      <c r="H2603" s="6" t="s">
        <v>6729</v>
      </c>
      <c r="I2603" s="6" t="s">
        <v>6730</v>
      </c>
      <c r="J2603" s="6">
        <v>280.0</v>
      </c>
      <c r="K2603" s="7" t="s">
        <v>6846</v>
      </c>
      <c r="L2603" s="8" t="s">
        <v>6732</v>
      </c>
      <c r="M2603" s="6" t="s">
        <v>104</v>
      </c>
      <c r="N2603" s="5"/>
      <c r="O2603" s="5"/>
      <c r="P2603" s="5"/>
      <c r="Q2603" s="5"/>
      <c r="R2603" s="5"/>
      <c r="S2603" s="5"/>
      <c r="T2603" s="5"/>
      <c r="U2603" s="5"/>
      <c r="V2603" s="5"/>
    </row>
    <row r="2604" hidden="1">
      <c r="A2604" s="5">
        <v>450001.0</v>
      </c>
      <c r="B2604" s="6" t="s">
        <v>5329</v>
      </c>
      <c r="C2604" s="6" t="s">
        <v>6847</v>
      </c>
      <c r="D2604" s="6" t="s">
        <v>6848</v>
      </c>
      <c r="E2604" s="6" t="s">
        <v>266</v>
      </c>
      <c r="F2604" s="6" t="s">
        <v>158</v>
      </c>
      <c r="G2604" s="6" t="s">
        <v>5329</v>
      </c>
      <c r="H2604" s="6" t="s">
        <v>6729</v>
      </c>
      <c r="I2604" s="6" t="s">
        <v>6730</v>
      </c>
      <c r="J2604" s="6">
        <v>2064.0</v>
      </c>
      <c r="K2604" s="7" t="s">
        <v>6849</v>
      </c>
      <c r="L2604" s="8" t="s">
        <v>6732</v>
      </c>
      <c r="M2604" s="6" t="s">
        <v>104</v>
      </c>
      <c r="N2604" s="5"/>
      <c r="O2604" s="5"/>
      <c r="P2604" s="5"/>
      <c r="Q2604" s="5"/>
      <c r="R2604" s="5"/>
      <c r="S2604" s="5"/>
      <c r="T2604" s="5"/>
      <c r="U2604" s="5"/>
      <c r="V2604" s="5"/>
    </row>
    <row r="2605" hidden="1">
      <c r="A2605" s="5">
        <v>450001.0</v>
      </c>
      <c r="B2605" s="6" t="s">
        <v>5329</v>
      </c>
      <c r="C2605" s="6" t="s">
        <v>6850</v>
      </c>
      <c r="D2605" s="6" t="s">
        <v>6851</v>
      </c>
      <c r="E2605" s="6" t="s">
        <v>266</v>
      </c>
      <c r="F2605" s="6" t="s">
        <v>158</v>
      </c>
      <c r="G2605" s="6" t="s">
        <v>5329</v>
      </c>
      <c r="H2605" s="6" t="s">
        <v>6729</v>
      </c>
      <c r="I2605" s="6" t="s">
        <v>6730</v>
      </c>
      <c r="J2605" s="6">
        <v>2164.0</v>
      </c>
      <c r="K2605" s="7" t="s">
        <v>6852</v>
      </c>
      <c r="L2605" s="8" t="s">
        <v>6732</v>
      </c>
      <c r="M2605" s="6" t="s">
        <v>104</v>
      </c>
      <c r="N2605" s="5"/>
      <c r="O2605" s="5"/>
      <c r="P2605" s="5"/>
      <c r="Q2605" s="5"/>
      <c r="R2605" s="5"/>
      <c r="S2605" s="5"/>
      <c r="T2605" s="5"/>
      <c r="U2605" s="5"/>
      <c r="V2605" s="5"/>
    </row>
    <row r="2606" hidden="1">
      <c r="A2606" s="5">
        <v>450001.0</v>
      </c>
      <c r="B2606" s="6" t="s">
        <v>5329</v>
      </c>
      <c r="C2606" s="6" t="s">
        <v>6853</v>
      </c>
      <c r="D2606" s="6" t="s">
        <v>6854</v>
      </c>
      <c r="E2606" s="6" t="s">
        <v>17</v>
      </c>
      <c r="F2606" s="6" t="s">
        <v>158</v>
      </c>
      <c r="G2606" s="6" t="s">
        <v>5329</v>
      </c>
      <c r="H2606" s="6" t="s">
        <v>6729</v>
      </c>
      <c r="I2606" s="6" t="s">
        <v>6730</v>
      </c>
      <c r="J2606" s="6">
        <v>2070.0</v>
      </c>
      <c r="K2606" s="7" t="s">
        <v>6855</v>
      </c>
      <c r="L2606" s="8" t="s">
        <v>6732</v>
      </c>
      <c r="M2606" s="6" t="s">
        <v>104</v>
      </c>
      <c r="N2606" s="5"/>
      <c r="O2606" s="5"/>
      <c r="P2606" s="5"/>
      <c r="Q2606" s="5"/>
      <c r="R2606" s="5"/>
      <c r="S2606" s="5"/>
      <c r="T2606" s="5"/>
      <c r="U2606" s="5"/>
      <c r="V2606" s="5"/>
    </row>
    <row r="2607" hidden="1">
      <c r="A2607" s="5">
        <v>450001.0</v>
      </c>
      <c r="B2607" s="6" t="s">
        <v>5329</v>
      </c>
      <c r="C2607" s="6" t="s">
        <v>6856</v>
      </c>
      <c r="D2607" s="6" t="s">
        <v>6857</v>
      </c>
      <c r="E2607" s="6" t="s">
        <v>266</v>
      </c>
      <c r="F2607" s="6" t="s">
        <v>158</v>
      </c>
      <c r="G2607" s="6" t="s">
        <v>5329</v>
      </c>
      <c r="H2607" s="6" t="s">
        <v>6729</v>
      </c>
      <c r="I2607" s="6" t="s">
        <v>6730</v>
      </c>
      <c r="J2607" s="6">
        <v>24.0</v>
      </c>
      <c r="K2607" s="7" t="s">
        <v>6858</v>
      </c>
      <c r="L2607" s="8" t="s">
        <v>6732</v>
      </c>
      <c r="M2607" s="6" t="s">
        <v>104</v>
      </c>
      <c r="N2607" s="5"/>
      <c r="O2607" s="5"/>
      <c r="P2607" s="5"/>
      <c r="Q2607" s="5"/>
      <c r="R2607" s="5"/>
      <c r="S2607" s="5"/>
      <c r="T2607" s="5"/>
      <c r="U2607" s="5"/>
      <c r="V2607" s="5"/>
    </row>
    <row r="2608" hidden="1">
      <c r="A2608" s="5">
        <v>450001.0</v>
      </c>
      <c r="B2608" s="6" t="s">
        <v>5329</v>
      </c>
      <c r="C2608" s="6" t="s">
        <v>6859</v>
      </c>
      <c r="D2608" s="6" t="s">
        <v>6860</v>
      </c>
      <c r="E2608" s="6" t="s">
        <v>266</v>
      </c>
      <c r="F2608" s="6" t="s">
        <v>158</v>
      </c>
      <c r="G2608" s="6" t="s">
        <v>5329</v>
      </c>
      <c r="H2608" s="6" t="s">
        <v>6729</v>
      </c>
      <c r="I2608" s="6" t="s">
        <v>6730</v>
      </c>
      <c r="J2608" s="6">
        <v>75.0</v>
      </c>
      <c r="K2608" s="7" t="s">
        <v>6861</v>
      </c>
      <c r="L2608" s="8" t="s">
        <v>6732</v>
      </c>
      <c r="M2608" s="6" t="s">
        <v>104</v>
      </c>
      <c r="N2608" s="5"/>
      <c r="O2608" s="5"/>
      <c r="P2608" s="5"/>
      <c r="Q2608" s="5"/>
      <c r="R2608" s="5"/>
      <c r="S2608" s="5"/>
      <c r="T2608" s="5"/>
      <c r="U2608" s="5"/>
      <c r="V2608" s="5"/>
    </row>
    <row r="2609" hidden="1">
      <c r="A2609" s="5">
        <v>450001.0</v>
      </c>
      <c r="B2609" s="6" t="s">
        <v>5329</v>
      </c>
      <c r="C2609" s="6" t="s">
        <v>6862</v>
      </c>
      <c r="D2609" s="6" t="s">
        <v>6863</v>
      </c>
      <c r="E2609" s="6" t="s">
        <v>266</v>
      </c>
      <c r="F2609" s="6" t="s">
        <v>158</v>
      </c>
      <c r="G2609" s="6" t="s">
        <v>5329</v>
      </c>
      <c r="H2609" s="6" t="s">
        <v>6729</v>
      </c>
      <c r="I2609" s="6" t="s">
        <v>6730</v>
      </c>
      <c r="J2609" s="6">
        <v>75.0</v>
      </c>
      <c r="K2609" s="7" t="s">
        <v>6864</v>
      </c>
      <c r="L2609" s="8" t="s">
        <v>6732</v>
      </c>
      <c r="M2609" s="6" t="s">
        <v>104</v>
      </c>
      <c r="N2609" s="5"/>
      <c r="O2609" s="5"/>
      <c r="P2609" s="5"/>
      <c r="Q2609" s="5"/>
      <c r="R2609" s="5"/>
      <c r="S2609" s="5"/>
      <c r="T2609" s="5"/>
      <c r="U2609" s="5"/>
      <c r="V2609" s="5"/>
    </row>
    <row r="2610" hidden="1">
      <c r="A2610" s="5">
        <v>450001.0</v>
      </c>
      <c r="B2610" s="6" t="s">
        <v>5329</v>
      </c>
      <c r="C2610" s="6" t="s">
        <v>6865</v>
      </c>
      <c r="D2610" s="6" t="s">
        <v>6866</v>
      </c>
      <c r="E2610" s="6" t="s">
        <v>266</v>
      </c>
      <c r="F2610" s="6" t="s">
        <v>158</v>
      </c>
      <c r="G2610" s="6" t="s">
        <v>5329</v>
      </c>
      <c r="H2610" s="6" t="s">
        <v>6729</v>
      </c>
      <c r="I2610" s="6" t="s">
        <v>6730</v>
      </c>
      <c r="J2610" s="6">
        <v>86.0</v>
      </c>
      <c r="K2610" s="7" t="s">
        <v>6867</v>
      </c>
      <c r="L2610" s="8" t="s">
        <v>6732</v>
      </c>
      <c r="M2610" s="6" t="s">
        <v>104</v>
      </c>
      <c r="N2610" s="5"/>
      <c r="O2610" s="5"/>
      <c r="P2610" s="5"/>
      <c r="Q2610" s="5"/>
      <c r="R2610" s="5"/>
      <c r="S2610" s="5"/>
      <c r="T2610" s="5"/>
      <c r="U2610" s="5"/>
      <c r="V2610" s="5"/>
    </row>
    <row r="2611" hidden="1">
      <c r="A2611" s="5">
        <v>450001.0</v>
      </c>
      <c r="B2611" s="6" t="s">
        <v>5329</v>
      </c>
      <c r="C2611" s="6" t="s">
        <v>6868</v>
      </c>
      <c r="D2611" s="6" t="s">
        <v>6869</v>
      </c>
      <c r="E2611" s="6" t="s">
        <v>266</v>
      </c>
      <c r="F2611" s="6" t="s">
        <v>158</v>
      </c>
      <c r="G2611" s="6" t="s">
        <v>5329</v>
      </c>
      <c r="H2611" s="6" t="s">
        <v>6729</v>
      </c>
      <c r="I2611" s="6" t="s">
        <v>6730</v>
      </c>
      <c r="J2611" s="6">
        <v>2104.0</v>
      </c>
      <c r="K2611" s="7" t="s">
        <v>6870</v>
      </c>
      <c r="L2611" s="8" t="s">
        <v>6732</v>
      </c>
      <c r="M2611" s="6" t="s">
        <v>104</v>
      </c>
      <c r="N2611" s="5"/>
      <c r="O2611" s="5"/>
      <c r="P2611" s="5"/>
      <c r="Q2611" s="5"/>
      <c r="R2611" s="5"/>
      <c r="S2611" s="5"/>
      <c r="T2611" s="5"/>
      <c r="U2611" s="5"/>
      <c r="V2611" s="5"/>
    </row>
    <row r="2612" hidden="1">
      <c r="A2612" s="5">
        <v>450001.0</v>
      </c>
      <c r="B2612" s="6" t="s">
        <v>5329</v>
      </c>
      <c r="C2612" s="6" t="s">
        <v>6871</v>
      </c>
      <c r="D2612" s="6" t="s">
        <v>6872</v>
      </c>
      <c r="E2612" s="6" t="s">
        <v>266</v>
      </c>
      <c r="F2612" s="6" t="s">
        <v>158</v>
      </c>
      <c r="G2612" s="6" t="s">
        <v>5329</v>
      </c>
      <c r="H2612" s="6" t="s">
        <v>6729</v>
      </c>
      <c r="I2612" s="6" t="s">
        <v>6730</v>
      </c>
      <c r="J2612" s="6">
        <v>3.0</v>
      </c>
      <c r="K2612" s="7" t="s">
        <v>6873</v>
      </c>
      <c r="L2612" s="8" t="s">
        <v>6732</v>
      </c>
      <c r="M2612" s="6" t="s">
        <v>104</v>
      </c>
      <c r="N2612" s="5"/>
      <c r="O2612" s="5"/>
      <c r="P2612" s="5"/>
      <c r="Q2612" s="5"/>
      <c r="R2612" s="5"/>
      <c r="S2612" s="5"/>
      <c r="T2612" s="5"/>
      <c r="U2612" s="5"/>
      <c r="V2612" s="5"/>
    </row>
    <row r="2613" hidden="1">
      <c r="A2613" s="5">
        <v>450001.0</v>
      </c>
      <c r="B2613" s="6" t="s">
        <v>5329</v>
      </c>
      <c r="C2613" s="6" t="s">
        <v>6874</v>
      </c>
      <c r="D2613" s="6" t="s">
        <v>6875</v>
      </c>
      <c r="E2613" s="6" t="s">
        <v>17</v>
      </c>
      <c r="F2613" s="6" t="s">
        <v>158</v>
      </c>
      <c r="G2613" s="6" t="s">
        <v>5329</v>
      </c>
      <c r="H2613" s="6" t="s">
        <v>6729</v>
      </c>
      <c r="I2613" s="6" t="s">
        <v>6730</v>
      </c>
      <c r="J2613" s="6">
        <v>1610.0</v>
      </c>
      <c r="K2613" s="7" t="s">
        <v>6876</v>
      </c>
      <c r="L2613" s="8" t="s">
        <v>6732</v>
      </c>
      <c r="M2613" s="6" t="s">
        <v>104</v>
      </c>
      <c r="N2613" s="5"/>
      <c r="O2613" s="5"/>
      <c r="P2613" s="5"/>
      <c r="Q2613" s="5"/>
      <c r="R2613" s="5"/>
      <c r="S2613" s="5"/>
      <c r="T2613" s="5"/>
      <c r="U2613" s="5"/>
      <c r="V2613" s="5"/>
    </row>
    <row r="2614" hidden="1">
      <c r="A2614" s="5">
        <v>450001.0</v>
      </c>
      <c r="B2614" s="6" t="s">
        <v>5329</v>
      </c>
      <c r="C2614" s="6" t="s">
        <v>6877</v>
      </c>
      <c r="D2614" s="6" t="s">
        <v>6878</v>
      </c>
      <c r="E2614" s="6" t="s">
        <v>266</v>
      </c>
      <c r="F2614" s="6" t="s">
        <v>158</v>
      </c>
      <c r="G2614" s="6" t="s">
        <v>5329</v>
      </c>
      <c r="H2614" s="6" t="s">
        <v>6729</v>
      </c>
      <c r="I2614" s="6" t="s">
        <v>6730</v>
      </c>
      <c r="J2614" s="6">
        <v>183000.0</v>
      </c>
      <c r="K2614" s="7" t="s">
        <v>6879</v>
      </c>
      <c r="L2614" s="8" t="s">
        <v>6732</v>
      </c>
      <c r="M2614" s="6" t="s">
        <v>104</v>
      </c>
      <c r="N2614" s="5"/>
      <c r="O2614" s="5"/>
      <c r="P2614" s="5"/>
      <c r="Q2614" s="5"/>
      <c r="R2614" s="5"/>
      <c r="S2614" s="5"/>
      <c r="T2614" s="5"/>
      <c r="U2614" s="5"/>
      <c r="V2614" s="5"/>
    </row>
    <row r="2615" hidden="1">
      <c r="A2615" s="5">
        <v>450001.0</v>
      </c>
      <c r="B2615" s="6" t="s">
        <v>5329</v>
      </c>
      <c r="C2615" s="6" t="s">
        <v>6880</v>
      </c>
      <c r="D2615" s="6" t="s">
        <v>6881</v>
      </c>
      <c r="E2615" s="6" t="s">
        <v>266</v>
      </c>
      <c r="F2615" s="6" t="s">
        <v>158</v>
      </c>
      <c r="G2615" s="6" t="s">
        <v>5329</v>
      </c>
      <c r="H2615" s="6" t="s">
        <v>6744</v>
      </c>
      <c r="I2615" s="6" t="s">
        <v>6730</v>
      </c>
      <c r="J2615" s="6">
        <v>10.0</v>
      </c>
      <c r="K2615" s="7" t="s">
        <v>6882</v>
      </c>
      <c r="L2615" s="8" t="s">
        <v>6732</v>
      </c>
      <c r="M2615" s="6" t="s">
        <v>104</v>
      </c>
      <c r="N2615" s="5"/>
      <c r="O2615" s="5"/>
      <c r="P2615" s="5"/>
      <c r="Q2615" s="5"/>
      <c r="R2615" s="5"/>
      <c r="S2615" s="5"/>
      <c r="T2615" s="5"/>
      <c r="U2615" s="5"/>
      <c r="V2615" s="5"/>
    </row>
    <row r="2616" hidden="1">
      <c r="A2616" s="5">
        <v>450001.0</v>
      </c>
      <c r="B2616" s="6" t="s">
        <v>5329</v>
      </c>
      <c r="C2616" s="6" t="s">
        <v>6883</v>
      </c>
      <c r="D2616" s="6" t="s">
        <v>6884</v>
      </c>
      <c r="E2616" s="6" t="s">
        <v>266</v>
      </c>
      <c r="F2616" s="6" t="s">
        <v>158</v>
      </c>
      <c r="G2616" s="6" t="s">
        <v>5329</v>
      </c>
      <c r="H2616" s="6" t="s">
        <v>6729</v>
      </c>
      <c r="I2616" s="6" t="s">
        <v>6730</v>
      </c>
      <c r="J2616" s="6">
        <v>4.0</v>
      </c>
      <c r="K2616" s="7" t="s">
        <v>6885</v>
      </c>
      <c r="L2616" s="8" t="s">
        <v>6732</v>
      </c>
      <c r="M2616" s="6" t="s">
        <v>104</v>
      </c>
      <c r="N2616" s="5"/>
      <c r="O2616" s="5"/>
      <c r="P2616" s="5"/>
      <c r="Q2616" s="5"/>
      <c r="R2616" s="5"/>
      <c r="S2616" s="5"/>
      <c r="T2616" s="5"/>
      <c r="U2616" s="5"/>
      <c r="V2616" s="5"/>
    </row>
    <row r="2617" hidden="1">
      <c r="A2617" s="5">
        <v>450001.0</v>
      </c>
      <c r="B2617" s="6" t="s">
        <v>5329</v>
      </c>
      <c r="C2617" s="6" t="s">
        <v>6886</v>
      </c>
      <c r="D2617" s="6" t="s">
        <v>6887</v>
      </c>
      <c r="E2617" s="6" t="s">
        <v>266</v>
      </c>
      <c r="F2617" s="6" t="s">
        <v>158</v>
      </c>
      <c r="G2617" s="6" t="s">
        <v>5329</v>
      </c>
      <c r="H2617" s="6" t="s">
        <v>6729</v>
      </c>
      <c r="I2617" s="6" t="s">
        <v>6730</v>
      </c>
      <c r="J2617" s="6">
        <v>13.0</v>
      </c>
      <c r="K2617" s="7" t="s">
        <v>6888</v>
      </c>
      <c r="L2617" s="8" t="s">
        <v>6732</v>
      </c>
      <c r="M2617" s="6" t="s">
        <v>104</v>
      </c>
      <c r="N2617" s="5"/>
      <c r="O2617" s="5"/>
      <c r="P2617" s="5"/>
      <c r="Q2617" s="5"/>
      <c r="R2617" s="5"/>
      <c r="S2617" s="5"/>
      <c r="T2617" s="5"/>
      <c r="U2617" s="5"/>
      <c r="V2617" s="5"/>
    </row>
    <row r="2618" hidden="1">
      <c r="A2618" s="5">
        <v>450001.0</v>
      </c>
      <c r="B2618" s="6" t="s">
        <v>5329</v>
      </c>
      <c r="C2618" s="6" t="s">
        <v>6889</v>
      </c>
      <c r="D2618" s="6" t="s">
        <v>6890</v>
      </c>
      <c r="E2618" s="6" t="s">
        <v>266</v>
      </c>
      <c r="F2618" s="6" t="s">
        <v>158</v>
      </c>
      <c r="G2618" s="6" t="s">
        <v>5329</v>
      </c>
      <c r="H2618" s="6" t="s">
        <v>6744</v>
      </c>
      <c r="I2618" s="6" t="s">
        <v>6730</v>
      </c>
      <c r="J2618" s="6">
        <v>1.0</v>
      </c>
      <c r="K2618" s="7" t="s">
        <v>6891</v>
      </c>
      <c r="L2618" s="8" t="s">
        <v>6732</v>
      </c>
      <c r="M2618" s="6" t="s">
        <v>104</v>
      </c>
      <c r="N2618" s="5"/>
      <c r="O2618" s="5"/>
      <c r="P2618" s="5"/>
      <c r="Q2618" s="5"/>
      <c r="R2618" s="5"/>
      <c r="S2618" s="5"/>
      <c r="T2618" s="5"/>
      <c r="U2618" s="5"/>
      <c r="V2618" s="5"/>
    </row>
    <row r="2619" hidden="1">
      <c r="A2619" s="5">
        <v>450001.0</v>
      </c>
      <c r="B2619" s="6" t="s">
        <v>5329</v>
      </c>
      <c r="C2619" s="6" t="s">
        <v>6892</v>
      </c>
      <c r="D2619" s="6" t="s">
        <v>6893</v>
      </c>
      <c r="E2619" s="6" t="s">
        <v>266</v>
      </c>
      <c r="F2619" s="6" t="s">
        <v>158</v>
      </c>
      <c r="G2619" s="6" t="s">
        <v>5329</v>
      </c>
      <c r="H2619" s="6" t="s">
        <v>6729</v>
      </c>
      <c r="I2619" s="6" t="s">
        <v>6730</v>
      </c>
      <c r="J2619" s="6">
        <v>3.0</v>
      </c>
      <c r="K2619" s="7" t="s">
        <v>6894</v>
      </c>
      <c r="L2619" s="8" t="s">
        <v>6732</v>
      </c>
      <c r="M2619" s="6" t="s">
        <v>104</v>
      </c>
      <c r="N2619" s="5"/>
      <c r="O2619" s="5"/>
      <c r="P2619" s="5"/>
      <c r="Q2619" s="5"/>
      <c r="R2619" s="5"/>
      <c r="S2619" s="5"/>
      <c r="T2619" s="5"/>
      <c r="U2619" s="5"/>
      <c r="V2619" s="5"/>
    </row>
    <row r="2620" hidden="1">
      <c r="A2620" s="5">
        <v>450001.0</v>
      </c>
      <c r="B2620" s="6" t="s">
        <v>5329</v>
      </c>
      <c r="C2620" s="6" t="s">
        <v>6895</v>
      </c>
      <c r="D2620" s="6" t="s">
        <v>6896</v>
      </c>
      <c r="E2620" s="6" t="s">
        <v>17</v>
      </c>
      <c r="F2620" s="6" t="s">
        <v>158</v>
      </c>
      <c r="G2620" s="6" t="s">
        <v>5329</v>
      </c>
      <c r="H2620" s="6" t="s">
        <v>6744</v>
      </c>
      <c r="I2620" s="6" t="s">
        <v>6730</v>
      </c>
      <c r="J2620" s="6">
        <v>10.0</v>
      </c>
      <c r="K2620" s="7" t="s">
        <v>6897</v>
      </c>
      <c r="L2620" s="8" t="s">
        <v>6732</v>
      </c>
      <c r="M2620" s="6" t="s">
        <v>104</v>
      </c>
      <c r="N2620" s="5"/>
      <c r="O2620" s="5"/>
      <c r="P2620" s="5"/>
      <c r="Q2620" s="5"/>
      <c r="R2620" s="5"/>
      <c r="S2620" s="5"/>
      <c r="T2620" s="5"/>
      <c r="U2620" s="5"/>
      <c r="V2620" s="5"/>
    </row>
    <row r="2621" hidden="1">
      <c r="A2621" s="5">
        <v>450001.0</v>
      </c>
      <c r="B2621" s="6" t="s">
        <v>5329</v>
      </c>
      <c r="C2621" s="6" t="s">
        <v>6898</v>
      </c>
      <c r="D2621" s="6" t="s">
        <v>6899</v>
      </c>
      <c r="E2621" s="6" t="s">
        <v>17</v>
      </c>
      <c r="F2621" s="6" t="s">
        <v>158</v>
      </c>
      <c r="G2621" s="6" t="s">
        <v>5329</v>
      </c>
      <c r="H2621" s="6" t="s">
        <v>6744</v>
      </c>
      <c r="I2621" s="6" t="s">
        <v>6730</v>
      </c>
      <c r="J2621" s="6">
        <v>1.0</v>
      </c>
      <c r="K2621" s="7" t="s">
        <v>6900</v>
      </c>
      <c r="L2621" s="8" t="s">
        <v>6732</v>
      </c>
      <c r="M2621" s="6" t="s">
        <v>104</v>
      </c>
      <c r="N2621" s="5"/>
      <c r="O2621" s="5"/>
      <c r="P2621" s="5"/>
      <c r="Q2621" s="5"/>
      <c r="R2621" s="5"/>
      <c r="S2621" s="5"/>
      <c r="T2621" s="5"/>
      <c r="U2621" s="5"/>
      <c r="V2621" s="5"/>
    </row>
    <row r="2622" hidden="1">
      <c r="A2622" s="5">
        <v>450001.0</v>
      </c>
      <c r="B2622" s="6" t="s">
        <v>5329</v>
      </c>
      <c r="C2622" s="6" t="s">
        <v>6901</v>
      </c>
      <c r="D2622" s="6" t="s">
        <v>6902</v>
      </c>
      <c r="E2622" s="6" t="s">
        <v>266</v>
      </c>
      <c r="F2622" s="6" t="s">
        <v>158</v>
      </c>
      <c r="G2622" s="6" t="s">
        <v>5329</v>
      </c>
      <c r="H2622" s="6" t="s">
        <v>6729</v>
      </c>
      <c r="I2622" s="6" t="s">
        <v>6730</v>
      </c>
      <c r="J2622" s="6">
        <v>15.0</v>
      </c>
      <c r="K2622" s="7" t="s">
        <v>6903</v>
      </c>
      <c r="L2622" s="8" t="s">
        <v>6732</v>
      </c>
      <c r="M2622" s="6" t="s">
        <v>104</v>
      </c>
      <c r="N2622" s="5"/>
      <c r="O2622" s="5"/>
      <c r="P2622" s="5"/>
      <c r="Q2622" s="5"/>
      <c r="R2622" s="5"/>
      <c r="S2622" s="5"/>
      <c r="T2622" s="5"/>
      <c r="U2622" s="5"/>
      <c r="V2622" s="5"/>
    </row>
    <row r="2623" hidden="1">
      <c r="A2623" s="5">
        <v>450001.0</v>
      </c>
      <c r="B2623" s="6" t="s">
        <v>5329</v>
      </c>
      <c r="C2623" s="6" t="s">
        <v>6904</v>
      </c>
      <c r="D2623" s="6" t="s">
        <v>6905</v>
      </c>
      <c r="E2623" s="6" t="s">
        <v>266</v>
      </c>
      <c r="F2623" s="6" t="s">
        <v>158</v>
      </c>
      <c r="G2623" s="6" t="s">
        <v>5329</v>
      </c>
      <c r="H2623" s="6" t="s">
        <v>6744</v>
      </c>
      <c r="I2623" s="6" t="s">
        <v>6730</v>
      </c>
      <c r="J2623" s="6">
        <v>1.0</v>
      </c>
      <c r="K2623" s="7" t="s">
        <v>6906</v>
      </c>
      <c r="L2623" s="8" t="s">
        <v>6732</v>
      </c>
      <c r="M2623" s="6" t="s">
        <v>104</v>
      </c>
      <c r="N2623" s="5"/>
      <c r="O2623" s="5"/>
      <c r="P2623" s="5"/>
      <c r="Q2623" s="5"/>
      <c r="R2623" s="5"/>
      <c r="S2623" s="5"/>
      <c r="T2623" s="5"/>
      <c r="U2623" s="5"/>
      <c r="V2623" s="5"/>
    </row>
    <row r="2624" hidden="1">
      <c r="A2624" s="5">
        <v>450001.0</v>
      </c>
      <c r="B2624" s="6" t="s">
        <v>5329</v>
      </c>
      <c r="C2624" s="6" t="s">
        <v>6907</v>
      </c>
      <c r="D2624" s="6" t="s">
        <v>6908</v>
      </c>
      <c r="E2624" s="6" t="s">
        <v>266</v>
      </c>
      <c r="F2624" s="6" t="s">
        <v>158</v>
      </c>
      <c r="G2624" s="6" t="s">
        <v>5329</v>
      </c>
      <c r="H2624" s="6" t="s">
        <v>6744</v>
      </c>
      <c r="I2624" s="6" t="s">
        <v>6730</v>
      </c>
      <c r="J2624" s="6">
        <v>1.0</v>
      </c>
      <c r="K2624" s="7" t="s">
        <v>6909</v>
      </c>
      <c r="L2624" s="8" t="s">
        <v>6732</v>
      </c>
      <c r="M2624" s="6" t="s">
        <v>104</v>
      </c>
      <c r="N2624" s="5"/>
      <c r="O2624" s="5"/>
      <c r="P2624" s="5"/>
      <c r="Q2624" s="5"/>
      <c r="R2624" s="5"/>
      <c r="S2624" s="5"/>
      <c r="T2624" s="5"/>
      <c r="U2624" s="5"/>
      <c r="V2624" s="5"/>
    </row>
    <row r="2625" hidden="1">
      <c r="A2625" s="5">
        <v>450001.0</v>
      </c>
      <c r="B2625" s="6" t="s">
        <v>5329</v>
      </c>
      <c r="C2625" s="6" t="s">
        <v>6910</v>
      </c>
      <c r="D2625" s="6" t="s">
        <v>6911</v>
      </c>
      <c r="E2625" s="6" t="s">
        <v>266</v>
      </c>
      <c r="F2625" s="6" t="s">
        <v>158</v>
      </c>
      <c r="G2625" s="6" t="s">
        <v>5329</v>
      </c>
      <c r="H2625" s="6" t="s">
        <v>6744</v>
      </c>
      <c r="I2625" s="6" t="s">
        <v>6730</v>
      </c>
      <c r="J2625" s="6">
        <v>1.0</v>
      </c>
      <c r="K2625" s="7" t="s">
        <v>6912</v>
      </c>
      <c r="L2625" s="8" t="s">
        <v>6732</v>
      </c>
      <c r="M2625" s="6" t="s">
        <v>104</v>
      </c>
      <c r="N2625" s="5"/>
      <c r="O2625" s="5"/>
      <c r="P2625" s="5"/>
      <c r="Q2625" s="5"/>
      <c r="R2625" s="5"/>
      <c r="S2625" s="5"/>
      <c r="T2625" s="5"/>
      <c r="U2625" s="5"/>
      <c r="V2625" s="5"/>
    </row>
    <row r="2626" hidden="1">
      <c r="A2626" s="5">
        <v>450001.0</v>
      </c>
      <c r="B2626" s="6" t="s">
        <v>5329</v>
      </c>
      <c r="C2626" s="6" t="s">
        <v>6913</v>
      </c>
      <c r="D2626" s="6" t="s">
        <v>6914</v>
      </c>
      <c r="E2626" s="6" t="s">
        <v>266</v>
      </c>
      <c r="F2626" s="6" t="s">
        <v>158</v>
      </c>
      <c r="G2626" s="6" t="s">
        <v>5329</v>
      </c>
      <c r="H2626" s="6" t="s">
        <v>6744</v>
      </c>
      <c r="I2626" s="6" t="s">
        <v>6730</v>
      </c>
      <c r="J2626" s="6">
        <v>1.0</v>
      </c>
      <c r="K2626" s="7" t="s">
        <v>6915</v>
      </c>
      <c r="L2626" s="8" t="s">
        <v>6732</v>
      </c>
      <c r="M2626" s="6" t="s">
        <v>104</v>
      </c>
      <c r="N2626" s="5"/>
      <c r="O2626" s="5"/>
      <c r="P2626" s="5"/>
      <c r="Q2626" s="5"/>
      <c r="R2626" s="5"/>
      <c r="S2626" s="5"/>
      <c r="T2626" s="5"/>
      <c r="U2626" s="5"/>
      <c r="V2626" s="5"/>
    </row>
    <row r="2627" hidden="1">
      <c r="A2627" s="5">
        <v>450001.0</v>
      </c>
      <c r="B2627" s="6" t="s">
        <v>5329</v>
      </c>
      <c r="C2627" s="6" t="s">
        <v>6916</v>
      </c>
      <c r="D2627" s="6" t="s">
        <v>6917</v>
      </c>
      <c r="E2627" s="6" t="s">
        <v>266</v>
      </c>
      <c r="F2627" s="6" t="s">
        <v>158</v>
      </c>
      <c r="G2627" s="6" t="s">
        <v>5329</v>
      </c>
      <c r="H2627" s="6" t="s">
        <v>6744</v>
      </c>
      <c r="I2627" s="6" t="s">
        <v>6730</v>
      </c>
      <c r="J2627" s="6">
        <v>1.0</v>
      </c>
      <c r="K2627" s="7" t="s">
        <v>6918</v>
      </c>
      <c r="L2627" s="8" t="s">
        <v>6732</v>
      </c>
      <c r="M2627" s="6" t="s">
        <v>104</v>
      </c>
      <c r="N2627" s="5"/>
      <c r="O2627" s="5"/>
      <c r="P2627" s="5"/>
      <c r="Q2627" s="5"/>
      <c r="R2627" s="5"/>
      <c r="S2627" s="5"/>
      <c r="T2627" s="5"/>
      <c r="U2627" s="5"/>
      <c r="V2627" s="5"/>
    </row>
    <row r="2628" hidden="1">
      <c r="A2628" s="5">
        <v>450001.0</v>
      </c>
      <c r="B2628" s="6" t="s">
        <v>5329</v>
      </c>
      <c r="C2628" s="6" t="s">
        <v>6919</v>
      </c>
      <c r="D2628" s="6" t="s">
        <v>6920</v>
      </c>
      <c r="E2628" s="6" t="s">
        <v>17</v>
      </c>
      <c r="F2628" s="6" t="s">
        <v>158</v>
      </c>
      <c r="G2628" s="6" t="s">
        <v>5329</v>
      </c>
      <c r="H2628" s="6" t="s">
        <v>6744</v>
      </c>
      <c r="I2628" s="6" t="s">
        <v>6730</v>
      </c>
      <c r="J2628" s="6">
        <v>310.0</v>
      </c>
      <c r="K2628" s="7" t="s">
        <v>6921</v>
      </c>
      <c r="L2628" s="8" t="s">
        <v>6732</v>
      </c>
      <c r="M2628" s="6" t="s">
        <v>104</v>
      </c>
      <c r="N2628" s="5"/>
      <c r="O2628" s="5"/>
      <c r="P2628" s="5"/>
      <c r="Q2628" s="5"/>
      <c r="R2628" s="5"/>
      <c r="S2628" s="5"/>
      <c r="T2628" s="5"/>
      <c r="U2628" s="5"/>
      <c r="V2628" s="5"/>
    </row>
    <row r="2629" hidden="1">
      <c r="A2629" s="5">
        <v>450001.0</v>
      </c>
      <c r="B2629" s="6" t="s">
        <v>5329</v>
      </c>
      <c r="C2629" s="6" t="s">
        <v>6922</v>
      </c>
      <c r="D2629" s="6" t="s">
        <v>6923</v>
      </c>
      <c r="E2629" s="6" t="s">
        <v>266</v>
      </c>
      <c r="F2629" s="6" t="s">
        <v>158</v>
      </c>
      <c r="G2629" s="6" t="s">
        <v>5329</v>
      </c>
      <c r="H2629" s="6" t="s">
        <v>6924</v>
      </c>
      <c r="I2629" s="6" t="s">
        <v>6925</v>
      </c>
      <c r="J2629" s="6">
        <v>100.0</v>
      </c>
      <c r="K2629" s="7" t="s">
        <v>804</v>
      </c>
      <c r="L2629" s="8">
        <v>45657.0</v>
      </c>
      <c r="M2629" s="6" t="s">
        <v>170</v>
      </c>
      <c r="N2629" s="5"/>
      <c r="O2629" s="5"/>
      <c r="P2629" s="5"/>
      <c r="Q2629" s="5"/>
      <c r="R2629" s="5"/>
      <c r="S2629" s="5"/>
      <c r="T2629" s="5"/>
      <c r="U2629" s="5"/>
      <c r="V2629" s="5"/>
    </row>
    <row r="2630" hidden="1">
      <c r="A2630" s="5">
        <v>450001.0</v>
      </c>
      <c r="B2630" s="6" t="s">
        <v>5329</v>
      </c>
      <c r="C2630" s="6" t="s">
        <v>6926</v>
      </c>
      <c r="D2630" s="6" t="s">
        <v>6927</v>
      </c>
      <c r="E2630" s="6" t="s">
        <v>266</v>
      </c>
      <c r="F2630" s="6" t="s">
        <v>158</v>
      </c>
      <c r="G2630" s="6" t="s">
        <v>5329</v>
      </c>
      <c r="H2630" s="6" t="s">
        <v>6924</v>
      </c>
      <c r="I2630" s="6" t="s">
        <v>6928</v>
      </c>
      <c r="J2630" s="6">
        <v>100.0</v>
      </c>
      <c r="K2630" s="7" t="s">
        <v>804</v>
      </c>
      <c r="L2630" s="8">
        <v>45657.0</v>
      </c>
      <c r="M2630" s="6" t="s">
        <v>170</v>
      </c>
      <c r="N2630" s="5"/>
      <c r="O2630" s="5"/>
      <c r="P2630" s="5"/>
      <c r="Q2630" s="5"/>
      <c r="R2630" s="5"/>
      <c r="S2630" s="5"/>
      <c r="T2630" s="5"/>
      <c r="U2630" s="5"/>
      <c r="V2630" s="5"/>
    </row>
    <row r="2631" hidden="1">
      <c r="A2631" s="5">
        <v>450001.0</v>
      </c>
      <c r="B2631" s="6" t="s">
        <v>5320</v>
      </c>
      <c r="C2631" s="6" t="s">
        <v>6929</v>
      </c>
      <c r="D2631" s="6" t="s">
        <v>6930</v>
      </c>
      <c r="E2631" s="6" t="s">
        <v>475</v>
      </c>
      <c r="F2631" s="6" t="s">
        <v>158</v>
      </c>
      <c r="G2631" s="6" t="s">
        <v>159</v>
      </c>
      <c r="H2631" s="6" t="s">
        <v>5336</v>
      </c>
      <c r="I2631" s="6" t="s">
        <v>5826</v>
      </c>
      <c r="J2631" s="6">
        <v>1.0</v>
      </c>
      <c r="K2631" s="7" t="s">
        <v>5325</v>
      </c>
      <c r="L2631" s="8">
        <v>45657.0</v>
      </c>
      <c r="M2631" s="6" t="s">
        <v>104</v>
      </c>
      <c r="N2631" s="5"/>
      <c r="O2631" s="5"/>
      <c r="P2631" s="5"/>
      <c r="Q2631" s="5"/>
      <c r="R2631" s="5"/>
      <c r="S2631" s="5"/>
      <c r="T2631" s="5"/>
      <c r="U2631" s="5"/>
      <c r="V2631" s="5"/>
    </row>
    <row r="2632" hidden="1">
      <c r="A2632" s="5">
        <v>450001.0</v>
      </c>
      <c r="B2632" s="6" t="s">
        <v>5320</v>
      </c>
      <c r="C2632" s="6" t="s">
        <v>6931</v>
      </c>
      <c r="D2632" s="6" t="s">
        <v>6932</v>
      </c>
      <c r="E2632" s="6" t="s">
        <v>475</v>
      </c>
      <c r="F2632" s="6" t="s">
        <v>158</v>
      </c>
      <c r="G2632" s="6" t="s">
        <v>159</v>
      </c>
      <c r="H2632" s="6" t="s">
        <v>5336</v>
      </c>
      <c r="I2632" s="6" t="s">
        <v>5826</v>
      </c>
      <c r="J2632" s="6">
        <v>1.0</v>
      </c>
      <c r="K2632" s="7" t="s">
        <v>6933</v>
      </c>
      <c r="L2632" s="8">
        <v>45657.0</v>
      </c>
      <c r="M2632" s="6" t="s">
        <v>104</v>
      </c>
      <c r="N2632" s="5"/>
      <c r="O2632" s="5"/>
      <c r="P2632" s="5"/>
      <c r="Q2632" s="5"/>
      <c r="R2632" s="5"/>
      <c r="S2632" s="5"/>
      <c r="T2632" s="5"/>
      <c r="U2632" s="5"/>
      <c r="V2632" s="5"/>
    </row>
    <row r="2633" hidden="1">
      <c r="A2633" s="5">
        <v>450001.0</v>
      </c>
      <c r="B2633" s="6" t="s">
        <v>5320</v>
      </c>
      <c r="C2633" s="6" t="s">
        <v>6934</v>
      </c>
      <c r="D2633" s="6" t="s">
        <v>6935</v>
      </c>
      <c r="E2633" s="6" t="s">
        <v>475</v>
      </c>
      <c r="F2633" s="6" t="s">
        <v>158</v>
      </c>
      <c r="G2633" s="6" t="s">
        <v>159</v>
      </c>
      <c r="H2633" s="6" t="s">
        <v>5336</v>
      </c>
      <c r="I2633" s="6" t="s">
        <v>5826</v>
      </c>
      <c r="J2633" s="6">
        <v>1.0</v>
      </c>
      <c r="K2633" s="7" t="s">
        <v>6933</v>
      </c>
      <c r="L2633" s="8">
        <v>45657.0</v>
      </c>
      <c r="M2633" s="6" t="s">
        <v>104</v>
      </c>
      <c r="N2633" s="5"/>
      <c r="O2633" s="5"/>
      <c r="P2633" s="5"/>
      <c r="Q2633" s="5"/>
      <c r="R2633" s="5"/>
      <c r="S2633" s="5"/>
      <c r="T2633" s="5"/>
      <c r="U2633" s="5"/>
      <c r="V2633" s="5"/>
    </row>
    <row r="2634" hidden="1">
      <c r="A2634" s="5">
        <v>450001.0</v>
      </c>
      <c r="B2634" s="6" t="s">
        <v>5320</v>
      </c>
      <c r="C2634" s="6" t="s">
        <v>6936</v>
      </c>
      <c r="D2634" s="6" t="s">
        <v>6937</v>
      </c>
      <c r="E2634" s="6" t="s">
        <v>475</v>
      </c>
      <c r="F2634" s="6" t="s">
        <v>158</v>
      </c>
      <c r="G2634" s="6" t="s">
        <v>159</v>
      </c>
      <c r="H2634" s="6" t="s">
        <v>5336</v>
      </c>
      <c r="I2634" s="6" t="s">
        <v>5826</v>
      </c>
      <c r="J2634" s="6">
        <v>1.0</v>
      </c>
      <c r="K2634" s="7" t="s">
        <v>6938</v>
      </c>
      <c r="L2634" s="8">
        <v>45657.0</v>
      </c>
      <c r="M2634" s="6" t="s">
        <v>104</v>
      </c>
      <c r="N2634" s="5"/>
      <c r="O2634" s="5"/>
      <c r="P2634" s="5"/>
      <c r="Q2634" s="5"/>
      <c r="R2634" s="5"/>
      <c r="S2634" s="5"/>
      <c r="T2634" s="5"/>
      <c r="U2634" s="5"/>
      <c r="V2634" s="5"/>
    </row>
    <row r="2635" hidden="1">
      <c r="A2635" s="5">
        <v>450001.0</v>
      </c>
      <c r="B2635" s="6" t="s">
        <v>5320</v>
      </c>
      <c r="C2635" s="6" t="s">
        <v>6939</v>
      </c>
      <c r="D2635" s="6" t="s">
        <v>6940</v>
      </c>
      <c r="E2635" s="6" t="s">
        <v>475</v>
      </c>
      <c r="F2635" s="6" t="s">
        <v>158</v>
      </c>
      <c r="G2635" s="6" t="s">
        <v>159</v>
      </c>
      <c r="H2635" s="6" t="s">
        <v>5336</v>
      </c>
      <c r="I2635" s="6" t="s">
        <v>5826</v>
      </c>
      <c r="J2635" s="6">
        <v>1.0</v>
      </c>
      <c r="K2635" s="7" t="s">
        <v>6941</v>
      </c>
      <c r="L2635" s="8">
        <v>45657.0</v>
      </c>
      <c r="M2635" s="6" t="s">
        <v>104</v>
      </c>
      <c r="N2635" s="5"/>
      <c r="O2635" s="5"/>
      <c r="P2635" s="5"/>
      <c r="Q2635" s="5"/>
      <c r="R2635" s="5"/>
      <c r="S2635" s="5"/>
      <c r="T2635" s="5"/>
      <c r="U2635" s="5"/>
      <c r="V2635" s="5"/>
    </row>
    <row r="2636" hidden="1">
      <c r="A2636" s="5">
        <v>450001.0</v>
      </c>
      <c r="B2636" s="6" t="s">
        <v>5320</v>
      </c>
      <c r="C2636" s="6" t="s">
        <v>6942</v>
      </c>
      <c r="D2636" s="6" t="s">
        <v>6943</v>
      </c>
      <c r="E2636" s="6" t="s">
        <v>475</v>
      </c>
      <c r="F2636" s="6" t="s">
        <v>158</v>
      </c>
      <c r="G2636" s="6" t="s">
        <v>159</v>
      </c>
      <c r="H2636" s="6" t="s">
        <v>5336</v>
      </c>
      <c r="I2636" s="6" t="s">
        <v>5826</v>
      </c>
      <c r="J2636" s="6">
        <v>1.0</v>
      </c>
      <c r="K2636" s="7" t="s">
        <v>6944</v>
      </c>
      <c r="L2636" s="8">
        <v>45657.0</v>
      </c>
      <c r="M2636" s="6" t="s">
        <v>104</v>
      </c>
      <c r="N2636" s="5"/>
      <c r="O2636" s="5"/>
      <c r="P2636" s="5"/>
      <c r="Q2636" s="5"/>
      <c r="R2636" s="5"/>
      <c r="S2636" s="5"/>
      <c r="T2636" s="5"/>
      <c r="U2636" s="5"/>
      <c r="V2636" s="5"/>
    </row>
    <row r="2637" hidden="1">
      <c r="A2637" s="5">
        <v>450001.0</v>
      </c>
      <c r="B2637" s="6" t="s">
        <v>5320</v>
      </c>
      <c r="C2637" s="6" t="s">
        <v>6945</v>
      </c>
      <c r="D2637" s="6" t="s">
        <v>6946</v>
      </c>
      <c r="E2637" s="6" t="s">
        <v>475</v>
      </c>
      <c r="F2637" s="6" t="s">
        <v>158</v>
      </c>
      <c r="G2637" s="6" t="s">
        <v>159</v>
      </c>
      <c r="H2637" s="6" t="s">
        <v>5336</v>
      </c>
      <c r="I2637" s="6" t="s">
        <v>5826</v>
      </c>
      <c r="J2637" s="6">
        <v>1.0</v>
      </c>
      <c r="K2637" s="7" t="s">
        <v>6947</v>
      </c>
      <c r="L2637" s="8">
        <v>45657.0</v>
      </c>
      <c r="M2637" s="6" t="s">
        <v>104</v>
      </c>
      <c r="N2637" s="5"/>
      <c r="O2637" s="5"/>
      <c r="P2637" s="5"/>
      <c r="Q2637" s="5"/>
      <c r="R2637" s="5"/>
      <c r="S2637" s="5"/>
      <c r="T2637" s="5"/>
      <c r="U2637" s="5"/>
      <c r="V2637" s="5"/>
    </row>
    <row r="2638" hidden="1">
      <c r="A2638" s="5">
        <v>450001.0</v>
      </c>
      <c r="B2638" s="6" t="s">
        <v>5320</v>
      </c>
      <c r="C2638" s="6" t="s">
        <v>6948</v>
      </c>
      <c r="D2638" s="6" t="s">
        <v>6949</v>
      </c>
      <c r="E2638" s="6" t="s">
        <v>475</v>
      </c>
      <c r="F2638" s="6" t="s">
        <v>158</v>
      </c>
      <c r="G2638" s="6" t="s">
        <v>159</v>
      </c>
      <c r="H2638" s="6" t="s">
        <v>5336</v>
      </c>
      <c r="I2638" s="6" t="s">
        <v>5826</v>
      </c>
      <c r="J2638" s="6">
        <v>1.0</v>
      </c>
      <c r="K2638" s="7" t="s">
        <v>369</v>
      </c>
      <c r="L2638" s="8">
        <v>45657.0</v>
      </c>
      <c r="M2638" s="6" t="s">
        <v>104</v>
      </c>
      <c r="N2638" s="5"/>
      <c r="O2638" s="5"/>
      <c r="P2638" s="5"/>
      <c r="Q2638" s="5"/>
      <c r="R2638" s="5"/>
      <c r="S2638" s="5"/>
      <c r="T2638" s="5"/>
      <c r="U2638" s="5"/>
      <c r="V2638" s="5"/>
    </row>
    <row r="2639" hidden="1">
      <c r="A2639" s="5">
        <v>450001.0</v>
      </c>
      <c r="B2639" s="6" t="s">
        <v>5320</v>
      </c>
      <c r="C2639" s="6" t="s">
        <v>6950</v>
      </c>
      <c r="D2639" s="6" t="s">
        <v>6951</v>
      </c>
      <c r="E2639" s="6" t="s">
        <v>475</v>
      </c>
      <c r="F2639" s="6" t="s">
        <v>158</v>
      </c>
      <c r="G2639" s="6" t="s">
        <v>159</v>
      </c>
      <c r="H2639" s="6" t="s">
        <v>5336</v>
      </c>
      <c r="I2639" s="6" t="s">
        <v>5826</v>
      </c>
      <c r="J2639" s="6">
        <v>1.0</v>
      </c>
      <c r="K2639" s="7" t="s">
        <v>6952</v>
      </c>
      <c r="L2639" s="8">
        <v>45657.0</v>
      </c>
      <c r="M2639" s="6" t="s">
        <v>104</v>
      </c>
      <c r="N2639" s="5"/>
      <c r="O2639" s="5"/>
      <c r="P2639" s="5"/>
      <c r="Q2639" s="5"/>
      <c r="R2639" s="5"/>
      <c r="S2639" s="5"/>
      <c r="T2639" s="5"/>
      <c r="U2639" s="5"/>
      <c r="V2639" s="5"/>
    </row>
    <row r="2640" hidden="1">
      <c r="A2640" s="5">
        <v>450001.0</v>
      </c>
      <c r="B2640" s="6" t="s">
        <v>5320</v>
      </c>
      <c r="C2640" s="6" t="s">
        <v>6953</v>
      </c>
      <c r="D2640" s="6" t="s">
        <v>6954</v>
      </c>
      <c r="E2640" s="6" t="s">
        <v>475</v>
      </c>
      <c r="F2640" s="6" t="s">
        <v>158</v>
      </c>
      <c r="G2640" s="6" t="s">
        <v>159</v>
      </c>
      <c r="H2640" s="6" t="s">
        <v>5336</v>
      </c>
      <c r="I2640" s="6" t="s">
        <v>5826</v>
      </c>
      <c r="J2640" s="6">
        <v>1.0</v>
      </c>
      <c r="K2640" s="7" t="s">
        <v>6955</v>
      </c>
      <c r="L2640" s="8">
        <v>45657.0</v>
      </c>
      <c r="M2640" s="6" t="s">
        <v>104</v>
      </c>
      <c r="N2640" s="5"/>
      <c r="O2640" s="5"/>
      <c r="P2640" s="5"/>
      <c r="Q2640" s="5"/>
      <c r="R2640" s="5"/>
      <c r="S2640" s="5"/>
      <c r="T2640" s="5"/>
      <c r="U2640" s="5"/>
      <c r="V2640" s="5"/>
    </row>
    <row r="2641" hidden="1">
      <c r="A2641" s="5">
        <v>450001.0</v>
      </c>
      <c r="B2641" s="6" t="s">
        <v>5320</v>
      </c>
      <c r="C2641" s="6" t="s">
        <v>6956</v>
      </c>
      <c r="D2641" s="6" t="s">
        <v>6957</v>
      </c>
      <c r="E2641" s="6" t="s">
        <v>475</v>
      </c>
      <c r="F2641" s="6" t="s">
        <v>158</v>
      </c>
      <c r="G2641" s="6" t="s">
        <v>159</v>
      </c>
      <c r="H2641" s="6" t="s">
        <v>5336</v>
      </c>
      <c r="I2641" s="6" t="s">
        <v>5826</v>
      </c>
      <c r="J2641" s="6">
        <v>1.0</v>
      </c>
      <c r="K2641" s="7" t="s">
        <v>481</v>
      </c>
      <c r="L2641" s="8">
        <v>45657.0</v>
      </c>
      <c r="M2641" s="6" t="s">
        <v>104</v>
      </c>
      <c r="N2641" s="5"/>
      <c r="O2641" s="5"/>
      <c r="P2641" s="5"/>
      <c r="Q2641" s="5"/>
      <c r="R2641" s="5"/>
      <c r="S2641" s="5"/>
      <c r="T2641" s="5"/>
      <c r="U2641" s="5"/>
      <c r="V2641" s="5"/>
    </row>
    <row r="2642" hidden="1">
      <c r="A2642" s="5">
        <v>450001.0</v>
      </c>
      <c r="B2642" s="6" t="s">
        <v>5320</v>
      </c>
      <c r="C2642" s="6" t="s">
        <v>6958</v>
      </c>
      <c r="D2642" s="6" t="s">
        <v>6959</v>
      </c>
      <c r="E2642" s="6" t="s">
        <v>475</v>
      </c>
      <c r="F2642" s="6" t="s">
        <v>158</v>
      </c>
      <c r="G2642" s="6" t="s">
        <v>159</v>
      </c>
      <c r="H2642" s="6" t="s">
        <v>5336</v>
      </c>
      <c r="I2642" s="6" t="s">
        <v>5826</v>
      </c>
      <c r="J2642" s="6">
        <v>1.0</v>
      </c>
      <c r="K2642" s="7" t="s">
        <v>6960</v>
      </c>
      <c r="L2642" s="8">
        <v>45657.0</v>
      </c>
      <c r="M2642" s="6" t="s">
        <v>104</v>
      </c>
      <c r="N2642" s="5"/>
      <c r="O2642" s="5"/>
      <c r="P2642" s="5"/>
      <c r="Q2642" s="5"/>
      <c r="R2642" s="5"/>
      <c r="S2642" s="5"/>
      <c r="T2642" s="5"/>
      <c r="U2642" s="5"/>
      <c r="V2642" s="5"/>
    </row>
    <row r="2643" hidden="1">
      <c r="A2643" s="5">
        <v>450001.0</v>
      </c>
      <c r="B2643" s="6" t="s">
        <v>5320</v>
      </c>
      <c r="C2643" s="6" t="s">
        <v>6961</v>
      </c>
      <c r="D2643" s="6" t="s">
        <v>6962</v>
      </c>
      <c r="E2643" s="6" t="s">
        <v>475</v>
      </c>
      <c r="F2643" s="6" t="s">
        <v>158</v>
      </c>
      <c r="G2643" s="6" t="s">
        <v>159</v>
      </c>
      <c r="H2643" s="6" t="s">
        <v>5336</v>
      </c>
      <c r="I2643" s="6" t="s">
        <v>5826</v>
      </c>
      <c r="J2643" s="6">
        <v>1.0</v>
      </c>
      <c r="K2643" s="7" t="s">
        <v>2005</v>
      </c>
      <c r="L2643" s="8">
        <v>45657.0</v>
      </c>
      <c r="M2643" s="6" t="s">
        <v>104</v>
      </c>
      <c r="N2643" s="5"/>
      <c r="O2643" s="5"/>
      <c r="P2643" s="5"/>
      <c r="Q2643" s="5"/>
      <c r="R2643" s="5"/>
      <c r="S2643" s="5"/>
      <c r="T2643" s="5"/>
      <c r="U2643" s="5"/>
      <c r="V2643" s="5"/>
    </row>
    <row r="2644" hidden="1">
      <c r="A2644" s="5">
        <v>450001.0</v>
      </c>
      <c r="B2644" s="6" t="s">
        <v>5320</v>
      </c>
      <c r="C2644" s="6" t="s">
        <v>6963</v>
      </c>
      <c r="D2644" s="6" t="s">
        <v>6964</v>
      </c>
      <c r="E2644" s="6" t="s">
        <v>475</v>
      </c>
      <c r="F2644" s="6" t="s">
        <v>158</v>
      </c>
      <c r="G2644" s="6" t="s">
        <v>159</v>
      </c>
      <c r="H2644" s="6" t="s">
        <v>5336</v>
      </c>
      <c r="I2644" s="6" t="s">
        <v>5826</v>
      </c>
      <c r="J2644" s="6">
        <v>1.0</v>
      </c>
      <c r="K2644" s="7" t="s">
        <v>792</v>
      </c>
      <c r="L2644" s="8">
        <v>45657.0</v>
      </c>
      <c r="M2644" s="6" t="s">
        <v>104</v>
      </c>
      <c r="N2644" s="5"/>
      <c r="O2644" s="5"/>
      <c r="P2644" s="5"/>
      <c r="Q2644" s="5"/>
      <c r="R2644" s="5"/>
      <c r="S2644" s="5"/>
      <c r="T2644" s="5"/>
      <c r="U2644" s="5"/>
      <c r="V2644" s="5"/>
    </row>
    <row r="2645" hidden="1">
      <c r="A2645" s="5">
        <v>450001.0</v>
      </c>
      <c r="B2645" s="6" t="s">
        <v>5320</v>
      </c>
      <c r="C2645" s="6" t="s">
        <v>6965</v>
      </c>
      <c r="D2645" s="6" t="s">
        <v>6966</v>
      </c>
      <c r="E2645" s="6" t="s">
        <v>475</v>
      </c>
      <c r="F2645" s="6" t="s">
        <v>158</v>
      </c>
      <c r="G2645" s="6" t="s">
        <v>159</v>
      </c>
      <c r="H2645" s="6" t="s">
        <v>5336</v>
      </c>
      <c r="I2645" s="6" t="s">
        <v>5826</v>
      </c>
      <c r="J2645" s="6">
        <v>1.0</v>
      </c>
      <c r="K2645" s="7" t="s">
        <v>369</v>
      </c>
      <c r="L2645" s="8">
        <v>45657.0</v>
      </c>
      <c r="M2645" s="6" t="s">
        <v>104</v>
      </c>
      <c r="N2645" s="5"/>
      <c r="O2645" s="5"/>
      <c r="P2645" s="5"/>
      <c r="Q2645" s="5"/>
      <c r="R2645" s="5"/>
      <c r="S2645" s="5"/>
      <c r="T2645" s="5"/>
      <c r="U2645" s="5"/>
      <c r="V2645" s="5"/>
    </row>
    <row r="2646" hidden="1">
      <c r="A2646" s="5">
        <v>450001.0</v>
      </c>
      <c r="B2646" s="6" t="s">
        <v>5320</v>
      </c>
      <c r="C2646" s="6" t="s">
        <v>6967</v>
      </c>
      <c r="D2646" s="6" t="s">
        <v>6968</v>
      </c>
      <c r="E2646" s="6" t="s">
        <v>475</v>
      </c>
      <c r="F2646" s="6" t="s">
        <v>158</v>
      </c>
      <c r="G2646" s="6" t="s">
        <v>159</v>
      </c>
      <c r="H2646" s="6" t="s">
        <v>5336</v>
      </c>
      <c r="I2646" s="6" t="s">
        <v>5826</v>
      </c>
      <c r="J2646" s="6">
        <v>1.0</v>
      </c>
      <c r="K2646" s="7" t="s">
        <v>557</v>
      </c>
      <c r="L2646" s="8">
        <v>45657.0</v>
      </c>
      <c r="M2646" s="6" t="s">
        <v>104</v>
      </c>
      <c r="N2646" s="5"/>
      <c r="O2646" s="5"/>
      <c r="P2646" s="5"/>
      <c r="Q2646" s="5"/>
      <c r="R2646" s="5"/>
      <c r="S2646" s="5"/>
      <c r="T2646" s="5"/>
      <c r="U2646" s="5"/>
      <c r="V2646" s="5"/>
    </row>
    <row r="2647" hidden="1">
      <c r="A2647" s="5">
        <v>450001.0</v>
      </c>
      <c r="B2647" s="6" t="s">
        <v>5320</v>
      </c>
      <c r="C2647" s="6" t="s">
        <v>6969</v>
      </c>
      <c r="D2647" s="6" t="s">
        <v>6970</v>
      </c>
      <c r="E2647" s="6" t="s">
        <v>475</v>
      </c>
      <c r="F2647" s="6" t="s">
        <v>158</v>
      </c>
      <c r="G2647" s="6" t="s">
        <v>159</v>
      </c>
      <c r="H2647" s="6" t="s">
        <v>5336</v>
      </c>
      <c r="I2647" s="6" t="s">
        <v>5826</v>
      </c>
      <c r="J2647" s="6">
        <v>1.0</v>
      </c>
      <c r="K2647" s="7" t="s">
        <v>6971</v>
      </c>
      <c r="L2647" s="8">
        <v>45657.0</v>
      </c>
      <c r="M2647" s="6" t="s">
        <v>104</v>
      </c>
      <c r="N2647" s="5"/>
      <c r="O2647" s="5"/>
      <c r="P2647" s="5"/>
      <c r="Q2647" s="5"/>
      <c r="R2647" s="5"/>
      <c r="S2647" s="5"/>
      <c r="T2647" s="5"/>
      <c r="U2647" s="5"/>
      <c r="V2647" s="5"/>
    </row>
    <row r="2648" hidden="1">
      <c r="A2648" s="5">
        <v>450001.0</v>
      </c>
      <c r="B2648" s="6" t="s">
        <v>5320</v>
      </c>
      <c r="C2648" s="6" t="s">
        <v>6972</v>
      </c>
      <c r="D2648" s="6" t="s">
        <v>6973</v>
      </c>
      <c r="E2648" s="6" t="s">
        <v>475</v>
      </c>
      <c r="F2648" s="6" t="s">
        <v>158</v>
      </c>
      <c r="G2648" s="6" t="s">
        <v>159</v>
      </c>
      <c r="H2648" s="6" t="s">
        <v>5336</v>
      </c>
      <c r="I2648" s="6" t="s">
        <v>5826</v>
      </c>
      <c r="J2648" s="6">
        <v>1.0</v>
      </c>
      <c r="K2648" s="7" t="s">
        <v>6974</v>
      </c>
      <c r="L2648" s="8">
        <v>45657.0</v>
      </c>
      <c r="M2648" s="6" t="s">
        <v>104</v>
      </c>
      <c r="N2648" s="5"/>
      <c r="O2648" s="5"/>
      <c r="P2648" s="5"/>
      <c r="Q2648" s="5"/>
      <c r="R2648" s="5"/>
      <c r="S2648" s="5"/>
      <c r="T2648" s="5"/>
      <c r="U2648" s="5"/>
      <c r="V2648" s="5"/>
    </row>
    <row r="2649" hidden="1">
      <c r="A2649" s="5">
        <v>450001.0</v>
      </c>
      <c r="B2649" s="6" t="s">
        <v>5320</v>
      </c>
      <c r="C2649" s="6" t="s">
        <v>6975</v>
      </c>
      <c r="D2649" s="6" t="s">
        <v>6976</v>
      </c>
      <c r="E2649" s="6" t="s">
        <v>475</v>
      </c>
      <c r="F2649" s="6" t="s">
        <v>158</v>
      </c>
      <c r="G2649" s="6" t="s">
        <v>159</v>
      </c>
      <c r="H2649" s="6" t="s">
        <v>5336</v>
      </c>
      <c r="I2649" s="6" t="s">
        <v>5826</v>
      </c>
      <c r="J2649" s="6">
        <v>1.0</v>
      </c>
      <c r="K2649" s="7" t="s">
        <v>6977</v>
      </c>
      <c r="L2649" s="8">
        <v>45657.0</v>
      </c>
      <c r="M2649" s="6" t="s">
        <v>104</v>
      </c>
      <c r="N2649" s="5"/>
      <c r="O2649" s="5"/>
      <c r="P2649" s="5"/>
      <c r="Q2649" s="5"/>
      <c r="R2649" s="5"/>
      <c r="S2649" s="5"/>
      <c r="T2649" s="5"/>
      <c r="U2649" s="5"/>
      <c r="V2649" s="5"/>
    </row>
    <row r="2650" hidden="1">
      <c r="A2650" s="5">
        <v>450001.0</v>
      </c>
      <c r="B2650" s="6" t="s">
        <v>5320</v>
      </c>
      <c r="C2650" s="6" t="s">
        <v>6978</v>
      </c>
      <c r="D2650" s="6" t="s">
        <v>6979</v>
      </c>
      <c r="E2650" s="6" t="s">
        <v>475</v>
      </c>
      <c r="F2650" s="6" t="s">
        <v>158</v>
      </c>
      <c r="G2650" s="6" t="s">
        <v>159</v>
      </c>
      <c r="H2650" s="6" t="s">
        <v>5336</v>
      </c>
      <c r="I2650" s="6" t="s">
        <v>5826</v>
      </c>
      <c r="J2650" s="6">
        <v>1.0</v>
      </c>
      <c r="K2650" s="7" t="s">
        <v>6980</v>
      </c>
      <c r="L2650" s="8">
        <v>45657.0</v>
      </c>
      <c r="M2650" s="6" t="s">
        <v>104</v>
      </c>
      <c r="N2650" s="5"/>
      <c r="O2650" s="5"/>
      <c r="P2650" s="5"/>
      <c r="Q2650" s="5"/>
      <c r="R2650" s="5"/>
      <c r="S2650" s="5"/>
      <c r="T2650" s="5"/>
      <c r="U2650" s="5"/>
      <c r="V2650" s="5"/>
    </row>
    <row r="2651" hidden="1">
      <c r="A2651" s="5">
        <v>450001.0</v>
      </c>
      <c r="B2651" s="6" t="s">
        <v>5320</v>
      </c>
      <c r="C2651" s="6" t="s">
        <v>6981</v>
      </c>
      <c r="D2651" s="6" t="s">
        <v>6982</v>
      </c>
      <c r="E2651" s="6" t="s">
        <v>475</v>
      </c>
      <c r="F2651" s="6" t="s">
        <v>158</v>
      </c>
      <c r="G2651" s="6" t="s">
        <v>159</v>
      </c>
      <c r="H2651" s="6" t="s">
        <v>5336</v>
      </c>
      <c r="I2651" s="6" t="s">
        <v>5826</v>
      </c>
      <c r="J2651" s="6">
        <v>1.0</v>
      </c>
      <c r="K2651" s="7" t="s">
        <v>6983</v>
      </c>
      <c r="L2651" s="8">
        <v>45657.0</v>
      </c>
      <c r="M2651" s="6" t="s">
        <v>104</v>
      </c>
      <c r="N2651" s="5"/>
      <c r="O2651" s="5"/>
      <c r="P2651" s="5"/>
      <c r="Q2651" s="5"/>
      <c r="R2651" s="5"/>
      <c r="S2651" s="5"/>
      <c r="T2651" s="5"/>
      <c r="U2651" s="5"/>
      <c r="V2651" s="5"/>
    </row>
    <row r="2652" hidden="1">
      <c r="A2652" s="5">
        <v>450001.0</v>
      </c>
      <c r="B2652" s="6" t="s">
        <v>5320</v>
      </c>
      <c r="C2652" s="6" t="s">
        <v>6984</v>
      </c>
      <c r="D2652" s="6" t="s">
        <v>6985</v>
      </c>
      <c r="E2652" s="6" t="s">
        <v>475</v>
      </c>
      <c r="F2652" s="6" t="s">
        <v>158</v>
      </c>
      <c r="G2652" s="6" t="s">
        <v>159</v>
      </c>
      <c r="H2652" s="6" t="s">
        <v>5336</v>
      </c>
      <c r="I2652" s="6" t="s">
        <v>5826</v>
      </c>
      <c r="J2652" s="6">
        <v>1.0</v>
      </c>
      <c r="K2652" s="7" t="s">
        <v>6986</v>
      </c>
      <c r="L2652" s="8">
        <v>45657.0</v>
      </c>
      <c r="M2652" s="6" t="s">
        <v>104</v>
      </c>
      <c r="N2652" s="5"/>
      <c r="O2652" s="5"/>
      <c r="P2652" s="5"/>
      <c r="Q2652" s="5"/>
      <c r="R2652" s="5"/>
      <c r="S2652" s="5"/>
      <c r="T2652" s="5"/>
      <c r="U2652" s="5"/>
      <c r="V2652" s="5"/>
    </row>
    <row r="2653" hidden="1">
      <c r="A2653" s="5">
        <v>450001.0</v>
      </c>
      <c r="B2653" s="6" t="s">
        <v>5320</v>
      </c>
      <c r="C2653" s="6" t="s">
        <v>6987</v>
      </c>
      <c r="D2653" s="6" t="s">
        <v>6988</v>
      </c>
      <c r="E2653" s="6" t="s">
        <v>475</v>
      </c>
      <c r="F2653" s="6" t="s">
        <v>158</v>
      </c>
      <c r="G2653" s="6" t="s">
        <v>159</v>
      </c>
      <c r="H2653" s="6" t="s">
        <v>5336</v>
      </c>
      <c r="I2653" s="6" t="s">
        <v>5826</v>
      </c>
      <c r="J2653" s="6">
        <v>1.0</v>
      </c>
      <c r="K2653" s="7" t="s">
        <v>6989</v>
      </c>
      <c r="L2653" s="8">
        <v>45657.0</v>
      </c>
      <c r="M2653" s="6" t="s">
        <v>104</v>
      </c>
      <c r="N2653" s="5"/>
      <c r="O2653" s="5"/>
      <c r="P2653" s="5"/>
      <c r="Q2653" s="5"/>
      <c r="R2653" s="5"/>
      <c r="S2653" s="5"/>
      <c r="T2653" s="5"/>
      <c r="U2653" s="5"/>
      <c r="V2653" s="5"/>
    </row>
    <row r="2654" hidden="1">
      <c r="A2654" s="5">
        <v>450001.0</v>
      </c>
      <c r="B2654" s="6" t="s">
        <v>5320</v>
      </c>
      <c r="C2654" s="6" t="s">
        <v>6990</v>
      </c>
      <c r="D2654" s="6" t="s">
        <v>6991</v>
      </c>
      <c r="E2654" s="6" t="s">
        <v>475</v>
      </c>
      <c r="F2654" s="6" t="s">
        <v>158</v>
      </c>
      <c r="G2654" s="6" t="s">
        <v>159</v>
      </c>
      <c r="H2654" s="6" t="s">
        <v>5336</v>
      </c>
      <c r="I2654" s="6" t="s">
        <v>5826</v>
      </c>
      <c r="J2654" s="6">
        <v>1.0</v>
      </c>
      <c r="K2654" s="7" t="s">
        <v>6992</v>
      </c>
      <c r="L2654" s="8">
        <v>45657.0</v>
      </c>
      <c r="M2654" s="6" t="s">
        <v>104</v>
      </c>
      <c r="N2654" s="5"/>
      <c r="O2654" s="5"/>
      <c r="P2654" s="5"/>
      <c r="Q2654" s="5"/>
      <c r="R2654" s="5"/>
      <c r="S2654" s="5"/>
      <c r="T2654" s="5"/>
      <c r="U2654" s="5"/>
      <c r="V2654" s="5"/>
    </row>
    <row r="2655" hidden="1">
      <c r="A2655" s="5">
        <v>450001.0</v>
      </c>
      <c r="B2655" s="6" t="s">
        <v>5320</v>
      </c>
      <c r="C2655" s="6" t="s">
        <v>6993</v>
      </c>
      <c r="D2655" s="6" t="s">
        <v>6994</v>
      </c>
      <c r="E2655" s="6" t="s">
        <v>475</v>
      </c>
      <c r="F2655" s="6" t="s">
        <v>158</v>
      </c>
      <c r="G2655" s="6" t="s">
        <v>159</v>
      </c>
      <c r="H2655" s="6" t="s">
        <v>5336</v>
      </c>
      <c r="I2655" s="6" t="s">
        <v>5826</v>
      </c>
      <c r="J2655" s="6">
        <v>1.0</v>
      </c>
      <c r="K2655" s="7" t="s">
        <v>6995</v>
      </c>
      <c r="L2655" s="8">
        <v>45657.0</v>
      </c>
      <c r="M2655" s="6" t="s">
        <v>104</v>
      </c>
      <c r="N2655" s="5"/>
      <c r="O2655" s="5"/>
      <c r="P2655" s="5"/>
      <c r="Q2655" s="5"/>
      <c r="R2655" s="5"/>
      <c r="S2655" s="5"/>
      <c r="T2655" s="5"/>
      <c r="U2655" s="5"/>
      <c r="V2655" s="5"/>
    </row>
    <row r="2656" hidden="1">
      <c r="A2656" s="5">
        <v>450001.0</v>
      </c>
      <c r="B2656" s="6" t="s">
        <v>5320</v>
      </c>
      <c r="C2656" s="6" t="s">
        <v>6996</v>
      </c>
      <c r="D2656" s="6" t="s">
        <v>6997</v>
      </c>
      <c r="E2656" s="6" t="s">
        <v>475</v>
      </c>
      <c r="F2656" s="6" t="s">
        <v>158</v>
      </c>
      <c r="G2656" s="6" t="s">
        <v>159</v>
      </c>
      <c r="H2656" s="6" t="s">
        <v>5336</v>
      </c>
      <c r="I2656" s="6" t="s">
        <v>5826</v>
      </c>
      <c r="J2656" s="6">
        <v>1.0</v>
      </c>
      <c r="K2656" s="7" t="s">
        <v>6998</v>
      </c>
      <c r="L2656" s="8">
        <v>45657.0</v>
      </c>
      <c r="M2656" s="6" t="s">
        <v>104</v>
      </c>
      <c r="N2656" s="5"/>
      <c r="O2656" s="5"/>
      <c r="P2656" s="5"/>
      <c r="Q2656" s="5"/>
      <c r="R2656" s="5"/>
      <c r="S2656" s="5"/>
      <c r="T2656" s="5"/>
      <c r="U2656" s="5"/>
      <c r="V2656" s="5"/>
    </row>
    <row r="2657" hidden="1">
      <c r="A2657" s="5">
        <v>450001.0</v>
      </c>
      <c r="B2657" s="6" t="s">
        <v>5320</v>
      </c>
      <c r="C2657" s="6" t="s">
        <v>6999</v>
      </c>
      <c r="D2657" s="6" t="s">
        <v>7000</v>
      </c>
      <c r="E2657" s="6" t="s">
        <v>475</v>
      </c>
      <c r="F2657" s="6" t="s">
        <v>158</v>
      </c>
      <c r="G2657" s="6" t="s">
        <v>159</v>
      </c>
      <c r="H2657" s="6" t="s">
        <v>5336</v>
      </c>
      <c r="I2657" s="6" t="s">
        <v>5826</v>
      </c>
      <c r="J2657" s="6">
        <v>1.0</v>
      </c>
      <c r="K2657" s="7" t="s">
        <v>7001</v>
      </c>
      <c r="L2657" s="8">
        <v>45657.0</v>
      </c>
      <c r="M2657" s="6" t="s">
        <v>104</v>
      </c>
      <c r="N2657" s="5"/>
      <c r="O2657" s="5"/>
      <c r="P2657" s="5"/>
      <c r="Q2657" s="5"/>
      <c r="R2657" s="5"/>
      <c r="S2657" s="5"/>
      <c r="T2657" s="5"/>
      <c r="U2657" s="5"/>
      <c r="V2657" s="5"/>
    </row>
    <row r="2658" hidden="1">
      <c r="A2658" s="5">
        <v>450001.0</v>
      </c>
      <c r="B2658" s="6" t="s">
        <v>5320</v>
      </c>
      <c r="C2658" s="6" t="s">
        <v>7002</v>
      </c>
      <c r="D2658" s="6" t="s">
        <v>7003</v>
      </c>
      <c r="E2658" s="6" t="s">
        <v>475</v>
      </c>
      <c r="F2658" s="6" t="s">
        <v>158</v>
      </c>
      <c r="G2658" s="6" t="s">
        <v>159</v>
      </c>
      <c r="H2658" s="6" t="s">
        <v>5336</v>
      </c>
      <c r="I2658" s="6" t="s">
        <v>5826</v>
      </c>
      <c r="J2658" s="6">
        <v>1.0</v>
      </c>
      <c r="K2658" s="7" t="s">
        <v>6992</v>
      </c>
      <c r="L2658" s="8">
        <v>45657.0</v>
      </c>
      <c r="M2658" s="6" t="s">
        <v>104</v>
      </c>
      <c r="N2658" s="5"/>
      <c r="O2658" s="5"/>
      <c r="P2658" s="5"/>
      <c r="Q2658" s="5"/>
      <c r="R2658" s="5"/>
      <c r="S2658" s="5"/>
      <c r="T2658" s="5"/>
      <c r="U2658" s="5"/>
      <c r="V2658" s="5"/>
    </row>
    <row r="2659" hidden="1">
      <c r="A2659" s="5">
        <v>450001.0</v>
      </c>
      <c r="B2659" s="6" t="s">
        <v>5320</v>
      </c>
      <c r="C2659" s="6" t="s">
        <v>7004</v>
      </c>
      <c r="D2659" s="6" t="s">
        <v>7005</v>
      </c>
      <c r="E2659" s="6" t="s">
        <v>475</v>
      </c>
      <c r="F2659" s="6" t="s">
        <v>158</v>
      </c>
      <c r="G2659" s="6" t="s">
        <v>159</v>
      </c>
      <c r="H2659" s="6" t="s">
        <v>5336</v>
      </c>
      <c r="I2659" s="6" t="s">
        <v>5826</v>
      </c>
      <c r="J2659" s="6">
        <v>1.0</v>
      </c>
      <c r="K2659" s="7" t="s">
        <v>7006</v>
      </c>
      <c r="L2659" s="8">
        <v>45657.0</v>
      </c>
      <c r="M2659" s="6" t="s">
        <v>104</v>
      </c>
      <c r="N2659" s="5"/>
      <c r="O2659" s="5"/>
      <c r="P2659" s="5"/>
      <c r="Q2659" s="5"/>
      <c r="R2659" s="5"/>
      <c r="S2659" s="5"/>
      <c r="T2659" s="5"/>
      <c r="U2659" s="5"/>
      <c r="V2659" s="5"/>
    </row>
    <row r="2660" hidden="1">
      <c r="A2660" s="5">
        <v>450001.0</v>
      </c>
      <c r="B2660" s="6" t="s">
        <v>5320</v>
      </c>
      <c r="C2660" s="6" t="s">
        <v>7007</v>
      </c>
      <c r="D2660" s="6" t="s">
        <v>7008</v>
      </c>
      <c r="E2660" s="6" t="s">
        <v>475</v>
      </c>
      <c r="F2660" s="6" t="s">
        <v>158</v>
      </c>
      <c r="G2660" s="6" t="s">
        <v>159</v>
      </c>
      <c r="H2660" s="6" t="s">
        <v>5336</v>
      </c>
      <c r="I2660" s="6" t="s">
        <v>5826</v>
      </c>
      <c r="J2660" s="6">
        <v>1.0</v>
      </c>
      <c r="K2660" s="7" t="s">
        <v>7009</v>
      </c>
      <c r="L2660" s="8">
        <v>45657.0</v>
      </c>
      <c r="M2660" s="6" t="s">
        <v>104</v>
      </c>
      <c r="N2660" s="5"/>
      <c r="O2660" s="5"/>
      <c r="P2660" s="5"/>
      <c r="Q2660" s="5"/>
      <c r="R2660" s="5"/>
      <c r="S2660" s="5"/>
      <c r="T2660" s="5"/>
      <c r="U2660" s="5"/>
      <c r="V2660" s="5"/>
    </row>
    <row r="2661" hidden="1">
      <c r="A2661" s="5">
        <v>450001.0</v>
      </c>
      <c r="B2661" s="6" t="s">
        <v>5320</v>
      </c>
      <c r="C2661" s="6" t="s">
        <v>7010</v>
      </c>
      <c r="D2661" s="6" t="s">
        <v>7011</v>
      </c>
      <c r="E2661" s="6" t="s">
        <v>475</v>
      </c>
      <c r="F2661" s="6" t="s">
        <v>158</v>
      </c>
      <c r="G2661" s="6" t="s">
        <v>159</v>
      </c>
      <c r="H2661" s="6" t="s">
        <v>5336</v>
      </c>
      <c r="I2661" s="6" t="s">
        <v>5826</v>
      </c>
      <c r="J2661" s="6">
        <v>1.0</v>
      </c>
      <c r="K2661" s="7" t="s">
        <v>7012</v>
      </c>
      <c r="L2661" s="8">
        <v>45657.0</v>
      </c>
      <c r="M2661" s="6" t="s">
        <v>104</v>
      </c>
      <c r="N2661" s="5"/>
      <c r="O2661" s="5"/>
      <c r="P2661" s="5"/>
      <c r="Q2661" s="5"/>
      <c r="R2661" s="5"/>
      <c r="S2661" s="5"/>
      <c r="T2661" s="5"/>
      <c r="U2661" s="5"/>
      <c r="V2661" s="5"/>
    </row>
    <row r="2662" hidden="1">
      <c r="A2662" s="5">
        <v>450001.0</v>
      </c>
      <c r="B2662" s="6" t="s">
        <v>5320</v>
      </c>
      <c r="C2662" s="6" t="s">
        <v>7013</v>
      </c>
      <c r="D2662" s="6" t="s">
        <v>7014</v>
      </c>
      <c r="E2662" s="6" t="s">
        <v>475</v>
      </c>
      <c r="F2662" s="6" t="s">
        <v>158</v>
      </c>
      <c r="G2662" s="6" t="s">
        <v>159</v>
      </c>
      <c r="H2662" s="6" t="s">
        <v>5336</v>
      </c>
      <c r="I2662" s="6" t="s">
        <v>5826</v>
      </c>
      <c r="J2662" s="6">
        <v>1.0</v>
      </c>
      <c r="K2662" s="7" t="s">
        <v>6971</v>
      </c>
      <c r="L2662" s="8">
        <v>45657.0</v>
      </c>
      <c r="M2662" s="6" t="s">
        <v>104</v>
      </c>
      <c r="N2662" s="5"/>
      <c r="O2662" s="5"/>
      <c r="P2662" s="5"/>
      <c r="Q2662" s="5"/>
      <c r="R2662" s="5"/>
      <c r="S2662" s="5"/>
      <c r="T2662" s="5"/>
      <c r="U2662" s="5"/>
      <c r="V2662" s="5"/>
    </row>
    <row r="2663" hidden="1">
      <c r="A2663" s="5">
        <v>450001.0</v>
      </c>
      <c r="B2663" s="6" t="s">
        <v>5320</v>
      </c>
      <c r="C2663" s="6" t="s">
        <v>7015</v>
      </c>
      <c r="D2663" s="6" t="s">
        <v>7016</v>
      </c>
      <c r="E2663" s="6" t="s">
        <v>475</v>
      </c>
      <c r="F2663" s="6" t="s">
        <v>158</v>
      </c>
      <c r="G2663" s="6" t="s">
        <v>159</v>
      </c>
      <c r="H2663" s="6" t="s">
        <v>5336</v>
      </c>
      <c r="I2663" s="6" t="s">
        <v>5826</v>
      </c>
      <c r="J2663" s="6">
        <v>1.0</v>
      </c>
      <c r="K2663" s="7" t="s">
        <v>7017</v>
      </c>
      <c r="L2663" s="8">
        <v>45657.0</v>
      </c>
      <c r="M2663" s="6" t="s">
        <v>104</v>
      </c>
      <c r="N2663" s="5"/>
      <c r="O2663" s="5"/>
      <c r="P2663" s="5"/>
      <c r="Q2663" s="5"/>
      <c r="R2663" s="5"/>
      <c r="S2663" s="5"/>
      <c r="T2663" s="5"/>
      <c r="U2663" s="5"/>
      <c r="V2663" s="5"/>
    </row>
    <row r="2664" hidden="1">
      <c r="A2664" s="5">
        <v>450001.0</v>
      </c>
      <c r="B2664" s="6" t="s">
        <v>5320</v>
      </c>
      <c r="C2664" s="6" t="s">
        <v>7018</v>
      </c>
      <c r="D2664" s="6" t="s">
        <v>7019</v>
      </c>
      <c r="E2664" s="6" t="s">
        <v>475</v>
      </c>
      <c r="F2664" s="6" t="s">
        <v>158</v>
      </c>
      <c r="G2664" s="6" t="s">
        <v>159</v>
      </c>
      <c r="H2664" s="6" t="s">
        <v>5336</v>
      </c>
      <c r="I2664" s="6" t="s">
        <v>5826</v>
      </c>
      <c r="J2664" s="6">
        <v>1.0</v>
      </c>
      <c r="K2664" s="7" t="s">
        <v>6971</v>
      </c>
      <c r="L2664" s="8">
        <v>45657.0</v>
      </c>
      <c r="M2664" s="6" t="s">
        <v>104</v>
      </c>
      <c r="N2664" s="5"/>
      <c r="O2664" s="5"/>
      <c r="P2664" s="5"/>
      <c r="Q2664" s="5"/>
      <c r="R2664" s="5"/>
      <c r="S2664" s="5"/>
      <c r="T2664" s="5"/>
      <c r="U2664" s="5"/>
      <c r="V2664" s="5"/>
    </row>
    <row r="2665" hidden="1">
      <c r="A2665" s="5">
        <v>450001.0</v>
      </c>
      <c r="B2665" s="6" t="s">
        <v>5320</v>
      </c>
      <c r="C2665" s="6" t="s">
        <v>7020</v>
      </c>
      <c r="D2665" s="6" t="s">
        <v>7021</v>
      </c>
      <c r="E2665" s="6" t="s">
        <v>475</v>
      </c>
      <c r="F2665" s="6" t="s">
        <v>158</v>
      </c>
      <c r="G2665" s="6" t="s">
        <v>159</v>
      </c>
      <c r="H2665" s="6" t="s">
        <v>5336</v>
      </c>
      <c r="I2665" s="6" t="s">
        <v>5826</v>
      </c>
      <c r="J2665" s="6">
        <v>1.0</v>
      </c>
      <c r="K2665" s="7" t="s">
        <v>7022</v>
      </c>
      <c r="L2665" s="8">
        <v>45657.0</v>
      </c>
      <c r="M2665" s="6" t="s">
        <v>104</v>
      </c>
      <c r="N2665" s="5"/>
      <c r="O2665" s="5"/>
      <c r="P2665" s="5"/>
      <c r="Q2665" s="5"/>
      <c r="R2665" s="5"/>
      <c r="S2665" s="5"/>
      <c r="T2665" s="5"/>
      <c r="U2665" s="5"/>
      <c r="V2665" s="5"/>
    </row>
    <row r="2666" hidden="1">
      <c r="A2666" s="5">
        <v>450001.0</v>
      </c>
      <c r="B2666" s="6" t="s">
        <v>5320</v>
      </c>
      <c r="C2666" s="6" t="s">
        <v>7023</v>
      </c>
      <c r="D2666" s="6" t="s">
        <v>7024</v>
      </c>
      <c r="E2666" s="6" t="s">
        <v>475</v>
      </c>
      <c r="F2666" s="6" t="s">
        <v>158</v>
      </c>
      <c r="G2666" s="6" t="s">
        <v>159</v>
      </c>
      <c r="H2666" s="6" t="s">
        <v>5336</v>
      </c>
      <c r="I2666" s="6" t="s">
        <v>5826</v>
      </c>
      <c r="J2666" s="6">
        <v>1.0</v>
      </c>
      <c r="K2666" s="7" t="s">
        <v>7025</v>
      </c>
      <c r="L2666" s="8">
        <v>45657.0</v>
      </c>
      <c r="M2666" s="6" t="s">
        <v>104</v>
      </c>
      <c r="N2666" s="5"/>
      <c r="O2666" s="5"/>
      <c r="P2666" s="5"/>
      <c r="Q2666" s="5"/>
      <c r="R2666" s="5"/>
      <c r="S2666" s="5"/>
      <c r="T2666" s="5"/>
      <c r="U2666" s="5"/>
      <c r="V2666" s="5"/>
    </row>
    <row r="2667" hidden="1">
      <c r="A2667" s="5">
        <v>450001.0</v>
      </c>
      <c r="B2667" s="6" t="s">
        <v>5320</v>
      </c>
      <c r="C2667" s="6" t="s">
        <v>7026</v>
      </c>
      <c r="D2667" s="6" t="s">
        <v>7027</v>
      </c>
      <c r="E2667" s="6" t="s">
        <v>475</v>
      </c>
      <c r="F2667" s="6" t="s">
        <v>158</v>
      </c>
      <c r="G2667" s="6" t="s">
        <v>159</v>
      </c>
      <c r="H2667" s="6" t="s">
        <v>5336</v>
      </c>
      <c r="I2667" s="6" t="s">
        <v>5826</v>
      </c>
      <c r="J2667" s="6">
        <v>1.0</v>
      </c>
      <c r="K2667" s="7" t="s">
        <v>754</v>
      </c>
      <c r="L2667" s="8">
        <v>45657.0</v>
      </c>
      <c r="M2667" s="6" t="s">
        <v>104</v>
      </c>
      <c r="N2667" s="5"/>
      <c r="O2667" s="5"/>
      <c r="P2667" s="5"/>
      <c r="Q2667" s="5"/>
      <c r="R2667" s="5"/>
      <c r="S2667" s="5"/>
      <c r="T2667" s="5"/>
      <c r="U2667" s="5"/>
      <c r="V2667" s="5"/>
    </row>
    <row r="2668" hidden="1">
      <c r="A2668" s="5">
        <v>450001.0</v>
      </c>
      <c r="B2668" s="6" t="s">
        <v>5320</v>
      </c>
      <c r="C2668" s="6" t="s">
        <v>7028</v>
      </c>
      <c r="D2668" s="6" t="s">
        <v>7029</v>
      </c>
      <c r="E2668" s="6" t="s">
        <v>475</v>
      </c>
      <c r="F2668" s="6" t="s">
        <v>158</v>
      </c>
      <c r="G2668" s="6" t="s">
        <v>159</v>
      </c>
      <c r="H2668" s="6" t="s">
        <v>5336</v>
      </c>
      <c r="I2668" s="6" t="s">
        <v>5826</v>
      </c>
      <c r="J2668" s="6">
        <v>1.0</v>
      </c>
      <c r="K2668" s="7" t="s">
        <v>7022</v>
      </c>
      <c r="L2668" s="8">
        <v>45657.0</v>
      </c>
      <c r="M2668" s="6" t="s">
        <v>104</v>
      </c>
      <c r="N2668" s="5"/>
      <c r="O2668" s="5"/>
      <c r="P2668" s="5"/>
      <c r="Q2668" s="5"/>
      <c r="R2668" s="5"/>
      <c r="S2668" s="5"/>
      <c r="T2668" s="5"/>
      <c r="U2668" s="5"/>
      <c r="V2668" s="5"/>
    </row>
    <row r="2669" hidden="1">
      <c r="A2669" s="5">
        <v>450001.0</v>
      </c>
      <c r="B2669" s="6" t="s">
        <v>5320</v>
      </c>
      <c r="C2669" s="6" t="s">
        <v>7030</v>
      </c>
      <c r="D2669" s="6" t="s">
        <v>7031</v>
      </c>
      <c r="E2669" s="6" t="s">
        <v>475</v>
      </c>
      <c r="F2669" s="6" t="s">
        <v>158</v>
      </c>
      <c r="G2669" s="6" t="s">
        <v>159</v>
      </c>
      <c r="H2669" s="6" t="s">
        <v>5336</v>
      </c>
      <c r="I2669" s="6" t="s">
        <v>5826</v>
      </c>
      <c r="J2669" s="6">
        <v>1.0</v>
      </c>
      <c r="K2669" s="7" t="s">
        <v>7025</v>
      </c>
      <c r="L2669" s="8">
        <v>45657.0</v>
      </c>
      <c r="M2669" s="6" t="s">
        <v>104</v>
      </c>
      <c r="N2669" s="5"/>
      <c r="O2669" s="5"/>
      <c r="P2669" s="5"/>
      <c r="Q2669" s="5"/>
      <c r="R2669" s="5"/>
      <c r="S2669" s="5"/>
      <c r="T2669" s="5"/>
      <c r="U2669" s="5"/>
      <c r="V2669" s="5"/>
    </row>
    <row r="2670" hidden="1">
      <c r="A2670" s="5">
        <v>450001.0</v>
      </c>
      <c r="B2670" s="6" t="s">
        <v>5320</v>
      </c>
      <c r="C2670" s="6" t="s">
        <v>7032</v>
      </c>
      <c r="D2670" s="6" t="s">
        <v>7033</v>
      </c>
      <c r="E2670" s="6" t="s">
        <v>475</v>
      </c>
      <c r="F2670" s="6" t="s">
        <v>158</v>
      </c>
      <c r="G2670" s="6" t="s">
        <v>159</v>
      </c>
      <c r="H2670" s="6" t="s">
        <v>5336</v>
      </c>
      <c r="I2670" s="6" t="s">
        <v>5826</v>
      </c>
      <c r="J2670" s="6">
        <v>1.0</v>
      </c>
      <c r="K2670" s="7" t="s">
        <v>7034</v>
      </c>
      <c r="L2670" s="8">
        <v>45657.0</v>
      </c>
      <c r="M2670" s="6" t="s">
        <v>104</v>
      </c>
      <c r="N2670" s="5"/>
      <c r="O2670" s="5"/>
      <c r="P2670" s="5"/>
      <c r="Q2670" s="5"/>
      <c r="R2670" s="5"/>
      <c r="S2670" s="5"/>
      <c r="T2670" s="5"/>
      <c r="U2670" s="5"/>
      <c r="V2670" s="5"/>
    </row>
    <row r="2671" hidden="1">
      <c r="A2671" s="5">
        <v>450001.0</v>
      </c>
      <c r="B2671" s="6" t="s">
        <v>5320</v>
      </c>
      <c r="C2671" s="6" t="s">
        <v>7035</v>
      </c>
      <c r="D2671" s="6" t="s">
        <v>7036</v>
      </c>
      <c r="E2671" s="6" t="s">
        <v>475</v>
      </c>
      <c r="F2671" s="6" t="s">
        <v>158</v>
      </c>
      <c r="G2671" s="6" t="s">
        <v>159</v>
      </c>
      <c r="H2671" s="6" t="s">
        <v>5336</v>
      </c>
      <c r="I2671" s="6" t="s">
        <v>5826</v>
      </c>
      <c r="J2671" s="6">
        <v>1.0</v>
      </c>
      <c r="K2671" s="7" t="s">
        <v>7037</v>
      </c>
      <c r="L2671" s="8">
        <v>45657.0</v>
      </c>
      <c r="M2671" s="6" t="s">
        <v>104</v>
      </c>
      <c r="N2671" s="5"/>
      <c r="O2671" s="5"/>
      <c r="P2671" s="5"/>
      <c r="Q2671" s="5"/>
      <c r="R2671" s="5"/>
      <c r="S2671" s="5"/>
      <c r="T2671" s="5"/>
      <c r="U2671" s="5"/>
      <c r="V2671" s="5"/>
    </row>
    <row r="2672" hidden="1">
      <c r="A2672" s="5">
        <v>450001.0</v>
      </c>
      <c r="B2672" s="6" t="s">
        <v>5320</v>
      </c>
      <c r="C2672" s="6" t="s">
        <v>7038</v>
      </c>
      <c r="D2672" s="6" t="s">
        <v>7039</v>
      </c>
      <c r="E2672" s="6" t="s">
        <v>475</v>
      </c>
      <c r="F2672" s="6" t="s">
        <v>158</v>
      </c>
      <c r="G2672" s="6" t="s">
        <v>159</v>
      </c>
      <c r="H2672" s="6" t="s">
        <v>5336</v>
      </c>
      <c r="I2672" s="6" t="s">
        <v>5826</v>
      </c>
      <c r="J2672" s="6">
        <v>1.0</v>
      </c>
      <c r="K2672" s="7" t="s">
        <v>7025</v>
      </c>
      <c r="L2672" s="8">
        <v>45657.0</v>
      </c>
      <c r="M2672" s="6" t="s">
        <v>104</v>
      </c>
      <c r="N2672" s="5"/>
      <c r="O2672" s="5"/>
      <c r="P2672" s="5"/>
      <c r="Q2672" s="5"/>
      <c r="R2672" s="5"/>
      <c r="S2672" s="5"/>
      <c r="T2672" s="5"/>
      <c r="U2672" s="5"/>
      <c r="V2672" s="5"/>
    </row>
    <row r="2673" hidden="1">
      <c r="A2673" s="5">
        <v>450001.0</v>
      </c>
      <c r="B2673" s="6" t="s">
        <v>5320</v>
      </c>
      <c r="C2673" s="6" t="s">
        <v>7040</v>
      </c>
      <c r="D2673" s="6" t="s">
        <v>7041</v>
      </c>
      <c r="E2673" s="6" t="s">
        <v>475</v>
      </c>
      <c r="F2673" s="6" t="s">
        <v>158</v>
      </c>
      <c r="G2673" s="6" t="s">
        <v>159</v>
      </c>
      <c r="H2673" s="6" t="s">
        <v>5336</v>
      </c>
      <c r="I2673" s="6" t="s">
        <v>5826</v>
      </c>
      <c r="J2673" s="6">
        <v>1.0</v>
      </c>
      <c r="K2673" s="7" t="s">
        <v>7042</v>
      </c>
      <c r="L2673" s="8">
        <v>45657.0</v>
      </c>
      <c r="M2673" s="6" t="s">
        <v>104</v>
      </c>
      <c r="N2673" s="5"/>
      <c r="O2673" s="5"/>
      <c r="P2673" s="5"/>
      <c r="Q2673" s="5"/>
      <c r="R2673" s="5"/>
      <c r="S2673" s="5"/>
      <c r="T2673" s="5"/>
      <c r="U2673" s="5"/>
      <c r="V2673" s="5"/>
    </row>
    <row r="2674" hidden="1">
      <c r="A2674" s="5">
        <v>450001.0</v>
      </c>
      <c r="B2674" s="6" t="s">
        <v>5320</v>
      </c>
      <c r="C2674" s="6" t="s">
        <v>7043</v>
      </c>
      <c r="D2674" s="6" t="s">
        <v>7044</v>
      </c>
      <c r="E2674" s="6" t="s">
        <v>475</v>
      </c>
      <c r="F2674" s="6" t="s">
        <v>158</v>
      </c>
      <c r="G2674" s="6" t="s">
        <v>159</v>
      </c>
      <c r="H2674" s="6" t="s">
        <v>5336</v>
      </c>
      <c r="I2674" s="6" t="s">
        <v>5826</v>
      </c>
      <c r="J2674" s="6">
        <v>1.0</v>
      </c>
      <c r="K2674" s="7" t="s">
        <v>7022</v>
      </c>
      <c r="L2674" s="8">
        <v>45657.0</v>
      </c>
      <c r="M2674" s="6" t="s">
        <v>104</v>
      </c>
      <c r="N2674" s="5"/>
      <c r="O2674" s="5"/>
      <c r="P2674" s="5"/>
      <c r="Q2674" s="5"/>
      <c r="R2674" s="5"/>
      <c r="S2674" s="5"/>
      <c r="T2674" s="5"/>
      <c r="U2674" s="5"/>
      <c r="V2674" s="5"/>
    </row>
    <row r="2675" hidden="1">
      <c r="A2675" s="5">
        <v>450001.0</v>
      </c>
      <c r="B2675" s="6" t="s">
        <v>5320</v>
      </c>
      <c r="C2675" s="6" t="s">
        <v>7045</v>
      </c>
      <c r="D2675" s="6" t="s">
        <v>7046</v>
      </c>
      <c r="E2675" s="6" t="s">
        <v>475</v>
      </c>
      <c r="F2675" s="6" t="s">
        <v>158</v>
      </c>
      <c r="G2675" s="6" t="s">
        <v>159</v>
      </c>
      <c r="H2675" s="6" t="s">
        <v>5336</v>
      </c>
      <c r="I2675" s="6" t="s">
        <v>5826</v>
      </c>
      <c r="J2675" s="6">
        <v>1.0</v>
      </c>
      <c r="K2675" s="7" t="s">
        <v>7025</v>
      </c>
      <c r="L2675" s="8">
        <v>45657.0</v>
      </c>
      <c r="M2675" s="6" t="s">
        <v>104</v>
      </c>
      <c r="N2675" s="5"/>
      <c r="O2675" s="5"/>
      <c r="P2675" s="5"/>
      <c r="Q2675" s="5"/>
      <c r="R2675" s="5"/>
      <c r="S2675" s="5"/>
      <c r="T2675" s="5"/>
      <c r="U2675" s="5"/>
      <c r="V2675" s="5"/>
    </row>
    <row r="2676" hidden="1">
      <c r="A2676" s="5">
        <v>450001.0</v>
      </c>
      <c r="B2676" s="6" t="s">
        <v>5320</v>
      </c>
      <c r="C2676" s="6" t="s">
        <v>7047</v>
      </c>
      <c r="D2676" s="6" t="s">
        <v>7048</v>
      </c>
      <c r="E2676" s="6" t="s">
        <v>475</v>
      </c>
      <c r="F2676" s="6" t="s">
        <v>158</v>
      </c>
      <c r="G2676" s="6" t="s">
        <v>159</v>
      </c>
      <c r="H2676" s="6" t="s">
        <v>5336</v>
      </c>
      <c r="I2676" s="6" t="s">
        <v>5826</v>
      </c>
      <c r="J2676" s="6">
        <v>1.0</v>
      </c>
      <c r="K2676" s="7" t="s">
        <v>7025</v>
      </c>
      <c r="L2676" s="8">
        <v>45657.0</v>
      </c>
      <c r="M2676" s="6" t="s">
        <v>104</v>
      </c>
      <c r="N2676" s="5"/>
      <c r="O2676" s="5"/>
      <c r="P2676" s="5"/>
      <c r="Q2676" s="5"/>
      <c r="R2676" s="5"/>
      <c r="S2676" s="5"/>
      <c r="T2676" s="5"/>
      <c r="U2676" s="5"/>
      <c r="V2676" s="5"/>
    </row>
    <row r="2677" hidden="1">
      <c r="A2677" s="5">
        <v>450001.0</v>
      </c>
      <c r="B2677" s="6" t="s">
        <v>5320</v>
      </c>
      <c r="C2677" s="6" t="s">
        <v>7049</v>
      </c>
      <c r="D2677" s="6" t="s">
        <v>7050</v>
      </c>
      <c r="E2677" s="6" t="s">
        <v>475</v>
      </c>
      <c r="F2677" s="6" t="s">
        <v>158</v>
      </c>
      <c r="G2677" s="6" t="s">
        <v>159</v>
      </c>
      <c r="H2677" s="6" t="s">
        <v>5336</v>
      </c>
      <c r="I2677" s="6" t="s">
        <v>5826</v>
      </c>
      <c r="J2677" s="6">
        <v>1.0</v>
      </c>
      <c r="K2677" s="7" t="s">
        <v>7022</v>
      </c>
      <c r="L2677" s="8">
        <v>45657.0</v>
      </c>
      <c r="M2677" s="6" t="s">
        <v>104</v>
      </c>
      <c r="N2677" s="5"/>
      <c r="O2677" s="5"/>
      <c r="P2677" s="5"/>
      <c r="Q2677" s="5"/>
      <c r="R2677" s="5"/>
      <c r="S2677" s="5"/>
      <c r="T2677" s="5"/>
      <c r="U2677" s="5"/>
      <c r="V2677" s="5"/>
    </row>
    <row r="2678" hidden="1">
      <c r="A2678" s="5">
        <v>450001.0</v>
      </c>
      <c r="B2678" s="6" t="s">
        <v>5320</v>
      </c>
      <c r="C2678" s="6" t="s">
        <v>7051</v>
      </c>
      <c r="D2678" s="6" t="s">
        <v>7052</v>
      </c>
      <c r="E2678" s="6" t="s">
        <v>475</v>
      </c>
      <c r="F2678" s="6" t="s">
        <v>158</v>
      </c>
      <c r="G2678" s="6" t="s">
        <v>159</v>
      </c>
      <c r="H2678" s="6" t="s">
        <v>5336</v>
      </c>
      <c r="I2678" s="6" t="s">
        <v>5826</v>
      </c>
      <c r="J2678" s="6">
        <v>1.0</v>
      </c>
      <c r="K2678" s="7" t="s">
        <v>1030</v>
      </c>
      <c r="L2678" s="8">
        <v>45657.0</v>
      </c>
      <c r="M2678" s="6" t="s">
        <v>104</v>
      </c>
      <c r="N2678" s="5"/>
      <c r="O2678" s="5"/>
      <c r="P2678" s="5"/>
      <c r="Q2678" s="5"/>
      <c r="R2678" s="5"/>
      <c r="S2678" s="5"/>
      <c r="T2678" s="5"/>
      <c r="U2678" s="5"/>
      <c r="V2678" s="5"/>
    </row>
    <row r="2679" hidden="1">
      <c r="A2679" s="5">
        <v>450001.0</v>
      </c>
      <c r="B2679" s="6" t="s">
        <v>5320</v>
      </c>
      <c r="C2679" s="6" t="s">
        <v>7053</v>
      </c>
      <c r="D2679" s="6" t="s">
        <v>7054</v>
      </c>
      <c r="E2679" s="6" t="s">
        <v>475</v>
      </c>
      <c r="F2679" s="6" t="s">
        <v>158</v>
      </c>
      <c r="G2679" s="6" t="s">
        <v>159</v>
      </c>
      <c r="H2679" s="6" t="s">
        <v>5336</v>
      </c>
      <c r="I2679" s="6" t="s">
        <v>5826</v>
      </c>
      <c r="J2679" s="6">
        <v>1.0</v>
      </c>
      <c r="K2679" s="7" t="s">
        <v>7055</v>
      </c>
      <c r="L2679" s="8">
        <v>45657.0</v>
      </c>
      <c r="M2679" s="6" t="s">
        <v>104</v>
      </c>
      <c r="N2679" s="5"/>
      <c r="O2679" s="5"/>
      <c r="P2679" s="5"/>
      <c r="Q2679" s="5"/>
      <c r="R2679" s="5"/>
      <c r="S2679" s="5"/>
      <c r="T2679" s="5"/>
      <c r="U2679" s="5"/>
      <c r="V2679" s="5"/>
    </row>
    <row r="2680" hidden="1">
      <c r="A2680" s="5">
        <v>450001.0</v>
      </c>
      <c r="B2680" s="6" t="s">
        <v>5320</v>
      </c>
      <c r="C2680" s="6" t="s">
        <v>7056</v>
      </c>
      <c r="D2680" s="6" t="s">
        <v>7057</v>
      </c>
      <c r="E2680" s="6" t="s">
        <v>475</v>
      </c>
      <c r="F2680" s="6" t="s">
        <v>158</v>
      </c>
      <c r="G2680" s="6" t="s">
        <v>159</v>
      </c>
      <c r="H2680" s="6" t="s">
        <v>5336</v>
      </c>
      <c r="I2680" s="6" t="s">
        <v>5826</v>
      </c>
      <c r="J2680" s="6">
        <v>1.0</v>
      </c>
      <c r="K2680" s="7" t="s">
        <v>796</v>
      </c>
      <c r="L2680" s="8">
        <v>45657.0</v>
      </c>
      <c r="M2680" s="6" t="s">
        <v>104</v>
      </c>
      <c r="N2680" s="5"/>
      <c r="O2680" s="5"/>
      <c r="P2680" s="5"/>
      <c r="Q2680" s="5"/>
      <c r="R2680" s="5"/>
      <c r="S2680" s="5"/>
      <c r="T2680" s="5"/>
      <c r="U2680" s="5"/>
      <c r="V2680" s="5"/>
    </row>
    <row r="2681" hidden="1">
      <c r="A2681" s="5">
        <v>450001.0</v>
      </c>
      <c r="B2681" s="6" t="s">
        <v>5320</v>
      </c>
      <c r="C2681" s="6" t="s">
        <v>7058</v>
      </c>
      <c r="D2681" s="6" t="s">
        <v>7059</v>
      </c>
      <c r="E2681" s="6" t="s">
        <v>475</v>
      </c>
      <c r="F2681" s="6" t="s">
        <v>158</v>
      </c>
      <c r="G2681" s="6" t="s">
        <v>159</v>
      </c>
      <c r="H2681" s="6" t="s">
        <v>5336</v>
      </c>
      <c r="I2681" s="6" t="s">
        <v>5826</v>
      </c>
      <c r="J2681" s="6">
        <v>1.0</v>
      </c>
      <c r="K2681" s="7" t="s">
        <v>886</v>
      </c>
      <c r="L2681" s="8">
        <v>45657.0</v>
      </c>
      <c r="M2681" s="6" t="s">
        <v>104</v>
      </c>
      <c r="N2681" s="5"/>
      <c r="O2681" s="5"/>
      <c r="P2681" s="5"/>
      <c r="Q2681" s="5"/>
      <c r="R2681" s="5"/>
      <c r="S2681" s="5"/>
      <c r="T2681" s="5"/>
      <c r="U2681" s="5"/>
      <c r="V2681" s="5"/>
    </row>
    <row r="2682" hidden="1">
      <c r="A2682" s="5">
        <v>450001.0</v>
      </c>
      <c r="B2682" s="6" t="s">
        <v>5320</v>
      </c>
      <c r="C2682" s="6" t="s">
        <v>7060</v>
      </c>
      <c r="D2682" s="6" t="s">
        <v>7061</v>
      </c>
      <c r="E2682" s="6" t="s">
        <v>475</v>
      </c>
      <c r="F2682" s="6" t="s">
        <v>158</v>
      </c>
      <c r="G2682" s="6" t="s">
        <v>159</v>
      </c>
      <c r="H2682" s="6" t="s">
        <v>5336</v>
      </c>
      <c r="I2682" s="6" t="s">
        <v>5826</v>
      </c>
      <c r="J2682" s="6">
        <v>1.0</v>
      </c>
      <c r="K2682" s="7" t="s">
        <v>7062</v>
      </c>
      <c r="L2682" s="8">
        <v>45657.0</v>
      </c>
      <c r="M2682" s="6" t="s">
        <v>104</v>
      </c>
      <c r="N2682" s="5"/>
      <c r="O2682" s="5"/>
      <c r="P2682" s="5"/>
      <c r="Q2682" s="5"/>
      <c r="R2682" s="5"/>
      <c r="S2682" s="5"/>
      <c r="T2682" s="5"/>
      <c r="U2682" s="5"/>
      <c r="V2682" s="5"/>
    </row>
    <row r="2683" hidden="1">
      <c r="A2683" s="5">
        <v>450001.0</v>
      </c>
      <c r="B2683" s="6" t="s">
        <v>5320</v>
      </c>
      <c r="C2683" s="6" t="s">
        <v>7063</v>
      </c>
      <c r="D2683" s="6" t="s">
        <v>7064</v>
      </c>
      <c r="E2683" s="6" t="s">
        <v>475</v>
      </c>
      <c r="F2683" s="6" t="s">
        <v>158</v>
      </c>
      <c r="G2683" s="6" t="s">
        <v>159</v>
      </c>
      <c r="H2683" s="6" t="s">
        <v>5336</v>
      </c>
      <c r="I2683" s="6" t="s">
        <v>5826</v>
      </c>
      <c r="J2683" s="6">
        <v>1.0</v>
      </c>
      <c r="K2683" s="7" t="s">
        <v>7065</v>
      </c>
      <c r="L2683" s="8">
        <v>45657.0</v>
      </c>
      <c r="M2683" s="6" t="s">
        <v>104</v>
      </c>
      <c r="N2683" s="5"/>
      <c r="O2683" s="5"/>
      <c r="P2683" s="5"/>
      <c r="Q2683" s="5"/>
      <c r="R2683" s="5"/>
      <c r="S2683" s="5"/>
      <c r="T2683" s="5"/>
      <c r="U2683" s="5"/>
      <c r="V2683" s="5"/>
    </row>
    <row r="2684" hidden="1">
      <c r="A2684" s="5">
        <v>450001.0</v>
      </c>
      <c r="B2684" s="6" t="s">
        <v>5320</v>
      </c>
      <c r="C2684" s="6" t="s">
        <v>7066</v>
      </c>
      <c r="D2684" s="6" t="s">
        <v>7067</v>
      </c>
      <c r="E2684" s="6" t="s">
        <v>475</v>
      </c>
      <c r="F2684" s="6" t="s">
        <v>158</v>
      </c>
      <c r="G2684" s="6" t="s">
        <v>159</v>
      </c>
      <c r="H2684" s="6" t="s">
        <v>5336</v>
      </c>
      <c r="I2684" s="6" t="s">
        <v>5826</v>
      </c>
      <c r="J2684" s="6">
        <v>1.0</v>
      </c>
      <c r="K2684" s="7" t="s">
        <v>7068</v>
      </c>
      <c r="L2684" s="8">
        <v>45657.0</v>
      </c>
      <c r="M2684" s="6" t="s">
        <v>104</v>
      </c>
      <c r="N2684" s="5"/>
      <c r="O2684" s="5"/>
      <c r="P2684" s="5"/>
      <c r="Q2684" s="5"/>
      <c r="R2684" s="5"/>
      <c r="S2684" s="5"/>
      <c r="T2684" s="5"/>
      <c r="U2684" s="5"/>
      <c r="V2684" s="5"/>
    </row>
    <row r="2685" hidden="1">
      <c r="A2685" s="5">
        <v>450001.0</v>
      </c>
      <c r="B2685" s="6" t="s">
        <v>5320</v>
      </c>
      <c r="C2685" s="6" t="s">
        <v>7069</v>
      </c>
      <c r="D2685" s="6" t="s">
        <v>7070</v>
      </c>
      <c r="E2685" s="6" t="s">
        <v>475</v>
      </c>
      <c r="F2685" s="6" t="s">
        <v>158</v>
      </c>
      <c r="G2685" s="6" t="s">
        <v>159</v>
      </c>
      <c r="H2685" s="6" t="s">
        <v>5336</v>
      </c>
      <c r="I2685" s="6" t="s">
        <v>5826</v>
      </c>
      <c r="J2685" s="6">
        <v>1.0</v>
      </c>
      <c r="K2685" s="7" t="s">
        <v>7068</v>
      </c>
      <c r="L2685" s="8">
        <v>45657.0</v>
      </c>
      <c r="M2685" s="6" t="s">
        <v>104</v>
      </c>
      <c r="N2685" s="5"/>
      <c r="O2685" s="5"/>
      <c r="P2685" s="5"/>
      <c r="Q2685" s="5"/>
      <c r="R2685" s="5"/>
      <c r="S2685" s="5"/>
      <c r="T2685" s="5"/>
      <c r="U2685" s="5"/>
      <c r="V2685" s="5"/>
    </row>
    <row r="2686" hidden="1">
      <c r="A2686" s="5">
        <v>450001.0</v>
      </c>
      <c r="B2686" s="6" t="s">
        <v>5320</v>
      </c>
      <c r="C2686" s="6" t="s">
        <v>7071</v>
      </c>
      <c r="D2686" s="6" t="s">
        <v>7072</v>
      </c>
      <c r="E2686" s="6" t="s">
        <v>475</v>
      </c>
      <c r="F2686" s="6" t="s">
        <v>158</v>
      </c>
      <c r="G2686" s="6" t="s">
        <v>159</v>
      </c>
      <c r="H2686" s="6" t="s">
        <v>5336</v>
      </c>
      <c r="I2686" s="6" t="s">
        <v>5826</v>
      </c>
      <c r="J2686" s="6">
        <v>1.0</v>
      </c>
      <c r="K2686" s="7" t="s">
        <v>7062</v>
      </c>
      <c r="L2686" s="8">
        <v>45657.0</v>
      </c>
      <c r="M2686" s="6" t="s">
        <v>104</v>
      </c>
      <c r="N2686" s="5"/>
      <c r="O2686" s="5"/>
      <c r="P2686" s="5"/>
      <c r="Q2686" s="5"/>
      <c r="R2686" s="5"/>
      <c r="S2686" s="5"/>
      <c r="T2686" s="5"/>
      <c r="U2686" s="5"/>
      <c r="V2686" s="5"/>
    </row>
    <row r="2687" hidden="1">
      <c r="A2687" s="5">
        <v>450001.0</v>
      </c>
      <c r="B2687" s="6" t="s">
        <v>5320</v>
      </c>
      <c r="C2687" s="6" t="s">
        <v>7073</v>
      </c>
      <c r="D2687" s="6" t="s">
        <v>7074</v>
      </c>
      <c r="E2687" s="6" t="s">
        <v>475</v>
      </c>
      <c r="F2687" s="6" t="s">
        <v>158</v>
      </c>
      <c r="G2687" s="6" t="s">
        <v>159</v>
      </c>
      <c r="H2687" s="6" t="s">
        <v>5336</v>
      </c>
      <c r="I2687" s="6" t="s">
        <v>5826</v>
      </c>
      <c r="J2687" s="6">
        <v>1.0</v>
      </c>
      <c r="K2687" s="7" t="s">
        <v>6955</v>
      </c>
      <c r="L2687" s="8">
        <v>45657.0</v>
      </c>
      <c r="M2687" s="6" t="s">
        <v>104</v>
      </c>
      <c r="N2687" s="5"/>
      <c r="O2687" s="5"/>
      <c r="P2687" s="5"/>
      <c r="Q2687" s="5"/>
      <c r="R2687" s="5"/>
      <c r="S2687" s="5"/>
      <c r="T2687" s="5"/>
      <c r="U2687" s="5"/>
      <c r="V2687" s="5"/>
    </row>
    <row r="2688" hidden="1">
      <c r="A2688" s="5">
        <v>450001.0</v>
      </c>
      <c r="B2688" s="6" t="s">
        <v>5320</v>
      </c>
      <c r="C2688" s="6" t="s">
        <v>7075</v>
      </c>
      <c r="D2688" s="6" t="s">
        <v>7072</v>
      </c>
      <c r="E2688" s="6" t="s">
        <v>475</v>
      </c>
      <c r="F2688" s="6" t="s">
        <v>158</v>
      </c>
      <c r="G2688" s="6" t="s">
        <v>159</v>
      </c>
      <c r="H2688" s="6" t="s">
        <v>5336</v>
      </c>
      <c r="I2688" s="6" t="s">
        <v>5826</v>
      </c>
      <c r="J2688" s="6">
        <v>1.0</v>
      </c>
      <c r="K2688" s="7" t="s">
        <v>7068</v>
      </c>
      <c r="L2688" s="8">
        <v>45657.0</v>
      </c>
      <c r="M2688" s="6" t="s">
        <v>104</v>
      </c>
      <c r="N2688" s="5"/>
      <c r="O2688" s="5"/>
      <c r="P2688" s="5"/>
      <c r="Q2688" s="5"/>
      <c r="R2688" s="5"/>
      <c r="S2688" s="5"/>
      <c r="T2688" s="5"/>
      <c r="U2688" s="5"/>
      <c r="V2688" s="5"/>
    </row>
    <row r="2689" hidden="1">
      <c r="A2689" s="5">
        <v>450001.0</v>
      </c>
      <c r="B2689" s="6" t="s">
        <v>5320</v>
      </c>
      <c r="C2689" s="6" t="s">
        <v>7076</v>
      </c>
      <c r="D2689" s="6" t="s">
        <v>7077</v>
      </c>
      <c r="E2689" s="6" t="s">
        <v>475</v>
      </c>
      <c r="F2689" s="6" t="s">
        <v>158</v>
      </c>
      <c r="G2689" s="6" t="s">
        <v>159</v>
      </c>
      <c r="H2689" s="6" t="s">
        <v>5336</v>
      </c>
      <c r="I2689" s="6" t="s">
        <v>5826</v>
      </c>
      <c r="J2689" s="6">
        <v>1.0</v>
      </c>
      <c r="K2689" s="7" t="s">
        <v>7078</v>
      </c>
      <c r="L2689" s="8">
        <v>45657.0</v>
      </c>
      <c r="M2689" s="6" t="s">
        <v>104</v>
      </c>
      <c r="N2689" s="5"/>
      <c r="O2689" s="5"/>
      <c r="P2689" s="5"/>
      <c r="Q2689" s="5"/>
      <c r="R2689" s="5"/>
      <c r="S2689" s="5"/>
      <c r="T2689" s="5"/>
      <c r="U2689" s="5"/>
      <c r="V2689" s="5"/>
    </row>
    <row r="2690" hidden="1">
      <c r="A2690" s="5">
        <v>450001.0</v>
      </c>
      <c r="B2690" s="6" t="s">
        <v>5320</v>
      </c>
      <c r="C2690" s="6" t="s">
        <v>7079</v>
      </c>
      <c r="D2690" s="6" t="s">
        <v>7080</v>
      </c>
      <c r="E2690" s="6" t="s">
        <v>475</v>
      </c>
      <c r="F2690" s="6" t="s">
        <v>158</v>
      </c>
      <c r="G2690" s="6" t="s">
        <v>159</v>
      </c>
      <c r="H2690" s="6" t="s">
        <v>5336</v>
      </c>
      <c r="I2690" s="6" t="s">
        <v>5826</v>
      </c>
      <c r="J2690" s="6">
        <v>1.0</v>
      </c>
      <c r="K2690" s="7" t="s">
        <v>7081</v>
      </c>
      <c r="L2690" s="8">
        <v>45657.0</v>
      </c>
      <c r="M2690" s="6" t="s">
        <v>104</v>
      </c>
      <c r="N2690" s="5"/>
      <c r="O2690" s="5"/>
      <c r="P2690" s="5"/>
      <c r="Q2690" s="5"/>
      <c r="R2690" s="5"/>
      <c r="S2690" s="5"/>
      <c r="T2690" s="5"/>
      <c r="U2690" s="5"/>
      <c r="V2690" s="5"/>
    </row>
    <row r="2691" hidden="1">
      <c r="A2691" s="5">
        <v>450001.0</v>
      </c>
      <c r="B2691" s="6" t="s">
        <v>5320</v>
      </c>
      <c r="C2691" s="6" t="s">
        <v>7082</v>
      </c>
      <c r="D2691" s="6" t="s">
        <v>7083</v>
      </c>
      <c r="E2691" s="6" t="s">
        <v>475</v>
      </c>
      <c r="F2691" s="6" t="s">
        <v>158</v>
      </c>
      <c r="G2691" s="6" t="s">
        <v>159</v>
      </c>
      <c r="H2691" s="6" t="s">
        <v>5336</v>
      </c>
      <c r="I2691" s="6" t="s">
        <v>5826</v>
      </c>
      <c r="J2691" s="6">
        <v>1.0</v>
      </c>
      <c r="K2691" s="7" t="s">
        <v>7084</v>
      </c>
      <c r="L2691" s="8">
        <v>45657.0</v>
      </c>
      <c r="M2691" s="6" t="s">
        <v>104</v>
      </c>
      <c r="N2691" s="5"/>
      <c r="O2691" s="5"/>
      <c r="P2691" s="5"/>
      <c r="Q2691" s="5"/>
      <c r="R2691" s="5"/>
      <c r="S2691" s="5"/>
      <c r="T2691" s="5"/>
      <c r="U2691" s="5"/>
      <c r="V2691" s="5"/>
    </row>
    <row r="2692" hidden="1">
      <c r="A2692" s="5">
        <v>450001.0</v>
      </c>
      <c r="B2692" s="6" t="s">
        <v>5320</v>
      </c>
      <c r="C2692" s="6" t="s">
        <v>7085</v>
      </c>
      <c r="D2692" s="6" t="s">
        <v>7086</v>
      </c>
      <c r="E2692" s="6" t="s">
        <v>475</v>
      </c>
      <c r="F2692" s="6" t="s">
        <v>158</v>
      </c>
      <c r="G2692" s="6" t="s">
        <v>159</v>
      </c>
      <c r="H2692" s="6" t="s">
        <v>5336</v>
      </c>
      <c r="I2692" s="6" t="s">
        <v>5826</v>
      </c>
      <c r="J2692" s="6">
        <v>1.0</v>
      </c>
      <c r="K2692" s="7" t="s">
        <v>7087</v>
      </c>
      <c r="L2692" s="8">
        <v>45657.0</v>
      </c>
      <c r="M2692" s="6" t="s">
        <v>104</v>
      </c>
      <c r="N2692" s="5"/>
      <c r="O2692" s="5"/>
      <c r="P2692" s="5"/>
      <c r="Q2692" s="5"/>
      <c r="R2692" s="5"/>
      <c r="S2692" s="5"/>
      <c r="T2692" s="5"/>
      <c r="U2692" s="5"/>
      <c r="V2692" s="5"/>
    </row>
    <row r="2693" hidden="1">
      <c r="A2693" s="5">
        <v>450001.0</v>
      </c>
      <c r="B2693" s="6" t="s">
        <v>5320</v>
      </c>
      <c r="C2693" s="6" t="s">
        <v>7088</v>
      </c>
      <c r="D2693" s="6" t="s">
        <v>7089</v>
      </c>
      <c r="E2693" s="6" t="s">
        <v>475</v>
      </c>
      <c r="F2693" s="6" t="s">
        <v>158</v>
      </c>
      <c r="G2693" s="6" t="s">
        <v>159</v>
      </c>
      <c r="H2693" s="6" t="s">
        <v>5336</v>
      </c>
      <c r="I2693" s="6" t="s">
        <v>5826</v>
      </c>
      <c r="J2693" s="6">
        <v>1.0</v>
      </c>
      <c r="K2693" s="7" t="s">
        <v>7090</v>
      </c>
      <c r="L2693" s="8">
        <v>45657.0</v>
      </c>
      <c r="M2693" s="6" t="s">
        <v>104</v>
      </c>
      <c r="N2693" s="5"/>
      <c r="O2693" s="5"/>
      <c r="P2693" s="5"/>
      <c r="Q2693" s="5"/>
      <c r="R2693" s="5"/>
      <c r="S2693" s="5"/>
      <c r="T2693" s="5"/>
      <c r="U2693" s="5"/>
      <c r="V2693" s="5"/>
    </row>
    <row r="2694" hidden="1">
      <c r="A2694" s="5">
        <v>450001.0</v>
      </c>
      <c r="B2694" s="6" t="s">
        <v>5320</v>
      </c>
      <c r="C2694" s="6" t="s">
        <v>7091</v>
      </c>
      <c r="D2694" s="6" t="s">
        <v>7092</v>
      </c>
      <c r="E2694" s="6" t="s">
        <v>475</v>
      </c>
      <c r="F2694" s="6" t="s">
        <v>158</v>
      </c>
      <c r="G2694" s="6" t="s">
        <v>159</v>
      </c>
      <c r="H2694" s="6" t="s">
        <v>5336</v>
      </c>
      <c r="I2694" s="6" t="s">
        <v>5826</v>
      </c>
      <c r="J2694" s="6">
        <v>1.0</v>
      </c>
      <c r="K2694" s="7" t="s">
        <v>7093</v>
      </c>
      <c r="L2694" s="8">
        <v>45657.0</v>
      </c>
      <c r="M2694" s="6" t="s">
        <v>104</v>
      </c>
      <c r="N2694" s="5"/>
      <c r="O2694" s="5"/>
      <c r="P2694" s="5"/>
      <c r="Q2694" s="5"/>
      <c r="R2694" s="5"/>
      <c r="S2694" s="5"/>
      <c r="T2694" s="5"/>
      <c r="U2694" s="5"/>
      <c r="V2694" s="5"/>
    </row>
    <row r="2695" hidden="1">
      <c r="A2695" s="5">
        <v>450001.0</v>
      </c>
      <c r="B2695" s="6" t="s">
        <v>5320</v>
      </c>
      <c r="C2695" s="6" t="s">
        <v>7094</v>
      </c>
      <c r="D2695" s="6" t="s">
        <v>7095</v>
      </c>
      <c r="E2695" s="6" t="s">
        <v>475</v>
      </c>
      <c r="F2695" s="6" t="s">
        <v>158</v>
      </c>
      <c r="G2695" s="6" t="s">
        <v>159</v>
      </c>
      <c r="H2695" s="6" t="s">
        <v>5336</v>
      </c>
      <c r="I2695" s="6" t="s">
        <v>5826</v>
      </c>
      <c r="J2695" s="6">
        <v>1.0</v>
      </c>
      <c r="K2695" s="7" t="s">
        <v>7096</v>
      </c>
      <c r="L2695" s="8">
        <v>45657.0</v>
      </c>
      <c r="M2695" s="6" t="s">
        <v>104</v>
      </c>
      <c r="N2695" s="5"/>
      <c r="O2695" s="5"/>
      <c r="P2695" s="5"/>
      <c r="Q2695" s="5"/>
      <c r="R2695" s="5"/>
      <c r="S2695" s="5"/>
      <c r="T2695" s="5"/>
      <c r="U2695" s="5"/>
      <c r="V2695" s="5"/>
    </row>
    <row r="2696" hidden="1">
      <c r="A2696" s="5">
        <v>450001.0</v>
      </c>
      <c r="B2696" s="6" t="s">
        <v>5320</v>
      </c>
      <c r="C2696" s="6" t="s">
        <v>7097</v>
      </c>
      <c r="D2696" s="6" t="s">
        <v>7098</v>
      </c>
      <c r="E2696" s="6" t="s">
        <v>475</v>
      </c>
      <c r="F2696" s="6" t="s">
        <v>158</v>
      </c>
      <c r="G2696" s="6" t="s">
        <v>159</v>
      </c>
      <c r="H2696" s="6" t="s">
        <v>5336</v>
      </c>
      <c r="I2696" s="6" t="s">
        <v>5826</v>
      </c>
      <c r="J2696" s="6">
        <v>1.0</v>
      </c>
      <c r="K2696" s="7" t="s">
        <v>7099</v>
      </c>
      <c r="L2696" s="8">
        <v>45657.0</v>
      </c>
      <c r="M2696" s="6" t="s">
        <v>104</v>
      </c>
      <c r="N2696" s="5"/>
      <c r="O2696" s="5"/>
      <c r="P2696" s="5"/>
      <c r="Q2696" s="5"/>
      <c r="R2696" s="5"/>
      <c r="S2696" s="5"/>
      <c r="T2696" s="5"/>
      <c r="U2696" s="5"/>
      <c r="V2696" s="5"/>
    </row>
    <row r="2697" hidden="1">
      <c r="A2697" s="5">
        <v>450001.0</v>
      </c>
      <c r="B2697" s="6" t="s">
        <v>5320</v>
      </c>
      <c r="C2697" s="6" t="s">
        <v>7100</v>
      </c>
      <c r="D2697" s="6" t="s">
        <v>7101</v>
      </c>
      <c r="E2697" s="6" t="s">
        <v>475</v>
      </c>
      <c r="F2697" s="6" t="s">
        <v>158</v>
      </c>
      <c r="G2697" s="6" t="s">
        <v>159</v>
      </c>
      <c r="H2697" s="6" t="s">
        <v>5336</v>
      </c>
      <c r="I2697" s="6" t="s">
        <v>5826</v>
      </c>
      <c r="J2697" s="6">
        <v>1.0</v>
      </c>
      <c r="K2697" s="7" t="s">
        <v>7102</v>
      </c>
      <c r="L2697" s="8">
        <v>45657.0</v>
      </c>
      <c r="M2697" s="6" t="s">
        <v>104</v>
      </c>
      <c r="N2697" s="5"/>
      <c r="O2697" s="5"/>
      <c r="P2697" s="5"/>
      <c r="Q2697" s="5"/>
      <c r="R2697" s="5"/>
      <c r="S2697" s="5"/>
      <c r="T2697" s="5"/>
      <c r="U2697" s="5"/>
      <c r="V2697" s="5"/>
    </row>
    <row r="2698" hidden="1">
      <c r="A2698" s="5">
        <v>450001.0</v>
      </c>
      <c r="B2698" s="6" t="s">
        <v>5320</v>
      </c>
      <c r="C2698" s="6" t="s">
        <v>7103</v>
      </c>
      <c r="D2698" s="6" t="s">
        <v>7104</v>
      </c>
      <c r="E2698" s="6" t="s">
        <v>475</v>
      </c>
      <c r="F2698" s="6" t="s">
        <v>158</v>
      </c>
      <c r="G2698" s="6" t="s">
        <v>159</v>
      </c>
      <c r="H2698" s="6" t="s">
        <v>5336</v>
      </c>
      <c r="I2698" s="6" t="s">
        <v>5826</v>
      </c>
      <c r="J2698" s="6">
        <v>1.0</v>
      </c>
      <c r="K2698" s="7" t="s">
        <v>7105</v>
      </c>
      <c r="L2698" s="8">
        <v>45657.0</v>
      </c>
      <c r="M2698" s="6" t="s">
        <v>104</v>
      </c>
      <c r="N2698" s="5"/>
      <c r="O2698" s="5"/>
      <c r="P2698" s="5"/>
      <c r="Q2698" s="5"/>
      <c r="R2698" s="5"/>
      <c r="S2698" s="5"/>
      <c r="T2698" s="5"/>
      <c r="U2698" s="5"/>
      <c r="V2698" s="5"/>
    </row>
    <row r="2699" hidden="1">
      <c r="A2699" s="5">
        <v>450001.0</v>
      </c>
      <c r="B2699" s="6" t="s">
        <v>5320</v>
      </c>
      <c r="C2699" s="6" t="s">
        <v>7106</v>
      </c>
      <c r="D2699" s="6" t="s">
        <v>7107</v>
      </c>
      <c r="E2699" s="6" t="s">
        <v>475</v>
      </c>
      <c r="F2699" s="6" t="s">
        <v>158</v>
      </c>
      <c r="G2699" s="6" t="s">
        <v>159</v>
      </c>
      <c r="H2699" s="6" t="s">
        <v>5336</v>
      </c>
      <c r="I2699" s="6" t="s">
        <v>5826</v>
      </c>
      <c r="J2699" s="6">
        <v>1.0</v>
      </c>
      <c r="K2699" s="7" t="s">
        <v>7108</v>
      </c>
      <c r="L2699" s="8">
        <v>45657.0</v>
      </c>
      <c r="M2699" s="6" t="s">
        <v>104</v>
      </c>
      <c r="N2699" s="5"/>
      <c r="O2699" s="5"/>
      <c r="P2699" s="5"/>
      <c r="Q2699" s="5"/>
      <c r="R2699" s="5"/>
      <c r="S2699" s="5"/>
      <c r="T2699" s="5"/>
      <c r="U2699" s="5"/>
      <c r="V2699" s="5"/>
    </row>
    <row r="2700" hidden="1">
      <c r="A2700" s="5">
        <v>450001.0</v>
      </c>
      <c r="B2700" s="6" t="s">
        <v>5320</v>
      </c>
      <c r="C2700" s="6" t="s">
        <v>7109</v>
      </c>
      <c r="D2700" s="6" t="s">
        <v>7110</v>
      </c>
      <c r="E2700" s="6" t="s">
        <v>475</v>
      </c>
      <c r="F2700" s="6" t="s">
        <v>158</v>
      </c>
      <c r="G2700" s="6" t="s">
        <v>159</v>
      </c>
      <c r="H2700" s="6" t="s">
        <v>5336</v>
      </c>
      <c r="I2700" s="6" t="s">
        <v>5826</v>
      </c>
      <c r="J2700" s="6">
        <v>1.0</v>
      </c>
      <c r="K2700" s="7" t="s">
        <v>7111</v>
      </c>
      <c r="L2700" s="8">
        <v>45657.0</v>
      </c>
      <c r="M2700" s="6" t="s">
        <v>104</v>
      </c>
      <c r="N2700" s="5"/>
      <c r="O2700" s="5"/>
      <c r="P2700" s="5"/>
      <c r="Q2700" s="5"/>
      <c r="R2700" s="5"/>
      <c r="S2700" s="5"/>
      <c r="T2700" s="5"/>
      <c r="U2700" s="5"/>
      <c r="V2700" s="5"/>
    </row>
    <row r="2701" hidden="1">
      <c r="A2701" s="5">
        <v>450001.0</v>
      </c>
      <c r="B2701" s="6" t="s">
        <v>5320</v>
      </c>
      <c r="C2701" s="6" t="s">
        <v>7112</v>
      </c>
      <c r="D2701" s="6" t="s">
        <v>7113</v>
      </c>
      <c r="E2701" s="6" t="s">
        <v>475</v>
      </c>
      <c r="F2701" s="6" t="s">
        <v>158</v>
      </c>
      <c r="G2701" s="6" t="s">
        <v>159</v>
      </c>
      <c r="H2701" s="6" t="s">
        <v>5336</v>
      </c>
      <c r="I2701" s="6" t="s">
        <v>5826</v>
      </c>
      <c r="J2701" s="6">
        <v>1.0</v>
      </c>
      <c r="K2701" s="7" t="s">
        <v>7114</v>
      </c>
      <c r="L2701" s="8">
        <v>45657.0</v>
      </c>
      <c r="M2701" s="6" t="s">
        <v>104</v>
      </c>
      <c r="N2701" s="5"/>
      <c r="O2701" s="5"/>
      <c r="P2701" s="5"/>
      <c r="Q2701" s="5"/>
      <c r="R2701" s="5"/>
      <c r="S2701" s="5"/>
      <c r="T2701" s="5"/>
      <c r="U2701" s="5"/>
      <c r="V2701" s="5"/>
    </row>
    <row r="2702" hidden="1">
      <c r="A2702" s="5">
        <v>450001.0</v>
      </c>
      <c r="B2702" s="6" t="s">
        <v>5320</v>
      </c>
      <c r="C2702" s="6" t="s">
        <v>7115</v>
      </c>
      <c r="D2702" s="6" t="s">
        <v>7116</v>
      </c>
      <c r="E2702" s="6" t="s">
        <v>475</v>
      </c>
      <c r="F2702" s="6" t="s">
        <v>158</v>
      </c>
      <c r="G2702" s="6" t="s">
        <v>159</v>
      </c>
      <c r="H2702" s="6" t="s">
        <v>5336</v>
      </c>
      <c r="I2702" s="6" t="s">
        <v>5826</v>
      </c>
      <c r="J2702" s="6">
        <v>1.0</v>
      </c>
      <c r="K2702" s="7" t="s">
        <v>7117</v>
      </c>
      <c r="L2702" s="8">
        <v>45657.0</v>
      </c>
      <c r="M2702" s="6" t="s">
        <v>104</v>
      </c>
      <c r="N2702" s="5"/>
      <c r="O2702" s="5"/>
      <c r="P2702" s="5"/>
      <c r="Q2702" s="5"/>
      <c r="R2702" s="5"/>
      <c r="S2702" s="5"/>
      <c r="T2702" s="5"/>
      <c r="U2702" s="5"/>
      <c r="V2702" s="5"/>
    </row>
    <row r="2703" hidden="1">
      <c r="A2703" s="5">
        <v>450001.0</v>
      </c>
      <c r="B2703" s="6" t="s">
        <v>5320</v>
      </c>
      <c r="C2703" s="6" t="s">
        <v>7118</v>
      </c>
      <c r="D2703" s="6" t="s">
        <v>7119</v>
      </c>
      <c r="E2703" s="6" t="s">
        <v>475</v>
      </c>
      <c r="F2703" s="6" t="s">
        <v>158</v>
      </c>
      <c r="G2703" s="6" t="s">
        <v>159</v>
      </c>
      <c r="H2703" s="6" t="s">
        <v>5336</v>
      </c>
      <c r="I2703" s="6" t="s">
        <v>5826</v>
      </c>
      <c r="J2703" s="6">
        <v>1.0</v>
      </c>
      <c r="K2703" s="7" t="s">
        <v>7120</v>
      </c>
      <c r="L2703" s="8">
        <v>45657.0</v>
      </c>
      <c r="M2703" s="6" t="s">
        <v>104</v>
      </c>
      <c r="N2703" s="5"/>
      <c r="O2703" s="5"/>
      <c r="P2703" s="5"/>
      <c r="Q2703" s="5"/>
      <c r="R2703" s="5"/>
      <c r="S2703" s="5"/>
      <c r="T2703" s="5"/>
      <c r="U2703" s="5"/>
      <c r="V2703" s="5"/>
    </row>
    <row r="2704" hidden="1">
      <c r="A2704" s="5">
        <v>450001.0</v>
      </c>
      <c r="B2704" s="6" t="s">
        <v>5320</v>
      </c>
      <c r="C2704" s="6" t="s">
        <v>7121</v>
      </c>
      <c r="D2704" s="6" t="s">
        <v>7122</v>
      </c>
      <c r="E2704" s="6" t="s">
        <v>475</v>
      </c>
      <c r="F2704" s="6" t="s">
        <v>158</v>
      </c>
      <c r="G2704" s="6" t="s">
        <v>159</v>
      </c>
      <c r="H2704" s="6" t="s">
        <v>5336</v>
      </c>
      <c r="I2704" s="6" t="s">
        <v>5826</v>
      </c>
      <c r="J2704" s="6">
        <v>1.0</v>
      </c>
      <c r="K2704" s="7" t="s">
        <v>7123</v>
      </c>
      <c r="L2704" s="8">
        <v>45657.0</v>
      </c>
      <c r="M2704" s="6" t="s">
        <v>104</v>
      </c>
      <c r="N2704" s="5"/>
      <c r="O2704" s="5"/>
      <c r="P2704" s="5"/>
      <c r="Q2704" s="5"/>
      <c r="R2704" s="5"/>
      <c r="S2704" s="5"/>
      <c r="T2704" s="5"/>
      <c r="U2704" s="5"/>
      <c r="V2704" s="5"/>
    </row>
    <row r="2705" hidden="1">
      <c r="A2705" s="5">
        <v>450001.0</v>
      </c>
      <c r="B2705" s="6" t="s">
        <v>5320</v>
      </c>
      <c r="C2705" s="6" t="s">
        <v>7124</v>
      </c>
      <c r="D2705" s="6" t="s">
        <v>7125</v>
      </c>
      <c r="E2705" s="6" t="s">
        <v>475</v>
      </c>
      <c r="F2705" s="6" t="s">
        <v>158</v>
      </c>
      <c r="G2705" s="6" t="s">
        <v>159</v>
      </c>
      <c r="H2705" s="6" t="s">
        <v>5336</v>
      </c>
      <c r="I2705" s="6" t="s">
        <v>5826</v>
      </c>
      <c r="J2705" s="6">
        <v>1.0</v>
      </c>
      <c r="K2705" s="7" t="s">
        <v>7126</v>
      </c>
      <c r="L2705" s="8">
        <v>45657.0</v>
      </c>
      <c r="M2705" s="6" t="s">
        <v>104</v>
      </c>
      <c r="N2705" s="5"/>
      <c r="O2705" s="5"/>
      <c r="P2705" s="5"/>
      <c r="Q2705" s="5"/>
      <c r="R2705" s="5"/>
      <c r="S2705" s="5"/>
      <c r="T2705" s="5"/>
      <c r="U2705" s="5"/>
      <c r="V2705" s="5"/>
    </row>
    <row r="2706" hidden="1">
      <c r="A2706" s="5">
        <v>450001.0</v>
      </c>
      <c r="B2706" s="6" t="s">
        <v>5320</v>
      </c>
      <c r="C2706" s="6" t="s">
        <v>7127</v>
      </c>
      <c r="D2706" s="6" t="s">
        <v>7128</v>
      </c>
      <c r="E2706" s="6" t="s">
        <v>475</v>
      </c>
      <c r="F2706" s="6" t="s">
        <v>158</v>
      </c>
      <c r="G2706" s="6" t="s">
        <v>159</v>
      </c>
      <c r="H2706" s="6" t="s">
        <v>5336</v>
      </c>
      <c r="I2706" s="6" t="s">
        <v>5826</v>
      </c>
      <c r="J2706" s="6">
        <v>1.0</v>
      </c>
      <c r="K2706" s="7" t="s">
        <v>7129</v>
      </c>
      <c r="L2706" s="8">
        <v>45657.0</v>
      </c>
      <c r="M2706" s="6" t="s">
        <v>104</v>
      </c>
      <c r="N2706" s="5"/>
      <c r="O2706" s="5"/>
      <c r="P2706" s="5"/>
      <c r="Q2706" s="5"/>
      <c r="R2706" s="5"/>
      <c r="S2706" s="5"/>
      <c r="T2706" s="5"/>
      <c r="U2706" s="5"/>
      <c r="V2706" s="5"/>
    </row>
    <row r="2707" hidden="1">
      <c r="A2707" s="5">
        <v>450001.0</v>
      </c>
      <c r="B2707" s="6" t="s">
        <v>5320</v>
      </c>
      <c r="C2707" s="6" t="s">
        <v>7130</v>
      </c>
      <c r="D2707" s="6" t="s">
        <v>7131</v>
      </c>
      <c r="E2707" s="6" t="s">
        <v>475</v>
      </c>
      <c r="F2707" s="6" t="s">
        <v>158</v>
      </c>
      <c r="G2707" s="6" t="s">
        <v>159</v>
      </c>
      <c r="H2707" s="6" t="s">
        <v>5336</v>
      </c>
      <c r="I2707" s="6" t="s">
        <v>5826</v>
      </c>
      <c r="J2707" s="6">
        <v>1.0</v>
      </c>
      <c r="K2707" s="7" t="s">
        <v>6971</v>
      </c>
      <c r="L2707" s="8">
        <v>45657.0</v>
      </c>
      <c r="M2707" s="6" t="s">
        <v>104</v>
      </c>
      <c r="N2707" s="5"/>
      <c r="O2707" s="5"/>
      <c r="P2707" s="5"/>
      <c r="Q2707" s="5"/>
      <c r="R2707" s="5"/>
      <c r="S2707" s="5"/>
      <c r="T2707" s="5"/>
      <c r="U2707" s="5"/>
      <c r="V2707" s="5"/>
    </row>
    <row r="2708" hidden="1">
      <c r="A2708" s="5">
        <v>450001.0</v>
      </c>
      <c r="B2708" s="6" t="s">
        <v>5320</v>
      </c>
      <c r="C2708" s="6" t="s">
        <v>7132</v>
      </c>
      <c r="D2708" s="6" t="s">
        <v>7133</v>
      </c>
      <c r="E2708" s="6" t="s">
        <v>475</v>
      </c>
      <c r="F2708" s="6" t="s">
        <v>158</v>
      </c>
      <c r="G2708" s="6" t="s">
        <v>159</v>
      </c>
      <c r="H2708" s="6" t="s">
        <v>5336</v>
      </c>
      <c r="I2708" s="6" t="s">
        <v>5826</v>
      </c>
      <c r="J2708" s="6">
        <v>1.0</v>
      </c>
      <c r="K2708" s="7" t="s">
        <v>7134</v>
      </c>
      <c r="L2708" s="8">
        <v>45657.0</v>
      </c>
      <c r="M2708" s="6" t="s">
        <v>104</v>
      </c>
      <c r="N2708" s="5"/>
      <c r="O2708" s="5"/>
      <c r="P2708" s="5"/>
      <c r="Q2708" s="5"/>
      <c r="R2708" s="5"/>
      <c r="S2708" s="5"/>
      <c r="T2708" s="5"/>
      <c r="U2708" s="5"/>
      <c r="V2708" s="5"/>
    </row>
    <row r="2709" hidden="1">
      <c r="A2709" s="5">
        <v>450001.0</v>
      </c>
      <c r="B2709" s="6" t="s">
        <v>5320</v>
      </c>
      <c r="C2709" s="6" t="s">
        <v>7135</v>
      </c>
      <c r="D2709" s="6" t="s">
        <v>7136</v>
      </c>
      <c r="E2709" s="6" t="s">
        <v>475</v>
      </c>
      <c r="F2709" s="6" t="s">
        <v>158</v>
      </c>
      <c r="G2709" s="6" t="s">
        <v>159</v>
      </c>
      <c r="H2709" s="6" t="s">
        <v>5336</v>
      </c>
      <c r="I2709" s="6" t="s">
        <v>5826</v>
      </c>
      <c r="J2709" s="6">
        <v>1.0</v>
      </c>
      <c r="K2709" s="7" t="s">
        <v>7137</v>
      </c>
      <c r="L2709" s="8">
        <v>45657.0</v>
      </c>
      <c r="M2709" s="6" t="s">
        <v>104</v>
      </c>
      <c r="N2709" s="5"/>
      <c r="O2709" s="5"/>
      <c r="P2709" s="5"/>
      <c r="Q2709" s="5"/>
      <c r="R2709" s="5"/>
      <c r="S2709" s="5"/>
      <c r="T2709" s="5"/>
      <c r="U2709" s="5"/>
      <c r="V2709" s="5"/>
    </row>
    <row r="2710" hidden="1">
      <c r="A2710" s="5">
        <v>450001.0</v>
      </c>
      <c r="B2710" s="6" t="s">
        <v>5320</v>
      </c>
      <c r="C2710" s="6" t="s">
        <v>7138</v>
      </c>
      <c r="D2710" s="6" t="s">
        <v>7139</v>
      </c>
      <c r="E2710" s="6" t="s">
        <v>475</v>
      </c>
      <c r="F2710" s="6" t="s">
        <v>158</v>
      </c>
      <c r="G2710" s="6" t="s">
        <v>159</v>
      </c>
      <c r="H2710" s="6" t="s">
        <v>5336</v>
      </c>
      <c r="I2710" s="6" t="s">
        <v>5826</v>
      </c>
      <c r="J2710" s="6">
        <v>1.0</v>
      </c>
      <c r="K2710" s="7" t="s">
        <v>6971</v>
      </c>
      <c r="L2710" s="8">
        <v>45657.0</v>
      </c>
      <c r="M2710" s="6" t="s">
        <v>104</v>
      </c>
      <c r="N2710" s="5"/>
      <c r="O2710" s="5"/>
      <c r="P2710" s="5"/>
      <c r="Q2710" s="5"/>
      <c r="R2710" s="5"/>
      <c r="S2710" s="5"/>
      <c r="T2710" s="5"/>
      <c r="U2710" s="5"/>
      <c r="V2710" s="5"/>
    </row>
    <row r="2711" hidden="1">
      <c r="A2711" s="5">
        <v>450001.0</v>
      </c>
      <c r="B2711" s="6" t="s">
        <v>5320</v>
      </c>
      <c r="C2711" s="6" t="s">
        <v>7140</v>
      </c>
      <c r="D2711" s="6" t="s">
        <v>7141</v>
      </c>
      <c r="E2711" s="6" t="s">
        <v>475</v>
      </c>
      <c r="F2711" s="6" t="s">
        <v>158</v>
      </c>
      <c r="G2711" s="6" t="s">
        <v>159</v>
      </c>
      <c r="H2711" s="6" t="s">
        <v>5336</v>
      </c>
      <c r="I2711" s="6" t="s">
        <v>5826</v>
      </c>
      <c r="J2711" s="6">
        <v>1.0</v>
      </c>
      <c r="K2711" s="7" t="s">
        <v>7142</v>
      </c>
      <c r="L2711" s="8">
        <v>45657.0</v>
      </c>
      <c r="M2711" s="6" t="s">
        <v>104</v>
      </c>
      <c r="N2711" s="5"/>
      <c r="O2711" s="5"/>
      <c r="P2711" s="5"/>
      <c r="Q2711" s="5"/>
      <c r="R2711" s="5"/>
      <c r="S2711" s="5"/>
      <c r="T2711" s="5"/>
      <c r="U2711" s="5"/>
      <c r="V2711" s="5"/>
    </row>
    <row r="2712" hidden="1">
      <c r="A2712" s="5">
        <v>450001.0</v>
      </c>
      <c r="B2712" s="6" t="s">
        <v>5320</v>
      </c>
      <c r="C2712" s="6" t="s">
        <v>7143</v>
      </c>
      <c r="D2712" s="6" t="s">
        <v>7144</v>
      </c>
      <c r="E2712" s="6" t="s">
        <v>475</v>
      </c>
      <c r="F2712" s="6" t="s">
        <v>158</v>
      </c>
      <c r="G2712" s="6" t="s">
        <v>159</v>
      </c>
      <c r="H2712" s="6" t="s">
        <v>5336</v>
      </c>
      <c r="I2712" s="6" t="s">
        <v>5826</v>
      </c>
      <c r="J2712" s="6">
        <v>1.0</v>
      </c>
      <c r="K2712" s="7" t="s">
        <v>6971</v>
      </c>
      <c r="L2712" s="8">
        <v>45657.0</v>
      </c>
      <c r="M2712" s="6" t="s">
        <v>104</v>
      </c>
      <c r="N2712" s="5"/>
      <c r="O2712" s="5"/>
      <c r="P2712" s="5"/>
      <c r="Q2712" s="5"/>
      <c r="R2712" s="5"/>
      <c r="S2712" s="5"/>
      <c r="T2712" s="5"/>
      <c r="U2712" s="5"/>
      <c r="V2712" s="5"/>
    </row>
    <row r="2713" hidden="1">
      <c r="A2713" s="5">
        <v>450001.0</v>
      </c>
      <c r="B2713" s="6" t="s">
        <v>5320</v>
      </c>
      <c r="C2713" s="6" t="s">
        <v>7145</v>
      </c>
      <c r="D2713" s="6" t="s">
        <v>7146</v>
      </c>
      <c r="E2713" s="6" t="s">
        <v>475</v>
      </c>
      <c r="F2713" s="6" t="s">
        <v>158</v>
      </c>
      <c r="G2713" s="6" t="s">
        <v>159</v>
      </c>
      <c r="H2713" s="6" t="s">
        <v>5336</v>
      </c>
      <c r="I2713" s="6" t="s">
        <v>5826</v>
      </c>
      <c r="J2713" s="6">
        <v>1.0</v>
      </c>
      <c r="K2713" s="7" t="s">
        <v>7147</v>
      </c>
      <c r="L2713" s="8">
        <v>45657.0</v>
      </c>
      <c r="M2713" s="6" t="s">
        <v>104</v>
      </c>
      <c r="N2713" s="5"/>
      <c r="O2713" s="5"/>
      <c r="P2713" s="5"/>
      <c r="Q2713" s="5"/>
      <c r="R2713" s="5"/>
      <c r="S2713" s="5"/>
      <c r="T2713" s="5"/>
      <c r="U2713" s="5"/>
      <c r="V2713" s="5"/>
    </row>
    <row r="2714" hidden="1">
      <c r="A2714" s="5">
        <v>450001.0</v>
      </c>
      <c r="B2714" s="6" t="s">
        <v>5320</v>
      </c>
      <c r="C2714" s="6" t="s">
        <v>7148</v>
      </c>
      <c r="D2714" s="6" t="s">
        <v>7149</v>
      </c>
      <c r="E2714" s="6" t="s">
        <v>475</v>
      </c>
      <c r="F2714" s="6" t="s">
        <v>158</v>
      </c>
      <c r="G2714" s="6" t="s">
        <v>159</v>
      </c>
      <c r="H2714" s="6" t="s">
        <v>5336</v>
      </c>
      <c r="I2714" s="6" t="s">
        <v>5826</v>
      </c>
      <c r="J2714" s="6">
        <v>1.0</v>
      </c>
      <c r="K2714" s="7" t="s">
        <v>7150</v>
      </c>
      <c r="L2714" s="8">
        <v>45657.0</v>
      </c>
      <c r="M2714" s="6" t="s">
        <v>104</v>
      </c>
      <c r="N2714" s="5"/>
      <c r="O2714" s="5"/>
      <c r="P2714" s="5"/>
      <c r="Q2714" s="5"/>
      <c r="R2714" s="5"/>
      <c r="S2714" s="5"/>
      <c r="T2714" s="5"/>
      <c r="U2714" s="5"/>
      <c r="V2714" s="5"/>
    </row>
    <row r="2715" hidden="1">
      <c r="A2715" s="5">
        <v>450001.0</v>
      </c>
      <c r="B2715" s="6" t="s">
        <v>5320</v>
      </c>
      <c r="C2715" s="6" t="s">
        <v>7151</v>
      </c>
      <c r="D2715" s="6" t="s">
        <v>7152</v>
      </c>
      <c r="E2715" s="6" t="s">
        <v>475</v>
      </c>
      <c r="F2715" s="6" t="s">
        <v>158</v>
      </c>
      <c r="G2715" s="6" t="s">
        <v>159</v>
      </c>
      <c r="H2715" s="6" t="s">
        <v>5336</v>
      </c>
      <c r="I2715" s="6" t="s">
        <v>5826</v>
      </c>
      <c r="J2715" s="6">
        <v>1.0</v>
      </c>
      <c r="K2715" s="7" t="s">
        <v>6971</v>
      </c>
      <c r="L2715" s="8">
        <v>45657.0</v>
      </c>
      <c r="M2715" s="6" t="s">
        <v>104</v>
      </c>
      <c r="N2715" s="5"/>
      <c r="O2715" s="5"/>
      <c r="P2715" s="5"/>
      <c r="Q2715" s="5"/>
      <c r="R2715" s="5"/>
      <c r="S2715" s="5"/>
      <c r="T2715" s="5"/>
      <c r="U2715" s="5"/>
      <c r="V2715" s="5"/>
    </row>
    <row r="2716" hidden="1">
      <c r="A2716" s="5">
        <v>450001.0</v>
      </c>
      <c r="B2716" s="6" t="s">
        <v>5320</v>
      </c>
      <c r="C2716" s="6" t="s">
        <v>7153</v>
      </c>
      <c r="D2716" s="6" t="s">
        <v>7154</v>
      </c>
      <c r="E2716" s="6" t="s">
        <v>475</v>
      </c>
      <c r="F2716" s="6" t="s">
        <v>158</v>
      </c>
      <c r="G2716" s="6" t="s">
        <v>159</v>
      </c>
      <c r="H2716" s="6" t="s">
        <v>5336</v>
      </c>
      <c r="I2716" s="6" t="s">
        <v>5826</v>
      </c>
      <c r="J2716" s="6">
        <v>1.0</v>
      </c>
      <c r="K2716" s="7" t="s">
        <v>757</v>
      </c>
      <c r="L2716" s="8">
        <v>45657.0</v>
      </c>
      <c r="M2716" s="6" t="s">
        <v>104</v>
      </c>
      <c r="N2716" s="5"/>
      <c r="O2716" s="5"/>
      <c r="P2716" s="5"/>
      <c r="Q2716" s="5"/>
      <c r="R2716" s="5"/>
      <c r="S2716" s="5"/>
      <c r="T2716" s="5"/>
      <c r="U2716" s="5"/>
      <c r="V2716" s="5"/>
    </row>
    <row r="2717" hidden="1">
      <c r="A2717" s="5">
        <v>450001.0</v>
      </c>
      <c r="B2717" s="6" t="s">
        <v>5320</v>
      </c>
      <c r="C2717" s="6" t="s">
        <v>7155</v>
      </c>
      <c r="D2717" s="6" t="s">
        <v>7156</v>
      </c>
      <c r="E2717" s="6" t="s">
        <v>475</v>
      </c>
      <c r="F2717" s="6" t="s">
        <v>158</v>
      </c>
      <c r="G2717" s="6" t="s">
        <v>159</v>
      </c>
      <c r="H2717" s="6" t="s">
        <v>5336</v>
      </c>
      <c r="I2717" s="6" t="s">
        <v>5826</v>
      </c>
      <c r="J2717" s="6">
        <v>1.0</v>
      </c>
      <c r="K2717" s="7" t="s">
        <v>7157</v>
      </c>
      <c r="L2717" s="8">
        <v>45657.0</v>
      </c>
      <c r="M2717" s="6" t="s">
        <v>104</v>
      </c>
      <c r="N2717" s="5"/>
      <c r="O2717" s="5"/>
      <c r="P2717" s="5"/>
      <c r="Q2717" s="5"/>
      <c r="R2717" s="5"/>
      <c r="S2717" s="5"/>
      <c r="T2717" s="5"/>
      <c r="U2717" s="5"/>
      <c r="V2717" s="5"/>
    </row>
    <row r="2718" hidden="1">
      <c r="A2718" s="5">
        <v>450001.0</v>
      </c>
      <c r="B2718" s="6" t="s">
        <v>5320</v>
      </c>
      <c r="C2718" s="6" t="s">
        <v>7158</v>
      </c>
      <c r="D2718" s="6" t="s">
        <v>7159</v>
      </c>
      <c r="E2718" s="6" t="s">
        <v>475</v>
      </c>
      <c r="F2718" s="6" t="s">
        <v>158</v>
      </c>
      <c r="G2718" s="6" t="s">
        <v>159</v>
      </c>
      <c r="H2718" s="6" t="s">
        <v>5336</v>
      </c>
      <c r="I2718" s="6" t="s">
        <v>5826</v>
      </c>
      <c r="J2718" s="6">
        <v>1.0</v>
      </c>
      <c r="K2718" s="7" t="s">
        <v>6971</v>
      </c>
      <c r="L2718" s="8">
        <v>45657.0</v>
      </c>
      <c r="M2718" s="6" t="s">
        <v>104</v>
      </c>
      <c r="N2718" s="5"/>
      <c r="O2718" s="5"/>
      <c r="P2718" s="5"/>
      <c r="Q2718" s="5"/>
      <c r="R2718" s="5"/>
      <c r="S2718" s="5"/>
      <c r="T2718" s="5"/>
      <c r="U2718" s="5"/>
      <c r="V2718" s="5"/>
    </row>
    <row r="2719" hidden="1">
      <c r="A2719" s="5">
        <v>450001.0</v>
      </c>
      <c r="B2719" s="6" t="s">
        <v>5320</v>
      </c>
      <c r="C2719" s="6" t="s">
        <v>7160</v>
      </c>
      <c r="D2719" s="6" t="s">
        <v>7161</v>
      </c>
      <c r="E2719" s="6" t="s">
        <v>475</v>
      </c>
      <c r="F2719" s="6" t="s">
        <v>158</v>
      </c>
      <c r="G2719" s="6" t="s">
        <v>159</v>
      </c>
      <c r="H2719" s="6" t="s">
        <v>5336</v>
      </c>
      <c r="I2719" s="6" t="s">
        <v>5826</v>
      </c>
      <c r="J2719" s="6">
        <v>1.0</v>
      </c>
      <c r="K2719" s="7" t="s">
        <v>6971</v>
      </c>
      <c r="L2719" s="8">
        <v>45657.0</v>
      </c>
      <c r="M2719" s="6" t="s">
        <v>104</v>
      </c>
      <c r="N2719" s="5"/>
      <c r="O2719" s="5"/>
      <c r="P2719" s="5"/>
      <c r="Q2719" s="5"/>
      <c r="R2719" s="5"/>
      <c r="S2719" s="5"/>
      <c r="T2719" s="5"/>
      <c r="U2719" s="5"/>
      <c r="V2719" s="5"/>
    </row>
    <row r="2720" hidden="1">
      <c r="A2720" s="5">
        <v>450001.0</v>
      </c>
      <c r="B2720" s="6" t="s">
        <v>5320</v>
      </c>
      <c r="C2720" s="6" t="s">
        <v>7162</v>
      </c>
      <c r="D2720" s="6" t="s">
        <v>7163</v>
      </c>
      <c r="E2720" s="6" t="s">
        <v>475</v>
      </c>
      <c r="F2720" s="6" t="s">
        <v>158</v>
      </c>
      <c r="G2720" s="6" t="s">
        <v>159</v>
      </c>
      <c r="H2720" s="6" t="s">
        <v>5336</v>
      </c>
      <c r="I2720" s="6" t="s">
        <v>5826</v>
      </c>
      <c r="J2720" s="6">
        <v>1.0</v>
      </c>
      <c r="K2720" s="7" t="s">
        <v>6971</v>
      </c>
      <c r="L2720" s="8">
        <v>45657.0</v>
      </c>
      <c r="M2720" s="6" t="s">
        <v>104</v>
      </c>
      <c r="N2720" s="5"/>
      <c r="O2720" s="5"/>
      <c r="P2720" s="5"/>
      <c r="Q2720" s="5"/>
      <c r="R2720" s="5"/>
      <c r="S2720" s="5"/>
      <c r="T2720" s="5"/>
      <c r="U2720" s="5"/>
      <c r="V2720" s="5"/>
    </row>
    <row r="2721" hidden="1">
      <c r="A2721" s="5">
        <v>450001.0</v>
      </c>
      <c r="B2721" s="6" t="s">
        <v>5320</v>
      </c>
      <c r="C2721" s="6" t="s">
        <v>7164</v>
      </c>
      <c r="D2721" s="6" t="s">
        <v>7165</v>
      </c>
      <c r="E2721" s="6" t="s">
        <v>475</v>
      </c>
      <c r="F2721" s="6" t="s">
        <v>158</v>
      </c>
      <c r="G2721" s="6" t="s">
        <v>159</v>
      </c>
      <c r="H2721" s="6" t="s">
        <v>5336</v>
      </c>
      <c r="I2721" s="6" t="s">
        <v>5826</v>
      </c>
      <c r="J2721" s="6">
        <v>1.0</v>
      </c>
      <c r="K2721" s="7" t="s">
        <v>7166</v>
      </c>
      <c r="L2721" s="8">
        <v>45657.0</v>
      </c>
      <c r="M2721" s="6" t="s">
        <v>104</v>
      </c>
      <c r="N2721" s="5"/>
      <c r="O2721" s="5"/>
      <c r="P2721" s="5"/>
      <c r="Q2721" s="5"/>
      <c r="R2721" s="5"/>
      <c r="S2721" s="5"/>
      <c r="T2721" s="5"/>
      <c r="U2721" s="5"/>
      <c r="V2721" s="5"/>
    </row>
    <row r="2722" hidden="1">
      <c r="A2722" s="5">
        <v>450001.0</v>
      </c>
      <c r="B2722" s="6" t="s">
        <v>5320</v>
      </c>
      <c r="C2722" s="6" t="s">
        <v>7167</v>
      </c>
      <c r="D2722" s="6" t="s">
        <v>7168</v>
      </c>
      <c r="E2722" s="6" t="s">
        <v>475</v>
      </c>
      <c r="F2722" s="6" t="s">
        <v>158</v>
      </c>
      <c r="G2722" s="6" t="s">
        <v>159</v>
      </c>
      <c r="H2722" s="6" t="s">
        <v>5336</v>
      </c>
      <c r="I2722" s="6" t="s">
        <v>5826</v>
      </c>
      <c r="J2722" s="6">
        <v>1.0</v>
      </c>
      <c r="K2722" s="7" t="s">
        <v>7169</v>
      </c>
      <c r="L2722" s="8">
        <v>45657.0</v>
      </c>
      <c r="M2722" s="6" t="s">
        <v>104</v>
      </c>
      <c r="N2722" s="5"/>
      <c r="O2722" s="5"/>
      <c r="P2722" s="5"/>
      <c r="Q2722" s="5"/>
      <c r="R2722" s="5"/>
      <c r="S2722" s="5"/>
      <c r="T2722" s="5"/>
      <c r="U2722" s="5"/>
      <c r="V2722" s="5"/>
    </row>
    <row r="2723" hidden="1">
      <c r="A2723" s="5">
        <v>450001.0</v>
      </c>
      <c r="B2723" s="6" t="s">
        <v>5320</v>
      </c>
      <c r="C2723" s="6" t="s">
        <v>7170</v>
      </c>
      <c r="D2723" s="6" t="s">
        <v>7171</v>
      </c>
      <c r="E2723" s="6" t="s">
        <v>475</v>
      </c>
      <c r="F2723" s="6" t="s">
        <v>158</v>
      </c>
      <c r="G2723" s="6" t="s">
        <v>159</v>
      </c>
      <c r="H2723" s="6" t="s">
        <v>5336</v>
      </c>
      <c r="I2723" s="6" t="s">
        <v>5826</v>
      </c>
      <c r="J2723" s="6">
        <v>1.0</v>
      </c>
      <c r="K2723" s="7" t="s">
        <v>6971</v>
      </c>
      <c r="L2723" s="8">
        <v>45657.0</v>
      </c>
      <c r="M2723" s="6" t="s">
        <v>104</v>
      </c>
      <c r="N2723" s="5"/>
      <c r="O2723" s="5"/>
      <c r="P2723" s="5"/>
      <c r="Q2723" s="5"/>
      <c r="R2723" s="5"/>
      <c r="S2723" s="5"/>
      <c r="T2723" s="5"/>
      <c r="U2723" s="5"/>
      <c r="V2723" s="5"/>
    </row>
    <row r="2724" hidden="1">
      <c r="A2724" s="5">
        <v>450001.0</v>
      </c>
      <c r="B2724" s="6" t="s">
        <v>5320</v>
      </c>
      <c r="C2724" s="6" t="s">
        <v>7172</v>
      </c>
      <c r="D2724" s="6" t="s">
        <v>7173</v>
      </c>
      <c r="E2724" s="6" t="s">
        <v>475</v>
      </c>
      <c r="F2724" s="6" t="s">
        <v>158</v>
      </c>
      <c r="G2724" s="6" t="s">
        <v>159</v>
      </c>
      <c r="H2724" s="6" t="s">
        <v>5336</v>
      </c>
      <c r="I2724" s="6" t="s">
        <v>5826</v>
      </c>
      <c r="J2724" s="6">
        <v>1.0</v>
      </c>
      <c r="K2724" s="7" t="s">
        <v>6971</v>
      </c>
      <c r="L2724" s="8">
        <v>45657.0</v>
      </c>
      <c r="M2724" s="6" t="s">
        <v>104</v>
      </c>
      <c r="N2724" s="5"/>
      <c r="O2724" s="5"/>
      <c r="P2724" s="5"/>
      <c r="Q2724" s="5"/>
      <c r="R2724" s="5"/>
      <c r="S2724" s="5"/>
      <c r="T2724" s="5"/>
      <c r="U2724" s="5"/>
      <c r="V2724" s="5"/>
    </row>
    <row r="2725" hidden="1">
      <c r="A2725" s="5">
        <v>450001.0</v>
      </c>
      <c r="B2725" s="6" t="s">
        <v>5320</v>
      </c>
      <c r="C2725" s="6" t="s">
        <v>7174</v>
      </c>
      <c r="D2725" s="6" t="s">
        <v>7175</v>
      </c>
      <c r="E2725" s="6" t="s">
        <v>475</v>
      </c>
      <c r="F2725" s="6" t="s">
        <v>158</v>
      </c>
      <c r="G2725" s="6" t="s">
        <v>159</v>
      </c>
      <c r="H2725" s="6" t="s">
        <v>5336</v>
      </c>
      <c r="I2725" s="6" t="s">
        <v>5826</v>
      </c>
      <c r="J2725" s="6">
        <v>1.0</v>
      </c>
      <c r="K2725" s="7" t="s">
        <v>6971</v>
      </c>
      <c r="L2725" s="8">
        <v>45657.0</v>
      </c>
      <c r="M2725" s="6" t="s">
        <v>104</v>
      </c>
      <c r="N2725" s="5"/>
      <c r="O2725" s="5"/>
      <c r="P2725" s="5"/>
      <c r="Q2725" s="5"/>
      <c r="R2725" s="5"/>
      <c r="S2725" s="5"/>
      <c r="T2725" s="5"/>
      <c r="U2725" s="5"/>
      <c r="V2725" s="5"/>
    </row>
    <row r="2726" hidden="1">
      <c r="A2726" s="5">
        <v>450001.0</v>
      </c>
      <c r="B2726" s="6" t="s">
        <v>5320</v>
      </c>
      <c r="C2726" s="6" t="s">
        <v>7176</v>
      </c>
      <c r="D2726" s="6" t="s">
        <v>7177</v>
      </c>
      <c r="E2726" s="6" t="s">
        <v>475</v>
      </c>
      <c r="F2726" s="6" t="s">
        <v>158</v>
      </c>
      <c r="G2726" s="6" t="s">
        <v>159</v>
      </c>
      <c r="H2726" s="6" t="s">
        <v>5336</v>
      </c>
      <c r="I2726" s="6" t="s">
        <v>5826</v>
      </c>
      <c r="J2726" s="6">
        <v>1.0</v>
      </c>
      <c r="K2726" s="7" t="s">
        <v>7178</v>
      </c>
      <c r="L2726" s="8">
        <v>45657.0</v>
      </c>
      <c r="M2726" s="6" t="s">
        <v>104</v>
      </c>
      <c r="N2726" s="5"/>
      <c r="O2726" s="5"/>
      <c r="P2726" s="5"/>
      <c r="Q2726" s="5"/>
      <c r="R2726" s="5"/>
      <c r="S2726" s="5"/>
      <c r="T2726" s="5"/>
      <c r="U2726" s="5"/>
      <c r="V2726" s="5"/>
    </row>
    <row r="2727" hidden="1">
      <c r="A2727" s="5">
        <v>450001.0</v>
      </c>
      <c r="B2727" s="6" t="s">
        <v>5320</v>
      </c>
      <c r="C2727" s="6" t="s">
        <v>7179</v>
      </c>
      <c r="D2727" s="6" t="s">
        <v>7180</v>
      </c>
      <c r="E2727" s="6" t="s">
        <v>475</v>
      </c>
      <c r="F2727" s="6" t="s">
        <v>158</v>
      </c>
      <c r="G2727" s="6" t="s">
        <v>159</v>
      </c>
      <c r="H2727" s="6" t="s">
        <v>5336</v>
      </c>
      <c r="I2727" s="6" t="s">
        <v>5826</v>
      </c>
      <c r="J2727" s="6">
        <v>1.0</v>
      </c>
      <c r="K2727" s="7" t="s">
        <v>7181</v>
      </c>
      <c r="L2727" s="8">
        <v>45657.0</v>
      </c>
      <c r="M2727" s="6" t="s">
        <v>104</v>
      </c>
      <c r="N2727" s="5"/>
      <c r="O2727" s="5"/>
      <c r="P2727" s="5"/>
      <c r="Q2727" s="5"/>
      <c r="R2727" s="5"/>
      <c r="S2727" s="5"/>
      <c r="T2727" s="5"/>
      <c r="U2727" s="5"/>
      <c r="V2727" s="5"/>
    </row>
    <row r="2728" hidden="1">
      <c r="A2728" s="5">
        <v>450001.0</v>
      </c>
      <c r="B2728" s="6" t="s">
        <v>5320</v>
      </c>
      <c r="C2728" s="6" t="s">
        <v>7182</v>
      </c>
      <c r="D2728" s="6" t="s">
        <v>7183</v>
      </c>
      <c r="E2728" s="6" t="s">
        <v>475</v>
      </c>
      <c r="F2728" s="6" t="s">
        <v>158</v>
      </c>
      <c r="G2728" s="6" t="s">
        <v>159</v>
      </c>
      <c r="H2728" s="6" t="s">
        <v>5336</v>
      </c>
      <c r="I2728" s="6" t="s">
        <v>5826</v>
      </c>
      <c r="J2728" s="6">
        <v>1.0</v>
      </c>
      <c r="K2728" s="7" t="s">
        <v>6719</v>
      </c>
      <c r="L2728" s="8">
        <v>45657.0</v>
      </c>
      <c r="M2728" s="6" t="s">
        <v>104</v>
      </c>
      <c r="N2728" s="5"/>
      <c r="O2728" s="5"/>
      <c r="P2728" s="5"/>
      <c r="Q2728" s="5"/>
      <c r="R2728" s="5"/>
      <c r="S2728" s="5"/>
      <c r="T2728" s="5"/>
      <c r="U2728" s="5"/>
      <c r="V2728" s="5"/>
    </row>
    <row r="2729" hidden="1">
      <c r="A2729" s="5">
        <v>450001.0</v>
      </c>
      <c r="B2729" s="6" t="s">
        <v>5320</v>
      </c>
      <c r="C2729" s="6" t="s">
        <v>7184</v>
      </c>
      <c r="D2729" s="6" t="s">
        <v>7185</v>
      </c>
      <c r="E2729" s="6" t="s">
        <v>475</v>
      </c>
      <c r="F2729" s="6" t="s">
        <v>158</v>
      </c>
      <c r="G2729" s="6" t="s">
        <v>159</v>
      </c>
      <c r="H2729" s="6" t="s">
        <v>5336</v>
      </c>
      <c r="I2729" s="6" t="s">
        <v>5826</v>
      </c>
      <c r="J2729" s="6">
        <v>1.0</v>
      </c>
      <c r="K2729" s="7" t="s">
        <v>7186</v>
      </c>
      <c r="L2729" s="8">
        <v>45657.0</v>
      </c>
      <c r="M2729" s="6" t="s">
        <v>104</v>
      </c>
      <c r="N2729" s="5"/>
      <c r="O2729" s="5"/>
      <c r="P2729" s="5"/>
      <c r="Q2729" s="5"/>
      <c r="R2729" s="5"/>
      <c r="S2729" s="5"/>
      <c r="T2729" s="5"/>
      <c r="U2729" s="5"/>
      <c r="V2729" s="5"/>
    </row>
    <row r="2730" hidden="1">
      <c r="A2730" s="5">
        <v>450001.0</v>
      </c>
      <c r="B2730" s="6" t="s">
        <v>5320</v>
      </c>
      <c r="C2730" s="6" t="s">
        <v>7187</v>
      </c>
      <c r="D2730" s="6" t="s">
        <v>7188</v>
      </c>
      <c r="E2730" s="6" t="s">
        <v>475</v>
      </c>
      <c r="F2730" s="6" t="s">
        <v>158</v>
      </c>
      <c r="G2730" s="6" t="s">
        <v>159</v>
      </c>
      <c r="H2730" s="6" t="s">
        <v>5336</v>
      </c>
      <c r="I2730" s="6" t="s">
        <v>5826</v>
      </c>
      <c r="J2730" s="6">
        <v>1.0</v>
      </c>
      <c r="K2730" s="7" t="s">
        <v>6971</v>
      </c>
      <c r="L2730" s="8">
        <v>45657.0</v>
      </c>
      <c r="M2730" s="6" t="s">
        <v>104</v>
      </c>
      <c r="N2730" s="5"/>
      <c r="O2730" s="5"/>
      <c r="P2730" s="5"/>
      <c r="Q2730" s="5"/>
      <c r="R2730" s="5"/>
      <c r="S2730" s="5"/>
      <c r="T2730" s="5"/>
      <c r="U2730" s="5"/>
      <c r="V2730" s="5"/>
    </row>
    <row r="2731" hidden="1">
      <c r="A2731" s="5">
        <v>450001.0</v>
      </c>
      <c r="B2731" s="6" t="s">
        <v>5320</v>
      </c>
      <c r="C2731" s="6" t="s">
        <v>7189</v>
      </c>
      <c r="D2731" s="6" t="s">
        <v>7190</v>
      </c>
      <c r="E2731" s="6" t="s">
        <v>475</v>
      </c>
      <c r="F2731" s="6" t="s">
        <v>158</v>
      </c>
      <c r="G2731" s="6" t="s">
        <v>159</v>
      </c>
      <c r="H2731" s="6" t="s">
        <v>5336</v>
      </c>
      <c r="I2731" s="6" t="s">
        <v>5826</v>
      </c>
      <c r="J2731" s="6">
        <v>1.0</v>
      </c>
      <c r="K2731" s="7" t="s">
        <v>6971</v>
      </c>
      <c r="L2731" s="8">
        <v>45657.0</v>
      </c>
      <c r="M2731" s="6" t="s">
        <v>104</v>
      </c>
      <c r="N2731" s="5"/>
      <c r="O2731" s="5"/>
      <c r="P2731" s="5"/>
      <c r="Q2731" s="5"/>
      <c r="R2731" s="5"/>
      <c r="S2731" s="5"/>
      <c r="T2731" s="5"/>
      <c r="U2731" s="5"/>
      <c r="V2731" s="5"/>
    </row>
    <row r="2732" hidden="1">
      <c r="A2732" s="5">
        <v>450001.0</v>
      </c>
      <c r="B2732" s="6" t="s">
        <v>5320</v>
      </c>
      <c r="C2732" s="6" t="s">
        <v>7191</v>
      </c>
      <c r="D2732" s="6" t="s">
        <v>7192</v>
      </c>
      <c r="E2732" s="6" t="s">
        <v>475</v>
      </c>
      <c r="F2732" s="6" t="s">
        <v>158</v>
      </c>
      <c r="G2732" s="6" t="s">
        <v>159</v>
      </c>
      <c r="H2732" s="6" t="s">
        <v>5336</v>
      </c>
      <c r="I2732" s="6" t="s">
        <v>5826</v>
      </c>
      <c r="J2732" s="6">
        <v>1.0</v>
      </c>
      <c r="K2732" s="7" t="s">
        <v>6971</v>
      </c>
      <c r="L2732" s="8">
        <v>45657.0</v>
      </c>
      <c r="M2732" s="6" t="s">
        <v>104</v>
      </c>
      <c r="N2732" s="5"/>
      <c r="O2732" s="5"/>
      <c r="P2732" s="5"/>
      <c r="Q2732" s="5"/>
      <c r="R2732" s="5"/>
      <c r="S2732" s="5"/>
      <c r="T2732" s="5"/>
      <c r="U2732" s="5"/>
      <c r="V2732" s="5"/>
    </row>
    <row r="2733" hidden="1">
      <c r="A2733" s="5">
        <v>450001.0</v>
      </c>
      <c r="B2733" s="6" t="s">
        <v>5320</v>
      </c>
      <c r="C2733" s="6" t="s">
        <v>7193</v>
      </c>
      <c r="D2733" s="6" t="s">
        <v>7194</v>
      </c>
      <c r="E2733" s="6" t="s">
        <v>475</v>
      </c>
      <c r="F2733" s="6" t="s">
        <v>158</v>
      </c>
      <c r="G2733" s="6" t="s">
        <v>159</v>
      </c>
      <c r="H2733" s="6" t="s">
        <v>5336</v>
      </c>
      <c r="I2733" s="6" t="s">
        <v>5826</v>
      </c>
      <c r="J2733" s="6">
        <v>1.0</v>
      </c>
      <c r="K2733" s="7" t="s">
        <v>6971</v>
      </c>
      <c r="L2733" s="8">
        <v>45657.0</v>
      </c>
      <c r="M2733" s="6" t="s">
        <v>104</v>
      </c>
      <c r="N2733" s="5"/>
      <c r="O2733" s="5"/>
      <c r="P2733" s="5"/>
      <c r="Q2733" s="5"/>
      <c r="R2733" s="5"/>
      <c r="S2733" s="5"/>
      <c r="T2733" s="5"/>
      <c r="U2733" s="5"/>
      <c r="V2733" s="5"/>
    </row>
    <row r="2734" hidden="1">
      <c r="A2734" s="5">
        <v>450001.0</v>
      </c>
      <c r="B2734" s="6" t="s">
        <v>5320</v>
      </c>
      <c r="C2734" s="6" t="s">
        <v>7195</v>
      </c>
      <c r="D2734" s="6" t="s">
        <v>7196</v>
      </c>
      <c r="E2734" s="6" t="s">
        <v>475</v>
      </c>
      <c r="F2734" s="6" t="s">
        <v>158</v>
      </c>
      <c r="G2734" s="6" t="s">
        <v>159</v>
      </c>
      <c r="H2734" s="6" t="s">
        <v>5336</v>
      </c>
      <c r="I2734" s="6" t="s">
        <v>5826</v>
      </c>
      <c r="J2734" s="6">
        <v>1.0</v>
      </c>
      <c r="K2734" s="7" t="s">
        <v>7197</v>
      </c>
      <c r="L2734" s="8">
        <v>45657.0</v>
      </c>
      <c r="M2734" s="6" t="s">
        <v>104</v>
      </c>
      <c r="N2734" s="5"/>
      <c r="O2734" s="5"/>
      <c r="P2734" s="5"/>
      <c r="Q2734" s="5"/>
      <c r="R2734" s="5"/>
      <c r="S2734" s="5"/>
      <c r="T2734" s="5"/>
      <c r="U2734" s="5"/>
      <c r="V2734" s="5"/>
    </row>
    <row r="2735" hidden="1">
      <c r="A2735" s="5">
        <v>450001.0</v>
      </c>
      <c r="B2735" s="6" t="s">
        <v>5320</v>
      </c>
      <c r="C2735" s="6" t="s">
        <v>7198</v>
      </c>
      <c r="D2735" s="6" t="s">
        <v>7199</v>
      </c>
      <c r="E2735" s="6" t="s">
        <v>475</v>
      </c>
      <c r="F2735" s="6" t="s">
        <v>158</v>
      </c>
      <c r="G2735" s="6" t="s">
        <v>159</v>
      </c>
      <c r="H2735" s="6" t="s">
        <v>5336</v>
      </c>
      <c r="I2735" s="6" t="s">
        <v>5826</v>
      </c>
      <c r="J2735" s="6">
        <v>1.0</v>
      </c>
      <c r="K2735" s="7" t="s">
        <v>6971</v>
      </c>
      <c r="L2735" s="8">
        <v>45657.0</v>
      </c>
      <c r="M2735" s="6" t="s">
        <v>104</v>
      </c>
      <c r="N2735" s="5"/>
      <c r="O2735" s="5"/>
      <c r="P2735" s="5"/>
      <c r="Q2735" s="5"/>
      <c r="R2735" s="5"/>
      <c r="S2735" s="5"/>
      <c r="T2735" s="5"/>
      <c r="U2735" s="5"/>
      <c r="V2735" s="5"/>
    </row>
    <row r="2736" hidden="1">
      <c r="A2736" s="5">
        <v>450001.0</v>
      </c>
      <c r="B2736" s="6" t="s">
        <v>5320</v>
      </c>
      <c r="C2736" s="6" t="s">
        <v>7200</v>
      </c>
      <c r="D2736" s="6" t="s">
        <v>7201</v>
      </c>
      <c r="E2736" s="6" t="s">
        <v>475</v>
      </c>
      <c r="F2736" s="6" t="s">
        <v>158</v>
      </c>
      <c r="G2736" s="6" t="s">
        <v>159</v>
      </c>
      <c r="H2736" s="6" t="s">
        <v>5336</v>
      </c>
      <c r="I2736" s="6" t="s">
        <v>5826</v>
      </c>
      <c r="J2736" s="6">
        <v>1.0</v>
      </c>
      <c r="K2736" s="7" t="s">
        <v>784</v>
      </c>
      <c r="L2736" s="8">
        <v>45657.0</v>
      </c>
      <c r="M2736" s="6" t="s">
        <v>104</v>
      </c>
      <c r="N2736" s="5"/>
      <c r="O2736" s="5"/>
      <c r="P2736" s="5"/>
      <c r="Q2736" s="5"/>
      <c r="R2736" s="5"/>
      <c r="S2736" s="5"/>
      <c r="T2736" s="5"/>
      <c r="U2736" s="5"/>
      <c r="V2736" s="5"/>
    </row>
    <row r="2737" hidden="1">
      <c r="A2737" s="5">
        <v>450001.0</v>
      </c>
      <c r="B2737" s="6" t="s">
        <v>5320</v>
      </c>
      <c r="C2737" s="6" t="s">
        <v>7202</v>
      </c>
      <c r="D2737" s="6" t="s">
        <v>7203</v>
      </c>
      <c r="E2737" s="6" t="s">
        <v>475</v>
      </c>
      <c r="F2737" s="6" t="s">
        <v>158</v>
      </c>
      <c r="G2737" s="6" t="s">
        <v>159</v>
      </c>
      <c r="H2737" s="6" t="s">
        <v>5336</v>
      </c>
      <c r="I2737" s="6" t="s">
        <v>5826</v>
      </c>
      <c r="J2737" s="6">
        <v>1.0</v>
      </c>
      <c r="K2737" s="7" t="s">
        <v>6971</v>
      </c>
      <c r="L2737" s="8">
        <v>45657.0</v>
      </c>
      <c r="M2737" s="6" t="s">
        <v>104</v>
      </c>
      <c r="N2737" s="5"/>
      <c r="O2737" s="5"/>
      <c r="P2737" s="5"/>
      <c r="Q2737" s="5"/>
      <c r="R2737" s="5"/>
      <c r="S2737" s="5"/>
      <c r="T2737" s="5"/>
      <c r="U2737" s="5"/>
      <c r="V2737" s="5"/>
    </row>
    <row r="2738" hidden="1">
      <c r="A2738" s="5">
        <v>450001.0</v>
      </c>
      <c r="B2738" s="6" t="s">
        <v>5320</v>
      </c>
      <c r="C2738" s="6" t="s">
        <v>7204</v>
      </c>
      <c r="D2738" s="6" t="s">
        <v>7205</v>
      </c>
      <c r="E2738" s="6" t="s">
        <v>475</v>
      </c>
      <c r="F2738" s="6" t="s">
        <v>158</v>
      </c>
      <c r="G2738" s="6" t="s">
        <v>159</v>
      </c>
      <c r="H2738" s="6" t="s">
        <v>5336</v>
      </c>
      <c r="I2738" s="6" t="s">
        <v>5826</v>
      </c>
      <c r="J2738" s="6">
        <v>1.0</v>
      </c>
      <c r="K2738" s="7" t="s">
        <v>7206</v>
      </c>
      <c r="L2738" s="8">
        <v>45657.0</v>
      </c>
      <c r="M2738" s="6" t="s">
        <v>104</v>
      </c>
      <c r="N2738" s="5"/>
      <c r="O2738" s="5"/>
      <c r="P2738" s="5"/>
      <c r="Q2738" s="5"/>
      <c r="R2738" s="5"/>
      <c r="S2738" s="5"/>
      <c r="T2738" s="5"/>
      <c r="U2738" s="5"/>
      <c r="V2738" s="5"/>
    </row>
    <row r="2739" hidden="1">
      <c r="A2739" s="5">
        <v>450001.0</v>
      </c>
      <c r="B2739" s="6" t="s">
        <v>5320</v>
      </c>
      <c r="C2739" s="6" t="s">
        <v>7207</v>
      </c>
      <c r="D2739" s="6" t="s">
        <v>7208</v>
      </c>
      <c r="E2739" s="6" t="s">
        <v>475</v>
      </c>
      <c r="F2739" s="6" t="s">
        <v>158</v>
      </c>
      <c r="G2739" s="6" t="s">
        <v>159</v>
      </c>
      <c r="H2739" s="6" t="s">
        <v>5336</v>
      </c>
      <c r="I2739" s="6" t="s">
        <v>5826</v>
      </c>
      <c r="J2739" s="6">
        <v>1.0</v>
      </c>
      <c r="K2739" s="7" t="s">
        <v>6971</v>
      </c>
      <c r="L2739" s="8">
        <v>45657.0</v>
      </c>
      <c r="M2739" s="6" t="s">
        <v>104</v>
      </c>
      <c r="N2739" s="5"/>
      <c r="O2739" s="5"/>
      <c r="P2739" s="5"/>
      <c r="Q2739" s="5"/>
      <c r="R2739" s="5"/>
      <c r="S2739" s="5"/>
      <c r="T2739" s="5"/>
      <c r="U2739" s="5"/>
      <c r="V2739" s="5"/>
    </row>
    <row r="2740" hidden="1">
      <c r="A2740" s="5">
        <v>450001.0</v>
      </c>
      <c r="B2740" s="6" t="s">
        <v>5320</v>
      </c>
      <c r="C2740" s="6" t="s">
        <v>7209</v>
      </c>
      <c r="D2740" s="6" t="s">
        <v>7210</v>
      </c>
      <c r="E2740" s="6" t="s">
        <v>475</v>
      </c>
      <c r="F2740" s="6" t="s">
        <v>158</v>
      </c>
      <c r="G2740" s="6" t="s">
        <v>159</v>
      </c>
      <c r="H2740" s="6" t="s">
        <v>5336</v>
      </c>
      <c r="I2740" s="6" t="s">
        <v>5826</v>
      </c>
      <c r="J2740" s="6">
        <v>1.0</v>
      </c>
      <c r="K2740" s="7" t="s">
        <v>6971</v>
      </c>
      <c r="L2740" s="8">
        <v>45657.0</v>
      </c>
      <c r="M2740" s="6" t="s">
        <v>104</v>
      </c>
      <c r="N2740" s="5"/>
      <c r="O2740" s="5"/>
      <c r="P2740" s="5"/>
      <c r="Q2740" s="5"/>
      <c r="R2740" s="5"/>
      <c r="S2740" s="5"/>
      <c r="T2740" s="5"/>
      <c r="U2740" s="5"/>
      <c r="V2740" s="5"/>
    </row>
    <row r="2741" hidden="1">
      <c r="A2741" s="5">
        <v>450001.0</v>
      </c>
      <c r="B2741" s="6" t="s">
        <v>5320</v>
      </c>
      <c r="C2741" s="6" t="s">
        <v>7211</v>
      </c>
      <c r="D2741" s="6" t="s">
        <v>7212</v>
      </c>
      <c r="E2741" s="6" t="s">
        <v>475</v>
      </c>
      <c r="F2741" s="6" t="s">
        <v>158</v>
      </c>
      <c r="G2741" s="6" t="s">
        <v>7213</v>
      </c>
      <c r="H2741" s="6" t="s">
        <v>5336</v>
      </c>
      <c r="I2741" s="6" t="s">
        <v>5826</v>
      </c>
      <c r="J2741" s="6">
        <v>1.0</v>
      </c>
      <c r="K2741" s="7"/>
      <c r="L2741" s="8"/>
      <c r="M2741" s="6"/>
      <c r="N2741" s="5"/>
      <c r="O2741" s="5"/>
      <c r="P2741" s="5"/>
      <c r="Q2741" s="5"/>
      <c r="R2741" s="5"/>
      <c r="S2741" s="5"/>
      <c r="T2741" s="5"/>
      <c r="U2741" s="5"/>
      <c r="V2741" s="5"/>
    </row>
    <row r="2742" hidden="1">
      <c r="A2742" s="5">
        <v>450001.0</v>
      </c>
      <c r="B2742" s="6" t="s">
        <v>5320</v>
      </c>
      <c r="C2742" s="6" t="s">
        <v>7214</v>
      </c>
      <c r="D2742" s="6" t="s">
        <v>7215</v>
      </c>
      <c r="E2742" s="6" t="s">
        <v>475</v>
      </c>
      <c r="F2742" s="6" t="s">
        <v>158</v>
      </c>
      <c r="G2742" s="6" t="s">
        <v>7213</v>
      </c>
      <c r="H2742" s="6" t="s">
        <v>5336</v>
      </c>
      <c r="I2742" s="6" t="s">
        <v>5826</v>
      </c>
      <c r="J2742" s="6">
        <v>1.0</v>
      </c>
      <c r="K2742" s="7"/>
      <c r="L2742" s="8"/>
      <c r="M2742" s="6"/>
      <c r="N2742" s="5"/>
      <c r="O2742" s="5"/>
      <c r="P2742" s="5"/>
      <c r="Q2742" s="5"/>
      <c r="R2742" s="5"/>
      <c r="S2742" s="5"/>
      <c r="T2742" s="5"/>
      <c r="U2742" s="5"/>
      <c r="V2742" s="5"/>
    </row>
    <row r="2743" hidden="1">
      <c r="A2743" s="5">
        <v>450001.0</v>
      </c>
      <c r="B2743" s="6" t="s">
        <v>5320</v>
      </c>
      <c r="C2743" s="6" t="s">
        <v>7216</v>
      </c>
      <c r="D2743" s="6" t="s">
        <v>7217</v>
      </c>
      <c r="E2743" s="6" t="s">
        <v>475</v>
      </c>
      <c r="F2743" s="6" t="s">
        <v>158</v>
      </c>
      <c r="G2743" s="6" t="s">
        <v>7213</v>
      </c>
      <c r="H2743" s="6" t="s">
        <v>5336</v>
      </c>
      <c r="I2743" s="6" t="s">
        <v>5826</v>
      </c>
      <c r="J2743" s="6">
        <v>1.0</v>
      </c>
      <c r="K2743" s="7"/>
      <c r="L2743" s="8"/>
      <c r="M2743" s="6"/>
      <c r="N2743" s="5"/>
      <c r="O2743" s="5"/>
      <c r="P2743" s="5"/>
      <c r="Q2743" s="5"/>
      <c r="R2743" s="5"/>
      <c r="S2743" s="5"/>
      <c r="T2743" s="5"/>
      <c r="U2743" s="5"/>
      <c r="V2743" s="5"/>
    </row>
    <row r="2744" hidden="1">
      <c r="A2744" s="5">
        <v>450001.0</v>
      </c>
      <c r="B2744" s="6" t="s">
        <v>5320</v>
      </c>
      <c r="C2744" s="6" t="s">
        <v>7218</v>
      </c>
      <c r="D2744" s="6" t="s">
        <v>7219</v>
      </c>
      <c r="E2744" s="6" t="s">
        <v>475</v>
      </c>
      <c r="F2744" s="6" t="s">
        <v>158</v>
      </c>
      <c r="G2744" s="6" t="s">
        <v>7213</v>
      </c>
      <c r="H2744" s="6" t="s">
        <v>5336</v>
      </c>
      <c r="I2744" s="6" t="s">
        <v>5826</v>
      </c>
      <c r="J2744" s="6">
        <v>1.0</v>
      </c>
      <c r="K2744" s="7" t="s">
        <v>754</v>
      </c>
      <c r="L2744" s="8"/>
      <c r="M2744" s="6"/>
      <c r="N2744" s="5"/>
      <c r="O2744" s="5"/>
      <c r="P2744" s="5"/>
      <c r="Q2744" s="5"/>
      <c r="R2744" s="5"/>
      <c r="S2744" s="5"/>
      <c r="T2744" s="5"/>
      <c r="U2744" s="5"/>
      <c r="V2744" s="5"/>
    </row>
    <row r="2745" hidden="1">
      <c r="A2745" s="5">
        <v>450001.0</v>
      </c>
      <c r="B2745" s="6" t="s">
        <v>5320</v>
      </c>
      <c r="C2745" s="6" t="s">
        <v>7220</v>
      </c>
      <c r="D2745" s="6" t="s">
        <v>7221</v>
      </c>
      <c r="E2745" s="6" t="s">
        <v>475</v>
      </c>
      <c r="F2745" s="6" t="s">
        <v>158</v>
      </c>
      <c r="G2745" s="6" t="s">
        <v>7213</v>
      </c>
      <c r="H2745" s="6" t="s">
        <v>5336</v>
      </c>
      <c r="I2745" s="6" t="s">
        <v>5826</v>
      </c>
      <c r="J2745" s="6">
        <v>1.0</v>
      </c>
      <c r="K2745" s="7" t="s">
        <v>3990</v>
      </c>
      <c r="L2745" s="8"/>
      <c r="M2745" s="6"/>
      <c r="N2745" s="5"/>
      <c r="O2745" s="5"/>
      <c r="P2745" s="5"/>
      <c r="Q2745" s="5"/>
      <c r="R2745" s="5"/>
      <c r="S2745" s="5"/>
      <c r="T2745" s="5"/>
      <c r="U2745" s="5"/>
      <c r="V2745" s="5"/>
    </row>
    <row r="2746" hidden="1">
      <c r="A2746" s="5">
        <v>450001.0</v>
      </c>
      <c r="B2746" s="6" t="s">
        <v>5320</v>
      </c>
      <c r="C2746" s="6" t="s">
        <v>7222</v>
      </c>
      <c r="D2746" s="6" t="s">
        <v>7223</v>
      </c>
      <c r="E2746" s="6" t="s">
        <v>475</v>
      </c>
      <c r="F2746" s="6" t="s">
        <v>158</v>
      </c>
      <c r="G2746" s="6" t="s">
        <v>7213</v>
      </c>
      <c r="H2746" s="6" t="s">
        <v>5336</v>
      </c>
      <c r="I2746" s="6" t="s">
        <v>5826</v>
      </c>
      <c r="J2746" s="6">
        <v>1.0</v>
      </c>
      <c r="K2746" s="7" t="s">
        <v>6971</v>
      </c>
      <c r="L2746" s="8"/>
      <c r="M2746" s="6"/>
      <c r="N2746" s="5"/>
      <c r="O2746" s="5"/>
      <c r="P2746" s="5"/>
      <c r="Q2746" s="5"/>
      <c r="R2746" s="5"/>
      <c r="S2746" s="5"/>
      <c r="T2746" s="5"/>
      <c r="U2746" s="5"/>
      <c r="V2746" s="5"/>
    </row>
    <row r="2747" hidden="1">
      <c r="A2747" s="5">
        <v>450001.0</v>
      </c>
      <c r="B2747" s="6" t="s">
        <v>5320</v>
      </c>
      <c r="C2747" s="6" t="s">
        <v>7224</v>
      </c>
      <c r="D2747" s="6" t="s">
        <v>7225</v>
      </c>
      <c r="E2747" s="6" t="s">
        <v>475</v>
      </c>
      <c r="F2747" s="6" t="s">
        <v>158</v>
      </c>
      <c r="G2747" s="6" t="s">
        <v>7213</v>
      </c>
      <c r="H2747" s="6" t="s">
        <v>5336</v>
      </c>
      <c r="I2747" s="6" t="s">
        <v>5826</v>
      </c>
      <c r="J2747" s="6">
        <v>1.0</v>
      </c>
      <c r="K2747" s="7" t="s">
        <v>3318</v>
      </c>
      <c r="L2747" s="8"/>
      <c r="M2747" s="6"/>
      <c r="N2747" s="5"/>
      <c r="O2747" s="5"/>
      <c r="P2747" s="5"/>
      <c r="Q2747" s="5"/>
      <c r="R2747" s="5"/>
      <c r="S2747" s="5"/>
      <c r="T2747" s="5"/>
      <c r="U2747" s="5"/>
      <c r="V2747" s="5"/>
    </row>
    <row r="2748" hidden="1">
      <c r="A2748" s="5">
        <v>450001.0</v>
      </c>
      <c r="B2748" s="6" t="s">
        <v>5320</v>
      </c>
      <c r="C2748" s="6" t="s">
        <v>7226</v>
      </c>
      <c r="D2748" s="6" t="s">
        <v>7227</v>
      </c>
      <c r="E2748" s="6" t="s">
        <v>475</v>
      </c>
      <c r="F2748" s="6" t="s">
        <v>158</v>
      </c>
      <c r="G2748" s="6" t="s">
        <v>7213</v>
      </c>
      <c r="H2748" s="6" t="s">
        <v>5336</v>
      </c>
      <c r="I2748" s="6" t="s">
        <v>5826</v>
      </c>
      <c r="J2748" s="6">
        <v>1.0</v>
      </c>
      <c r="K2748" s="7" t="s">
        <v>5325</v>
      </c>
      <c r="L2748" s="8"/>
      <c r="M2748" s="6"/>
      <c r="N2748" s="5"/>
      <c r="O2748" s="5"/>
      <c r="P2748" s="5"/>
      <c r="Q2748" s="5"/>
      <c r="R2748" s="5"/>
      <c r="S2748" s="5"/>
      <c r="T2748" s="5"/>
      <c r="U2748" s="5"/>
      <c r="V2748" s="5"/>
    </row>
    <row r="2749" hidden="1">
      <c r="A2749" s="5">
        <v>450001.0</v>
      </c>
      <c r="B2749" s="6" t="s">
        <v>5320</v>
      </c>
      <c r="C2749" s="6" t="s">
        <v>7228</v>
      </c>
      <c r="D2749" s="6" t="s">
        <v>7229</v>
      </c>
      <c r="E2749" s="6" t="s">
        <v>475</v>
      </c>
      <c r="F2749" s="6" t="s">
        <v>158</v>
      </c>
      <c r="G2749" s="6" t="s">
        <v>7213</v>
      </c>
      <c r="H2749" s="6" t="s">
        <v>5336</v>
      </c>
      <c r="I2749" s="6" t="s">
        <v>5826</v>
      </c>
      <c r="J2749" s="6">
        <v>1.0</v>
      </c>
      <c r="K2749" s="7" t="s">
        <v>4018</v>
      </c>
      <c r="L2749" s="8"/>
      <c r="M2749" s="6"/>
      <c r="N2749" s="5"/>
      <c r="O2749" s="5"/>
      <c r="P2749" s="5"/>
      <c r="Q2749" s="5"/>
      <c r="R2749" s="5"/>
      <c r="S2749" s="5"/>
      <c r="T2749" s="5"/>
      <c r="U2749" s="5"/>
      <c r="V2749" s="5"/>
    </row>
    <row r="2750" hidden="1">
      <c r="A2750" s="5">
        <v>450001.0</v>
      </c>
      <c r="B2750" s="6" t="s">
        <v>5320</v>
      </c>
      <c r="C2750" s="6" t="s">
        <v>7230</v>
      </c>
      <c r="D2750" s="6" t="s">
        <v>7231</v>
      </c>
      <c r="E2750" s="6" t="s">
        <v>475</v>
      </c>
      <c r="F2750" s="6" t="s">
        <v>158</v>
      </c>
      <c r="G2750" s="6" t="s">
        <v>7213</v>
      </c>
      <c r="H2750" s="6" t="s">
        <v>5336</v>
      </c>
      <c r="I2750" s="6" t="s">
        <v>5826</v>
      </c>
      <c r="J2750" s="6">
        <v>1.0</v>
      </c>
      <c r="K2750" s="7" t="s">
        <v>6983</v>
      </c>
      <c r="L2750" s="8"/>
      <c r="M2750" s="6"/>
      <c r="N2750" s="5"/>
      <c r="O2750" s="5"/>
      <c r="P2750" s="5"/>
      <c r="Q2750" s="5"/>
      <c r="R2750" s="5"/>
      <c r="S2750" s="5"/>
      <c r="T2750" s="5"/>
      <c r="U2750" s="5"/>
      <c r="V2750" s="5"/>
    </row>
    <row r="2751" hidden="1">
      <c r="A2751" s="5">
        <v>450001.0</v>
      </c>
      <c r="B2751" s="6" t="s">
        <v>5320</v>
      </c>
      <c r="C2751" s="6" t="s">
        <v>7232</v>
      </c>
      <c r="D2751" s="6" t="s">
        <v>7233</v>
      </c>
      <c r="E2751" s="6" t="s">
        <v>475</v>
      </c>
      <c r="F2751" s="6" t="s">
        <v>158</v>
      </c>
      <c r="G2751" s="6" t="s">
        <v>7213</v>
      </c>
      <c r="H2751" s="6" t="s">
        <v>5336</v>
      </c>
      <c r="I2751" s="6" t="s">
        <v>5826</v>
      </c>
      <c r="J2751" s="6">
        <v>1.0</v>
      </c>
      <c r="K2751" s="7" t="s">
        <v>5325</v>
      </c>
      <c r="L2751" s="8"/>
      <c r="M2751" s="6"/>
      <c r="N2751" s="5"/>
      <c r="O2751" s="5"/>
      <c r="P2751" s="5"/>
      <c r="Q2751" s="5"/>
      <c r="R2751" s="5"/>
      <c r="S2751" s="5"/>
      <c r="T2751" s="5"/>
      <c r="U2751" s="5"/>
      <c r="V2751" s="5"/>
    </row>
    <row r="2752" hidden="1">
      <c r="A2752" s="5">
        <v>450001.0</v>
      </c>
      <c r="B2752" s="6" t="s">
        <v>5320</v>
      </c>
      <c r="C2752" s="6" t="s">
        <v>7234</v>
      </c>
      <c r="D2752" s="6" t="s">
        <v>7235</v>
      </c>
      <c r="E2752" s="6" t="s">
        <v>475</v>
      </c>
      <c r="F2752" s="6" t="s">
        <v>158</v>
      </c>
      <c r="G2752" s="6" t="s">
        <v>7213</v>
      </c>
      <c r="H2752" s="6" t="s">
        <v>5336</v>
      </c>
      <c r="I2752" s="6" t="s">
        <v>5826</v>
      </c>
      <c r="J2752" s="6">
        <v>1.0</v>
      </c>
      <c r="K2752" s="7" t="s">
        <v>7236</v>
      </c>
      <c r="L2752" s="8"/>
      <c r="M2752" s="6"/>
      <c r="N2752" s="5"/>
      <c r="O2752" s="5"/>
      <c r="P2752" s="5"/>
      <c r="Q2752" s="5"/>
      <c r="R2752" s="5"/>
      <c r="S2752" s="5"/>
      <c r="T2752" s="5"/>
      <c r="U2752" s="5"/>
      <c r="V2752" s="5"/>
    </row>
    <row r="2753" hidden="1">
      <c r="A2753" s="5">
        <v>450001.0</v>
      </c>
      <c r="B2753" s="6" t="s">
        <v>5320</v>
      </c>
      <c r="C2753" s="6" t="s">
        <v>7237</v>
      </c>
      <c r="D2753" s="6" t="s">
        <v>7238</v>
      </c>
      <c r="E2753" s="6" t="s">
        <v>475</v>
      </c>
      <c r="F2753" s="6" t="s">
        <v>158</v>
      </c>
      <c r="G2753" s="6" t="s">
        <v>7213</v>
      </c>
      <c r="H2753" s="6" t="s">
        <v>5336</v>
      </c>
      <c r="I2753" s="6" t="s">
        <v>5826</v>
      </c>
      <c r="J2753" s="6">
        <v>1.0</v>
      </c>
      <c r="K2753" s="7" t="s">
        <v>6983</v>
      </c>
      <c r="L2753" s="8"/>
      <c r="M2753" s="6"/>
      <c r="N2753" s="5"/>
      <c r="O2753" s="5"/>
      <c r="P2753" s="5"/>
      <c r="Q2753" s="5"/>
      <c r="R2753" s="5"/>
      <c r="S2753" s="5"/>
      <c r="T2753" s="5"/>
      <c r="U2753" s="5"/>
      <c r="V2753" s="5"/>
    </row>
    <row r="2754" hidden="1">
      <c r="A2754" s="5">
        <v>450001.0</v>
      </c>
      <c r="B2754" s="6" t="s">
        <v>5320</v>
      </c>
      <c r="C2754" s="6" t="s">
        <v>7239</v>
      </c>
      <c r="D2754" s="6" t="s">
        <v>7240</v>
      </c>
      <c r="E2754" s="6" t="s">
        <v>475</v>
      </c>
      <c r="F2754" s="6" t="s">
        <v>158</v>
      </c>
      <c r="G2754" s="6" t="s">
        <v>7213</v>
      </c>
      <c r="H2754" s="6" t="s">
        <v>5336</v>
      </c>
      <c r="I2754" s="6" t="s">
        <v>5826</v>
      </c>
      <c r="J2754" s="6">
        <v>1.0</v>
      </c>
      <c r="K2754" s="7" t="s">
        <v>6983</v>
      </c>
      <c r="L2754" s="8"/>
      <c r="M2754" s="6"/>
      <c r="N2754" s="5"/>
      <c r="O2754" s="5"/>
      <c r="P2754" s="5"/>
      <c r="Q2754" s="5"/>
      <c r="R2754" s="5"/>
      <c r="S2754" s="5"/>
      <c r="T2754" s="5"/>
      <c r="U2754" s="5"/>
      <c r="V2754" s="5"/>
    </row>
    <row r="2755" hidden="1">
      <c r="A2755" s="5">
        <v>450001.0</v>
      </c>
      <c r="B2755" s="6" t="s">
        <v>5320</v>
      </c>
      <c r="C2755" s="6" t="s">
        <v>7241</v>
      </c>
      <c r="D2755" s="6" t="s">
        <v>7242</v>
      </c>
      <c r="E2755" s="6" t="s">
        <v>475</v>
      </c>
      <c r="F2755" s="6" t="s">
        <v>158</v>
      </c>
      <c r="G2755" s="6" t="s">
        <v>7213</v>
      </c>
      <c r="H2755" s="6" t="s">
        <v>5336</v>
      </c>
      <c r="I2755" s="6" t="s">
        <v>5826</v>
      </c>
      <c r="J2755" s="6">
        <v>1.0</v>
      </c>
      <c r="K2755" s="7" t="s">
        <v>6657</v>
      </c>
      <c r="L2755" s="8"/>
      <c r="M2755" s="6"/>
      <c r="N2755" s="5"/>
      <c r="O2755" s="5"/>
      <c r="P2755" s="5"/>
      <c r="Q2755" s="5"/>
      <c r="R2755" s="5"/>
      <c r="S2755" s="5"/>
      <c r="T2755" s="5"/>
      <c r="U2755" s="5"/>
      <c r="V2755" s="5"/>
    </row>
    <row r="2756" hidden="1">
      <c r="A2756" s="5">
        <v>450001.0</v>
      </c>
      <c r="B2756" s="6" t="s">
        <v>5320</v>
      </c>
      <c r="C2756" s="6" t="s">
        <v>7243</v>
      </c>
      <c r="D2756" s="6" t="s">
        <v>7244</v>
      </c>
      <c r="E2756" s="6" t="s">
        <v>475</v>
      </c>
      <c r="F2756" s="6" t="s">
        <v>158</v>
      </c>
      <c r="G2756" s="6" t="s">
        <v>7213</v>
      </c>
      <c r="H2756" s="6" t="s">
        <v>5336</v>
      </c>
      <c r="I2756" s="6" t="s">
        <v>5826</v>
      </c>
      <c r="J2756" s="6">
        <v>1.0</v>
      </c>
      <c r="K2756" s="7" t="s">
        <v>754</v>
      </c>
      <c r="L2756" s="8"/>
      <c r="M2756" s="6"/>
      <c r="N2756" s="5"/>
      <c r="O2756" s="5"/>
      <c r="P2756" s="5"/>
      <c r="Q2756" s="5"/>
      <c r="R2756" s="5"/>
      <c r="S2756" s="5"/>
      <c r="T2756" s="5"/>
      <c r="U2756" s="5"/>
      <c r="V2756" s="5"/>
    </row>
    <row r="2757" hidden="1">
      <c r="A2757" s="5">
        <v>450001.0</v>
      </c>
      <c r="B2757" s="6" t="s">
        <v>5320</v>
      </c>
      <c r="C2757" s="6" t="s">
        <v>7245</v>
      </c>
      <c r="D2757" s="6" t="s">
        <v>7246</v>
      </c>
      <c r="E2757" s="6" t="s">
        <v>475</v>
      </c>
      <c r="F2757" s="6" t="s">
        <v>158</v>
      </c>
      <c r="G2757" s="6" t="s">
        <v>7213</v>
      </c>
      <c r="H2757" s="6" t="s">
        <v>5336</v>
      </c>
      <c r="I2757" s="6" t="s">
        <v>5826</v>
      </c>
      <c r="J2757" s="6">
        <v>1.0</v>
      </c>
      <c r="K2757" s="7" t="s">
        <v>7247</v>
      </c>
      <c r="L2757" s="8"/>
      <c r="M2757" s="6"/>
      <c r="N2757" s="5"/>
      <c r="O2757" s="5"/>
      <c r="P2757" s="5"/>
      <c r="Q2757" s="5"/>
      <c r="R2757" s="5"/>
      <c r="S2757" s="5"/>
      <c r="T2757" s="5"/>
      <c r="U2757" s="5"/>
      <c r="V2757" s="5"/>
    </row>
    <row r="2758" hidden="1">
      <c r="A2758" s="5">
        <v>450001.0</v>
      </c>
      <c r="B2758" s="6" t="s">
        <v>5320</v>
      </c>
      <c r="C2758" s="6" t="s">
        <v>7248</v>
      </c>
      <c r="D2758" s="6" t="s">
        <v>7249</v>
      </c>
      <c r="E2758" s="6" t="s">
        <v>475</v>
      </c>
      <c r="F2758" s="6" t="s">
        <v>158</v>
      </c>
      <c r="G2758" s="6" t="s">
        <v>7213</v>
      </c>
      <c r="H2758" s="6" t="s">
        <v>5336</v>
      </c>
      <c r="I2758" s="6" t="s">
        <v>5826</v>
      </c>
      <c r="J2758" s="6">
        <v>1.0</v>
      </c>
      <c r="K2758" s="7" t="s">
        <v>7250</v>
      </c>
      <c r="L2758" s="8"/>
      <c r="M2758" s="6"/>
      <c r="N2758" s="5"/>
      <c r="O2758" s="5"/>
      <c r="P2758" s="5"/>
      <c r="Q2758" s="5"/>
      <c r="R2758" s="5"/>
      <c r="S2758" s="5"/>
      <c r="T2758" s="5"/>
      <c r="U2758" s="5"/>
      <c r="V2758" s="5"/>
    </row>
    <row r="2759" hidden="1">
      <c r="A2759" s="5">
        <v>450001.0</v>
      </c>
      <c r="B2759" s="6" t="s">
        <v>5320</v>
      </c>
      <c r="C2759" s="6" t="s">
        <v>7251</v>
      </c>
      <c r="D2759" s="6" t="s">
        <v>7252</v>
      </c>
      <c r="E2759" s="6" t="s">
        <v>475</v>
      </c>
      <c r="F2759" s="6" t="s">
        <v>158</v>
      </c>
      <c r="G2759" s="6" t="s">
        <v>7213</v>
      </c>
      <c r="H2759" s="6" t="s">
        <v>5336</v>
      </c>
      <c r="I2759" s="6" t="s">
        <v>5826</v>
      </c>
      <c r="J2759" s="6">
        <v>1.0</v>
      </c>
      <c r="K2759" s="7" t="s">
        <v>7253</v>
      </c>
      <c r="L2759" s="8"/>
      <c r="M2759" s="6"/>
      <c r="N2759" s="5"/>
      <c r="O2759" s="5"/>
      <c r="P2759" s="5"/>
      <c r="Q2759" s="5"/>
      <c r="R2759" s="5"/>
      <c r="S2759" s="5"/>
      <c r="T2759" s="5"/>
      <c r="U2759" s="5"/>
      <c r="V2759" s="5"/>
    </row>
    <row r="2760" hidden="1">
      <c r="A2760" s="5">
        <v>450001.0</v>
      </c>
      <c r="B2760" s="6" t="s">
        <v>5320</v>
      </c>
      <c r="C2760" s="6" t="s">
        <v>7254</v>
      </c>
      <c r="D2760" s="6" t="s">
        <v>7255</v>
      </c>
      <c r="E2760" s="6" t="s">
        <v>475</v>
      </c>
      <c r="F2760" s="6" t="s">
        <v>158</v>
      </c>
      <c r="G2760" s="6" t="s">
        <v>7213</v>
      </c>
      <c r="H2760" s="6" t="s">
        <v>5336</v>
      </c>
      <c r="I2760" s="6" t="s">
        <v>5826</v>
      </c>
      <c r="J2760" s="6">
        <v>1.0</v>
      </c>
      <c r="K2760" s="7" t="s">
        <v>7256</v>
      </c>
      <c r="L2760" s="8"/>
      <c r="M2760" s="6"/>
      <c r="N2760" s="5"/>
      <c r="O2760" s="5"/>
      <c r="P2760" s="5"/>
      <c r="Q2760" s="5"/>
      <c r="R2760" s="5"/>
      <c r="S2760" s="5"/>
      <c r="T2760" s="5"/>
      <c r="U2760" s="5"/>
      <c r="V2760" s="5"/>
    </row>
    <row r="2761" hidden="1">
      <c r="A2761" s="5">
        <v>450001.0</v>
      </c>
      <c r="B2761" s="6" t="s">
        <v>5320</v>
      </c>
      <c r="C2761" s="6" t="s">
        <v>7257</v>
      </c>
      <c r="D2761" s="6" t="s">
        <v>7258</v>
      </c>
      <c r="E2761" s="6" t="s">
        <v>475</v>
      </c>
      <c r="F2761" s="6" t="s">
        <v>158</v>
      </c>
      <c r="G2761" s="6" t="s">
        <v>7213</v>
      </c>
      <c r="H2761" s="6" t="s">
        <v>5336</v>
      </c>
      <c r="I2761" s="6" t="s">
        <v>5826</v>
      </c>
      <c r="J2761" s="6">
        <v>1.0</v>
      </c>
      <c r="K2761" s="7" t="s">
        <v>6652</v>
      </c>
      <c r="L2761" s="8"/>
      <c r="M2761" s="6"/>
      <c r="N2761" s="5"/>
      <c r="O2761" s="5"/>
      <c r="P2761" s="5"/>
      <c r="Q2761" s="5"/>
      <c r="R2761" s="5"/>
      <c r="S2761" s="5"/>
      <c r="T2761" s="5"/>
      <c r="U2761" s="5"/>
      <c r="V2761" s="5"/>
    </row>
    <row r="2762" hidden="1">
      <c r="A2762" s="5">
        <v>45001.0</v>
      </c>
      <c r="B2762" s="6" t="s">
        <v>5326</v>
      </c>
      <c r="C2762" s="6" t="s">
        <v>7259</v>
      </c>
      <c r="D2762" s="6" t="s">
        <v>7260</v>
      </c>
      <c r="E2762" s="6" t="s">
        <v>266</v>
      </c>
      <c r="F2762" s="6" t="s">
        <v>158</v>
      </c>
      <c r="G2762" s="6"/>
      <c r="H2762" s="6" t="s">
        <v>7261</v>
      </c>
      <c r="I2762" s="6" t="s">
        <v>7262</v>
      </c>
      <c r="J2762" s="6">
        <v>600.0</v>
      </c>
      <c r="K2762" s="7" t="s">
        <v>7263</v>
      </c>
      <c r="L2762" s="8"/>
      <c r="M2762" s="6" t="s">
        <v>104</v>
      </c>
      <c r="N2762" s="5"/>
      <c r="O2762" s="5"/>
      <c r="P2762" s="5"/>
      <c r="Q2762" s="5"/>
      <c r="R2762" s="5"/>
      <c r="S2762" s="5"/>
      <c r="T2762" s="5"/>
      <c r="U2762" s="5"/>
      <c r="V2762" s="5"/>
    </row>
    <row r="2763" hidden="1">
      <c r="A2763" s="5">
        <v>45001.0</v>
      </c>
      <c r="B2763" s="6" t="s">
        <v>5326</v>
      </c>
      <c r="C2763" s="6" t="s">
        <v>7264</v>
      </c>
      <c r="D2763" s="6" t="s">
        <v>7265</v>
      </c>
      <c r="E2763" s="6" t="s">
        <v>266</v>
      </c>
      <c r="F2763" s="6" t="s">
        <v>158</v>
      </c>
      <c r="G2763" s="6"/>
      <c r="H2763" s="6" t="s">
        <v>7266</v>
      </c>
      <c r="I2763" s="6" t="s">
        <v>7267</v>
      </c>
      <c r="J2763" s="6">
        <v>11000.0</v>
      </c>
      <c r="K2763" s="7" t="s">
        <v>7263</v>
      </c>
      <c r="L2763" s="8"/>
      <c r="M2763" s="6" t="s">
        <v>104</v>
      </c>
      <c r="N2763" s="5"/>
      <c r="O2763" s="5"/>
      <c r="P2763" s="5"/>
      <c r="Q2763" s="5"/>
      <c r="R2763" s="5"/>
      <c r="S2763" s="5"/>
      <c r="T2763" s="5"/>
      <c r="U2763" s="5"/>
      <c r="V2763" s="5"/>
    </row>
    <row r="2764" hidden="1">
      <c r="A2764" s="5">
        <v>45001.0</v>
      </c>
      <c r="B2764" s="6" t="s">
        <v>5326</v>
      </c>
      <c r="C2764" s="6" t="s">
        <v>7268</v>
      </c>
      <c r="D2764" s="6" t="s">
        <v>7269</v>
      </c>
      <c r="E2764" s="6" t="s">
        <v>266</v>
      </c>
      <c r="F2764" s="6" t="s">
        <v>158</v>
      </c>
      <c r="G2764" s="6"/>
      <c r="H2764" s="6" t="s">
        <v>7266</v>
      </c>
      <c r="I2764" s="6" t="s">
        <v>7269</v>
      </c>
      <c r="J2764" s="6" t="s">
        <v>7270</v>
      </c>
      <c r="K2764" s="7" t="s">
        <v>7263</v>
      </c>
      <c r="L2764" s="8"/>
      <c r="M2764" s="6" t="s">
        <v>104</v>
      </c>
      <c r="N2764" s="5"/>
      <c r="O2764" s="5"/>
      <c r="P2764" s="5"/>
      <c r="Q2764" s="5"/>
      <c r="R2764" s="5"/>
      <c r="S2764" s="5"/>
      <c r="T2764" s="5"/>
      <c r="U2764" s="5"/>
      <c r="V2764" s="5"/>
    </row>
    <row r="2765" hidden="1">
      <c r="A2765" s="5">
        <v>45001.0</v>
      </c>
      <c r="B2765" s="6" t="s">
        <v>5326</v>
      </c>
      <c r="C2765" s="6" t="s">
        <v>7271</v>
      </c>
      <c r="D2765" s="6" t="s">
        <v>7272</v>
      </c>
      <c r="E2765" s="6" t="s">
        <v>266</v>
      </c>
      <c r="F2765" s="6" t="s">
        <v>158</v>
      </c>
      <c r="G2765" s="6"/>
      <c r="H2765" s="6" t="s">
        <v>7273</v>
      </c>
      <c r="I2765" s="6" t="s">
        <v>7274</v>
      </c>
      <c r="J2765" s="6" t="s">
        <v>7275</v>
      </c>
      <c r="K2765" s="7" t="s">
        <v>7263</v>
      </c>
      <c r="L2765" s="8"/>
      <c r="M2765" s="6" t="s">
        <v>104</v>
      </c>
      <c r="N2765" s="5"/>
      <c r="O2765" s="5"/>
      <c r="P2765" s="5"/>
      <c r="Q2765" s="5"/>
      <c r="R2765" s="5"/>
      <c r="S2765" s="5"/>
      <c r="T2765" s="5"/>
      <c r="U2765" s="5"/>
      <c r="V2765" s="5"/>
    </row>
    <row r="2766" hidden="1">
      <c r="A2766" s="5">
        <v>45001.0</v>
      </c>
      <c r="B2766" s="6" t="s">
        <v>5326</v>
      </c>
      <c r="C2766" s="6" t="s">
        <v>7276</v>
      </c>
      <c r="D2766" s="6" t="s">
        <v>7277</v>
      </c>
      <c r="E2766" s="6" t="s">
        <v>266</v>
      </c>
      <c r="F2766" s="6" t="s">
        <v>158</v>
      </c>
      <c r="G2766" s="6"/>
      <c r="H2766" s="6" t="s">
        <v>7273</v>
      </c>
      <c r="I2766" s="6" t="s">
        <v>7278</v>
      </c>
      <c r="J2766" s="6" t="s">
        <v>7279</v>
      </c>
      <c r="K2766" s="7" t="s">
        <v>7263</v>
      </c>
      <c r="L2766" s="8"/>
      <c r="M2766" s="6" t="s">
        <v>104</v>
      </c>
      <c r="N2766" s="5"/>
      <c r="O2766" s="5"/>
      <c r="P2766" s="5"/>
      <c r="Q2766" s="5"/>
      <c r="R2766" s="5"/>
      <c r="S2766" s="5"/>
      <c r="T2766" s="5"/>
      <c r="U2766" s="5"/>
      <c r="V2766" s="5"/>
    </row>
    <row r="2767" hidden="1">
      <c r="A2767" s="5">
        <v>45001.0</v>
      </c>
      <c r="B2767" s="6" t="s">
        <v>5326</v>
      </c>
      <c r="C2767" s="6" t="s">
        <v>7280</v>
      </c>
      <c r="D2767" s="6" t="s">
        <v>7281</v>
      </c>
      <c r="E2767" s="6" t="s">
        <v>266</v>
      </c>
      <c r="F2767" s="6" t="s">
        <v>158</v>
      </c>
      <c r="G2767" s="6"/>
      <c r="H2767" s="6" t="s">
        <v>7261</v>
      </c>
      <c r="I2767" s="6" t="s">
        <v>7282</v>
      </c>
      <c r="J2767" s="6">
        <v>1.03801005E8</v>
      </c>
      <c r="K2767" s="7" t="s">
        <v>7263</v>
      </c>
      <c r="L2767" s="8"/>
      <c r="M2767" s="6" t="s">
        <v>104</v>
      </c>
      <c r="N2767" s="5"/>
      <c r="O2767" s="5"/>
      <c r="P2767" s="5"/>
      <c r="Q2767" s="5"/>
      <c r="R2767" s="5"/>
      <c r="S2767" s="5"/>
      <c r="T2767" s="5"/>
      <c r="U2767" s="5"/>
      <c r="V2767" s="5"/>
    </row>
    <row r="2768" hidden="1">
      <c r="A2768" s="5">
        <v>45001.0</v>
      </c>
      <c r="B2768" s="6" t="s">
        <v>5326</v>
      </c>
      <c r="C2768" s="6" t="s">
        <v>7283</v>
      </c>
      <c r="D2768" s="6" t="s">
        <v>7284</v>
      </c>
      <c r="E2768" s="6" t="s">
        <v>266</v>
      </c>
      <c r="F2768" s="6" t="s">
        <v>158</v>
      </c>
      <c r="G2768" s="6"/>
      <c r="H2768" s="6" t="s">
        <v>7261</v>
      </c>
      <c r="I2768" s="6" t="s">
        <v>7285</v>
      </c>
      <c r="J2768" s="6">
        <v>6067500.0</v>
      </c>
      <c r="K2768" s="7" t="s">
        <v>7263</v>
      </c>
      <c r="L2768" s="8"/>
      <c r="M2768" s="6" t="s">
        <v>104</v>
      </c>
      <c r="N2768" s="5"/>
      <c r="O2768" s="5"/>
      <c r="P2768" s="5"/>
      <c r="Q2768" s="5"/>
      <c r="R2768" s="5"/>
      <c r="S2768" s="5"/>
      <c r="T2768" s="5"/>
      <c r="U2768" s="5"/>
      <c r="V2768" s="5"/>
    </row>
    <row r="2769" hidden="1">
      <c r="A2769" s="5">
        <v>45001.0</v>
      </c>
      <c r="B2769" s="6" t="s">
        <v>5326</v>
      </c>
      <c r="C2769" s="6" t="s">
        <v>7286</v>
      </c>
      <c r="D2769" s="6" t="s">
        <v>7287</v>
      </c>
      <c r="E2769" s="6" t="s">
        <v>266</v>
      </c>
      <c r="F2769" s="6" t="s">
        <v>158</v>
      </c>
      <c r="G2769" s="6"/>
      <c r="H2769" s="6" t="s">
        <v>7261</v>
      </c>
      <c r="I2769" s="6" t="s">
        <v>7288</v>
      </c>
      <c r="J2769" s="6">
        <v>1137930.0</v>
      </c>
      <c r="K2769" s="7" t="s">
        <v>7263</v>
      </c>
      <c r="L2769" s="8"/>
      <c r="M2769" s="6" t="s">
        <v>104</v>
      </c>
      <c r="N2769" s="5"/>
      <c r="O2769" s="5"/>
      <c r="P2769" s="5"/>
      <c r="Q2769" s="5"/>
      <c r="R2769" s="5"/>
      <c r="S2769" s="5"/>
      <c r="T2769" s="5"/>
      <c r="U2769" s="5"/>
      <c r="V2769" s="5"/>
    </row>
    <row r="2770" hidden="1">
      <c r="A2770" s="5">
        <v>45001.0</v>
      </c>
      <c r="B2770" s="6" t="s">
        <v>5326</v>
      </c>
      <c r="C2770" s="6" t="s">
        <v>7289</v>
      </c>
      <c r="D2770" s="6" t="s">
        <v>7290</v>
      </c>
      <c r="E2770" s="6" t="s">
        <v>266</v>
      </c>
      <c r="F2770" s="6" t="s">
        <v>158</v>
      </c>
      <c r="G2770" s="6"/>
      <c r="H2770" s="6" t="s">
        <v>7273</v>
      </c>
      <c r="I2770" s="6" t="s">
        <v>7291</v>
      </c>
      <c r="J2770" s="6">
        <v>150000.0</v>
      </c>
      <c r="K2770" s="7" t="s">
        <v>7263</v>
      </c>
      <c r="L2770" s="8"/>
      <c r="M2770" s="6" t="s">
        <v>104</v>
      </c>
      <c r="N2770" s="5"/>
      <c r="O2770" s="5"/>
      <c r="P2770" s="5"/>
      <c r="Q2770" s="5"/>
      <c r="R2770" s="5"/>
      <c r="S2770" s="5"/>
      <c r="T2770" s="5"/>
      <c r="U2770" s="5"/>
      <c r="V2770" s="5"/>
    </row>
    <row r="2771" hidden="1">
      <c r="A2771" s="5">
        <v>45001.0</v>
      </c>
      <c r="B2771" s="6" t="s">
        <v>5326</v>
      </c>
      <c r="C2771" s="6" t="s">
        <v>7292</v>
      </c>
      <c r="D2771" s="6" t="s">
        <v>7293</v>
      </c>
      <c r="E2771" s="6" t="s">
        <v>266</v>
      </c>
      <c r="F2771" s="6" t="s">
        <v>18</v>
      </c>
      <c r="G2771" s="6" t="s">
        <v>19</v>
      </c>
      <c r="H2771" s="6" t="s">
        <v>7294</v>
      </c>
      <c r="I2771" s="6" t="s">
        <v>7295</v>
      </c>
      <c r="J2771" s="6" t="s">
        <v>7296</v>
      </c>
      <c r="K2771" s="7" t="s">
        <v>7263</v>
      </c>
      <c r="L2771" s="8"/>
      <c r="M2771" s="6" t="s">
        <v>170</v>
      </c>
      <c r="N2771" s="5"/>
      <c r="O2771" s="5"/>
      <c r="P2771" s="5"/>
      <c r="Q2771" s="5"/>
      <c r="R2771" s="5"/>
      <c r="S2771" s="5"/>
      <c r="T2771" s="5"/>
      <c r="U2771" s="5"/>
      <c r="V2771" s="5"/>
    </row>
    <row r="2772" hidden="1">
      <c r="A2772" s="5">
        <v>45001.0</v>
      </c>
      <c r="B2772" s="6" t="s">
        <v>5326</v>
      </c>
      <c r="C2772" s="6" t="s">
        <v>7297</v>
      </c>
      <c r="D2772" s="6" t="s">
        <v>7298</v>
      </c>
      <c r="E2772" s="6" t="s">
        <v>266</v>
      </c>
      <c r="F2772" s="6" t="s">
        <v>158</v>
      </c>
      <c r="G2772" s="6"/>
      <c r="H2772" s="6" t="s">
        <v>7299</v>
      </c>
      <c r="I2772" s="6" t="s">
        <v>7298</v>
      </c>
      <c r="J2772" s="6" t="s">
        <v>7300</v>
      </c>
      <c r="K2772" s="7" t="s">
        <v>7263</v>
      </c>
      <c r="L2772" s="8"/>
      <c r="M2772" s="6" t="s">
        <v>170</v>
      </c>
      <c r="N2772" s="5"/>
      <c r="O2772" s="5"/>
      <c r="P2772" s="5"/>
      <c r="Q2772" s="5"/>
      <c r="R2772" s="5"/>
      <c r="S2772" s="5"/>
      <c r="T2772" s="5"/>
      <c r="U2772" s="5"/>
      <c r="V2772" s="5"/>
    </row>
    <row r="2773" hidden="1">
      <c r="A2773" s="5">
        <v>45001.0</v>
      </c>
      <c r="B2773" s="6" t="s">
        <v>5326</v>
      </c>
      <c r="C2773" s="6" t="s">
        <v>7301</v>
      </c>
      <c r="D2773" s="6" t="s">
        <v>7302</v>
      </c>
      <c r="E2773" s="6" t="s">
        <v>266</v>
      </c>
      <c r="F2773" s="6" t="s">
        <v>158</v>
      </c>
      <c r="G2773" s="6"/>
      <c r="H2773" s="6" t="s">
        <v>7299</v>
      </c>
      <c r="I2773" s="6" t="s">
        <v>7302</v>
      </c>
      <c r="J2773" s="6" t="s">
        <v>7303</v>
      </c>
      <c r="K2773" s="7" t="s">
        <v>7263</v>
      </c>
      <c r="L2773" s="8"/>
      <c r="M2773" s="6" t="s">
        <v>170</v>
      </c>
      <c r="N2773" s="5"/>
      <c r="O2773" s="5"/>
      <c r="P2773" s="5"/>
      <c r="Q2773" s="5"/>
      <c r="R2773" s="5"/>
      <c r="S2773" s="5"/>
      <c r="T2773" s="5"/>
      <c r="U2773" s="5"/>
      <c r="V2773" s="5"/>
    </row>
    <row r="2774" hidden="1">
      <c r="A2774" s="5">
        <v>45001.0</v>
      </c>
      <c r="B2774" s="6" t="s">
        <v>5326</v>
      </c>
      <c r="C2774" s="6" t="s">
        <v>7304</v>
      </c>
      <c r="D2774" s="6" t="s">
        <v>7305</v>
      </c>
      <c r="E2774" s="6" t="s">
        <v>17</v>
      </c>
      <c r="F2774" s="6" t="s">
        <v>18</v>
      </c>
      <c r="G2774" s="6" t="s">
        <v>19</v>
      </c>
      <c r="H2774" s="6" t="s">
        <v>7294</v>
      </c>
      <c r="I2774" s="6" t="s">
        <v>7306</v>
      </c>
      <c r="J2774" s="6" t="s">
        <v>7307</v>
      </c>
      <c r="K2774" s="7" t="s">
        <v>7263</v>
      </c>
      <c r="L2774" s="8"/>
      <c r="M2774" s="6" t="s">
        <v>104</v>
      </c>
      <c r="N2774" s="5"/>
      <c r="O2774" s="5"/>
      <c r="P2774" s="5"/>
      <c r="Q2774" s="5"/>
      <c r="R2774" s="5"/>
      <c r="S2774" s="5"/>
      <c r="T2774" s="5"/>
      <c r="U2774" s="5"/>
      <c r="V2774" s="5"/>
    </row>
    <row r="2775" hidden="1">
      <c r="A2775" s="5">
        <v>45001.0</v>
      </c>
      <c r="B2775" s="6" t="s">
        <v>5326</v>
      </c>
      <c r="C2775" s="6" t="s">
        <v>7308</v>
      </c>
      <c r="D2775" s="6" t="s">
        <v>7309</v>
      </c>
      <c r="E2775" s="6" t="s">
        <v>17</v>
      </c>
      <c r="F2775" s="6" t="s">
        <v>18</v>
      </c>
      <c r="G2775" s="6" t="s">
        <v>19</v>
      </c>
      <c r="H2775" s="6" t="s">
        <v>7294</v>
      </c>
      <c r="I2775" s="6" t="s">
        <v>7310</v>
      </c>
      <c r="J2775" s="6" t="s">
        <v>7311</v>
      </c>
      <c r="K2775" s="7" t="s">
        <v>7263</v>
      </c>
      <c r="L2775" s="8"/>
      <c r="M2775" s="6" t="s">
        <v>104</v>
      </c>
      <c r="N2775" s="5"/>
      <c r="O2775" s="5"/>
      <c r="P2775" s="5"/>
      <c r="Q2775" s="5"/>
      <c r="R2775" s="5"/>
      <c r="S2775" s="5"/>
      <c r="T2775" s="5"/>
      <c r="U2775" s="5"/>
      <c r="V2775" s="5"/>
    </row>
    <row r="2776" hidden="1">
      <c r="A2776" s="5">
        <v>45001.0</v>
      </c>
      <c r="B2776" s="6" t="s">
        <v>5326</v>
      </c>
      <c r="C2776" s="6" t="s">
        <v>7312</v>
      </c>
      <c r="D2776" s="6" t="s">
        <v>7313</v>
      </c>
      <c r="E2776" s="6" t="s">
        <v>17</v>
      </c>
      <c r="F2776" s="6" t="s">
        <v>18</v>
      </c>
      <c r="G2776" s="6" t="s">
        <v>19</v>
      </c>
      <c r="H2776" s="6" t="s">
        <v>7294</v>
      </c>
      <c r="I2776" s="6" t="s">
        <v>7314</v>
      </c>
      <c r="J2776" s="6" t="s">
        <v>7315</v>
      </c>
      <c r="K2776" s="7" t="s">
        <v>7263</v>
      </c>
      <c r="L2776" s="8"/>
      <c r="M2776" s="6"/>
      <c r="N2776" s="5"/>
      <c r="O2776" s="5"/>
      <c r="P2776" s="5"/>
      <c r="Q2776" s="5"/>
      <c r="R2776" s="5"/>
      <c r="S2776" s="5"/>
      <c r="T2776" s="5"/>
      <c r="U2776" s="5"/>
      <c r="V2776" s="5"/>
    </row>
    <row r="2777" hidden="1">
      <c r="A2777" s="5">
        <v>45001.0</v>
      </c>
      <c r="B2777" s="6" t="s">
        <v>5326</v>
      </c>
      <c r="C2777" s="6" t="s">
        <v>7316</v>
      </c>
      <c r="D2777" s="6" t="s">
        <v>7317</v>
      </c>
      <c r="E2777" s="6" t="s">
        <v>664</v>
      </c>
      <c r="F2777" s="6" t="s">
        <v>158</v>
      </c>
      <c r="G2777" s="6"/>
      <c r="H2777" s="6" t="s">
        <v>7294</v>
      </c>
      <c r="I2777" s="6" t="s">
        <v>7318</v>
      </c>
      <c r="J2777" s="6" t="s">
        <v>7319</v>
      </c>
      <c r="K2777" s="7" t="s">
        <v>7320</v>
      </c>
      <c r="L2777" s="8"/>
      <c r="M2777" s="6" t="s">
        <v>104</v>
      </c>
      <c r="N2777" s="5"/>
      <c r="O2777" s="5"/>
      <c r="P2777" s="5"/>
      <c r="Q2777" s="5"/>
      <c r="R2777" s="5"/>
      <c r="S2777" s="5"/>
      <c r="T2777" s="5"/>
      <c r="U2777" s="5"/>
      <c r="V2777" s="5"/>
    </row>
    <row r="2778" hidden="1">
      <c r="A2778" s="5">
        <v>45001.0</v>
      </c>
      <c r="B2778" s="6" t="s">
        <v>5326</v>
      </c>
      <c r="C2778" s="6" t="s">
        <v>7321</v>
      </c>
      <c r="D2778" s="6" t="s">
        <v>7322</v>
      </c>
      <c r="E2778" s="6" t="s">
        <v>664</v>
      </c>
      <c r="F2778" s="6" t="s">
        <v>18</v>
      </c>
      <c r="G2778" s="6" t="s">
        <v>19</v>
      </c>
      <c r="H2778" s="6" t="s">
        <v>7294</v>
      </c>
      <c r="I2778" s="6" t="s">
        <v>7323</v>
      </c>
      <c r="J2778" s="6" t="s">
        <v>7324</v>
      </c>
      <c r="K2778" s="7" t="s">
        <v>7325</v>
      </c>
      <c r="L2778" s="8"/>
      <c r="M2778" s="6" t="s">
        <v>104</v>
      </c>
      <c r="N2778" s="5"/>
      <c r="O2778" s="5"/>
      <c r="P2778" s="5"/>
      <c r="Q2778" s="5"/>
      <c r="R2778" s="5"/>
      <c r="S2778" s="5"/>
      <c r="T2778" s="5"/>
      <c r="U2778" s="5"/>
      <c r="V2778" s="5"/>
    </row>
    <row r="2779" hidden="1">
      <c r="A2779" s="5">
        <v>45001.0</v>
      </c>
      <c r="B2779" s="6" t="s">
        <v>5326</v>
      </c>
      <c r="C2779" s="6" t="s">
        <v>7326</v>
      </c>
      <c r="D2779" s="6" t="s">
        <v>7327</v>
      </c>
      <c r="E2779" s="6" t="s">
        <v>664</v>
      </c>
      <c r="F2779" s="6" t="s">
        <v>18</v>
      </c>
      <c r="G2779" s="6" t="s">
        <v>19</v>
      </c>
      <c r="H2779" s="6" t="s">
        <v>7294</v>
      </c>
      <c r="I2779" s="6" t="s">
        <v>7328</v>
      </c>
      <c r="J2779" s="6" t="s">
        <v>7329</v>
      </c>
      <c r="K2779" s="7" t="s">
        <v>7330</v>
      </c>
      <c r="L2779" s="8"/>
      <c r="M2779" s="6" t="s">
        <v>104</v>
      </c>
      <c r="N2779" s="5"/>
      <c r="O2779" s="5"/>
      <c r="P2779" s="5"/>
      <c r="Q2779" s="5"/>
      <c r="R2779" s="5"/>
      <c r="S2779" s="5"/>
      <c r="T2779" s="5"/>
      <c r="U2779" s="5"/>
      <c r="V2779" s="5"/>
    </row>
    <row r="2780" hidden="1">
      <c r="A2780" s="5">
        <v>45001.0</v>
      </c>
      <c r="B2780" s="6" t="s">
        <v>5326</v>
      </c>
      <c r="C2780" s="6" t="s">
        <v>7331</v>
      </c>
      <c r="D2780" s="6" t="s">
        <v>7332</v>
      </c>
      <c r="E2780" s="6" t="s">
        <v>664</v>
      </c>
      <c r="F2780" s="6" t="s">
        <v>18</v>
      </c>
      <c r="G2780" s="6" t="s">
        <v>19</v>
      </c>
      <c r="H2780" s="6" t="s">
        <v>7294</v>
      </c>
      <c r="I2780" s="6" t="s">
        <v>7333</v>
      </c>
      <c r="J2780" s="6" t="s">
        <v>7334</v>
      </c>
      <c r="K2780" s="7" t="s">
        <v>7335</v>
      </c>
      <c r="L2780" s="8"/>
      <c r="M2780" s="6" t="s">
        <v>104</v>
      </c>
      <c r="N2780" s="5"/>
      <c r="O2780" s="5"/>
      <c r="P2780" s="5"/>
      <c r="Q2780" s="5"/>
      <c r="R2780" s="5"/>
      <c r="S2780" s="5"/>
      <c r="T2780" s="5"/>
      <c r="U2780" s="5"/>
      <c r="V2780" s="5"/>
    </row>
    <row r="2781" hidden="1">
      <c r="A2781" s="5">
        <v>45001.0</v>
      </c>
      <c r="B2781" s="6" t="s">
        <v>5326</v>
      </c>
      <c r="C2781" s="6" t="s">
        <v>7336</v>
      </c>
      <c r="D2781" s="6" t="s">
        <v>7337</v>
      </c>
      <c r="E2781" s="6" t="s">
        <v>664</v>
      </c>
      <c r="F2781" s="6" t="s">
        <v>18</v>
      </c>
      <c r="G2781" s="6" t="s">
        <v>19</v>
      </c>
      <c r="H2781" s="6" t="s">
        <v>7294</v>
      </c>
      <c r="I2781" s="6" t="s">
        <v>7338</v>
      </c>
      <c r="J2781" s="6" t="s">
        <v>7339</v>
      </c>
      <c r="K2781" s="7" t="s">
        <v>7340</v>
      </c>
      <c r="L2781" s="8"/>
      <c r="M2781" s="6" t="s">
        <v>104</v>
      </c>
      <c r="N2781" s="5"/>
      <c r="O2781" s="5"/>
      <c r="P2781" s="5"/>
      <c r="Q2781" s="5"/>
      <c r="R2781" s="5"/>
      <c r="S2781" s="5"/>
      <c r="T2781" s="5"/>
      <c r="U2781" s="5"/>
      <c r="V2781" s="5"/>
    </row>
    <row r="2782" hidden="1">
      <c r="A2782" s="5">
        <v>45001.0</v>
      </c>
      <c r="B2782" s="6" t="s">
        <v>5326</v>
      </c>
      <c r="C2782" s="6" t="s">
        <v>7341</v>
      </c>
      <c r="D2782" s="6" t="s">
        <v>7342</v>
      </c>
      <c r="E2782" s="6" t="s">
        <v>664</v>
      </c>
      <c r="F2782" s="6" t="s">
        <v>18</v>
      </c>
      <c r="G2782" s="6" t="s">
        <v>19</v>
      </c>
      <c r="H2782" s="6" t="s">
        <v>7294</v>
      </c>
      <c r="I2782" s="6" t="s">
        <v>7343</v>
      </c>
      <c r="J2782" s="6" t="s">
        <v>7344</v>
      </c>
      <c r="K2782" s="7" t="s">
        <v>7345</v>
      </c>
      <c r="L2782" s="8"/>
      <c r="M2782" s="6" t="s">
        <v>104</v>
      </c>
      <c r="N2782" s="5"/>
      <c r="O2782" s="5"/>
      <c r="P2782" s="5"/>
      <c r="Q2782" s="5"/>
      <c r="R2782" s="5"/>
      <c r="S2782" s="5"/>
      <c r="T2782" s="5"/>
      <c r="U2782" s="5"/>
      <c r="V2782" s="5"/>
    </row>
    <row r="2783" hidden="1">
      <c r="A2783" s="5">
        <v>45001.0</v>
      </c>
      <c r="B2783" s="6" t="s">
        <v>5326</v>
      </c>
      <c r="C2783" s="6" t="s">
        <v>7346</v>
      </c>
      <c r="D2783" s="6" t="s">
        <v>7347</v>
      </c>
      <c r="E2783" s="6" t="s">
        <v>664</v>
      </c>
      <c r="F2783" s="6" t="s">
        <v>18</v>
      </c>
      <c r="G2783" s="6" t="s">
        <v>19</v>
      </c>
      <c r="H2783" s="6" t="s">
        <v>7294</v>
      </c>
      <c r="I2783" s="6" t="s">
        <v>7348</v>
      </c>
      <c r="J2783" s="6" t="s">
        <v>7349</v>
      </c>
      <c r="K2783" s="7" t="s">
        <v>7350</v>
      </c>
      <c r="L2783" s="8"/>
      <c r="M2783" s="6" t="s">
        <v>104</v>
      </c>
      <c r="N2783" s="5"/>
      <c r="O2783" s="5"/>
      <c r="P2783" s="5"/>
      <c r="Q2783" s="5"/>
      <c r="R2783" s="5"/>
      <c r="S2783" s="5"/>
      <c r="T2783" s="5"/>
      <c r="U2783" s="5"/>
      <c r="V2783" s="5"/>
    </row>
    <row r="2784" hidden="1">
      <c r="A2784" s="5">
        <v>45001.0</v>
      </c>
      <c r="B2784" s="6" t="s">
        <v>5326</v>
      </c>
      <c r="C2784" s="6" t="s">
        <v>7351</v>
      </c>
      <c r="D2784" s="6" t="s">
        <v>7352</v>
      </c>
      <c r="E2784" s="6" t="s">
        <v>664</v>
      </c>
      <c r="F2784" s="6" t="s">
        <v>18</v>
      </c>
      <c r="G2784" s="6" t="s">
        <v>19</v>
      </c>
      <c r="H2784" s="6" t="s">
        <v>7294</v>
      </c>
      <c r="I2784" s="6" t="s">
        <v>7353</v>
      </c>
      <c r="J2784" s="6" t="s">
        <v>7354</v>
      </c>
      <c r="K2784" s="7" t="s">
        <v>7355</v>
      </c>
      <c r="L2784" s="8"/>
      <c r="M2784" s="6" t="s">
        <v>104</v>
      </c>
      <c r="N2784" s="5"/>
      <c r="O2784" s="5"/>
      <c r="P2784" s="5"/>
      <c r="Q2784" s="5"/>
      <c r="R2784" s="5"/>
      <c r="S2784" s="5"/>
      <c r="T2784" s="5"/>
      <c r="U2784" s="5"/>
      <c r="V2784" s="5"/>
    </row>
    <row r="2785" hidden="1">
      <c r="A2785" s="5">
        <v>45001.0</v>
      </c>
      <c r="B2785" s="6" t="s">
        <v>5326</v>
      </c>
      <c r="C2785" s="6" t="s">
        <v>7356</v>
      </c>
      <c r="D2785" s="6" t="s">
        <v>7357</v>
      </c>
      <c r="E2785" s="6" t="s">
        <v>664</v>
      </c>
      <c r="F2785" s="6" t="s">
        <v>18</v>
      </c>
      <c r="G2785" s="6" t="s">
        <v>19</v>
      </c>
      <c r="H2785" s="6" t="s">
        <v>7294</v>
      </c>
      <c r="I2785" s="6" t="s">
        <v>7358</v>
      </c>
      <c r="J2785" s="6" t="s">
        <v>7359</v>
      </c>
      <c r="K2785" s="7" t="s">
        <v>7360</v>
      </c>
      <c r="L2785" s="8"/>
      <c r="M2785" s="6" t="s">
        <v>104</v>
      </c>
      <c r="N2785" s="5"/>
      <c r="O2785" s="5"/>
      <c r="P2785" s="5"/>
      <c r="Q2785" s="5"/>
      <c r="R2785" s="5"/>
      <c r="S2785" s="5"/>
      <c r="T2785" s="5"/>
      <c r="U2785" s="5"/>
      <c r="V2785" s="5"/>
    </row>
    <row r="2786" hidden="1">
      <c r="A2786" s="5">
        <v>45001.0</v>
      </c>
      <c r="B2786" s="6" t="s">
        <v>5326</v>
      </c>
      <c r="C2786" s="6" t="s">
        <v>7361</v>
      </c>
      <c r="D2786" s="6" t="s">
        <v>7362</v>
      </c>
      <c r="E2786" s="6" t="s">
        <v>664</v>
      </c>
      <c r="F2786" s="6" t="s">
        <v>18</v>
      </c>
      <c r="G2786" s="6" t="s">
        <v>19</v>
      </c>
      <c r="H2786" s="6" t="s">
        <v>7294</v>
      </c>
      <c r="I2786" s="6" t="s">
        <v>7363</v>
      </c>
      <c r="J2786" s="6" t="s">
        <v>7364</v>
      </c>
      <c r="K2786" s="7" t="s">
        <v>7365</v>
      </c>
      <c r="L2786" s="8"/>
      <c r="M2786" s="6" t="s">
        <v>104</v>
      </c>
      <c r="N2786" s="5"/>
      <c r="O2786" s="5"/>
      <c r="P2786" s="5"/>
      <c r="Q2786" s="5"/>
      <c r="R2786" s="5"/>
      <c r="S2786" s="5"/>
      <c r="T2786" s="5"/>
      <c r="U2786" s="5"/>
      <c r="V2786" s="5"/>
    </row>
    <row r="2787" hidden="1">
      <c r="A2787" s="5">
        <v>45001.0</v>
      </c>
      <c r="B2787" s="6" t="s">
        <v>5326</v>
      </c>
      <c r="C2787" s="6" t="s">
        <v>7366</v>
      </c>
      <c r="D2787" s="6" t="s">
        <v>7367</v>
      </c>
      <c r="E2787" s="6" t="s">
        <v>664</v>
      </c>
      <c r="F2787" s="6" t="s">
        <v>18</v>
      </c>
      <c r="G2787" s="6" t="s">
        <v>19</v>
      </c>
      <c r="H2787" s="6" t="s">
        <v>7294</v>
      </c>
      <c r="I2787" s="6" t="s">
        <v>7368</v>
      </c>
      <c r="J2787" s="6" t="s">
        <v>7369</v>
      </c>
      <c r="K2787" s="7" t="s">
        <v>7370</v>
      </c>
      <c r="L2787" s="8"/>
      <c r="M2787" s="6" t="s">
        <v>104</v>
      </c>
      <c r="N2787" s="5"/>
      <c r="O2787" s="5"/>
      <c r="P2787" s="5"/>
      <c r="Q2787" s="5"/>
      <c r="R2787" s="5"/>
      <c r="S2787" s="5"/>
      <c r="T2787" s="5"/>
      <c r="U2787" s="5"/>
      <c r="V2787" s="5"/>
    </row>
    <row r="2788" hidden="1">
      <c r="A2788" s="5">
        <v>45001.0</v>
      </c>
      <c r="B2788" s="6" t="s">
        <v>5326</v>
      </c>
      <c r="C2788" s="6" t="s">
        <v>7371</v>
      </c>
      <c r="D2788" s="6" t="s">
        <v>7372</v>
      </c>
      <c r="E2788" s="6" t="s">
        <v>664</v>
      </c>
      <c r="F2788" s="6" t="s">
        <v>18</v>
      </c>
      <c r="G2788" s="6" t="s">
        <v>19</v>
      </c>
      <c r="H2788" s="6" t="s">
        <v>7294</v>
      </c>
      <c r="I2788" s="6" t="s">
        <v>7373</v>
      </c>
      <c r="J2788" s="6" t="s">
        <v>7374</v>
      </c>
      <c r="K2788" s="7" t="s">
        <v>7375</v>
      </c>
      <c r="L2788" s="8"/>
      <c r="M2788" s="6" t="s">
        <v>104</v>
      </c>
      <c r="N2788" s="5"/>
      <c r="O2788" s="5"/>
      <c r="P2788" s="5"/>
      <c r="Q2788" s="5"/>
      <c r="R2788" s="5"/>
      <c r="S2788" s="5"/>
      <c r="T2788" s="5"/>
      <c r="U2788" s="5"/>
      <c r="V2788" s="5"/>
    </row>
    <row r="2789" hidden="1">
      <c r="A2789" s="5">
        <v>45001.0</v>
      </c>
      <c r="B2789" s="6" t="s">
        <v>5326</v>
      </c>
      <c r="C2789" s="6" t="s">
        <v>7376</v>
      </c>
      <c r="D2789" s="6" t="s">
        <v>7377</v>
      </c>
      <c r="E2789" s="6" t="s">
        <v>664</v>
      </c>
      <c r="F2789" s="6" t="s">
        <v>18</v>
      </c>
      <c r="G2789" s="6" t="s">
        <v>19</v>
      </c>
      <c r="H2789" s="6" t="s">
        <v>7294</v>
      </c>
      <c r="I2789" s="6" t="s">
        <v>7378</v>
      </c>
      <c r="J2789" s="6" t="s">
        <v>7379</v>
      </c>
      <c r="K2789" s="7" t="s">
        <v>7380</v>
      </c>
      <c r="L2789" s="8"/>
      <c r="M2789" s="6" t="s">
        <v>104</v>
      </c>
      <c r="N2789" s="5"/>
      <c r="O2789" s="5"/>
      <c r="P2789" s="5"/>
      <c r="Q2789" s="5"/>
      <c r="R2789" s="5"/>
      <c r="S2789" s="5"/>
      <c r="T2789" s="5"/>
      <c r="U2789" s="5"/>
      <c r="V2789" s="5"/>
    </row>
    <row r="2790" hidden="1">
      <c r="A2790" s="5">
        <v>45001.0</v>
      </c>
      <c r="B2790" s="6" t="s">
        <v>5326</v>
      </c>
      <c r="C2790" s="6" t="s">
        <v>7381</v>
      </c>
      <c r="D2790" s="6" t="s">
        <v>7382</v>
      </c>
      <c r="E2790" s="6" t="s">
        <v>664</v>
      </c>
      <c r="F2790" s="6" t="s">
        <v>18</v>
      </c>
      <c r="G2790" s="6" t="s">
        <v>19</v>
      </c>
      <c r="H2790" s="6" t="s">
        <v>7294</v>
      </c>
      <c r="I2790" s="6" t="s">
        <v>7383</v>
      </c>
      <c r="J2790" s="6" t="s">
        <v>7384</v>
      </c>
      <c r="K2790" s="7" t="s">
        <v>7385</v>
      </c>
      <c r="L2790" s="8"/>
      <c r="M2790" s="6" t="s">
        <v>104</v>
      </c>
      <c r="N2790" s="5"/>
      <c r="O2790" s="5"/>
      <c r="P2790" s="5"/>
      <c r="Q2790" s="5"/>
      <c r="R2790" s="5"/>
      <c r="S2790" s="5"/>
      <c r="T2790" s="5"/>
      <c r="U2790" s="5"/>
      <c r="V2790" s="5"/>
    </row>
    <row r="2791" hidden="1">
      <c r="A2791" s="5">
        <v>45001.0</v>
      </c>
      <c r="B2791" s="6" t="s">
        <v>5326</v>
      </c>
      <c r="C2791" s="6" t="s">
        <v>7386</v>
      </c>
      <c r="D2791" s="6" t="s">
        <v>7387</v>
      </c>
      <c r="E2791" s="6" t="s">
        <v>664</v>
      </c>
      <c r="F2791" s="6" t="s">
        <v>18</v>
      </c>
      <c r="G2791" s="6" t="s">
        <v>19</v>
      </c>
      <c r="H2791" s="6" t="s">
        <v>7294</v>
      </c>
      <c r="I2791" s="6" t="s">
        <v>7388</v>
      </c>
      <c r="J2791" s="6" t="s">
        <v>7384</v>
      </c>
      <c r="K2791" s="7" t="s">
        <v>7389</v>
      </c>
      <c r="L2791" s="8"/>
      <c r="M2791" s="6" t="s">
        <v>104</v>
      </c>
      <c r="N2791" s="5"/>
      <c r="O2791" s="5"/>
      <c r="P2791" s="5"/>
      <c r="Q2791" s="5"/>
      <c r="R2791" s="5"/>
      <c r="S2791" s="5"/>
      <c r="T2791" s="5"/>
      <c r="U2791" s="5"/>
      <c r="V2791" s="5"/>
    </row>
    <row r="2792" hidden="1">
      <c r="A2792" s="5">
        <v>45001.0</v>
      </c>
      <c r="B2792" s="6" t="s">
        <v>5326</v>
      </c>
      <c r="C2792" s="6" t="s">
        <v>7390</v>
      </c>
      <c r="D2792" s="6" t="s">
        <v>7391</v>
      </c>
      <c r="E2792" s="6" t="s">
        <v>664</v>
      </c>
      <c r="F2792" s="6" t="s">
        <v>18</v>
      </c>
      <c r="G2792" s="6" t="s">
        <v>19</v>
      </c>
      <c r="H2792" s="6" t="s">
        <v>7294</v>
      </c>
      <c r="I2792" s="6" t="s">
        <v>7392</v>
      </c>
      <c r="J2792" s="6" t="s">
        <v>7384</v>
      </c>
      <c r="K2792" s="7" t="s">
        <v>7393</v>
      </c>
      <c r="L2792" s="8"/>
      <c r="M2792" s="6" t="s">
        <v>104</v>
      </c>
      <c r="N2792" s="5"/>
      <c r="O2792" s="5"/>
      <c r="P2792" s="5"/>
      <c r="Q2792" s="5"/>
      <c r="R2792" s="5"/>
      <c r="S2792" s="5"/>
      <c r="T2792" s="5"/>
      <c r="U2792" s="5"/>
      <c r="V2792" s="5"/>
    </row>
    <row r="2793" hidden="1">
      <c r="A2793" s="5">
        <v>45001.0</v>
      </c>
      <c r="B2793" s="6" t="s">
        <v>5326</v>
      </c>
      <c r="C2793" s="6" t="s">
        <v>7394</v>
      </c>
      <c r="D2793" s="6" t="s">
        <v>7395</v>
      </c>
      <c r="E2793" s="6" t="s">
        <v>266</v>
      </c>
      <c r="F2793" s="6" t="s">
        <v>158</v>
      </c>
      <c r="G2793" s="6"/>
      <c r="H2793" s="6" t="s">
        <v>7261</v>
      </c>
      <c r="I2793" s="6" t="s">
        <v>7396</v>
      </c>
      <c r="J2793" s="6">
        <v>170.0</v>
      </c>
      <c r="K2793" s="7" t="s">
        <v>7263</v>
      </c>
      <c r="L2793" s="8"/>
      <c r="M2793" s="6" t="s">
        <v>104</v>
      </c>
      <c r="N2793" s="5"/>
      <c r="O2793" s="5"/>
      <c r="P2793" s="5"/>
      <c r="Q2793" s="5"/>
      <c r="R2793" s="5"/>
      <c r="S2793" s="5"/>
      <c r="T2793" s="5"/>
      <c r="U2793" s="5"/>
      <c r="V2793" s="5"/>
    </row>
    <row r="2794" hidden="1">
      <c r="A2794" s="5">
        <v>45001.0</v>
      </c>
      <c r="B2794" s="6" t="s">
        <v>5326</v>
      </c>
      <c r="C2794" s="6" t="s">
        <v>7397</v>
      </c>
      <c r="D2794" s="6" t="s">
        <v>7398</v>
      </c>
      <c r="E2794" s="6" t="s">
        <v>266</v>
      </c>
      <c r="F2794" s="6" t="s">
        <v>158</v>
      </c>
      <c r="G2794" s="6"/>
      <c r="H2794" s="6" t="s">
        <v>7261</v>
      </c>
      <c r="I2794" s="6" t="s">
        <v>7399</v>
      </c>
      <c r="J2794" s="6">
        <v>150.0</v>
      </c>
      <c r="K2794" s="7" t="s">
        <v>7263</v>
      </c>
      <c r="L2794" s="8"/>
      <c r="M2794" s="6" t="s">
        <v>104</v>
      </c>
      <c r="N2794" s="5"/>
      <c r="O2794" s="5"/>
      <c r="P2794" s="5"/>
      <c r="Q2794" s="5"/>
      <c r="R2794" s="5"/>
      <c r="S2794" s="5"/>
      <c r="T2794" s="5"/>
      <c r="U2794" s="5"/>
      <c r="V2794" s="5"/>
    </row>
    <row r="2795" hidden="1">
      <c r="A2795" s="5">
        <v>45001.0</v>
      </c>
      <c r="B2795" s="6" t="s">
        <v>5326</v>
      </c>
      <c r="C2795" s="6" t="s">
        <v>7400</v>
      </c>
      <c r="D2795" s="6" t="s">
        <v>7401</v>
      </c>
      <c r="E2795" s="6" t="s">
        <v>266</v>
      </c>
      <c r="F2795" s="6" t="s">
        <v>158</v>
      </c>
      <c r="G2795" s="6"/>
      <c r="H2795" s="6" t="s">
        <v>7261</v>
      </c>
      <c r="I2795" s="6" t="s">
        <v>7402</v>
      </c>
      <c r="J2795" s="6">
        <v>170.0</v>
      </c>
      <c r="K2795" s="7" t="s">
        <v>7263</v>
      </c>
      <c r="L2795" s="8"/>
      <c r="M2795" s="6" t="s">
        <v>104</v>
      </c>
      <c r="N2795" s="5"/>
      <c r="O2795" s="5"/>
      <c r="P2795" s="5"/>
      <c r="Q2795" s="5"/>
      <c r="R2795" s="5"/>
      <c r="S2795" s="5"/>
      <c r="T2795" s="5"/>
      <c r="U2795" s="5"/>
      <c r="V2795" s="5"/>
    </row>
    <row r="2796" hidden="1">
      <c r="A2796" s="5">
        <v>45001.0</v>
      </c>
      <c r="B2796" s="6" t="s">
        <v>5326</v>
      </c>
      <c r="C2796" s="6" t="s">
        <v>7403</v>
      </c>
      <c r="D2796" s="6" t="s">
        <v>7404</v>
      </c>
      <c r="E2796" s="6" t="s">
        <v>266</v>
      </c>
      <c r="F2796" s="6" t="s">
        <v>158</v>
      </c>
      <c r="G2796" s="6"/>
      <c r="H2796" s="6" t="s">
        <v>7261</v>
      </c>
      <c r="I2796" s="6" t="s">
        <v>7405</v>
      </c>
      <c r="J2796" s="6">
        <v>170.0</v>
      </c>
      <c r="K2796" s="7" t="s">
        <v>7263</v>
      </c>
      <c r="L2796" s="8"/>
      <c r="M2796" s="6" t="s">
        <v>104</v>
      </c>
      <c r="N2796" s="5"/>
      <c r="O2796" s="5"/>
      <c r="P2796" s="5"/>
      <c r="Q2796" s="5"/>
      <c r="R2796" s="5"/>
      <c r="S2796" s="5"/>
      <c r="T2796" s="5"/>
      <c r="U2796" s="5"/>
      <c r="V2796" s="5"/>
    </row>
    <row r="2797" hidden="1">
      <c r="A2797" s="5">
        <v>45001.0</v>
      </c>
      <c r="B2797" s="6" t="s">
        <v>5326</v>
      </c>
      <c r="C2797" s="6" t="s">
        <v>7406</v>
      </c>
      <c r="D2797" s="6" t="s">
        <v>7407</v>
      </c>
      <c r="E2797" s="6" t="s">
        <v>266</v>
      </c>
      <c r="F2797" s="6" t="s">
        <v>18</v>
      </c>
      <c r="G2797" s="6" t="s">
        <v>5329</v>
      </c>
      <c r="H2797" s="6" t="s">
        <v>7408</v>
      </c>
      <c r="I2797" s="6" t="s">
        <v>7409</v>
      </c>
      <c r="J2797" s="6" t="s">
        <v>7410</v>
      </c>
      <c r="K2797" s="7" t="s">
        <v>7263</v>
      </c>
      <c r="L2797" s="8"/>
      <c r="M2797" s="6" t="s">
        <v>104</v>
      </c>
      <c r="N2797" s="5"/>
      <c r="O2797" s="5"/>
      <c r="P2797" s="5"/>
      <c r="Q2797" s="5"/>
      <c r="R2797" s="5"/>
      <c r="S2797" s="5"/>
      <c r="T2797" s="5"/>
      <c r="U2797" s="5"/>
      <c r="V2797" s="5"/>
    </row>
    <row r="2798" hidden="1">
      <c r="A2798" s="5">
        <v>45001.0</v>
      </c>
      <c r="B2798" s="6" t="s">
        <v>5326</v>
      </c>
      <c r="C2798" s="6" t="s">
        <v>7411</v>
      </c>
      <c r="D2798" s="6" t="s">
        <v>7412</v>
      </c>
      <c r="E2798" s="6" t="s">
        <v>266</v>
      </c>
      <c r="F2798" s="6" t="s">
        <v>18</v>
      </c>
      <c r="G2798" s="6" t="s">
        <v>5329</v>
      </c>
      <c r="H2798" s="6" t="s">
        <v>7408</v>
      </c>
      <c r="I2798" s="6" t="s">
        <v>7413</v>
      </c>
      <c r="J2798" s="6" t="s">
        <v>7414</v>
      </c>
      <c r="K2798" s="7" t="s">
        <v>7263</v>
      </c>
      <c r="L2798" s="8"/>
      <c r="M2798" s="6" t="s">
        <v>104</v>
      </c>
      <c r="N2798" s="5"/>
      <c r="O2798" s="5"/>
      <c r="P2798" s="5"/>
      <c r="Q2798" s="5"/>
      <c r="R2798" s="5"/>
      <c r="S2798" s="5"/>
      <c r="T2798" s="5"/>
      <c r="U2798" s="5"/>
      <c r="V2798" s="5"/>
    </row>
    <row r="2799" hidden="1">
      <c r="A2799" s="5">
        <v>45001.0</v>
      </c>
      <c r="B2799" s="6" t="s">
        <v>5326</v>
      </c>
      <c r="C2799" s="6" t="s">
        <v>7415</v>
      </c>
      <c r="D2799" s="6" t="s">
        <v>7416</v>
      </c>
      <c r="E2799" s="6" t="s">
        <v>653</v>
      </c>
      <c r="F2799" s="6" t="s">
        <v>18</v>
      </c>
      <c r="G2799" s="6" t="s">
        <v>5329</v>
      </c>
      <c r="H2799" s="6" t="s">
        <v>7408</v>
      </c>
      <c r="I2799" s="6" t="s">
        <v>7417</v>
      </c>
      <c r="J2799" s="6">
        <v>1250.0</v>
      </c>
      <c r="K2799" s="7" t="s">
        <v>7263</v>
      </c>
      <c r="L2799" s="8"/>
      <c r="M2799" s="6" t="s">
        <v>104</v>
      </c>
      <c r="N2799" s="5"/>
      <c r="O2799" s="5"/>
      <c r="P2799" s="5"/>
      <c r="Q2799" s="5"/>
      <c r="R2799" s="5"/>
      <c r="S2799" s="5"/>
      <c r="T2799" s="5"/>
      <c r="U2799" s="5"/>
      <c r="V2799" s="5"/>
    </row>
    <row r="2800" hidden="1">
      <c r="A2800" s="5">
        <v>45001.0</v>
      </c>
      <c r="B2800" s="6" t="s">
        <v>5326</v>
      </c>
      <c r="C2800" s="6" t="s">
        <v>7418</v>
      </c>
      <c r="D2800" s="6" t="s">
        <v>7419</v>
      </c>
      <c r="E2800" s="6" t="s">
        <v>653</v>
      </c>
      <c r="F2800" s="6" t="s">
        <v>18</v>
      </c>
      <c r="G2800" s="6" t="s">
        <v>5329</v>
      </c>
      <c r="H2800" s="6" t="s">
        <v>7408</v>
      </c>
      <c r="I2800" s="6" t="s">
        <v>7417</v>
      </c>
      <c r="J2800" s="6">
        <v>1250.0</v>
      </c>
      <c r="K2800" s="7" t="s">
        <v>7263</v>
      </c>
      <c r="L2800" s="8"/>
      <c r="M2800" s="6" t="s">
        <v>104</v>
      </c>
      <c r="N2800" s="5"/>
      <c r="O2800" s="5"/>
      <c r="P2800" s="5"/>
      <c r="Q2800" s="5"/>
      <c r="R2800" s="5"/>
      <c r="S2800" s="5"/>
      <c r="T2800" s="5"/>
      <c r="U2800" s="5"/>
      <c r="V2800" s="5"/>
    </row>
    <row r="2801" hidden="1">
      <c r="A2801" s="5">
        <v>45001.0</v>
      </c>
      <c r="B2801" s="6" t="s">
        <v>5326</v>
      </c>
      <c r="C2801" s="6" t="s">
        <v>7420</v>
      </c>
      <c r="D2801" s="6" t="s">
        <v>7421</v>
      </c>
      <c r="E2801" s="6" t="s">
        <v>266</v>
      </c>
      <c r="F2801" s="6" t="s">
        <v>18</v>
      </c>
      <c r="G2801" s="6" t="s">
        <v>5329</v>
      </c>
      <c r="H2801" s="6" t="s">
        <v>7422</v>
      </c>
      <c r="I2801" s="6" t="s">
        <v>7423</v>
      </c>
      <c r="J2801" s="6" t="s">
        <v>7424</v>
      </c>
      <c r="K2801" s="7" t="s">
        <v>7263</v>
      </c>
      <c r="L2801" s="8"/>
      <c r="M2801" s="6" t="s">
        <v>104</v>
      </c>
      <c r="N2801" s="5"/>
      <c r="O2801" s="5"/>
      <c r="P2801" s="5"/>
      <c r="Q2801" s="5"/>
      <c r="R2801" s="5"/>
      <c r="S2801" s="5"/>
      <c r="T2801" s="5"/>
      <c r="U2801" s="5"/>
      <c r="V2801" s="5"/>
    </row>
    <row r="2802" hidden="1">
      <c r="A2802" s="5">
        <v>520001.0</v>
      </c>
      <c r="B2802" s="6" t="s">
        <v>7425</v>
      </c>
      <c r="C2802" s="6" t="s">
        <v>7426</v>
      </c>
      <c r="D2802" s="6" t="s">
        <v>7427</v>
      </c>
      <c r="E2802" s="6" t="s">
        <v>266</v>
      </c>
      <c r="F2802" s="6" t="s">
        <v>158</v>
      </c>
      <c r="G2802" s="6" t="s">
        <v>7428</v>
      </c>
      <c r="H2802" s="6" t="s">
        <v>7429</v>
      </c>
      <c r="I2802" s="6" t="s">
        <v>7430</v>
      </c>
      <c r="J2802" s="6">
        <v>1.0</v>
      </c>
      <c r="K2802" s="7" t="s">
        <v>97</v>
      </c>
      <c r="L2802" s="8">
        <v>45657.0</v>
      </c>
      <c r="M2802" s="6" t="s">
        <v>170</v>
      </c>
      <c r="N2802" s="5"/>
      <c r="O2802" s="5"/>
      <c r="P2802" s="5"/>
      <c r="Q2802" s="5"/>
      <c r="R2802" s="5"/>
      <c r="S2802" s="5"/>
      <c r="T2802" s="5"/>
      <c r="U2802" s="5"/>
      <c r="V2802" s="5"/>
    </row>
    <row r="2803" hidden="1">
      <c r="A2803" s="5">
        <v>520001.0</v>
      </c>
      <c r="B2803" s="6" t="s">
        <v>7425</v>
      </c>
      <c r="C2803" s="6" t="s">
        <v>7431</v>
      </c>
      <c r="D2803" s="6" t="s">
        <v>7432</v>
      </c>
      <c r="E2803" s="6" t="s">
        <v>17</v>
      </c>
      <c r="F2803" s="6" t="s">
        <v>158</v>
      </c>
      <c r="G2803" s="6" t="s">
        <v>7428</v>
      </c>
      <c r="H2803" s="6" t="s">
        <v>7433</v>
      </c>
      <c r="I2803" s="6" t="s">
        <v>7434</v>
      </c>
      <c r="J2803" s="6" t="s">
        <v>498</v>
      </c>
      <c r="K2803" s="7" t="s">
        <v>4038</v>
      </c>
      <c r="L2803" s="8">
        <v>45382.0</v>
      </c>
      <c r="M2803" s="6" t="s">
        <v>104</v>
      </c>
      <c r="N2803" s="5"/>
      <c r="O2803" s="5"/>
      <c r="P2803" s="5"/>
      <c r="Q2803" s="5"/>
      <c r="R2803" s="5"/>
      <c r="S2803" s="5"/>
      <c r="T2803" s="5"/>
      <c r="U2803" s="5"/>
      <c r="V2803" s="5"/>
    </row>
    <row r="2804" hidden="1">
      <c r="A2804" s="5">
        <v>520001.0</v>
      </c>
      <c r="B2804" s="6" t="s">
        <v>7425</v>
      </c>
      <c r="C2804" s="6" t="s">
        <v>7435</v>
      </c>
      <c r="D2804" s="6" t="s">
        <v>7436</v>
      </c>
      <c r="E2804" s="6" t="s">
        <v>17</v>
      </c>
      <c r="F2804" s="6" t="s">
        <v>158</v>
      </c>
      <c r="G2804" s="6" t="s">
        <v>7428</v>
      </c>
      <c r="H2804" s="6" t="s">
        <v>7437</v>
      </c>
      <c r="I2804" s="6" t="s">
        <v>7438</v>
      </c>
      <c r="J2804" s="6" t="s">
        <v>498</v>
      </c>
      <c r="K2804" s="7" t="s">
        <v>7439</v>
      </c>
      <c r="L2804" s="8">
        <v>45382.0</v>
      </c>
      <c r="M2804" s="6" t="s">
        <v>104</v>
      </c>
      <c r="N2804" s="5"/>
      <c r="O2804" s="5"/>
      <c r="P2804" s="5"/>
      <c r="Q2804" s="5"/>
      <c r="R2804" s="5"/>
      <c r="S2804" s="5"/>
      <c r="T2804" s="5"/>
      <c r="U2804" s="5"/>
      <c r="V2804" s="5"/>
    </row>
    <row r="2805" hidden="1">
      <c r="A2805" s="5">
        <v>520001.0</v>
      </c>
      <c r="B2805" s="6" t="s">
        <v>7425</v>
      </c>
      <c r="C2805" s="6" t="s">
        <v>7440</v>
      </c>
      <c r="D2805" s="6" t="s">
        <v>7441</v>
      </c>
      <c r="E2805" s="6" t="s">
        <v>266</v>
      </c>
      <c r="F2805" s="6" t="s">
        <v>158</v>
      </c>
      <c r="G2805" s="6" t="s">
        <v>7428</v>
      </c>
      <c r="H2805" s="6" t="s">
        <v>7437</v>
      </c>
      <c r="I2805" s="6" t="s">
        <v>7442</v>
      </c>
      <c r="J2805" s="6">
        <v>1.0</v>
      </c>
      <c r="K2805" s="7" t="s">
        <v>1087</v>
      </c>
      <c r="L2805" s="8" t="s">
        <v>7443</v>
      </c>
      <c r="M2805" s="6" t="s">
        <v>104</v>
      </c>
      <c r="N2805" s="5"/>
      <c r="O2805" s="5"/>
      <c r="P2805" s="5"/>
      <c r="Q2805" s="5"/>
      <c r="R2805" s="5"/>
      <c r="S2805" s="5"/>
      <c r="T2805" s="5"/>
      <c r="U2805" s="5"/>
      <c r="V2805" s="5"/>
    </row>
    <row r="2806" hidden="1">
      <c r="A2806" s="5">
        <v>520001.0</v>
      </c>
      <c r="B2806" s="6" t="s">
        <v>7425</v>
      </c>
      <c r="C2806" s="6" t="s">
        <v>7444</v>
      </c>
      <c r="D2806" s="6" t="s">
        <v>7445</v>
      </c>
      <c r="E2806" s="6" t="s">
        <v>266</v>
      </c>
      <c r="F2806" s="6" t="s">
        <v>158</v>
      </c>
      <c r="G2806" s="6" t="s">
        <v>7428</v>
      </c>
      <c r="H2806" s="6" t="s">
        <v>7446</v>
      </c>
      <c r="I2806" s="6" t="s">
        <v>7447</v>
      </c>
      <c r="J2806" s="6">
        <v>39.0</v>
      </c>
      <c r="K2806" s="7" t="s">
        <v>7448</v>
      </c>
      <c r="L2806" s="8" t="s">
        <v>7443</v>
      </c>
      <c r="M2806" s="6" t="s">
        <v>104</v>
      </c>
      <c r="N2806" s="5"/>
      <c r="O2806" s="5"/>
      <c r="P2806" s="5"/>
      <c r="Q2806" s="5"/>
      <c r="R2806" s="5"/>
      <c r="S2806" s="5"/>
      <c r="T2806" s="5"/>
      <c r="U2806" s="5"/>
      <c r="V2806" s="5"/>
    </row>
    <row r="2807" hidden="1">
      <c r="A2807" s="5">
        <v>520001.0</v>
      </c>
      <c r="B2807" s="6" t="s">
        <v>7425</v>
      </c>
      <c r="C2807" s="6" t="s">
        <v>7449</v>
      </c>
      <c r="D2807" s="6" t="s">
        <v>7450</v>
      </c>
      <c r="E2807" s="6" t="s">
        <v>266</v>
      </c>
      <c r="F2807" s="6" t="s">
        <v>158</v>
      </c>
      <c r="G2807" s="6" t="s">
        <v>7428</v>
      </c>
      <c r="H2807" s="6" t="s">
        <v>7433</v>
      </c>
      <c r="I2807" s="6" t="s">
        <v>7451</v>
      </c>
      <c r="J2807" s="6">
        <v>33.0</v>
      </c>
      <c r="K2807" s="7" t="s">
        <v>7452</v>
      </c>
      <c r="L2807" s="8">
        <v>45321.0</v>
      </c>
      <c r="M2807" s="6" t="s">
        <v>170</v>
      </c>
      <c r="N2807" s="5"/>
      <c r="O2807" s="5"/>
      <c r="P2807" s="5"/>
      <c r="Q2807" s="5"/>
      <c r="R2807" s="5"/>
      <c r="S2807" s="5"/>
      <c r="T2807" s="5"/>
      <c r="U2807" s="5"/>
      <c r="V2807" s="5"/>
    </row>
    <row r="2808" hidden="1">
      <c r="A2808" s="5">
        <v>520001.0</v>
      </c>
      <c r="B2808" s="6" t="s">
        <v>7425</v>
      </c>
      <c r="C2808" s="6" t="s">
        <v>7453</v>
      </c>
      <c r="D2808" s="6" t="s">
        <v>7454</v>
      </c>
      <c r="E2808" s="6" t="s">
        <v>266</v>
      </c>
      <c r="F2808" s="6" t="s">
        <v>158</v>
      </c>
      <c r="G2808" s="6" t="s">
        <v>7428</v>
      </c>
      <c r="H2808" s="6" t="s">
        <v>7437</v>
      </c>
      <c r="I2808" s="6" t="s">
        <v>7455</v>
      </c>
      <c r="J2808" s="6">
        <v>11.0</v>
      </c>
      <c r="K2808" s="7" t="s">
        <v>75</v>
      </c>
      <c r="L2808" s="8">
        <v>45613.0</v>
      </c>
      <c r="M2808" s="6" t="s">
        <v>104</v>
      </c>
      <c r="N2808" s="5"/>
      <c r="O2808" s="5"/>
      <c r="P2808" s="5"/>
      <c r="Q2808" s="5"/>
      <c r="R2808" s="5"/>
      <c r="S2808" s="5"/>
      <c r="T2808" s="5"/>
      <c r="U2808" s="5"/>
      <c r="V2808" s="5"/>
    </row>
    <row r="2809" hidden="1">
      <c r="A2809" s="5">
        <v>520001.0</v>
      </c>
      <c r="B2809" s="6" t="s">
        <v>7425</v>
      </c>
      <c r="C2809" s="6" t="s">
        <v>7456</v>
      </c>
      <c r="D2809" s="6" t="s">
        <v>7457</v>
      </c>
      <c r="E2809" s="6" t="s">
        <v>475</v>
      </c>
      <c r="F2809" s="6" t="s">
        <v>158</v>
      </c>
      <c r="G2809" s="6" t="s">
        <v>7428</v>
      </c>
      <c r="H2809" s="6" t="s">
        <v>7437</v>
      </c>
      <c r="I2809" s="6" t="s">
        <v>7458</v>
      </c>
      <c r="J2809" s="6">
        <v>1.0</v>
      </c>
      <c r="K2809" s="7" t="s">
        <v>7459</v>
      </c>
      <c r="L2809" s="8">
        <v>45473.0</v>
      </c>
      <c r="M2809" s="6" t="s">
        <v>104</v>
      </c>
      <c r="N2809" s="5"/>
      <c r="O2809" s="5"/>
      <c r="P2809" s="5"/>
      <c r="Q2809" s="5"/>
      <c r="R2809" s="5"/>
      <c r="S2809" s="5"/>
      <c r="T2809" s="5"/>
      <c r="U2809" s="5"/>
      <c r="V2809" s="5"/>
    </row>
    <row r="2810" hidden="1">
      <c r="A2810" s="5">
        <v>520001.0</v>
      </c>
      <c r="B2810" s="6" t="s">
        <v>7425</v>
      </c>
      <c r="C2810" s="6" t="s">
        <v>7460</v>
      </c>
      <c r="D2810" s="6" t="s">
        <v>7461</v>
      </c>
      <c r="E2810" s="6" t="s">
        <v>475</v>
      </c>
      <c r="F2810" s="6" t="s">
        <v>158</v>
      </c>
      <c r="G2810" s="6" t="s">
        <v>7428</v>
      </c>
      <c r="H2810" s="6" t="s">
        <v>7437</v>
      </c>
      <c r="I2810" s="6" t="s">
        <v>7462</v>
      </c>
      <c r="J2810" s="6">
        <v>1.0</v>
      </c>
      <c r="K2810" s="7" t="s">
        <v>1030</v>
      </c>
      <c r="L2810" s="8">
        <v>45657.0</v>
      </c>
      <c r="M2810" s="6" t="s">
        <v>104</v>
      </c>
      <c r="N2810" s="5"/>
      <c r="O2810" s="5"/>
      <c r="P2810" s="5"/>
      <c r="Q2810" s="5"/>
      <c r="R2810" s="5"/>
      <c r="S2810" s="5"/>
      <c r="T2810" s="5"/>
      <c r="U2810" s="5"/>
      <c r="V2810" s="5"/>
    </row>
    <row r="2811" hidden="1">
      <c r="A2811" s="5">
        <v>520001.0</v>
      </c>
      <c r="B2811" s="6" t="s">
        <v>7425</v>
      </c>
      <c r="C2811" s="6" t="s">
        <v>7463</v>
      </c>
      <c r="D2811" s="6" t="s">
        <v>7464</v>
      </c>
      <c r="E2811" s="6" t="s">
        <v>475</v>
      </c>
      <c r="F2811" s="6" t="s">
        <v>158</v>
      </c>
      <c r="G2811" s="6" t="s">
        <v>7428</v>
      </c>
      <c r="H2811" s="6" t="s">
        <v>7437</v>
      </c>
      <c r="I2811" s="6" t="s">
        <v>7465</v>
      </c>
      <c r="J2811" s="6">
        <v>1.0</v>
      </c>
      <c r="K2811" s="7" t="s">
        <v>7466</v>
      </c>
      <c r="L2811" s="8">
        <v>45657.0</v>
      </c>
      <c r="M2811" s="6" t="s">
        <v>104</v>
      </c>
      <c r="N2811" s="5"/>
      <c r="O2811" s="5"/>
      <c r="P2811" s="5"/>
      <c r="Q2811" s="5"/>
      <c r="R2811" s="5"/>
      <c r="S2811" s="5"/>
      <c r="T2811" s="5"/>
      <c r="U2811" s="5"/>
      <c r="V2811" s="5"/>
    </row>
    <row r="2812" hidden="1">
      <c r="A2812" s="5">
        <v>520001.0</v>
      </c>
      <c r="B2812" s="6" t="s">
        <v>7425</v>
      </c>
      <c r="C2812" s="6" t="s">
        <v>7467</v>
      </c>
      <c r="D2812" s="6" t="s">
        <v>7468</v>
      </c>
      <c r="E2812" s="6" t="s">
        <v>475</v>
      </c>
      <c r="F2812" s="6" t="s">
        <v>158</v>
      </c>
      <c r="G2812" s="6" t="s">
        <v>7428</v>
      </c>
      <c r="H2812" s="6" t="s">
        <v>7437</v>
      </c>
      <c r="I2812" s="6" t="s">
        <v>7469</v>
      </c>
      <c r="J2812" s="6">
        <v>1.0</v>
      </c>
      <c r="K2812" s="7" t="s">
        <v>757</v>
      </c>
      <c r="L2812" s="8">
        <v>45657.0</v>
      </c>
      <c r="M2812" s="6" t="s">
        <v>104</v>
      </c>
      <c r="N2812" s="5"/>
      <c r="O2812" s="5"/>
      <c r="P2812" s="5"/>
      <c r="Q2812" s="5"/>
      <c r="R2812" s="5"/>
      <c r="S2812" s="5"/>
      <c r="T2812" s="5"/>
      <c r="U2812" s="5"/>
      <c r="V2812" s="5"/>
    </row>
    <row r="2813" hidden="1">
      <c r="A2813" s="5">
        <v>520001.0</v>
      </c>
      <c r="B2813" s="6" t="s">
        <v>7425</v>
      </c>
      <c r="C2813" s="6" t="s">
        <v>7470</v>
      </c>
      <c r="D2813" s="6" t="s">
        <v>7471</v>
      </c>
      <c r="E2813" s="6" t="s">
        <v>266</v>
      </c>
      <c r="F2813" s="6" t="s">
        <v>158</v>
      </c>
      <c r="G2813" s="6" t="s">
        <v>7428</v>
      </c>
      <c r="H2813" s="6" t="s">
        <v>7437</v>
      </c>
      <c r="I2813" s="6" t="s">
        <v>7472</v>
      </c>
      <c r="J2813" s="6">
        <v>28.0</v>
      </c>
      <c r="K2813" s="7" t="s">
        <v>557</v>
      </c>
      <c r="L2813" s="8">
        <v>45473.0</v>
      </c>
      <c r="M2813" s="6" t="s">
        <v>104</v>
      </c>
      <c r="N2813" s="5"/>
      <c r="O2813" s="5"/>
      <c r="P2813" s="5"/>
      <c r="Q2813" s="5"/>
      <c r="R2813" s="5"/>
      <c r="S2813" s="5"/>
      <c r="T2813" s="5"/>
      <c r="U2813" s="5"/>
      <c r="V2813" s="5"/>
    </row>
    <row r="2814" hidden="1">
      <c r="A2814" s="5">
        <v>520001.0</v>
      </c>
      <c r="B2814" s="6" t="s">
        <v>7425</v>
      </c>
      <c r="C2814" s="6" t="s">
        <v>7473</v>
      </c>
      <c r="D2814" s="6" t="s">
        <v>7474</v>
      </c>
      <c r="E2814" s="6" t="s">
        <v>266</v>
      </c>
      <c r="F2814" s="6" t="s">
        <v>158</v>
      </c>
      <c r="G2814" s="6" t="s">
        <v>7428</v>
      </c>
      <c r="H2814" s="6" t="s">
        <v>7475</v>
      </c>
      <c r="I2814" s="6" t="s">
        <v>7476</v>
      </c>
      <c r="J2814" s="6">
        <v>7.0</v>
      </c>
      <c r="K2814" s="7" t="s">
        <v>7477</v>
      </c>
      <c r="L2814" s="8">
        <v>45382.0</v>
      </c>
      <c r="M2814" s="6" t="s">
        <v>104</v>
      </c>
      <c r="N2814" s="5"/>
      <c r="O2814" s="5"/>
      <c r="P2814" s="5"/>
      <c r="Q2814" s="5"/>
      <c r="R2814" s="5"/>
      <c r="S2814" s="5"/>
      <c r="T2814" s="5"/>
      <c r="U2814" s="5"/>
      <c r="V2814" s="5"/>
    </row>
    <row r="2815" hidden="1">
      <c r="A2815" s="5">
        <v>520001.0</v>
      </c>
      <c r="B2815" s="6" t="s">
        <v>7425</v>
      </c>
      <c r="C2815" s="6" t="s">
        <v>7478</v>
      </c>
      <c r="D2815" s="6" t="s">
        <v>7479</v>
      </c>
      <c r="E2815" s="6" t="s">
        <v>266</v>
      </c>
      <c r="F2815" s="6" t="s">
        <v>158</v>
      </c>
      <c r="G2815" s="6" t="s">
        <v>7428</v>
      </c>
      <c r="H2815" s="6" t="s">
        <v>7475</v>
      </c>
      <c r="I2815" s="6" t="s">
        <v>7480</v>
      </c>
      <c r="J2815" s="6">
        <v>16.0</v>
      </c>
      <c r="K2815" s="7" t="s">
        <v>7481</v>
      </c>
      <c r="L2815" s="8">
        <v>45412.0</v>
      </c>
      <c r="M2815" s="6" t="s">
        <v>104</v>
      </c>
      <c r="N2815" s="5"/>
      <c r="O2815" s="5"/>
      <c r="P2815" s="5"/>
      <c r="Q2815" s="5"/>
      <c r="R2815" s="5"/>
      <c r="S2815" s="5"/>
      <c r="T2815" s="5"/>
      <c r="U2815" s="5"/>
      <c r="V2815" s="5"/>
    </row>
    <row r="2816" hidden="1">
      <c r="A2816" s="5">
        <v>520001.0</v>
      </c>
      <c r="B2816" s="6" t="s">
        <v>7425</v>
      </c>
      <c r="C2816" s="6" t="s">
        <v>7482</v>
      </c>
      <c r="D2816" s="6" t="s">
        <v>7483</v>
      </c>
      <c r="E2816" s="6" t="s">
        <v>266</v>
      </c>
      <c r="F2816" s="6" t="s">
        <v>158</v>
      </c>
      <c r="G2816" s="6" t="s">
        <v>7428</v>
      </c>
      <c r="H2816" s="6" t="s">
        <v>7475</v>
      </c>
      <c r="I2816" s="6" t="s">
        <v>7484</v>
      </c>
      <c r="J2816" s="6">
        <v>1.0</v>
      </c>
      <c r="K2816" s="7" t="s">
        <v>7485</v>
      </c>
      <c r="L2816" s="8">
        <v>45382.0</v>
      </c>
      <c r="M2816" s="6" t="s">
        <v>104</v>
      </c>
      <c r="N2816" s="5"/>
      <c r="O2816" s="5"/>
      <c r="P2816" s="5"/>
      <c r="Q2816" s="5"/>
      <c r="R2816" s="5"/>
      <c r="S2816" s="5"/>
      <c r="T2816" s="5"/>
      <c r="U2816" s="5"/>
      <c r="V2816" s="5"/>
    </row>
    <row r="2817" hidden="1">
      <c r="A2817" s="5">
        <v>520001.0</v>
      </c>
      <c r="B2817" s="6" t="s">
        <v>7425</v>
      </c>
      <c r="C2817" s="6" t="s">
        <v>7486</v>
      </c>
      <c r="D2817" s="6" t="s">
        <v>7487</v>
      </c>
      <c r="E2817" s="6" t="s">
        <v>266</v>
      </c>
      <c r="F2817" s="6" t="s">
        <v>158</v>
      </c>
      <c r="G2817" s="6" t="s">
        <v>7428</v>
      </c>
      <c r="H2817" s="6" t="s">
        <v>7475</v>
      </c>
      <c r="I2817" s="6" t="s">
        <v>7488</v>
      </c>
      <c r="J2817" s="6">
        <v>1.0</v>
      </c>
      <c r="K2817" s="7" t="s">
        <v>7489</v>
      </c>
      <c r="L2817" s="8">
        <v>45382.0</v>
      </c>
      <c r="M2817" s="6" t="s">
        <v>104</v>
      </c>
      <c r="N2817" s="5"/>
      <c r="O2817" s="5"/>
      <c r="P2817" s="5"/>
      <c r="Q2817" s="5"/>
      <c r="R2817" s="5"/>
      <c r="S2817" s="5"/>
      <c r="T2817" s="5"/>
      <c r="U2817" s="5"/>
      <c r="V2817" s="5"/>
    </row>
    <row r="2818" hidden="1">
      <c r="A2818" s="5">
        <v>520001.0</v>
      </c>
      <c r="B2818" s="6" t="s">
        <v>7425</v>
      </c>
      <c r="C2818" s="6" t="s">
        <v>7490</v>
      </c>
      <c r="D2818" s="6" t="s">
        <v>7491</v>
      </c>
      <c r="E2818" s="6" t="s">
        <v>266</v>
      </c>
      <c r="F2818" s="6" t="s">
        <v>158</v>
      </c>
      <c r="G2818" s="6" t="s">
        <v>7428</v>
      </c>
      <c r="H2818" s="6" t="s">
        <v>7475</v>
      </c>
      <c r="I2818" s="6" t="s">
        <v>7492</v>
      </c>
      <c r="J2818" s="6">
        <v>1.0</v>
      </c>
      <c r="K2818" s="7" t="s">
        <v>820</v>
      </c>
      <c r="L2818" s="8">
        <v>45382.0</v>
      </c>
      <c r="M2818" s="6" t="s">
        <v>104</v>
      </c>
      <c r="N2818" s="5"/>
      <c r="O2818" s="5"/>
      <c r="P2818" s="5"/>
      <c r="Q2818" s="5"/>
      <c r="R2818" s="5"/>
      <c r="S2818" s="5"/>
      <c r="T2818" s="5"/>
      <c r="U2818" s="5"/>
      <c r="V2818" s="5"/>
    </row>
    <row r="2819" hidden="1">
      <c r="A2819" s="5">
        <v>520001.0</v>
      </c>
      <c r="B2819" s="6" t="s">
        <v>7425</v>
      </c>
      <c r="C2819" s="6" t="s">
        <v>7493</v>
      </c>
      <c r="D2819" s="6" t="s">
        <v>7494</v>
      </c>
      <c r="E2819" s="6" t="s">
        <v>664</v>
      </c>
      <c r="F2819" s="6" t="s">
        <v>158</v>
      </c>
      <c r="G2819" s="6" t="s">
        <v>7428</v>
      </c>
      <c r="H2819" s="6" t="s">
        <v>7495</v>
      </c>
      <c r="I2819" s="6" t="s">
        <v>7496</v>
      </c>
      <c r="J2819" s="6">
        <v>1.0</v>
      </c>
      <c r="K2819" s="7" t="s">
        <v>7497</v>
      </c>
      <c r="L2819" s="8"/>
      <c r="M2819" s="6" t="s">
        <v>104</v>
      </c>
      <c r="N2819" s="5"/>
      <c r="O2819" s="5"/>
      <c r="P2819" s="5"/>
      <c r="Q2819" s="5"/>
      <c r="R2819" s="5"/>
      <c r="S2819" s="5"/>
      <c r="T2819" s="5"/>
      <c r="U2819" s="5"/>
      <c r="V2819" s="5"/>
    </row>
    <row r="2820" hidden="1">
      <c r="A2820" s="5">
        <v>520001.0</v>
      </c>
      <c r="B2820" s="6" t="s">
        <v>7425</v>
      </c>
      <c r="C2820" s="6" t="s">
        <v>7498</v>
      </c>
      <c r="D2820" s="6" t="s">
        <v>7499</v>
      </c>
      <c r="E2820" s="6" t="s">
        <v>653</v>
      </c>
      <c r="F2820" s="6" t="s">
        <v>158</v>
      </c>
      <c r="G2820" s="6" t="s">
        <v>7428</v>
      </c>
      <c r="H2820" s="6" t="s">
        <v>7495</v>
      </c>
      <c r="I2820" s="6" t="s">
        <v>7500</v>
      </c>
      <c r="J2820" s="6">
        <v>70.0</v>
      </c>
      <c r="K2820" s="7" t="s">
        <v>7501</v>
      </c>
      <c r="L2820" s="8">
        <v>45322.0</v>
      </c>
      <c r="M2820" s="6" t="s">
        <v>104</v>
      </c>
      <c r="N2820" s="5"/>
      <c r="O2820" s="5"/>
      <c r="P2820" s="5"/>
      <c r="Q2820" s="5"/>
      <c r="R2820" s="5"/>
      <c r="S2820" s="5"/>
      <c r="T2820" s="5"/>
      <c r="U2820" s="5"/>
      <c r="V2820" s="5"/>
    </row>
    <row r="2821" hidden="1">
      <c r="A2821" s="5">
        <v>520001.0</v>
      </c>
      <c r="B2821" s="6" t="s">
        <v>7425</v>
      </c>
      <c r="C2821" s="6" t="s">
        <v>7502</v>
      </c>
      <c r="D2821" s="6" t="s">
        <v>7503</v>
      </c>
      <c r="E2821" s="6" t="s">
        <v>653</v>
      </c>
      <c r="F2821" s="6" t="s">
        <v>158</v>
      </c>
      <c r="G2821" s="6" t="s">
        <v>7428</v>
      </c>
      <c r="H2821" s="6" t="s">
        <v>7495</v>
      </c>
      <c r="I2821" s="6" t="s">
        <v>7504</v>
      </c>
      <c r="J2821" s="6">
        <v>1.0</v>
      </c>
      <c r="K2821" s="7" t="s">
        <v>7505</v>
      </c>
      <c r="L2821" s="8">
        <v>45322.0</v>
      </c>
      <c r="M2821" s="6" t="s">
        <v>104</v>
      </c>
      <c r="N2821" s="5"/>
      <c r="O2821" s="5"/>
      <c r="P2821" s="5"/>
      <c r="Q2821" s="5"/>
      <c r="R2821" s="5"/>
      <c r="S2821" s="5"/>
      <c r="T2821" s="5"/>
      <c r="U2821" s="5"/>
      <c r="V2821" s="5"/>
    </row>
    <row r="2822" hidden="1">
      <c r="A2822" s="5">
        <v>520001.0</v>
      </c>
      <c r="B2822" s="6" t="s">
        <v>7425</v>
      </c>
      <c r="C2822" s="6" t="s">
        <v>7506</v>
      </c>
      <c r="D2822" s="6" t="s">
        <v>7507</v>
      </c>
      <c r="E2822" s="6" t="s">
        <v>653</v>
      </c>
      <c r="F2822" s="6" t="s">
        <v>158</v>
      </c>
      <c r="G2822" s="6" t="s">
        <v>7428</v>
      </c>
      <c r="H2822" s="6" t="s">
        <v>7495</v>
      </c>
      <c r="I2822" s="6" t="s">
        <v>7508</v>
      </c>
      <c r="J2822" s="6">
        <v>1.0</v>
      </c>
      <c r="K2822" s="7" t="s">
        <v>7509</v>
      </c>
      <c r="L2822" s="8">
        <v>45322.0</v>
      </c>
      <c r="M2822" s="6" t="s">
        <v>104</v>
      </c>
      <c r="N2822" s="5"/>
      <c r="O2822" s="5"/>
      <c r="P2822" s="5"/>
      <c r="Q2822" s="5"/>
      <c r="R2822" s="5"/>
      <c r="S2822" s="5"/>
      <c r="T2822" s="5"/>
      <c r="U2822" s="5"/>
      <c r="V2822" s="5"/>
    </row>
    <row r="2823" hidden="1">
      <c r="A2823" s="5">
        <v>520001.0</v>
      </c>
      <c r="B2823" s="6" t="s">
        <v>7425</v>
      </c>
      <c r="C2823" s="6" t="s">
        <v>7510</v>
      </c>
      <c r="D2823" s="6" t="s">
        <v>7511</v>
      </c>
      <c r="E2823" s="6" t="s">
        <v>653</v>
      </c>
      <c r="F2823" s="6" t="s">
        <v>158</v>
      </c>
      <c r="G2823" s="6" t="s">
        <v>7428</v>
      </c>
      <c r="H2823" s="6" t="s">
        <v>7512</v>
      </c>
      <c r="I2823" s="6" t="s">
        <v>7513</v>
      </c>
      <c r="J2823" s="6">
        <v>1.0</v>
      </c>
      <c r="K2823" s="7" t="s">
        <v>7497</v>
      </c>
      <c r="L2823" s="8">
        <v>45657.0</v>
      </c>
      <c r="M2823" s="6" t="s">
        <v>104</v>
      </c>
      <c r="N2823" s="5"/>
      <c r="O2823" s="5"/>
      <c r="P2823" s="5"/>
      <c r="Q2823" s="5"/>
      <c r="R2823" s="5"/>
      <c r="S2823" s="5"/>
      <c r="T2823" s="5"/>
      <c r="U2823" s="5"/>
      <c r="V2823" s="5"/>
    </row>
    <row r="2824" hidden="1">
      <c r="A2824" s="5">
        <v>520001.0</v>
      </c>
      <c r="B2824" s="6" t="s">
        <v>7425</v>
      </c>
      <c r="C2824" s="6" t="s">
        <v>7514</v>
      </c>
      <c r="D2824" s="6" t="s">
        <v>7515</v>
      </c>
      <c r="E2824" s="6" t="s">
        <v>653</v>
      </c>
      <c r="F2824" s="6" t="s">
        <v>158</v>
      </c>
      <c r="G2824" s="6" t="s">
        <v>7428</v>
      </c>
      <c r="H2824" s="6" t="s">
        <v>7512</v>
      </c>
      <c r="I2824" s="6" t="s">
        <v>7516</v>
      </c>
      <c r="J2824" s="6">
        <v>1.0</v>
      </c>
      <c r="K2824" s="7" t="s">
        <v>6983</v>
      </c>
      <c r="L2824" s="8">
        <v>45657.0</v>
      </c>
      <c r="M2824" s="6" t="s">
        <v>104</v>
      </c>
      <c r="N2824" s="5"/>
      <c r="O2824" s="5"/>
      <c r="P2824" s="5"/>
      <c r="Q2824" s="5"/>
      <c r="R2824" s="5"/>
      <c r="S2824" s="5"/>
      <c r="T2824" s="5"/>
      <c r="U2824" s="5"/>
      <c r="V2824" s="5"/>
    </row>
    <row r="2825" hidden="1">
      <c r="A2825" s="5">
        <v>520001.0</v>
      </c>
      <c r="B2825" s="6" t="s">
        <v>7425</v>
      </c>
      <c r="C2825" s="6" t="s">
        <v>7517</v>
      </c>
      <c r="D2825" s="6" t="s">
        <v>7518</v>
      </c>
      <c r="E2825" s="6" t="s">
        <v>653</v>
      </c>
      <c r="F2825" s="6" t="s">
        <v>158</v>
      </c>
      <c r="G2825" s="6" t="s">
        <v>7428</v>
      </c>
      <c r="H2825" s="6" t="s">
        <v>7512</v>
      </c>
      <c r="I2825" s="6" t="s">
        <v>7519</v>
      </c>
      <c r="J2825" s="6">
        <v>1.0</v>
      </c>
      <c r="K2825" s="7" t="s">
        <v>757</v>
      </c>
      <c r="L2825" s="8">
        <v>45657.0</v>
      </c>
      <c r="M2825" s="6" t="s">
        <v>104</v>
      </c>
      <c r="N2825" s="5"/>
      <c r="O2825" s="5"/>
      <c r="P2825" s="5"/>
      <c r="Q2825" s="5"/>
      <c r="R2825" s="5"/>
      <c r="S2825" s="5"/>
      <c r="T2825" s="5"/>
      <c r="U2825" s="5"/>
      <c r="V2825" s="5"/>
    </row>
    <row r="2826" hidden="1">
      <c r="A2826" s="5">
        <v>520001.0</v>
      </c>
      <c r="B2826" s="6" t="s">
        <v>7425</v>
      </c>
      <c r="C2826" s="6" t="s">
        <v>7520</v>
      </c>
      <c r="D2826" s="6" t="s">
        <v>7521</v>
      </c>
      <c r="E2826" s="6" t="s">
        <v>266</v>
      </c>
      <c r="F2826" s="6" t="s">
        <v>158</v>
      </c>
      <c r="G2826" s="6" t="s">
        <v>7428</v>
      </c>
      <c r="H2826" s="6" t="s">
        <v>7495</v>
      </c>
      <c r="I2826" s="6"/>
      <c r="J2826" s="6">
        <v>1.0</v>
      </c>
      <c r="K2826" s="7" t="s">
        <v>1025</v>
      </c>
      <c r="L2826" s="8">
        <v>45657.0</v>
      </c>
      <c r="M2826" s="6" t="s">
        <v>104</v>
      </c>
      <c r="N2826" s="5"/>
      <c r="O2826" s="5"/>
      <c r="P2826" s="5"/>
      <c r="Q2826" s="5"/>
      <c r="R2826" s="5"/>
      <c r="S2826" s="5"/>
      <c r="T2826" s="5"/>
      <c r="U2826" s="5"/>
      <c r="V2826" s="5"/>
    </row>
    <row r="2827" hidden="1">
      <c r="A2827" s="5">
        <v>520001.0</v>
      </c>
      <c r="B2827" s="6" t="s">
        <v>7425</v>
      </c>
      <c r="C2827" s="6" t="s">
        <v>7522</v>
      </c>
      <c r="D2827" s="6" t="s">
        <v>7523</v>
      </c>
      <c r="E2827" s="6" t="s">
        <v>653</v>
      </c>
      <c r="F2827" s="6" t="s">
        <v>158</v>
      </c>
      <c r="G2827" s="6" t="s">
        <v>7428</v>
      </c>
      <c r="H2827" s="6" t="s">
        <v>7495</v>
      </c>
      <c r="I2827" s="6" t="s">
        <v>7524</v>
      </c>
      <c r="J2827" s="6">
        <v>1.0</v>
      </c>
      <c r="K2827" s="7" t="s">
        <v>7525</v>
      </c>
      <c r="L2827" s="8">
        <v>45657.0</v>
      </c>
      <c r="M2827" s="6" t="s">
        <v>104</v>
      </c>
      <c r="N2827" s="5"/>
      <c r="O2827" s="5"/>
      <c r="P2827" s="5"/>
      <c r="Q2827" s="5"/>
      <c r="R2827" s="5"/>
      <c r="S2827" s="5"/>
      <c r="T2827" s="5"/>
      <c r="U2827" s="5"/>
      <c r="V2827" s="5"/>
    </row>
    <row r="2828" hidden="1">
      <c r="A2828" s="5">
        <v>520001.0</v>
      </c>
      <c r="B2828" s="6" t="s">
        <v>7425</v>
      </c>
      <c r="C2828" s="6" t="s">
        <v>7526</v>
      </c>
      <c r="D2828" s="6" t="s">
        <v>7527</v>
      </c>
      <c r="E2828" s="6" t="s">
        <v>653</v>
      </c>
      <c r="F2828" s="6" t="s">
        <v>158</v>
      </c>
      <c r="G2828" s="6" t="s">
        <v>7428</v>
      </c>
      <c r="H2828" s="6" t="s">
        <v>7512</v>
      </c>
      <c r="I2828" s="6" t="s">
        <v>7528</v>
      </c>
      <c r="J2828" s="6">
        <v>1.0</v>
      </c>
      <c r="K2828" s="7" t="s">
        <v>784</v>
      </c>
      <c r="L2828" s="8">
        <v>45657.0</v>
      </c>
      <c r="M2828" s="6" t="s">
        <v>104</v>
      </c>
      <c r="N2828" s="5"/>
      <c r="O2828" s="5"/>
      <c r="P2828" s="5"/>
      <c r="Q2828" s="5"/>
      <c r="R2828" s="5"/>
      <c r="S2828" s="5"/>
      <c r="T2828" s="5"/>
      <c r="U2828" s="5"/>
      <c r="V2828" s="5"/>
    </row>
    <row r="2829" hidden="1">
      <c r="A2829" s="5">
        <v>520001.0</v>
      </c>
      <c r="B2829" s="6" t="s">
        <v>7425</v>
      </c>
      <c r="C2829" s="6" t="s">
        <v>7529</v>
      </c>
      <c r="D2829" s="6" t="s">
        <v>7530</v>
      </c>
      <c r="E2829" s="6" t="s">
        <v>266</v>
      </c>
      <c r="F2829" s="6" t="s">
        <v>158</v>
      </c>
      <c r="G2829" s="6" t="s">
        <v>7428</v>
      </c>
      <c r="H2829" s="6" t="s">
        <v>7495</v>
      </c>
      <c r="I2829" s="6" t="s">
        <v>7531</v>
      </c>
      <c r="J2829" s="6">
        <v>1.0</v>
      </c>
      <c r="K2829" s="7" t="s">
        <v>7532</v>
      </c>
      <c r="L2829" s="8">
        <v>45657.0</v>
      </c>
      <c r="M2829" s="6" t="s">
        <v>104</v>
      </c>
      <c r="N2829" s="5"/>
      <c r="O2829" s="5"/>
      <c r="P2829" s="5"/>
      <c r="Q2829" s="5"/>
      <c r="R2829" s="5"/>
      <c r="S2829" s="5"/>
      <c r="T2829" s="5"/>
      <c r="U2829" s="5"/>
      <c r="V2829" s="5"/>
    </row>
    <row r="2830" hidden="1">
      <c r="A2830" s="5">
        <v>520001.0</v>
      </c>
      <c r="B2830" s="6" t="s">
        <v>7425</v>
      </c>
      <c r="C2830" s="6" t="s">
        <v>7533</v>
      </c>
      <c r="D2830" s="6" t="s">
        <v>7534</v>
      </c>
      <c r="E2830" s="6" t="s">
        <v>653</v>
      </c>
      <c r="F2830" s="6" t="s">
        <v>158</v>
      </c>
      <c r="G2830" s="6" t="s">
        <v>7428</v>
      </c>
      <c r="H2830" s="6" t="s">
        <v>7495</v>
      </c>
      <c r="I2830" s="6" t="s">
        <v>7535</v>
      </c>
      <c r="J2830" s="6">
        <v>1.0</v>
      </c>
      <c r="K2830" s="7" t="s">
        <v>5325</v>
      </c>
      <c r="L2830" s="8">
        <v>45657.0</v>
      </c>
      <c r="M2830" s="6" t="s">
        <v>104</v>
      </c>
      <c r="N2830" s="5"/>
      <c r="O2830" s="5"/>
      <c r="P2830" s="5"/>
      <c r="Q2830" s="5"/>
      <c r="R2830" s="5"/>
      <c r="S2830" s="5"/>
      <c r="T2830" s="5"/>
      <c r="U2830" s="5"/>
      <c r="V2830" s="5"/>
    </row>
    <row r="2831" hidden="1">
      <c r="A2831" s="5">
        <v>520001.0</v>
      </c>
      <c r="B2831" s="6" t="s">
        <v>7425</v>
      </c>
      <c r="C2831" s="6" t="s">
        <v>7536</v>
      </c>
      <c r="D2831" s="6" t="s">
        <v>7537</v>
      </c>
      <c r="E2831" s="6" t="s">
        <v>266</v>
      </c>
      <c r="F2831" s="6" t="s">
        <v>158</v>
      </c>
      <c r="G2831" s="6" t="s">
        <v>7428</v>
      </c>
      <c r="H2831" s="6" t="s">
        <v>7495</v>
      </c>
      <c r="I2831" s="6" t="s">
        <v>7538</v>
      </c>
      <c r="J2831" s="6">
        <v>1.0</v>
      </c>
      <c r="K2831" s="7" t="s">
        <v>7459</v>
      </c>
      <c r="L2831" s="8">
        <v>45657.0</v>
      </c>
      <c r="M2831" s="6" t="s">
        <v>104</v>
      </c>
      <c r="N2831" s="5"/>
      <c r="O2831" s="5"/>
      <c r="P2831" s="5"/>
      <c r="Q2831" s="5"/>
      <c r="R2831" s="5"/>
      <c r="S2831" s="5"/>
      <c r="T2831" s="5"/>
      <c r="U2831" s="5"/>
      <c r="V2831" s="5"/>
    </row>
    <row r="2832" hidden="1">
      <c r="A2832" s="5">
        <v>520001.0</v>
      </c>
      <c r="B2832" s="6" t="s">
        <v>7425</v>
      </c>
      <c r="C2832" s="6" t="s">
        <v>7539</v>
      </c>
      <c r="D2832" s="6" t="s">
        <v>7540</v>
      </c>
      <c r="E2832" s="6" t="s">
        <v>266</v>
      </c>
      <c r="F2832" s="6" t="s">
        <v>158</v>
      </c>
      <c r="G2832" s="6" t="s">
        <v>7428</v>
      </c>
      <c r="H2832" s="6" t="s">
        <v>7512</v>
      </c>
      <c r="I2832" s="6" t="s">
        <v>7541</v>
      </c>
      <c r="J2832" s="6">
        <v>1.0</v>
      </c>
      <c r="K2832" s="7" t="s">
        <v>7542</v>
      </c>
      <c r="L2832" s="8">
        <v>45657.0</v>
      </c>
      <c r="M2832" s="6" t="s">
        <v>104</v>
      </c>
      <c r="N2832" s="5"/>
      <c r="O2832" s="5"/>
      <c r="P2832" s="5"/>
      <c r="Q2832" s="5"/>
      <c r="R2832" s="5"/>
      <c r="S2832" s="5"/>
      <c r="T2832" s="5"/>
      <c r="U2832" s="5"/>
      <c r="V2832" s="5"/>
    </row>
    <row r="2833" hidden="1">
      <c r="A2833" s="5">
        <v>520001.0</v>
      </c>
      <c r="B2833" s="6" t="s">
        <v>7425</v>
      </c>
      <c r="C2833" s="6" t="s">
        <v>7543</v>
      </c>
      <c r="D2833" s="6" t="s">
        <v>7544</v>
      </c>
      <c r="E2833" s="6" t="s">
        <v>266</v>
      </c>
      <c r="F2833" s="6" t="s">
        <v>158</v>
      </c>
      <c r="G2833" s="6" t="s">
        <v>7428</v>
      </c>
      <c r="H2833" s="6" t="s">
        <v>7512</v>
      </c>
      <c r="I2833" s="6" t="s">
        <v>7541</v>
      </c>
      <c r="J2833" s="6">
        <v>1.0</v>
      </c>
      <c r="K2833" s="7" t="s">
        <v>7542</v>
      </c>
      <c r="L2833" s="8">
        <v>45657.0</v>
      </c>
      <c r="M2833" s="6" t="s">
        <v>104</v>
      </c>
      <c r="N2833" s="5"/>
      <c r="O2833" s="5"/>
      <c r="P2833" s="5"/>
      <c r="Q2833" s="5"/>
      <c r="R2833" s="5"/>
      <c r="S2833" s="5"/>
      <c r="T2833" s="5"/>
      <c r="U2833" s="5"/>
      <c r="V2833" s="5"/>
    </row>
    <row r="2834" hidden="1">
      <c r="A2834" s="5">
        <v>520001.0</v>
      </c>
      <c r="B2834" s="6" t="s">
        <v>7425</v>
      </c>
      <c r="C2834" s="6" t="s">
        <v>7545</v>
      </c>
      <c r="D2834" s="6" t="s">
        <v>7546</v>
      </c>
      <c r="E2834" s="6" t="s">
        <v>266</v>
      </c>
      <c r="F2834" s="6" t="s">
        <v>158</v>
      </c>
      <c r="G2834" s="6" t="s">
        <v>7428</v>
      </c>
      <c r="H2834" s="6" t="s">
        <v>7495</v>
      </c>
      <c r="I2834" s="6" t="s">
        <v>7541</v>
      </c>
      <c r="J2834" s="6">
        <v>1.0</v>
      </c>
      <c r="K2834" s="7" t="s">
        <v>7542</v>
      </c>
      <c r="L2834" s="8">
        <v>45657.0</v>
      </c>
      <c r="M2834" s="6" t="s">
        <v>104</v>
      </c>
      <c r="N2834" s="5"/>
      <c r="O2834" s="5"/>
      <c r="P2834" s="5"/>
      <c r="Q2834" s="5"/>
      <c r="R2834" s="5"/>
      <c r="S2834" s="5"/>
      <c r="T2834" s="5"/>
      <c r="U2834" s="5"/>
      <c r="V2834" s="5"/>
    </row>
    <row r="2835" hidden="1">
      <c r="A2835" s="5">
        <v>520001.0</v>
      </c>
      <c r="B2835" s="6" t="s">
        <v>7425</v>
      </c>
      <c r="C2835" s="6" t="s">
        <v>7547</v>
      </c>
      <c r="D2835" s="6" t="s">
        <v>7548</v>
      </c>
      <c r="E2835" s="6" t="s">
        <v>266</v>
      </c>
      <c r="F2835" s="6" t="s">
        <v>158</v>
      </c>
      <c r="G2835" s="6" t="s">
        <v>7428</v>
      </c>
      <c r="H2835" s="6" t="s">
        <v>7512</v>
      </c>
      <c r="I2835" s="6" t="s">
        <v>7541</v>
      </c>
      <c r="J2835" s="6">
        <v>1.0</v>
      </c>
      <c r="K2835" s="7" t="s">
        <v>7542</v>
      </c>
      <c r="L2835" s="8">
        <v>45657.0</v>
      </c>
      <c r="M2835" s="6" t="s">
        <v>104</v>
      </c>
      <c r="N2835" s="5"/>
      <c r="O2835" s="5"/>
      <c r="P2835" s="5"/>
      <c r="Q2835" s="5"/>
      <c r="R2835" s="5"/>
      <c r="S2835" s="5"/>
      <c r="T2835" s="5"/>
      <c r="U2835" s="5"/>
      <c r="V2835" s="5"/>
    </row>
    <row r="2836" hidden="1">
      <c r="A2836" s="5">
        <v>520001.0</v>
      </c>
      <c r="B2836" s="6" t="s">
        <v>7425</v>
      </c>
      <c r="C2836" s="6" t="s">
        <v>7549</v>
      </c>
      <c r="D2836" s="6" t="s">
        <v>7550</v>
      </c>
      <c r="E2836" s="6" t="s">
        <v>266</v>
      </c>
      <c r="F2836" s="6" t="s">
        <v>158</v>
      </c>
      <c r="G2836" s="6" t="s">
        <v>7428</v>
      </c>
      <c r="H2836" s="6" t="s">
        <v>7495</v>
      </c>
      <c r="I2836" s="6" t="s">
        <v>7541</v>
      </c>
      <c r="J2836" s="6">
        <v>1.0</v>
      </c>
      <c r="K2836" s="7" t="s">
        <v>7542</v>
      </c>
      <c r="L2836" s="8">
        <v>45657.0</v>
      </c>
      <c r="M2836" s="6" t="s">
        <v>104</v>
      </c>
      <c r="N2836" s="5"/>
      <c r="O2836" s="5"/>
      <c r="P2836" s="5"/>
      <c r="Q2836" s="5"/>
      <c r="R2836" s="5"/>
      <c r="S2836" s="5"/>
      <c r="T2836" s="5"/>
      <c r="U2836" s="5"/>
      <c r="V2836" s="5"/>
    </row>
    <row r="2837" hidden="1">
      <c r="A2837" s="5">
        <v>520001.0</v>
      </c>
      <c r="B2837" s="6" t="s">
        <v>7425</v>
      </c>
      <c r="C2837" s="6" t="s">
        <v>7551</v>
      </c>
      <c r="D2837" s="6" t="s">
        <v>7552</v>
      </c>
      <c r="E2837" s="6" t="s">
        <v>266</v>
      </c>
      <c r="F2837" s="6" t="s">
        <v>158</v>
      </c>
      <c r="G2837" s="6" t="s">
        <v>7428</v>
      </c>
      <c r="H2837" s="6" t="s">
        <v>7495</v>
      </c>
      <c r="I2837" s="6" t="s">
        <v>7541</v>
      </c>
      <c r="J2837" s="6">
        <v>1.0</v>
      </c>
      <c r="K2837" s="7" t="s">
        <v>7542</v>
      </c>
      <c r="L2837" s="8">
        <v>45657.0</v>
      </c>
      <c r="M2837" s="6" t="s">
        <v>104</v>
      </c>
      <c r="N2837" s="5"/>
      <c r="O2837" s="5"/>
      <c r="P2837" s="5"/>
      <c r="Q2837" s="5"/>
      <c r="R2837" s="5"/>
      <c r="S2837" s="5"/>
      <c r="T2837" s="5"/>
      <c r="U2837" s="5"/>
      <c r="V2837" s="5"/>
    </row>
    <row r="2838" hidden="1">
      <c r="A2838" s="5">
        <v>520001.0</v>
      </c>
      <c r="B2838" s="6" t="s">
        <v>7425</v>
      </c>
      <c r="C2838" s="6" t="s">
        <v>7553</v>
      </c>
      <c r="D2838" s="6" t="s">
        <v>7554</v>
      </c>
      <c r="E2838" s="6" t="s">
        <v>266</v>
      </c>
      <c r="F2838" s="6" t="s">
        <v>158</v>
      </c>
      <c r="G2838" s="6" t="s">
        <v>7428</v>
      </c>
      <c r="H2838" s="6" t="s">
        <v>7495</v>
      </c>
      <c r="I2838" s="6" t="s">
        <v>7541</v>
      </c>
      <c r="J2838" s="6">
        <v>1.0</v>
      </c>
      <c r="K2838" s="7" t="s">
        <v>7542</v>
      </c>
      <c r="L2838" s="8">
        <v>45657.0</v>
      </c>
      <c r="M2838" s="6" t="s">
        <v>104</v>
      </c>
      <c r="N2838" s="5"/>
      <c r="O2838" s="5"/>
      <c r="P2838" s="5"/>
      <c r="Q2838" s="5"/>
      <c r="R2838" s="5"/>
      <c r="S2838" s="5"/>
      <c r="T2838" s="5"/>
      <c r="U2838" s="5"/>
      <c r="V2838" s="5"/>
    </row>
    <row r="2839" hidden="1">
      <c r="A2839" s="5">
        <v>520001.0</v>
      </c>
      <c r="B2839" s="6" t="s">
        <v>7425</v>
      </c>
      <c r="C2839" s="6" t="s">
        <v>7555</v>
      </c>
      <c r="D2839" s="6" t="s">
        <v>7556</v>
      </c>
      <c r="E2839" s="6" t="s">
        <v>266</v>
      </c>
      <c r="F2839" s="6" t="s">
        <v>158</v>
      </c>
      <c r="G2839" s="6" t="s">
        <v>7428</v>
      </c>
      <c r="H2839" s="6" t="s">
        <v>7512</v>
      </c>
      <c r="I2839" s="6" t="s">
        <v>7541</v>
      </c>
      <c r="J2839" s="6">
        <v>1.0</v>
      </c>
      <c r="K2839" s="7" t="s">
        <v>7542</v>
      </c>
      <c r="L2839" s="8">
        <v>45657.0</v>
      </c>
      <c r="M2839" s="6" t="s">
        <v>104</v>
      </c>
      <c r="N2839" s="5"/>
      <c r="O2839" s="5"/>
      <c r="P2839" s="5"/>
      <c r="Q2839" s="5"/>
      <c r="R2839" s="5"/>
      <c r="S2839" s="5"/>
      <c r="T2839" s="5"/>
      <c r="U2839" s="5"/>
      <c r="V2839" s="5"/>
    </row>
    <row r="2840" hidden="1">
      <c r="A2840" s="5">
        <v>520001.0</v>
      </c>
      <c r="B2840" s="6" t="s">
        <v>7425</v>
      </c>
      <c r="C2840" s="6" t="s">
        <v>7557</v>
      </c>
      <c r="D2840" s="6" t="s">
        <v>7558</v>
      </c>
      <c r="E2840" s="6" t="s">
        <v>266</v>
      </c>
      <c r="F2840" s="6" t="s">
        <v>158</v>
      </c>
      <c r="G2840" s="6" t="s">
        <v>7428</v>
      </c>
      <c r="H2840" s="6" t="s">
        <v>7512</v>
      </c>
      <c r="I2840" s="6" t="s">
        <v>7541</v>
      </c>
      <c r="J2840" s="6">
        <v>1.0</v>
      </c>
      <c r="K2840" s="7" t="s">
        <v>7542</v>
      </c>
      <c r="L2840" s="8">
        <v>45657.0</v>
      </c>
      <c r="M2840" s="6" t="s">
        <v>104</v>
      </c>
      <c r="N2840" s="5"/>
      <c r="O2840" s="5"/>
      <c r="P2840" s="5"/>
      <c r="Q2840" s="5"/>
      <c r="R2840" s="5"/>
      <c r="S2840" s="5"/>
      <c r="T2840" s="5"/>
      <c r="U2840" s="5"/>
      <c r="V2840" s="5"/>
    </row>
    <row r="2841" hidden="1">
      <c r="A2841" s="5">
        <v>520001.0</v>
      </c>
      <c r="B2841" s="6" t="s">
        <v>7425</v>
      </c>
      <c r="C2841" s="6" t="s">
        <v>7559</v>
      </c>
      <c r="D2841" s="6" t="s">
        <v>7560</v>
      </c>
      <c r="E2841" s="6" t="s">
        <v>266</v>
      </c>
      <c r="F2841" s="6" t="s">
        <v>158</v>
      </c>
      <c r="G2841" s="6" t="s">
        <v>7428</v>
      </c>
      <c r="H2841" s="6" t="s">
        <v>7495</v>
      </c>
      <c r="I2841" s="6" t="s">
        <v>7561</v>
      </c>
      <c r="J2841" s="6">
        <v>1.0</v>
      </c>
      <c r="K2841" s="7" t="s">
        <v>784</v>
      </c>
      <c r="L2841" s="8">
        <v>45657.0</v>
      </c>
      <c r="M2841" s="6" t="s">
        <v>104</v>
      </c>
      <c r="N2841" s="5"/>
      <c r="O2841" s="5"/>
      <c r="P2841" s="5"/>
      <c r="Q2841" s="5"/>
      <c r="R2841" s="5"/>
      <c r="S2841" s="5"/>
      <c r="T2841" s="5"/>
      <c r="U2841" s="5"/>
      <c r="V2841" s="5"/>
    </row>
    <row r="2842" hidden="1">
      <c r="A2842" s="5">
        <v>520001.0</v>
      </c>
      <c r="B2842" s="6" t="s">
        <v>7425</v>
      </c>
      <c r="C2842" s="6" t="s">
        <v>7562</v>
      </c>
      <c r="D2842" s="6" t="s">
        <v>7563</v>
      </c>
      <c r="E2842" s="6" t="s">
        <v>266</v>
      </c>
      <c r="F2842" s="6" t="s">
        <v>158</v>
      </c>
      <c r="G2842" s="6" t="s">
        <v>7428</v>
      </c>
      <c r="H2842" s="6" t="s">
        <v>7512</v>
      </c>
      <c r="I2842" s="6" t="s">
        <v>7564</v>
      </c>
      <c r="J2842" s="6">
        <v>1.0</v>
      </c>
      <c r="K2842" s="7" t="s">
        <v>5325</v>
      </c>
      <c r="L2842" s="8">
        <v>45657.0</v>
      </c>
      <c r="M2842" s="6" t="s">
        <v>104</v>
      </c>
      <c r="N2842" s="5"/>
      <c r="O2842" s="5"/>
      <c r="P2842" s="5"/>
      <c r="Q2842" s="5"/>
      <c r="R2842" s="5"/>
      <c r="S2842" s="5"/>
      <c r="T2842" s="5"/>
      <c r="U2842" s="5"/>
      <c r="V2842" s="5"/>
    </row>
    <row r="2843" hidden="1">
      <c r="A2843" s="5">
        <v>520001.0</v>
      </c>
      <c r="B2843" s="6" t="s">
        <v>7425</v>
      </c>
      <c r="C2843" s="6" t="s">
        <v>7565</v>
      </c>
      <c r="D2843" s="6" t="s">
        <v>7566</v>
      </c>
      <c r="E2843" s="6" t="s">
        <v>266</v>
      </c>
      <c r="F2843" s="6" t="s">
        <v>158</v>
      </c>
      <c r="G2843" s="6" t="s">
        <v>7428</v>
      </c>
      <c r="H2843" s="6" t="s">
        <v>7512</v>
      </c>
      <c r="I2843" s="6" t="s">
        <v>7567</v>
      </c>
      <c r="J2843" s="6">
        <v>1.0</v>
      </c>
      <c r="K2843" s="7" t="s">
        <v>6971</v>
      </c>
      <c r="L2843" s="8">
        <v>45657.0</v>
      </c>
      <c r="M2843" s="6" t="s">
        <v>104</v>
      </c>
      <c r="N2843" s="5"/>
      <c r="O2843" s="5"/>
      <c r="P2843" s="5"/>
      <c r="Q2843" s="5"/>
      <c r="R2843" s="5"/>
      <c r="S2843" s="5"/>
      <c r="T2843" s="5"/>
      <c r="U2843" s="5"/>
      <c r="V2843" s="5"/>
    </row>
    <row r="2844" hidden="1">
      <c r="A2844" s="5">
        <v>520001.0</v>
      </c>
      <c r="B2844" s="6" t="s">
        <v>7425</v>
      </c>
      <c r="C2844" s="6" t="s">
        <v>7568</v>
      </c>
      <c r="D2844" s="6" t="s">
        <v>7569</v>
      </c>
      <c r="E2844" s="6" t="s">
        <v>266</v>
      </c>
      <c r="F2844" s="6" t="s">
        <v>158</v>
      </c>
      <c r="G2844" s="6" t="s">
        <v>7428</v>
      </c>
      <c r="H2844" s="6" t="s">
        <v>7512</v>
      </c>
      <c r="I2844" s="6" t="s">
        <v>7570</v>
      </c>
      <c r="J2844" s="6">
        <v>1.0</v>
      </c>
      <c r="K2844" s="7" t="s">
        <v>784</v>
      </c>
      <c r="L2844" s="8">
        <v>45657.0</v>
      </c>
      <c r="M2844" s="6" t="s">
        <v>104</v>
      </c>
      <c r="N2844" s="5"/>
      <c r="O2844" s="5"/>
      <c r="P2844" s="5"/>
      <c r="Q2844" s="5"/>
      <c r="R2844" s="5"/>
      <c r="S2844" s="5"/>
      <c r="T2844" s="5"/>
      <c r="U2844" s="5"/>
      <c r="V2844" s="5"/>
    </row>
    <row r="2845" hidden="1">
      <c r="A2845" s="5">
        <v>520001.0</v>
      </c>
      <c r="B2845" s="6" t="s">
        <v>7425</v>
      </c>
      <c r="C2845" s="6" t="s">
        <v>7571</v>
      </c>
      <c r="D2845" s="6" t="s">
        <v>7572</v>
      </c>
      <c r="E2845" s="6" t="s">
        <v>653</v>
      </c>
      <c r="F2845" s="6" t="s">
        <v>158</v>
      </c>
      <c r="G2845" s="6" t="s">
        <v>7428</v>
      </c>
      <c r="H2845" s="6" t="s">
        <v>7573</v>
      </c>
      <c r="I2845" s="6" t="s">
        <v>7574</v>
      </c>
      <c r="J2845" s="6">
        <v>1.0</v>
      </c>
      <c r="K2845" s="7" t="s">
        <v>7575</v>
      </c>
      <c r="L2845" s="8">
        <v>45657.0</v>
      </c>
      <c r="M2845" s="6" t="s">
        <v>170</v>
      </c>
      <c r="N2845" s="5"/>
      <c r="O2845" s="5"/>
      <c r="P2845" s="5"/>
      <c r="Q2845" s="5"/>
      <c r="R2845" s="5"/>
      <c r="S2845" s="5"/>
      <c r="T2845" s="5"/>
      <c r="U2845" s="5"/>
      <c r="V2845" s="5"/>
    </row>
    <row r="2846" hidden="1">
      <c r="A2846" s="5">
        <v>520001.0</v>
      </c>
      <c r="B2846" s="6" t="s">
        <v>7425</v>
      </c>
      <c r="C2846" s="6" t="s">
        <v>7576</v>
      </c>
      <c r="D2846" s="6" t="s">
        <v>7577</v>
      </c>
      <c r="E2846" s="6" t="s">
        <v>653</v>
      </c>
      <c r="F2846" s="6" t="s">
        <v>158</v>
      </c>
      <c r="G2846" s="6" t="s">
        <v>7428</v>
      </c>
      <c r="H2846" s="6" t="s">
        <v>7573</v>
      </c>
      <c r="I2846" s="6" t="s">
        <v>7578</v>
      </c>
      <c r="J2846" s="6">
        <v>1.0</v>
      </c>
      <c r="K2846" s="7" t="s">
        <v>7579</v>
      </c>
      <c r="L2846" s="8">
        <v>45657.0</v>
      </c>
      <c r="M2846" s="6" t="s">
        <v>170</v>
      </c>
      <c r="N2846" s="5"/>
      <c r="O2846" s="5"/>
      <c r="P2846" s="5"/>
      <c r="Q2846" s="5"/>
      <c r="R2846" s="5"/>
      <c r="S2846" s="5"/>
      <c r="T2846" s="5"/>
      <c r="U2846" s="5"/>
      <c r="V2846" s="5"/>
    </row>
    <row r="2847" hidden="1">
      <c r="A2847" s="5">
        <v>520001.0</v>
      </c>
      <c r="B2847" s="6" t="s">
        <v>7425</v>
      </c>
      <c r="C2847" s="6" t="s">
        <v>7580</v>
      </c>
      <c r="D2847" s="6" t="s">
        <v>7581</v>
      </c>
      <c r="E2847" s="6" t="s">
        <v>266</v>
      </c>
      <c r="F2847" s="6" t="s">
        <v>158</v>
      </c>
      <c r="G2847" s="6" t="s">
        <v>7428</v>
      </c>
      <c r="H2847" s="6" t="s">
        <v>7573</v>
      </c>
      <c r="I2847" s="6" t="s">
        <v>7582</v>
      </c>
      <c r="J2847" s="6"/>
      <c r="K2847" s="7" t="s">
        <v>820</v>
      </c>
      <c r="L2847" s="8">
        <v>45657.0</v>
      </c>
      <c r="M2847" s="6"/>
      <c r="N2847" s="5"/>
      <c r="O2847" s="5"/>
      <c r="P2847" s="5"/>
      <c r="Q2847" s="5"/>
      <c r="R2847" s="5"/>
      <c r="S2847" s="5"/>
      <c r="T2847" s="5"/>
      <c r="U2847" s="5"/>
      <c r="V2847" s="5"/>
    </row>
    <row r="2848" hidden="1">
      <c r="A2848" s="5">
        <v>520001.0</v>
      </c>
      <c r="B2848" s="6" t="s">
        <v>7425</v>
      </c>
      <c r="C2848" s="6" t="s">
        <v>7583</v>
      </c>
      <c r="D2848" s="6" t="s">
        <v>7584</v>
      </c>
      <c r="E2848" s="6" t="s">
        <v>266</v>
      </c>
      <c r="F2848" s="6" t="s">
        <v>158</v>
      </c>
      <c r="G2848" s="6" t="s">
        <v>7428</v>
      </c>
      <c r="H2848" s="6" t="s">
        <v>7573</v>
      </c>
      <c r="I2848" s="6" t="s">
        <v>7585</v>
      </c>
      <c r="J2848" s="6"/>
      <c r="K2848" s="7" t="s">
        <v>477</v>
      </c>
      <c r="L2848" s="8">
        <v>45657.0</v>
      </c>
      <c r="M2848" s="6" t="s">
        <v>170</v>
      </c>
      <c r="N2848" s="5"/>
      <c r="O2848" s="5"/>
      <c r="P2848" s="5"/>
      <c r="Q2848" s="5"/>
      <c r="R2848" s="5"/>
      <c r="S2848" s="5"/>
      <c r="T2848" s="5"/>
      <c r="U2848" s="5"/>
      <c r="V2848" s="5"/>
    </row>
    <row r="2849" hidden="1">
      <c r="A2849" s="5">
        <v>520001.0</v>
      </c>
      <c r="B2849" s="6" t="s">
        <v>7425</v>
      </c>
      <c r="C2849" s="6" t="s">
        <v>7586</v>
      </c>
      <c r="D2849" s="6" t="s">
        <v>7587</v>
      </c>
      <c r="E2849" s="6" t="s">
        <v>266</v>
      </c>
      <c r="F2849" s="6" t="s">
        <v>158</v>
      </c>
      <c r="G2849" s="6" t="s">
        <v>7428</v>
      </c>
      <c r="H2849" s="6" t="s">
        <v>7573</v>
      </c>
      <c r="I2849" s="6"/>
      <c r="J2849" s="6"/>
      <c r="K2849" s="7" t="s">
        <v>369</v>
      </c>
      <c r="L2849" s="8">
        <v>45657.0</v>
      </c>
      <c r="M2849" s="6" t="s">
        <v>104</v>
      </c>
      <c r="N2849" s="5"/>
      <c r="O2849" s="5"/>
      <c r="P2849" s="5"/>
      <c r="Q2849" s="5"/>
      <c r="R2849" s="5"/>
      <c r="S2849" s="5"/>
      <c r="T2849" s="5"/>
      <c r="U2849" s="5"/>
      <c r="V2849" s="5"/>
    </row>
    <row r="2850" hidden="1">
      <c r="A2850" s="5">
        <v>520001.0</v>
      </c>
      <c r="B2850" s="6" t="s">
        <v>7425</v>
      </c>
      <c r="C2850" s="6" t="s">
        <v>7588</v>
      </c>
      <c r="D2850" s="6" t="s">
        <v>7589</v>
      </c>
      <c r="E2850" s="6" t="s">
        <v>17</v>
      </c>
      <c r="F2850" s="6" t="s">
        <v>158</v>
      </c>
      <c r="G2850" s="6" t="s">
        <v>7428</v>
      </c>
      <c r="H2850" s="6" t="s">
        <v>7573</v>
      </c>
      <c r="I2850" s="6" t="s">
        <v>7590</v>
      </c>
      <c r="J2850" s="6"/>
      <c r="K2850" s="7" t="s">
        <v>3984</v>
      </c>
      <c r="L2850" s="8">
        <v>45657.0</v>
      </c>
      <c r="M2850" s="6" t="s">
        <v>104</v>
      </c>
      <c r="N2850" s="5"/>
      <c r="O2850" s="5"/>
      <c r="P2850" s="5"/>
      <c r="Q2850" s="5"/>
      <c r="R2850" s="5"/>
      <c r="S2850" s="5"/>
      <c r="T2850" s="5"/>
      <c r="U2850" s="5"/>
      <c r="V2850" s="5"/>
    </row>
    <row r="2851" hidden="1">
      <c r="A2851" s="5">
        <v>520001.0</v>
      </c>
      <c r="B2851" s="6" t="s">
        <v>7425</v>
      </c>
      <c r="C2851" s="6" t="s">
        <v>7591</v>
      </c>
      <c r="D2851" s="6" t="s">
        <v>7592</v>
      </c>
      <c r="E2851" s="6" t="s">
        <v>266</v>
      </c>
      <c r="F2851" s="6" t="s">
        <v>158</v>
      </c>
      <c r="G2851" s="6" t="s">
        <v>7428</v>
      </c>
      <c r="H2851" s="6" t="s">
        <v>7573</v>
      </c>
      <c r="I2851" s="6" t="s">
        <v>7593</v>
      </c>
      <c r="J2851" s="6"/>
      <c r="K2851" s="7" t="s">
        <v>7594</v>
      </c>
      <c r="L2851" s="8">
        <v>45657.0</v>
      </c>
      <c r="M2851" s="6" t="s">
        <v>104</v>
      </c>
      <c r="N2851" s="5"/>
      <c r="O2851" s="5"/>
      <c r="P2851" s="5"/>
      <c r="Q2851" s="5"/>
      <c r="R2851" s="5"/>
      <c r="S2851" s="5"/>
      <c r="T2851" s="5"/>
      <c r="U2851" s="5"/>
      <c r="V2851" s="5"/>
    </row>
    <row r="2852" hidden="1">
      <c r="A2852" s="5">
        <v>520001.0</v>
      </c>
      <c r="B2852" s="6" t="s">
        <v>7425</v>
      </c>
      <c r="C2852" s="6" t="s">
        <v>7595</v>
      </c>
      <c r="D2852" s="6" t="s">
        <v>7596</v>
      </c>
      <c r="E2852" s="6" t="s">
        <v>17</v>
      </c>
      <c r="F2852" s="6" t="s">
        <v>158</v>
      </c>
      <c r="G2852" s="6" t="s">
        <v>7428</v>
      </c>
      <c r="H2852" s="6" t="s">
        <v>7573</v>
      </c>
      <c r="I2852" s="6" t="s">
        <v>7597</v>
      </c>
      <c r="J2852" s="6">
        <v>2.0</v>
      </c>
      <c r="K2852" s="7" t="s">
        <v>7598</v>
      </c>
      <c r="L2852" s="8">
        <v>45657.0</v>
      </c>
      <c r="M2852" s="6" t="s">
        <v>104</v>
      </c>
      <c r="N2852" s="5"/>
      <c r="O2852" s="5"/>
      <c r="P2852" s="5"/>
      <c r="Q2852" s="5"/>
      <c r="R2852" s="5"/>
      <c r="S2852" s="5"/>
      <c r="T2852" s="5"/>
      <c r="U2852" s="5"/>
      <c r="V2852" s="5"/>
    </row>
    <row r="2853" hidden="1">
      <c r="A2853" s="5">
        <v>520001.0</v>
      </c>
      <c r="B2853" s="6" t="s">
        <v>7425</v>
      </c>
      <c r="C2853" s="6" t="s">
        <v>7599</v>
      </c>
      <c r="D2853" s="6" t="s">
        <v>7600</v>
      </c>
      <c r="E2853" s="6" t="s">
        <v>17</v>
      </c>
      <c r="F2853" s="6" t="s">
        <v>158</v>
      </c>
      <c r="G2853" s="6" t="s">
        <v>7428</v>
      </c>
      <c r="H2853" s="6" t="s">
        <v>7573</v>
      </c>
      <c r="I2853" s="6" t="s">
        <v>7601</v>
      </c>
      <c r="J2853" s="6">
        <v>4.0</v>
      </c>
      <c r="K2853" s="7" t="s">
        <v>7602</v>
      </c>
      <c r="L2853" s="8">
        <v>45657.0</v>
      </c>
      <c r="M2853" s="6" t="s">
        <v>104</v>
      </c>
      <c r="N2853" s="5"/>
      <c r="O2853" s="5"/>
      <c r="P2853" s="5"/>
      <c r="Q2853" s="5"/>
      <c r="R2853" s="5"/>
      <c r="S2853" s="5"/>
      <c r="T2853" s="5"/>
      <c r="U2853" s="5"/>
      <c r="V2853" s="5"/>
    </row>
    <row r="2854" hidden="1">
      <c r="A2854" s="5">
        <v>520001.0</v>
      </c>
      <c r="B2854" s="6" t="s">
        <v>7425</v>
      </c>
      <c r="C2854" s="6" t="s">
        <v>7603</v>
      </c>
      <c r="D2854" s="6" t="s">
        <v>7604</v>
      </c>
      <c r="E2854" s="6" t="s">
        <v>17</v>
      </c>
      <c r="F2854" s="6" t="s">
        <v>158</v>
      </c>
      <c r="G2854" s="6" t="s">
        <v>7428</v>
      </c>
      <c r="H2854" s="6" t="s">
        <v>7573</v>
      </c>
      <c r="I2854" s="6" t="s">
        <v>7605</v>
      </c>
      <c r="J2854" s="6">
        <v>30.0</v>
      </c>
      <c r="K2854" s="7" t="s">
        <v>7606</v>
      </c>
      <c r="L2854" s="8">
        <v>45657.0</v>
      </c>
      <c r="M2854" s="6" t="s">
        <v>104</v>
      </c>
      <c r="N2854" s="5"/>
      <c r="O2854" s="5"/>
      <c r="P2854" s="5"/>
      <c r="Q2854" s="5"/>
      <c r="R2854" s="5"/>
      <c r="S2854" s="5"/>
      <c r="T2854" s="5"/>
      <c r="U2854" s="5"/>
      <c r="V2854" s="5"/>
    </row>
    <row r="2855" hidden="1">
      <c r="A2855" s="5">
        <v>520001.0</v>
      </c>
      <c r="B2855" s="6" t="s">
        <v>7425</v>
      </c>
      <c r="C2855" s="6" t="s">
        <v>7607</v>
      </c>
      <c r="D2855" s="6" t="s">
        <v>7608</v>
      </c>
      <c r="E2855" s="6" t="s">
        <v>17</v>
      </c>
      <c r="F2855" s="6" t="s">
        <v>158</v>
      </c>
      <c r="G2855" s="6" t="s">
        <v>7428</v>
      </c>
      <c r="H2855" s="6" t="s">
        <v>7573</v>
      </c>
      <c r="I2855" s="6" t="s">
        <v>7609</v>
      </c>
      <c r="J2855" s="6">
        <v>155.0</v>
      </c>
      <c r="K2855" s="7" t="s">
        <v>1136</v>
      </c>
      <c r="L2855" s="8">
        <v>45657.0</v>
      </c>
      <c r="M2855" s="6" t="s">
        <v>104</v>
      </c>
      <c r="N2855" s="5"/>
      <c r="O2855" s="5"/>
      <c r="P2855" s="5"/>
      <c r="Q2855" s="5"/>
      <c r="R2855" s="5"/>
      <c r="S2855" s="5"/>
      <c r="T2855" s="5"/>
      <c r="U2855" s="5"/>
      <c r="V2855" s="5"/>
    </row>
    <row r="2856" hidden="1">
      <c r="A2856" s="5">
        <v>520001.0</v>
      </c>
      <c r="B2856" s="6" t="s">
        <v>7425</v>
      </c>
      <c r="C2856" s="6" t="s">
        <v>7610</v>
      </c>
      <c r="D2856" s="6" t="s">
        <v>7611</v>
      </c>
      <c r="E2856" s="6" t="s">
        <v>17</v>
      </c>
      <c r="F2856" s="6" t="s">
        <v>158</v>
      </c>
      <c r="G2856" s="6" t="s">
        <v>7428</v>
      </c>
      <c r="H2856" s="6" t="s">
        <v>7573</v>
      </c>
      <c r="I2856" s="6" t="s">
        <v>7612</v>
      </c>
      <c r="J2856" s="6"/>
      <c r="K2856" s="7" t="s">
        <v>565</v>
      </c>
      <c r="L2856" s="8">
        <v>45657.0</v>
      </c>
      <c r="M2856" s="6" t="s">
        <v>104</v>
      </c>
      <c r="N2856" s="5"/>
      <c r="O2856" s="5"/>
      <c r="P2856" s="5"/>
      <c r="Q2856" s="5"/>
      <c r="R2856" s="5"/>
      <c r="S2856" s="5"/>
      <c r="T2856" s="5"/>
      <c r="U2856" s="5"/>
      <c r="V2856" s="5"/>
    </row>
    <row r="2857" hidden="1">
      <c r="A2857" s="5">
        <v>520001.0</v>
      </c>
      <c r="B2857" s="6" t="s">
        <v>7425</v>
      </c>
      <c r="C2857" s="6" t="s">
        <v>7613</v>
      </c>
      <c r="D2857" s="6" t="s">
        <v>7614</v>
      </c>
      <c r="E2857" s="6" t="s">
        <v>17</v>
      </c>
      <c r="F2857" s="6" t="s">
        <v>158</v>
      </c>
      <c r="G2857" s="6" t="s">
        <v>7428</v>
      </c>
      <c r="H2857" s="6" t="s">
        <v>7512</v>
      </c>
      <c r="I2857" s="6" t="s">
        <v>7615</v>
      </c>
      <c r="J2857" s="6">
        <v>250.0</v>
      </c>
      <c r="K2857" s="7" t="s">
        <v>754</v>
      </c>
      <c r="L2857" s="8">
        <v>45657.0</v>
      </c>
      <c r="M2857" s="6" t="s">
        <v>104</v>
      </c>
      <c r="N2857" s="5"/>
      <c r="O2857" s="5"/>
      <c r="P2857" s="5"/>
      <c r="Q2857" s="5"/>
      <c r="R2857" s="5"/>
      <c r="S2857" s="5"/>
      <c r="T2857" s="5"/>
      <c r="U2857" s="5"/>
      <c r="V2857" s="5"/>
    </row>
    <row r="2858" hidden="1">
      <c r="A2858" s="5">
        <v>520001.0</v>
      </c>
      <c r="B2858" s="6" t="s">
        <v>7425</v>
      </c>
      <c r="C2858" s="6" t="s">
        <v>7616</v>
      </c>
      <c r="D2858" s="6" t="s">
        <v>7617</v>
      </c>
      <c r="E2858" s="6" t="s">
        <v>17</v>
      </c>
      <c r="F2858" s="6" t="s">
        <v>158</v>
      </c>
      <c r="G2858" s="6" t="s">
        <v>7428</v>
      </c>
      <c r="H2858" s="6" t="s">
        <v>7512</v>
      </c>
      <c r="I2858" s="6" t="s">
        <v>7615</v>
      </c>
      <c r="J2858" s="6">
        <v>950.0</v>
      </c>
      <c r="K2858" s="7" t="s">
        <v>7618</v>
      </c>
      <c r="L2858" s="8">
        <v>45657.0</v>
      </c>
      <c r="M2858" s="6" t="s">
        <v>104</v>
      </c>
      <c r="N2858" s="5"/>
      <c r="O2858" s="5"/>
      <c r="P2858" s="5"/>
      <c r="Q2858" s="5"/>
      <c r="R2858" s="5"/>
      <c r="S2858" s="5"/>
      <c r="T2858" s="5"/>
      <c r="U2858" s="5"/>
      <c r="V2858" s="5"/>
    </row>
    <row r="2859" hidden="1">
      <c r="A2859" s="5">
        <v>520001.0</v>
      </c>
      <c r="B2859" s="6" t="s">
        <v>7425</v>
      </c>
      <c r="C2859" s="6" t="s">
        <v>7619</v>
      </c>
      <c r="D2859" s="6" t="s">
        <v>7620</v>
      </c>
      <c r="E2859" s="6" t="s">
        <v>17</v>
      </c>
      <c r="F2859" s="6" t="s">
        <v>158</v>
      </c>
      <c r="G2859" s="6" t="s">
        <v>7428</v>
      </c>
      <c r="H2859" s="6" t="s">
        <v>7512</v>
      </c>
      <c r="I2859" s="6" t="s">
        <v>7615</v>
      </c>
      <c r="J2859" s="6">
        <v>150.0</v>
      </c>
      <c r="K2859" s="7" t="s">
        <v>3994</v>
      </c>
      <c r="L2859" s="8">
        <v>45657.0</v>
      </c>
      <c r="M2859" s="6" t="s">
        <v>104</v>
      </c>
      <c r="N2859" s="5"/>
      <c r="O2859" s="5"/>
      <c r="P2859" s="5"/>
      <c r="Q2859" s="5"/>
      <c r="R2859" s="5"/>
      <c r="S2859" s="5"/>
      <c r="T2859" s="5"/>
      <c r="U2859" s="5"/>
      <c r="V2859" s="5"/>
    </row>
    <row r="2860" hidden="1">
      <c r="A2860" s="5">
        <v>520001.0</v>
      </c>
      <c r="B2860" s="6" t="s">
        <v>7425</v>
      </c>
      <c r="C2860" s="6" t="s">
        <v>7621</v>
      </c>
      <c r="D2860" s="6" t="s">
        <v>7622</v>
      </c>
      <c r="E2860" s="6" t="s">
        <v>17</v>
      </c>
      <c r="F2860" s="6" t="s">
        <v>158</v>
      </c>
      <c r="G2860" s="6" t="s">
        <v>7428</v>
      </c>
      <c r="H2860" s="6" t="s">
        <v>7512</v>
      </c>
      <c r="I2860" s="6" t="s">
        <v>7615</v>
      </c>
      <c r="J2860" s="6">
        <v>150.0</v>
      </c>
      <c r="K2860" s="7" t="s">
        <v>792</v>
      </c>
      <c r="L2860" s="8">
        <v>45657.0</v>
      </c>
      <c r="M2860" s="6" t="s">
        <v>104</v>
      </c>
      <c r="N2860" s="5"/>
      <c r="O2860" s="5"/>
      <c r="P2860" s="5"/>
      <c r="Q2860" s="5"/>
      <c r="R2860" s="5"/>
      <c r="S2860" s="5"/>
      <c r="T2860" s="5"/>
      <c r="U2860" s="5"/>
      <c r="V2860" s="5"/>
    </row>
    <row r="2861" hidden="1">
      <c r="A2861" s="5">
        <v>520001.0</v>
      </c>
      <c r="B2861" s="6" t="s">
        <v>7425</v>
      </c>
      <c r="C2861" s="6" t="s">
        <v>7623</v>
      </c>
      <c r="D2861" s="6" t="s">
        <v>7624</v>
      </c>
      <c r="E2861" s="6" t="s">
        <v>17</v>
      </c>
      <c r="F2861" s="6" t="s">
        <v>158</v>
      </c>
      <c r="G2861" s="6" t="s">
        <v>7428</v>
      </c>
      <c r="H2861" s="6" t="s">
        <v>7512</v>
      </c>
      <c r="I2861" s="6" t="s">
        <v>7615</v>
      </c>
      <c r="J2861" s="6">
        <v>600.0</v>
      </c>
      <c r="K2861" s="7" t="s">
        <v>7625</v>
      </c>
      <c r="L2861" s="8">
        <v>45657.0</v>
      </c>
      <c r="M2861" s="6" t="s">
        <v>104</v>
      </c>
      <c r="N2861" s="5"/>
      <c r="O2861" s="5"/>
      <c r="P2861" s="5"/>
      <c r="Q2861" s="5"/>
      <c r="R2861" s="5"/>
      <c r="S2861" s="5"/>
      <c r="T2861" s="5"/>
      <c r="U2861" s="5"/>
      <c r="V2861" s="5"/>
    </row>
    <row r="2862" hidden="1">
      <c r="A2862" s="5">
        <v>520001.0</v>
      </c>
      <c r="B2862" s="6" t="s">
        <v>7425</v>
      </c>
      <c r="C2862" s="6" t="s">
        <v>7626</v>
      </c>
      <c r="D2862" s="6" t="s">
        <v>7627</v>
      </c>
      <c r="E2862" s="6" t="s">
        <v>17</v>
      </c>
      <c r="F2862" s="6" t="s">
        <v>158</v>
      </c>
      <c r="G2862" s="6" t="s">
        <v>7428</v>
      </c>
      <c r="H2862" s="6" t="s">
        <v>1731</v>
      </c>
      <c r="I2862" s="6" t="s">
        <v>7628</v>
      </c>
      <c r="J2862" s="6">
        <v>80.0</v>
      </c>
      <c r="K2862" s="7" t="s">
        <v>1030</v>
      </c>
      <c r="L2862" s="8">
        <v>45657.0</v>
      </c>
      <c r="M2862" s="6" t="s">
        <v>104</v>
      </c>
      <c r="N2862" s="5"/>
      <c r="O2862" s="5"/>
      <c r="P2862" s="5"/>
      <c r="Q2862" s="5"/>
      <c r="R2862" s="5"/>
      <c r="S2862" s="5"/>
      <c r="T2862" s="5"/>
      <c r="U2862" s="5"/>
      <c r="V2862" s="5"/>
    </row>
    <row r="2863" hidden="1">
      <c r="A2863" s="5">
        <v>520001.0</v>
      </c>
      <c r="B2863" s="6" t="s">
        <v>7425</v>
      </c>
      <c r="C2863" s="6" t="s">
        <v>7629</v>
      </c>
      <c r="D2863" s="6" t="s">
        <v>7630</v>
      </c>
      <c r="E2863" s="6" t="s">
        <v>266</v>
      </c>
      <c r="F2863" s="6" t="s">
        <v>18</v>
      </c>
      <c r="G2863" s="6" t="s">
        <v>7428</v>
      </c>
      <c r="H2863" s="6" t="s">
        <v>1731</v>
      </c>
      <c r="I2863" s="6" t="s">
        <v>7631</v>
      </c>
      <c r="J2863" s="6">
        <v>1.0</v>
      </c>
      <c r="K2863" s="7" t="s">
        <v>369</v>
      </c>
      <c r="L2863" s="8">
        <v>45657.0</v>
      </c>
      <c r="M2863" s="6" t="s">
        <v>104</v>
      </c>
      <c r="N2863" s="5"/>
      <c r="O2863" s="5"/>
      <c r="P2863" s="5"/>
      <c r="Q2863" s="5"/>
      <c r="R2863" s="5"/>
      <c r="S2863" s="5"/>
      <c r="T2863" s="5"/>
      <c r="U2863" s="5"/>
      <c r="V2863" s="5"/>
    </row>
    <row r="2864" hidden="1">
      <c r="A2864" s="5">
        <v>520001.0</v>
      </c>
      <c r="B2864" s="6" t="s">
        <v>7425</v>
      </c>
      <c r="C2864" s="6" t="s">
        <v>7632</v>
      </c>
      <c r="D2864" s="6" t="s">
        <v>7633</v>
      </c>
      <c r="E2864" s="6" t="s">
        <v>17</v>
      </c>
      <c r="F2864" s="6" t="s">
        <v>18</v>
      </c>
      <c r="G2864" s="6" t="s">
        <v>7428</v>
      </c>
      <c r="H2864" s="6" t="s">
        <v>1731</v>
      </c>
      <c r="I2864" s="6" t="s">
        <v>7634</v>
      </c>
      <c r="J2864" s="6">
        <v>1500.0</v>
      </c>
      <c r="K2864" s="7" t="s">
        <v>369</v>
      </c>
      <c r="L2864" s="8">
        <v>45657.0</v>
      </c>
      <c r="M2864" s="6" t="s">
        <v>104</v>
      </c>
      <c r="N2864" s="5"/>
      <c r="O2864" s="5"/>
      <c r="P2864" s="5"/>
      <c r="Q2864" s="5"/>
      <c r="R2864" s="5"/>
      <c r="S2864" s="5"/>
      <c r="T2864" s="5"/>
      <c r="U2864" s="5"/>
      <c r="V2864" s="5"/>
    </row>
    <row r="2865" hidden="1">
      <c r="A2865" s="5">
        <v>520001.0</v>
      </c>
      <c r="B2865" s="6" t="s">
        <v>7425</v>
      </c>
      <c r="C2865" s="6" t="s">
        <v>7635</v>
      </c>
      <c r="D2865" s="6" t="s">
        <v>7636</v>
      </c>
      <c r="E2865" s="6" t="s">
        <v>266</v>
      </c>
      <c r="F2865" s="6" t="s">
        <v>18</v>
      </c>
      <c r="G2865" s="6" t="s">
        <v>7428</v>
      </c>
      <c r="H2865" s="6" t="s">
        <v>1731</v>
      </c>
      <c r="I2865" s="6"/>
      <c r="J2865" s="6"/>
      <c r="K2865" s="7" t="s">
        <v>881</v>
      </c>
      <c r="L2865" s="8">
        <v>45657.0</v>
      </c>
      <c r="M2865" s="6" t="s">
        <v>104</v>
      </c>
      <c r="N2865" s="5"/>
      <c r="O2865" s="5"/>
      <c r="P2865" s="5"/>
      <c r="Q2865" s="5"/>
      <c r="R2865" s="5"/>
      <c r="S2865" s="5"/>
      <c r="T2865" s="5"/>
      <c r="U2865" s="5"/>
      <c r="V2865" s="5"/>
    </row>
    <row r="2866" hidden="1">
      <c r="A2866" s="5">
        <v>520001.0</v>
      </c>
      <c r="B2866" s="6" t="s">
        <v>7425</v>
      </c>
      <c r="C2866" s="6" t="s">
        <v>7637</v>
      </c>
      <c r="D2866" s="6" t="s">
        <v>7638</v>
      </c>
      <c r="E2866" s="6" t="s">
        <v>266</v>
      </c>
      <c r="F2866" s="6" t="s">
        <v>158</v>
      </c>
      <c r="G2866" s="6" t="s">
        <v>7428</v>
      </c>
      <c r="H2866" s="6" t="s">
        <v>1731</v>
      </c>
      <c r="I2866" s="6" t="s">
        <v>7639</v>
      </c>
      <c r="J2866" s="6"/>
      <c r="K2866" s="7" t="s">
        <v>75</v>
      </c>
      <c r="L2866" s="8">
        <v>45657.0</v>
      </c>
      <c r="M2866" s="6" t="s">
        <v>104</v>
      </c>
      <c r="N2866" s="5"/>
      <c r="O2866" s="5"/>
      <c r="P2866" s="5"/>
      <c r="Q2866" s="5"/>
      <c r="R2866" s="5"/>
      <c r="S2866" s="5"/>
      <c r="T2866" s="5"/>
      <c r="U2866" s="5"/>
      <c r="V2866" s="5"/>
    </row>
    <row r="2867" hidden="1">
      <c r="A2867" s="5">
        <v>520001.0</v>
      </c>
      <c r="B2867" s="6" t="s">
        <v>7425</v>
      </c>
      <c r="C2867" s="6" t="s">
        <v>7640</v>
      </c>
      <c r="D2867" s="6" t="s">
        <v>7641</v>
      </c>
      <c r="E2867" s="6" t="s">
        <v>266</v>
      </c>
      <c r="F2867" s="6" t="s">
        <v>158</v>
      </c>
      <c r="G2867" s="6" t="s">
        <v>7428</v>
      </c>
      <c r="H2867" s="6" t="s">
        <v>1731</v>
      </c>
      <c r="I2867" s="6" t="s">
        <v>7642</v>
      </c>
      <c r="J2867" s="6"/>
      <c r="K2867" s="7" t="s">
        <v>477</v>
      </c>
      <c r="L2867" s="8">
        <v>45657.0</v>
      </c>
      <c r="M2867" s="6" t="s">
        <v>104</v>
      </c>
      <c r="N2867" s="5"/>
      <c r="O2867" s="5"/>
      <c r="P2867" s="5"/>
      <c r="Q2867" s="5"/>
      <c r="R2867" s="5"/>
      <c r="S2867" s="5"/>
      <c r="T2867" s="5"/>
      <c r="U2867" s="5"/>
      <c r="V2867" s="5"/>
    </row>
    <row r="2868" hidden="1">
      <c r="A2868" s="5">
        <v>520001.0</v>
      </c>
      <c r="B2868" s="6" t="s">
        <v>7425</v>
      </c>
      <c r="C2868" s="6" t="s">
        <v>7643</v>
      </c>
      <c r="D2868" s="6" t="s">
        <v>7644</v>
      </c>
      <c r="E2868" s="6" t="s">
        <v>266</v>
      </c>
      <c r="F2868" s="6" t="s">
        <v>158</v>
      </c>
      <c r="G2868" s="6" t="s">
        <v>7428</v>
      </c>
      <c r="H2868" s="6" t="s">
        <v>1731</v>
      </c>
      <c r="I2868" s="6" t="s">
        <v>7642</v>
      </c>
      <c r="J2868" s="6"/>
      <c r="K2868" s="7" t="s">
        <v>477</v>
      </c>
      <c r="L2868" s="8">
        <v>45657.0</v>
      </c>
      <c r="M2868" s="6" t="s">
        <v>104</v>
      </c>
      <c r="N2868" s="5"/>
      <c r="O2868" s="5"/>
      <c r="P2868" s="5"/>
      <c r="Q2868" s="5"/>
      <c r="R2868" s="5"/>
      <c r="S2868" s="5"/>
      <c r="T2868" s="5"/>
      <c r="U2868" s="5"/>
      <c r="V2868" s="5"/>
    </row>
    <row r="2869" hidden="1">
      <c r="A2869" s="5">
        <v>52001.0</v>
      </c>
      <c r="B2869" s="6" t="s">
        <v>7425</v>
      </c>
      <c r="C2869" s="6" t="s">
        <v>7645</v>
      </c>
      <c r="D2869" s="6" t="s">
        <v>7646</v>
      </c>
      <c r="E2869" s="6" t="s">
        <v>266</v>
      </c>
      <c r="F2869" s="6" t="s">
        <v>158</v>
      </c>
      <c r="G2869" s="6" t="s">
        <v>7428</v>
      </c>
      <c r="H2869" s="6" t="s">
        <v>1731</v>
      </c>
      <c r="I2869" s="6" t="s">
        <v>7647</v>
      </c>
      <c r="J2869" s="6">
        <v>1.0</v>
      </c>
      <c r="K2869" s="7" t="s">
        <v>7648</v>
      </c>
      <c r="L2869" s="8">
        <v>45657.0</v>
      </c>
      <c r="M2869" s="6" t="s">
        <v>170</v>
      </c>
      <c r="N2869" s="5"/>
      <c r="O2869" s="5"/>
      <c r="P2869" s="5"/>
      <c r="Q2869" s="5"/>
      <c r="R2869" s="5"/>
      <c r="S2869" s="5"/>
      <c r="T2869" s="5"/>
      <c r="U2869" s="5"/>
      <c r="V2869" s="5"/>
    </row>
    <row r="2870" hidden="1">
      <c r="A2870" s="5">
        <v>52001.0</v>
      </c>
      <c r="B2870" s="6" t="s">
        <v>7425</v>
      </c>
      <c r="C2870" s="6" t="s">
        <v>7649</v>
      </c>
      <c r="D2870" s="6" t="s">
        <v>7650</v>
      </c>
      <c r="E2870" s="6" t="s">
        <v>266</v>
      </c>
      <c r="F2870" s="6" t="s">
        <v>158</v>
      </c>
      <c r="G2870" s="6" t="s">
        <v>7428</v>
      </c>
      <c r="H2870" s="6" t="s">
        <v>1731</v>
      </c>
      <c r="I2870" s="6" t="s">
        <v>7651</v>
      </c>
      <c r="J2870" s="6">
        <v>1.0</v>
      </c>
      <c r="K2870" s="7" t="s">
        <v>754</v>
      </c>
      <c r="L2870" s="8">
        <v>45657.0</v>
      </c>
      <c r="M2870" s="6" t="s">
        <v>170</v>
      </c>
      <c r="N2870" s="5"/>
      <c r="O2870" s="5"/>
      <c r="P2870" s="5"/>
      <c r="Q2870" s="5"/>
      <c r="R2870" s="5"/>
      <c r="S2870" s="5"/>
      <c r="T2870" s="5"/>
      <c r="U2870" s="5"/>
      <c r="V2870" s="5"/>
    </row>
    <row r="2871" hidden="1">
      <c r="A2871" s="5">
        <v>520001.0</v>
      </c>
      <c r="B2871" s="6" t="s">
        <v>7425</v>
      </c>
      <c r="C2871" s="6" t="s">
        <v>7652</v>
      </c>
      <c r="D2871" s="6" t="s">
        <v>7653</v>
      </c>
      <c r="E2871" s="6" t="s">
        <v>475</v>
      </c>
      <c r="F2871" s="6" t="s">
        <v>158</v>
      </c>
      <c r="G2871" s="6" t="s">
        <v>7428</v>
      </c>
      <c r="H2871" s="6" t="s">
        <v>1731</v>
      </c>
      <c r="I2871" s="6" t="s">
        <v>7654</v>
      </c>
      <c r="J2871" s="6"/>
      <c r="K2871" s="7" t="s">
        <v>3322</v>
      </c>
      <c r="L2871" s="8">
        <v>45657.0</v>
      </c>
      <c r="M2871" s="6" t="s">
        <v>104</v>
      </c>
      <c r="N2871" s="5"/>
      <c r="O2871" s="5"/>
      <c r="P2871" s="5"/>
      <c r="Q2871" s="5"/>
      <c r="R2871" s="5"/>
      <c r="S2871" s="5"/>
      <c r="T2871" s="5"/>
      <c r="U2871" s="5"/>
      <c r="V2871" s="5"/>
    </row>
    <row r="2872" hidden="1">
      <c r="A2872" s="5">
        <v>520001.0</v>
      </c>
      <c r="B2872" s="6" t="s">
        <v>7425</v>
      </c>
      <c r="C2872" s="6" t="s">
        <v>7655</v>
      </c>
      <c r="D2872" s="6" t="s">
        <v>7656</v>
      </c>
      <c r="E2872" s="6" t="s">
        <v>266</v>
      </c>
      <c r="F2872" s="6" t="s">
        <v>158</v>
      </c>
      <c r="G2872" s="6" t="s">
        <v>7428</v>
      </c>
      <c r="H2872" s="6" t="s">
        <v>1731</v>
      </c>
      <c r="I2872" s="6" t="s">
        <v>7642</v>
      </c>
      <c r="J2872" s="6"/>
      <c r="K2872" s="7" t="s">
        <v>784</v>
      </c>
      <c r="L2872" s="8">
        <v>45657.0</v>
      </c>
      <c r="M2872" s="6" t="s">
        <v>104</v>
      </c>
      <c r="N2872" s="5"/>
      <c r="O2872" s="5"/>
      <c r="P2872" s="5"/>
      <c r="Q2872" s="5"/>
      <c r="R2872" s="5"/>
      <c r="S2872" s="5"/>
      <c r="T2872" s="5"/>
      <c r="U2872" s="5"/>
      <c r="V2872" s="5"/>
    </row>
    <row r="2873" hidden="1">
      <c r="A2873" s="5">
        <v>520001.0</v>
      </c>
      <c r="B2873" s="6" t="s">
        <v>7425</v>
      </c>
      <c r="C2873" s="6" t="s">
        <v>7657</v>
      </c>
      <c r="D2873" s="6" t="s">
        <v>7658</v>
      </c>
      <c r="E2873" s="6" t="s">
        <v>266</v>
      </c>
      <c r="F2873" s="6" t="s">
        <v>158</v>
      </c>
      <c r="G2873" s="6" t="s">
        <v>7428</v>
      </c>
      <c r="H2873" s="6" t="s">
        <v>1731</v>
      </c>
      <c r="I2873" s="6" t="s">
        <v>7659</v>
      </c>
      <c r="J2873" s="6"/>
      <c r="K2873" s="7" t="s">
        <v>557</v>
      </c>
      <c r="L2873" s="8">
        <v>45657.0</v>
      </c>
      <c r="M2873" s="6" t="s">
        <v>104</v>
      </c>
      <c r="N2873" s="5"/>
      <c r="O2873" s="5"/>
      <c r="P2873" s="5"/>
      <c r="Q2873" s="5"/>
      <c r="R2873" s="5"/>
      <c r="S2873" s="5"/>
      <c r="T2873" s="5"/>
      <c r="U2873" s="5"/>
      <c r="V2873" s="5"/>
    </row>
    <row r="2874" hidden="1">
      <c r="A2874" s="5">
        <v>520001.0</v>
      </c>
      <c r="B2874" s="6" t="s">
        <v>7425</v>
      </c>
      <c r="C2874" s="6" t="s">
        <v>7660</v>
      </c>
      <c r="D2874" s="6" t="s">
        <v>7661</v>
      </c>
      <c r="E2874" s="6" t="s">
        <v>266</v>
      </c>
      <c r="F2874" s="6" t="s">
        <v>158</v>
      </c>
      <c r="G2874" s="6" t="s">
        <v>7428</v>
      </c>
      <c r="H2874" s="6" t="s">
        <v>1731</v>
      </c>
      <c r="I2874" s="6" t="s">
        <v>7662</v>
      </c>
      <c r="J2874" s="6"/>
      <c r="K2874" s="7" t="s">
        <v>477</v>
      </c>
      <c r="L2874" s="8">
        <v>45657.0</v>
      </c>
      <c r="M2874" s="6" t="s">
        <v>104</v>
      </c>
      <c r="N2874" s="5"/>
      <c r="O2874" s="5"/>
      <c r="P2874" s="5"/>
      <c r="Q2874" s="5"/>
      <c r="R2874" s="5"/>
      <c r="S2874" s="5"/>
      <c r="T2874" s="5"/>
      <c r="U2874" s="5"/>
      <c r="V2874" s="5"/>
    </row>
    <row r="2875" hidden="1">
      <c r="A2875" s="5">
        <v>520001.0</v>
      </c>
      <c r="B2875" s="6" t="s">
        <v>7425</v>
      </c>
      <c r="C2875" s="6" t="s">
        <v>7663</v>
      </c>
      <c r="D2875" s="6" t="s">
        <v>7664</v>
      </c>
      <c r="E2875" s="6" t="s">
        <v>266</v>
      </c>
      <c r="F2875" s="6" t="s">
        <v>18</v>
      </c>
      <c r="G2875" s="6" t="s">
        <v>7428</v>
      </c>
      <c r="H2875" s="6" t="s">
        <v>1731</v>
      </c>
      <c r="I2875" s="6" t="s">
        <v>7631</v>
      </c>
      <c r="J2875" s="6"/>
      <c r="K2875" s="7" t="s">
        <v>7665</v>
      </c>
      <c r="L2875" s="8">
        <v>45657.0</v>
      </c>
      <c r="M2875" s="6" t="s">
        <v>104</v>
      </c>
      <c r="N2875" s="5"/>
      <c r="O2875" s="5"/>
      <c r="P2875" s="5"/>
      <c r="Q2875" s="5"/>
      <c r="R2875" s="5"/>
      <c r="S2875" s="5"/>
      <c r="T2875" s="5"/>
      <c r="U2875" s="5"/>
      <c r="V2875" s="5"/>
    </row>
    <row r="2876" hidden="1">
      <c r="A2876" s="5">
        <v>520001.0</v>
      </c>
      <c r="B2876" s="6" t="s">
        <v>7425</v>
      </c>
      <c r="C2876" s="6" t="s">
        <v>7666</v>
      </c>
      <c r="D2876" s="6" t="s">
        <v>7667</v>
      </c>
      <c r="E2876" s="6" t="s">
        <v>266</v>
      </c>
      <c r="F2876" s="6" t="s">
        <v>158</v>
      </c>
      <c r="G2876" s="6" t="s">
        <v>7428</v>
      </c>
      <c r="H2876" s="6" t="s">
        <v>1731</v>
      </c>
      <c r="I2876" s="6" t="s">
        <v>7668</v>
      </c>
      <c r="J2876" s="6"/>
      <c r="K2876" s="7" t="s">
        <v>481</v>
      </c>
      <c r="L2876" s="8">
        <v>45657.0</v>
      </c>
      <c r="M2876" s="6" t="s">
        <v>104</v>
      </c>
      <c r="N2876" s="5"/>
      <c r="O2876" s="5"/>
      <c r="P2876" s="5"/>
      <c r="Q2876" s="5"/>
      <c r="R2876" s="5"/>
      <c r="S2876" s="5"/>
      <c r="T2876" s="5"/>
      <c r="U2876" s="5"/>
      <c r="V2876" s="5"/>
    </row>
    <row r="2877" hidden="1">
      <c r="A2877" s="5">
        <v>520001.0</v>
      </c>
      <c r="B2877" s="6" t="s">
        <v>7425</v>
      </c>
      <c r="C2877" s="6" t="s">
        <v>7669</v>
      </c>
      <c r="D2877" s="6" t="s">
        <v>7670</v>
      </c>
      <c r="E2877" s="6" t="s">
        <v>266</v>
      </c>
      <c r="F2877" s="6" t="s">
        <v>158</v>
      </c>
      <c r="G2877" s="6" t="s">
        <v>7428</v>
      </c>
      <c r="H2877" s="6" t="s">
        <v>1731</v>
      </c>
      <c r="I2877" s="6" t="s">
        <v>7671</v>
      </c>
      <c r="J2877" s="6"/>
      <c r="K2877" s="7" t="s">
        <v>477</v>
      </c>
      <c r="L2877" s="8">
        <v>45657.0</v>
      </c>
      <c r="M2877" s="6" t="s">
        <v>104</v>
      </c>
      <c r="N2877" s="5"/>
      <c r="O2877" s="5"/>
      <c r="P2877" s="5"/>
      <c r="Q2877" s="5"/>
      <c r="R2877" s="5"/>
      <c r="S2877" s="5"/>
      <c r="T2877" s="5"/>
      <c r="U2877" s="5"/>
      <c r="V2877" s="5"/>
    </row>
    <row r="2878" hidden="1">
      <c r="A2878" s="5">
        <v>520001.0</v>
      </c>
      <c r="B2878" s="6" t="s">
        <v>7425</v>
      </c>
      <c r="C2878" s="6" t="s">
        <v>7672</v>
      </c>
      <c r="D2878" s="6" t="s">
        <v>7673</v>
      </c>
      <c r="E2878" s="6" t="s">
        <v>266</v>
      </c>
      <c r="F2878" s="6" t="s">
        <v>158</v>
      </c>
      <c r="G2878" s="6" t="s">
        <v>7428</v>
      </c>
      <c r="H2878" s="6" t="s">
        <v>1731</v>
      </c>
      <c r="I2878" s="6" t="s">
        <v>7674</v>
      </c>
      <c r="J2878" s="6"/>
      <c r="K2878" s="7" t="s">
        <v>477</v>
      </c>
      <c r="L2878" s="8">
        <v>45657.0</v>
      </c>
      <c r="M2878" s="6" t="s">
        <v>104</v>
      </c>
      <c r="N2878" s="5"/>
      <c r="O2878" s="5"/>
      <c r="P2878" s="5"/>
      <c r="Q2878" s="5"/>
      <c r="R2878" s="5"/>
      <c r="S2878" s="5"/>
      <c r="T2878" s="5"/>
      <c r="U2878" s="5"/>
      <c r="V2878" s="5"/>
    </row>
    <row r="2879" hidden="1">
      <c r="A2879" s="5">
        <v>520001.0</v>
      </c>
      <c r="B2879" s="6" t="s">
        <v>7425</v>
      </c>
      <c r="C2879" s="6" t="s">
        <v>7675</v>
      </c>
      <c r="D2879" s="6" t="s">
        <v>7676</v>
      </c>
      <c r="E2879" s="6" t="s">
        <v>266</v>
      </c>
      <c r="F2879" s="6" t="s">
        <v>18</v>
      </c>
      <c r="G2879" s="6" t="s">
        <v>7428</v>
      </c>
      <c r="H2879" s="6" t="s">
        <v>1731</v>
      </c>
      <c r="I2879" s="6" t="s">
        <v>7677</v>
      </c>
      <c r="J2879" s="6"/>
      <c r="K2879" s="7" t="s">
        <v>7678</v>
      </c>
      <c r="L2879" s="8">
        <v>45657.0</v>
      </c>
      <c r="M2879" s="6" t="s">
        <v>104</v>
      </c>
      <c r="N2879" s="5"/>
      <c r="O2879" s="5"/>
      <c r="P2879" s="5"/>
      <c r="Q2879" s="5"/>
      <c r="R2879" s="5"/>
      <c r="S2879" s="5"/>
      <c r="T2879" s="5"/>
      <c r="U2879" s="5"/>
      <c r="V2879" s="5"/>
    </row>
    <row r="2880" hidden="1">
      <c r="A2880" s="5">
        <v>520001.0</v>
      </c>
      <c r="B2880" s="6" t="s">
        <v>7425</v>
      </c>
      <c r="C2880" s="6" t="s">
        <v>7679</v>
      </c>
      <c r="D2880" s="6" t="s">
        <v>7680</v>
      </c>
      <c r="E2880" s="6" t="s">
        <v>475</v>
      </c>
      <c r="F2880" s="6" t="s">
        <v>158</v>
      </c>
      <c r="G2880" s="6" t="s">
        <v>7428</v>
      </c>
      <c r="H2880" s="6" t="s">
        <v>1731</v>
      </c>
      <c r="I2880" s="6" t="s">
        <v>7465</v>
      </c>
      <c r="J2880" s="6">
        <v>1.0</v>
      </c>
      <c r="K2880" s="7" t="s">
        <v>6652</v>
      </c>
      <c r="L2880" s="8">
        <v>45657.0</v>
      </c>
      <c r="M2880" s="6" t="s">
        <v>104</v>
      </c>
      <c r="N2880" s="5"/>
      <c r="O2880" s="5"/>
      <c r="P2880" s="5"/>
      <c r="Q2880" s="5"/>
      <c r="R2880" s="5"/>
      <c r="S2880" s="5"/>
      <c r="T2880" s="5"/>
      <c r="U2880" s="5"/>
      <c r="V2880" s="5"/>
    </row>
    <row r="2881" hidden="1">
      <c r="A2881" s="5">
        <v>520001.0</v>
      </c>
      <c r="B2881" s="6" t="s">
        <v>7425</v>
      </c>
      <c r="C2881" s="6" t="s">
        <v>7681</v>
      </c>
      <c r="D2881" s="6" t="s">
        <v>7682</v>
      </c>
      <c r="E2881" s="6" t="s">
        <v>17</v>
      </c>
      <c r="F2881" s="6" t="s">
        <v>158</v>
      </c>
      <c r="G2881" s="6" t="s">
        <v>7428</v>
      </c>
      <c r="H2881" s="6" t="s">
        <v>1731</v>
      </c>
      <c r="I2881" s="6" t="s">
        <v>7683</v>
      </c>
      <c r="J2881" s="6">
        <v>4.0</v>
      </c>
      <c r="K2881" s="7" t="s">
        <v>485</v>
      </c>
      <c r="L2881" s="8">
        <v>45657.0</v>
      </c>
      <c r="M2881" s="6" t="s">
        <v>104</v>
      </c>
      <c r="N2881" s="5"/>
      <c r="O2881" s="5"/>
      <c r="P2881" s="5"/>
      <c r="Q2881" s="5"/>
      <c r="R2881" s="5"/>
      <c r="S2881" s="5"/>
      <c r="T2881" s="5"/>
      <c r="U2881" s="5"/>
      <c r="V2881" s="5"/>
    </row>
    <row r="2882" hidden="1">
      <c r="A2882" s="5">
        <v>520001.0</v>
      </c>
      <c r="B2882" s="6" t="s">
        <v>7425</v>
      </c>
      <c r="C2882" s="6" t="s">
        <v>7684</v>
      </c>
      <c r="D2882" s="6" t="s">
        <v>7685</v>
      </c>
      <c r="E2882" s="6" t="s">
        <v>17</v>
      </c>
      <c r="F2882" s="6" t="s">
        <v>18</v>
      </c>
      <c r="G2882" s="6" t="s">
        <v>7428</v>
      </c>
      <c r="H2882" s="6" t="s">
        <v>1731</v>
      </c>
      <c r="I2882" s="6"/>
      <c r="J2882" s="6" t="s">
        <v>498</v>
      </c>
      <c r="K2882" s="7"/>
      <c r="L2882" s="8">
        <v>45657.0</v>
      </c>
      <c r="M2882" s="6"/>
      <c r="N2882" s="5"/>
      <c r="O2882" s="5"/>
      <c r="P2882" s="5"/>
      <c r="Q2882" s="5"/>
      <c r="R2882" s="5"/>
      <c r="S2882" s="5"/>
      <c r="T2882" s="5"/>
      <c r="U2882" s="5"/>
      <c r="V2882" s="5"/>
    </row>
    <row r="2883" hidden="1">
      <c r="A2883" s="5">
        <v>520001.0</v>
      </c>
      <c r="B2883" s="6" t="s">
        <v>7425</v>
      </c>
      <c r="C2883" s="6" t="s">
        <v>7686</v>
      </c>
      <c r="D2883" s="6" t="s">
        <v>7687</v>
      </c>
      <c r="E2883" s="6" t="s">
        <v>17</v>
      </c>
      <c r="F2883" s="6" t="s">
        <v>18</v>
      </c>
      <c r="G2883" s="6" t="s">
        <v>7428</v>
      </c>
      <c r="H2883" s="6" t="s">
        <v>1731</v>
      </c>
      <c r="I2883" s="6" t="s">
        <v>7688</v>
      </c>
      <c r="J2883" s="6" t="s">
        <v>498</v>
      </c>
      <c r="K2883" s="7"/>
      <c r="L2883" s="8">
        <v>45657.0</v>
      </c>
      <c r="M2883" s="6" t="s">
        <v>104</v>
      </c>
      <c r="N2883" s="5"/>
      <c r="O2883" s="5"/>
      <c r="P2883" s="5"/>
      <c r="Q2883" s="5"/>
      <c r="R2883" s="5"/>
      <c r="S2883" s="5"/>
      <c r="T2883" s="5"/>
      <c r="U2883" s="5"/>
      <c r="V2883" s="5"/>
    </row>
    <row r="2884" hidden="1">
      <c r="A2884" s="5">
        <v>520001.0</v>
      </c>
      <c r="B2884" s="6" t="s">
        <v>7425</v>
      </c>
      <c r="C2884" s="6" t="s">
        <v>7689</v>
      </c>
      <c r="D2884" s="6" t="s">
        <v>7690</v>
      </c>
      <c r="E2884" s="6" t="s">
        <v>17</v>
      </c>
      <c r="F2884" s="6" t="s">
        <v>18</v>
      </c>
      <c r="G2884" s="6" t="s">
        <v>7428</v>
      </c>
      <c r="H2884" s="6" t="s">
        <v>1731</v>
      </c>
      <c r="I2884" s="6" t="s">
        <v>7688</v>
      </c>
      <c r="J2884" s="6" t="s">
        <v>498</v>
      </c>
      <c r="K2884" s="7"/>
      <c r="L2884" s="8">
        <v>45657.0</v>
      </c>
      <c r="M2884" s="6" t="s">
        <v>104</v>
      </c>
      <c r="N2884" s="5"/>
      <c r="O2884" s="5"/>
      <c r="P2884" s="5"/>
      <c r="Q2884" s="5"/>
      <c r="R2884" s="5"/>
      <c r="S2884" s="5"/>
      <c r="T2884" s="5"/>
      <c r="U2884" s="5"/>
      <c r="V2884" s="5"/>
    </row>
    <row r="2885" hidden="1">
      <c r="A2885" s="5">
        <v>520001.0</v>
      </c>
      <c r="B2885" s="6" t="s">
        <v>7425</v>
      </c>
      <c r="C2885" s="6" t="s">
        <v>7691</v>
      </c>
      <c r="D2885" s="6" t="s">
        <v>7692</v>
      </c>
      <c r="E2885" s="6" t="s">
        <v>266</v>
      </c>
      <c r="F2885" s="6" t="s">
        <v>158</v>
      </c>
      <c r="G2885" s="6" t="s">
        <v>7428</v>
      </c>
      <c r="H2885" s="6" t="s">
        <v>1731</v>
      </c>
      <c r="I2885" s="6" t="s">
        <v>7693</v>
      </c>
      <c r="J2885" s="6" t="s">
        <v>498</v>
      </c>
      <c r="K2885" s="7"/>
      <c r="L2885" s="8">
        <v>45657.0</v>
      </c>
      <c r="M2885" s="6" t="s">
        <v>104</v>
      </c>
      <c r="N2885" s="5"/>
      <c r="O2885" s="5"/>
      <c r="P2885" s="5"/>
      <c r="Q2885" s="5"/>
      <c r="R2885" s="5"/>
      <c r="S2885" s="5"/>
      <c r="T2885" s="5"/>
      <c r="U2885" s="5"/>
      <c r="V2885" s="5"/>
    </row>
    <row r="2886" hidden="1">
      <c r="A2886" s="5">
        <v>520001.0</v>
      </c>
      <c r="B2886" s="6" t="s">
        <v>7425</v>
      </c>
      <c r="C2886" s="6" t="s">
        <v>7694</v>
      </c>
      <c r="D2886" s="6" t="s">
        <v>911</v>
      </c>
      <c r="E2886" s="6" t="s">
        <v>17</v>
      </c>
      <c r="F2886" s="6" t="s">
        <v>158</v>
      </c>
      <c r="G2886" s="6" t="s">
        <v>7428</v>
      </c>
      <c r="H2886" s="6" t="s">
        <v>1731</v>
      </c>
      <c r="I2886" s="6" t="s">
        <v>7695</v>
      </c>
      <c r="J2886" s="6" t="s">
        <v>498</v>
      </c>
      <c r="K2886" s="7"/>
      <c r="L2886" s="8">
        <v>45657.0</v>
      </c>
      <c r="M2886" s="6" t="s">
        <v>104</v>
      </c>
      <c r="N2886" s="5"/>
      <c r="O2886" s="5"/>
      <c r="P2886" s="5"/>
      <c r="Q2886" s="5"/>
      <c r="R2886" s="5"/>
      <c r="S2886" s="5"/>
      <c r="T2886" s="5"/>
      <c r="U2886" s="5"/>
      <c r="V2886" s="5"/>
    </row>
    <row r="2887" hidden="1">
      <c r="A2887" s="5">
        <v>520001.0</v>
      </c>
      <c r="B2887" s="6" t="s">
        <v>7425</v>
      </c>
      <c r="C2887" s="6" t="s">
        <v>7696</v>
      </c>
      <c r="D2887" s="6" t="s">
        <v>7697</v>
      </c>
      <c r="E2887" s="6" t="s">
        <v>17</v>
      </c>
      <c r="F2887" s="6" t="s">
        <v>18</v>
      </c>
      <c r="G2887" s="6" t="s">
        <v>7428</v>
      </c>
      <c r="H2887" s="6" t="s">
        <v>1731</v>
      </c>
      <c r="I2887" s="6" t="s">
        <v>7698</v>
      </c>
      <c r="J2887" s="6" t="s">
        <v>498</v>
      </c>
      <c r="K2887" s="7"/>
      <c r="L2887" s="8">
        <v>45657.0</v>
      </c>
      <c r="M2887" s="6" t="s">
        <v>104</v>
      </c>
      <c r="N2887" s="5"/>
      <c r="O2887" s="5"/>
      <c r="P2887" s="5"/>
      <c r="Q2887" s="5"/>
      <c r="R2887" s="5"/>
      <c r="S2887" s="5"/>
      <c r="T2887" s="5"/>
      <c r="U2887" s="5"/>
      <c r="V2887" s="5"/>
    </row>
    <row r="2888" hidden="1">
      <c r="A2888" s="5">
        <v>520001.0</v>
      </c>
      <c r="B2888" s="6" t="s">
        <v>7425</v>
      </c>
      <c r="C2888" s="6" t="s">
        <v>7699</v>
      </c>
      <c r="D2888" s="6" t="s">
        <v>7700</v>
      </c>
      <c r="E2888" s="6" t="s">
        <v>266</v>
      </c>
      <c r="F2888" s="6" t="s">
        <v>158</v>
      </c>
      <c r="G2888" s="6" t="s">
        <v>7428</v>
      </c>
      <c r="H2888" s="6" t="s">
        <v>1731</v>
      </c>
      <c r="I2888" s="6" t="s">
        <v>7701</v>
      </c>
      <c r="J2888" s="6">
        <v>15.0</v>
      </c>
      <c r="K2888" s="7"/>
      <c r="L2888" s="8">
        <v>45657.0</v>
      </c>
      <c r="M2888" s="6" t="s">
        <v>328</v>
      </c>
      <c r="N2888" s="5"/>
      <c r="O2888" s="5"/>
      <c r="P2888" s="5"/>
      <c r="Q2888" s="5"/>
      <c r="R2888" s="5"/>
      <c r="S2888" s="5"/>
      <c r="T2888" s="5"/>
      <c r="U2888" s="5"/>
      <c r="V2888" s="5"/>
    </row>
    <row r="2889" hidden="1">
      <c r="A2889" s="5">
        <v>520001.0</v>
      </c>
      <c r="B2889" s="6" t="s">
        <v>7425</v>
      </c>
      <c r="C2889" s="6" t="s">
        <v>7702</v>
      </c>
      <c r="D2889" s="6" t="s">
        <v>7703</v>
      </c>
      <c r="E2889" s="6" t="s">
        <v>17</v>
      </c>
      <c r="F2889" s="6" t="s">
        <v>18</v>
      </c>
      <c r="G2889" s="6" t="s">
        <v>7428</v>
      </c>
      <c r="H2889" s="6" t="s">
        <v>1731</v>
      </c>
      <c r="I2889" s="6" t="s">
        <v>7704</v>
      </c>
      <c r="J2889" s="6">
        <v>30.0</v>
      </c>
      <c r="K2889" s="7"/>
      <c r="L2889" s="8">
        <v>45657.0</v>
      </c>
      <c r="M2889" s="6" t="s">
        <v>104</v>
      </c>
      <c r="N2889" s="5"/>
      <c r="O2889" s="5"/>
      <c r="P2889" s="5"/>
      <c r="Q2889" s="5"/>
      <c r="R2889" s="5"/>
      <c r="S2889" s="5"/>
      <c r="T2889" s="5"/>
      <c r="U2889" s="5"/>
      <c r="V2889" s="5"/>
    </row>
    <row r="2890" hidden="1">
      <c r="A2890" s="5">
        <v>520001.0</v>
      </c>
      <c r="B2890" s="6" t="s">
        <v>7425</v>
      </c>
      <c r="C2890" s="6" t="s">
        <v>7705</v>
      </c>
      <c r="D2890" s="6" t="s">
        <v>7706</v>
      </c>
      <c r="E2890" s="6" t="s">
        <v>17</v>
      </c>
      <c r="F2890" s="6" t="s">
        <v>18</v>
      </c>
      <c r="G2890" s="6" t="s">
        <v>7428</v>
      </c>
      <c r="H2890" s="6" t="s">
        <v>1731</v>
      </c>
      <c r="I2890" s="6" t="s">
        <v>7707</v>
      </c>
      <c r="J2890" s="6" t="s">
        <v>498</v>
      </c>
      <c r="K2890" s="7" t="s">
        <v>1030</v>
      </c>
      <c r="L2890" s="8">
        <v>45657.0</v>
      </c>
      <c r="M2890" s="6" t="s">
        <v>104</v>
      </c>
      <c r="N2890" s="5"/>
      <c r="O2890" s="5"/>
      <c r="P2890" s="5"/>
      <c r="Q2890" s="5"/>
      <c r="R2890" s="5"/>
      <c r="S2890" s="5"/>
      <c r="T2890" s="5"/>
      <c r="U2890" s="5"/>
      <c r="V2890" s="5"/>
    </row>
    <row r="2891" hidden="1">
      <c r="A2891" s="5">
        <v>520001.0</v>
      </c>
      <c r="B2891" s="6" t="s">
        <v>7425</v>
      </c>
      <c r="C2891" s="6" t="s">
        <v>7708</v>
      </c>
      <c r="D2891" s="6" t="s">
        <v>7709</v>
      </c>
      <c r="E2891" s="6" t="s">
        <v>266</v>
      </c>
      <c r="F2891" s="6" t="s">
        <v>158</v>
      </c>
      <c r="G2891" s="6" t="s">
        <v>7428</v>
      </c>
      <c r="H2891" s="6" t="s">
        <v>7710</v>
      </c>
      <c r="I2891" s="6"/>
      <c r="J2891" s="6"/>
      <c r="K2891" s="7" t="s">
        <v>7711</v>
      </c>
      <c r="L2891" s="8">
        <v>45657.0</v>
      </c>
      <c r="M2891" s="6" t="s">
        <v>104</v>
      </c>
      <c r="N2891" s="5"/>
      <c r="O2891" s="5"/>
      <c r="P2891" s="5"/>
      <c r="Q2891" s="5"/>
      <c r="R2891" s="5"/>
      <c r="S2891" s="5"/>
      <c r="T2891" s="5"/>
      <c r="U2891" s="5"/>
      <c r="V2891" s="5"/>
    </row>
    <row r="2892" hidden="1">
      <c r="A2892" s="5">
        <v>520001.0</v>
      </c>
      <c r="B2892" s="6" t="s">
        <v>7425</v>
      </c>
      <c r="C2892" s="6" t="s">
        <v>7712</v>
      </c>
      <c r="D2892" s="6" t="s">
        <v>7713</v>
      </c>
      <c r="E2892" s="6" t="s">
        <v>17</v>
      </c>
      <c r="F2892" s="6" t="s">
        <v>18</v>
      </c>
      <c r="G2892" s="6" t="s">
        <v>7428</v>
      </c>
      <c r="H2892" s="6" t="s">
        <v>1731</v>
      </c>
      <c r="I2892" s="6"/>
      <c r="J2892" s="6" t="s">
        <v>498</v>
      </c>
      <c r="K2892" s="7"/>
      <c r="L2892" s="8"/>
      <c r="M2892" s="6"/>
      <c r="N2892" s="5"/>
      <c r="O2892" s="5"/>
      <c r="P2892" s="5"/>
      <c r="Q2892" s="5"/>
      <c r="R2892" s="5"/>
      <c r="S2892" s="5"/>
      <c r="T2892" s="5"/>
      <c r="U2892" s="5"/>
      <c r="V2892" s="5"/>
    </row>
    <row r="2893" hidden="1">
      <c r="A2893" s="5">
        <v>520001.0</v>
      </c>
      <c r="B2893" s="6" t="s">
        <v>7425</v>
      </c>
      <c r="C2893" s="6" t="s">
        <v>7714</v>
      </c>
      <c r="D2893" s="6" t="s">
        <v>7715</v>
      </c>
      <c r="E2893" s="6" t="s">
        <v>17</v>
      </c>
      <c r="F2893" s="6" t="s">
        <v>158</v>
      </c>
      <c r="G2893" s="6" t="s">
        <v>7428</v>
      </c>
      <c r="H2893" s="6" t="s">
        <v>1731</v>
      </c>
      <c r="I2893" s="6" t="s">
        <v>7716</v>
      </c>
      <c r="J2893" s="6">
        <v>110.0</v>
      </c>
      <c r="K2893" s="7" t="s">
        <v>7717</v>
      </c>
      <c r="L2893" s="8">
        <v>45657.0</v>
      </c>
      <c r="M2893" s="6" t="s">
        <v>104</v>
      </c>
      <c r="N2893" s="5"/>
      <c r="O2893" s="5"/>
      <c r="P2893" s="5"/>
      <c r="Q2893" s="5"/>
      <c r="R2893" s="5"/>
      <c r="S2893" s="5"/>
      <c r="T2893" s="5"/>
      <c r="U2893" s="5"/>
      <c r="V2893" s="5"/>
    </row>
    <row r="2894" hidden="1">
      <c r="A2894" s="5">
        <v>520001.0</v>
      </c>
      <c r="B2894" s="6" t="s">
        <v>7425</v>
      </c>
      <c r="C2894" s="6" t="s">
        <v>7718</v>
      </c>
      <c r="D2894" s="6" t="s">
        <v>7719</v>
      </c>
      <c r="E2894" s="6" t="s">
        <v>17</v>
      </c>
      <c r="F2894" s="6" t="s">
        <v>158</v>
      </c>
      <c r="G2894" s="6" t="s">
        <v>7428</v>
      </c>
      <c r="H2894" s="6" t="s">
        <v>1731</v>
      </c>
      <c r="I2894" s="6" t="s">
        <v>7720</v>
      </c>
      <c r="J2894" s="6">
        <v>1.0</v>
      </c>
      <c r="K2894" s="7" t="s">
        <v>477</v>
      </c>
      <c r="L2894" s="8">
        <v>45442.0</v>
      </c>
      <c r="M2894" s="6" t="s">
        <v>104</v>
      </c>
      <c r="N2894" s="5"/>
      <c r="O2894" s="5"/>
      <c r="P2894" s="5"/>
      <c r="Q2894" s="5"/>
      <c r="R2894" s="5"/>
      <c r="S2894" s="5"/>
      <c r="T2894" s="5"/>
      <c r="U2894" s="5"/>
      <c r="V2894" s="5"/>
    </row>
    <row r="2895" hidden="1">
      <c r="A2895" s="5">
        <v>520001.0</v>
      </c>
      <c r="B2895" s="6" t="s">
        <v>7425</v>
      </c>
      <c r="C2895" s="6" t="s">
        <v>7721</v>
      </c>
      <c r="D2895" s="6" t="s">
        <v>7722</v>
      </c>
      <c r="E2895" s="6" t="s">
        <v>266</v>
      </c>
      <c r="F2895" s="6" t="s">
        <v>158</v>
      </c>
      <c r="G2895" s="6" t="s">
        <v>7428</v>
      </c>
      <c r="H2895" s="6" t="s">
        <v>1731</v>
      </c>
      <c r="I2895" s="6"/>
      <c r="J2895" s="6"/>
      <c r="K2895" s="7"/>
      <c r="L2895" s="8"/>
      <c r="M2895" s="6" t="s">
        <v>328</v>
      </c>
      <c r="N2895" s="5"/>
      <c r="O2895" s="5"/>
      <c r="P2895" s="5"/>
      <c r="Q2895" s="5"/>
      <c r="R2895" s="5"/>
      <c r="S2895" s="5"/>
      <c r="T2895" s="5"/>
      <c r="U2895" s="5"/>
      <c r="V2895" s="5"/>
    </row>
    <row r="2896" hidden="1">
      <c r="A2896" s="5">
        <v>520001.0</v>
      </c>
      <c r="B2896" s="6" t="s">
        <v>7425</v>
      </c>
      <c r="C2896" s="6" t="s">
        <v>7723</v>
      </c>
      <c r="D2896" s="6" t="s">
        <v>7724</v>
      </c>
      <c r="E2896" s="6" t="s">
        <v>266</v>
      </c>
      <c r="F2896" s="6" t="s">
        <v>158</v>
      </c>
      <c r="G2896" s="6" t="s">
        <v>7428</v>
      </c>
      <c r="H2896" s="6" t="s">
        <v>1731</v>
      </c>
      <c r="I2896" s="6"/>
      <c r="J2896" s="6"/>
      <c r="K2896" s="7"/>
      <c r="L2896" s="8"/>
      <c r="M2896" s="6" t="s">
        <v>328</v>
      </c>
      <c r="N2896" s="5"/>
      <c r="O2896" s="5"/>
      <c r="P2896" s="5"/>
      <c r="Q2896" s="5"/>
      <c r="R2896" s="5"/>
      <c r="S2896" s="5"/>
      <c r="T2896" s="5"/>
      <c r="U2896" s="5"/>
      <c r="V2896" s="5"/>
    </row>
    <row r="2897" hidden="1">
      <c r="A2897" s="5">
        <v>520001.0</v>
      </c>
      <c r="B2897" s="6" t="s">
        <v>7425</v>
      </c>
      <c r="C2897" s="6" t="s">
        <v>7725</v>
      </c>
      <c r="D2897" s="6" t="s">
        <v>7726</v>
      </c>
      <c r="E2897" s="6" t="s">
        <v>266</v>
      </c>
      <c r="F2897" s="6" t="s">
        <v>158</v>
      </c>
      <c r="G2897" s="6" t="s">
        <v>7428</v>
      </c>
      <c r="H2897" s="6" t="s">
        <v>1731</v>
      </c>
      <c r="I2897" s="6"/>
      <c r="J2897" s="6"/>
      <c r="K2897" s="7"/>
      <c r="L2897" s="8"/>
      <c r="M2897" s="6" t="s">
        <v>328</v>
      </c>
      <c r="N2897" s="5"/>
      <c r="O2897" s="5"/>
      <c r="P2897" s="5"/>
      <c r="Q2897" s="5"/>
      <c r="R2897" s="5"/>
      <c r="S2897" s="5"/>
      <c r="T2897" s="5"/>
      <c r="U2897" s="5"/>
      <c r="V2897" s="5"/>
    </row>
    <row r="2898" hidden="1">
      <c r="A2898" s="5">
        <v>520001.0</v>
      </c>
      <c r="B2898" s="6" t="s">
        <v>7425</v>
      </c>
      <c r="C2898" s="6" t="s">
        <v>7727</v>
      </c>
      <c r="D2898" s="6" t="s">
        <v>7728</v>
      </c>
      <c r="E2898" s="6" t="s">
        <v>266</v>
      </c>
      <c r="F2898" s="6" t="s">
        <v>158</v>
      </c>
      <c r="G2898" s="6" t="s">
        <v>7428</v>
      </c>
      <c r="H2898" s="6" t="s">
        <v>1731</v>
      </c>
      <c r="I2898" s="6"/>
      <c r="J2898" s="6"/>
      <c r="K2898" s="7"/>
      <c r="L2898" s="8"/>
      <c r="M2898" s="6" t="s">
        <v>328</v>
      </c>
      <c r="N2898" s="5"/>
      <c r="O2898" s="5"/>
      <c r="P2898" s="5"/>
      <c r="Q2898" s="5"/>
      <c r="R2898" s="5"/>
      <c r="S2898" s="5"/>
      <c r="T2898" s="5"/>
      <c r="U2898" s="5"/>
      <c r="V2898" s="5"/>
    </row>
    <row r="2899" hidden="1">
      <c r="A2899" s="5">
        <v>520001.0</v>
      </c>
      <c r="B2899" s="6" t="s">
        <v>7425</v>
      </c>
      <c r="C2899" s="6" t="s">
        <v>7729</v>
      </c>
      <c r="D2899" s="6" t="s">
        <v>7730</v>
      </c>
      <c r="E2899" s="6" t="s">
        <v>266</v>
      </c>
      <c r="F2899" s="6" t="s">
        <v>158</v>
      </c>
      <c r="G2899" s="6" t="s">
        <v>7428</v>
      </c>
      <c r="H2899" s="6" t="s">
        <v>1731</v>
      </c>
      <c r="I2899" s="6"/>
      <c r="J2899" s="6"/>
      <c r="K2899" s="7"/>
      <c r="L2899" s="8"/>
      <c r="M2899" s="6" t="s">
        <v>328</v>
      </c>
      <c r="N2899" s="5"/>
      <c r="O2899" s="5"/>
      <c r="P2899" s="5"/>
      <c r="Q2899" s="5"/>
      <c r="R2899" s="5"/>
      <c r="S2899" s="5"/>
      <c r="T2899" s="5"/>
      <c r="U2899" s="5"/>
      <c r="V2899" s="5"/>
    </row>
    <row r="2900" hidden="1">
      <c r="A2900" s="5">
        <v>520001.0</v>
      </c>
      <c r="B2900" s="6" t="s">
        <v>7425</v>
      </c>
      <c r="C2900" s="6" t="s">
        <v>7731</v>
      </c>
      <c r="D2900" s="6" t="s">
        <v>7732</v>
      </c>
      <c r="E2900" s="6" t="s">
        <v>266</v>
      </c>
      <c r="F2900" s="6" t="s">
        <v>158</v>
      </c>
      <c r="G2900" s="6" t="s">
        <v>7428</v>
      </c>
      <c r="H2900" s="6" t="s">
        <v>1731</v>
      </c>
      <c r="I2900" s="6"/>
      <c r="J2900" s="6"/>
      <c r="K2900" s="7"/>
      <c r="L2900" s="8"/>
      <c r="M2900" s="6" t="s">
        <v>328</v>
      </c>
      <c r="N2900" s="5"/>
      <c r="O2900" s="5"/>
      <c r="P2900" s="5"/>
      <c r="Q2900" s="5"/>
      <c r="R2900" s="5"/>
      <c r="S2900" s="5"/>
      <c r="T2900" s="5"/>
      <c r="U2900" s="5"/>
      <c r="V2900" s="5"/>
    </row>
    <row r="2901" hidden="1">
      <c r="A2901" s="5">
        <v>520001.0</v>
      </c>
      <c r="B2901" s="6" t="s">
        <v>7425</v>
      </c>
      <c r="C2901" s="6" t="s">
        <v>7733</v>
      </c>
      <c r="D2901" s="6" t="s">
        <v>7734</v>
      </c>
      <c r="E2901" s="6" t="s">
        <v>266</v>
      </c>
      <c r="F2901" s="6" t="s">
        <v>158</v>
      </c>
      <c r="G2901" s="6" t="s">
        <v>7428</v>
      </c>
      <c r="H2901" s="6" t="s">
        <v>1731</v>
      </c>
      <c r="I2901" s="6"/>
      <c r="J2901" s="6"/>
      <c r="K2901" s="7"/>
      <c r="L2901" s="8"/>
      <c r="M2901" s="6" t="s">
        <v>328</v>
      </c>
      <c r="N2901" s="5"/>
      <c r="O2901" s="5"/>
      <c r="P2901" s="5"/>
      <c r="Q2901" s="5"/>
      <c r="R2901" s="5"/>
      <c r="S2901" s="5"/>
      <c r="T2901" s="5"/>
      <c r="U2901" s="5"/>
      <c r="V2901" s="5"/>
    </row>
    <row r="2902" hidden="1">
      <c r="A2902" s="5">
        <v>520001.0</v>
      </c>
      <c r="B2902" s="6" t="s">
        <v>7425</v>
      </c>
      <c r="C2902" s="6" t="s">
        <v>7735</v>
      </c>
      <c r="D2902" s="6" t="s">
        <v>7736</v>
      </c>
      <c r="E2902" s="6" t="s">
        <v>266</v>
      </c>
      <c r="F2902" s="6" t="s">
        <v>158</v>
      </c>
      <c r="G2902" s="6" t="s">
        <v>7428</v>
      </c>
      <c r="H2902" s="6" t="s">
        <v>1731</v>
      </c>
      <c r="I2902" s="6"/>
      <c r="J2902" s="6"/>
      <c r="K2902" s="7"/>
      <c r="L2902" s="8"/>
      <c r="M2902" s="6" t="s">
        <v>328</v>
      </c>
      <c r="N2902" s="5"/>
      <c r="O2902" s="5"/>
      <c r="P2902" s="5"/>
      <c r="Q2902" s="5"/>
      <c r="R2902" s="5"/>
      <c r="S2902" s="5"/>
      <c r="T2902" s="5"/>
      <c r="U2902" s="5"/>
      <c r="V2902" s="5"/>
    </row>
    <row r="2903" hidden="1">
      <c r="A2903" s="5">
        <v>520001.0</v>
      </c>
      <c r="B2903" s="6" t="s">
        <v>7425</v>
      </c>
      <c r="C2903" s="6" t="s">
        <v>7737</v>
      </c>
      <c r="D2903" s="6" t="s">
        <v>7738</v>
      </c>
      <c r="E2903" s="6" t="s">
        <v>266</v>
      </c>
      <c r="F2903" s="6" t="s">
        <v>158</v>
      </c>
      <c r="G2903" s="6" t="s">
        <v>7428</v>
      </c>
      <c r="H2903" s="6" t="s">
        <v>1731</v>
      </c>
      <c r="I2903" s="6"/>
      <c r="J2903" s="6"/>
      <c r="K2903" s="7"/>
      <c r="L2903" s="8"/>
      <c r="M2903" s="6" t="s">
        <v>328</v>
      </c>
      <c r="N2903" s="5"/>
      <c r="O2903" s="5"/>
      <c r="P2903" s="5"/>
      <c r="Q2903" s="5"/>
      <c r="R2903" s="5"/>
      <c r="S2903" s="5"/>
      <c r="T2903" s="5"/>
      <c r="U2903" s="5"/>
      <c r="V2903" s="5"/>
    </row>
    <row r="2904" hidden="1">
      <c r="A2904" s="5">
        <v>520001.0</v>
      </c>
      <c r="B2904" s="6" t="s">
        <v>7425</v>
      </c>
      <c r="C2904" s="6" t="s">
        <v>7739</v>
      </c>
      <c r="D2904" s="6" t="s">
        <v>7740</v>
      </c>
      <c r="E2904" s="6" t="s">
        <v>266</v>
      </c>
      <c r="F2904" s="6" t="s">
        <v>158</v>
      </c>
      <c r="G2904" s="6" t="s">
        <v>7428</v>
      </c>
      <c r="H2904" s="6" t="s">
        <v>1731</v>
      </c>
      <c r="I2904" s="6"/>
      <c r="J2904" s="6"/>
      <c r="K2904" s="7"/>
      <c r="L2904" s="8"/>
      <c r="M2904" s="6" t="s">
        <v>328</v>
      </c>
      <c r="N2904" s="5"/>
      <c r="O2904" s="5"/>
      <c r="P2904" s="5"/>
      <c r="Q2904" s="5"/>
      <c r="R2904" s="5"/>
      <c r="S2904" s="5"/>
      <c r="T2904" s="5"/>
      <c r="U2904" s="5"/>
      <c r="V2904" s="5"/>
    </row>
    <row r="2905" hidden="1">
      <c r="A2905" s="5">
        <v>520001.0</v>
      </c>
      <c r="B2905" s="6" t="s">
        <v>7425</v>
      </c>
      <c r="C2905" s="6" t="s">
        <v>7741</v>
      </c>
      <c r="D2905" s="6" t="s">
        <v>7742</v>
      </c>
      <c r="E2905" s="6" t="s">
        <v>266</v>
      </c>
      <c r="F2905" s="6" t="s">
        <v>158</v>
      </c>
      <c r="G2905" s="6" t="s">
        <v>7428</v>
      </c>
      <c r="H2905" s="6" t="s">
        <v>1731</v>
      </c>
      <c r="I2905" s="6"/>
      <c r="J2905" s="6"/>
      <c r="K2905" s="7"/>
      <c r="L2905" s="8"/>
      <c r="M2905" s="6" t="s">
        <v>328</v>
      </c>
      <c r="N2905" s="5"/>
      <c r="O2905" s="5"/>
      <c r="P2905" s="5"/>
      <c r="Q2905" s="5"/>
      <c r="R2905" s="5"/>
      <c r="S2905" s="5"/>
      <c r="T2905" s="5"/>
      <c r="U2905" s="5"/>
      <c r="V2905" s="5"/>
    </row>
    <row r="2906" hidden="1">
      <c r="A2906" s="5">
        <v>520001.0</v>
      </c>
      <c r="B2906" s="6" t="s">
        <v>7425</v>
      </c>
      <c r="C2906" s="6" t="s">
        <v>7743</v>
      </c>
      <c r="D2906" s="6" t="s">
        <v>7744</v>
      </c>
      <c r="E2906" s="6" t="s">
        <v>266</v>
      </c>
      <c r="F2906" s="6" t="s">
        <v>158</v>
      </c>
      <c r="G2906" s="6" t="s">
        <v>7428</v>
      </c>
      <c r="H2906" s="6" t="s">
        <v>1731</v>
      </c>
      <c r="I2906" s="6"/>
      <c r="J2906" s="6"/>
      <c r="K2906" s="7"/>
      <c r="L2906" s="8"/>
      <c r="M2906" s="6" t="s">
        <v>328</v>
      </c>
      <c r="N2906" s="5"/>
      <c r="O2906" s="5"/>
      <c r="P2906" s="5"/>
      <c r="Q2906" s="5"/>
      <c r="R2906" s="5"/>
      <c r="S2906" s="5"/>
      <c r="T2906" s="5"/>
      <c r="U2906" s="5"/>
      <c r="V2906" s="5"/>
    </row>
    <row r="2907" hidden="1">
      <c r="A2907" s="5">
        <v>520001.0</v>
      </c>
      <c r="B2907" s="6" t="s">
        <v>7425</v>
      </c>
      <c r="C2907" s="6" t="s">
        <v>7745</v>
      </c>
      <c r="D2907" s="6" t="s">
        <v>7746</v>
      </c>
      <c r="E2907" s="6" t="s">
        <v>266</v>
      </c>
      <c r="F2907" s="6" t="s">
        <v>158</v>
      </c>
      <c r="G2907" s="6" t="s">
        <v>7428</v>
      </c>
      <c r="H2907" s="6" t="s">
        <v>1731</v>
      </c>
      <c r="I2907" s="6"/>
      <c r="J2907" s="6"/>
      <c r="K2907" s="7"/>
      <c r="L2907" s="8"/>
      <c r="M2907" s="6" t="s">
        <v>328</v>
      </c>
      <c r="N2907" s="5"/>
      <c r="O2907" s="5"/>
      <c r="P2907" s="5"/>
      <c r="Q2907" s="5"/>
      <c r="R2907" s="5"/>
      <c r="S2907" s="5"/>
      <c r="T2907" s="5"/>
      <c r="U2907" s="5"/>
      <c r="V2907" s="5"/>
    </row>
    <row r="2908" hidden="1">
      <c r="A2908" s="5">
        <v>520001.0</v>
      </c>
      <c r="B2908" s="6" t="s">
        <v>7425</v>
      </c>
      <c r="C2908" s="6" t="s">
        <v>7747</v>
      </c>
      <c r="D2908" s="6" t="s">
        <v>7748</v>
      </c>
      <c r="E2908" s="6" t="s">
        <v>266</v>
      </c>
      <c r="F2908" s="6" t="s">
        <v>158</v>
      </c>
      <c r="G2908" s="6" t="s">
        <v>7428</v>
      </c>
      <c r="H2908" s="6" t="s">
        <v>7573</v>
      </c>
      <c r="I2908" s="6"/>
      <c r="J2908" s="6">
        <v>28.0</v>
      </c>
      <c r="K2908" s="7">
        <v>30000.0</v>
      </c>
      <c r="L2908" s="8"/>
      <c r="M2908" s="6" t="s">
        <v>328</v>
      </c>
      <c r="N2908" s="5"/>
      <c r="O2908" s="5"/>
      <c r="P2908" s="5"/>
      <c r="Q2908" s="5"/>
      <c r="R2908" s="5"/>
      <c r="S2908" s="5"/>
      <c r="T2908" s="5"/>
      <c r="U2908" s="5"/>
      <c r="V2908" s="5"/>
    </row>
    <row r="2909" hidden="1">
      <c r="A2909" s="5">
        <v>330001.0</v>
      </c>
      <c r="B2909" s="6" t="s">
        <v>7749</v>
      </c>
      <c r="C2909" s="6" t="s">
        <v>7750</v>
      </c>
      <c r="D2909" s="6" t="s">
        <v>7751</v>
      </c>
      <c r="E2909" s="6" t="s">
        <v>664</v>
      </c>
      <c r="F2909" s="6" t="s">
        <v>18</v>
      </c>
      <c r="G2909" s="6" t="s">
        <v>19</v>
      </c>
      <c r="H2909" s="6" t="s">
        <v>7752</v>
      </c>
      <c r="I2909" s="6" t="s">
        <v>7753</v>
      </c>
      <c r="J2909" s="6">
        <v>10.0</v>
      </c>
      <c r="K2909" s="7">
        <v>680000.0</v>
      </c>
      <c r="L2909" s="8">
        <v>45383.0</v>
      </c>
      <c r="M2909" s="6" t="s">
        <v>104</v>
      </c>
      <c r="N2909" s="5"/>
      <c r="O2909" s="5"/>
      <c r="P2909" s="5"/>
      <c r="Q2909" s="5"/>
      <c r="R2909" s="5"/>
      <c r="S2909" s="5"/>
      <c r="T2909" s="5"/>
      <c r="U2909" s="5"/>
      <c r="V2909" s="5"/>
    </row>
    <row r="2910" hidden="1">
      <c r="A2910" s="5">
        <v>330001.0</v>
      </c>
      <c r="B2910" s="6" t="s">
        <v>7749</v>
      </c>
      <c r="C2910" s="6" t="s">
        <v>7754</v>
      </c>
      <c r="D2910" s="6" t="s">
        <v>810</v>
      </c>
      <c r="E2910" s="6" t="s">
        <v>17</v>
      </c>
      <c r="F2910" s="6" t="s">
        <v>18</v>
      </c>
      <c r="G2910" s="6" t="s">
        <v>19</v>
      </c>
      <c r="H2910" s="6" t="s">
        <v>7752</v>
      </c>
      <c r="I2910" s="6" t="s">
        <v>7755</v>
      </c>
      <c r="J2910" s="6" t="s">
        <v>22</v>
      </c>
      <c r="K2910" s="7">
        <v>4000.0</v>
      </c>
      <c r="L2910" s="8">
        <v>45383.0</v>
      </c>
      <c r="M2910" s="6" t="s">
        <v>104</v>
      </c>
      <c r="N2910" s="5"/>
      <c r="O2910" s="5"/>
      <c r="P2910" s="5"/>
      <c r="Q2910" s="5"/>
      <c r="R2910" s="5"/>
      <c r="S2910" s="5"/>
      <c r="T2910" s="5"/>
      <c r="U2910" s="5"/>
      <c r="V2910" s="5"/>
    </row>
    <row r="2911" hidden="1">
      <c r="A2911" s="5">
        <v>330001.0</v>
      </c>
      <c r="B2911" s="6" t="s">
        <v>7749</v>
      </c>
      <c r="C2911" s="6" t="s">
        <v>7756</v>
      </c>
      <c r="D2911" s="6" t="s">
        <v>938</v>
      </c>
      <c r="E2911" s="6" t="s">
        <v>266</v>
      </c>
      <c r="F2911" s="6" t="s">
        <v>18</v>
      </c>
      <c r="G2911" s="6" t="s">
        <v>19</v>
      </c>
      <c r="H2911" s="6" t="s">
        <v>7752</v>
      </c>
      <c r="I2911" s="6" t="s">
        <v>7757</v>
      </c>
      <c r="J2911" s="6">
        <v>50.0</v>
      </c>
      <c r="K2911" s="7">
        <v>5000.0</v>
      </c>
      <c r="L2911" s="8">
        <v>45383.0</v>
      </c>
      <c r="M2911" s="6" t="s">
        <v>104</v>
      </c>
      <c r="N2911" s="5"/>
      <c r="O2911" s="5"/>
      <c r="P2911" s="5"/>
      <c r="Q2911" s="5"/>
      <c r="R2911" s="5"/>
      <c r="S2911" s="5"/>
      <c r="T2911" s="5"/>
      <c r="U2911" s="5"/>
      <c r="V2911" s="5"/>
    </row>
    <row r="2912" hidden="1">
      <c r="A2912" s="5">
        <v>330001.0</v>
      </c>
      <c r="B2912" s="6" t="s">
        <v>7749</v>
      </c>
      <c r="C2912" s="6" t="s">
        <v>7758</v>
      </c>
      <c r="D2912" s="6" t="s">
        <v>7759</v>
      </c>
      <c r="E2912" s="6" t="s">
        <v>266</v>
      </c>
      <c r="F2912" s="6" t="s">
        <v>18</v>
      </c>
      <c r="G2912" s="6" t="s">
        <v>19</v>
      </c>
      <c r="H2912" s="6" t="s">
        <v>7752</v>
      </c>
      <c r="I2912" s="6" t="s">
        <v>7760</v>
      </c>
      <c r="J2912" s="6">
        <v>4.0</v>
      </c>
      <c r="K2912" s="7">
        <v>50000.0</v>
      </c>
      <c r="L2912" s="8">
        <v>45383.0</v>
      </c>
      <c r="M2912" s="6" t="s">
        <v>104</v>
      </c>
      <c r="N2912" s="5"/>
      <c r="O2912" s="5"/>
      <c r="P2912" s="5"/>
      <c r="Q2912" s="5"/>
      <c r="R2912" s="5"/>
      <c r="S2912" s="5"/>
      <c r="T2912" s="5"/>
      <c r="U2912" s="5"/>
      <c r="V2912" s="5"/>
    </row>
    <row r="2913" hidden="1">
      <c r="A2913" s="5">
        <v>330001.0</v>
      </c>
      <c r="B2913" s="6" t="s">
        <v>7749</v>
      </c>
      <c r="C2913" s="6" t="s">
        <v>7761</v>
      </c>
      <c r="D2913" s="6" t="s">
        <v>7762</v>
      </c>
      <c r="E2913" s="6" t="s">
        <v>266</v>
      </c>
      <c r="F2913" s="6" t="s">
        <v>18</v>
      </c>
      <c r="G2913" s="6" t="s">
        <v>19</v>
      </c>
      <c r="H2913" s="6" t="s">
        <v>7752</v>
      </c>
      <c r="I2913" s="6" t="s">
        <v>7760</v>
      </c>
      <c r="J2913" s="6">
        <v>2000.0</v>
      </c>
      <c r="K2913" s="7" t="s">
        <v>7763</v>
      </c>
      <c r="L2913" s="8">
        <v>45444.0</v>
      </c>
      <c r="M2913" s="6" t="s">
        <v>104</v>
      </c>
      <c r="N2913" s="5"/>
      <c r="O2913" s="5"/>
      <c r="P2913" s="5"/>
      <c r="Q2913" s="5"/>
      <c r="R2913" s="5"/>
      <c r="S2913" s="5"/>
      <c r="T2913" s="5"/>
      <c r="U2913" s="5"/>
      <c r="V2913" s="5"/>
    </row>
    <row r="2914" hidden="1">
      <c r="A2914" s="5">
        <v>330001.0</v>
      </c>
      <c r="B2914" s="6" t="s">
        <v>7749</v>
      </c>
      <c r="C2914" s="6" t="s">
        <v>7764</v>
      </c>
      <c r="D2914" s="6" t="s">
        <v>3656</v>
      </c>
      <c r="E2914" s="6" t="s">
        <v>266</v>
      </c>
      <c r="F2914" s="6" t="s">
        <v>18</v>
      </c>
      <c r="G2914" s="6" t="s">
        <v>19</v>
      </c>
      <c r="H2914" s="6" t="s">
        <v>7752</v>
      </c>
      <c r="I2914" s="6" t="s">
        <v>7753</v>
      </c>
      <c r="J2914" s="6">
        <v>8.0</v>
      </c>
      <c r="K2914" s="7">
        <v>200000.0</v>
      </c>
      <c r="L2914" s="8">
        <v>45444.0</v>
      </c>
      <c r="M2914" s="6" t="s">
        <v>104</v>
      </c>
      <c r="N2914" s="5"/>
      <c r="O2914" s="5"/>
      <c r="P2914" s="5"/>
      <c r="Q2914" s="5"/>
      <c r="R2914" s="5"/>
      <c r="S2914" s="5"/>
      <c r="T2914" s="5"/>
      <c r="U2914" s="5"/>
      <c r="V2914" s="5"/>
    </row>
    <row r="2915" hidden="1">
      <c r="A2915" s="5">
        <v>330001.0</v>
      </c>
      <c r="B2915" s="6" t="s">
        <v>7749</v>
      </c>
      <c r="C2915" s="6" t="s">
        <v>7765</v>
      </c>
      <c r="D2915" s="6" t="s">
        <v>3645</v>
      </c>
      <c r="E2915" s="6" t="s">
        <v>266</v>
      </c>
      <c r="F2915" s="6" t="s">
        <v>18</v>
      </c>
      <c r="G2915" s="6" t="s">
        <v>19</v>
      </c>
      <c r="H2915" s="6" t="s">
        <v>7752</v>
      </c>
      <c r="I2915" s="6" t="s">
        <v>7753</v>
      </c>
      <c r="J2915" s="6">
        <v>8.0</v>
      </c>
      <c r="K2915" s="7">
        <v>300000.0</v>
      </c>
      <c r="L2915" s="8">
        <v>45444.0</v>
      </c>
      <c r="M2915" s="6" t="s">
        <v>104</v>
      </c>
      <c r="N2915" s="5"/>
      <c r="O2915" s="5"/>
      <c r="P2915" s="5"/>
      <c r="Q2915" s="5"/>
      <c r="R2915" s="5"/>
      <c r="S2915" s="5"/>
      <c r="T2915" s="5"/>
      <c r="U2915" s="5"/>
      <c r="V2915" s="5"/>
    </row>
    <row r="2916" hidden="1">
      <c r="A2916" s="5">
        <v>330001.0</v>
      </c>
      <c r="B2916" s="6" t="s">
        <v>7749</v>
      </c>
      <c r="C2916" s="6" t="s">
        <v>7766</v>
      </c>
      <c r="D2916" s="6" t="s">
        <v>7767</v>
      </c>
      <c r="E2916" s="6" t="s">
        <v>266</v>
      </c>
      <c r="F2916" s="6" t="s">
        <v>18</v>
      </c>
      <c r="G2916" s="6" t="s">
        <v>19</v>
      </c>
      <c r="H2916" s="6" t="s">
        <v>7752</v>
      </c>
      <c r="I2916" s="6" t="s">
        <v>7753</v>
      </c>
      <c r="J2916" s="6">
        <v>1000.0</v>
      </c>
      <c r="K2916" s="7">
        <v>300000.0</v>
      </c>
      <c r="L2916" s="8">
        <v>45449.0</v>
      </c>
      <c r="M2916" s="6" t="s">
        <v>104</v>
      </c>
      <c r="N2916" s="5"/>
      <c r="O2916" s="5"/>
      <c r="P2916" s="5"/>
      <c r="Q2916" s="5"/>
      <c r="R2916" s="5"/>
      <c r="S2916" s="5"/>
      <c r="T2916" s="5"/>
      <c r="U2916" s="5"/>
      <c r="V2916" s="5"/>
    </row>
    <row r="2917" hidden="1">
      <c r="A2917" s="5">
        <v>3300001.0</v>
      </c>
      <c r="B2917" s="6" t="s">
        <v>7749</v>
      </c>
      <c r="C2917" s="6" t="s">
        <v>7768</v>
      </c>
      <c r="D2917" s="6" t="s">
        <v>7769</v>
      </c>
      <c r="E2917" s="6" t="s">
        <v>266</v>
      </c>
      <c r="F2917" s="6" t="s">
        <v>18</v>
      </c>
      <c r="G2917" s="6" t="s">
        <v>19</v>
      </c>
      <c r="H2917" s="6" t="s">
        <v>7752</v>
      </c>
      <c r="I2917" s="6" t="s">
        <v>7753</v>
      </c>
      <c r="J2917" s="6">
        <v>10.0</v>
      </c>
      <c r="K2917" s="7">
        <v>10000.0</v>
      </c>
      <c r="L2917" s="8">
        <v>45449.0</v>
      </c>
      <c r="M2917" s="6" t="s">
        <v>104</v>
      </c>
      <c r="N2917" s="5"/>
      <c r="O2917" s="5"/>
      <c r="P2917" s="5"/>
      <c r="Q2917" s="5"/>
      <c r="R2917" s="5"/>
      <c r="S2917" s="5"/>
      <c r="T2917" s="5"/>
      <c r="U2917" s="5"/>
      <c r="V2917" s="5"/>
    </row>
    <row r="2918" hidden="1">
      <c r="A2918" s="5">
        <v>3300001.0</v>
      </c>
      <c r="B2918" s="6" t="s">
        <v>7749</v>
      </c>
      <c r="C2918" s="6" t="s">
        <v>7770</v>
      </c>
      <c r="D2918" s="6" t="s">
        <v>3580</v>
      </c>
      <c r="E2918" s="6" t="s">
        <v>266</v>
      </c>
      <c r="F2918" s="6" t="s">
        <v>18</v>
      </c>
      <c r="G2918" s="6" t="s">
        <v>19</v>
      </c>
      <c r="H2918" s="6" t="s">
        <v>7752</v>
      </c>
      <c r="I2918" s="6" t="s">
        <v>7753</v>
      </c>
      <c r="J2918" s="6">
        <v>100.0</v>
      </c>
      <c r="K2918" s="7">
        <v>30000.0</v>
      </c>
      <c r="L2918" s="8">
        <v>45449.0</v>
      </c>
      <c r="M2918" s="6" t="s">
        <v>104</v>
      </c>
      <c r="N2918" s="5"/>
      <c r="O2918" s="5"/>
      <c r="P2918" s="5"/>
      <c r="Q2918" s="5"/>
      <c r="R2918" s="5"/>
      <c r="S2918" s="5"/>
      <c r="T2918" s="5"/>
      <c r="U2918" s="5"/>
      <c r="V2918" s="5"/>
    </row>
    <row r="2919" hidden="1">
      <c r="A2919" s="5">
        <v>330001.0</v>
      </c>
      <c r="B2919" s="6" t="s">
        <v>7749</v>
      </c>
      <c r="C2919" s="6" t="s">
        <v>7771</v>
      </c>
      <c r="D2919" s="6" t="s">
        <v>993</v>
      </c>
      <c r="E2919" s="6" t="s">
        <v>17</v>
      </c>
      <c r="F2919" s="6" t="s">
        <v>18</v>
      </c>
      <c r="G2919" s="6" t="s">
        <v>19</v>
      </c>
      <c r="H2919" s="6" t="s">
        <v>7752</v>
      </c>
      <c r="I2919" s="6" t="s">
        <v>7760</v>
      </c>
      <c r="J2919" s="6" t="s">
        <v>22</v>
      </c>
      <c r="K2919" s="7">
        <v>30000.0</v>
      </c>
      <c r="L2919" s="8">
        <v>45383.0</v>
      </c>
      <c r="M2919" s="6" t="s">
        <v>104</v>
      </c>
      <c r="N2919" s="5"/>
      <c r="O2919" s="5"/>
      <c r="P2919" s="5"/>
      <c r="Q2919" s="5"/>
      <c r="R2919" s="5"/>
      <c r="S2919" s="5"/>
      <c r="T2919" s="5"/>
      <c r="U2919" s="5"/>
      <c r="V2919" s="5"/>
    </row>
    <row r="2920" hidden="1">
      <c r="A2920" s="5">
        <v>330001.0</v>
      </c>
      <c r="B2920" s="6" t="s">
        <v>7749</v>
      </c>
      <c r="C2920" s="6" t="s">
        <v>7772</v>
      </c>
      <c r="D2920" s="6" t="s">
        <v>3700</v>
      </c>
      <c r="E2920" s="6" t="s">
        <v>17</v>
      </c>
      <c r="F2920" s="6" t="s">
        <v>18</v>
      </c>
      <c r="G2920" s="6" t="s">
        <v>19</v>
      </c>
      <c r="H2920" s="6" t="s">
        <v>7752</v>
      </c>
      <c r="I2920" s="6" t="s">
        <v>7760</v>
      </c>
      <c r="J2920" s="6" t="s">
        <v>22</v>
      </c>
      <c r="K2920" s="7">
        <v>10000.0</v>
      </c>
      <c r="L2920" s="8">
        <v>45383.0</v>
      </c>
      <c r="M2920" s="6" t="s">
        <v>104</v>
      </c>
      <c r="N2920" s="5"/>
      <c r="O2920" s="5"/>
      <c r="P2920" s="5"/>
      <c r="Q2920" s="5"/>
      <c r="R2920" s="5"/>
      <c r="S2920" s="5"/>
      <c r="T2920" s="5"/>
      <c r="U2920" s="5"/>
      <c r="V2920" s="5"/>
    </row>
    <row r="2921" hidden="1">
      <c r="A2921" s="5">
        <v>330001.0</v>
      </c>
      <c r="B2921" s="6" t="s">
        <v>7749</v>
      </c>
      <c r="C2921" s="6" t="s">
        <v>7773</v>
      </c>
      <c r="D2921" s="6" t="s">
        <v>3697</v>
      </c>
      <c r="E2921" s="6" t="s">
        <v>17</v>
      </c>
      <c r="F2921" s="6" t="s">
        <v>18</v>
      </c>
      <c r="G2921" s="6" t="s">
        <v>19</v>
      </c>
      <c r="H2921" s="6" t="s">
        <v>7752</v>
      </c>
      <c r="I2921" s="6" t="s">
        <v>7753</v>
      </c>
      <c r="J2921" s="6" t="s">
        <v>22</v>
      </c>
      <c r="K2921" s="7">
        <v>5000.0</v>
      </c>
      <c r="L2921" s="8">
        <v>45383.0</v>
      </c>
      <c r="M2921" s="6" t="s">
        <v>104</v>
      </c>
      <c r="N2921" s="5"/>
      <c r="O2921" s="5"/>
      <c r="P2921" s="5"/>
      <c r="Q2921" s="5"/>
      <c r="R2921" s="5"/>
      <c r="S2921" s="5"/>
      <c r="T2921" s="5"/>
      <c r="U2921" s="5"/>
      <c r="V2921" s="5"/>
    </row>
    <row r="2922" hidden="1">
      <c r="A2922" s="5">
        <v>330001.0</v>
      </c>
      <c r="B2922" s="6" t="s">
        <v>7749</v>
      </c>
      <c r="C2922" s="6" t="s">
        <v>7774</v>
      </c>
      <c r="D2922" s="6" t="s">
        <v>3694</v>
      </c>
      <c r="E2922" s="6" t="s">
        <v>17</v>
      </c>
      <c r="F2922" s="6" t="s">
        <v>18</v>
      </c>
      <c r="G2922" s="6" t="s">
        <v>19</v>
      </c>
      <c r="H2922" s="6" t="s">
        <v>7752</v>
      </c>
      <c r="I2922" s="6" t="s">
        <v>7753</v>
      </c>
      <c r="J2922" s="6" t="s">
        <v>22</v>
      </c>
      <c r="K2922" s="7"/>
      <c r="L2922" s="8">
        <v>45383.0</v>
      </c>
      <c r="M2922" s="6" t="s">
        <v>104</v>
      </c>
      <c r="N2922" s="5"/>
      <c r="O2922" s="5"/>
      <c r="P2922" s="5"/>
      <c r="Q2922" s="5"/>
      <c r="R2922" s="5"/>
      <c r="S2922" s="5"/>
      <c r="T2922" s="5"/>
      <c r="U2922" s="5"/>
      <c r="V2922" s="5"/>
    </row>
    <row r="2923" hidden="1">
      <c r="A2923" s="5">
        <v>330001.0</v>
      </c>
      <c r="B2923" s="6" t="s">
        <v>7749</v>
      </c>
      <c r="C2923" s="6" t="s">
        <v>7775</v>
      </c>
      <c r="D2923" s="6" t="s">
        <v>3685</v>
      </c>
      <c r="E2923" s="6" t="s">
        <v>17</v>
      </c>
      <c r="F2923" s="6" t="s">
        <v>18</v>
      </c>
      <c r="G2923" s="6" t="s">
        <v>19</v>
      </c>
      <c r="H2923" s="6" t="s">
        <v>7752</v>
      </c>
      <c r="I2923" s="6" t="s">
        <v>7753</v>
      </c>
      <c r="J2923" s="6" t="s">
        <v>22</v>
      </c>
      <c r="K2923" s="7">
        <v>1000.0</v>
      </c>
      <c r="L2923" s="8">
        <v>45383.0</v>
      </c>
      <c r="M2923" s="6" t="s">
        <v>104</v>
      </c>
      <c r="N2923" s="5"/>
      <c r="O2923" s="5"/>
      <c r="P2923" s="5"/>
      <c r="Q2923" s="5"/>
      <c r="R2923" s="5"/>
      <c r="S2923" s="5"/>
      <c r="T2923" s="5"/>
      <c r="U2923" s="5"/>
      <c r="V2923" s="5"/>
    </row>
    <row r="2924" hidden="1">
      <c r="A2924" s="5">
        <v>330001.0</v>
      </c>
      <c r="B2924" s="6" t="s">
        <v>7749</v>
      </c>
      <c r="C2924" s="6" t="s">
        <v>7775</v>
      </c>
      <c r="D2924" s="6" t="s">
        <v>3676</v>
      </c>
      <c r="E2924" s="6" t="s">
        <v>17</v>
      </c>
      <c r="F2924" s="6" t="s">
        <v>18</v>
      </c>
      <c r="G2924" s="6" t="s">
        <v>19</v>
      </c>
      <c r="H2924" s="6" t="s">
        <v>7752</v>
      </c>
      <c r="I2924" s="6" t="s">
        <v>7753</v>
      </c>
      <c r="J2924" s="6" t="s">
        <v>22</v>
      </c>
      <c r="K2924" s="7" t="s">
        <v>7776</v>
      </c>
      <c r="L2924" s="8">
        <v>45383.0</v>
      </c>
      <c r="M2924" s="6" t="s">
        <v>104</v>
      </c>
      <c r="N2924" s="5"/>
      <c r="O2924" s="5"/>
      <c r="P2924" s="5"/>
      <c r="Q2924" s="5"/>
      <c r="R2924" s="5"/>
      <c r="S2924" s="5"/>
      <c r="T2924" s="5"/>
      <c r="U2924" s="5"/>
      <c r="V2924" s="5"/>
    </row>
    <row r="2925" hidden="1">
      <c r="A2925" s="5">
        <v>330001.0</v>
      </c>
      <c r="B2925" s="6" t="s">
        <v>7749</v>
      </c>
      <c r="C2925" s="6" t="s">
        <v>7777</v>
      </c>
      <c r="D2925" s="6" t="s">
        <v>3666</v>
      </c>
      <c r="E2925" s="6" t="s">
        <v>17</v>
      </c>
      <c r="F2925" s="6" t="s">
        <v>18</v>
      </c>
      <c r="G2925" s="6" t="s">
        <v>19</v>
      </c>
      <c r="H2925" s="6" t="s">
        <v>7752</v>
      </c>
      <c r="I2925" s="6" t="s">
        <v>7753</v>
      </c>
      <c r="J2925" s="6" t="s">
        <v>22</v>
      </c>
      <c r="K2925" s="7" t="s">
        <v>7776</v>
      </c>
      <c r="L2925" s="8">
        <v>45383.0</v>
      </c>
      <c r="M2925" s="6" t="s">
        <v>104</v>
      </c>
      <c r="N2925" s="5"/>
      <c r="O2925" s="5"/>
      <c r="P2925" s="5"/>
      <c r="Q2925" s="5"/>
      <c r="R2925" s="5"/>
      <c r="S2925" s="5"/>
      <c r="T2925" s="5"/>
      <c r="U2925" s="5"/>
      <c r="V2925" s="5"/>
    </row>
    <row r="2926" hidden="1">
      <c r="A2926" s="5">
        <v>330001.0</v>
      </c>
      <c r="B2926" s="6" t="s">
        <v>7749</v>
      </c>
      <c r="C2926" s="6" t="s">
        <v>7778</v>
      </c>
      <c r="D2926" s="6" t="s">
        <v>987</v>
      </c>
      <c r="E2926" s="6" t="s">
        <v>17</v>
      </c>
      <c r="F2926" s="6" t="s">
        <v>18</v>
      </c>
      <c r="G2926" s="6" t="s">
        <v>19</v>
      </c>
      <c r="H2926" s="6" t="s">
        <v>7752</v>
      </c>
      <c r="I2926" s="6" t="s">
        <v>7760</v>
      </c>
      <c r="J2926" s="6" t="s">
        <v>22</v>
      </c>
      <c r="K2926" s="7" t="s">
        <v>7779</v>
      </c>
      <c r="L2926" s="8">
        <v>45383.0</v>
      </c>
      <c r="M2926" s="6" t="s">
        <v>104</v>
      </c>
      <c r="N2926" s="5"/>
      <c r="O2926" s="5"/>
      <c r="P2926" s="5"/>
      <c r="Q2926" s="5"/>
      <c r="R2926" s="5"/>
      <c r="S2926" s="5"/>
      <c r="T2926" s="5"/>
      <c r="U2926" s="5"/>
      <c r="V2926" s="5"/>
    </row>
    <row r="2927" hidden="1">
      <c r="A2927" s="5">
        <v>3300001.0</v>
      </c>
      <c r="B2927" s="6" t="s">
        <v>7749</v>
      </c>
      <c r="C2927" s="6" t="s">
        <v>7780</v>
      </c>
      <c r="D2927" s="6" t="s">
        <v>984</v>
      </c>
      <c r="E2927" s="6" t="s">
        <v>17</v>
      </c>
      <c r="F2927" s="6" t="s">
        <v>18</v>
      </c>
      <c r="G2927" s="6" t="s">
        <v>19</v>
      </c>
      <c r="H2927" s="6" t="s">
        <v>7752</v>
      </c>
      <c r="I2927" s="6" t="s">
        <v>7760</v>
      </c>
      <c r="J2927" s="6" t="s">
        <v>22</v>
      </c>
      <c r="K2927" s="7" t="s">
        <v>7781</v>
      </c>
      <c r="L2927" s="8">
        <v>45383.0</v>
      </c>
      <c r="M2927" s="6" t="s">
        <v>104</v>
      </c>
      <c r="N2927" s="5"/>
      <c r="O2927" s="5"/>
      <c r="P2927" s="5"/>
      <c r="Q2927" s="5"/>
      <c r="R2927" s="5"/>
      <c r="S2927" s="5"/>
      <c r="T2927" s="5"/>
      <c r="U2927" s="5"/>
      <c r="V2927" s="5"/>
    </row>
    <row r="2928" hidden="1">
      <c r="A2928" s="5">
        <v>3300001.0</v>
      </c>
      <c r="B2928" s="6" t="s">
        <v>7749</v>
      </c>
      <c r="C2928" s="6" t="s">
        <v>7782</v>
      </c>
      <c r="D2928" s="6" t="s">
        <v>3649</v>
      </c>
      <c r="E2928" s="6" t="s">
        <v>17</v>
      </c>
      <c r="F2928" s="6" t="s">
        <v>18</v>
      </c>
      <c r="G2928" s="6" t="s">
        <v>19</v>
      </c>
      <c r="H2928" s="6" t="s">
        <v>7752</v>
      </c>
      <c r="I2928" s="6" t="s">
        <v>7753</v>
      </c>
      <c r="J2928" s="6" t="s">
        <v>22</v>
      </c>
      <c r="K2928" s="7">
        <v>1000.0</v>
      </c>
      <c r="L2928" s="8">
        <v>45383.0</v>
      </c>
      <c r="M2928" s="6" t="s">
        <v>104</v>
      </c>
      <c r="N2928" s="5"/>
      <c r="O2928" s="5"/>
      <c r="P2928" s="5"/>
      <c r="Q2928" s="5"/>
      <c r="R2928" s="5"/>
      <c r="S2928" s="5"/>
      <c r="T2928" s="5"/>
      <c r="U2928" s="5"/>
      <c r="V2928" s="5"/>
    </row>
    <row r="2929" hidden="1">
      <c r="A2929" s="5">
        <v>330001.0</v>
      </c>
      <c r="B2929" s="6" t="s">
        <v>7749</v>
      </c>
      <c r="C2929" s="6" t="s">
        <v>7783</v>
      </c>
      <c r="D2929" s="6" t="s">
        <v>3606</v>
      </c>
      <c r="E2929" s="6" t="s">
        <v>17</v>
      </c>
      <c r="F2929" s="6" t="s">
        <v>18</v>
      </c>
      <c r="G2929" s="6" t="s">
        <v>19</v>
      </c>
      <c r="H2929" s="6" t="s">
        <v>7752</v>
      </c>
      <c r="I2929" s="6" t="s">
        <v>7753</v>
      </c>
      <c r="J2929" s="6" t="s">
        <v>22</v>
      </c>
      <c r="K2929" s="7">
        <v>1000.0</v>
      </c>
      <c r="L2929" s="8">
        <v>45383.0</v>
      </c>
      <c r="M2929" s="6" t="s">
        <v>104</v>
      </c>
      <c r="N2929" s="5"/>
      <c r="O2929" s="5"/>
      <c r="P2929" s="5"/>
      <c r="Q2929" s="5"/>
      <c r="R2929" s="5"/>
      <c r="S2929" s="5"/>
      <c r="T2929" s="5"/>
      <c r="U2929" s="5"/>
      <c r="V2929" s="5"/>
    </row>
    <row r="2930" hidden="1">
      <c r="A2930" s="5">
        <v>330001.0</v>
      </c>
      <c r="B2930" s="6" t="s">
        <v>7749</v>
      </c>
      <c r="C2930" s="6" t="s">
        <v>7784</v>
      </c>
      <c r="D2930" s="6" t="s">
        <v>950</v>
      </c>
      <c r="E2930" s="6" t="s">
        <v>17</v>
      </c>
      <c r="F2930" s="6" t="s">
        <v>18</v>
      </c>
      <c r="G2930" s="6" t="s">
        <v>19</v>
      </c>
      <c r="H2930" s="6" t="s">
        <v>7752</v>
      </c>
      <c r="I2930" s="6" t="s">
        <v>7753</v>
      </c>
      <c r="J2930" s="6" t="s">
        <v>22</v>
      </c>
      <c r="K2930" s="7">
        <v>2000.0</v>
      </c>
      <c r="L2930" s="8">
        <v>45383.0</v>
      </c>
      <c r="M2930" s="6" t="s">
        <v>104</v>
      </c>
      <c r="N2930" s="5"/>
      <c r="O2930" s="5"/>
      <c r="P2930" s="5"/>
      <c r="Q2930" s="5"/>
      <c r="R2930" s="5"/>
      <c r="S2930" s="5"/>
      <c r="T2930" s="5"/>
      <c r="U2930" s="5"/>
      <c r="V2930" s="5"/>
    </row>
    <row r="2931" hidden="1">
      <c r="A2931" s="5">
        <v>330001.0</v>
      </c>
      <c r="B2931" s="6" t="s">
        <v>7749</v>
      </c>
      <c r="C2931" s="6" t="s">
        <v>7785</v>
      </c>
      <c r="D2931" s="6" t="s">
        <v>967</v>
      </c>
      <c r="E2931" s="6" t="s">
        <v>17</v>
      </c>
      <c r="F2931" s="6" t="s">
        <v>18</v>
      </c>
      <c r="G2931" s="6" t="s">
        <v>19</v>
      </c>
      <c r="H2931" s="6" t="s">
        <v>7752</v>
      </c>
      <c r="I2931" s="6" t="s">
        <v>7753</v>
      </c>
      <c r="J2931" s="6" t="s">
        <v>22</v>
      </c>
      <c r="K2931" s="7">
        <v>10000.0</v>
      </c>
      <c r="L2931" s="8">
        <v>45383.0</v>
      </c>
      <c r="M2931" s="6" t="s">
        <v>104</v>
      </c>
      <c r="N2931" s="5"/>
      <c r="O2931" s="5"/>
      <c r="P2931" s="5"/>
      <c r="Q2931" s="5"/>
      <c r="R2931" s="5"/>
      <c r="S2931" s="5"/>
      <c r="T2931" s="5"/>
      <c r="U2931" s="5"/>
      <c r="V2931" s="5"/>
    </row>
    <row r="2932" hidden="1">
      <c r="A2932" s="5">
        <v>330001.0</v>
      </c>
      <c r="B2932" s="6" t="s">
        <v>7749</v>
      </c>
      <c r="C2932" s="6" t="s">
        <v>7786</v>
      </c>
      <c r="D2932" s="6" t="s">
        <v>3630</v>
      </c>
      <c r="E2932" s="6" t="s">
        <v>17</v>
      </c>
      <c r="F2932" s="6" t="s">
        <v>18</v>
      </c>
      <c r="G2932" s="6" t="s">
        <v>19</v>
      </c>
      <c r="H2932" s="6" t="s">
        <v>7752</v>
      </c>
      <c r="I2932" s="6" t="s">
        <v>7753</v>
      </c>
      <c r="J2932" s="6" t="s">
        <v>22</v>
      </c>
      <c r="K2932" s="7" t="s">
        <v>7779</v>
      </c>
      <c r="L2932" s="8">
        <v>45383.0</v>
      </c>
      <c r="M2932" s="6" t="s">
        <v>104</v>
      </c>
      <c r="N2932" s="5"/>
      <c r="O2932" s="5"/>
      <c r="P2932" s="5"/>
      <c r="Q2932" s="5"/>
      <c r="R2932" s="5"/>
      <c r="S2932" s="5"/>
      <c r="T2932" s="5"/>
      <c r="U2932" s="5"/>
      <c r="V2932" s="5"/>
    </row>
    <row r="2933" hidden="1">
      <c r="A2933" s="5">
        <v>330001.0</v>
      </c>
      <c r="B2933" s="6" t="s">
        <v>7749</v>
      </c>
      <c r="C2933" s="6" t="s">
        <v>7787</v>
      </c>
      <c r="D2933" s="6" t="s">
        <v>964</v>
      </c>
      <c r="E2933" s="6" t="s">
        <v>17</v>
      </c>
      <c r="F2933" s="6" t="s">
        <v>18</v>
      </c>
      <c r="G2933" s="6" t="s">
        <v>19</v>
      </c>
      <c r="H2933" s="6" t="s">
        <v>7752</v>
      </c>
      <c r="I2933" s="6" t="s">
        <v>7760</v>
      </c>
      <c r="J2933" s="6" t="s">
        <v>22</v>
      </c>
      <c r="K2933" s="7">
        <v>2000.0</v>
      </c>
      <c r="L2933" s="8">
        <v>45383.0</v>
      </c>
      <c r="M2933" s="6" t="s">
        <v>104</v>
      </c>
      <c r="N2933" s="5"/>
      <c r="O2933" s="5"/>
      <c r="P2933" s="5"/>
      <c r="Q2933" s="5"/>
      <c r="R2933" s="5"/>
      <c r="S2933" s="5"/>
      <c r="T2933" s="5"/>
      <c r="U2933" s="5"/>
      <c r="V2933" s="5"/>
    </row>
    <row r="2934" hidden="1">
      <c r="A2934" s="5">
        <v>330001.0</v>
      </c>
      <c r="B2934" s="6" t="s">
        <v>7749</v>
      </c>
      <c r="C2934" s="6" t="s">
        <v>7788</v>
      </c>
      <c r="D2934" s="6" t="s">
        <v>3538</v>
      </c>
      <c r="E2934" s="6" t="s">
        <v>17</v>
      </c>
      <c r="F2934" s="6" t="s">
        <v>18</v>
      </c>
      <c r="G2934" s="6" t="s">
        <v>19</v>
      </c>
      <c r="H2934" s="6" t="s">
        <v>7752</v>
      </c>
      <c r="I2934" s="6" t="s">
        <v>7760</v>
      </c>
      <c r="J2934" s="6" t="s">
        <v>22</v>
      </c>
      <c r="K2934" s="7">
        <v>2000.0</v>
      </c>
      <c r="L2934" s="8">
        <v>45383.0</v>
      </c>
      <c r="M2934" s="6" t="s">
        <v>104</v>
      </c>
      <c r="N2934" s="5"/>
      <c r="O2934" s="5"/>
      <c r="P2934" s="5"/>
      <c r="Q2934" s="5"/>
      <c r="R2934" s="5"/>
      <c r="S2934" s="5"/>
      <c r="T2934" s="5"/>
      <c r="U2934" s="5"/>
      <c r="V2934" s="5"/>
    </row>
    <row r="2935" hidden="1">
      <c r="A2935" s="5">
        <v>330001.0</v>
      </c>
      <c r="B2935" s="6" t="s">
        <v>7749</v>
      </c>
      <c r="C2935" s="6" t="s">
        <v>7789</v>
      </c>
      <c r="D2935" s="6" t="s">
        <v>944</v>
      </c>
      <c r="E2935" s="6" t="s">
        <v>17</v>
      </c>
      <c r="F2935" s="6" t="s">
        <v>18</v>
      </c>
      <c r="G2935" s="6" t="s">
        <v>19</v>
      </c>
      <c r="H2935" s="6" t="s">
        <v>7752</v>
      </c>
      <c r="I2935" s="6" t="s">
        <v>7753</v>
      </c>
      <c r="J2935" s="6" t="s">
        <v>22</v>
      </c>
      <c r="K2935" s="7">
        <v>100000.0</v>
      </c>
      <c r="L2935" s="8">
        <v>45383.0</v>
      </c>
      <c r="M2935" s="6" t="s">
        <v>104</v>
      </c>
      <c r="N2935" s="5"/>
      <c r="O2935" s="5"/>
      <c r="P2935" s="5"/>
      <c r="Q2935" s="5"/>
      <c r="R2935" s="5"/>
      <c r="S2935" s="5"/>
      <c r="T2935" s="5"/>
      <c r="U2935" s="5"/>
      <c r="V2935" s="5"/>
    </row>
    <row r="2936" hidden="1">
      <c r="A2936" s="5">
        <v>330001.0</v>
      </c>
      <c r="B2936" s="6" t="s">
        <v>7749</v>
      </c>
      <c r="C2936" s="6" t="s">
        <v>7790</v>
      </c>
      <c r="D2936" s="6" t="s">
        <v>959</v>
      </c>
      <c r="E2936" s="6" t="s">
        <v>17</v>
      </c>
      <c r="F2936" s="6" t="s">
        <v>18</v>
      </c>
      <c r="G2936" s="6" t="s">
        <v>19</v>
      </c>
      <c r="H2936" s="6" t="s">
        <v>7752</v>
      </c>
      <c r="I2936" s="6" t="s">
        <v>7753</v>
      </c>
      <c r="J2936" s="6" t="s">
        <v>22</v>
      </c>
      <c r="K2936" s="7">
        <v>100000.0</v>
      </c>
      <c r="L2936" s="8">
        <v>45383.0</v>
      </c>
      <c r="M2936" s="6" t="s">
        <v>104</v>
      </c>
      <c r="N2936" s="5"/>
      <c r="O2936" s="5"/>
      <c r="P2936" s="5"/>
      <c r="Q2936" s="5"/>
      <c r="R2936" s="5"/>
      <c r="S2936" s="5"/>
      <c r="T2936" s="5"/>
      <c r="U2936" s="5"/>
      <c r="V2936" s="5"/>
    </row>
    <row r="2937" hidden="1">
      <c r="A2937" s="5">
        <v>3300001.0</v>
      </c>
      <c r="B2937" s="6" t="s">
        <v>7749</v>
      </c>
      <c r="C2937" s="6" t="s">
        <v>7791</v>
      </c>
      <c r="D2937" s="6" t="s">
        <v>3009</v>
      </c>
      <c r="E2937" s="6" t="s">
        <v>17</v>
      </c>
      <c r="F2937" s="6" t="s">
        <v>18</v>
      </c>
      <c r="G2937" s="6" t="s">
        <v>19</v>
      </c>
      <c r="H2937" s="6" t="s">
        <v>7752</v>
      </c>
      <c r="I2937" s="6" t="s">
        <v>7753</v>
      </c>
      <c r="J2937" s="6" t="s">
        <v>22</v>
      </c>
      <c r="K2937" s="7">
        <v>20000.0</v>
      </c>
      <c r="L2937" s="8">
        <v>45383.0</v>
      </c>
      <c r="M2937" s="6" t="s">
        <v>104</v>
      </c>
      <c r="N2937" s="5"/>
      <c r="O2937" s="5"/>
      <c r="P2937" s="5"/>
      <c r="Q2937" s="5"/>
      <c r="R2937" s="5"/>
      <c r="S2937" s="5"/>
      <c r="T2937" s="5"/>
      <c r="U2937" s="5"/>
      <c r="V2937" s="5"/>
    </row>
    <row r="2938" hidden="1">
      <c r="A2938" s="5">
        <v>3300001.0</v>
      </c>
      <c r="B2938" s="6" t="s">
        <v>7749</v>
      </c>
      <c r="C2938" s="6" t="s">
        <v>7792</v>
      </c>
      <c r="D2938" s="6" t="s">
        <v>3615</v>
      </c>
      <c r="E2938" s="6" t="s">
        <v>17</v>
      </c>
      <c r="F2938" s="6" t="s">
        <v>18</v>
      </c>
      <c r="G2938" s="6" t="s">
        <v>19</v>
      </c>
      <c r="H2938" s="6" t="s">
        <v>7752</v>
      </c>
      <c r="I2938" s="6" t="s">
        <v>7753</v>
      </c>
      <c r="J2938" s="6" t="s">
        <v>22</v>
      </c>
      <c r="K2938" s="7">
        <v>10000.0</v>
      </c>
      <c r="L2938" s="8">
        <v>45383.0</v>
      </c>
      <c r="M2938" s="6" t="s">
        <v>104</v>
      </c>
      <c r="N2938" s="5"/>
      <c r="O2938" s="5"/>
      <c r="P2938" s="5"/>
      <c r="Q2938" s="5"/>
      <c r="R2938" s="5"/>
      <c r="S2938" s="5"/>
      <c r="T2938" s="5"/>
      <c r="U2938" s="5"/>
      <c r="V2938" s="5"/>
    </row>
    <row r="2939" hidden="1">
      <c r="A2939" s="5">
        <v>330001.0</v>
      </c>
      <c r="B2939" s="6" t="s">
        <v>7749</v>
      </c>
      <c r="C2939" s="6" t="s">
        <v>7793</v>
      </c>
      <c r="D2939" s="6" t="s">
        <v>956</v>
      </c>
      <c r="E2939" s="6" t="s">
        <v>17</v>
      </c>
      <c r="F2939" s="6" t="s">
        <v>18</v>
      </c>
      <c r="G2939" s="6" t="s">
        <v>19</v>
      </c>
      <c r="H2939" s="6" t="s">
        <v>7752</v>
      </c>
      <c r="I2939" s="6" t="s">
        <v>7753</v>
      </c>
      <c r="J2939" s="6" t="s">
        <v>22</v>
      </c>
      <c r="K2939" s="7" t="s">
        <v>7794</v>
      </c>
      <c r="L2939" s="8">
        <v>45383.0</v>
      </c>
      <c r="M2939" s="6" t="s">
        <v>104</v>
      </c>
      <c r="N2939" s="5"/>
      <c r="O2939" s="5"/>
      <c r="P2939" s="5"/>
      <c r="Q2939" s="5"/>
      <c r="R2939" s="5"/>
      <c r="S2939" s="5"/>
      <c r="T2939" s="5"/>
      <c r="U2939" s="5"/>
      <c r="V2939" s="5"/>
    </row>
    <row r="2940" hidden="1">
      <c r="A2940" s="5">
        <v>330001.0</v>
      </c>
      <c r="B2940" s="6" t="s">
        <v>7749</v>
      </c>
      <c r="C2940" s="6" t="s">
        <v>7795</v>
      </c>
      <c r="D2940" s="6" t="s">
        <v>953</v>
      </c>
      <c r="E2940" s="6" t="s">
        <v>17</v>
      </c>
      <c r="F2940" s="6" t="s">
        <v>18</v>
      </c>
      <c r="G2940" s="6" t="s">
        <v>19</v>
      </c>
      <c r="H2940" s="6" t="s">
        <v>7752</v>
      </c>
      <c r="I2940" s="6" t="s">
        <v>7760</v>
      </c>
      <c r="J2940" s="6" t="s">
        <v>22</v>
      </c>
      <c r="K2940" s="7" t="s">
        <v>7796</v>
      </c>
      <c r="L2940" s="8">
        <v>45383.0</v>
      </c>
      <c r="M2940" s="6" t="s">
        <v>104</v>
      </c>
      <c r="N2940" s="5"/>
      <c r="O2940" s="5"/>
      <c r="P2940" s="5"/>
      <c r="Q2940" s="5"/>
      <c r="R2940" s="5"/>
      <c r="S2940" s="5"/>
      <c r="T2940" s="5"/>
      <c r="U2940" s="5"/>
      <c r="V2940" s="5"/>
    </row>
    <row r="2941" hidden="1">
      <c r="A2941" s="5">
        <v>330001.0</v>
      </c>
      <c r="B2941" s="6" t="s">
        <v>7749</v>
      </c>
      <c r="C2941" s="6" t="s">
        <v>7797</v>
      </c>
      <c r="D2941" s="6" t="s">
        <v>3606</v>
      </c>
      <c r="E2941" s="6" t="s">
        <v>17</v>
      </c>
      <c r="F2941" s="6" t="s">
        <v>18</v>
      </c>
      <c r="G2941" s="6" t="s">
        <v>19</v>
      </c>
      <c r="H2941" s="6" t="s">
        <v>7752</v>
      </c>
      <c r="I2941" s="6" t="s">
        <v>7760</v>
      </c>
      <c r="J2941" s="6" t="s">
        <v>22</v>
      </c>
      <c r="K2941" s="7">
        <v>5000.0</v>
      </c>
      <c r="L2941" s="8">
        <v>45383.0</v>
      </c>
      <c r="M2941" s="6" t="s">
        <v>104</v>
      </c>
      <c r="N2941" s="5"/>
      <c r="O2941" s="5"/>
      <c r="P2941" s="5"/>
      <c r="Q2941" s="5"/>
      <c r="R2941" s="5"/>
      <c r="S2941" s="5"/>
      <c r="T2941" s="5"/>
      <c r="U2941" s="5"/>
      <c r="V2941" s="5"/>
    </row>
    <row r="2942" hidden="1">
      <c r="A2942" s="5">
        <v>330001.0</v>
      </c>
      <c r="B2942" s="6" t="s">
        <v>7749</v>
      </c>
      <c r="C2942" s="6" t="s">
        <v>7798</v>
      </c>
      <c r="D2942" s="6" t="s">
        <v>935</v>
      </c>
      <c r="E2942" s="6" t="s">
        <v>17</v>
      </c>
      <c r="F2942" s="6" t="s">
        <v>18</v>
      </c>
      <c r="G2942" s="6" t="s">
        <v>19</v>
      </c>
      <c r="H2942" s="6" t="s">
        <v>7752</v>
      </c>
      <c r="I2942" s="6" t="s">
        <v>7753</v>
      </c>
      <c r="J2942" s="6" t="s">
        <v>22</v>
      </c>
      <c r="K2942" s="7" t="s">
        <v>7779</v>
      </c>
      <c r="L2942" s="8">
        <v>45383.0</v>
      </c>
      <c r="M2942" s="6" t="s">
        <v>104</v>
      </c>
      <c r="N2942" s="5"/>
      <c r="O2942" s="5"/>
      <c r="P2942" s="5"/>
      <c r="Q2942" s="5"/>
      <c r="R2942" s="5"/>
      <c r="S2942" s="5"/>
      <c r="T2942" s="5"/>
      <c r="U2942" s="5"/>
      <c r="V2942" s="5"/>
    </row>
    <row r="2943" hidden="1">
      <c r="A2943" s="5">
        <v>330001.0</v>
      </c>
      <c r="B2943" s="6" t="s">
        <v>7749</v>
      </c>
      <c r="C2943" s="6" t="s">
        <v>7799</v>
      </c>
      <c r="D2943" s="6" t="s">
        <v>929</v>
      </c>
      <c r="E2943" s="6" t="s">
        <v>17</v>
      </c>
      <c r="F2943" s="6" t="s">
        <v>18</v>
      </c>
      <c r="G2943" s="6" t="s">
        <v>19</v>
      </c>
      <c r="H2943" s="6" t="s">
        <v>7752</v>
      </c>
      <c r="I2943" s="6" t="s">
        <v>7753</v>
      </c>
      <c r="J2943" s="6" t="s">
        <v>22</v>
      </c>
      <c r="K2943" s="7" t="s">
        <v>7779</v>
      </c>
      <c r="L2943" s="8">
        <v>45383.0</v>
      </c>
      <c r="M2943" s="6" t="s">
        <v>104</v>
      </c>
      <c r="N2943" s="5"/>
      <c r="O2943" s="5"/>
      <c r="P2943" s="5"/>
      <c r="Q2943" s="5"/>
      <c r="R2943" s="5"/>
      <c r="S2943" s="5"/>
      <c r="T2943" s="5"/>
      <c r="U2943" s="5"/>
      <c r="V2943" s="5"/>
    </row>
    <row r="2944" hidden="1">
      <c r="A2944" s="5">
        <v>330001.0</v>
      </c>
      <c r="B2944" s="6" t="s">
        <v>7749</v>
      </c>
      <c r="C2944" s="6" t="s">
        <v>7800</v>
      </c>
      <c r="D2944" s="6" t="s">
        <v>3583</v>
      </c>
      <c r="E2944" s="6" t="s">
        <v>266</v>
      </c>
      <c r="F2944" s="6" t="s">
        <v>18</v>
      </c>
      <c r="G2944" s="6" t="s">
        <v>19</v>
      </c>
      <c r="H2944" s="6" t="s">
        <v>7752</v>
      </c>
      <c r="I2944" s="6" t="s">
        <v>7753</v>
      </c>
      <c r="J2944" s="6" t="s">
        <v>22</v>
      </c>
      <c r="K2944" s="7" t="s">
        <v>7801</v>
      </c>
      <c r="L2944" s="8">
        <v>45383.0</v>
      </c>
      <c r="M2944" s="6" t="s">
        <v>104</v>
      </c>
      <c r="N2944" s="5"/>
      <c r="O2944" s="5"/>
      <c r="P2944" s="5"/>
      <c r="Q2944" s="5"/>
      <c r="R2944" s="5"/>
      <c r="S2944" s="5"/>
      <c r="T2944" s="5"/>
      <c r="U2944" s="5"/>
      <c r="V2944" s="5"/>
    </row>
    <row r="2945" hidden="1">
      <c r="A2945" s="5">
        <v>31001.0</v>
      </c>
      <c r="B2945" s="6" t="s">
        <v>7802</v>
      </c>
      <c r="C2945" s="6" t="s">
        <v>7803</v>
      </c>
      <c r="D2945" s="6" t="s">
        <v>810</v>
      </c>
      <c r="E2945" s="6" t="s">
        <v>17</v>
      </c>
      <c r="F2945" s="6" t="s">
        <v>18</v>
      </c>
      <c r="G2945" s="6" t="s">
        <v>19</v>
      </c>
      <c r="H2945" s="6" t="s">
        <v>7804</v>
      </c>
      <c r="I2945" s="6" t="s">
        <v>7805</v>
      </c>
      <c r="J2945" s="6" t="s">
        <v>498</v>
      </c>
      <c r="K2945" s="7"/>
      <c r="L2945" s="8" t="s">
        <v>7806</v>
      </c>
      <c r="M2945" s="6" t="s">
        <v>23</v>
      </c>
      <c r="N2945" s="5"/>
      <c r="O2945" s="5"/>
      <c r="P2945" s="5"/>
      <c r="Q2945" s="5"/>
      <c r="R2945" s="5"/>
      <c r="S2945" s="5"/>
      <c r="T2945" s="5"/>
      <c r="U2945" s="5"/>
      <c r="V2945" s="5"/>
    </row>
    <row r="2946" hidden="1">
      <c r="A2946" s="5">
        <v>31001.0</v>
      </c>
      <c r="B2946" s="6" t="s">
        <v>7802</v>
      </c>
      <c r="C2946" s="6" t="s">
        <v>7807</v>
      </c>
      <c r="D2946" s="6" t="s">
        <v>7808</v>
      </c>
      <c r="E2946" s="6" t="s">
        <v>17</v>
      </c>
      <c r="F2946" s="6" t="s">
        <v>18</v>
      </c>
      <c r="G2946" s="6" t="s">
        <v>19</v>
      </c>
      <c r="H2946" s="6" t="s">
        <v>7804</v>
      </c>
      <c r="I2946" s="6" t="s">
        <v>7809</v>
      </c>
      <c r="J2946" s="6" t="s">
        <v>498</v>
      </c>
      <c r="K2946" s="7"/>
      <c r="L2946" s="8" t="s">
        <v>7806</v>
      </c>
      <c r="M2946" s="6" t="s">
        <v>104</v>
      </c>
      <c r="N2946" s="5"/>
      <c r="O2946" s="5"/>
      <c r="P2946" s="5"/>
      <c r="Q2946" s="5"/>
      <c r="R2946" s="5"/>
      <c r="S2946" s="5"/>
      <c r="T2946" s="5"/>
      <c r="U2946" s="5"/>
      <c r="V2946" s="5"/>
    </row>
    <row r="2947" hidden="1">
      <c r="A2947" s="5">
        <v>31001.0</v>
      </c>
      <c r="B2947" s="6" t="s">
        <v>7802</v>
      </c>
      <c r="C2947" s="6" t="s">
        <v>7810</v>
      </c>
      <c r="D2947" s="6" t="s">
        <v>7811</v>
      </c>
      <c r="E2947" s="6" t="s">
        <v>17</v>
      </c>
      <c r="F2947" s="6" t="s">
        <v>18</v>
      </c>
      <c r="G2947" s="6" t="s">
        <v>19</v>
      </c>
      <c r="H2947" s="6" t="s">
        <v>7804</v>
      </c>
      <c r="I2947" s="6" t="s">
        <v>7812</v>
      </c>
      <c r="J2947" s="6" t="s">
        <v>498</v>
      </c>
      <c r="K2947" s="7"/>
      <c r="L2947" s="8" t="s">
        <v>7806</v>
      </c>
      <c r="M2947" s="6" t="s">
        <v>23</v>
      </c>
      <c r="N2947" s="5"/>
      <c r="O2947" s="5"/>
      <c r="P2947" s="5"/>
      <c r="Q2947" s="5"/>
      <c r="R2947" s="5"/>
      <c r="S2947" s="5"/>
      <c r="T2947" s="5"/>
      <c r="U2947" s="5"/>
      <c r="V2947" s="5"/>
    </row>
    <row r="2948" hidden="1">
      <c r="A2948" s="5">
        <v>31001.0</v>
      </c>
      <c r="B2948" s="6" t="s">
        <v>7802</v>
      </c>
      <c r="C2948" s="6" t="s">
        <v>7813</v>
      </c>
      <c r="D2948" s="6" t="s">
        <v>7814</v>
      </c>
      <c r="E2948" s="6" t="s">
        <v>17</v>
      </c>
      <c r="F2948" s="6" t="s">
        <v>18</v>
      </c>
      <c r="G2948" s="6" t="s">
        <v>19</v>
      </c>
      <c r="H2948" s="6" t="s">
        <v>7804</v>
      </c>
      <c r="I2948" s="6" t="s">
        <v>7815</v>
      </c>
      <c r="J2948" s="6" t="s">
        <v>498</v>
      </c>
      <c r="K2948" s="7"/>
      <c r="L2948" s="8" t="s">
        <v>7806</v>
      </c>
      <c r="M2948" s="6" t="s">
        <v>23</v>
      </c>
      <c r="N2948" s="5"/>
      <c r="O2948" s="5"/>
      <c r="P2948" s="5"/>
      <c r="Q2948" s="5"/>
      <c r="R2948" s="5"/>
      <c r="S2948" s="5"/>
      <c r="T2948" s="5"/>
      <c r="U2948" s="5"/>
      <c r="V2948" s="5"/>
    </row>
    <row r="2949" hidden="1">
      <c r="A2949" s="5">
        <v>31001.0</v>
      </c>
      <c r="B2949" s="6" t="s">
        <v>7802</v>
      </c>
      <c r="C2949" s="6" t="s">
        <v>7816</v>
      </c>
      <c r="D2949" s="6" t="s">
        <v>7817</v>
      </c>
      <c r="E2949" s="6" t="s">
        <v>266</v>
      </c>
      <c r="F2949" s="6" t="s">
        <v>18</v>
      </c>
      <c r="G2949" s="6" t="s">
        <v>19</v>
      </c>
      <c r="H2949" s="6" t="s">
        <v>7804</v>
      </c>
      <c r="I2949" s="6" t="s">
        <v>7818</v>
      </c>
      <c r="J2949" s="6"/>
      <c r="K2949" s="7"/>
      <c r="L2949" s="8" t="s">
        <v>7819</v>
      </c>
      <c r="M2949" s="6" t="s">
        <v>104</v>
      </c>
      <c r="N2949" s="5"/>
      <c r="O2949" s="5"/>
      <c r="P2949" s="5"/>
      <c r="Q2949" s="5"/>
      <c r="R2949" s="5"/>
      <c r="S2949" s="5"/>
      <c r="T2949" s="5"/>
      <c r="U2949" s="5"/>
      <c r="V2949" s="5"/>
    </row>
    <row r="2950" hidden="1">
      <c r="A2950" s="5">
        <v>31001.0</v>
      </c>
      <c r="B2950" s="6" t="s">
        <v>7802</v>
      </c>
      <c r="C2950" s="6" t="s">
        <v>7820</v>
      </c>
      <c r="D2950" s="6" t="s">
        <v>7821</v>
      </c>
      <c r="E2950" s="6" t="s">
        <v>17</v>
      </c>
      <c r="F2950" s="6" t="s">
        <v>18</v>
      </c>
      <c r="G2950" s="6" t="s">
        <v>19</v>
      </c>
      <c r="H2950" s="6" t="s">
        <v>7822</v>
      </c>
      <c r="I2950" s="6" t="s">
        <v>7823</v>
      </c>
      <c r="J2950" s="6">
        <v>5.0</v>
      </c>
      <c r="K2950" s="7" t="s">
        <v>7824</v>
      </c>
      <c r="L2950" s="8">
        <v>45444.0</v>
      </c>
      <c r="M2950" s="6" t="s">
        <v>104</v>
      </c>
      <c r="N2950" s="5"/>
      <c r="O2950" s="5"/>
      <c r="P2950" s="5"/>
      <c r="Q2950" s="5"/>
      <c r="R2950" s="5"/>
      <c r="S2950" s="5"/>
      <c r="T2950" s="5"/>
      <c r="U2950" s="5"/>
      <c r="V2950" s="5"/>
    </row>
    <row r="2951" hidden="1">
      <c r="A2951" s="5">
        <v>31001.0</v>
      </c>
      <c r="B2951" s="6" t="s">
        <v>7802</v>
      </c>
      <c r="C2951" s="6" t="s">
        <v>7825</v>
      </c>
      <c r="D2951" s="6" t="s">
        <v>7826</v>
      </c>
      <c r="E2951" s="6" t="s">
        <v>17</v>
      </c>
      <c r="F2951" s="6" t="s">
        <v>18</v>
      </c>
      <c r="G2951" s="6" t="s">
        <v>19</v>
      </c>
      <c r="H2951" s="6" t="s">
        <v>7827</v>
      </c>
      <c r="I2951" s="6" t="s">
        <v>7823</v>
      </c>
      <c r="J2951" s="6">
        <v>3.0</v>
      </c>
      <c r="K2951" s="7" t="s">
        <v>7828</v>
      </c>
      <c r="L2951" s="8">
        <v>45444.0</v>
      </c>
      <c r="M2951" s="6" t="s">
        <v>104</v>
      </c>
      <c r="N2951" s="5"/>
      <c r="O2951" s="5"/>
      <c r="P2951" s="5"/>
      <c r="Q2951" s="5"/>
      <c r="R2951" s="5"/>
      <c r="S2951" s="5"/>
      <c r="T2951" s="5"/>
      <c r="U2951" s="5"/>
      <c r="V2951" s="5"/>
    </row>
    <row r="2952" hidden="1">
      <c r="A2952" s="5">
        <v>31001.0</v>
      </c>
      <c r="B2952" s="6" t="s">
        <v>7802</v>
      </c>
      <c r="C2952" s="6" t="s">
        <v>7829</v>
      </c>
      <c r="D2952" s="6" t="s">
        <v>7830</v>
      </c>
      <c r="E2952" s="6" t="s">
        <v>17</v>
      </c>
      <c r="F2952" s="6" t="s">
        <v>18</v>
      </c>
      <c r="G2952" s="6" t="s">
        <v>19</v>
      </c>
      <c r="H2952" s="6" t="s">
        <v>7831</v>
      </c>
      <c r="I2952" s="6" t="s">
        <v>7823</v>
      </c>
      <c r="J2952" s="6">
        <v>1.0</v>
      </c>
      <c r="K2952" s="7" t="s">
        <v>7832</v>
      </c>
      <c r="L2952" s="8" t="s">
        <v>7833</v>
      </c>
      <c r="M2952" s="6" t="s">
        <v>104</v>
      </c>
      <c r="N2952" s="5"/>
      <c r="O2952" s="5"/>
      <c r="P2952" s="5"/>
      <c r="Q2952" s="5"/>
      <c r="R2952" s="5"/>
      <c r="S2952" s="5"/>
      <c r="T2952" s="5"/>
      <c r="U2952" s="5"/>
      <c r="V2952" s="5"/>
    </row>
    <row r="2953" hidden="1">
      <c r="A2953" s="5">
        <v>31001.0</v>
      </c>
      <c r="B2953" s="6" t="s">
        <v>7802</v>
      </c>
      <c r="C2953" s="6" t="s">
        <v>7834</v>
      </c>
      <c r="D2953" s="6" t="s">
        <v>7835</v>
      </c>
      <c r="E2953" s="6" t="s">
        <v>653</v>
      </c>
      <c r="F2953" s="6" t="s">
        <v>158</v>
      </c>
      <c r="G2953" s="6" t="s">
        <v>7836</v>
      </c>
      <c r="H2953" s="6" t="s">
        <v>7831</v>
      </c>
      <c r="I2953" s="6" t="s">
        <v>7837</v>
      </c>
      <c r="J2953" s="6">
        <v>1.0</v>
      </c>
      <c r="K2953" s="7" t="s">
        <v>7838</v>
      </c>
      <c r="L2953" s="8" t="s">
        <v>7833</v>
      </c>
      <c r="M2953" s="6" t="s">
        <v>170</v>
      </c>
      <c r="N2953" s="5"/>
      <c r="O2953" s="5"/>
      <c r="P2953" s="5"/>
      <c r="Q2953" s="5"/>
      <c r="R2953" s="5"/>
      <c r="S2953" s="5"/>
      <c r="T2953" s="5"/>
      <c r="U2953" s="5"/>
      <c r="V2953" s="5"/>
    </row>
    <row r="2954" hidden="1">
      <c r="A2954" s="5">
        <v>31001.0</v>
      </c>
      <c r="B2954" s="6" t="s">
        <v>7802</v>
      </c>
      <c r="C2954" s="6" t="s">
        <v>7839</v>
      </c>
      <c r="D2954" s="6" t="s">
        <v>7840</v>
      </c>
      <c r="E2954" s="6" t="s">
        <v>266</v>
      </c>
      <c r="F2954" s="6" t="s">
        <v>18</v>
      </c>
      <c r="G2954" s="6" t="s">
        <v>19</v>
      </c>
      <c r="H2954" s="6" t="s">
        <v>7841</v>
      </c>
      <c r="I2954" s="6" t="s">
        <v>7842</v>
      </c>
      <c r="J2954" s="6">
        <v>1.0</v>
      </c>
      <c r="K2954" s="7"/>
      <c r="L2954" s="38">
        <v>45536.0</v>
      </c>
      <c r="M2954" s="6"/>
      <c r="N2954" s="5"/>
      <c r="O2954" s="5"/>
      <c r="P2954" s="5"/>
      <c r="Q2954" s="5"/>
      <c r="R2954" s="5"/>
      <c r="S2954" s="5"/>
      <c r="T2954" s="5"/>
      <c r="U2954" s="5"/>
      <c r="V2954" s="5"/>
    </row>
    <row r="2955" hidden="1">
      <c r="A2955" s="5">
        <v>31001.0</v>
      </c>
      <c r="B2955" s="6" t="s">
        <v>7802</v>
      </c>
      <c r="C2955" s="6" t="s">
        <v>7843</v>
      </c>
      <c r="D2955" s="6" t="s">
        <v>7844</v>
      </c>
      <c r="E2955" s="6" t="s">
        <v>266</v>
      </c>
      <c r="F2955" s="6" t="s">
        <v>158</v>
      </c>
      <c r="G2955" s="6" t="s">
        <v>7836</v>
      </c>
      <c r="H2955" s="6" t="s">
        <v>7845</v>
      </c>
      <c r="I2955" s="6" t="s">
        <v>7846</v>
      </c>
      <c r="J2955" s="6">
        <v>1.0</v>
      </c>
      <c r="K2955" s="7" t="s">
        <v>7847</v>
      </c>
      <c r="L2955" s="8" t="s">
        <v>7848</v>
      </c>
      <c r="M2955" s="6" t="s">
        <v>328</v>
      </c>
      <c r="N2955" s="5"/>
      <c r="O2955" s="5"/>
      <c r="P2955" s="5"/>
      <c r="Q2955" s="5"/>
      <c r="R2955" s="5"/>
      <c r="S2955" s="5"/>
      <c r="T2955" s="5"/>
      <c r="U2955" s="5"/>
      <c r="V2955" s="5"/>
    </row>
    <row r="2956" hidden="1">
      <c r="A2956" s="5">
        <v>31001.0</v>
      </c>
      <c r="B2956" s="6" t="s">
        <v>7802</v>
      </c>
      <c r="C2956" s="6" t="s">
        <v>7849</v>
      </c>
      <c r="D2956" s="6" t="s">
        <v>7850</v>
      </c>
      <c r="E2956" s="6" t="s">
        <v>266</v>
      </c>
      <c r="F2956" s="6" t="s">
        <v>158</v>
      </c>
      <c r="G2956" s="6" t="s">
        <v>7836</v>
      </c>
      <c r="H2956" s="6" t="s">
        <v>7831</v>
      </c>
      <c r="I2956" s="6" t="s">
        <v>7851</v>
      </c>
      <c r="J2956" s="6">
        <v>44.0</v>
      </c>
      <c r="K2956" s="7" t="s">
        <v>7852</v>
      </c>
      <c r="L2956" s="38">
        <v>45627.0</v>
      </c>
      <c r="M2956" s="6" t="s">
        <v>328</v>
      </c>
      <c r="N2956" s="5"/>
      <c r="O2956" s="5"/>
      <c r="P2956" s="5"/>
      <c r="Q2956" s="5"/>
      <c r="R2956" s="5"/>
      <c r="S2956" s="5"/>
      <c r="T2956" s="5"/>
      <c r="U2956" s="5"/>
      <c r="V2956" s="5"/>
    </row>
    <row r="2957" hidden="1">
      <c r="A2957" s="5">
        <v>31001.0</v>
      </c>
      <c r="B2957" s="6" t="s">
        <v>7802</v>
      </c>
      <c r="C2957" s="6" t="s">
        <v>7853</v>
      </c>
      <c r="D2957" s="6" t="s">
        <v>7854</v>
      </c>
      <c r="E2957" s="6" t="s">
        <v>17</v>
      </c>
      <c r="F2957" s="6" t="s">
        <v>18</v>
      </c>
      <c r="G2957" s="6" t="s">
        <v>19</v>
      </c>
      <c r="H2957" s="6" t="s">
        <v>7855</v>
      </c>
      <c r="I2957" s="6" t="s">
        <v>7856</v>
      </c>
      <c r="J2957" s="6">
        <v>73.0</v>
      </c>
      <c r="K2957" s="7" t="s">
        <v>7857</v>
      </c>
      <c r="L2957" s="38">
        <v>45444.0</v>
      </c>
      <c r="M2957" s="6" t="s">
        <v>104</v>
      </c>
      <c r="N2957" s="5"/>
      <c r="O2957" s="5"/>
      <c r="P2957" s="5"/>
      <c r="Q2957" s="5"/>
      <c r="R2957" s="5"/>
      <c r="S2957" s="5"/>
      <c r="T2957" s="5"/>
      <c r="U2957" s="5"/>
      <c r="V2957" s="5"/>
    </row>
    <row r="2958" hidden="1">
      <c r="A2958" s="5">
        <v>31001.0</v>
      </c>
      <c r="B2958" s="6" t="s">
        <v>7802</v>
      </c>
      <c r="C2958" s="6" t="s">
        <v>7858</v>
      </c>
      <c r="D2958" s="6" t="s">
        <v>7859</v>
      </c>
      <c r="E2958" s="6" t="s">
        <v>653</v>
      </c>
      <c r="F2958" s="6" t="s">
        <v>18</v>
      </c>
      <c r="G2958" s="6" t="s">
        <v>19</v>
      </c>
      <c r="H2958" s="6" t="s">
        <v>7860</v>
      </c>
      <c r="I2958" s="6" t="s">
        <v>7861</v>
      </c>
      <c r="J2958" s="6">
        <v>53.0</v>
      </c>
      <c r="K2958" s="7" t="s">
        <v>7862</v>
      </c>
      <c r="L2958" s="8" t="s">
        <v>1505</v>
      </c>
      <c r="M2958" s="6" t="s">
        <v>104</v>
      </c>
      <c r="N2958" s="5"/>
      <c r="O2958" s="5"/>
      <c r="P2958" s="5"/>
      <c r="Q2958" s="5"/>
      <c r="R2958" s="5"/>
      <c r="S2958" s="5"/>
      <c r="T2958" s="5"/>
      <c r="U2958" s="5"/>
      <c r="V2958" s="5"/>
    </row>
    <row r="2959" hidden="1">
      <c r="A2959" s="5">
        <v>31001.0</v>
      </c>
      <c r="B2959" s="6" t="s">
        <v>7802</v>
      </c>
      <c r="C2959" s="6" t="s">
        <v>7863</v>
      </c>
      <c r="D2959" s="6" t="s">
        <v>7864</v>
      </c>
      <c r="E2959" s="6" t="s">
        <v>653</v>
      </c>
      <c r="F2959" s="6" t="s">
        <v>18</v>
      </c>
      <c r="G2959" s="6" t="s">
        <v>19</v>
      </c>
      <c r="H2959" s="6" t="s">
        <v>7841</v>
      </c>
      <c r="I2959" s="6" t="s">
        <v>7865</v>
      </c>
      <c r="J2959" s="6">
        <v>20.0</v>
      </c>
      <c r="K2959" s="7" t="s">
        <v>7866</v>
      </c>
      <c r="L2959" s="38">
        <v>45505.0</v>
      </c>
      <c r="M2959" s="6" t="s">
        <v>104</v>
      </c>
      <c r="N2959" s="5"/>
      <c r="O2959" s="5"/>
      <c r="P2959" s="5"/>
      <c r="Q2959" s="5"/>
      <c r="R2959" s="5"/>
      <c r="S2959" s="5"/>
      <c r="T2959" s="5"/>
      <c r="U2959" s="5"/>
      <c r="V2959" s="5"/>
    </row>
    <row r="2960" hidden="1">
      <c r="A2960" s="5">
        <v>31001.0</v>
      </c>
      <c r="B2960" s="6" t="s">
        <v>7802</v>
      </c>
      <c r="C2960" s="6" t="s">
        <v>7867</v>
      </c>
      <c r="D2960" s="6" t="s">
        <v>7868</v>
      </c>
      <c r="E2960" s="6" t="s">
        <v>266</v>
      </c>
      <c r="F2960" s="6" t="s">
        <v>18</v>
      </c>
      <c r="G2960" s="6" t="s">
        <v>19</v>
      </c>
      <c r="H2960" s="6" t="s">
        <v>7869</v>
      </c>
      <c r="I2960" s="6" t="s">
        <v>7870</v>
      </c>
      <c r="J2960" s="6" t="s">
        <v>2005</v>
      </c>
      <c r="K2960" s="7" t="s">
        <v>1323</v>
      </c>
      <c r="L2960" s="38">
        <v>45536.0</v>
      </c>
      <c r="M2960" s="6" t="s">
        <v>104</v>
      </c>
      <c r="N2960" s="5"/>
      <c r="O2960" s="5"/>
      <c r="P2960" s="5"/>
      <c r="Q2960" s="5"/>
      <c r="R2960" s="5"/>
      <c r="S2960" s="5"/>
      <c r="T2960" s="5"/>
      <c r="U2960" s="5"/>
      <c r="V2960" s="5"/>
    </row>
    <row r="2961" hidden="1">
      <c r="A2961" s="5">
        <v>31001.0</v>
      </c>
      <c r="B2961" s="6" t="s">
        <v>7802</v>
      </c>
      <c r="C2961" s="6" t="s">
        <v>7871</v>
      </c>
      <c r="D2961" s="6" t="s">
        <v>7872</v>
      </c>
      <c r="E2961" s="6" t="s">
        <v>664</v>
      </c>
      <c r="F2961" s="6" t="s">
        <v>158</v>
      </c>
      <c r="G2961" s="6" t="s">
        <v>7836</v>
      </c>
      <c r="H2961" s="6" t="s">
        <v>7869</v>
      </c>
      <c r="I2961" s="6" t="s">
        <v>7873</v>
      </c>
      <c r="J2961" s="6">
        <v>12.0</v>
      </c>
      <c r="K2961" s="7" t="s">
        <v>7874</v>
      </c>
      <c r="L2961" s="38">
        <v>45444.0</v>
      </c>
      <c r="M2961" s="6" t="s">
        <v>104</v>
      </c>
      <c r="N2961" s="5"/>
      <c r="O2961" s="5"/>
      <c r="P2961" s="5"/>
      <c r="Q2961" s="5"/>
      <c r="R2961" s="5"/>
      <c r="S2961" s="5"/>
      <c r="T2961" s="5"/>
      <c r="U2961" s="5"/>
      <c r="V2961" s="5"/>
    </row>
    <row r="2962" hidden="1">
      <c r="A2962" s="5">
        <v>31001.0</v>
      </c>
      <c r="B2962" s="6" t="s">
        <v>7802</v>
      </c>
      <c r="C2962" s="6" t="s">
        <v>7875</v>
      </c>
      <c r="D2962" s="6" t="s">
        <v>7876</v>
      </c>
      <c r="E2962" s="6" t="s">
        <v>653</v>
      </c>
      <c r="F2962" s="6" t="s">
        <v>158</v>
      </c>
      <c r="G2962" s="6" t="s">
        <v>7836</v>
      </c>
      <c r="H2962" s="6" t="s">
        <v>7869</v>
      </c>
      <c r="I2962" s="6" t="s">
        <v>7877</v>
      </c>
      <c r="J2962" s="6">
        <v>140.0</v>
      </c>
      <c r="K2962" s="7" t="s">
        <v>7878</v>
      </c>
      <c r="L2962" s="8">
        <v>45383.0</v>
      </c>
      <c r="M2962" s="6" t="s">
        <v>328</v>
      </c>
      <c r="N2962" s="5"/>
      <c r="O2962" s="5"/>
      <c r="P2962" s="5"/>
      <c r="Q2962" s="5"/>
      <c r="R2962" s="5"/>
      <c r="S2962" s="5"/>
      <c r="T2962" s="5"/>
      <c r="U2962" s="5"/>
      <c r="V2962" s="5"/>
    </row>
    <row r="2963" hidden="1">
      <c r="A2963" s="5">
        <v>31001.0</v>
      </c>
      <c r="B2963" s="6" t="s">
        <v>7802</v>
      </c>
      <c r="C2963" s="6" t="s">
        <v>7879</v>
      </c>
      <c r="D2963" s="6" t="s">
        <v>7880</v>
      </c>
      <c r="E2963" s="6" t="s">
        <v>17</v>
      </c>
      <c r="F2963" s="6" t="s">
        <v>18</v>
      </c>
      <c r="G2963" s="6" t="s">
        <v>19</v>
      </c>
      <c r="H2963" s="6" t="s">
        <v>7831</v>
      </c>
      <c r="I2963" s="6" t="s">
        <v>7881</v>
      </c>
      <c r="J2963" s="6">
        <v>100.0</v>
      </c>
      <c r="K2963" s="7" t="s">
        <v>494</v>
      </c>
      <c r="L2963" s="8" t="s">
        <v>7833</v>
      </c>
      <c r="M2963" s="6" t="s">
        <v>104</v>
      </c>
      <c r="N2963" s="5"/>
      <c r="O2963" s="5"/>
      <c r="P2963" s="5"/>
      <c r="Q2963" s="5"/>
      <c r="R2963" s="5"/>
      <c r="S2963" s="5"/>
      <c r="T2963" s="5"/>
      <c r="U2963" s="5"/>
      <c r="V2963" s="5"/>
    </row>
    <row r="2964" hidden="1">
      <c r="A2964" s="5">
        <v>31001.0</v>
      </c>
      <c r="B2964" s="6" t="s">
        <v>7802</v>
      </c>
      <c r="C2964" s="6" t="s">
        <v>7882</v>
      </c>
      <c r="D2964" s="6" t="s">
        <v>7883</v>
      </c>
      <c r="E2964" s="6" t="s">
        <v>17</v>
      </c>
      <c r="F2964" s="6" t="s">
        <v>18</v>
      </c>
      <c r="G2964" s="6" t="s">
        <v>19</v>
      </c>
      <c r="H2964" s="6" t="s">
        <v>7884</v>
      </c>
      <c r="I2964" s="6" t="s">
        <v>7885</v>
      </c>
      <c r="J2964" s="6">
        <v>8.0</v>
      </c>
      <c r="K2964" s="7" t="s">
        <v>7886</v>
      </c>
      <c r="L2964" s="8">
        <v>45444.0</v>
      </c>
      <c r="M2964" s="6" t="s">
        <v>104</v>
      </c>
      <c r="N2964" s="5"/>
      <c r="O2964" s="5"/>
      <c r="P2964" s="5"/>
      <c r="Q2964" s="5"/>
      <c r="R2964" s="5"/>
      <c r="S2964" s="5"/>
      <c r="T2964" s="5"/>
      <c r="U2964" s="5"/>
      <c r="V2964" s="5"/>
    </row>
    <row r="2965" hidden="1">
      <c r="A2965" s="5">
        <v>31001.0</v>
      </c>
      <c r="B2965" s="6" t="s">
        <v>7802</v>
      </c>
      <c r="C2965" s="6" t="s">
        <v>7887</v>
      </c>
      <c r="D2965" s="6" t="s">
        <v>7888</v>
      </c>
      <c r="E2965" s="6" t="s">
        <v>653</v>
      </c>
      <c r="F2965" s="6" t="s">
        <v>18</v>
      </c>
      <c r="G2965" s="6" t="s">
        <v>19</v>
      </c>
      <c r="H2965" s="6" t="s">
        <v>7831</v>
      </c>
      <c r="I2965" s="6" t="s">
        <v>7889</v>
      </c>
      <c r="J2965" s="6">
        <v>1.0</v>
      </c>
      <c r="K2965" s="7" t="s">
        <v>7890</v>
      </c>
      <c r="L2965" s="8" t="s">
        <v>7833</v>
      </c>
      <c r="M2965" s="6" t="s">
        <v>328</v>
      </c>
      <c r="N2965" s="5"/>
      <c r="O2965" s="5"/>
      <c r="P2965" s="5"/>
      <c r="Q2965" s="5"/>
      <c r="R2965" s="5"/>
      <c r="S2965" s="5"/>
      <c r="T2965" s="5"/>
      <c r="U2965" s="5"/>
      <c r="V2965" s="5"/>
    </row>
    <row r="2966" hidden="1">
      <c r="A2966" s="5">
        <v>31001.0</v>
      </c>
      <c r="B2966" s="6" t="s">
        <v>7802</v>
      </c>
      <c r="C2966" s="6" t="s">
        <v>7891</v>
      </c>
      <c r="D2966" s="6" t="s">
        <v>7892</v>
      </c>
      <c r="E2966" s="6" t="s">
        <v>653</v>
      </c>
      <c r="F2966" s="6" t="s">
        <v>18</v>
      </c>
      <c r="G2966" s="6" t="s">
        <v>19</v>
      </c>
      <c r="H2966" s="6" t="s">
        <v>7884</v>
      </c>
      <c r="I2966" s="6" t="s">
        <v>7885</v>
      </c>
      <c r="J2966" s="6">
        <v>8.0</v>
      </c>
      <c r="K2966" s="7" t="s">
        <v>7893</v>
      </c>
      <c r="L2966" s="8">
        <v>45447.0</v>
      </c>
      <c r="M2966" s="6" t="s">
        <v>328</v>
      </c>
      <c r="N2966" s="5"/>
      <c r="O2966" s="5"/>
      <c r="P2966" s="5"/>
      <c r="Q2966" s="5"/>
      <c r="R2966" s="5"/>
      <c r="S2966" s="5"/>
      <c r="T2966" s="5"/>
      <c r="U2966" s="5"/>
      <c r="V2966" s="5"/>
    </row>
    <row r="2967" hidden="1">
      <c r="A2967" s="5">
        <v>31001.0</v>
      </c>
      <c r="B2967" s="6" t="s">
        <v>7802</v>
      </c>
      <c r="C2967" s="6" t="s">
        <v>7894</v>
      </c>
      <c r="D2967" s="6" t="s">
        <v>7895</v>
      </c>
      <c r="E2967" s="6" t="s">
        <v>653</v>
      </c>
      <c r="F2967" s="6" t="s">
        <v>158</v>
      </c>
      <c r="G2967" s="6" t="s">
        <v>7836</v>
      </c>
      <c r="H2967" s="6" t="s">
        <v>7841</v>
      </c>
      <c r="I2967" s="6" t="s">
        <v>7896</v>
      </c>
      <c r="J2967" s="6">
        <v>1.0</v>
      </c>
      <c r="K2967" s="7"/>
      <c r="L2967" s="8">
        <v>45505.0</v>
      </c>
      <c r="M2967" s="8"/>
      <c r="N2967" s="5"/>
      <c r="O2967" s="5"/>
      <c r="P2967" s="5"/>
      <c r="Q2967" s="5"/>
      <c r="R2967" s="5"/>
      <c r="S2967" s="5"/>
      <c r="T2967" s="5"/>
      <c r="U2967" s="5"/>
      <c r="V2967" s="5"/>
    </row>
    <row r="2968" hidden="1">
      <c r="A2968" s="5">
        <v>31001.0</v>
      </c>
      <c r="B2968" s="6" t="s">
        <v>7802</v>
      </c>
      <c r="C2968" s="6" t="s">
        <v>7897</v>
      </c>
      <c r="D2968" s="6" t="s">
        <v>7898</v>
      </c>
      <c r="E2968" s="6" t="s">
        <v>653</v>
      </c>
      <c r="F2968" s="6" t="s">
        <v>18</v>
      </c>
      <c r="G2968" s="6" t="s">
        <v>19</v>
      </c>
      <c r="H2968" s="6" t="s">
        <v>7899</v>
      </c>
      <c r="I2968" s="6" t="s">
        <v>7900</v>
      </c>
      <c r="J2968" s="6">
        <v>31.0</v>
      </c>
      <c r="K2968" s="7" t="s">
        <v>7901</v>
      </c>
      <c r="L2968" s="8" t="s">
        <v>7902</v>
      </c>
      <c r="M2968" s="6" t="s">
        <v>104</v>
      </c>
      <c r="N2968" s="5"/>
      <c r="O2968" s="5"/>
      <c r="P2968" s="5"/>
      <c r="Q2968" s="5"/>
      <c r="R2968" s="5"/>
      <c r="S2968" s="5"/>
      <c r="T2968" s="5"/>
      <c r="U2968" s="5"/>
      <c r="V2968" s="5"/>
    </row>
    <row r="2969" hidden="1">
      <c r="A2969" s="5">
        <v>31001.0</v>
      </c>
      <c r="B2969" s="6" t="s">
        <v>7802</v>
      </c>
      <c r="C2969" s="6" t="s">
        <v>7903</v>
      </c>
      <c r="D2969" s="6" t="s">
        <v>7904</v>
      </c>
      <c r="E2969" s="6" t="s">
        <v>17</v>
      </c>
      <c r="F2969" s="6" t="s">
        <v>18</v>
      </c>
      <c r="G2969" s="6" t="s">
        <v>19</v>
      </c>
      <c r="H2969" s="6" t="s">
        <v>7831</v>
      </c>
      <c r="I2969" s="6" t="s">
        <v>7905</v>
      </c>
      <c r="J2969" s="6">
        <v>1.0</v>
      </c>
      <c r="K2969" s="7" t="s">
        <v>7906</v>
      </c>
      <c r="L2969" s="8" t="s">
        <v>7833</v>
      </c>
      <c r="M2969" s="6" t="s">
        <v>328</v>
      </c>
      <c r="N2969" s="5"/>
      <c r="O2969" s="5"/>
      <c r="P2969" s="5"/>
      <c r="Q2969" s="5"/>
      <c r="R2969" s="5"/>
      <c r="S2969" s="5"/>
      <c r="T2969" s="5"/>
      <c r="U2969" s="5"/>
      <c r="V2969" s="5"/>
    </row>
    <row r="2970" hidden="1">
      <c r="A2970" s="5">
        <v>31001.0</v>
      </c>
      <c r="B2970" s="6" t="s">
        <v>7802</v>
      </c>
      <c r="C2970" s="6" t="s">
        <v>7907</v>
      </c>
      <c r="D2970" s="6" t="s">
        <v>7908</v>
      </c>
      <c r="E2970" s="6" t="s">
        <v>266</v>
      </c>
      <c r="F2970" s="6" t="s">
        <v>18</v>
      </c>
      <c r="G2970" s="6" t="s">
        <v>19</v>
      </c>
      <c r="H2970" s="6" t="s">
        <v>7869</v>
      </c>
      <c r="I2970" s="6" t="s">
        <v>7909</v>
      </c>
      <c r="J2970" s="6">
        <v>2.0</v>
      </c>
      <c r="K2970" s="7" t="s">
        <v>7910</v>
      </c>
      <c r="L2970" s="8">
        <v>45383.0</v>
      </c>
      <c r="M2970" s="6" t="s">
        <v>104</v>
      </c>
      <c r="N2970" s="5"/>
      <c r="O2970" s="5"/>
      <c r="P2970" s="5"/>
      <c r="Q2970" s="5"/>
      <c r="R2970" s="5"/>
      <c r="S2970" s="5"/>
      <c r="T2970" s="5"/>
      <c r="U2970" s="5"/>
      <c r="V2970" s="5"/>
    </row>
    <row r="2971" hidden="1">
      <c r="A2971" s="5">
        <v>31001.0</v>
      </c>
      <c r="B2971" s="6" t="s">
        <v>7802</v>
      </c>
      <c r="C2971" s="6" t="s">
        <v>7911</v>
      </c>
      <c r="D2971" s="6" t="s">
        <v>7912</v>
      </c>
      <c r="E2971" s="6" t="s">
        <v>266</v>
      </c>
      <c r="F2971" s="6" t="s">
        <v>18</v>
      </c>
      <c r="G2971" s="6" t="s">
        <v>19</v>
      </c>
      <c r="H2971" s="6" t="s">
        <v>7869</v>
      </c>
      <c r="I2971" s="6" t="s">
        <v>7913</v>
      </c>
      <c r="J2971" s="6">
        <v>45.0</v>
      </c>
      <c r="K2971" s="7" t="s">
        <v>7914</v>
      </c>
      <c r="L2971" s="8">
        <v>45444.0</v>
      </c>
      <c r="M2971" s="6" t="s">
        <v>104</v>
      </c>
      <c r="N2971" s="5"/>
      <c r="O2971" s="5"/>
      <c r="P2971" s="5"/>
      <c r="Q2971" s="5"/>
      <c r="R2971" s="5"/>
      <c r="S2971" s="5"/>
      <c r="T2971" s="5"/>
      <c r="U2971" s="5"/>
      <c r="V2971" s="5"/>
    </row>
    <row r="2972" hidden="1">
      <c r="A2972" s="5">
        <v>31001.0</v>
      </c>
      <c r="B2972" s="6" t="s">
        <v>7802</v>
      </c>
      <c r="C2972" s="6" t="s">
        <v>7915</v>
      </c>
      <c r="D2972" s="6" t="s">
        <v>7916</v>
      </c>
      <c r="E2972" s="6" t="s">
        <v>17</v>
      </c>
      <c r="F2972" s="6" t="s">
        <v>18</v>
      </c>
      <c r="G2972" s="6" t="s">
        <v>19</v>
      </c>
      <c r="H2972" s="6" t="s">
        <v>7917</v>
      </c>
      <c r="I2972" s="6" t="s">
        <v>7918</v>
      </c>
      <c r="J2972" s="6">
        <v>1.0</v>
      </c>
      <c r="K2972" s="7" t="s">
        <v>71</v>
      </c>
      <c r="L2972" s="8" t="s">
        <v>7833</v>
      </c>
      <c r="M2972" s="6" t="s">
        <v>104</v>
      </c>
      <c r="N2972" s="5"/>
      <c r="O2972" s="5"/>
      <c r="P2972" s="5"/>
      <c r="Q2972" s="5"/>
      <c r="R2972" s="5"/>
      <c r="S2972" s="5"/>
      <c r="T2972" s="5"/>
      <c r="U2972" s="5"/>
      <c r="V2972" s="5"/>
    </row>
    <row r="2973" hidden="1">
      <c r="A2973" s="5">
        <v>31001.0</v>
      </c>
      <c r="B2973" s="6" t="s">
        <v>7802</v>
      </c>
      <c r="C2973" s="6" t="s">
        <v>7919</v>
      </c>
      <c r="D2973" s="6" t="s">
        <v>7920</v>
      </c>
      <c r="E2973" s="6" t="s">
        <v>17</v>
      </c>
      <c r="F2973" s="6" t="s">
        <v>18</v>
      </c>
      <c r="G2973" s="6" t="s">
        <v>19</v>
      </c>
      <c r="H2973" s="6" t="s">
        <v>7884</v>
      </c>
      <c r="I2973" s="6" t="s">
        <v>7885</v>
      </c>
      <c r="J2973" s="6">
        <v>2.0</v>
      </c>
      <c r="K2973" s="7" t="s">
        <v>499</v>
      </c>
      <c r="L2973" s="8">
        <v>45444.0</v>
      </c>
      <c r="M2973" s="6" t="s">
        <v>104</v>
      </c>
      <c r="N2973" s="5"/>
      <c r="O2973" s="5"/>
      <c r="P2973" s="5"/>
      <c r="Q2973" s="5"/>
      <c r="R2973" s="5"/>
      <c r="S2973" s="5"/>
      <c r="T2973" s="5"/>
      <c r="U2973" s="5"/>
      <c r="V2973" s="5"/>
    </row>
    <row r="2974" hidden="1">
      <c r="A2974" s="5">
        <v>31001.0</v>
      </c>
      <c r="B2974" s="6" t="s">
        <v>7802</v>
      </c>
      <c r="C2974" s="6" t="s">
        <v>7921</v>
      </c>
      <c r="D2974" s="6" t="s">
        <v>7922</v>
      </c>
      <c r="E2974" s="6" t="s">
        <v>17</v>
      </c>
      <c r="F2974" s="6" t="s">
        <v>18</v>
      </c>
      <c r="G2974" s="6" t="s">
        <v>19</v>
      </c>
      <c r="H2974" s="6" t="s">
        <v>7923</v>
      </c>
      <c r="I2974" s="6" t="s">
        <v>7924</v>
      </c>
      <c r="J2974" s="6">
        <v>47.0</v>
      </c>
      <c r="K2974" s="7" t="s">
        <v>7925</v>
      </c>
      <c r="L2974" s="8" t="s">
        <v>7926</v>
      </c>
      <c r="M2974" s="6" t="s">
        <v>104</v>
      </c>
      <c r="N2974" s="5"/>
      <c r="O2974" s="5"/>
      <c r="P2974" s="5"/>
      <c r="Q2974" s="5"/>
      <c r="R2974" s="5"/>
      <c r="S2974" s="5"/>
      <c r="T2974" s="5"/>
      <c r="U2974" s="5"/>
      <c r="V2974" s="5"/>
    </row>
    <row r="2975" hidden="1">
      <c r="A2975" s="5">
        <v>31001.0</v>
      </c>
      <c r="B2975" s="6" t="s">
        <v>7802</v>
      </c>
      <c r="C2975" s="6" t="s">
        <v>7927</v>
      </c>
      <c r="D2975" s="6" t="s">
        <v>7928</v>
      </c>
      <c r="E2975" s="6" t="s">
        <v>17</v>
      </c>
      <c r="F2975" s="6" t="s">
        <v>18</v>
      </c>
      <c r="G2975" s="6" t="s">
        <v>19</v>
      </c>
      <c r="H2975" s="6" t="s">
        <v>7831</v>
      </c>
      <c r="I2975" s="6" t="s">
        <v>7929</v>
      </c>
      <c r="J2975" s="6">
        <v>1.0</v>
      </c>
      <c r="K2975" s="7" t="s">
        <v>7930</v>
      </c>
      <c r="L2975" s="8" t="s">
        <v>7833</v>
      </c>
      <c r="M2975" s="6" t="s">
        <v>328</v>
      </c>
      <c r="N2975" s="5"/>
      <c r="O2975" s="5"/>
      <c r="P2975" s="5"/>
      <c r="Q2975" s="5"/>
      <c r="R2975" s="5"/>
      <c r="S2975" s="5"/>
      <c r="T2975" s="5"/>
      <c r="U2975" s="5"/>
      <c r="V2975" s="5"/>
    </row>
    <row r="2976" hidden="1">
      <c r="A2976" s="5">
        <v>31001.0</v>
      </c>
      <c r="B2976" s="6" t="s">
        <v>7802</v>
      </c>
      <c r="C2976" s="6" t="s">
        <v>7931</v>
      </c>
      <c r="D2976" s="6" t="s">
        <v>7932</v>
      </c>
      <c r="E2976" s="6" t="s">
        <v>653</v>
      </c>
      <c r="F2976" s="6" t="s">
        <v>18</v>
      </c>
      <c r="G2976" s="6" t="s">
        <v>19</v>
      </c>
      <c r="H2976" s="6" t="s">
        <v>7933</v>
      </c>
      <c r="I2976" s="6" t="s">
        <v>7934</v>
      </c>
      <c r="J2976" s="6">
        <v>47.0</v>
      </c>
      <c r="K2976" s="7" t="s">
        <v>7935</v>
      </c>
      <c r="L2976" s="8">
        <v>45505.0</v>
      </c>
      <c r="M2976" s="6" t="s">
        <v>104</v>
      </c>
      <c r="N2976" s="5"/>
      <c r="O2976" s="5"/>
      <c r="P2976" s="5"/>
      <c r="Q2976" s="5"/>
      <c r="R2976" s="5"/>
      <c r="S2976" s="5"/>
      <c r="T2976" s="5"/>
      <c r="U2976" s="5"/>
      <c r="V2976" s="5"/>
    </row>
    <row r="2977" hidden="1">
      <c r="A2977" s="5">
        <v>31001.0</v>
      </c>
      <c r="B2977" s="6" t="s">
        <v>7802</v>
      </c>
      <c r="C2977" s="6" t="s">
        <v>7936</v>
      </c>
      <c r="D2977" s="6" t="s">
        <v>7937</v>
      </c>
      <c r="E2977" s="6" t="s">
        <v>653</v>
      </c>
      <c r="F2977" s="6" t="s">
        <v>18</v>
      </c>
      <c r="G2977" s="6" t="s">
        <v>19</v>
      </c>
      <c r="H2977" s="6" t="s">
        <v>7938</v>
      </c>
      <c r="I2977" s="6" t="s">
        <v>7934</v>
      </c>
      <c r="J2977" s="6">
        <v>28.0</v>
      </c>
      <c r="K2977" s="7" t="s">
        <v>7939</v>
      </c>
      <c r="L2977" s="8">
        <v>45445.0</v>
      </c>
      <c r="M2977" s="6" t="s">
        <v>104</v>
      </c>
      <c r="N2977" s="5"/>
      <c r="O2977" s="5"/>
      <c r="P2977" s="5"/>
      <c r="Q2977" s="5"/>
      <c r="R2977" s="5"/>
      <c r="S2977" s="5"/>
      <c r="T2977" s="5"/>
      <c r="U2977" s="5"/>
      <c r="V2977" s="5"/>
    </row>
    <row r="2978" hidden="1">
      <c r="A2978" s="5">
        <v>31001.0</v>
      </c>
      <c r="B2978" s="6" t="s">
        <v>7802</v>
      </c>
      <c r="C2978" s="6" t="s">
        <v>7940</v>
      </c>
      <c r="D2978" s="6" t="s">
        <v>7941</v>
      </c>
      <c r="E2978" s="6" t="s">
        <v>653</v>
      </c>
      <c r="F2978" s="6" t="s">
        <v>18</v>
      </c>
      <c r="G2978" s="6" t="s">
        <v>19</v>
      </c>
      <c r="H2978" s="6" t="s">
        <v>7942</v>
      </c>
      <c r="I2978" s="6" t="s">
        <v>7943</v>
      </c>
      <c r="J2978" s="6">
        <v>13.0</v>
      </c>
      <c r="K2978" s="7" t="s">
        <v>7944</v>
      </c>
      <c r="L2978" s="8">
        <v>45444.0</v>
      </c>
      <c r="M2978" s="6" t="s">
        <v>104</v>
      </c>
      <c r="N2978" s="5"/>
      <c r="O2978" s="5"/>
      <c r="P2978" s="5"/>
      <c r="Q2978" s="5"/>
      <c r="R2978" s="5"/>
      <c r="S2978" s="5"/>
      <c r="T2978" s="5"/>
      <c r="U2978" s="5"/>
      <c r="V2978" s="5"/>
    </row>
    <row r="2979" hidden="1">
      <c r="A2979" s="5">
        <v>31001.0</v>
      </c>
      <c r="B2979" s="6" t="s">
        <v>7802</v>
      </c>
      <c r="C2979" s="6" t="s">
        <v>7945</v>
      </c>
      <c r="D2979" s="6" t="s">
        <v>7946</v>
      </c>
      <c r="E2979" s="6" t="s">
        <v>17</v>
      </c>
      <c r="F2979" s="6" t="s">
        <v>18</v>
      </c>
      <c r="G2979" s="6" t="s">
        <v>19</v>
      </c>
      <c r="H2979" s="6" t="s">
        <v>7831</v>
      </c>
      <c r="I2979" s="6" t="s">
        <v>7889</v>
      </c>
      <c r="J2979" s="6">
        <v>1.0</v>
      </c>
      <c r="K2979" s="7" t="s">
        <v>7947</v>
      </c>
      <c r="L2979" s="8" t="s">
        <v>7833</v>
      </c>
      <c r="M2979" s="6" t="s">
        <v>328</v>
      </c>
      <c r="N2979" s="5"/>
      <c r="O2979" s="5"/>
      <c r="P2979" s="5"/>
      <c r="Q2979" s="5"/>
      <c r="R2979" s="5"/>
      <c r="S2979" s="5"/>
      <c r="T2979" s="5"/>
      <c r="U2979" s="5"/>
      <c r="V2979" s="5"/>
    </row>
    <row r="2980" hidden="1">
      <c r="A2980" s="5">
        <v>31001.0</v>
      </c>
      <c r="B2980" s="6" t="s">
        <v>7802</v>
      </c>
      <c r="C2980" s="6" t="s">
        <v>7948</v>
      </c>
      <c r="D2980" s="6" t="s">
        <v>7949</v>
      </c>
      <c r="E2980" s="6" t="s">
        <v>17</v>
      </c>
      <c r="F2980" s="6" t="s">
        <v>18</v>
      </c>
      <c r="G2980" s="6" t="s">
        <v>19</v>
      </c>
      <c r="H2980" s="6" t="s">
        <v>7841</v>
      </c>
      <c r="I2980" s="6" t="s">
        <v>7950</v>
      </c>
      <c r="J2980" s="6">
        <v>1.0</v>
      </c>
      <c r="K2980" s="7" t="s">
        <v>7951</v>
      </c>
      <c r="L2980" s="8">
        <v>45566.0</v>
      </c>
      <c r="M2980" s="6" t="s">
        <v>328</v>
      </c>
      <c r="N2980" s="5"/>
      <c r="O2980" s="5"/>
      <c r="P2980" s="5"/>
      <c r="Q2980" s="5"/>
      <c r="R2980" s="5"/>
      <c r="S2980" s="5"/>
      <c r="T2980" s="5"/>
      <c r="U2980" s="5"/>
      <c r="V2980" s="5"/>
    </row>
    <row r="2981" hidden="1">
      <c r="A2981" s="5">
        <v>31001.0</v>
      </c>
      <c r="B2981" s="6" t="s">
        <v>7802</v>
      </c>
      <c r="C2981" s="6" t="s">
        <v>7952</v>
      </c>
      <c r="D2981" s="6" t="s">
        <v>7953</v>
      </c>
      <c r="E2981" s="6" t="s">
        <v>653</v>
      </c>
      <c r="F2981" s="6" t="s">
        <v>158</v>
      </c>
      <c r="G2981" s="6" t="s">
        <v>7836</v>
      </c>
      <c r="H2981" s="6" t="s">
        <v>7841</v>
      </c>
      <c r="I2981" s="6" t="s">
        <v>7954</v>
      </c>
      <c r="J2981" s="6">
        <v>1.0</v>
      </c>
      <c r="K2981" s="7"/>
      <c r="L2981" s="8"/>
      <c r="M2981" s="8"/>
      <c r="N2981" s="5"/>
      <c r="O2981" s="5"/>
      <c r="P2981" s="5"/>
      <c r="Q2981" s="5"/>
      <c r="R2981" s="5"/>
      <c r="S2981" s="5"/>
      <c r="T2981" s="5"/>
      <c r="U2981" s="5"/>
      <c r="V2981" s="5"/>
    </row>
    <row r="2982" hidden="1">
      <c r="A2982" s="5">
        <v>31001.0</v>
      </c>
      <c r="B2982" s="6" t="s">
        <v>7802</v>
      </c>
      <c r="C2982" s="6" t="s">
        <v>7955</v>
      </c>
      <c r="D2982" s="6" t="s">
        <v>7956</v>
      </c>
      <c r="E2982" s="6" t="s">
        <v>17</v>
      </c>
      <c r="F2982" s="6" t="s">
        <v>18</v>
      </c>
      <c r="G2982" s="6" t="s">
        <v>19</v>
      </c>
      <c r="H2982" s="6" t="s">
        <v>7938</v>
      </c>
      <c r="I2982" s="6" t="s">
        <v>7957</v>
      </c>
      <c r="J2982" s="6">
        <v>58.0</v>
      </c>
      <c r="K2982" s="7" t="s">
        <v>7958</v>
      </c>
      <c r="L2982" s="8">
        <v>45505.0</v>
      </c>
      <c r="M2982" s="6" t="s">
        <v>104</v>
      </c>
      <c r="N2982" s="5"/>
      <c r="O2982" s="5"/>
      <c r="P2982" s="5"/>
      <c r="Q2982" s="5"/>
      <c r="R2982" s="5"/>
      <c r="S2982" s="5"/>
      <c r="T2982" s="5"/>
      <c r="U2982" s="5"/>
      <c r="V2982" s="5"/>
    </row>
    <row r="2983" hidden="1">
      <c r="A2983" s="5">
        <v>31001.0</v>
      </c>
      <c r="B2983" s="6" t="s">
        <v>7802</v>
      </c>
      <c r="C2983" s="6" t="s">
        <v>7952</v>
      </c>
      <c r="D2983" s="6" t="s">
        <v>7959</v>
      </c>
      <c r="E2983" s="6" t="s">
        <v>17</v>
      </c>
      <c r="F2983" s="6" t="s">
        <v>18</v>
      </c>
      <c r="G2983" s="6" t="s">
        <v>19</v>
      </c>
      <c r="H2983" s="6" t="s">
        <v>7917</v>
      </c>
      <c r="I2983" s="6" t="s">
        <v>7918</v>
      </c>
      <c r="J2983" s="6">
        <v>1.0</v>
      </c>
      <c r="K2983" s="7" t="s">
        <v>71</v>
      </c>
      <c r="L2983" s="8" t="s">
        <v>7833</v>
      </c>
      <c r="M2983" s="6" t="s">
        <v>104</v>
      </c>
      <c r="N2983" s="5"/>
      <c r="O2983" s="5"/>
      <c r="P2983" s="5"/>
      <c r="Q2983" s="5"/>
      <c r="R2983" s="5"/>
      <c r="S2983" s="5"/>
      <c r="T2983" s="5"/>
      <c r="U2983" s="5"/>
      <c r="V2983" s="5"/>
    </row>
    <row r="2984" hidden="1">
      <c r="A2984" s="5">
        <v>31001.0</v>
      </c>
      <c r="B2984" s="6" t="s">
        <v>7802</v>
      </c>
      <c r="C2984" s="6" t="s">
        <v>7955</v>
      </c>
      <c r="D2984" s="6" t="s">
        <v>7960</v>
      </c>
      <c r="E2984" s="6" t="s">
        <v>17</v>
      </c>
      <c r="F2984" s="6" t="s">
        <v>18</v>
      </c>
      <c r="G2984" s="6" t="s">
        <v>19</v>
      </c>
      <c r="H2984" s="6" t="s">
        <v>7841</v>
      </c>
      <c r="I2984" s="6" t="s">
        <v>7961</v>
      </c>
      <c r="J2984" s="6">
        <v>12.0</v>
      </c>
      <c r="K2984" s="7" t="s">
        <v>7962</v>
      </c>
      <c r="L2984" s="39">
        <v>45413.0</v>
      </c>
      <c r="M2984" s="6" t="s">
        <v>104</v>
      </c>
      <c r="N2984" s="5"/>
      <c r="O2984" s="5"/>
      <c r="P2984" s="5"/>
      <c r="Q2984" s="5"/>
      <c r="R2984" s="5"/>
      <c r="S2984" s="5"/>
      <c r="T2984" s="5"/>
      <c r="U2984" s="5"/>
      <c r="V2984" s="5"/>
    </row>
    <row r="2985" hidden="1">
      <c r="A2985" s="9">
        <v>480091.0</v>
      </c>
      <c r="B2985" s="10" t="s">
        <v>7963</v>
      </c>
      <c r="C2985" s="10" t="s">
        <v>7964</v>
      </c>
      <c r="D2985" s="10" t="s">
        <v>7965</v>
      </c>
      <c r="E2985" s="10" t="s">
        <v>17</v>
      </c>
      <c r="F2985" s="10" t="s">
        <v>18</v>
      </c>
      <c r="G2985" s="10" t="s">
        <v>503</v>
      </c>
      <c r="H2985" s="10" t="s">
        <v>7966</v>
      </c>
      <c r="I2985" s="10" t="s">
        <v>7967</v>
      </c>
      <c r="J2985" s="10" t="s">
        <v>3858</v>
      </c>
      <c r="K2985" s="11" t="s">
        <v>7968</v>
      </c>
      <c r="L2985" s="12">
        <v>45657.0</v>
      </c>
      <c r="M2985" s="10" t="s">
        <v>23</v>
      </c>
      <c r="N2985" s="5"/>
      <c r="O2985" s="5"/>
      <c r="P2985" s="5"/>
      <c r="Q2985" s="5"/>
      <c r="R2985" s="5"/>
      <c r="S2985" s="5"/>
      <c r="T2985" s="5"/>
      <c r="U2985" s="5"/>
      <c r="V2985" s="5"/>
    </row>
    <row r="2986" hidden="1">
      <c r="A2986" s="5">
        <v>480091.0</v>
      </c>
      <c r="B2986" s="6" t="s">
        <v>7963</v>
      </c>
      <c r="C2986" s="6" t="s">
        <v>7969</v>
      </c>
      <c r="D2986" s="6" t="s">
        <v>7970</v>
      </c>
      <c r="E2986" s="6" t="s">
        <v>17</v>
      </c>
      <c r="F2986" s="6" t="s">
        <v>18</v>
      </c>
      <c r="G2986" s="6" t="s">
        <v>503</v>
      </c>
      <c r="H2986" s="6" t="s">
        <v>7966</v>
      </c>
      <c r="I2986" s="6" t="s">
        <v>7971</v>
      </c>
      <c r="J2986" s="6" t="s">
        <v>3858</v>
      </c>
      <c r="K2986" s="7" t="s">
        <v>7972</v>
      </c>
      <c r="L2986" s="8">
        <v>45657.0</v>
      </c>
      <c r="M2986" s="6" t="s">
        <v>23</v>
      </c>
      <c r="N2986" s="5"/>
      <c r="O2986" s="5"/>
      <c r="P2986" s="5"/>
      <c r="Q2986" s="5"/>
      <c r="R2986" s="5"/>
      <c r="S2986" s="5"/>
      <c r="T2986" s="5"/>
      <c r="U2986" s="5"/>
      <c r="V2986" s="5"/>
    </row>
    <row r="2987" hidden="1">
      <c r="A2987" s="5">
        <v>480091.0</v>
      </c>
      <c r="B2987" s="6" t="s">
        <v>7963</v>
      </c>
      <c r="C2987" s="6" t="s">
        <v>7973</v>
      </c>
      <c r="D2987" s="6" t="s">
        <v>7974</v>
      </c>
      <c r="E2987" s="6" t="s">
        <v>17</v>
      </c>
      <c r="F2987" s="6"/>
      <c r="G2987" s="6"/>
      <c r="H2987" s="6" t="s">
        <v>7966</v>
      </c>
      <c r="I2987" s="6" t="s">
        <v>7975</v>
      </c>
      <c r="J2987" s="6" t="s">
        <v>3858</v>
      </c>
      <c r="K2987" s="7" t="s">
        <v>7976</v>
      </c>
      <c r="L2987" s="8">
        <v>45657.0</v>
      </c>
      <c r="M2987" s="6" t="s">
        <v>23</v>
      </c>
      <c r="N2987" s="5"/>
      <c r="O2987" s="5"/>
      <c r="P2987" s="5"/>
      <c r="Q2987" s="5"/>
      <c r="R2987" s="5"/>
      <c r="S2987" s="5"/>
      <c r="T2987" s="5"/>
      <c r="U2987" s="5"/>
      <c r="V2987" s="5"/>
    </row>
    <row r="2988" hidden="1">
      <c r="A2988" s="5">
        <v>480091.0</v>
      </c>
      <c r="B2988" s="6" t="s">
        <v>7963</v>
      </c>
      <c r="C2988" s="6" t="s">
        <v>7977</v>
      </c>
      <c r="D2988" s="6" t="s">
        <v>7978</v>
      </c>
      <c r="E2988" s="6" t="s">
        <v>17</v>
      </c>
      <c r="F2988" s="6" t="s">
        <v>18</v>
      </c>
      <c r="G2988" s="6" t="s">
        <v>503</v>
      </c>
      <c r="H2988" s="6" t="s">
        <v>7966</v>
      </c>
      <c r="I2988" s="6" t="s">
        <v>7979</v>
      </c>
      <c r="J2988" s="6" t="s">
        <v>3858</v>
      </c>
      <c r="K2988" s="7" t="s">
        <v>7980</v>
      </c>
      <c r="L2988" s="8">
        <v>45657.0</v>
      </c>
      <c r="M2988" s="6" t="s">
        <v>23</v>
      </c>
      <c r="N2988" s="5"/>
      <c r="O2988" s="5"/>
      <c r="P2988" s="5"/>
      <c r="Q2988" s="5"/>
      <c r="R2988" s="5"/>
      <c r="S2988" s="5"/>
      <c r="T2988" s="5"/>
      <c r="U2988" s="5"/>
      <c r="V2988" s="5"/>
    </row>
    <row r="2989" hidden="1">
      <c r="A2989" s="5">
        <v>480091.0</v>
      </c>
      <c r="B2989" s="6" t="s">
        <v>7963</v>
      </c>
      <c r="C2989" s="6" t="s">
        <v>7981</v>
      </c>
      <c r="D2989" s="6" t="s">
        <v>7982</v>
      </c>
      <c r="E2989" s="6" t="s">
        <v>17</v>
      </c>
      <c r="F2989" s="6" t="s">
        <v>18</v>
      </c>
      <c r="G2989" s="6" t="s">
        <v>503</v>
      </c>
      <c r="H2989" s="6" t="s">
        <v>7966</v>
      </c>
      <c r="I2989" s="6" t="s">
        <v>7983</v>
      </c>
      <c r="J2989" s="6" t="s">
        <v>3858</v>
      </c>
      <c r="K2989" s="7" t="s">
        <v>7984</v>
      </c>
      <c r="L2989" s="8">
        <v>45657.0</v>
      </c>
      <c r="M2989" s="6" t="s">
        <v>23</v>
      </c>
      <c r="N2989" s="5"/>
      <c r="O2989" s="5"/>
      <c r="P2989" s="5"/>
      <c r="Q2989" s="5"/>
      <c r="R2989" s="5"/>
      <c r="S2989" s="5"/>
      <c r="T2989" s="5"/>
      <c r="U2989" s="5"/>
      <c r="V2989" s="5"/>
    </row>
    <row r="2990" hidden="1">
      <c r="A2990" s="5">
        <v>480091.0</v>
      </c>
      <c r="B2990" s="6" t="s">
        <v>7963</v>
      </c>
      <c r="C2990" s="6" t="s">
        <v>7985</v>
      </c>
      <c r="D2990" s="6" t="s">
        <v>7986</v>
      </c>
      <c r="E2990" s="6" t="s">
        <v>17</v>
      </c>
      <c r="F2990" s="6"/>
      <c r="G2990" s="6"/>
      <c r="H2990" s="6" t="s">
        <v>7966</v>
      </c>
      <c r="I2990" s="6" t="s">
        <v>7987</v>
      </c>
      <c r="J2990" s="6" t="s">
        <v>3858</v>
      </c>
      <c r="K2990" s="7" t="s">
        <v>7988</v>
      </c>
      <c r="L2990" s="8">
        <v>45657.0</v>
      </c>
      <c r="M2990" s="6" t="s">
        <v>23</v>
      </c>
      <c r="N2990" s="5"/>
      <c r="O2990" s="5"/>
      <c r="P2990" s="5"/>
      <c r="Q2990" s="5"/>
      <c r="R2990" s="5"/>
      <c r="S2990" s="5"/>
      <c r="T2990" s="5"/>
      <c r="U2990" s="5"/>
      <c r="V2990" s="5"/>
    </row>
    <row r="2991" hidden="1">
      <c r="A2991" s="5">
        <v>480091.0</v>
      </c>
      <c r="B2991" s="6" t="s">
        <v>7963</v>
      </c>
      <c r="C2991" s="6" t="s">
        <v>7989</v>
      </c>
      <c r="D2991" s="6" t="s">
        <v>7990</v>
      </c>
      <c r="E2991" s="6" t="s">
        <v>17</v>
      </c>
      <c r="F2991" s="6"/>
      <c r="G2991" s="6"/>
      <c r="H2991" s="6" t="s">
        <v>7966</v>
      </c>
      <c r="I2991" s="6" t="s">
        <v>7991</v>
      </c>
      <c r="J2991" s="6" t="s">
        <v>3858</v>
      </c>
      <c r="K2991" s="7" t="s">
        <v>7992</v>
      </c>
      <c r="L2991" s="8">
        <v>45657.0</v>
      </c>
      <c r="M2991" s="6" t="s">
        <v>23</v>
      </c>
      <c r="N2991" s="5"/>
      <c r="O2991" s="5"/>
      <c r="P2991" s="5"/>
      <c r="Q2991" s="5"/>
      <c r="R2991" s="5"/>
      <c r="S2991" s="5"/>
      <c r="T2991" s="5"/>
      <c r="U2991" s="5"/>
      <c r="V2991" s="5"/>
    </row>
    <row r="2992" hidden="1">
      <c r="A2992" s="5">
        <v>480091.0</v>
      </c>
      <c r="B2992" s="6" t="s">
        <v>7963</v>
      </c>
      <c r="C2992" s="6" t="s">
        <v>7993</v>
      </c>
      <c r="D2992" s="6" t="s">
        <v>7994</v>
      </c>
      <c r="E2992" s="6" t="s">
        <v>17</v>
      </c>
      <c r="F2992" s="6" t="s">
        <v>18</v>
      </c>
      <c r="G2992" s="6" t="s">
        <v>503</v>
      </c>
      <c r="H2992" s="6" t="s">
        <v>7966</v>
      </c>
      <c r="I2992" s="6" t="s">
        <v>7995</v>
      </c>
      <c r="J2992" s="6" t="s">
        <v>3858</v>
      </c>
      <c r="K2992" s="7" t="s">
        <v>7996</v>
      </c>
      <c r="L2992" s="8">
        <v>45657.0</v>
      </c>
      <c r="M2992" s="6" t="s">
        <v>23</v>
      </c>
      <c r="N2992" s="5"/>
      <c r="O2992" s="5"/>
      <c r="P2992" s="5"/>
      <c r="Q2992" s="5"/>
      <c r="R2992" s="5"/>
      <c r="S2992" s="5"/>
      <c r="T2992" s="5"/>
      <c r="U2992" s="5"/>
      <c r="V2992" s="5"/>
    </row>
    <row r="2993" hidden="1">
      <c r="A2993" s="5">
        <v>480091.0</v>
      </c>
      <c r="B2993" s="6" t="s">
        <v>7963</v>
      </c>
      <c r="C2993" s="6" t="s">
        <v>7997</v>
      </c>
      <c r="D2993" s="6" t="s">
        <v>7998</v>
      </c>
      <c r="E2993" s="6" t="s">
        <v>17</v>
      </c>
      <c r="F2993" s="6"/>
      <c r="G2993" s="6"/>
      <c r="H2993" s="6" t="s">
        <v>7966</v>
      </c>
      <c r="I2993" s="6" t="s">
        <v>7999</v>
      </c>
      <c r="J2993" s="6" t="s">
        <v>3858</v>
      </c>
      <c r="K2993" s="7" t="s">
        <v>8000</v>
      </c>
      <c r="L2993" s="8">
        <v>45657.0</v>
      </c>
      <c r="M2993" s="6" t="s">
        <v>23</v>
      </c>
      <c r="N2993" s="5"/>
      <c r="O2993" s="5"/>
      <c r="P2993" s="5"/>
      <c r="Q2993" s="5"/>
      <c r="R2993" s="5"/>
      <c r="S2993" s="5"/>
      <c r="T2993" s="5"/>
      <c r="U2993" s="5"/>
      <c r="V2993" s="5"/>
    </row>
    <row r="2994" hidden="1">
      <c r="A2994" s="5">
        <v>480091.0</v>
      </c>
      <c r="B2994" s="6" t="s">
        <v>7963</v>
      </c>
      <c r="C2994" s="6" t="s">
        <v>8001</v>
      </c>
      <c r="D2994" s="6" t="s">
        <v>8002</v>
      </c>
      <c r="E2994" s="6" t="s">
        <v>17</v>
      </c>
      <c r="F2994" s="6"/>
      <c r="G2994" s="6"/>
      <c r="H2994" s="6" t="s">
        <v>7966</v>
      </c>
      <c r="I2994" s="6" t="s">
        <v>8003</v>
      </c>
      <c r="J2994" s="6" t="s">
        <v>3858</v>
      </c>
      <c r="K2994" s="7" t="s">
        <v>8004</v>
      </c>
      <c r="L2994" s="8">
        <v>45657.0</v>
      </c>
      <c r="M2994" s="6" t="s">
        <v>23</v>
      </c>
      <c r="N2994" s="5"/>
      <c r="O2994" s="5"/>
      <c r="P2994" s="5"/>
      <c r="Q2994" s="5"/>
      <c r="R2994" s="5"/>
      <c r="S2994" s="5"/>
      <c r="T2994" s="5"/>
      <c r="U2994" s="5"/>
      <c r="V2994" s="5"/>
    </row>
    <row r="2995" hidden="1">
      <c r="A2995" s="5">
        <v>480091.0</v>
      </c>
      <c r="B2995" s="6" t="s">
        <v>7963</v>
      </c>
      <c r="C2995" s="6" t="s">
        <v>8005</v>
      </c>
      <c r="D2995" s="6" t="s">
        <v>8006</v>
      </c>
      <c r="E2995" s="6" t="s">
        <v>17</v>
      </c>
      <c r="F2995" s="6" t="s">
        <v>18</v>
      </c>
      <c r="G2995" s="6" t="s">
        <v>503</v>
      </c>
      <c r="H2995" s="6" t="s">
        <v>7966</v>
      </c>
      <c r="I2995" s="6" t="s">
        <v>8007</v>
      </c>
      <c r="J2995" s="6" t="s">
        <v>3858</v>
      </c>
      <c r="K2995" s="7" t="s">
        <v>8008</v>
      </c>
      <c r="L2995" s="8">
        <v>45657.0</v>
      </c>
      <c r="M2995" s="6" t="s">
        <v>23</v>
      </c>
      <c r="N2995" s="5"/>
      <c r="O2995" s="5"/>
      <c r="P2995" s="5"/>
      <c r="Q2995" s="5"/>
      <c r="R2995" s="5"/>
      <c r="S2995" s="5"/>
      <c r="T2995" s="5"/>
      <c r="U2995" s="5"/>
      <c r="V2995" s="5"/>
    </row>
    <row r="2996" hidden="1">
      <c r="A2996" s="5">
        <v>480091.0</v>
      </c>
      <c r="B2996" s="6" t="s">
        <v>7963</v>
      </c>
      <c r="C2996" s="6" t="s">
        <v>8009</v>
      </c>
      <c r="D2996" s="6" t="s">
        <v>8010</v>
      </c>
      <c r="E2996" s="6" t="s">
        <v>17</v>
      </c>
      <c r="F2996" s="6"/>
      <c r="G2996" s="6"/>
      <c r="H2996" s="6" t="s">
        <v>7966</v>
      </c>
      <c r="I2996" s="6" t="s">
        <v>8011</v>
      </c>
      <c r="J2996" s="6" t="s">
        <v>3858</v>
      </c>
      <c r="K2996" s="7" t="s">
        <v>8012</v>
      </c>
      <c r="L2996" s="8">
        <v>45657.0</v>
      </c>
      <c r="M2996" s="6" t="s">
        <v>23</v>
      </c>
      <c r="N2996" s="5"/>
      <c r="O2996" s="5"/>
      <c r="P2996" s="5"/>
      <c r="Q2996" s="5"/>
      <c r="R2996" s="5"/>
      <c r="S2996" s="5"/>
      <c r="T2996" s="5"/>
      <c r="U2996" s="5"/>
      <c r="V2996" s="5"/>
    </row>
    <row r="2997" hidden="1">
      <c r="A2997" s="5">
        <v>480091.0</v>
      </c>
      <c r="B2997" s="6" t="s">
        <v>7963</v>
      </c>
      <c r="C2997" s="6" t="s">
        <v>8013</v>
      </c>
      <c r="D2997" s="6" t="s">
        <v>8014</v>
      </c>
      <c r="E2997" s="6" t="s">
        <v>17</v>
      </c>
      <c r="F2997" s="6" t="s">
        <v>18</v>
      </c>
      <c r="G2997" s="6" t="s">
        <v>503</v>
      </c>
      <c r="H2997" s="6" t="s">
        <v>7966</v>
      </c>
      <c r="I2997" s="6" t="s">
        <v>8015</v>
      </c>
      <c r="J2997" s="6" t="s">
        <v>3858</v>
      </c>
      <c r="K2997" s="7" t="s">
        <v>8016</v>
      </c>
      <c r="L2997" s="8">
        <v>45657.0</v>
      </c>
      <c r="M2997" s="6" t="s">
        <v>23</v>
      </c>
      <c r="N2997" s="5"/>
      <c r="O2997" s="5"/>
      <c r="P2997" s="5"/>
      <c r="Q2997" s="5"/>
      <c r="R2997" s="5"/>
      <c r="S2997" s="5"/>
      <c r="T2997" s="5"/>
      <c r="U2997" s="5"/>
      <c r="V2997" s="5"/>
    </row>
    <row r="2998" hidden="1">
      <c r="A2998" s="5">
        <v>480091.0</v>
      </c>
      <c r="B2998" s="6" t="s">
        <v>7963</v>
      </c>
      <c r="C2998" s="6" t="s">
        <v>8017</v>
      </c>
      <c r="D2998" s="6" t="s">
        <v>8018</v>
      </c>
      <c r="E2998" s="6" t="s">
        <v>17</v>
      </c>
      <c r="F2998" s="6"/>
      <c r="G2998" s="6"/>
      <c r="H2998" s="6" t="s">
        <v>7966</v>
      </c>
      <c r="I2998" s="6" t="s">
        <v>8019</v>
      </c>
      <c r="J2998" s="6" t="s">
        <v>3858</v>
      </c>
      <c r="K2998" s="7" t="s">
        <v>8020</v>
      </c>
      <c r="L2998" s="8">
        <v>45657.0</v>
      </c>
      <c r="M2998" s="6" t="s">
        <v>23</v>
      </c>
      <c r="N2998" s="5"/>
      <c r="O2998" s="5"/>
      <c r="P2998" s="5"/>
      <c r="Q2998" s="5"/>
      <c r="R2998" s="5"/>
      <c r="S2998" s="5"/>
      <c r="T2998" s="5"/>
      <c r="U2998" s="5"/>
      <c r="V2998" s="5"/>
    </row>
    <row r="2999" hidden="1">
      <c r="A2999" s="5">
        <v>480091.0</v>
      </c>
      <c r="B2999" s="6" t="s">
        <v>7963</v>
      </c>
      <c r="C2999" s="6" t="s">
        <v>8021</v>
      </c>
      <c r="D2999" s="6" t="s">
        <v>3892</v>
      </c>
      <c r="E2999" s="6" t="s">
        <v>17</v>
      </c>
      <c r="F2999" s="6" t="s">
        <v>18</v>
      </c>
      <c r="G2999" s="6" t="s">
        <v>503</v>
      </c>
      <c r="H2999" s="6" t="s">
        <v>7966</v>
      </c>
      <c r="I2999" s="6" t="s">
        <v>8022</v>
      </c>
      <c r="J2999" s="6" t="s">
        <v>3858</v>
      </c>
      <c r="K2999" s="7" t="s">
        <v>8023</v>
      </c>
      <c r="L2999" s="8">
        <v>45657.0</v>
      </c>
      <c r="M2999" s="6" t="s">
        <v>23</v>
      </c>
      <c r="N2999" s="5"/>
      <c r="O2999" s="5"/>
      <c r="P2999" s="5"/>
      <c r="Q2999" s="5"/>
      <c r="R2999" s="5"/>
      <c r="S2999" s="5"/>
      <c r="T2999" s="5"/>
      <c r="U2999" s="5"/>
      <c r="V2999" s="5"/>
    </row>
    <row r="3000" hidden="1">
      <c r="A3000" s="5">
        <v>480091.0</v>
      </c>
      <c r="B3000" s="6" t="s">
        <v>7963</v>
      </c>
      <c r="C3000" s="6" t="s">
        <v>8024</v>
      </c>
      <c r="D3000" s="6" t="s">
        <v>8025</v>
      </c>
      <c r="E3000" s="6" t="s">
        <v>17</v>
      </c>
      <c r="F3000" s="6" t="s">
        <v>18</v>
      </c>
      <c r="G3000" s="6" t="s">
        <v>503</v>
      </c>
      <c r="H3000" s="6" t="s">
        <v>7966</v>
      </c>
      <c r="I3000" s="6" t="s">
        <v>8026</v>
      </c>
      <c r="J3000" s="6" t="s">
        <v>3858</v>
      </c>
      <c r="K3000" s="7" t="s">
        <v>8027</v>
      </c>
      <c r="L3000" s="8">
        <v>45657.0</v>
      </c>
      <c r="M3000" s="6" t="s">
        <v>23</v>
      </c>
      <c r="N3000" s="5"/>
      <c r="O3000" s="5"/>
      <c r="P3000" s="5"/>
      <c r="Q3000" s="5"/>
      <c r="R3000" s="5"/>
      <c r="S3000" s="5"/>
      <c r="T3000" s="5"/>
      <c r="U3000" s="5"/>
      <c r="V3000" s="5"/>
    </row>
    <row r="3001" hidden="1">
      <c r="A3001" s="5">
        <v>480091.0</v>
      </c>
      <c r="B3001" s="6" t="s">
        <v>7963</v>
      </c>
      <c r="C3001" s="6" t="s">
        <v>8028</v>
      </c>
      <c r="D3001" s="6" t="s">
        <v>8029</v>
      </c>
      <c r="E3001" s="6" t="s">
        <v>17</v>
      </c>
      <c r="F3001" s="6"/>
      <c r="G3001" s="6"/>
      <c r="H3001" s="6" t="s">
        <v>7966</v>
      </c>
      <c r="I3001" s="6" t="s">
        <v>8030</v>
      </c>
      <c r="J3001" s="6" t="s">
        <v>3858</v>
      </c>
      <c r="K3001" s="7" t="s">
        <v>8031</v>
      </c>
      <c r="L3001" s="8">
        <v>45657.0</v>
      </c>
      <c r="M3001" s="6" t="s">
        <v>23</v>
      </c>
      <c r="N3001" s="5"/>
      <c r="O3001" s="5"/>
      <c r="P3001" s="5"/>
      <c r="Q3001" s="5"/>
      <c r="R3001" s="5"/>
      <c r="S3001" s="5"/>
      <c r="T3001" s="5"/>
      <c r="U3001" s="5"/>
      <c r="V3001" s="5"/>
    </row>
    <row r="3002" hidden="1">
      <c r="A3002" s="5">
        <v>480091.0</v>
      </c>
      <c r="B3002" s="6" t="s">
        <v>7963</v>
      </c>
      <c r="C3002" s="6" t="s">
        <v>8032</v>
      </c>
      <c r="D3002" s="6" t="s">
        <v>8033</v>
      </c>
      <c r="E3002" s="6" t="s">
        <v>17</v>
      </c>
      <c r="F3002" s="6"/>
      <c r="G3002" s="6"/>
      <c r="H3002" s="6" t="s">
        <v>7966</v>
      </c>
      <c r="I3002" s="6" t="s">
        <v>8034</v>
      </c>
      <c r="J3002" s="6" t="s">
        <v>3858</v>
      </c>
      <c r="K3002" s="7" t="s">
        <v>8035</v>
      </c>
      <c r="L3002" s="8">
        <v>45657.0</v>
      </c>
      <c r="M3002" s="6" t="s">
        <v>23</v>
      </c>
      <c r="N3002" s="5"/>
      <c r="O3002" s="5"/>
      <c r="P3002" s="5"/>
      <c r="Q3002" s="5"/>
      <c r="R3002" s="5"/>
      <c r="S3002" s="5"/>
      <c r="T3002" s="5"/>
      <c r="U3002" s="5"/>
      <c r="V3002" s="5"/>
    </row>
    <row r="3003" hidden="1">
      <c r="A3003" s="5">
        <v>480091.0</v>
      </c>
      <c r="B3003" s="6" t="s">
        <v>7963</v>
      </c>
      <c r="C3003" s="6" t="s">
        <v>8036</v>
      </c>
      <c r="D3003" s="6" t="s">
        <v>2425</v>
      </c>
      <c r="E3003" s="6" t="s">
        <v>17</v>
      </c>
      <c r="F3003" s="6" t="s">
        <v>18</v>
      </c>
      <c r="G3003" s="6" t="s">
        <v>503</v>
      </c>
      <c r="H3003" s="6" t="s">
        <v>7966</v>
      </c>
      <c r="I3003" s="6" t="s">
        <v>8037</v>
      </c>
      <c r="J3003" s="6" t="s">
        <v>3858</v>
      </c>
      <c r="K3003" s="7" t="s">
        <v>8038</v>
      </c>
      <c r="L3003" s="8">
        <v>45657.0</v>
      </c>
      <c r="M3003" s="6" t="s">
        <v>23</v>
      </c>
      <c r="N3003" s="5"/>
      <c r="O3003" s="5"/>
      <c r="P3003" s="5"/>
      <c r="Q3003" s="5"/>
      <c r="R3003" s="5"/>
      <c r="S3003" s="5"/>
      <c r="T3003" s="5"/>
      <c r="U3003" s="5"/>
      <c r="V3003" s="5"/>
    </row>
    <row r="3004" hidden="1">
      <c r="A3004" s="5">
        <v>480091.0</v>
      </c>
      <c r="B3004" s="6" t="s">
        <v>7963</v>
      </c>
      <c r="C3004" s="6" t="s">
        <v>8039</v>
      </c>
      <c r="D3004" s="6" t="s">
        <v>8040</v>
      </c>
      <c r="E3004" s="6" t="s">
        <v>17</v>
      </c>
      <c r="F3004" s="6" t="s">
        <v>18</v>
      </c>
      <c r="G3004" s="6" t="s">
        <v>503</v>
      </c>
      <c r="H3004" s="6" t="s">
        <v>7966</v>
      </c>
      <c r="I3004" s="6" t="s">
        <v>8041</v>
      </c>
      <c r="J3004" s="6" t="s">
        <v>3858</v>
      </c>
      <c r="K3004" s="7" t="s">
        <v>8042</v>
      </c>
      <c r="L3004" s="8">
        <v>45657.0</v>
      </c>
      <c r="M3004" s="6" t="s">
        <v>23</v>
      </c>
      <c r="N3004" s="5"/>
      <c r="O3004" s="5"/>
      <c r="P3004" s="5"/>
      <c r="Q3004" s="5"/>
      <c r="R3004" s="5"/>
      <c r="S3004" s="5"/>
      <c r="T3004" s="5"/>
      <c r="U3004" s="5"/>
      <c r="V3004" s="5"/>
    </row>
    <row r="3005" hidden="1">
      <c r="A3005" s="5">
        <v>480091.0</v>
      </c>
      <c r="B3005" s="6" t="s">
        <v>7963</v>
      </c>
      <c r="C3005" s="6" t="s">
        <v>8043</v>
      </c>
      <c r="D3005" s="6" t="s">
        <v>8044</v>
      </c>
      <c r="E3005" s="6" t="s">
        <v>17</v>
      </c>
      <c r="F3005" s="6"/>
      <c r="G3005" s="6"/>
      <c r="H3005" s="6" t="s">
        <v>7966</v>
      </c>
      <c r="I3005" s="6" t="s">
        <v>8045</v>
      </c>
      <c r="J3005" s="6" t="s">
        <v>3858</v>
      </c>
      <c r="K3005" s="7" t="s">
        <v>8046</v>
      </c>
      <c r="L3005" s="8">
        <v>45657.0</v>
      </c>
      <c r="M3005" s="6" t="s">
        <v>23</v>
      </c>
      <c r="N3005" s="5"/>
      <c r="O3005" s="5"/>
      <c r="P3005" s="5"/>
      <c r="Q3005" s="5"/>
      <c r="R3005" s="5"/>
      <c r="S3005" s="5"/>
      <c r="T3005" s="5"/>
      <c r="U3005" s="5"/>
      <c r="V3005" s="5"/>
    </row>
    <row r="3006" hidden="1">
      <c r="A3006" s="5">
        <v>480091.0</v>
      </c>
      <c r="B3006" s="6" t="s">
        <v>7963</v>
      </c>
      <c r="C3006" s="6" t="s">
        <v>8047</v>
      </c>
      <c r="D3006" s="6" t="s">
        <v>8048</v>
      </c>
      <c r="E3006" s="6" t="s">
        <v>17</v>
      </c>
      <c r="F3006" s="6"/>
      <c r="G3006" s="6"/>
      <c r="H3006" s="6" t="s">
        <v>7966</v>
      </c>
      <c r="I3006" s="6" t="s">
        <v>8049</v>
      </c>
      <c r="J3006" s="6" t="s">
        <v>3858</v>
      </c>
      <c r="K3006" s="7" t="s">
        <v>8050</v>
      </c>
      <c r="L3006" s="8">
        <v>45657.0</v>
      </c>
      <c r="M3006" s="6" t="s">
        <v>23</v>
      </c>
      <c r="N3006" s="5"/>
      <c r="O3006" s="5"/>
      <c r="P3006" s="5"/>
      <c r="Q3006" s="5"/>
      <c r="R3006" s="5"/>
      <c r="S3006" s="5"/>
      <c r="T3006" s="5"/>
      <c r="U3006" s="5"/>
      <c r="V3006" s="5"/>
    </row>
    <row r="3007" hidden="1">
      <c r="A3007" s="5">
        <v>480091.0</v>
      </c>
      <c r="B3007" s="6" t="s">
        <v>7963</v>
      </c>
      <c r="C3007" s="6" t="s">
        <v>8051</v>
      </c>
      <c r="D3007" s="6" t="s">
        <v>8052</v>
      </c>
      <c r="E3007" s="6" t="s">
        <v>17</v>
      </c>
      <c r="F3007" s="6" t="s">
        <v>18</v>
      </c>
      <c r="G3007" s="6" t="s">
        <v>503</v>
      </c>
      <c r="H3007" s="6" t="s">
        <v>7966</v>
      </c>
      <c r="I3007" s="6" t="s">
        <v>8053</v>
      </c>
      <c r="J3007" s="6" t="s">
        <v>3858</v>
      </c>
      <c r="K3007" s="7" t="s">
        <v>8054</v>
      </c>
      <c r="L3007" s="8">
        <v>45657.0</v>
      </c>
      <c r="M3007" s="6" t="s">
        <v>23</v>
      </c>
      <c r="N3007" s="5"/>
      <c r="O3007" s="5"/>
      <c r="P3007" s="5"/>
      <c r="Q3007" s="5"/>
      <c r="R3007" s="5"/>
      <c r="S3007" s="5"/>
      <c r="T3007" s="5"/>
      <c r="U3007" s="5"/>
      <c r="V3007" s="5"/>
    </row>
    <row r="3008" hidden="1">
      <c r="A3008" s="5">
        <v>480091.0</v>
      </c>
      <c r="B3008" s="6" t="s">
        <v>7963</v>
      </c>
      <c r="C3008" s="6" t="s">
        <v>8055</v>
      </c>
      <c r="D3008" s="6" t="s">
        <v>8056</v>
      </c>
      <c r="E3008" s="6" t="s">
        <v>17</v>
      </c>
      <c r="F3008" s="6" t="s">
        <v>18</v>
      </c>
      <c r="G3008" s="6" t="s">
        <v>503</v>
      </c>
      <c r="H3008" s="6" t="s">
        <v>7966</v>
      </c>
      <c r="I3008" s="6" t="s">
        <v>8057</v>
      </c>
      <c r="J3008" s="6" t="s">
        <v>3858</v>
      </c>
      <c r="K3008" s="7" t="s">
        <v>8058</v>
      </c>
      <c r="L3008" s="8">
        <v>45657.0</v>
      </c>
      <c r="M3008" s="6" t="s">
        <v>23</v>
      </c>
      <c r="N3008" s="5"/>
      <c r="O3008" s="5"/>
      <c r="P3008" s="5"/>
      <c r="Q3008" s="5"/>
      <c r="R3008" s="5"/>
      <c r="S3008" s="5"/>
      <c r="T3008" s="5"/>
      <c r="U3008" s="5"/>
      <c r="V3008" s="5"/>
    </row>
    <row r="3009" hidden="1">
      <c r="A3009" s="5">
        <v>480091.0</v>
      </c>
      <c r="B3009" s="6" t="s">
        <v>7963</v>
      </c>
      <c r="C3009" s="6" t="s">
        <v>8059</v>
      </c>
      <c r="D3009" s="6" t="s">
        <v>8060</v>
      </c>
      <c r="E3009" s="6" t="s">
        <v>17</v>
      </c>
      <c r="F3009" s="6" t="s">
        <v>18</v>
      </c>
      <c r="G3009" s="6" t="s">
        <v>503</v>
      </c>
      <c r="H3009" s="6" t="s">
        <v>7966</v>
      </c>
      <c r="I3009" s="6" t="s">
        <v>8061</v>
      </c>
      <c r="J3009" s="6" t="s">
        <v>3858</v>
      </c>
      <c r="K3009" s="7" t="s">
        <v>8062</v>
      </c>
      <c r="L3009" s="8">
        <v>45657.0</v>
      </c>
      <c r="M3009" s="6" t="s">
        <v>23</v>
      </c>
      <c r="N3009" s="5"/>
      <c r="O3009" s="5"/>
      <c r="P3009" s="5"/>
      <c r="Q3009" s="5"/>
      <c r="R3009" s="5"/>
      <c r="S3009" s="5"/>
      <c r="T3009" s="5"/>
      <c r="U3009" s="5"/>
      <c r="V3009" s="5"/>
    </row>
    <row r="3010" hidden="1">
      <c r="A3010" s="5">
        <v>480091.0</v>
      </c>
      <c r="B3010" s="6" t="s">
        <v>7963</v>
      </c>
      <c r="C3010" s="6" t="s">
        <v>8063</v>
      </c>
      <c r="D3010" s="6" t="s">
        <v>8064</v>
      </c>
      <c r="E3010" s="6" t="s">
        <v>17</v>
      </c>
      <c r="F3010" s="6"/>
      <c r="G3010" s="6"/>
      <c r="H3010" s="6" t="s">
        <v>7966</v>
      </c>
      <c r="I3010" s="6" t="s">
        <v>8065</v>
      </c>
      <c r="J3010" s="6" t="s">
        <v>3858</v>
      </c>
      <c r="K3010" s="7" t="s">
        <v>8066</v>
      </c>
      <c r="L3010" s="8">
        <v>45657.0</v>
      </c>
      <c r="M3010" s="6" t="s">
        <v>23</v>
      </c>
      <c r="N3010" s="5"/>
      <c r="O3010" s="5"/>
      <c r="P3010" s="5"/>
      <c r="Q3010" s="5"/>
      <c r="R3010" s="5"/>
      <c r="S3010" s="5"/>
      <c r="T3010" s="5"/>
      <c r="U3010" s="5"/>
      <c r="V3010" s="5"/>
    </row>
    <row r="3011" hidden="1">
      <c r="A3011" s="5">
        <v>480091.0</v>
      </c>
      <c r="B3011" s="6" t="s">
        <v>7963</v>
      </c>
      <c r="C3011" s="6" t="s">
        <v>8067</v>
      </c>
      <c r="D3011" s="6" t="s">
        <v>8068</v>
      </c>
      <c r="E3011" s="6" t="s">
        <v>17</v>
      </c>
      <c r="F3011" s="6"/>
      <c r="G3011" s="6"/>
      <c r="H3011" s="6" t="s">
        <v>7966</v>
      </c>
      <c r="I3011" s="6" t="s">
        <v>8069</v>
      </c>
      <c r="J3011" s="6" t="s">
        <v>3858</v>
      </c>
      <c r="K3011" s="7" t="s">
        <v>8070</v>
      </c>
      <c r="L3011" s="8">
        <v>45657.0</v>
      </c>
      <c r="M3011" s="6" t="s">
        <v>23</v>
      </c>
      <c r="N3011" s="5"/>
      <c r="O3011" s="5"/>
      <c r="P3011" s="5"/>
      <c r="Q3011" s="5"/>
      <c r="R3011" s="5"/>
      <c r="S3011" s="5"/>
      <c r="T3011" s="5"/>
      <c r="U3011" s="5"/>
      <c r="V3011" s="5"/>
    </row>
    <row r="3012" hidden="1">
      <c r="A3012" s="5">
        <v>480091.0</v>
      </c>
      <c r="B3012" s="6" t="s">
        <v>7963</v>
      </c>
      <c r="C3012" s="6" t="s">
        <v>8071</v>
      </c>
      <c r="D3012" s="6" t="s">
        <v>8072</v>
      </c>
      <c r="E3012" s="6" t="s">
        <v>17</v>
      </c>
      <c r="F3012" s="6"/>
      <c r="G3012" s="6"/>
      <c r="H3012" s="6" t="s">
        <v>7966</v>
      </c>
      <c r="I3012" s="6" t="s">
        <v>8073</v>
      </c>
      <c r="J3012" s="6" t="s">
        <v>3858</v>
      </c>
      <c r="K3012" s="7" t="s">
        <v>8074</v>
      </c>
      <c r="L3012" s="8">
        <v>45657.0</v>
      </c>
      <c r="M3012" s="6" t="s">
        <v>23</v>
      </c>
      <c r="N3012" s="5"/>
      <c r="O3012" s="5"/>
      <c r="P3012" s="5"/>
      <c r="Q3012" s="5"/>
      <c r="R3012" s="5"/>
      <c r="S3012" s="5"/>
      <c r="T3012" s="5"/>
      <c r="U3012" s="5"/>
      <c r="V3012" s="5"/>
    </row>
    <row r="3013" hidden="1">
      <c r="A3013" s="5">
        <v>480091.0</v>
      </c>
      <c r="B3013" s="6" t="s">
        <v>7963</v>
      </c>
      <c r="C3013" s="6" t="s">
        <v>8075</v>
      </c>
      <c r="D3013" s="6" t="s">
        <v>8076</v>
      </c>
      <c r="E3013" s="6" t="s">
        <v>17</v>
      </c>
      <c r="F3013" s="6"/>
      <c r="G3013" s="6"/>
      <c r="H3013" s="6" t="s">
        <v>7966</v>
      </c>
      <c r="I3013" s="6" t="s">
        <v>8077</v>
      </c>
      <c r="J3013" s="6" t="s">
        <v>3858</v>
      </c>
      <c r="K3013" s="7" t="s">
        <v>8078</v>
      </c>
      <c r="L3013" s="8">
        <v>45657.0</v>
      </c>
      <c r="M3013" s="6" t="s">
        <v>23</v>
      </c>
      <c r="N3013" s="5"/>
      <c r="O3013" s="5"/>
      <c r="P3013" s="5"/>
      <c r="Q3013" s="5"/>
      <c r="R3013" s="5"/>
      <c r="S3013" s="5"/>
      <c r="T3013" s="5"/>
      <c r="U3013" s="5"/>
      <c r="V3013" s="5"/>
    </row>
    <row r="3014" hidden="1">
      <c r="A3014" s="5">
        <v>480091.0</v>
      </c>
      <c r="B3014" s="6" t="s">
        <v>7963</v>
      </c>
      <c r="C3014" s="6" t="s">
        <v>8079</v>
      </c>
      <c r="D3014" s="6" t="s">
        <v>8080</v>
      </c>
      <c r="E3014" s="6" t="s">
        <v>17</v>
      </c>
      <c r="F3014" s="6"/>
      <c r="G3014" s="6"/>
      <c r="H3014" s="6" t="s">
        <v>7966</v>
      </c>
      <c r="I3014" s="6" t="s">
        <v>8081</v>
      </c>
      <c r="J3014" s="6" t="s">
        <v>3858</v>
      </c>
      <c r="K3014" s="7" t="s">
        <v>8082</v>
      </c>
      <c r="L3014" s="8">
        <v>45657.0</v>
      </c>
      <c r="M3014" s="6" t="s">
        <v>23</v>
      </c>
      <c r="N3014" s="5"/>
      <c r="O3014" s="5"/>
      <c r="P3014" s="5"/>
      <c r="Q3014" s="5"/>
      <c r="R3014" s="5"/>
      <c r="S3014" s="5"/>
      <c r="T3014" s="5"/>
      <c r="U3014" s="5"/>
      <c r="V3014" s="5"/>
    </row>
    <row r="3015" hidden="1">
      <c r="A3015" s="5">
        <v>480091.0</v>
      </c>
      <c r="B3015" s="6" t="s">
        <v>7963</v>
      </c>
      <c r="C3015" s="6" t="s">
        <v>8083</v>
      </c>
      <c r="D3015" s="6" t="s">
        <v>8084</v>
      </c>
      <c r="E3015" s="6" t="s">
        <v>17</v>
      </c>
      <c r="F3015" s="6" t="s">
        <v>18</v>
      </c>
      <c r="G3015" s="6" t="s">
        <v>503</v>
      </c>
      <c r="H3015" s="6" t="s">
        <v>7966</v>
      </c>
      <c r="I3015" s="6" t="s">
        <v>8085</v>
      </c>
      <c r="J3015" s="6" t="s">
        <v>3858</v>
      </c>
      <c r="K3015" s="7" t="s">
        <v>8086</v>
      </c>
      <c r="L3015" s="8">
        <v>45657.0</v>
      </c>
      <c r="M3015" s="6" t="s">
        <v>23</v>
      </c>
      <c r="N3015" s="5"/>
      <c r="O3015" s="5"/>
      <c r="P3015" s="5"/>
      <c r="Q3015" s="5"/>
      <c r="R3015" s="5"/>
      <c r="S3015" s="5"/>
      <c r="T3015" s="5"/>
      <c r="U3015" s="5"/>
      <c r="V3015" s="5"/>
    </row>
    <row r="3016" hidden="1">
      <c r="A3016" s="5">
        <v>480091.0</v>
      </c>
      <c r="B3016" s="6" t="s">
        <v>7963</v>
      </c>
      <c r="C3016" s="6" t="s">
        <v>8087</v>
      </c>
      <c r="D3016" s="6" t="s">
        <v>8088</v>
      </c>
      <c r="E3016" s="6" t="s">
        <v>17</v>
      </c>
      <c r="F3016" s="6" t="s">
        <v>18</v>
      </c>
      <c r="G3016" s="6" t="s">
        <v>503</v>
      </c>
      <c r="H3016" s="6" t="s">
        <v>7966</v>
      </c>
      <c r="I3016" s="6" t="s">
        <v>8089</v>
      </c>
      <c r="J3016" s="6" t="s">
        <v>3858</v>
      </c>
      <c r="K3016" s="7" t="s">
        <v>8090</v>
      </c>
      <c r="L3016" s="8">
        <v>45657.0</v>
      </c>
      <c r="M3016" s="6" t="s">
        <v>23</v>
      </c>
      <c r="N3016" s="5"/>
      <c r="O3016" s="5"/>
      <c r="P3016" s="5"/>
      <c r="Q3016" s="5"/>
      <c r="R3016" s="5"/>
      <c r="S3016" s="5"/>
      <c r="T3016" s="5"/>
      <c r="U3016" s="5"/>
      <c r="V3016" s="5"/>
    </row>
    <row r="3017" hidden="1">
      <c r="A3017" s="5">
        <v>480091.0</v>
      </c>
      <c r="B3017" s="6" t="s">
        <v>7963</v>
      </c>
      <c r="C3017" s="6" t="s">
        <v>8091</v>
      </c>
      <c r="D3017" s="6" t="s">
        <v>8092</v>
      </c>
      <c r="E3017" s="6" t="s">
        <v>17</v>
      </c>
      <c r="F3017" s="6"/>
      <c r="G3017" s="6"/>
      <c r="H3017" s="6" t="s">
        <v>7966</v>
      </c>
      <c r="I3017" s="6" t="s">
        <v>8093</v>
      </c>
      <c r="J3017" s="6" t="s">
        <v>3858</v>
      </c>
      <c r="K3017" s="7" t="s">
        <v>8094</v>
      </c>
      <c r="L3017" s="8">
        <v>45657.0</v>
      </c>
      <c r="M3017" s="6" t="s">
        <v>23</v>
      </c>
      <c r="N3017" s="5"/>
      <c r="O3017" s="5"/>
      <c r="P3017" s="5"/>
      <c r="Q3017" s="5"/>
      <c r="R3017" s="5"/>
      <c r="S3017" s="5"/>
      <c r="T3017" s="5"/>
      <c r="U3017" s="5"/>
      <c r="V3017" s="5"/>
    </row>
    <row r="3018" hidden="1">
      <c r="A3018" s="5">
        <v>480091.0</v>
      </c>
      <c r="B3018" s="6" t="s">
        <v>7963</v>
      </c>
      <c r="C3018" s="6" t="s">
        <v>8095</v>
      </c>
      <c r="D3018" s="6" t="s">
        <v>8096</v>
      </c>
      <c r="E3018" s="6" t="s">
        <v>17</v>
      </c>
      <c r="F3018" s="6"/>
      <c r="G3018" s="6"/>
      <c r="H3018" s="6" t="s">
        <v>7966</v>
      </c>
      <c r="I3018" s="6" t="s">
        <v>8097</v>
      </c>
      <c r="J3018" s="6" t="s">
        <v>3858</v>
      </c>
      <c r="K3018" s="7" t="s">
        <v>8098</v>
      </c>
      <c r="L3018" s="8">
        <v>45657.0</v>
      </c>
      <c r="M3018" s="6" t="s">
        <v>23</v>
      </c>
      <c r="N3018" s="5"/>
      <c r="O3018" s="5"/>
      <c r="P3018" s="5"/>
      <c r="Q3018" s="5"/>
      <c r="R3018" s="5"/>
      <c r="S3018" s="5"/>
      <c r="T3018" s="5"/>
      <c r="U3018" s="5"/>
      <c r="V3018" s="5"/>
    </row>
    <row r="3019" hidden="1">
      <c r="A3019" s="5">
        <v>480091.0</v>
      </c>
      <c r="B3019" s="6" t="s">
        <v>7963</v>
      </c>
      <c r="C3019" s="6" t="s">
        <v>8099</v>
      </c>
      <c r="D3019" s="6" t="s">
        <v>8100</v>
      </c>
      <c r="E3019" s="6" t="s">
        <v>17</v>
      </c>
      <c r="F3019" s="6" t="s">
        <v>18</v>
      </c>
      <c r="G3019" s="6" t="s">
        <v>503</v>
      </c>
      <c r="H3019" s="6" t="s">
        <v>7966</v>
      </c>
      <c r="I3019" s="6" t="s">
        <v>8101</v>
      </c>
      <c r="J3019" s="6" t="s">
        <v>3858</v>
      </c>
      <c r="K3019" s="7" t="s">
        <v>8102</v>
      </c>
      <c r="L3019" s="8">
        <v>45657.0</v>
      </c>
      <c r="M3019" s="6" t="s">
        <v>23</v>
      </c>
      <c r="N3019" s="5"/>
      <c r="O3019" s="5"/>
      <c r="P3019" s="5"/>
      <c r="Q3019" s="5"/>
      <c r="R3019" s="5"/>
      <c r="S3019" s="5"/>
      <c r="T3019" s="5"/>
      <c r="U3019" s="5"/>
      <c r="V3019" s="5"/>
    </row>
    <row r="3020" hidden="1">
      <c r="A3020" s="5">
        <v>480091.0</v>
      </c>
      <c r="B3020" s="6" t="s">
        <v>7963</v>
      </c>
      <c r="C3020" s="6" t="s">
        <v>8103</v>
      </c>
      <c r="D3020" s="6" t="s">
        <v>8104</v>
      </c>
      <c r="E3020" s="6" t="s">
        <v>17</v>
      </c>
      <c r="F3020" s="6" t="s">
        <v>18</v>
      </c>
      <c r="G3020" s="6" t="s">
        <v>503</v>
      </c>
      <c r="H3020" s="6" t="s">
        <v>7966</v>
      </c>
      <c r="I3020" s="6" t="s">
        <v>8105</v>
      </c>
      <c r="J3020" s="6" t="s">
        <v>3858</v>
      </c>
      <c r="K3020" s="7" t="s">
        <v>8106</v>
      </c>
      <c r="L3020" s="8">
        <v>45657.0</v>
      </c>
      <c r="M3020" s="6" t="s">
        <v>23</v>
      </c>
      <c r="N3020" s="5"/>
      <c r="O3020" s="5"/>
      <c r="P3020" s="5"/>
      <c r="Q3020" s="5"/>
      <c r="R3020" s="5"/>
      <c r="S3020" s="5"/>
      <c r="T3020" s="5"/>
      <c r="U3020" s="5"/>
      <c r="V3020" s="5"/>
    </row>
    <row r="3021" hidden="1">
      <c r="A3021" s="5">
        <v>480091.0</v>
      </c>
      <c r="B3021" s="6" t="s">
        <v>7963</v>
      </c>
      <c r="C3021" s="6" t="s">
        <v>8107</v>
      </c>
      <c r="D3021" s="6" t="s">
        <v>8108</v>
      </c>
      <c r="E3021" s="6" t="s">
        <v>17</v>
      </c>
      <c r="F3021" s="6" t="s">
        <v>18</v>
      </c>
      <c r="G3021" s="6" t="s">
        <v>503</v>
      </c>
      <c r="H3021" s="6" t="s">
        <v>7966</v>
      </c>
      <c r="I3021" s="6" t="s">
        <v>8109</v>
      </c>
      <c r="J3021" s="6" t="s">
        <v>3858</v>
      </c>
      <c r="K3021" s="7" t="s">
        <v>8110</v>
      </c>
      <c r="L3021" s="8">
        <v>45657.0</v>
      </c>
      <c r="M3021" s="6" t="s">
        <v>23</v>
      </c>
      <c r="N3021" s="5"/>
      <c r="O3021" s="5"/>
      <c r="P3021" s="5"/>
      <c r="Q3021" s="5"/>
      <c r="R3021" s="5"/>
      <c r="S3021" s="5"/>
      <c r="T3021" s="5"/>
      <c r="U3021" s="5"/>
      <c r="V3021" s="5"/>
    </row>
    <row r="3022" hidden="1">
      <c r="A3022" s="5">
        <v>480091.0</v>
      </c>
      <c r="B3022" s="6" t="s">
        <v>7963</v>
      </c>
      <c r="C3022" s="6" t="s">
        <v>8111</v>
      </c>
      <c r="D3022" s="6" t="s">
        <v>8112</v>
      </c>
      <c r="E3022" s="6" t="s">
        <v>17</v>
      </c>
      <c r="F3022" s="6"/>
      <c r="G3022" s="6"/>
      <c r="H3022" s="6" t="s">
        <v>7966</v>
      </c>
      <c r="I3022" s="6" t="s">
        <v>8113</v>
      </c>
      <c r="J3022" s="6" t="s">
        <v>3858</v>
      </c>
      <c r="K3022" s="7" t="s">
        <v>8114</v>
      </c>
      <c r="L3022" s="8">
        <v>45657.0</v>
      </c>
      <c r="M3022" s="6" t="s">
        <v>23</v>
      </c>
      <c r="N3022" s="5"/>
      <c r="O3022" s="5"/>
      <c r="P3022" s="5"/>
      <c r="Q3022" s="5"/>
      <c r="R3022" s="5"/>
      <c r="S3022" s="5"/>
      <c r="T3022" s="5"/>
      <c r="U3022" s="5"/>
      <c r="V3022" s="5"/>
    </row>
    <row r="3023" hidden="1">
      <c r="A3023" s="5">
        <v>480091.0</v>
      </c>
      <c r="B3023" s="6" t="s">
        <v>7963</v>
      </c>
      <c r="C3023" s="6" t="s">
        <v>8115</v>
      </c>
      <c r="D3023" s="6" t="s">
        <v>8116</v>
      </c>
      <c r="E3023" s="6" t="s">
        <v>17</v>
      </c>
      <c r="F3023" s="6"/>
      <c r="G3023" s="6"/>
      <c r="H3023" s="6" t="s">
        <v>7966</v>
      </c>
      <c r="I3023" s="6" t="s">
        <v>8117</v>
      </c>
      <c r="J3023" s="6" t="s">
        <v>3858</v>
      </c>
      <c r="K3023" s="7" t="s">
        <v>8118</v>
      </c>
      <c r="L3023" s="8">
        <v>45657.0</v>
      </c>
      <c r="M3023" s="6" t="s">
        <v>23</v>
      </c>
      <c r="N3023" s="5"/>
      <c r="O3023" s="5"/>
      <c r="P3023" s="5"/>
      <c r="Q3023" s="5"/>
      <c r="R3023" s="5"/>
      <c r="S3023" s="5"/>
      <c r="T3023" s="5"/>
      <c r="U3023" s="5"/>
      <c r="V3023" s="5"/>
    </row>
    <row r="3024" hidden="1">
      <c r="A3024" s="5">
        <v>480091.0</v>
      </c>
      <c r="B3024" s="6" t="s">
        <v>7963</v>
      </c>
      <c r="C3024" s="6" t="s">
        <v>8119</v>
      </c>
      <c r="D3024" s="6" t="s">
        <v>8120</v>
      </c>
      <c r="E3024" s="6" t="s">
        <v>17</v>
      </c>
      <c r="F3024" s="6"/>
      <c r="G3024" s="6"/>
      <c r="H3024" s="6" t="s">
        <v>7966</v>
      </c>
      <c r="I3024" s="6" t="s">
        <v>8121</v>
      </c>
      <c r="J3024" s="6" t="s">
        <v>3858</v>
      </c>
      <c r="K3024" s="7" t="s">
        <v>8122</v>
      </c>
      <c r="L3024" s="8">
        <v>45657.0</v>
      </c>
      <c r="M3024" s="6" t="s">
        <v>23</v>
      </c>
      <c r="N3024" s="5"/>
      <c r="O3024" s="5"/>
      <c r="P3024" s="5"/>
      <c r="Q3024" s="5"/>
      <c r="R3024" s="5"/>
      <c r="S3024" s="5"/>
      <c r="T3024" s="5"/>
      <c r="U3024" s="5"/>
      <c r="V3024" s="5"/>
    </row>
    <row r="3025" hidden="1">
      <c r="A3025" s="5">
        <v>480091.0</v>
      </c>
      <c r="B3025" s="6" t="s">
        <v>7963</v>
      </c>
      <c r="C3025" s="6" t="s">
        <v>8123</v>
      </c>
      <c r="D3025" s="6" t="s">
        <v>8124</v>
      </c>
      <c r="E3025" s="6" t="s">
        <v>17</v>
      </c>
      <c r="F3025" s="6" t="s">
        <v>18</v>
      </c>
      <c r="G3025" s="6" t="s">
        <v>503</v>
      </c>
      <c r="H3025" s="6" t="s">
        <v>7966</v>
      </c>
      <c r="I3025" s="6" t="s">
        <v>8125</v>
      </c>
      <c r="J3025" s="6" t="s">
        <v>3858</v>
      </c>
      <c r="K3025" s="7" t="s">
        <v>8126</v>
      </c>
      <c r="L3025" s="8">
        <v>45657.0</v>
      </c>
      <c r="M3025" s="6" t="s">
        <v>23</v>
      </c>
      <c r="N3025" s="5"/>
      <c r="O3025" s="5"/>
      <c r="P3025" s="5"/>
      <c r="Q3025" s="5"/>
      <c r="R3025" s="5"/>
      <c r="S3025" s="5"/>
      <c r="T3025" s="5"/>
      <c r="U3025" s="5"/>
      <c r="V3025" s="5"/>
    </row>
    <row r="3026" hidden="1">
      <c r="A3026" s="5">
        <v>480091.0</v>
      </c>
      <c r="B3026" s="6" t="s">
        <v>7963</v>
      </c>
      <c r="C3026" s="6" t="s">
        <v>8127</v>
      </c>
      <c r="D3026" s="6" t="s">
        <v>8128</v>
      </c>
      <c r="E3026" s="6" t="s">
        <v>17</v>
      </c>
      <c r="F3026" s="6"/>
      <c r="G3026" s="6"/>
      <c r="H3026" s="6" t="s">
        <v>7966</v>
      </c>
      <c r="I3026" s="6" t="s">
        <v>8129</v>
      </c>
      <c r="J3026" s="6" t="s">
        <v>3858</v>
      </c>
      <c r="K3026" s="7" t="s">
        <v>8130</v>
      </c>
      <c r="L3026" s="8">
        <v>45657.0</v>
      </c>
      <c r="M3026" s="6" t="s">
        <v>23</v>
      </c>
      <c r="N3026" s="5"/>
      <c r="O3026" s="5"/>
      <c r="P3026" s="5"/>
      <c r="Q3026" s="5"/>
      <c r="R3026" s="5"/>
      <c r="S3026" s="5"/>
      <c r="T3026" s="5"/>
      <c r="U3026" s="5"/>
      <c r="V3026" s="5"/>
    </row>
    <row r="3027" hidden="1">
      <c r="A3027" s="5">
        <v>480091.0</v>
      </c>
      <c r="B3027" s="6" t="s">
        <v>7963</v>
      </c>
      <c r="C3027" s="6" t="s">
        <v>8131</v>
      </c>
      <c r="D3027" s="6" t="s">
        <v>8132</v>
      </c>
      <c r="E3027" s="6" t="s">
        <v>17</v>
      </c>
      <c r="F3027" s="6"/>
      <c r="G3027" s="6"/>
      <c r="H3027" s="6" t="s">
        <v>7966</v>
      </c>
      <c r="I3027" s="6" t="s">
        <v>8133</v>
      </c>
      <c r="J3027" s="6" t="s">
        <v>3858</v>
      </c>
      <c r="K3027" s="7" t="s">
        <v>8134</v>
      </c>
      <c r="L3027" s="8">
        <v>45657.0</v>
      </c>
      <c r="M3027" s="6" t="s">
        <v>23</v>
      </c>
      <c r="N3027" s="5"/>
      <c r="O3027" s="5"/>
      <c r="P3027" s="5"/>
      <c r="Q3027" s="5"/>
      <c r="R3027" s="5"/>
      <c r="S3027" s="5"/>
      <c r="T3027" s="5"/>
      <c r="U3027" s="5"/>
      <c r="V3027" s="5"/>
    </row>
    <row r="3028" hidden="1">
      <c r="A3028" s="5">
        <v>480091.0</v>
      </c>
      <c r="B3028" s="6" t="s">
        <v>7963</v>
      </c>
      <c r="C3028" s="6" t="s">
        <v>8135</v>
      </c>
      <c r="D3028" s="6" t="s">
        <v>8136</v>
      </c>
      <c r="E3028" s="6" t="s">
        <v>17</v>
      </c>
      <c r="F3028" s="6"/>
      <c r="G3028" s="6"/>
      <c r="H3028" s="6" t="s">
        <v>7966</v>
      </c>
      <c r="I3028" s="6" t="s">
        <v>8137</v>
      </c>
      <c r="J3028" s="6" t="s">
        <v>3858</v>
      </c>
      <c r="K3028" s="7" t="s">
        <v>8138</v>
      </c>
      <c r="L3028" s="8">
        <v>45657.0</v>
      </c>
      <c r="M3028" s="6" t="s">
        <v>23</v>
      </c>
      <c r="N3028" s="5"/>
      <c r="O3028" s="5"/>
      <c r="P3028" s="5"/>
      <c r="Q3028" s="5"/>
      <c r="R3028" s="5"/>
      <c r="S3028" s="5"/>
      <c r="T3028" s="5"/>
      <c r="U3028" s="5"/>
      <c r="V3028" s="5"/>
    </row>
    <row r="3029" hidden="1">
      <c r="A3029" s="5">
        <v>480091.0</v>
      </c>
      <c r="B3029" s="6" t="s">
        <v>7963</v>
      </c>
      <c r="C3029" s="6" t="s">
        <v>8139</v>
      </c>
      <c r="D3029" s="6" t="s">
        <v>8140</v>
      </c>
      <c r="E3029" s="6" t="s">
        <v>17</v>
      </c>
      <c r="F3029" s="6"/>
      <c r="G3029" s="6"/>
      <c r="H3029" s="6" t="s">
        <v>7966</v>
      </c>
      <c r="I3029" s="6" t="s">
        <v>8141</v>
      </c>
      <c r="J3029" s="6" t="s">
        <v>3858</v>
      </c>
      <c r="K3029" s="7" t="s">
        <v>8142</v>
      </c>
      <c r="L3029" s="8">
        <v>45657.0</v>
      </c>
      <c r="M3029" s="6" t="s">
        <v>23</v>
      </c>
      <c r="N3029" s="5"/>
      <c r="O3029" s="5"/>
      <c r="P3029" s="5"/>
      <c r="Q3029" s="5"/>
      <c r="R3029" s="5"/>
      <c r="S3029" s="5"/>
      <c r="T3029" s="5"/>
      <c r="U3029" s="5"/>
      <c r="V3029" s="5"/>
    </row>
    <row r="3030" hidden="1">
      <c r="A3030" s="5">
        <v>480091.0</v>
      </c>
      <c r="B3030" s="6" t="s">
        <v>7963</v>
      </c>
      <c r="C3030" s="6" t="s">
        <v>8143</v>
      </c>
      <c r="D3030" s="6" t="s">
        <v>8144</v>
      </c>
      <c r="E3030" s="6" t="s">
        <v>17</v>
      </c>
      <c r="F3030" s="6"/>
      <c r="G3030" s="6"/>
      <c r="H3030" s="6" t="s">
        <v>7966</v>
      </c>
      <c r="I3030" s="6" t="s">
        <v>8145</v>
      </c>
      <c r="J3030" s="6" t="s">
        <v>3858</v>
      </c>
      <c r="K3030" s="7" t="s">
        <v>8146</v>
      </c>
      <c r="L3030" s="8">
        <v>45657.0</v>
      </c>
      <c r="M3030" s="6" t="s">
        <v>23</v>
      </c>
      <c r="N3030" s="5"/>
      <c r="O3030" s="5"/>
      <c r="P3030" s="5"/>
      <c r="Q3030" s="5"/>
      <c r="R3030" s="5"/>
      <c r="S3030" s="5"/>
      <c r="T3030" s="5"/>
      <c r="U3030" s="5"/>
      <c r="V3030" s="5"/>
    </row>
    <row r="3031" hidden="1">
      <c r="A3031" s="5">
        <v>480091.0</v>
      </c>
      <c r="B3031" s="6" t="s">
        <v>7963</v>
      </c>
      <c r="C3031" s="6" t="s">
        <v>8147</v>
      </c>
      <c r="D3031" s="6" t="s">
        <v>8148</v>
      </c>
      <c r="E3031" s="6" t="s">
        <v>17</v>
      </c>
      <c r="F3031" s="6"/>
      <c r="G3031" s="6"/>
      <c r="H3031" s="6" t="s">
        <v>7966</v>
      </c>
      <c r="I3031" s="6" t="s">
        <v>8149</v>
      </c>
      <c r="J3031" s="6" t="s">
        <v>3858</v>
      </c>
      <c r="K3031" s="7" t="s">
        <v>8150</v>
      </c>
      <c r="L3031" s="8">
        <v>45657.0</v>
      </c>
      <c r="M3031" s="6" t="s">
        <v>23</v>
      </c>
      <c r="N3031" s="5"/>
      <c r="O3031" s="5"/>
      <c r="P3031" s="5"/>
      <c r="Q3031" s="5"/>
      <c r="R3031" s="5"/>
      <c r="S3031" s="5"/>
      <c r="T3031" s="5"/>
      <c r="U3031" s="5"/>
      <c r="V3031" s="5"/>
    </row>
    <row r="3032" hidden="1">
      <c r="A3032" s="5">
        <v>480091.0</v>
      </c>
      <c r="B3032" s="6" t="s">
        <v>7963</v>
      </c>
      <c r="C3032" s="6" t="s">
        <v>8151</v>
      </c>
      <c r="D3032" s="6" t="s">
        <v>8152</v>
      </c>
      <c r="E3032" s="6" t="s">
        <v>17</v>
      </c>
      <c r="F3032" s="6"/>
      <c r="G3032" s="6"/>
      <c r="H3032" s="6" t="s">
        <v>7966</v>
      </c>
      <c r="I3032" s="6" t="s">
        <v>8153</v>
      </c>
      <c r="J3032" s="6" t="s">
        <v>3858</v>
      </c>
      <c r="K3032" s="7" t="s">
        <v>8154</v>
      </c>
      <c r="L3032" s="8">
        <v>45657.0</v>
      </c>
      <c r="M3032" s="6" t="s">
        <v>23</v>
      </c>
      <c r="N3032" s="5"/>
      <c r="O3032" s="5"/>
      <c r="P3032" s="5"/>
      <c r="Q3032" s="5"/>
      <c r="R3032" s="5"/>
      <c r="S3032" s="5"/>
      <c r="T3032" s="5"/>
      <c r="U3032" s="5"/>
      <c r="V3032" s="5"/>
    </row>
    <row r="3033" hidden="1">
      <c r="A3033" s="5">
        <v>480091.0</v>
      </c>
      <c r="B3033" s="6" t="s">
        <v>7963</v>
      </c>
      <c r="C3033" s="6" t="s">
        <v>8155</v>
      </c>
      <c r="D3033" s="6" t="s">
        <v>8156</v>
      </c>
      <c r="E3033" s="6" t="s">
        <v>17</v>
      </c>
      <c r="F3033" s="6"/>
      <c r="G3033" s="6"/>
      <c r="H3033" s="6" t="s">
        <v>7966</v>
      </c>
      <c r="I3033" s="6" t="s">
        <v>8157</v>
      </c>
      <c r="J3033" s="6" t="s">
        <v>3858</v>
      </c>
      <c r="K3033" s="7" t="s">
        <v>8158</v>
      </c>
      <c r="L3033" s="8">
        <v>45657.0</v>
      </c>
      <c r="M3033" s="6" t="s">
        <v>23</v>
      </c>
      <c r="N3033" s="5"/>
      <c r="O3033" s="5"/>
      <c r="P3033" s="5"/>
      <c r="Q3033" s="5"/>
      <c r="R3033" s="5"/>
      <c r="S3033" s="5"/>
      <c r="T3033" s="5"/>
      <c r="U3033" s="5"/>
      <c r="V3033" s="5"/>
    </row>
    <row r="3034" hidden="1">
      <c r="A3034" s="5">
        <v>480091.0</v>
      </c>
      <c r="B3034" s="6" t="s">
        <v>7963</v>
      </c>
      <c r="C3034" s="6" t="s">
        <v>8159</v>
      </c>
      <c r="D3034" s="6" t="s">
        <v>8160</v>
      </c>
      <c r="E3034" s="6" t="s">
        <v>17</v>
      </c>
      <c r="F3034" s="6"/>
      <c r="G3034" s="6"/>
      <c r="H3034" s="6" t="s">
        <v>7966</v>
      </c>
      <c r="I3034" s="6" t="s">
        <v>8161</v>
      </c>
      <c r="J3034" s="6" t="s">
        <v>3858</v>
      </c>
      <c r="K3034" s="7" t="s">
        <v>8162</v>
      </c>
      <c r="L3034" s="8">
        <v>45657.0</v>
      </c>
      <c r="M3034" s="6" t="s">
        <v>23</v>
      </c>
      <c r="N3034" s="5"/>
      <c r="O3034" s="5"/>
      <c r="P3034" s="5"/>
      <c r="Q3034" s="5"/>
      <c r="R3034" s="5"/>
      <c r="S3034" s="5"/>
      <c r="T3034" s="5"/>
      <c r="U3034" s="5"/>
      <c r="V3034" s="5"/>
    </row>
    <row r="3035" hidden="1">
      <c r="A3035" s="5">
        <v>480091.0</v>
      </c>
      <c r="B3035" s="6" t="s">
        <v>7963</v>
      </c>
      <c r="C3035" s="6" t="s">
        <v>8163</v>
      </c>
      <c r="D3035" s="6" t="s">
        <v>8164</v>
      </c>
      <c r="E3035" s="6" t="s">
        <v>17</v>
      </c>
      <c r="F3035" s="6"/>
      <c r="G3035" s="6"/>
      <c r="H3035" s="6" t="s">
        <v>7966</v>
      </c>
      <c r="I3035" s="6" t="s">
        <v>8165</v>
      </c>
      <c r="J3035" s="6" t="s">
        <v>3858</v>
      </c>
      <c r="K3035" s="7" t="s">
        <v>8166</v>
      </c>
      <c r="L3035" s="8">
        <v>45657.0</v>
      </c>
      <c r="M3035" s="6" t="s">
        <v>23</v>
      </c>
      <c r="N3035" s="5"/>
      <c r="O3035" s="5"/>
      <c r="P3035" s="5"/>
      <c r="Q3035" s="5"/>
      <c r="R3035" s="5"/>
      <c r="S3035" s="5"/>
      <c r="T3035" s="5"/>
      <c r="U3035" s="5"/>
      <c r="V3035" s="5"/>
    </row>
    <row r="3036" hidden="1">
      <c r="A3036" s="5">
        <v>480091.0</v>
      </c>
      <c r="B3036" s="6" t="s">
        <v>7963</v>
      </c>
      <c r="C3036" s="6" t="s">
        <v>8167</v>
      </c>
      <c r="D3036" s="6" t="s">
        <v>8168</v>
      </c>
      <c r="E3036" s="6" t="s">
        <v>17</v>
      </c>
      <c r="F3036" s="6"/>
      <c r="G3036" s="6"/>
      <c r="H3036" s="6" t="s">
        <v>7966</v>
      </c>
      <c r="I3036" s="6" t="s">
        <v>8169</v>
      </c>
      <c r="J3036" s="6" t="s">
        <v>3858</v>
      </c>
      <c r="K3036" s="7" t="s">
        <v>8170</v>
      </c>
      <c r="L3036" s="8">
        <v>45657.0</v>
      </c>
      <c r="M3036" s="6" t="s">
        <v>23</v>
      </c>
      <c r="N3036" s="5"/>
      <c r="O3036" s="5"/>
      <c r="P3036" s="5"/>
      <c r="Q3036" s="5"/>
      <c r="R3036" s="5"/>
      <c r="S3036" s="5"/>
      <c r="T3036" s="5"/>
      <c r="U3036" s="5"/>
      <c r="V3036" s="5"/>
    </row>
    <row r="3037" hidden="1">
      <c r="A3037" s="5">
        <v>480091.0</v>
      </c>
      <c r="B3037" s="6" t="s">
        <v>7963</v>
      </c>
      <c r="C3037" s="6" t="s">
        <v>8171</v>
      </c>
      <c r="D3037" s="6" t="s">
        <v>8172</v>
      </c>
      <c r="E3037" s="6" t="s">
        <v>17</v>
      </c>
      <c r="F3037" s="6"/>
      <c r="G3037" s="6"/>
      <c r="H3037" s="6" t="s">
        <v>7966</v>
      </c>
      <c r="I3037" s="6" t="s">
        <v>8173</v>
      </c>
      <c r="J3037" s="6" t="s">
        <v>3858</v>
      </c>
      <c r="K3037" s="7" t="s">
        <v>8174</v>
      </c>
      <c r="L3037" s="8">
        <v>45657.0</v>
      </c>
      <c r="M3037" s="6" t="s">
        <v>23</v>
      </c>
      <c r="N3037" s="5"/>
      <c r="O3037" s="5"/>
      <c r="P3037" s="5"/>
      <c r="Q3037" s="5"/>
      <c r="R3037" s="5"/>
      <c r="S3037" s="5"/>
      <c r="T3037" s="5"/>
      <c r="U3037" s="5"/>
      <c r="V3037" s="5"/>
    </row>
    <row r="3038" hidden="1">
      <c r="A3038" s="5">
        <v>480091.0</v>
      </c>
      <c r="B3038" s="6" t="s">
        <v>7963</v>
      </c>
      <c r="C3038" s="6" t="s">
        <v>8175</v>
      </c>
      <c r="D3038" s="6" t="s">
        <v>8176</v>
      </c>
      <c r="E3038" s="6" t="s">
        <v>17</v>
      </c>
      <c r="F3038" s="6" t="s">
        <v>18</v>
      </c>
      <c r="G3038" s="6" t="s">
        <v>503</v>
      </c>
      <c r="H3038" s="6" t="s">
        <v>7966</v>
      </c>
      <c r="I3038" s="6" t="s">
        <v>8177</v>
      </c>
      <c r="J3038" s="6" t="s">
        <v>3858</v>
      </c>
      <c r="K3038" s="7" t="s">
        <v>8178</v>
      </c>
      <c r="L3038" s="8">
        <v>45657.0</v>
      </c>
      <c r="M3038" s="6" t="s">
        <v>23</v>
      </c>
      <c r="N3038" s="5"/>
      <c r="O3038" s="5"/>
      <c r="P3038" s="5"/>
      <c r="Q3038" s="5"/>
      <c r="R3038" s="5"/>
      <c r="S3038" s="5"/>
      <c r="T3038" s="5"/>
      <c r="U3038" s="5"/>
      <c r="V3038" s="5"/>
    </row>
    <row r="3039" hidden="1">
      <c r="A3039" s="5">
        <v>480091.0</v>
      </c>
      <c r="B3039" s="6" t="s">
        <v>7963</v>
      </c>
      <c r="C3039" s="6" t="s">
        <v>8179</v>
      </c>
      <c r="D3039" s="6" t="s">
        <v>8180</v>
      </c>
      <c r="E3039" s="6" t="s">
        <v>17</v>
      </c>
      <c r="F3039" s="6" t="s">
        <v>18</v>
      </c>
      <c r="G3039" s="6" t="s">
        <v>503</v>
      </c>
      <c r="H3039" s="6" t="s">
        <v>7966</v>
      </c>
      <c r="I3039" s="6" t="s">
        <v>8181</v>
      </c>
      <c r="J3039" s="6" t="s">
        <v>3858</v>
      </c>
      <c r="K3039" s="7" t="s">
        <v>8182</v>
      </c>
      <c r="L3039" s="8">
        <v>45657.0</v>
      </c>
      <c r="M3039" s="6" t="s">
        <v>23</v>
      </c>
      <c r="N3039" s="5"/>
      <c r="O3039" s="5"/>
      <c r="P3039" s="5"/>
      <c r="Q3039" s="5"/>
      <c r="R3039" s="5"/>
      <c r="S3039" s="5"/>
      <c r="T3039" s="5"/>
      <c r="U3039" s="5"/>
      <c r="V3039" s="5"/>
    </row>
    <row r="3040" hidden="1">
      <c r="A3040" s="5">
        <v>480091.0</v>
      </c>
      <c r="B3040" s="6" t="s">
        <v>7963</v>
      </c>
      <c r="C3040" s="6" t="s">
        <v>8183</v>
      </c>
      <c r="D3040" s="6" t="s">
        <v>8184</v>
      </c>
      <c r="E3040" s="6" t="s">
        <v>17</v>
      </c>
      <c r="F3040" s="6" t="s">
        <v>18</v>
      </c>
      <c r="G3040" s="6" t="s">
        <v>503</v>
      </c>
      <c r="H3040" s="6" t="s">
        <v>7966</v>
      </c>
      <c r="I3040" s="6" t="s">
        <v>8185</v>
      </c>
      <c r="J3040" s="6" t="s">
        <v>3858</v>
      </c>
      <c r="K3040" s="7" t="s">
        <v>8186</v>
      </c>
      <c r="L3040" s="8">
        <v>45657.0</v>
      </c>
      <c r="M3040" s="6" t="s">
        <v>23</v>
      </c>
      <c r="N3040" s="5"/>
      <c r="O3040" s="5"/>
      <c r="P3040" s="5"/>
      <c r="Q3040" s="5"/>
      <c r="R3040" s="5"/>
      <c r="S3040" s="5"/>
      <c r="T3040" s="5"/>
      <c r="U3040" s="5"/>
      <c r="V3040" s="5"/>
    </row>
    <row r="3041" hidden="1">
      <c r="A3041" s="5">
        <v>480091.0</v>
      </c>
      <c r="B3041" s="6" t="s">
        <v>7963</v>
      </c>
      <c r="C3041" s="6" t="s">
        <v>8187</v>
      </c>
      <c r="D3041" s="6" t="s">
        <v>8188</v>
      </c>
      <c r="E3041" s="6" t="s">
        <v>17</v>
      </c>
      <c r="F3041" s="6" t="s">
        <v>18</v>
      </c>
      <c r="G3041" s="6" t="s">
        <v>503</v>
      </c>
      <c r="H3041" s="6" t="s">
        <v>7966</v>
      </c>
      <c r="I3041" s="6" t="s">
        <v>8189</v>
      </c>
      <c r="J3041" s="6" t="s">
        <v>3858</v>
      </c>
      <c r="K3041" s="7" t="s">
        <v>8190</v>
      </c>
      <c r="L3041" s="8">
        <v>45657.0</v>
      </c>
      <c r="M3041" s="6" t="s">
        <v>23</v>
      </c>
      <c r="N3041" s="5"/>
      <c r="O3041" s="5"/>
      <c r="P3041" s="5"/>
      <c r="Q3041" s="5"/>
      <c r="R3041" s="5"/>
      <c r="S3041" s="5"/>
      <c r="T3041" s="5"/>
      <c r="U3041" s="5"/>
      <c r="V3041" s="5"/>
    </row>
    <row r="3042" hidden="1">
      <c r="A3042" s="5">
        <v>480091.0</v>
      </c>
      <c r="B3042" s="6" t="s">
        <v>7963</v>
      </c>
      <c r="C3042" s="6" t="s">
        <v>8191</v>
      </c>
      <c r="D3042" s="6" t="s">
        <v>8192</v>
      </c>
      <c r="E3042" s="6" t="s">
        <v>17</v>
      </c>
      <c r="F3042" s="6" t="s">
        <v>18</v>
      </c>
      <c r="G3042" s="6" t="s">
        <v>503</v>
      </c>
      <c r="H3042" s="6" t="s">
        <v>7966</v>
      </c>
      <c r="I3042" s="6" t="s">
        <v>8193</v>
      </c>
      <c r="J3042" s="6" t="s">
        <v>3858</v>
      </c>
      <c r="K3042" s="7" t="s">
        <v>8194</v>
      </c>
      <c r="L3042" s="8">
        <v>45657.0</v>
      </c>
      <c r="M3042" s="6" t="s">
        <v>23</v>
      </c>
      <c r="N3042" s="5"/>
      <c r="O3042" s="5"/>
      <c r="P3042" s="5"/>
      <c r="Q3042" s="5"/>
      <c r="R3042" s="5"/>
      <c r="S3042" s="5"/>
      <c r="T3042" s="5"/>
      <c r="U3042" s="5"/>
      <c r="V3042" s="5"/>
    </row>
    <row r="3043" hidden="1">
      <c r="A3043" s="5">
        <v>480091.0</v>
      </c>
      <c r="B3043" s="6" t="s">
        <v>7963</v>
      </c>
      <c r="C3043" s="6" t="s">
        <v>8195</v>
      </c>
      <c r="D3043" s="6" t="s">
        <v>8196</v>
      </c>
      <c r="E3043" s="6" t="s">
        <v>266</v>
      </c>
      <c r="F3043" s="6"/>
      <c r="G3043" s="6"/>
      <c r="H3043" s="6" t="s">
        <v>8197</v>
      </c>
      <c r="I3043" s="6" t="s">
        <v>8198</v>
      </c>
      <c r="J3043" s="6" t="s">
        <v>8199</v>
      </c>
      <c r="K3043" s="7" t="s">
        <v>3254</v>
      </c>
      <c r="L3043" s="8">
        <v>45657.0</v>
      </c>
      <c r="M3043" s="6" t="s">
        <v>23</v>
      </c>
      <c r="N3043" s="5"/>
      <c r="O3043" s="5"/>
      <c r="P3043" s="5"/>
      <c r="Q3043" s="5"/>
      <c r="R3043" s="5"/>
      <c r="S3043" s="5"/>
      <c r="T3043" s="5"/>
      <c r="U3043" s="5"/>
      <c r="V3043" s="5"/>
    </row>
    <row r="3044" hidden="1">
      <c r="A3044" s="5">
        <v>480091.0</v>
      </c>
      <c r="B3044" s="6" t="s">
        <v>7963</v>
      </c>
      <c r="C3044" s="6" t="s">
        <v>8195</v>
      </c>
      <c r="D3044" s="6" t="s">
        <v>8200</v>
      </c>
      <c r="E3044" s="6" t="s">
        <v>266</v>
      </c>
      <c r="F3044" s="6"/>
      <c r="G3044" s="6"/>
      <c r="H3044" s="6" t="s">
        <v>8201</v>
      </c>
      <c r="I3044" s="6" t="s">
        <v>8202</v>
      </c>
      <c r="J3044" s="6" t="s">
        <v>8199</v>
      </c>
      <c r="K3044" s="7" t="s">
        <v>8203</v>
      </c>
      <c r="L3044" s="8">
        <v>45657.0</v>
      </c>
      <c r="M3044" s="6" t="s">
        <v>23</v>
      </c>
      <c r="N3044" s="5"/>
      <c r="O3044" s="5"/>
      <c r="P3044" s="5"/>
      <c r="Q3044" s="5"/>
      <c r="R3044" s="5"/>
      <c r="S3044" s="5"/>
      <c r="T3044" s="5"/>
      <c r="U3044" s="5"/>
      <c r="V3044" s="5"/>
    </row>
    <row r="3045" hidden="1">
      <c r="A3045" s="5">
        <v>480091.0</v>
      </c>
      <c r="B3045" s="6" t="s">
        <v>7963</v>
      </c>
      <c r="C3045" s="6" t="s">
        <v>8195</v>
      </c>
      <c r="D3045" s="6" t="s">
        <v>8204</v>
      </c>
      <c r="E3045" s="6" t="s">
        <v>266</v>
      </c>
      <c r="F3045" s="6"/>
      <c r="G3045" s="6"/>
      <c r="H3045" s="6" t="s">
        <v>8205</v>
      </c>
      <c r="I3045" s="6" t="s">
        <v>8206</v>
      </c>
      <c r="J3045" s="6" t="s">
        <v>8199</v>
      </c>
      <c r="K3045" s="7" t="s">
        <v>8207</v>
      </c>
      <c r="L3045" s="8">
        <v>45657.0</v>
      </c>
      <c r="M3045" s="6" t="s">
        <v>23</v>
      </c>
      <c r="N3045" s="5"/>
      <c r="O3045" s="5"/>
      <c r="P3045" s="5"/>
      <c r="Q3045" s="5"/>
      <c r="R3045" s="5"/>
      <c r="S3045" s="5"/>
      <c r="T3045" s="5"/>
      <c r="U3045" s="5"/>
      <c r="V3045" s="5"/>
    </row>
    <row r="3046" hidden="1">
      <c r="A3046" s="5">
        <v>480091.0</v>
      </c>
      <c r="B3046" s="6" t="s">
        <v>7963</v>
      </c>
      <c r="C3046" s="6" t="s">
        <v>8195</v>
      </c>
      <c r="D3046" s="6" t="s">
        <v>8208</v>
      </c>
      <c r="E3046" s="6" t="s">
        <v>266</v>
      </c>
      <c r="F3046" s="6"/>
      <c r="G3046" s="6"/>
      <c r="H3046" s="6" t="s">
        <v>8209</v>
      </c>
      <c r="I3046" s="6" t="s">
        <v>8210</v>
      </c>
      <c r="J3046" s="6" t="s">
        <v>8199</v>
      </c>
      <c r="K3046" s="7" t="s">
        <v>8211</v>
      </c>
      <c r="L3046" s="8">
        <v>45657.0</v>
      </c>
      <c r="M3046" s="6" t="s">
        <v>23</v>
      </c>
      <c r="N3046" s="5"/>
      <c r="O3046" s="5"/>
      <c r="P3046" s="5"/>
      <c r="Q3046" s="5"/>
      <c r="R3046" s="5"/>
      <c r="S3046" s="5"/>
      <c r="T3046" s="5"/>
      <c r="U3046" s="5"/>
      <c r="V3046" s="5"/>
    </row>
    <row r="3047" hidden="1">
      <c r="A3047" s="5">
        <v>480091.0</v>
      </c>
      <c r="B3047" s="6" t="s">
        <v>7963</v>
      </c>
      <c r="C3047" s="6" t="s">
        <v>8195</v>
      </c>
      <c r="D3047" s="6" t="s">
        <v>8208</v>
      </c>
      <c r="E3047" s="6" t="s">
        <v>266</v>
      </c>
      <c r="F3047" s="6"/>
      <c r="G3047" s="6"/>
      <c r="H3047" s="6" t="s">
        <v>8212</v>
      </c>
      <c r="I3047" s="6" t="s">
        <v>8210</v>
      </c>
      <c r="J3047" s="6" t="s">
        <v>8199</v>
      </c>
      <c r="K3047" s="7" t="s">
        <v>369</v>
      </c>
      <c r="L3047" s="8">
        <v>45657.0</v>
      </c>
      <c r="M3047" s="6" t="s">
        <v>23</v>
      </c>
      <c r="N3047" s="5"/>
      <c r="O3047" s="5"/>
      <c r="P3047" s="5"/>
      <c r="Q3047" s="5"/>
      <c r="R3047" s="5"/>
      <c r="S3047" s="5"/>
      <c r="T3047" s="5"/>
      <c r="U3047" s="5"/>
      <c r="V3047" s="5"/>
    </row>
    <row r="3048" hidden="1">
      <c r="A3048" s="5">
        <v>480091.0</v>
      </c>
      <c r="B3048" s="6" t="s">
        <v>7963</v>
      </c>
      <c r="C3048" s="6" t="s">
        <v>8195</v>
      </c>
      <c r="D3048" s="6" t="s">
        <v>8213</v>
      </c>
      <c r="E3048" s="6" t="s">
        <v>266</v>
      </c>
      <c r="F3048" s="6"/>
      <c r="G3048" s="6"/>
      <c r="H3048" s="6" t="s">
        <v>8214</v>
      </c>
      <c r="I3048" s="6" t="s">
        <v>8215</v>
      </c>
      <c r="J3048" s="6" t="s">
        <v>8199</v>
      </c>
      <c r="K3048" s="7" t="s">
        <v>8216</v>
      </c>
      <c r="L3048" s="8">
        <v>45657.0</v>
      </c>
      <c r="M3048" s="6" t="s">
        <v>23</v>
      </c>
      <c r="N3048" s="5"/>
      <c r="O3048" s="5"/>
      <c r="P3048" s="5"/>
      <c r="Q3048" s="5"/>
      <c r="R3048" s="5"/>
      <c r="S3048" s="5"/>
      <c r="T3048" s="5"/>
      <c r="U3048" s="5"/>
      <c r="V3048" s="5"/>
    </row>
    <row r="3049" hidden="1">
      <c r="A3049" s="5">
        <v>480091.0</v>
      </c>
      <c r="B3049" s="6" t="s">
        <v>7963</v>
      </c>
      <c r="C3049" s="6" t="s">
        <v>8195</v>
      </c>
      <c r="D3049" s="6" t="s">
        <v>8217</v>
      </c>
      <c r="E3049" s="6" t="s">
        <v>266</v>
      </c>
      <c r="F3049" s="6"/>
      <c r="G3049" s="6"/>
      <c r="H3049" s="6" t="s">
        <v>8218</v>
      </c>
      <c r="I3049" s="6" t="s">
        <v>8219</v>
      </c>
      <c r="J3049" s="6" t="s">
        <v>8199</v>
      </c>
      <c r="K3049" s="7" t="s">
        <v>5845</v>
      </c>
      <c r="L3049" s="8">
        <v>45657.0</v>
      </c>
      <c r="M3049" s="6" t="s">
        <v>23</v>
      </c>
      <c r="N3049" s="5"/>
      <c r="O3049" s="5"/>
      <c r="P3049" s="5"/>
      <c r="Q3049" s="5"/>
      <c r="R3049" s="5"/>
      <c r="S3049" s="5"/>
      <c r="T3049" s="5"/>
      <c r="U3049" s="5"/>
      <c r="V3049" s="5"/>
    </row>
    <row r="3050" hidden="1">
      <c r="A3050" s="5">
        <v>480091.0</v>
      </c>
      <c r="B3050" s="6" t="s">
        <v>7963</v>
      </c>
      <c r="C3050" s="6" t="s">
        <v>8195</v>
      </c>
      <c r="D3050" s="6" t="s">
        <v>8220</v>
      </c>
      <c r="E3050" s="6" t="s">
        <v>266</v>
      </c>
      <c r="F3050" s="6"/>
      <c r="G3050" s="6"/>
      <c r="H3050" s="6" t="s">
        <v>8221</v>
      </c>
      <c r="I3050" s="6" t="s">
        <v>8222</v>
      </c>
      <c r="J3050" s="6" t="s">
        <v>8199</v>
      </c>
      <c r="K3050" s="7" t="s">
        <v>8223</v>
      </c>
      <c r="L3050" s="8">
        <v>45657.0</v>
      </c>
      <c r="M3050" s="6" t="s">
        <v>23</v>
      </c>
      <c r="N3050" s="5"/>
      <c r="O3050" s="5"/>
      <c r="P3050" s="5"/>
      <c r="Q3050" s="5"/>
      <c r="R3050" s="5"/>
      <c r="S3050" s="5"/>
      <c r="T3050" s="5"/>
      <c r="U3050" s="5"/>
      <c r="V3050" s="5"/>
    </row>
    <row r="3051" hidden="1">
      <c r="A3051" s="5">
        <v>480091.0</v>
      </c>
      <c r="B3051" s="6" t="s">
        <v>7963</v>
      </c>
      <c r="C3051" s="6" t="s">
        <v>8195</v>
      </c>
      <c r="D3051" s="6" t="s">
        <v>8224</v>
      </c>
      <c r="E3051" s="6" t="s">
        <v>266</v>
      </c>
      <c r="F3051" s="6"/>
      <c r="G3051" s="6"/>
      <c r="H3051" s="6" t="s">
        <v>8225</v>
      </c>
      <c r="I3051" s="6" t="s">
        <v>8226</v>
      </c>
      <c r="J3051" s="6" t="s">
        <v>8199</v>
      </c>
      <c r="K3051" s="7" t="s">
        <v>8227</v>
      </c>
      <c r="L3051" s="8">
        <v>45657.0</v>
      </c>
      <c r="M3051" s="6" t="s">
        <v>23</v>
      </c>
      <c r="N3051" s="5"/>
      <c r="O3051" s="5"/>
      <c r="P3051" s="5"/>
      <c r="Q3051" s="5"/>
      <c r="R3051" s="5"/>
      <c r="S3051" s="5"/>
      <c r="T3051" s="5"/>
      <c r="U3051" s="5"/>
      <c r="V3051" s="5"/>
    </row>
    <row r="3052" hidden="1">
      <c r="A3052" s="5">
        <v>480091.0</v>
      </c>
      <c r="B3052" s="6" t="s">
        <v>7963</v>
      </c>
      <c r="C3052" s="6" t="s">
        <v>8195</v>
      </c>
      <c r="D3052" s="6" t="s">
        <v>8217</v>
      </c>
      <c r="E3052" s="6" t="s">
        <v>266</v>
      </c>
      <c r="F3052" s="6"/>
      <c r="G3052" s="6"/>
      <c r="H3052" s="6" t="s">
        <v>8228</v>
      </c>
      <c r="I3052" s="6" t="s">
        <v>8219</v>
      </c>
      <c r="J3052" s="6" t="s">
        <v>8199</v>
      </c>
      <c r="K3052" s="7" t="s">
        <v>8229</v>
      </c>
      <c r="L3052" s="8">
        <v>45657.0</v>
      </c>
      <c r="M3052" s="6" t="s">
        <v>23</v>
      </c>
      <c r="N3052" s="5"/>
      <c r="O3052" s="5"/>
      <c r="P3052" s="5"/>
      <c r="Q3052" s="5"/>
      <c r="R3052" s="5"/>
      <c r="S3052" s="5"/>
      <c r="T3052" s="5"/>
      <c r="U3052" s="5"/>
      <c r="V3052" s="5"/>
    </row>
    <row r="3053" hidden="1">
      <c r="A3053" s="5">
        <v>480091.0</v>
      </c>
      <c r="B3053" s="6" t="s">
        <v>7963</v>
      </c>
      <c r="C3053" s="6" t="s">
        <v>8195</v>
      </c>
      <c r="D3053" s="6" t="s">
        <v>8224</v>
      </c>
      <c r="E3053" s="6" t="s">
        <v>266</v>
      </c>
      <c r="F3053" s="6"/>
      <c r="G3053" s="6"/>
      <c r="H3053" s="6" t="s">
        <v>8225</v>
      </c>
      <c r="I3053" s="6" t="s">
        <v>8226</v>
      </c>
      <c r="J3053" s="6" t="s">
        <v>8199</v>
      </c>
      <c r="K3053" s="7" t="s">
        <v>8227</v>
      </c>
      <c r="L3053" s="8">
        <v>45657.0</v>
      </c>
      <c r="M3053" s="6" t="s">
        <v>23</v>
      </c>
      <c r="N3053" s="5"/>
      <c r="O3053" s="5"/>
      <c r="P3053" s="5"/>
      <c r="Q3053" s="5"/>
      <c r="R3053" s="5"/>
      <c r="S3053" s="5"/>
      <c r="T3053" s="5"/>
      <c r="U3053" s="5"/>
      <c r="V3053" s="5"/>
    </row>
    <row r="3054" hidden="1">
      <c r="A3054" s="5">
        <v>480091.0</v>
      </c>
      <c r="B3054" s="6" t="s">
        <v>7963</v>
      </c>
      <c r="C3054" s="6" t="s">
        <v>8195</v>
      </c>
      <c r="D3054" s="6" t="s">
        <v>8230</v>
      </c>
      <c r="E3054" s="6" t="s">
        <v>266</v>
      </c>
      <c r="F3054" s="6"/>
      <c r="G3054" s="6"/>
      <c r="H3054" s="6" t="s">
        <v>8197</v>
      </c>
      <c r="I3054" s="6" t="s">
        <v>8231</v>
      </c>
      <c r="J3054" s="6" t="s">
        <v>8199</v>
      </c>
      <c r="K3054" s="7" t="s">
        <v>820</v>
      </c>
      <c r="L3054" s="8">
        <v>45657.0</v>
      </c>
      <c r="M3054" s="6" t="s">
        <v>23</v>
      </c>
      <c r="N3054" s="5"/>
      <c r="O3054" s="5"/>
      <c r="P3054" s="5"/>
      <c r="Q3054" s="5"/>
      <c r="R3054" s="5"/>
      <c r="S3054" s="5"/>
      <c r="T3054" s="5"/>
      <c r="U3054" s="5"/>
      <c r="V3054" s="5"/>
    </row>
    <row r="3055" hidden="1">
      <c r="A3055" s="5">
        <v>480091.0</v>
      </c>
      <c r="B3055" s="6" t="s">
        <v>7963</v>
      </c>
      <c r="C3055" s="6" t="s">
        <v>8195</v>
      </c>
      <c r="D3055" s="6" t="s">
        <v>8232</v>
      </c>
      <c r="E3055" s="6" t="s">
        <v>266</v>
      </c>
      <c r="F3055" s="6"/>
      <c r="G3055" s="6"/>
      <c r="H3055" s="6" t="s">
        <v>8233</v>
      </c>
      <c r="I3055" s="6" t="s">
        <v>8234</v>
      </c>
      <c r="J3055" s="6" t="s">
        <v>8199</v>
      </c>
      <c r="K3055" s="7" t="s">
        <v>784</v>
      </c>
      <c r="L3055" s="8">
        <v>45657.0</v>
      </c>
      <c r="M3055" s="6" t="s">
        <v>23</v>
      </c>
      <c r="N3055" s="5"/>
      <c r="O3055" s="5"/>
      <c r="P3055" s="5"/>
      <c r="Q3055" s="5"/>
      <c r="R3055" s="5"/>
      <c r="S3055" s="5"/>
      <c r="T3055" s="5"/>
      <c r="U3055" s="5"/>
      <c r="V3055" s="5"/>
    </row>
    <row r="3056" hidden="1">
      <c r="A3056" s="5">
        <v>480091.0</v>
      </c>
      <c r="B3056" s="6" t="s">
        <v>7963</v>
      </c>
      <c r="C3056" s="6" t="s">
        <v>8195</v>
      </c>
      <c r="D3056" s="6" t="s">
        <v>8235</v>
      </c>
      <c r="E3056" s="6" t="s">
        <v>266</v>
      </c>
      <c r="F3056" s="6"/>
      <c r="G3056" s="6"/>
      <c r="H3056" s="6" t="s">
        <v>8236</v>
      </c>
      <c r="I3056" s="6" t="s">
        <v>8237</v>
      </c>
      <c r="J3056" s="6" t="s">
        <v>8199</v>
      </c>
      <c r="K3056" s="7" t="s">
        <v>8238</v>
      </c>
      <c r="L3056" s="8">
        <v>45657.0</v>
      </c>
      <c r="M3056" s="6" t="s">
        <v>23</v>
      </c>
      <c r="N3056" s="5"/>
      <c r="O3056" s="5"/>
      <c r="P3056" s="5"/>
      <c r="Q3056" s="5"/>
      <c r="R3056" s="5"/>
      <c r="S3056" s="5"/>
      <c r="T3056" s="5"/>
      <c r="U3056" s="5"/>
      <c r="V3056" s="5"/>
    </row>
    <row r="3057" hidden="1">
      <c r="A3057" s="5">
        <v>480091.0</v>
      </c>
      <c r="B3057" s="6" t="s">
        <v>7963</v>
      </c>
      <c r="C3057" s="6" t="s">
        <v>8195</v>
      </c>
      <c r="D3057" s="6" t="s">
        <v>8239</v>
      </c>
      <c r="E3057" s="6" t="s">
        <v>266</v>
      </c>
      <c r="F3057" s="6"/>
      <c r="G3057" s="6"/>
      <c r="H3057" s="6" t="s">
        <v>8205</v>
      </c>
      <c r="I3057" s="6" t="s">
        <v>8240</v>
      </c>
      <c r="J3057" s="6" t="s">
        <v>8199</v>
      </c>
      <c r="K3057" s="7" t="s">
        <v>8241</v>
      </c>
      <c r="L3057" s="8">
        <v>45657.0</v>
      </c>
      <c r="M3057" s="6" t="s">
        <v>23</v>
      </c>
      <c r="N3057" s="5"/>
      <c r="O3057" s="5"/>
      <c r="P3057" s="5"/>
      <c r="Q3057" s="5"/>
      <c r="R3057" s="5"/>
      <c r="S3057" s="5"/>
      <c r="T3057" s="5"/>
      <c r="U3057" s="5"/>
      <c r="V3057" s="5"/>
    </row>
    <row r="3058" hidden="1">
      <c r="A3058" s="5">
        <v>480091.0</v>
      </c>
      <c r="B3058" s="6" t="s">
        <v>7963</v>
      </c>
      <c r="C3058" s="6" t="s">
        <v>8195</v>
      </c>
      <c r="D3058" s="6" t="s">
        <v>8242</v>
      </c>
      <c r="E3058" s="6" t="s">
        <v>266</v>
      </c>
      <c r="F3058" s="6"/>
      <c r="G3058" s="6"/>
      <c r="H3058" s="6" t="s">
        <v>8243</v>
      </c>
      <c r="I3058" s="6" t="s">
        <v>8244</v>
      </c>
      <c r="J3058" s="6" t="s">
        <v>8199</v>
      </c>
      <c r="K3058" s="7" t="s">
        <v>8245</v>
      </c>
      <c r="L3058" s="8">
        <v>45657.0</v>
      </c>
      <c r="M3058" s="6" t="s">
        <v>23</v>
      </c>
      <c r="N3058" s="5"/>
      <c r="O3058" s="5"/>
      <c r="P3058" s="5"/>
      <c r="Q3058" s="5"/>
      <c r="R3058" s="5"/>
      <c r="S3058" s="5"/>
      <c r="T3058" s="5"/>
      <c r="U3058" s="5"/>
      <c r="V3058" s="5"/>
    </row>
    <row r="3059" hidden="1">
      <c r="A3059" s="5">
        <v>480091.0</v>
      </c>
      <c r="B3059" s="6" t="s">
        <v>7963</v>
      </c>
      <c r="C3059" s="6" t="s">
        <v>8195</v>
      </c>
      <c r="D3059" s="6" t="s">
        <v>8246</v>
      </c>
      <c r="E3059" s="6" t="s">
        <v>266</v>
      </c>
      <c r="F3059" s="6"/>
      <c r="G3059" s="6"/>
      <c r="H3059" s="6" t="s">
        <v>8243</v>
      </c>
      <c r="I3059" s="6" t="s">
        <v>8247</v>
      </c>
      <c r="J3059" s="6" t="s">
        <v>8199</v>
      </c>
      <c r="K3059" s="7" t="s">
        <v>8248</v>
      </c>
      <c r="L3059" s="8">
        <v>45657.0</v>
      </c>
      <c r="M3059" s="6" t="s">
        <v>23</v>
      </c>
      <c r="N3059" s="5"/>
      <c r="O3059" s="5"/>
      <c r="P3059" s="5"/>
      <c r="Q3059" s="5"/>
      <c r="R3059" s="5"/>
      <c r="S3059" s="5"/>
      <c r="T3059" s="5"/>
      <c r="U3059" s="5"/>
      <c r="V3059" s="5"/>
    </row>
    <row r="3060" hidden="1">
      <c r="A3060" s="5">
        <v>480091.0</v>
      </c>
      <c r="B3060" s="6" t="s">
        <v>7963</v>
      </c>
      <c r="C3060" s="6" t="s">
        <v>8195</v>
      </c>
      <c r="D3060" s="6" t="s">
        <v>8249</v>
      </c>
      <c r="E3060" s="6" t="s">
        <v>266</v>
      </c>
      <c r="F3060" s="6"/>
      <c r="G3060" s="6"/>
      <c r="H3060" s="6" t="s">
        <v>8209</v>
      </c>
      <c r="I3060" s="6" t="s">
        <v>8250</v>
      </c>
      <c r="J3060" s="6" t="s">
        <v>8199</v>
      </c>
      <c r="K3060" s="7" t="s">
        <v>8251</v>
      </c>
      <c r="L3060" s="8">
        <v>45657.0</v>
      </c>
      <c r="M3060" s="6" t="s">
        <v>23</v>
      </c>
      <c r="N3060" s="5"/>
      <c r="O3060" s="5"/>
      <c r="P3060" s="5"/>
      <c r="Q3060" s="5"/>
      <c r="R3060" s="5"/>
      <c r="S3060" s="5"/>
      <c r="T3060" s="5"/>
      <c r="U3060" s="5"/>
      <c r="V3060" s="5"/>
    </row>
    <row r="3061" hidden="1">
      <c r="A3061" s="5">
        <v>480091.0</v>
      </c>
      <c r="B3061" s="6" t="s">
        <v>7963</v>
      </c>
      <c r="C3061" s="6" t="s">
        <v>8195</v>
      </c>
      <c r="D3061" s="6" t="s">
        <v>8252</v>
      </c>
      <c r="E3061" s="6" t="s">
        <v>266</v>
      </c>
      <c r="F3061" s="6"/>
      <c r="G3061" s="6"/>
      <c r="H3061" s="6" t="s">
        <v>8253</v>
      </c>
      <c r="I3061" s="6" t="s">
        <v>8254</v>
      </c>
      <c r="J3061" s="6" t="s">
        <v>8199</v>
      </c>
      <c r="K3061" s="7" t="s">
        <v>8255</v>
      </c>
      <c r="L3061" s="8">
        <v>45657.0</v>
      </c>
      <c r="M3061" s="6" t="s">
        <v>23</v>
      </c>
      <c r="N3061" s="5"/>
      <c r="O3061" s="5"/>
      <c r="P3061" s="5"/>
      <c r="Q3061" s="5"/>
      <c r="R3061" s="5"/>
      <c r="S3061" s="5"/>
      <c r="T3061" s="5"/>
      <c r="U3061" s="5"/>
      <c r="V3061" s="5"/>
    </row>
    <row r="3062" hidden="1">
      <c r="A3062" s="5">
        <v>480091.0</v>
      </c>
      <c r="B3062" s="6" t="s">
        <v>7963</v>
      </c>
      <c r="C3062" s="6" t="s">
        <v>8195</v>
      </c>
      <c r="D3062" s="6" t="s">
        <v>8252</v>
      </c>
      <c r="E3062" s="6" t="s">
        <v>266</v>
      </c>
      <c r="F3062" s="6"/>
      <c r="G3062" s="6"/>
      <c r="H3062" s="6" t="s">
        <v>8256</v>
      </c>
      <c r="I3062" s="6" t="s">
        <v>8254</v>
      </c>
      <c r="J3062" s="6" t="s">
        <v>8199</v>
      </c>
      <c r="K3062" s="7" t="s">
        <v>369</v>
      </c>
      <c r="L3062" s="8">
        <v>45657.0</v>
      </c>
      <c r="M3062" s="6" t="s">
        <v>23</v>
      </c>
      <c r="N3062" s="5"/>
      <c r="O3062" s="5"/>
      <c r="P3062" s="5"/>
      <c r="Q3062" s="5"/>
      <c r="R3062" s="5"/>
      <c r="S3062" s="5"/>
      <c r="T3062" s="5"/>
      <c r="U3062" s="5"/>
      <c r="V3062" s="5"/>
    </row>
    <row r="3063" hidden="1">
      <c r="A3063" s="5">
        <v>480091.0</v>
      </c>
      <c r="B3063" s="6" t="s">
        <v>7963</v>
      </c>
      <c r="C3063" s="6" t="s">
        <v>8195</v>
      </c>
      <c r="D3063" s="6" t="s">
        <v>8242</v>
      </c>
      <c r="E3063" s="6" t="s">
        <v>266</v>
      </c>
      <c r="F3063" s="6"/>
      <c r="G3063" s="6"/>
      <c r="H3063" s="6" t="s">
        <v>8243</v>
      </c>
      <c r="I3063" s="6" t="s">
        <v>8244</v>
      </c>
      <c r="J3063" s="6" t="s">
        <v>8199</v>
      </c>
      <c r="K3063" s="7" t="s">
        <v>8257</v>
      </c>
      <c r="L3063" s="8">
        <v>45657.0</v>
      </c>
      <c r="M3063" s="6" t="s">
        <v>23</v>
      </c>
      <c r="N3063" s="5"/>
      <c r="O3063" s="5"/>
      <c r="P3063" s="5"/>
      <c r="Q3063" s="5"/>
      <c r="R3063" s="5"/>
      <c r="S3063" s="5"/>
      <c r="T3063" s="5"/>
      <c r="U3063" s="5"/>
      <c r="V3063" s="5"/>
    </row>
    <row r="3064" hidden="1">
      <c r="A3064" s="5">
        <v>480091.0</v>
      </c>
      <c r="B3064" s="6" t="s">
        <v>7963</v>
      </c>
      <c r="C3064" s="6" t="s">
        <v>8195</v>
      </c>
      <c r="D3064" s="6" t="s">
        <v>8246</v>
      </c>
      <c r="E3064" s="6" t="s">
        <v>266</v>
      </c>
      <c r="F3064" s="6"/>
      <c r="G3064" s="6"/>
      <c r="H3064" s="6" t="s">
        <v>8243</v>
      </c>
      <c r="I3064" s="6" t="s">
        <v>8247</v>
      </c>
      <c r="J3064" s="6" t="s">
        <v>8199</v>
      </c>
      <c r="K3064" s="7" t="s">
        <v>8258</v>
      </c>
      <c r="L3064" s="8">
        <v>45657.0</v>
      </c>
      <c r="M3064" s="6" t="s">
        <v>23</v>
      </c>
      <c r="N3064" s="5"/>
      <c r="O3064" s="5"/>
      <c r="P3064" s="5"/>
      <c r="Q3064" s="5"/>
      <c r="R3064" s="5"/>
      <c r="S3064" s="5"/>
      <c r="T3064" s="5"/>
      <c r="U3064" s="5"/>
      <c r="V3064" s="5"/>
    </row>
    <row r="3065" hidden="1">
      <c r="A3065" s="5">
        <v>480091.0</v>
      </c>
      <c r="B3065" s="6" t="s">
        <v>7963</v>
      </c>
      <c r="C3065" s="6" t="s">
        <v>8195</v>
      </c>
      <c r="D3065" s="6" t="s">
        <v>8259</v>
      </c>
      <c r="E3065" s="6" t="s">
        <v>266</v>
      </c>
      <c r="F3065" s="6"/>
      <c r="G3065" s="6"/>
      <c r="H3065" s="6" t="s">
        <v>8260</v>
      </c>
      <c r="I3065" s="6" t="s">
        <v>8261</v>
      </c>
      <c r="J3065" s="6" t="s">
        <v>8199</v>
      </c>
      <c r="K3065" s="7" t="s">
        <v>8262</v>
      </c>
      <c r="L3065" s="8">
        <v>45657.0</v>
      </c>
      <c r="M3065" s="6" t="s">
        <v>23</v>
      </c>
      <c r="N3065" s="5"/>
      <c r="O3065" s="5"/>
      <c r="P3065" s="5"/>
      <c r="Q3065" s="5"/>
      <c r="R3065" s="5"/>
      <c r="S3065" s="5"/>
      <c r="T3065" s="5"/>
      <c r="U3065" s="5"/>
      <c r="V3065" s="5"/>
    </row>
    <row r="3066" hidden="1">
      <c r="A3066" s="5">
        <v>480091.0</v>
      </c>
      <c r="B3066" s="6" t="s">
        <v>7963</v>
      </c>
      <c r="C3066" s="6" t="s">
        <v>8195</v>
      </c>
      <c r="D3066" s="6" t="s">
        <v>8263</v>
      </c>
      <c r="E3066" s="6" t="s">
        <v>266</v>
      </c>
      <c r="F3066" s="6"/>
      <c r="G3066" s="6"/>
      <c r="H3066" s="6" t="s">
        <v>8264</v>
      </c>
      <c r="I3066" s="6" t="s">
        <v>8265</v>
      </c>
      <c r="J3066" s="6" t="s">
        <v>8199</v>
      </c>
      <c r="K3066" s="7" t="s">
        <v>3258</v>
      </c>
      <c r="L3066" s="8">
        <v>45657.0</v>
      </c>
      <c r="M3066" s="6" t="s">
        <v>23</v>
      </c>
      <c r="N3066" s="5"/>
      <c r="O3066" s="5"/>
      <c r="P3066" s="5"/>
      <c r="Q3066" s="5"/>
      <c r="R3066" s="5"/>
      <c r="S3066" s="5"/>
      <c r="T3066" s="5"/>
      <c r="U3066" s="5"/>
      <c r="V3066" s="5"/>
    </row>
    <row r="3067" hidden="1">
      <c r="A3067" s="5">
        <v>480091.0</v>
      </c>
      <c r="B3067" s="6" t="s">
        <v>7963</v>
      </c>
      <c r="C3067" s="6" t="s">
        <v>8195</v>
      </c>
      <c r="D3067" s="6" t="s">
        <v>8263</v>
      </c>
      <c r="E3067" s="6" t="s">
        <v>266</v>
      </c>
      <c r="F3067" s="6"/>
      <c r="G3067" s="6"/>
      <c r="H3067" s="6" t="s">
        <v>8253</v>
      </c>
      <c r="I3067" s="6" t="s">
        <v>8265</v>
      </c>
      <c r="J3067" s="6" t="s">
        <v>8199</v>
      </c>
      <c r="K3067" s="7" t="s">
        <v>8266</v>
      </c>
      <c r="L3067" s="8">
        <v>45657.0</v>
      </c>
      <c r="M3067" s="6" t="s">
        <v>23</v>
      </c>
      <c r="N3067" s="5"/>
      <c r="O3067" s="5"/>
      <c r="P3067" s="5"/>
      <c r="Q3067" s="5"/>
      <c r="R3067" s="5"/>
      <c r="S3067" s="5"/>
      <c r="T3067" s="5"/>
      <c r="U3067" s="5"/>
      <c r="V3067" s="5"/>
    </row>
    <row r="3068" hidden="1">
      <c r="A3068" s="5">
        <v>480091.0</v>
      </c>
      <c r="B3068" s="6" t="s">
        <v>7963</v>
      </c>
      <c r="C3068" s="6" t="s">
        <v>8195</v>
      </c>
      <c r="D3068" s="6" t="s">
        <v>8263</v>
      </c>
      <c r="E3068" s="6" t="s">
        <v>266</v>
      </c>
      <c r="F3068" s="6"/>
      <c r="G3068" s="6"/>
      <c r="H3068" s="6" t="s">
        <v>8267</v>
      </c>
      <c r="I3068" s="6" t="s">
        <v>8265</v>
      </c>
      <c r="J3068" s="6" t="s">
        <v>8199</v>
      </c>
      <c r="K3068" s="7" t="s">
        <v>620</v>
      </c>
      <c r="L3068" s="8">
        <v>45657.0</v>
      </c>
      <c r="M3068" s="6" t="s">
        <v>23</v>
      </c>
      <c r="N3068" s="5"/>
      <c r="O3068" s="5"/>
      <c r="P3068" s="5"/>
      <c r="Q3068" s="5"/>
      <c r="R3068" s="5"/>
      <c r="S3068" s="5"/>
      <c r="T3068" s="5"/>
      <c r="U3068" s="5"/>
      <c r="V3068" s="5"/>
    </row>
    <row r="3069" hidden="1">
      <c r="A3069" s="5">
        <v>480091.0</v>
      </c>
      <c r="B3069" s="6" t="s">
        <v>7963</v>
      </c>
      <c r="C3069" s="6" t="s">
        <v>8195</v>
      </c>
      <c r="D3069" s="6" t="s">
        <v>8268</v>
      </c>
      <c r="E3069" s="6" t="s">
        <v>266</v>
      </c>
      <c r="F3069" s="6"/>
      <c r="G3069" s="6"/>
      <c r="H3069" s="6" t="s">
        <v>8221</v>
      </c>
      <c r="I3069" s="6" t="s">
        <v>8269</v>
      </c>
      <c r="J3069" s="6" t="s">
        <v>8199</v>
      </c>
      <c r="K3069" s="7" t="s">
        <v>3702</v>
      </c>
      <c r="L3069" s="8">
        <v>45657.0</v>
      </c>
      <c r="M3069" s="6" t="s">
        <v>23</v>
      </c>
      <c r="N3069" s="5"/>
      <c r="O3069" s="5"/>
      <c r="P3069" s="5"/>
      <c r="Q3069" s="5"/>
      <c r="R3069" s="5"/>
      <c r="S3069" s="5"/>
      <c r="T3069" s="5"/>
      <c r="U3069" s="5"/>
      <c r="V3069" s="5"/>
    </row>
    <row r="3070" hidden="1">
      <c r="A3070" s="5">
        <v>480091.0</v>
      </c>
      <c r="B3070" s="6" t="s">
        <v>7963</v>
      </c>
      <c r="C3070" s="6" t="s">
        <v>8195</v>
      </c>
      <c r="D3070" s="6" t="s">
        <v>8270</v>
      </c>
      <c r="E3070" s="6" t="s">
        <v>266</v>
      </c>
      <c r="F3070" s="6"/>
      <c r="G3070" s="6"/>
      <c r="H3070" s="6" t="s">
        <v>8271</v>
      </c>
      <c r="I3070" s="6" t="s">
        <v>8272</v>
      </c>
      <c r="J3070" s="6" t="s">
        <v>8199</v>
      </c>
      <c r="K3070" s="7" t="s">
        <v>8273</v>
      </c>
      <c r="L3070" s="8">
        <v>45657.0</v>
      </c>
      <c r="M3070" s="6" t="s">
        <v>23</v>
      </c>
      <c r="N3070" s="5"/>
      <c r="O3070" s="5"/>
      <c r="P3070" s="5"/>
      <c r="Q3070" s="5"/>
      <c r="R3070" s="5"/>
      <c r="S3070" s="5"/>
      <c r="T3070" s="5"/>
      <c r="U3070" s="5"/>
      <c r="V3070" s="5"/>
    </row>
    <row r="3071" hidden="1">
      <c r="A3071" s="5">
        <v>480091.0</v>
      </c>
      <c r="B3071" s="6" t="s">
        <v>7963</v>
      </c>
      <c r="C3071" s="6" t="s">
        <v>8195</v>
      </c>
      <c r="D3071" s="6" t="s">
        <v>8263</v>
      </c>
      <c r="E3071" s="6" t="s">
        <v>266</v>
      </c>
      <c r="F3071" s="6"/>
      <c r="G3071" s="6"/>
      <c r="H3071" s="6" t="s">
        <v>8274</v>
      </c>
      <c r="I3071" s="6" t="s">
        <v>8265</v>
      </c>
      <c r="J3071" s="6" t="s">
        <v>8199</v>
      </c>
      <c r="K3071" s="7" t="s">
        <v>8275</v>
      </c>
      <c r="L3071" s="8">
        <v>45657.0</v>
      </c>
      <c r="M3071" s="6" t="s">
        <v>23</v>
      </c>
      <c r="N3071" s="5"/>
      <c r="O3071" s="5"/>
      <c r="P3071" s="5"/>
      <c r="Q3071" s="5"/>
      <c r="R3071" s="5"/>
      <c r="S3071" s="5"/>
      <c r="T3071" s="5"/>
      <c r="U3071" s="5"/>
      <c r="V3071" s="5"/>
    </row>
    <row r="3072" hidden="1">
      <c r="A3072" s="5">
        <v>480091.0</v>
      </c>
      <c r="B3072" s="6" t="s">
        <v>7963</v>
      </c>
      <c r="C3072" s="6" t="s">
        <v>8195</v>
      </c>
      <c r="D3072" s="6" t="s">
        <v>8263</v>
      </c>
      <c r="E3072" s="6" t="s">
        <v>266</v>
      </c>
      <c r="F3072" s="6"/>
      <c r="G3072" s="6"/>
      <c r="H3072" s="6" t="s">
        <v>8214</v>
      </c>
      <c r="I3072" s="6" t="s">
        <v>8265</v>
      </c>
      <c r="J3072" s="6" t="s">
        <v>8199</v>
      </c>
      <c r="K3072" s="7" t="s">
        <v>620</v>
      </c>
      <c r="L3072" s="8">
        <v>45657.0</v>
      </c>
      <c r="M3072" s="6" t="s">
        <v>23</v>
      </c>
      <c r="N3072" s="5"/>
      <c r="O3072" s="5"/>
      <c r="P3072" s="5"/>
      <c r="Q3072" s="5"/>
      <c r="R3072" s="5"/>
      <c r="S3072" s="5"/>
      <c r="T3072" s="5"/>
      <c r="U3072" s="5"/>
      <c r="V3072" s="5"/>
    </row>
    <row r="3073" hidden="1">
      <c r="A3073" s="5">
        <v>480091.0</v>
      </c>
      <c r="B3073" s="6" t="s">
        <v>7963</v>
      </c>
      <c r="C3073" s="6" t="s">
        <v>8195</v>
      </c>
      <c r="D3073" s="6" t="s">
        <v>8263</v>
      </c>
      <c r="E3073" s="6" t="s">
        <v>266</v>
      </c>
      <c r="F3073" s="6"/>
      <c r="G3073" s="6"/>
      <c r="H3073" s="6" t="s">
        <v>8274</v>
      </c>
      <c r="I3073" s="6" t="s">
        <v>8265</v>
      </c>
      <c r="J3073" s="6" t="s">
        <v>8199</v>
      </c>
      <c r="K3073" s="7" t="s">
        <v>8276</v>
      </c>
      <c r="L3073" s="8">
        <v>45657.0</v>
      </c>
      <c r="M3073" s="6" t="s">
        <v>23</v>
      </c>
      <c r="N3073" s="5"/>
      <c r="O3073" s="5"/>
      <c r="P3073" s="5"/>
      <c r="Q3073" s="5"/>
      <c r="R3073" s="5"/>
      <c r="S3073" s="5"/>
      <c r="T3073" s="5"/>
      <c r="U3073" s="5"/>
      <c r="V3073" s="5"/>
    </row>
    <row r="3074" hidden="1">
      <c r="A3074" s="5">
        <v>480091.0</v>
      </c>
      <c r="B3074" s="6" t="s">
        <v>7963</v>
      </c>
      <c r="C3074" s="6" t="s">
        <v>8195</v>
      </c>
      <c r="D3074" s="6" t="s">
        <v>8263</v>
      </c>
      <c r="E3074" s="6" t="s">
        <v>266</v>
      </c>
      <c r="F3074" s="6"/>
      <c r="G3074" s="6"/>
      <c r="H3074" s="6" t="s">
        <v>8256</v>
      </c>
      <c r="I3074" s="6" t="s">
        <v>8265</v>
      </c>
      <c r="J3074" s="6" t="s">
        <v>8199</v>
      </c>
      <c r="K3074" s="7" t="s">
        <v>369</v>
      </c>
      <c r="L3074" s="8">
        <v>45657.0</v>
      </c>
      <c r="M3074" s="6" t="s">
        <v>23</v>
      </c>
      <c r="N3074" s="5"/>
      <c r="O3074" s="5"/>
      <c r="P3074" s="5"/>
      <c r="Q3074" s="5"/>
      <c r="R3074" s="5"/>
      <c r="S3074" s="5"/>
      <c r="T3074" s="5"/>
      <c r="U3074" s="5"/>
      <c r="V3074" s="5"/>
    </row>
    <row r="3075" hidden="1">
      <c r="A3075" s="5">
        <v>480091.0</v>
      </c>
      <c r="B3075" s="6" t="s">
        <v>7963</v>
      </c>
      <c r="C3075" s="6" t="s">
        <v>8195</v>
      </c>
      <c r="D3075" s="6" t="s">
        <v>8277</v>
      </c>
      <c r="E3075" s="6" t="s">
        <v>266</v>
      </c>
      <c r="F3075" s="6"/>
      <c r="G3075" s="6"/>
      <c r="H3075" s="6" t="s">
        <v>8264</v>
      </c>
      <c r="I3075" s="6" t="s">
        <v>8278</v>
      </c>
      <c r="J3075" s="6" t="s">
        <v>8199</v>
      </c>
      <c r="K3075" s="7" t="s">
        <v>620</v>
      </c>
      <c r="L3075" s="8">
        <v>45657.0</v>
      </c>
      <c r="M3075" s="6" t="s">
        <v>23</v>
      </c>
      <c r="N3075" s="5"/>
      <c r="O3075" s="5"/>
      <c r="P3075" s="5"/>
      <c r="Q3075" s="5"/>
      <c r="R3075" s="5"/>
      <c r="S3075" s="5"/>
      <c r="T3075" s="5"/>
      <c r="U3075" s="5"/>
      <c r="V3075" s="5"/>
    </row>
    <row r="3076" hidden="1">
      <c r="A3076" s="5">
        <v>480091.0</v>
      </c>
      <c r="B3076" s="6" t="s">
        <v>7963</v>
      </c>
      <c r="C3076" s="6" t="s">
        <v>8195</v>
      </c>
      <c r="D3076" s="6" t="s">
        <v>8263</v>
      </c>
      <c r="E3076" s="6" t="s">
        <v>266</v>
      </c>
      <c r="F3076" s="6"/>
      <c r="G3076" s="6"/>
      <c r="H3076" s="6" t="s">
        <v>8271</v>
      </c>
      <c r="I3076" s="6" t="s">
        <v>8265</v>
      </c>
      <c r="J3076" s="6" t="s">
        <v>8199</v>
      </c>
      <c r="K3076" s="7" t="s">
        <v>8273</v>
      </c>
      <c r="L3076" s="8">
        <v>45657.0</v>
      </c>
      <c r="M3076" s="6" t="s">
        <v>23</v>
      </c>
      <c r="N3076" s="5"/>
      <c r="O3076" s="5"/>
      <c r="P3076" s="5"/>
      <c r="Q3076" s="5"/>
      <c r="R3076" s="5"/>
      <c r="S3076" s="5"/>
      <c r="T3076" s="5"/>
      <c r="U3076" s="5"/>
      <c r="V3076" s="5"/>
    </row>
    <row r="3077" hidden="1">
      <c r="A3077" s="5">
        <v>480091.0</v>
      </c>
      <c r="B3077" s="6" t="s">
        <v>7963</v>
      </c>
      <c r="C3077" s="6" t="s">
        <v>8195</v>
      </c>
      <c r="D3077" s="6" t="s">
        <v>8263</v>
      </c>
      <c r="E3077" s="6" t="s">
        <v>266</v>
      </c>
      <c r="F3077" s="6"/>
      <c r="G3077" s="6"/>
      <c r="H3077" s="6" t="s">
        <v>8279</v>
      </c>
      <c r="I3077" s="6" t="s">
        <v>8265</v>
      </c>
      <c r="J3077" s="6" t="s">
        <v>8199</v>
      </c>
      <c r="K3077" s="7" t="s">
        <v>8280</v>
      </c>
      <c r="L3077" s="8">
        <v>45657.0</v>
      </c>
      <c r="M3077" s="6" t="s">
        <v>23</v>
      </c>
      <c r="N3077" s="5"/>
      <c r="O3077" s="5"/>
      <c r="P3077" s="5"/>
      <c r="Q3077" s="5"/>
      <c r="R3077" s="5"/>
      <c r="S3077" s="5"/>
      <c r="T3077" s="5"/>
      <c r="U3077" s="5"/>
      <c r="V3077" s="5"/>
    </row>
    <row r="3078" hidden="1">
      <c r="A3078" s="5">
        <v>480091.0</v>
      </c>
      <c r="B3078" s="6" t="s">
        <v>7963</v>
      </c>
      <c r="C3078" s="6" t="s">
        <v>8195</v>
      </c>
      <c r="D3078" s="6" t="s">
        <v>8281</v>
      </c>
      <c r="E3078" s="6" t="s">
        <v>266</v>
      </c>
      <c r="F3078" s="6"/>
      <c r="G3078" s="6"/>
      <c r="H3078" s="6" t="s">
        <v>8256</v>
      </c>
      <c r="I3078" s="6" t="s">
        <v>8282</v>
      </c>
      <c r="J3078" s="6" t="s">
        <v>8199</v>
      </c>
      <c r="K3078" s="7" t="s">
        <v>75</v>
      </c>
      <c r="L3078" s="8">
        <v>45657.0</v>
      </c>
      <c r="M3078" s="6" t="s">
        <v>23</v>
      </c>
      <c r="N3078" s="5"/>
      <c r="O3078" s="5"/>
      <c r="P3078" s="5"/>
      <c r="Q3078" s="5"/>
      <c r="R3078" s="5"/>
      <c r="S3078" s="5"/>
      <c r="T3078" s="5"/>
      <c r="U3078" s="5"/>
      <c r="V3078" s="5"/>
    </row>
    <row r="3079" hidden="1">
      <c r="A3079" s="5">
        <v>480091.0</v>
      </c>
      <c r="B3079" s="6" t="s">
        <v>7963</v>
      </c>
      <c r="C3079" s="6" t="s">
        <v>8195</v>
      </c>
      <c r="D3079" s="6" t="s">
        <v>8281</v>
      </c>
      <c r="E3079" s="6" t="s">
        <v>266</v>
      </c>
      <c r="F3079" s="6"/>
      <c r="G3079" s="6"/>
      <c r="H3079" s="6" t="s">
        <v>8228</v>
      </c>
      <c r="I3079" s="6" t="s">
        <v>8282</v>
      </c>
      <c r="J3079" s="6" t="s">
        <v>8199</v>
      </c>
      <c r="K3079" s="7" t="s">
        <v>8283</v>
      </c>
      <c r="L3079" s="8">
        <v>45657.0</v>
      </c>
      <c r="M3079" s="6" t="s">
        <v>23</v>
      </c>
      <c r="N3079" s="5"/>
      <c r="O3079" s="5"/>
      <c r="P3079" s="5"/>
      <c r="Q3079" s="5"/>
      <c r="R3079" s="5"/>
      <c r="S3079" s="5"/>
      <c r="T3079" s="5"/>
      <c r="U3079" s="5"/>
      <c r="V3079" s="5"/>
    </row>
    <row r="3080" hidden="1">
      <c r="A3080" s="5">
        <v>480091.0</v>
      </c>
      <c r="B3080" s="6" t="s">
        <v>7963</v>
      </c>
      <c r="C3080" s="6" t="s">
        <v>8195</v>
      </c>
      <c r="D3080" s="6" t="s">
        <v>8281</v>
      </c>
      <c r="E3080" s="6" t="s">
        <v>266</v>
      </c>
      <c r="F3080" s="6"/>
      <c r="G3080" s="6"/>
      <c r="H3080" s="6" t="s">
        <v>8284</v>
      </c>
      <c r="I3080" s="6" t="s">
        <v>8282</v>
      </c>
      <c r="J3080" s="6" t="s">
        <v>8199</v>
      </c>
      <c r="K3080" s="7" t="s">
        <v>3628</v>
      </c>
      <c r="L3080" s="8">
        <v>45657.0</v>
      </c>
      <c r="M3080" s="6" t="s">
        <v>23</v>
      </c>
      <c r="N3080" s="5"/>
      <c r="O3080" s="5"/>
      <c r="P3080" s="5"/>
      <c r="Q3080" s="5"/>
      <c r="R3080" s="5"/>
      <c r="S3080" s="5"/>
      <c r="T3080" s="5"/>
      <c r="U3080" s="5"/>
      <c r="V3080" s="5"/>
    </row>
    <row r="3081" hidden="1">
      <c r="A3081" s="5">
        <v>480091.0</v>
      </c>
      <c r="B3081" s="6" t="s">
        <v>7963</v>
      </c>
      <c r="C3081" s="6" t="s">
        <v>8195</v>
      </c>
      <c r="D3081" s="6" t="s">
        <v>8285</v>
      </c>
      <c r="E3081" s="6" t="s">
        <v>266</v>
      </c>
      <c r="F3081" s="6"/>
      <c r="G3081" s="6"/>
      <c r="H3081" s="6" t="s">
        <v>8236</v>
      </c>
      <c r="I3081" s="6" t="s">
        <v>8286</v>
      </c>
      <c r="J3081" s="6" t="s">
        <v>8199</v>
      </c>
      <c r="K3081" s="7" t="s">
        <v>8287</v>
      </c>
      <c r="L3081" s="8">
        <v>45657.0</v>
      </c>
      <c r="M3081" s="6" t="s">
        <v>23</v>
      </c>
      <c r="N3081" s="5"/>
      <c r="O3081" s="5"/>
      <c r="P3081" s="5"/>
      <c r="Q3081" s="5"/>
      <c r="R3081" s="5"/>
      <c r="S3081" s="5"/>
      <c r="T3081" s="5"/>
      <c r="U3081" s="5"/>
      <c r="V3081" s="5"/>
    </row>
    <row r="3082" hidden="1">
      <c r="A3082" s="5">
        <v>480091.0</v>
      </c>
      <c r="B3082" s="6" t="s">
        <v>7963</v>
      </c>
      <c r="C3082" s="6" t="s">
        <v>8195</v>
      </c>
      <c r="D3082" s="6" t="s">
        <v>8288</v>
      </c>
      <c r="E3082" s="6" t="s">
        <v>266</v>
      </c>
      <c r="F3082" s="6"/>
      <c r="G3082" s="6"/>
      <c r="H3082" s="6" t="s">
        <v>8256</v>
      </c>
      <c r="I3082" s="6" t="s">
        <v>8289</v>
      </c>
      <c r="J3082" s="6" t="s">
        <v>8199</v>
      </c>
      <c r="K3082" s="7" t="s">
        <v>514</v>
      </c>
      <c r="L3082" s="8">
        <v>45657.0</v>
      </c>
      <c r="M3082" s="6" t="s">
        <v>23</v>
      </c>
      <c r="N3082" s="5"/>
      <c r="O3082" s="5"/>
      <c r="P3082" s="5"/>
      <c r="Q3082" s="5"/>
      <c r="R3082" s="5"/>
      <c r="S3082" s="5"/>
      <c r="T3082" s="5"/>
      <c r="U3082" s="5"/>
      <c r="V3082" s="5"/>
    </row>
    <row r="3083" hidden="1">
      <c r="A3083" s="5">
        <v>480091.0</v>
      </c>
      <c r="B3083" s="6" t="s">
        <v>7963</v>
      </c>
      <c r="C3083" s="6" t="s">
        <v>8195</v>
      </c>
      <c r="D3083" s="6" t="s">
        <v>8290</v>
      </c>
      <c r="E3083" s="6" t="s">
        <v>266</v>
      </c>
      <c r="F3083" s="6"/>
      <c r="G3083" s="6"/>
      <c r="H3083" s="6" t="s">
        <v>8205</v>
      </c>
      <c r="I3083" s="6" t="s">
        <v>8291</v>
      </c>
      <c r="J3083" s="6" t="s">
        <v>8199</v>
      </c>
      <c r="K3083" s="7" t="s">
        <v>8292</v>
      </c>
      <c r="L3083" s="8">
        <v>45657.0</v>
      </c>
      <c r="M3083" s="6" t="s">
        <v>23</v>
      </c>
      <c r="N3083" s="5"/>
      <c r="O3083" s="5"/>
      <c r="P3083" s="5"/>
      <c r="Q3083" s="5"/>
      <c r="R3083" s="5"/>
      <c r="S3083" s="5"/>
      <c r="T3083" s="5"/>
      <c r="U3083" s="5"/>
      <c r="V3083" s="5"/>
    </row>
    <row r="3084" hidden="1">
      <c r="A3084" s="5">
        <v>480091.0</v>
      </c>
      <c r="B3084" s="6" t="s">
        <v>7963</v>
      </c>
      <c r="C3084" s="6" t="s">
        <v>8195</v>
      </c>
      <c r="D3084" s="6" t="s">
        <v>8293</v>
      </c>
      <c r="E3084" s="6" t="s">
        <v>266</v>
      </c>
      <c r="F3084" s="6"/>
      <c r="G3084" s="6"/>
      <c r="H3084" s="6" t="s">
        <v>8243</v>
      </c>
      <c r="I3084" s="6" t="s">
        <v>8294</v>
      </c>
      <c r="J3084" s="6" t="s">
        <v>8199</v>
      </c>
      <c r="K3084" s="7" t="s">
        <v>8295</v>
      </c>
      <c r="L3084" s="8">
        <v>45657.0</v>
      </c>
      <c r="M3084" s="6" t="s">
        <v>23</v>
      </c>
      <c r="N3084" s="5"/>
      <c r="O3084" s="5"/>
      <c r="P3084" s="5"/>
      <c r="Q3084" s="5"/>
      <c r="R3084" s="5"/>
      <c r="S3084" s="5"/>
      <c r="T3084" s="5"/>
      <c r="U3084" s="5"/>
      <c r="V3084" s="5"/>
    </row>
    <row r="3085" hidden="1">
      <c r="A3085" s="5">
        <v>480091.0</v>
      </c>
      <c r="B3085" s="6" t="s">
        <v>7963</v>
      </c>
      <c r="C3085" s="6" t="s">
        <v>8195</v>
      </c>
      <c r="D3085" s="6" t="s">
        <v>8296</v>
      </c>
      <c r="E3085" s="6" t="s">
        <v>266</v>
      </c>
      <c r="F3085" s="6"/>
      <c r="G3085" s="6"/>
      <c r="H3085" s="6" t="s">
        <v>8209</v>
      </c>
      <c r="I3085" s="6" t="s">
        <v>8297</v>
      </c>
      <c r="J3085" s="6" t="s">
        <v>8199</v>
      </c>
      <c r="K3085" s="7" t="s">
        <v>8298</v>
      </c>
      <c r="L3085" s="8">
        <v>45657.0</v>
      </c>
      <c r="M3085" s="6" t="s">
        <v>23</v>
      </c>
      <c r="N3085" s="5"/>
      <c r="O3085" s="5"/>
      <c r="P3085" s="5"/>
      <c r="Q3085" s="5"/>
      <c r="R3085" s="5"/>
      <c r="S3085" s="5"/>
      <c r="T3085" s="5"/>
      <c r="U3085" s="5"/>
      <c r="V3085" s="5"/>
    </row>
    <row r="3086" hidden="1">
      <c r="A3086" s="5">
        <v>480091.0</v>
      </c>
      <c r="B3086" s="6" t="s">
        <v>7963</v>
      </c>
      <c r="C3086" s="6" t="s">
        <v>8195</v>
      </c>
      <c r="D3086" s="6" t="s">
        <v>8288</v>
      </c>
      <c r="E3086" s="6" t="s">
        <v>266</v>
      </c>
      <c r="F3086" s="6"/>
      <c r="G3086" s="6"/>
      <c r="H3086" s="6" t="s">
        <v>8253</v>
      </c>
      <c r="I3086" s="6" t="s">
        <v>8289</v>
      </c>
      <c r="J3086" s="6" t="s">
        <v>8199</v>
      </c>
      <c r="K3086" s="7" t="s">
        <v>8299</v>
      </c>
      <c r="L3086" s="8">
        <v>45657.0</v>
      </c>
      <c r="M3086" s="6" t="s">
        <v>23</v>
      </c>
      <c r="N3086" s="5"/>
      <c r="O3086" s="5"/>
      <c r="P3086" s="5"/>
      <c r="Q3086" s="5"/>
      <c r="R3086" s="5"/>
      <c r="S3086" s="5"/>
      <c r="T3086" s="5"/>
      <c r="U3086" s="5"/>
      <c r="V3086" s="5"/>
    </row>
    <row r="3087" hidden="1">
      <c r="A3087" s="5">
        <v>480091.0</v>
      </c>
      <c r="B3087" s="6" t="s">
        <v>7963</v>
      </c>
      <c r="C3087" s="6" t="s">
        <v>8195</v>
      </c>
      <c r="D3087" s="6" t="s">
        <v>8288</v>
      </c>
      <c r="E3087" s="6" t="s">
        <v>266</v>
      </c>
      <c r="F3087" s="6"/>
      <c r="G3087" s="6"/>
      <c r="H3087" s="6" t="s">
        <v>8300</v>
      </c>
      <c r="I3087" s="6" t="s">
        <v>8289</v>
      </c>
      <c r="J3087" s="6" t="s">
        <v>8199</v>
      </c>
      <c r="K3087" s="7" t="s">
        <v>8301</v>
      </c>
      <c r="L3087" s="8">
        <v>45657.0</v>
      </c>
      <c r="M3087" s="6" t="s">
        <v>23</v>
      </c>
      <c r="N3087" s="5"/>
      <c r="O3087" s="5"/>
      <c r="P3087" s="5"/>
      <c r="Q3087" s="5"/>
      <c r="R3087" s="5"/>
      <c r="S3087" s="5"/>
      <c r="T3087" s="5"/>
      <c r="U3087" s="5"/>
      <c r="V3087" s="5"/>
    </row>
    <row r="3088" hidden="1">
      <c r="A3088" s="5">
        <v>480091.0</v>
      </c>
      <c r="B3088" s="6" t="s">
        <v>7963</v>
      </c>
      <c r="C3088" s="6" t="s">
        <v>8195</v>
      </c>
      <c r="D3088" s="6" t="s">
        <v>8288</v>
      </c>
      <c r="E3088" s="6" t="s">
        <v>266</v>
      </c>
      <c r="F3088" s="6"/>
      <c r="G3088" s="6"/>
      <c r="H3088" s="6" t="s">
        <v>8302</v>
      </c>
      <c r="I3088" s="6" t="s">
        <v>8289</v>
      </c>
      <c r="J3088" s="6" t="s">
        <v>8199</v>
      </c>
      <c r="K3088" s="7" t="s">
        <v>8303</v>
      </c>
      <c r="L3088" s="8">
        <v>45657.0</v>
      </c>
      <c r="M3088" s="6" t="s">
        <v>23</v>
      </c>
      <c r="N3088" s="5"/>
      <c r="O3088" s="5"/>
      <c r="P3088" s="5"/>
      <c r="Q3088" s="5"/>
      <c r="R3088" s="5"/>
      <c r="S3088" s="5"/>
      <c r="T3088" s="5"/>
      <c r="U3088" s="5"/>
      <c r="V3088" s="5"/>
    </row>
    <row r="3089" hidden="1">
      <c r="A3089" s="5">
        <v>480091.0</v>
      </c>
      <c r="B3089" s="6" t="s">
        <v>7963</v>
      </c>
      <c r="C3089" s="6" t="s">
        <v>8195</v>
      </c>
      <c r="D3089" s="6" t="s">
        <v>8288</v>
      </c>
      <c r="E3089" s="6" t="s">
        <v>266</v>
      </c>
      <c r="F3089" s="6"/>
      <c r="G3089" s="6"/>
      <c r="H3089" s="6" t="s">
        <v>8302</v>
      </c>
      <c r="I3089" s="6" t="s">
        <v>8289</v>
      </c>
      <c r="J3089" s="6" t="s">
        <v>8199</v>
      </c>
      <c r="K3089" s="7" t="s">
        <v>7893</v>
      </c>
      <c r="L3089" s="8">
        <v>45657.0</v>
      </c>
      <c r="M3089" s="6" t="s">
        <v>23</v>
      </c>
      <c r="N3089" s="5"/>
      <c r="O3089" s="5"/>
      <c r="P3089" s="5"/>
      <c r="Q3089" s="5"/>
      <c r="R3089" s="5"/>
      <c r="S3089" s="5"/>
      <c r="T3089" s="5"/>
      <c r="U3089" s="5"/>
      <c r="V3089" s="5"/>
    </row>
    <row r="3090" hidden="1">
      <c r="A3090" s="5">
        <v>480091.0</v>
      </c>
      <c r="B3090" s="6" t="s">
        <v>7963</v>
      </c>
      <c r="C3090" s="6" t="s">
        <v>8195</v>
      </c>
      <c r="D3090" s="6" t="s">
        <v>8288</v>
      </c>
      <c r="E3090" s="6" t="s">
        <v>266</v>
      </c>
      <c r="F3090" s="6"/>
      <c r="G3090" s="6"/>
      <c r="H3090" s="6" t="s">
        <v>8302</v>
      </c>
      <c r="I3090" s="6" t="s">
        <v>8289</v>
      </c>
      <c r="J3090" s="6" t="s">
        <v>8199</v>
      </c>
      <c r="K3090" s="7" t="s">
        <v>8304</v>
      </c>
      <c r="L3090" s="8">
        <v>45657.0</v>
      </c>
      <c r="M3090" s="6" t="s">
        <v>23</v>
      </c>
      <c r="N3090" s="5"/>
      <c r="O3090" s="5"/>
      <c r="P3090" s="5"/>
      <c r="Q3090" s="5"/>
      <c r="R3090" s="5"/>
      <c r="S3090" s="5"/>
      <c r="T3090" s="5"/>
      <c r="U3090" s="5"/>
      <c r="V3090" s="5"/>
    </row>
    <row r="3091" hidden="1">
      <c r="A3091" s="5">
        <v>480091.0</v>
      </c>
      <c r="B3091" s="6" t="s">
        <v>7963</v>
      </c>
      <c r="C3091" s="6" t="s">
        <v>8195</v>
      </c>
      <c r="D3091" s="6" t="s">
        <v>8290</v>
      </c>
      <c r="E3091" s="6" t="s">
        <v>266</v>
      </c>
      <c r="F3091" s="6"/>
      <c r="G3091" s="6"/>
      <c r="H3091" s="6" t="s">
        <v>8253</v>
      </c>
      <c r="I3091" s="6" t="s">
        <v>8291</v>
      </c>
      <c r="J3091" s="6" t="s">
        <v>8199</v>
      </c>
      <c r="K3091" s="7" t="s">
        <v>8305</v>
      </c>
      <c r="L3091" s="8">
        <v>45657.0</v>
      </c>
      <c r="M3091" s="6" t="s">
        <v>23</v>
      </c>
      <c r="N3091" s="5"/>
      <c r="O3091" s="5"/>
      <c r="P3091" s="5"/>
      <c r="Q3091" s="5"/>
      <c r="R3091" s="5"/>
      <c r="S3091" s="5"/>
      <c r="T3091" s="5"/>
      <c r="U3091" s="5"/>
      <c r="V3091" s="5"/>
    </row>
    <row r="3092" hidden="1">
      <c r="A3092" s="5">
        <v>480091.0</v>
      </c>
      <c r="B3092" s="6" t="s">
        <v>7963</v>
      </c>
      <c r="C3092" s="6" t="s">
        <v>8195</v>
      </c>
      <c r="D3092" s="6" t="s">
        <v>8306</v>
      </c>
      <c r="E3092" s="6" t="s">
        <v>266</v>
      </c>
      <c r="F3092" s="6"/>
      <c r="G3092" s="6"/>
      <c r="H3092" s="6" t="s">
        <v>8233</v>
      </c>
      <c r="I3092" s="6" t="s">
        <v>8307</v>
      </c>
      <c r="J3092" s="6" t="s">
        <v>8199</v>
      </c>
      <c r="K3092" s="7" t="s">
        <v>8308</v>
      </c>
      <c r="L3092" s="8">
        <v>45657.0</v>
      </c>
      <c r="M3092" s="6" t="s">
        <v>23</v>
      </c>
      <c r="N3092" s="5"/>
      <c r="O3092" s="5"/>
      <c r="P3092" s="5"/>
      <c r="Q3092" s="5"/>
      <c r="R3092" s="5"/>
      <c r="S3092" s="5"/>
      <c r="T3092" s="5"/>
      <c r="U3092" s="5"/>
      <c r="V3092" s="5"/>
    </row>
    <row r="3093" hidden="1">
      <c r="A3093" s="5">
        <v>480091.0</v>
      </c>
      <c r="B3093" s="6" t="s">
        <v>7963</v>
      </c>
      <c r="C3093" s="6" t="s">
        <v>8195</v>
      </c>
      <c r="D3093" s="6" t="s">
        <v>8306</v>
      </c>
      <c r="E3093" s="6" t="s">
        <v>266</v>
      </c>
      <c r="F3093" s="6"/>
      <c r="G3093" s="6"/>
      <c r="H3093" s="6" t="s">
        <v>8236</v>
      </c>
      <c r="I3093" s="6" t="s">
        <v>8307</v>
      </c>
      <c r="J3093" s="6" t="s">
        <v>8199</v>
      </c>
      <c r="K3093" s="7" t="s">
        <v>8309</v>
      </c>
      <c r="L3093" s="8">
        <v>45657.0</v>
      </c>
      <c r="M3093" s="6" t="s">
        <v>23</v>
      </c>
      <c r="N3093" s="5"/>
      <c r="O3093" s="5"/>
      <c r="P3093" s="5"/>
      <c r="Q3093" s="5"/>
      <c r="R3093" s="5"/>
      <c r="S3093" s="5"/>
      <c r="T3093" s="5"/>
      <c r="U3093" s="5"/>
      <c r="V3093" s="5"/>
    </row>
    <row r="3094" hidden="1">
      <c r="A3094" s="5">
        <v>480091.0</v>
      </c>
      <c r="B3094" s="6" t="s">
        <v>7963</v>
      </c>
      <c r="C3094" s="6" t="s">
        <v>8195</v>
      </c>
      <c r="D3094" s="6" t="s">
        <v>8306</v>
      </c>
      <c r="E3094" s="6" t="s">
        <v>266</v>
      </c>
      <c r="F3094" s="6"/>
      <c r="G3094" s="6"/>
      <c r="H3094" s="6" t="s">
        <v>8310</v>
      </c>
      <c r="I3094" s="6" t="s">
        <v>8307</v>
      </c>
      <c r="J3094" s="6" t="s">
        <v>8199</v>
      </c>
      <c r="K3094" s="7" t="s">
        <v>8311</v>
      </c>
      <c r="L3094" s="8">
        <v>45657.0</v>
      </c>
      <c r="M3094" s="6" t="s">
        <v>23</v>
      </c>
      <c r="N3094" s="5"/>
      <c r="O3094" s="5"/>
      <c r="P3094" s="5"/>
      <c r="Q3094" s="5"/>
      <c r="R3094" s="5"/>
      <c r="S3094" s="5"/>
      <c r="T3094" s="5"/>
      <c r="U3094" s="5"/>
      <c r="V3094" s="5"/>
    </row>
    <row r="3095" hidden="1">
      <c r="A3095" s="5">
        <v>480091.0</v>
      </c>
      <c r="B3095" s="6" t="s">
        <v>7963</v>
      </c>
      <c r="C3095" s="6" t="s">
        <v>8195</v>
      </c>
      <c r="D3095" s="6" t="s">
        <v>8306</v>
      </c>
      <c r="E3095" s="6" t="s">
        <v>266</v>
      </c>
      <c r="F3095" s="6"/>
      <c r="G3095" s="6"/>
      <c r="H3095" s="6" t="s">
        <v>8209</v>
      </c>
      <c r="I3095" s="6" t="s">
        <v>8307</v>
      </c>
      <c r="J3095" s="6" t="s">
        <v>8199</v>
      </c>
      <c r="K3095" s="7" t="s">
        <v>8312</v>
      </c>
      <c r="L3095" s="8">
        <v>45657.0</v>
      </c>
      <c r="M3095" s="6" t="s">
        <v>23</v>
      </c>
      <c r="N3095" s="5"/>
      <c r="O3095" s="5"/>
      <c r="P3095" s="5"/>
      <c r="Q3095" s="5"/>
      <c r="R3095" s="5"/>
      <c r="S3095" s="5"/>
      <c r="T3095" s="5"/>
      <c r="U3095" s="5"/>
      <c r="V3095" s="5"/>
    </row>
    <row r="3096" hidden="1">
      <c r="A3096" s="5">
        <v>480091.0</v>
      </c>
      <c r="B3096" s="6" t="s">
        <v>7963</v>
      </c>
      <c r="C3096" s="6" t="s">
        <v>8195</v>
      </c>
      <c r="D3096" s="6" t="s">
        <v>8313</v>
      </c>
      <c r="E3096" s="6" t="s">
        <v>266</v>
      </c>
      <c r="F3096" s="6"/>
      <c r="G3096" s="6"/>
      <c r="H3096" s="6" t="s">
        <v>8233</v>
      </c>
      <c r="I3096" s="6" t="s">
        <v>8314</v>
      </c>
      <c r="J3096" s="6" t="s">
        <v>8199</v>
      </c>
      <c r="K3096" s="7" t="s">
        <v>8315</v>
      </c>
      <c r="L3096" s="8">
        <v>45657.0</v>
      </c>
      <c r="M3096" s="6" t="s">
        <v>23</v>
      </c>
      <c r="N3096" s="5"/>
      <c r="O3096" s="5"/>
      <c r="P3096" s="5"/>
      <c r="Q3096" s="5"/>
      <c r="R3096" s="5"/>
      <c r="S3096" s="5"/>
      <c r="T3096" s="5"/>
      <c r="U3096" s="5"/>
      <c r="V3096" s="5"/>
    </row>
    <row r="3097" hidden="1">
      <c r="A3097" s="5">
        <v>480091.0</v>
      </c>
      <c r="B3097" s="6" t="s">
        <v>7963</v>
      </c>
      <c r="C3097" s="6" t="s">
        <v>8195</v>
      </c>
      <c r="D3097" s="6" t="s">
        <v>8316</v>
      </c>
      <c r="E3097" s="6" t="s">
        <v>266</v>
      </c>
      <c r="F3097" s="6"/>
      <c r="G3097" s="6"/>
      <c r="H3097" s="6" t="s">
        <v>8243</v>
      </c>
      <c r="I3097" s="6" t="s">
        <v>8317</v>
      </c>
      <c r="J3097" s="6" t="s">
        <v>8199</v>
      </c>
      <c r="K3097" s="7" t="s">
        <v>8318</v>
      </c>
      <c r="L3097" s="8">
        <v>45657.0</v>
      </c>
      <c r="M3097" s="6" t="s">
        <v>23</v>
      </c>
      <c r="N3097" s="5"/>
      <c r="O3097" s="5"/>
      <c r="P3097" s="5"/>
      <c r="Q3097" s="5"/>
      <c r="R3097" s="5"/>
      <c r="S3097" s="5"/>
      <c r="T3097" s="5"/>
      <c r="U3097" s="5"/>
      <c r="V3097" s="5"/>
    </row>
    <row r="3098" hidden="1">
      <c r="A3098" s="5">
        <v>480091.0</v>
      </c>
      <c r="B3098" s="6" t="s">
        <v>7963</v>
      </c>
      <c r="C3098" s="6" t="s">
        <v>8195</v>
      </c>
      <c r="D3098" s="6" t="s">
        <v>8306</v>
      </c>
      <c r="E3098" s="6" t="s">
        <v>266</v>
      </c>
      <c r="F3098" s="6"/>
      <c r="G3098" s="6"/>
      <c r="H3098" s="6" t="s">
        <v>8319</v>
      </c>
      <c r="I3098" s="6" t="s">
        <v>8307</v>
      </c>
      <c r="J3098" s="6" t="s">
        <v>8199</v>
      </c>
      <c r="K3098" s="7" t="s">
        <v>8320</v>
      </c>
      <c r="L3098" s="8">
        <v>45657.0</v>
      </c>
      <c r="M3098" s="6" t="s">
        <v>23</v>
      </c>
      <c r="N3098" s="5"/>
      <c r="O3098" s="5"/>
      <c r="P3098" s="5"/>
      <c r="Q3098" s="5"/>
      <c r="R3098" s="5"/>
      <c r="S3098" s="5"/>
      <c r="T3098" s="5"/>
      <c r="U3098" s="5"/>
      <c r="V3098" s="5"/>
    </row>
    <row r="3099" hidden="1">
      <c r="A3099" s="5">
        <v>480091.0</v>
      </c>
      <c r="B3099" s="6" t="s">
        <v>7963</v>
      </c>
      <c r="C3099" s="6" t="s">
        <v>8195</v>
      </c>
      <c r="D3099" s="6" t="s">
        <v>8306</v>
      </c>
      <c r="E3099" s="6" t="s">
        <v>266</v>
      </c>
      <c r="F3099" s="6"/>
      <c r="G3099" s="6"/>
      <c r="H3099" s="6" t="s">
        <v>8279</v>
      </c>
      <c r="I3099" s="6" t="s">
        <v>8307</v>
      </c>
      <c r="J3099" s="6" t="s">
        <v>8199</v>
      </c>
      <c r="K3099" s="7" t="s">
        <v>8321</v>
      </c>
      <c r="L3099" s="8">
        <v>45657.0</v>
      </c>
      <c r="M3099" s="6" t="s">
        <v>23</v>
      </c>
      <c r="N3099" s="5"/>
      <c r="O3099" s="5"/>
      <c r="P3099" s="5"/>
      <c r="Q3099" s="5"/>
      <c r="R3099" s="5"/>
      <c r="S3099" s="5"/>
      <c r="T3099" s="5"/>
      <c r="U3099" s="5"/>
      <c r="V3099" s="5"/>
    </row>
    <row r="3100" hidden="1">
      <c r="A3100" s="5">
        <v>480091.0</v>
      </c>
      <c r="B3100" s="6" t="s">
        <v>7963</v>
      </c>
      <c r="C3100" s="6" t="s">
        <v>8195</v>
      </c>
      <c r="D3100" s="6" t="s">
        <v>8306</v>
      </c>
      <c r="E3100" s="6" t="s">
        <v>266</v>
      </c>
      <c r="F3100" s="6"/>
      <c r="G3100" s="6"/>
      <c r="H3100" s="6" t="s">
        <v>8243</v>
      </c>
      <c r="I3100" s="6" t="s">
        <v>8307</v>
      </c>
      <c r="J3100" s="6" t="s">
        <v>8199</v>
      </c>
      <c r="K3100" s="7" t="s">
        <v>3597</v>
      </c>
      <c r="L3100" s="8">
        <v>45657.0</v>
      </c>
      <c r="M3100" s="6" t="s">
        <v>23</v>
      </c>
      <c r="N3100" s="5"/>
      <c r="O3100" s="5"/>
      <c r="P3100" s="5"/>
      <c r="Q3100" s="5"/>
      <c r="R3100" s="5"/>
      <c r="S3100" s="5"/>
      <c r="T3100" s="5"/>
      <c r="U3100" s="5"/>
      <c r="V3100" s="5"/>
    </row>
    <row r="3101" hidden="1">
      <c r="A3101" s="5">
        <v>480091.0</v>
      </c>
      <c r="B3101" s="6" t="s">
        <v>7963</v>
      </c>
      <c r="C3101" s="6" t="s">
        <v>8195</v>
      </c>
      <c r="D3101" s="6" t="s">
        <v>8306</v>
      </c>
      <c r="E3101" s="6" t="s">
        <v>266</v>
      </c>
      <c r="F3101" s="6"/>
      <c r="G3101" s="6"/>
      <c r="H3101" s="6" t="s">
        <v>8322</v>
      </c>
      <c r="I3101" s="6" t="s">
        <v>8307</v>
      </c>
      <c r="J3101" s="6" t="s">
        <v>8199</v>
      </c>
      <c r="K3101" s="7" t="s">
        <v>8323</v>
      </c>
      <c r="L3101" s="8">
        <v>45657.0</v>
      </c>
      <c r="M3101" s="6" t="s">
        <v>23</v>
      </c>
      <c r="N3101" s="5"/>
      <c r="O3101" s="5"/>
      <c r="P3101" s="5"/>
      <c r="Q3101" s="5"/>
      <c r="R3101" s="5"/>
      <c r="S3101" s="5"/>
      <c r="T3101" s="5"/>
      <c r="U3101" s="5"/>
      <c r="V3101" s="5"/>
    </row>
    <row r="3102" hidden="1">
      <c r="A3102" s="5">
        <v>480091.0</v>
      </c>
      <c r="B3102" s="6" t="s">
        <v>7963</v>
      </c>
      <c r="C3102" s="6" t="s">
        <v>8195</v>
      </c>
      <c r="D3102" s="6" t="s">
        <v>8324</v>
      </c>
      <c r="E3102" s="6" t="s">
        <v>266</v>
      </c>
      <c r="F3102" s="6"/>
      <c r="G3102" s="6"/>
      <c r="H3102" s="6" t="s">
        <v>8325</v>
      </c>
      <c r="I3102" s="6" t="s">
        <v>8326</v>
      </c>
      <c r="J3102" s="6" t="s">
        <v>8199</v>
      </c>
      <c r="K3102" s="7" t="s">
        <v>8327</v>
      </c>
      <c r="L3102" s="8">
        <v>45657.0</v>
      </c>
      <c r="M3102" s="6" t="s">
        <v>23</v>
      </c>
      <c r="N3102" s="5"/>
      <c r="O3102" s="5"/>
      <c r="P3102" s="5"/>
      <c r="Q3102" s="5"/>
      <c r="R3102" s="5"/>
      <c r="S3102" s="5"/>
      <c r="T3102" s="5"/>
      <c r="U3102" s="5"/>
      <c r="V3102" s="5"/>
    </row>
    <row r="3103" hidden="1">
      <c r="A3103" s="5">
        <v>480091.0</v>
      </c>
      <c r="B3103" s="6" t="s">
        <v>7963</v>
      </c>
      <c r="C3103" s="6" t="s">
        <v>8195</v>
      </c>
      <c r="D3103" s="6" t="s">
        <v>8306</v>
      </c>
      <c r="E3103" s="6" t="s">
        <v>266</v>
      </c>
      <c r="F3103" s="6"/>
      <c r="G3103" s="6"/>
      <c r="H3103" s="6" t="s">
        <v>8253</v>
      </c>
      <c r="I3103" s="6" t="s">
        <v>8307</v>
      </c>
      <c r="J3103" s="6" t="s">
        <v>8199</v>
      </c>
      <c r="K3103" s="7" t="s">
        <v>8328</v>
      </c>
      <c r="L3103" s="8">
        <v>45657.0</v>
      </c>
      <c r="M3103" s="6" t="s">
        <v>23</v>
      </c>
      <c r="N3103" s="5"/>
      <c r="O3103" s="5"/>
      <c r="P3103" s="5"/>
      <c r="Q3103" s="5"/>
      <c r="R3103" s="5"/>
      <c r="S3103" s="5"/>
      <c r="T3103" s="5"/>
      <c r="U3103" s="5"/>
      <c r="V3103" s="5"/>
    </row>
    <row r="3104" hidden="1">
      <c r="A3104" s="5">
        <v>480091.0</v>
      </c>
      <c r="B3104" s="6" t="s">
        <v>7963</v>
      </c>
      <c r="C3104" s="6" t="s">
        <v>8195</v>
      </c>
      <c r="D3104" s="6" t="s">
        <v>8329</v>
      </c>
      <c r="E3104" s="6" t="s">
        <v>266</v>
      </c>
      <c r="F3104" s="6"/>
      <c r="G3104" s="6"/>
      <c r="H3104" s="6" t="s">
        <v>8212</v>
      </c>
      <c r="I3104" s="6" t="s">
        <v>8330</v>
      </c>
      <c r="J3104" s="6" t="s">
        <v>8199</v>
      </c>
      <c r="K3104" s="7" t="s">
        <v>8331</v>
      </c>
      <c r="L3104" s="8">
        <v>45657.0</v>
      </c>
      <c r="M3104" s="6" t="s">
        <v>23</v>
      </c>
      <c r="N3104" s="5"/>
      <c r="O3104" s="5"/>
      <c r="P3104" s="5"/>
      <c r="Q3104" s="5"/>
      <c r="R3104" s="5"/>
      <c r="S3104" s="5"/>
      <c r="T3104" s="5"/>
      <c r="U3104" s="5"/>
      <c r="V3104" s="5"/>
    </row>
    <row r="3105" hidden="1">
      <c r="A3105" s="5">
        <v>480091.0</v>
      </c>
      <c r="B3105" s="6" t="s">
        <v>7963</v>
      </c>
      <c r="C3105" s="6" t="s">
        <v>8195</v>
      </c>
      <c r="D3105" s="6" t="s">
        <v>8332</v>
      </c>
      <c r="E3105" s="6" t="s">
        <v>266</v>
      </c>
      <c r="F3105" s="6"/>
      <c r="G3105" s="6"/>
      <c r="H3105" s="6" t="s">
        <v>8236</v>
      </c>
      <c r="I3105" s="6" t="s">
        <v>8333</v>
      </c>
      <c r="J3105" s="6" t="s">
        <v>8199</v>
      </c>
      <c r="K3105" s="7" t="s">
        <v>7625</v>
      </c>
      <c r="L3105" s="8">
        <v>45657.0</v>
      </c>
      <c r="M3105" s="6" t="s">
        <v>23</v>
      </c>
      <c r="N3105" s="5"/>
      <c r="O3105" s="5"/>
      <c r="P3105" s="5"/>
      <c r="Q3105" s="5"/>
      <c r="R3105" s="5"/>
      <c r="S3105" s="5"/>
      <c r="T3105" s="5"/>
      <c r="U3105" s="5"/>
      <c r="V3105" s="5"/>
    </row>
    <row r="3106" hidden="1">
      <c r="A3106" s="5">
        <v>480091.0</v>
      </c>
      <c r="B3106" s="6" t="s">
        <v>7963</v>
      </c>
      <c r="C3106" s="6" t="s">
        <v>8195</v>
      </c>
      <c r="D3106" s="6" t="s">
        <v>8334</v>
      </c>
      <c r="E3106" s="6" t="s">
        <v>266</v>
      </c>
      <c r="F3106" s="6"/>
      <c r="G3106" s="6"/>
      <c r="H3106" s="6" t="s">
        <v>8221</v>
      </c>
      <c r="I3106" s="6" t="s">
        <v>8335</v>
      </c>
      <c r="J3106" s="6" t="s">
        <v>8199</v>
      </c>
      <c r="K3106" s="7" t="s">
        <v>8336</v>
      </c>
      <c r="L3106" s="8">
        <v>45657.0</v>
      </c>
      <c r="M3106" s="6" t="s">
        <v>23</v>
      </c>
      <c r="N3106" s="5"/>
      <c r="O3106" s="5"/>
      <c r="P3106" s="5"/>
      <c r="Q3106" s="5"/>
      <c r="R3106" s="5"/>
      <c r="S3106" s="5"/>
      <c r="T3106" s="5"/>
      <c r="U3106" s="5"/>
      <c r="V3106" s="5"/>
    </row>
    <row r="3107" hidden="1">
      <c r="A3107" s="5">
        <v>480091.0</v>
      </c>
      <c r="B3107" s="6" t="s">
        <v>7963</v>
      </c>
      <c r="C3107" s="6" t="s">
        <v>8195</v>
      </c>
      <c r="D3107" s="6" t="s">
        <v>8332</v>
      </c>
      <c r="E3107" s="6" t="s">
        <v>266</v>
      </c>
      <c r="F3107" s="6"/>
      <c r="G3107" s="6"/>
      <c r="H3107" s="6" t="s">
        <v>8209</v>
      </c>
      <c r="I3107" s="6" t="s">
        <v>8333</v>
      </c>
      <c r="J3107" s="6" t="s">
        <v>8199</v>
      </c>
      <c r="K3107" s="7" t="s">
        <v>8337</v>
      </c>
      <c r="L3107" s="8">
        <v>45657.0</v>
      </c>
      <c r="M3107" s="6" t="s">
        <v>23</v>
      </c>
      <c r="N3107" s="5"/>
      <c r="O3107" s="5"/>
      <c r="P3107" s="5"/>
      <c r="Q3107" s="5"/>
      <c r="R3107" s="5"/>
      <c r="S3107" s="5"/>
      <c r="T3107" s="5"/>
      <c r="U3107" s="5"/>
      <c r="V3107" s="5"/>
    </row>
    <row r="3108" hidden="1">
      <c r="A3108" s="5">
        <v>480091.0</v>
      </c>
      <c r="B3108" s="6" t="s">
        <v>7963</v>
      </c>
      <c r="C3108" s="6" t="s">
        <v>8195</v>
      </c>
      <c r="D3108" s="6" t="s">
        <v>8332</v>
      </c>
      <c r="E3108" s="6" t="s">
        <v>266</v>
      </c>
      <c r="F3108" s="6"/>
      <c r="G3108" s="6"/>
      <c r="H3108" s="6" t="s">
        <v>8212</v>
      </c>
      <c r="I3108" s="6" t="s">
        <v>8333</v>
      </c>
      <c r="J3108" s="6" t="s">
        <v>8199</v>
      </c>
      <c r="K3108" s="7" t="s">
        <v>557</v>
      </c>
      <c r="L3108" s="8">
        <v>45657.0</v>
      </c>
      <c r="M3108" s="6" t="s">
        <v>23</v>
      </c>
      <c r="N3108" s="5"/>
      <c r="O3108" s="5"/>
      <c r="P3108" s="5"/>
      <c r="Q3108" s="5"/>
      <c r="R3108" s="5"/>
      <c r="S3108" s="5"/>
      <c r="T3108" s="5"/>
      <c r="U3108" s="5"/>
      <c r="V3108" s="5"/>
    </row>
    <row r="3109" hidden="1">
      <c r="A3109" s="5">
        <v>480091.0</v>
      </c>
      <c r="B3109" s="6" t="s">
        <v>7963</v>
      </c>
      <c r="C3109" s="6" t="s">
        <v>8195</v>
      </c>
      <c r="D3109" s="6" t="s">
        <v>8338</v>
      </c>
      <c r="E3109" s="6" t="s">
        <v>266</v>
      </c>
      <c r="F3109" s="6"/>
      <c r="G3109" s="6"/>
      <c r="H3109" s="6" t="s">
        <v>8339</v>
      </c>
      <c r="I3109" s="6" t="s">
        <v>8340</v>
      </c>
      <c r="J3109" s="6" t="s">
        <v>8199</v>
      </c>
      <c r="K3109" s="7" t="s">
        <v>8341</v>
      </c>
      <c r="L3109" s="8">
        <v>45657.0</v>
      </c>
      <c r="M3109" s="6" t="s">
        <v>23</v>
      </c>
      <c r="N3109" s="5"/>
      <c r="O3109" s="5"/>
      <c r="P3109" s="5"/>
      <c r="Q3109" s="5"/>
      <c r="R3109" s="5"/>
      <c r="S3109" s="5"/>
      <c r="T3109" s="5"/>
      <c r="U3109" s="5"/>
      <c r="V3109" s="5"/>
    </row>
    <row r="3110" hidden="1">
      <c r="A3110" s="5">
        <v>480091.0</v>
      </c>
      <c r="B3110" s="6" t="s">
        <v>7963</v>
      </c>
      <c r="C3110" s="6" t="s">
        <v>8195</v>
      </c>
      <c r="D3110" s="6" t="s">
        <v>8342</v>
      </c>
      <c r="E3110" s="6" t="s">
        <v>266</v>
      </c>
      <c r="F3110" s="6"/>
      <c r="G3110" s="6"/>
      <c r="H3110" s="6" t="s">
        <v>8264</v>
      </c>
      <c r="I3110" s="6" t="s">
        <v>8343</v>
      </c>
      <c r="J3110" s="6" t="s">
        <v>8199</v>
      </c>
      <c r="K3110" s="7" t="s">
        <v>804</v>
      </c>
      <c r="L3110" s="8">
        <v>45657.0</v>
      </c>
      <c r="M3110" s="6" t="s">
        <v>23</v>
      </c>
      <c r="N3110" s="5"/>
      <c r="O3110" s="5"/>
      <c r="P3110" s="5"/>
      <c r="Q3110" s="5"/>
      <c r="R3110" s="5"/>
      <c r="S3110" s="5"/>
      <c r="T3110" s="5"/>
      <c r="U3110" s="5"/>
      <c r="V3110" s="5"/>
    </row>
    <row r="3111" hidden="1">
      <c r="A3111" s="5">
        <v>480091.0</v>
      </c>
      <c r="B3111" s="6" t="s">
        <v>7963</v>
      </c>
      <c r="C3111" s="6" t="s">
        <v>8195</v>
      </c>
      <c r="D3111" s="6" t="s">
        <v>8332</v>
      </c>
      <c r="E3111" s="6" t="s">
        <v>266</v>
      </c>
      <c r="F3111" s="6"/>
      <c r="G3111" s="6"/>
      <c r="H3111" s="6" t="s">
        <v>8274</v>
      </c>
      <c r="I3111" s="6" t="s">
        <v>8333</v>
      </c>
      <c r="J3111" s="6" t="s">
        <v>8199</v>
      </c>
      <c r="K3111" s="7" t="s">
        <v>8344</v>
      </c>
      <c r="L3111" s="8">
        <v>45657.0</v>
      </c>
      <c r="M3111" s="6" t="s">
        <v>23</v>
      </c>
      <c r="N3111" s="5"/>
      <c r="O3111" s="5"/>
      <c r="P3111" s="5"/>
      <c r="Q3111" s="5"/>
      <c r="R3111" s="5"/>
      <c r="S3111" s="5"/>
      <c r="T3111" s="5"/>
      <c r="U3111" s="5"/>
      <c r="V3111" s="5"/>
    </row>
    <row r="3112" hidden="1">
      <c r="A3112" s="5">
        <v>480091.0</v>
      </c>
      <c r="B3112" s="6" t="s">
        <v>7963</v>
      </c>
      <c r="C3112" s="6" t="s">
        <v>8195</v>
      </c>
      <c r="D3112" s="6" t="s">
        <v>8345</v>
      </c>
      <c r="E3112" s="6" t="s">
        <v>266</v>
      </c>
      <c r="F3112" s="6"/>
      <c r="G3112" s="6"/>
      <c r="H3112" s="6" t="s">
        <v>8205</v>
      </c>
      <c r="I3112" s="6" t="s">
        <v>8346</v>
      </c>
      <c r="J3112" s="6" t="s">
        <v>8199</v>
      </c>
      <c r="K3112" s="7" t="s">
        <v>8347</v>
      </c>
      <c r="L3112" s="8">
        <v>45657.0</v>
      </c>
      <c r="M3112" s="6" t="s">
        <v>23</v>
      </c>
      <c r="N3112" s="5"/>
      <c r="O3112" s="5"/>
      <c r="P3112" s="5"/>
      <c r="Q3112" s="5"/>
      <c r="R3112" s="5"/>
      <c r="S3112" s="5"/>
      <c r="T3112" s="5"/>
      <c r="U3112" s="5"/>
      <c r="V3112" s="5"/>
    </row>
    <row r="3113" hidden="1">
      <c r="A3113" s="5">
        <v>480091.0</v>
      </c>
      <c r="B3113" s="6" t="s">
        <v>7963</v>
      </c>
      <c r="C3113" s="6" t="s">
        <v>8195</v>
      </c>
      <c r="D3113" s="6" t="s">
        <v>8348</v>
      </c>
      <c r="E3113" s="6" t="s">
        <v>266</v>
      </c>
      <c r="F3113" s="6"/>
      <c r="G3113" s="6"/>
      <c r="H3113" s="6" t="s">
        <v>8228</v>
      </c>
      <c r="I3113" s="6" t="s">
        <v>8349</v>
      </c>
      <c r="J3113" s="6" t="s">
        <v>8199</v>
      </c>
      <c r="K3113" s="7" t="s">
        <v>8283</v>
      </c>
      <c r="L3113" s="8">
        <v>45657.0</v>
      </c>
      <c r="M3113" s="6" t="s">
        <v>23</v>
      </c>
      <c r="N3113" s="5"/>
      <c r="O3113" s="5"/>
      <c r="P3113" s="5"/>
      <c r="Q3113" s="5"/>
      <c r="R3113" s="5"/>
      <c r="S3113" s="5"/>
      <c r="T3113" s="5"/>
      <c r="U3113" s="5"/>
      <c r="V3113" s="5"/>
    </row>
    <row r="3114" hidden="1">
      <c r="A3114" s="5">
        <v>480091.0</v>
      </c>
      <c r="B3114" s="6" t="s">
        <v>7963</v>
      </c>
      <c r="C3114" s="6" t="s">
        <v>8195</v>
      </c>
      <c r="D3114" s="6" t="s">
        <v>8350</v>
      </c>
      <c r="E3114" s="6" t="s">
        <v>266</v>
      </c>
      <c r="F3114" s="6"/>
      <c r="G3114" s="6"/>
      <c r="H3114" s="6" t="s">
        <v>8209</v>
      </c>
      <c r="I3114" s="6" t="s">
        <v>8351</v>
      </c>
      <c r="J3114" s="6" t="s">
        <v>8199</v>
      </c>
      <c r="K3114" s="7" t="s">
        <v>8352</v>
      </c>
      <c r="L3114" s="8">
        <v>45657.0</v>
      </c>
      <c r="M3114" s="6" t="s">
        <v>23</v>
      </c>
      <c r="N3114" s="5"/>
      <c r="O3114" s="5"/>
      <c r="P3114" s="5"/>
      <c r="Q3114" s="5"/>
      <c r="R3114" s="5"/>
      <c r="S3114" s="5"/>
      <c r="T3114" s="5"/>
      <c r="U3114" s="5"/>
      <c r="V3114" s="5"/>
    </row>
    <row r="3115" hidden="1">
      <c r="A3115" s="5">
        <v>480091.0</v>
      </c>
      <c r="B3115" s="6" t="s">
        <v>7963</v>
      </c>
      <c r="C3115" s="6" t="s">
        <v>8195</v>
      </c>
      <c r="D3115" s="6" t="s">
        <v>8353</v>
      </c>
      <c r="E3115" s="6" t="s">
        <v>266</v>
      </c>
      <c r="F3115" s="6"/>
      <c r="G3115" s="6"/>
      <c r="H3115" s="6" t="s">
        <v>8214</v>
      </c>
      <c r="I3115" s="6" t="s">
        <v>8354</v>
      </c>
      <c r="J3115" s="6" t="s">
        <v>8199</v>
      </c>
      <c r="K3115" s="7" t="s">
        <v>8355</v>
      </c>
      <c r="L3115" s="8">
        <v>45657.0</v>
      </c>
      <c r="M3115" s="6" t="s">
        <v>23</v>
      </c>
      <c r="N3115" s="5"/>
      <c r="O3115" s="5"/>
      <c r="P3115" s="5"/>
      <c r="Q3115" s="5"/>
      <c r="R3115" s="5"/>
      <c r="S3115" s="5"/>
      <c r="T3115" s="5"/>
      <c r="U3115" s="5"/>
      <c r="V3115" s="5"/>
    </row>
    <row r="3116" hidden="1">
      <c r="A3116" s="5">
        <v>480091.0</v>
      </c>
      <c r="B3116" s="6" t="s">
        <v>7963</v>
      </c>
      <c r="C3116" s="6" t="s">
        <v>8195</v>
      </c>
      <c r="D3116" s="6" t="s">
        <v>8348</v>
      </c>
      <c r="E3116" s="6" t="s">
        <v>266</v>
      </c>
      <c r="F3116" s="6"/>
      <c r="G3116" s="6"/>
      <c r="H3116" s="6" t="s">
        <v>8253</v>
      </c>
      <c r="I3116" s="6" t="s">
        <v>8349</v>
      </c>
      <c r="J3116" s="6" t="s">
        <v>8199</v>
      </c>
      <c r="K3116" s="7" t="s">
        <v>8356</v>
      </c>
      <c r="L3116" s="8">
        <v>45657.0</v>
      </c>
      <c r="M3116" s="6" t="s">
        <v>23</v>
      </c>
      <c r="N3116" s="5"/>
      <c r="O3116" s="5"/>
      <c r="P3116" s="5"/>
      <c r="Q3116" s="5"/>
      <c r="R3116" s="5"/>
      <c r="S3116" s="5"/>
      <c r="T3116" s="5"/>
      <c r="U3116" s="5"/>
      <c r="V3116" s="5"/>
    </row>
    <row r="3117" hidden="1">
      <c r="A3117" s="5">
        <v>480091.0</v>
      </c>
      <c r="B3117" s="6" t="s">
        <v>7963</v>
      </c>
      <c r="C3117" s="6" t="s">
        <v>8195</v>
      </c>
      <c r="D3117" s="6" t="s">
        <v>8348</v>
      </c>
      <c r="E3117" s="6" t="s">
        <v>266</v>
      </c>
      <c r="F3117" s="6"/>
      <c r="G3117" s="6"/>
      <c r="H3117" s="6" t="s">
        <v>8212</v>
      </c>
      <c r="I3117" s="6" t="s">
        <v>8349</v>
      </c>
      <c r="J3117" s="6" t="s">
        <v>8199</v>
      </c>
      <c r="K3117" s="7" t="s">
        <v>8357</v>
      </c>
      <c r="L3117" s="8">
        <v>45657.0</v>
      </c>
      <c r="M3117" s="6" t="s">
        <v>23</v>
      </c>
      <c r="N3117" s="5"/>
      <c r="O3117" s="5"/>
      <c r="P3117" s="5"/>
      <c r="Q3117" s="5"/>
      <c r="R3117" s="5"/>
      <c r="S3117" s="5"/>
      <c r="T3117" s="5"/>
      <c r="U3117" s="5"/>
      <c r="V3117" s="5"/>
    </row>
    <row r="3118" hidden="1">
      <c r="A3118" s="5">
        <v>480091.0</v>
      </c>
      <c r="B3118" s="6" t="s">
        <v>7963</v>
      </c>
      <c r="C3118" s="6" t="s">
        <v>8195</v>
      </c>
      <c r="D3118" s="6" t="s">
        <v>8348</v>
      </c>
      <c r="E3118" s="6" t="s">
        <v>266</v>
      </c>
      <c r="F3118" s="6"/>
      <c r="G3118" s="6"/>
      <c r="H3118" s="6" t="s">
        <v>8218</v>
      </c>
      <c r="I3118" s="6" t="s">
        <v>8349</v>
      </c>
      <c r="J3118" s="6" t="s">
        <v>8199</v>
      </c>
      <c r="K3118" s="7" t="s">
        <v>1367</v>
      </c>
      <c r="L3118" s="8">
        <v>45657.0</v>
      </c>
      <c r="M3118" s="6" t="s">
        <v>23</v>
      </c>
      <c r="N3118" s="5"/>
      <c r="O3118" s="5"/>
      <c r="P3118" s="5"/>
      <c r="Q3118" s="5"/>
      <c r="R3118" s="5"/>
      <c r="S3118" s="5"/>
      <c r="T3118" s="5"/>
      <c r="U3118" s="5"/>
      <c r="V3118" s="5"/>
    </row>
    <row r="3119" hidden="1">
      <c r="A3119" s="5">
        <v>480091.0</v>
      </c>
      <c r="B3119" s="6" t="s">
        <v>7963</v>
      </c>
      <c r="C3119" s="6" t="s">
        <v>8195</v>
      </c>
      <c r="D3119" s="6" t="s">
        <v>8358</v>
      </c>
      <c r="E3119" s="6" t="s">
        <v>266</v>
      </c>
      <c r="F3119" s="6"/>
      <c r="G3119" s="6"/>
      <c r="H3119" s="6" t="s">
        <v>8264</v>
      </c>
      <c r="I3119" s="6" t="s">
        <v>8359</v>
      </c>
      <c r="J3119" s="6" t="s">
        <v>8199</v>
      </c>
      <c r="K3119" s="7" t="s">
        <v>565</v>
      </c>
      <c r="L3119" s="8">
        <v>45657.0</v>
      </c>
      <c r="M3119" s="6" t="s">
        <v>23</v>
      </c>
      <c r="N3119" s="5"/>
      <c r="O3119" s="5"/>
      <c r="P3119" s="5"/>
      <c r="Q3119" s="5"/>
      <c r="R3119" s="5"/>
      <c r="S3119" s="5"/>
      <c r="T3119" s="5"/>
      <c r="U3119" s="5"/>
      <c r="V3119" s="5"/>
    </row>
    <row r="3120" hidden="1">
      <c r="A3120" s="5">
        <v>480091.0</v>
      </c>
      <c r="B3120" s="6" t="s">
        <v>7963</v>
      </c>
      <c r="C3120" s="6" t="s">
        <v>8195</v>
      </c>
      <c r="D3120" s="6" t="s">
        <v>8360</v>
      </c>
      <c r="E3120" s="6" t="s">
        <v>266</v>
      </c>
      <c r="F3120" s="6"/>
      <c r="G3120" s="6"/>
      <c r="H3120" s="6" t="s">
        <v>8243</v>
      </c>
      <c r="I3120" s="6" t="s">
        <v>8361</v>
      </c>
      <c r="J3120" s="6" t="s">
        <v>8199</v>
      </c>
      <c r="K3120" s="7" t="s">
        <v>8362</v>
      </c>
      <c r="L3120" s="8">
        <v>45657.0</v>
      </c>
      <c r="M3120" s="6" t="s">
        <v>23</v>
      </c>
      <c r="N3120" s="5"/>
      <c r="O3120" s="5"/>
      <c r="P3120" s="5"/>
      <c r="Q3120" s="5"/>
      <c r="R3120" s="5"/>
      <c r="S3120" s="5"/>
      <c r="T3120" s="5"/>
      <c r="U3120" s="5"/>
      <c r="V3120" s="5"/>
    </row>
    <row r="3121" hidden="1">
      <c r="A3121" s="5">
        <v>480091.0</v>
      </c>
      <c r="B3121" s="6" t="s">
        <v>7963</v>
      </c>
      <c r="C3121" s="6" t="s">
        <v>8195</v>
      </c>
      <c r="D3121" s="6" t="s">
        <v>8363</v>
      </c>
      <c r="E3121" s="6" t="s">
        <v>266</v>
      </c>
      <c r="F3121" s="6"/>
      <c r="G3121" s="6"/>
      <c r="H3121" s="6" t="s">
        <v>8256</v>
      </c>
      <c r="I3121" s="6" t="s">
        <v>8364</v>
      </c>
      <c r="J3121" s="6" t="s">
        <v>8199</v>
      </c>
      <c r="K3121" s="7" t="s">
        <v>369</v>
      </c>
      <c r="L3121" s="8">
        <v>45657.0</v>
      </c>
      <c r="M3121" s="6" t="s">
        <v>23</v>
      </c>
      <c r="N3121" s="5"/>
      <c r="O3121" s="5"/>
      <c r="P3121" s="5"/>
      <c r="Q3121" s="5"/>
      <c r="R3121" s="5"/>
      <c r="S3121" s="5"/>
      <c r="T3121" s="5"/>
      <c r="U3121" s="5"/>
      <c r="V3121" s="5"/>
    </row>
    <row r="3122" hidden="1">
      <c r="A3122" s="5">
        <v>480091.0</v>
      </c>
      <c r="B3122" s="6" t="s">
        <v>7963</v>
      </c>
      <c r="C3122" s="6" t="s">
        <v>8195</v>
      </c>
      <c r="D3122" s="6" t="s">
        <v>8365</v>
      </c>
      <c r="E3122" s="6" t="s">
        <v>266</v>
      </c>
      <c r="F3122" s="6"/>
      <c r="G3122" s="6"/>
      <c r="H3122" s="6" t="s">
        <v>8302</v>
      </c>
      <c r="I3122" s="6" t="s">
        <v>8366</v>
      </c>
      <c r="J3122" s="6" t="s">
        <v>8199</v>
      </c>
      <c r="K3122" s="7" t="s">
        <v>514</v>
      </c>
      <c r="L3122" s="8">
        <v>45657.0</v>
      </c>
      <c r="M3122" s="6" t="s">
        <v>23</v>
      </c>
      <c r="N3122" s="5"/>
      <c r="O3122" s="5"/>
      <c r="P3122" s="5"/>
      <c r="Q3122" s="5"/>
      <c r="R3122" s="5"/>
      <c r="S3122" s="5"/>
      <c r="T3122" s="5"/>
      <c r="U3122" s="5"/>
      <c r="V3122" s="5"/>
    </row>
    <row r="3123" hidden="1">
      <c r="A3123" s="5">
        <v>480091.0</v>
      </c>
      <c r="B3123" s="6" t="s">
        <v>7963</v>
      </c>
      <c r="C3123" s="6" t="s">
        <v>8195</v>
      </c>
      <c r="D3123" s="6" t="s">
        <v>8365</v>
      </c>
      <c r="E3123" s="6" t="s">
        <v>266</v>
      </c>
      <c r="F3123" s="6"/>
      <c r="G3123" s="6"/>
      <c r="H3123" s="6" t="s">
        <v>8322</v>
      </c>
      <c r="I3123" s="6" t="s">
        <v>8366</v>
      </c>
      <c r="J3123" s="6" t="s">
        <v>8199</v>
      </c>
      <c r="K3123" s="7" t="s">
        <v>8367</v>
      </c>
      <c r="L3123" s="8">
        <v>45657.0</v>
      </c>
      <c r="M3123" s="6" t="s">
        <v>23</v>
      </c>
      <c r="N3123" s="5"/>
      <c r="O3123" s="5"/>
      <c r="P3123" s="5"/>
      <c r="Q3123" s="5"/>
      <c r="R3123" s="5"/>
      <c r="S3123" s="5"/>
      <c r="T3123" s="5"/>
      <c r="U3123" s="5"/>
      <c r="V3123" s="5"/>
    </row>
    <row r="3124" hidden="1">
      <c r="A3124" s="5">
        <v>480091.0</v>
      </c>
      <c r="B3124" s="6" t="s">
        <v>7963</v>
      </c>
      <c r="C3124" s="6" t="s">
        <v>8195</v>
      </c>
      <c r="D3124" s="6" t="s">
        <v>8368</v>
      </c>
      <c r="E3124" s="6" t="s">
        <v>266</v>
      </c>
      <c r="F3124" s="6"/>
      <c r="G3124" s="6"/>
      <c r="H3124" s="6" t="s">
        <v>8369</v>
      </c>
      <c r="I3124" s="6" t="s">
        <v>8370</v>
      </c>
      <c r="J3124" s="6" t="s">
        <v>8199</v>
      </c>
      <c r="K3124" s="7" t="s">
        <v>8371</v>
      </c>
      <c r="L3124" s="8">
        <v>45657.0</v>
      </c>
      <c r="M3124" s="6" t="s">
        <v>23</v>
      </c>
      <c r="N3124" s="5"/>
      <c r="O3124" s="5"/>
      <c r="P3124" s="5"/>
      <c r="Q3124" s="5"/>
      <c r="R3124" s="5"/>
      <c r="S3124" s="5"/>
      <c r="T3124" s="5"/>
      <c r="U3124" s="5"/>
      <c r="V3124" s="5"/>
    </row>
    <row r="3125" hidden="1">
      <c r="A3125" s="5">
        <v>480091.0</v>
      </c>
      <c r="B3125" s="6" t="s">
        <v>7963</v>
      </c>
      <c r="C3125" s="6" t="s">
        <v>8195</v>
      </c>
      <c r="D3125" s="6" t="s">
        <v>8365</v>
      </c>
      <c r="E3125" s="6" t="s">
        <v>266</v>
      </c>
      <c r="F3125" s="6"/>
      <c r="G3125" s="6"/>
      <c r="H3125" s="6" t="s">
        <v>8372</v>
      </c>
      <c r="I3125" s="6" t="s">
        <v>8366</v>
      </c>
      <c r="J3125" s="6" t="s">
        <v>8199</v>
      </c>
      <c r="K3125" s="7" t="s">
        <v>8373</v>
      </c>
      <c r="L3125" s="8">
        <v>45657.0</v>
      </c>
      <c r="M3125" s="6" t="s">
        <v>23</v>
      </c>
      <c r="N3125" s="5"/>
      <c r="O3125" s="5"/>
      <c r="P3125" s="5"/>
      <c r="Q3125" s="5"/>
      <c r="R3125" s="5"/>
      <c r="S3125" s="5"/>
      <c r="T3125" s="5"/>
      <c r="U3125" s="5"/>
      <c r="V3125" s="5"/>
    </row>
    <row r="3126" hidden="1">
      <c r="A3126" s="5">
        <v>480091.0</v>
      </c>
      <c r="B3126" s="6" t="s">
        <v>7963</v>
      </c>
      <c r="C3126" s="6" t="s">
        <v>8195</v>
      </c>
      <c r="D3126" s="6" t="s">
        <v>8365</v>
      </c>
      <c r="E3126" s="6" t="s">
        <v>266</v>
      </c>
      <c r="F3126" s="6"/>
      <c r="G3126" s="6"/>
      <c r="H3126" s="6" t="s">
        <v>8253</v>
      </c>
      <c r="I3126" s="6" t="s">
        <v>8366</v>
      </c>
      <c r="J3126" s="6" t="s">
        <v>8199</v>
      </c>
      <c r="K3126" s="7" t="s">
        <v>8374</v>
      </c>
      <c r="L3126" s="8">
        <v>45657.0</v>
      </c>
      <c r="M3126" s="6" t="s">
        <v>23</v>
      </c>
      <c r="N3126" s="5"/>
      <c r="O3126" s="5"/>
      <c r="P3126" s="5"/>
      <c r="Q3126" s="5"/>
      <c r="R3126" s="5"/>
      <c r="S3126" s="5"/>
      <c r="T3126" s="5"/>
      <c r="U3126" s="5"/>
      <c r="V3126" s="5"/>
    </row>
    <row r="3127" hidden="1">
      <c r="A3127" s="5">
        <v>480091.0</v>
      </c>
      <c r="B3127" s="6" t="s">
        <v>7963</v>
      </c>
      <c r="C3127" s="6" t="s">
        <v>8195</v>
      </c>
      <c r="D3127" s="6" t="s">
        <v>8375</v>
      </c>
      <c r="E3127" s="6" t="s">
        <v>266</v>
      </c>
      <c r="F3127" s="6"/>
      <c r="G3127" s="6"/>
      <c r="H3127" s="6" t="s">
        <v>8236</v>
      </c>
      <c r="I3127" s="6" t="s">
        <v>8376</v>
      </c>
      <c r="J3127" s="6" t="s">
        <v>8199</v>
      </c>
      <c r="K3127" s="7" t="s">
        <v>8377</v>
      </c>
      <c r="L3127" s="8">
        <v>45657.0</v>
      </c>
      <c r="M3127" s="6" t="s">
        <v>23</v>
      </c>
      <c r="N3127" s="5"/>
      <c r="O3127" s="5"/>
      <c r="P3127" s="5"/>
      <c r="Q3127" s="5"/>
      <c r="R3127" s="5"/>
      <c r="S3127" s="5"/>
      <c r="T3127" s="5"/>
      <c r="U3127" s="5"/>
      <c r="V3127" s="5"/>
    </row>
    <row r="3128" hidden="1">
      <c r="A3128" s="5">
        <v>480091.0</v>
      </c>
      <c r="B3128" s="6" t="s">
        <v>7963</v>
      </c>
      <c r="C3128" s="6" t="s">
        <v>8195</v>
      </c>
      <c r="D3128" s="6" t="s">
        <v>8375</v>
      </c>
      <c r="E3128" s="6" t="s">
        <v>266</v>
      </c>
      <c r="F3128" s="6"/>
      <c r="G3128" s="6"/>
      <c r="H3128" s="6" t="s">
        <v>8310</v>
      </c>
      <c r="I3128" s="6" t="s">
        <v>8376</v>
      </c>
      <c r="J3128" s="6" t="s">
        <v>8199</v>
      </c>
      <c r="K3128" s="7" t="s">
        <v>8378</v>
      </c>
      <c r="L3128" s="8">
        <v>45657.0</v>
      </c>
      <c r="M3128" s="6" t="s">
        <v>23</v>
      </c>
      <c r="N3128" s="5"/>
      <c r="O3128" s="5"/>
      <c r="P3128" s="5"/>
      <c r="Q3128" s="5"/>
      <c r="R3128" s="5"/>
      <c r="S3128" s="5"/>
      <c r="T3128" s="5"/>
      <c r="U3128" s="5"/>
      <c r="V3128" s="5"/>
    </row>
    <row r="3129" hidden="1">
      <c r="A3129" s="5">
        <v>480091.0</v>
      </c>
      <c r="B3129" s="6" t="s">
        <v>7963</v>
      </c>
      <c r="C3129" s="6" t="s">
        <v>8195</v>
      </c>
      <c r="D3129" s="6" t="s">
        <v>8375</v>
      </c>
      <c r="E3129" s="6" t="s">
        <v>266</v>
      </c>
      <c r="F3129" s="6"/>
      <c r="G3129" s="6"/>
      <c r="H3129" s="6" t="s">
        <v>8233</v>
      </c>
      <c r="I3129" s="6" t="s">
        <v>8376</v>
      </c>
      <c r="J3129" s="6" t="s">
        <v>8199</v>
      </c>
      <c r="K3129" s="7" t="s">
        <v>8379</v>
      </c>
      <c r="L3129" s="8">
        <v>45657.0</v>
      </c>
      <c r="M3129" s="6" t="s">
        <v>23</v>
      </c>
      <c r="N3129" s="5"/>
      <c r="O3129" s="5"/>
      <c r="P3129" s="5"/>
      <c r="Q3129" s="5"/>
      <c r="R3129" s="5"/>
      <c r="S3129" s="5"/>
      <c r="T3129" s="5"/>
      <c r="U3129" s="5"/>
      <c r="V3129" s="5"/>
    </row>
    <row r="3130" hidden="1">
      <c r="A3130" s="5">
        <v>480091.0</v>
      </c>
      <c r="B3130" s="6" t="s">
        <v>7963</v>
      </c>
      <c r="C3130" s="6" t="s">
        <v>8195</v>
      </c>
      <c r="D3130" s="6" t="s">
        <v>8375</v>
      </c>
      <c r="E3130" s="6" t="s">
        <v>266</v>
      </c>
      <c r="F3130" s="6"/>
      <c r="G3130" s="6"/>
      <c r="H3130" s="6" t="s">
        <v>8209</v>
      </c>
      <c r="I3130" s="6" t="s">
        <v>8376</v>
      </c>
      <c r="J3130" s="6" t="s">
        <v>8199</v>
      </c>
      <c r="K3130" s="7" t="s">
        <v>8380</v>
      </c>
      <c r="L3130" s="8">
        <v>45657.0</v>
      </c>
      <c r="M3130" s="6" t="s">
        <v>23</v>
      </c>
      <c r="N3130" s="5"/>
      <c r="O3130" s="5"/>
      <c r="P3130" s="5"/>
      <c r="Q3130" s="5"/>
      <c r="R3130" s="5"/>
      <c r="S3130" s="5"/>
      <c r="T3130" s="5"/>
      <c r="U3130" s="5"/>
      <c r="V3130" s="5"/>
    </row>
    <row r="3131" hidden="1">
      <c r="A3131" s="5">
        <v>480091.0</v>
      </c>
      <c r="B3131" s="6" t="s">
        <v>7963</v>
      </c>
      <c r="C3131" s="6" t="s">
        <v>8195</v>
      </c>
      <c r="D3131" s="6" t="s">
        <v>8375</v>
      </c>
      <c r="E3131" s="6" t="s">
        <v>266</v>
      </c>
      <c r="F3131" s="6"/>
      <c r="G3131" s="6"/>
      <c r="H3131" s="6" t="s">
        <v>8236</v>
      </c>
      <c r="I3131" s="6" t="s">
        <v>8376</v>
      </c>
      <c r="J3131" s="6" t="s">
        <v>8199</v>
      </c>
      <c r="K3131" s="7" t="s">
        <v>8381</v>
      </c>
      <c r="L3131" s="8">
        <v>45657.0</v>
      </c>
      <c r="M3131" s="6" t="s">
        <v>23</v>
      </c>
      <c r="N3131" s="5"/>
      <c r="O3131" s="5"/>
      <c r="P3131" s="5"/>
      <c r="Q3131" s="5"/>
      <c r="R3131" s="5"/>
      <c r="S3131" s="5"/>
      <c r="T3131" s="5"/>
      <c r="U3131" s="5"/>
      <c r="V3131" s="5"/>
    </row>
    <row r="3132" hidden="1">
      <c r="A3132" s="5">
        <v>480091.0</v>
      </c>
      <c r="B3132" s="6" t="s">
        <v>7963</v>
      </c>
      <c r="C3132" s="6" t="s">
        <v>8195</v>
      </c>
      <c r="D3132" s="6" t="s">
        <v>8375</v>
      </c>
      <c r="E3132" s="6" t="s">
        <v>266</v>
      </c>
      <c r="F3132" s="6"/>
      <c r="G3132" s="6"/>
      <c r="H3132" s="6" t="s">
        <v>8319</v>
      </c>
      <c r="I3132" s="6" t="s">
        <v>8376</v>
      </c>
      <c r="J3132" s="6" t="s">
        <v>8199</v>
      </c>
      <c r="K3132" s="7" t="s">
        <v>8377</v>
      </c>
      <c r="L3132" s="8">
        <v>45657.0</v>
      </c>
      <c r="M3132" s="6" t="s">
        <v>23</v>
      </c>
      <c r="N3132" s="5"/>
      <c r="O3132" s="5"/>
      <c r="P3132" s="5"/>
      <c r="Q3132" s="5"/>
      <c r="R3132" s="5"/>
      <c r="S3132" s="5"/>
      <c r="T3132" s="5"/>
      <c r="U3132" s="5"/>
      <c r="V3132" s="5"/>
    </row>
    <row r="3133" hidden="1">
      <c r="A3133" s="5">
        <v>480091.0</v>
      </c>
      <c r="B3133" s="6" t="s">
        <v>7963</v>
      </c>
      <c r="C3133" s="6" t="s">
        <v>8195</v>
      </c>
      <c r="D3133" s="6" t="s">
        <v>8375</v>
      </c>
      <c r="E3133" s="6" t="s">
        <v>266</v>
      </c>
      <c r="F3133" s="6"/>
      <c r="G3133" s="6"/>
      <c r="H3133" s="6" t="s">
        <v>8279</v>
      </c>
      <c r="I3133" s="6" t="s">
        <v>8376</v>
      </c>
      <c r="J3133" s="6" t="s">
        <v>8199</v>
      </c>
      <c r="K3133" s="7" t="s">
        <v>8377</v>
      </c>
      <c r="L3133" s="8">
        <v>45657.0</v>
      </c>
      <c r="M3133" s="6" t="s">
        <v>23</v>
      </c>
      <c r="N3133" s="5"/>
      <c r="O3133" s="5"/>
      <c r="P3133" s="5"/>
      <c r="Q3133" s="5"/>
      <c r="R3133" s="5"/>
      <c r="S3133" s="5"/>
      <c r="T3133" s="5"/>
      <c r="U3133" s="5"/>
      <c r="V3133" s="5"/>
    </row>
    <row r="3134" hidden="1">
      <c r="A3134" s="5">
        <v>480091.0</v>
      </c>
      <c r="B3134" s="6" t="s">
        <v>7963</v>
      </c>
      <c r="C3134" s="6" t="s">
        <v>8195</v>
      </c>
      <c r="D3134" s="6" t="s">
        <v>8375</v>
      </c>
      <c r="E3134" s="6" t="s">
        <v>266</v>
      </c>
      <c r="F3134" s="6"/>
      <c r="G3134" s="6"/>
      <c r="H3134" s="6" t="s">
        <v>8243</v>
      </c>
      <c r="I3134" s="6" t="s">
        <v>8376</v>
      </c>
      <c r="J3134" s="6" t="s">
        <v>8199</v>
      </c>
      <c r="K3134" s="7" t="s">
        <v>8381</v>
      </c>
      <c r="L3134" s="8">
        <v>45657.0</v>
      </c>
      <c r="M3134" s="6" t="s">
        <v>23</v>
      </c>
      <c r="N3134" s="5"/>
      <c r="O3134" s="5"/>
      <c r="P3134" s="5"/>
      <c r="Q3134" s="5"/>
      <c r="R3134" s="5"/>
      <c r="S3134" s="5"/>
      <c r="T3134" s="5"/>
      <c r="U3134" s="5"/>
      <c r="V3134" s="5"/>
    </row>
    <row r="3135" hidden="1">
      <c r="A3135" s="5">
        <v>480091.0</v>
      </c>
      <c r="B3135" s="6" t="s">
        <v>7963</v>
      </c>
      <c r="C3135" s="6" t="s">
        <v>8195</v>
      </c>
      <c r="D3135" s="6" t="s">
        <v>8375</v>
      </c>
      <c r="E3135" s="6" t="s">
        <v>266</v>
      </c>
      <c r="F3135" s="6"/>
      <c r="G3135" s="6"/>
      <c r="H3135" s="6" t="s">
        <v>8325</v>
      </c>
      <c r="I3135" s="6" t="s">
        <v>8376</v>
      </c>
      <c r="J3135" s="6" t="s">
        <v>8199</v>
      </c>
      <c r="K3135" s="7" t="s">
        <v>8382</v>
      </c>
      <c r="L3135" s="8">
        <v>45657.0</v>
      </c>
      <c r="M3135" s="6" t="s">
        <v>23</v>
      </c>
      <c r="N3135" s="5"/>
      <c r="O3135" s="5"/>
      <c r="P3135" s="5"/>
      <c r="Q3135" s="5"/>
      <c r="R3135" s="5"/>
      <c r="S3135" s="5"/>
      <c r="T3135" s="5"/>
      <c r="U3135" s="5"/>
      <c r="V3135" s="5"/>
    </row>
    <row r="3136" hidden="1">
      <c r="A3136" s="5">
        <v>480091.0</v>
      </c>
      <c r="B3136" s="6" t="s">
        <v>7963</v>
      </c>
      <c r="C3136" s="6" t="s">
        <v>8195</v>
      </c>
      <c r="D3136" s="6" t="s">
        <v>8375</v>
      </c>
      <c r="E3136" s="6" t="s">
        <v>266</v>
      </c>
      <c r="F3136" s="6"/>
      <c r="G3136" s="6"/>
      <c r="H3136" s="6" t="s">
        <v>8205</v>
      </c>
      <c r="I3136" s="6" t="s">
        <v>8376</v>
      </c>
      <c r="J3136" s="6" t="s">
        <v>8199</v>
      </c>
      <c r="K3136" s="7" t="s">
        <v>8383</v>
      </c>
      <c r="L3136" s="8">
        <v>45657.0</v>
      </c>
      <c r="M3136" s="6" t="s">
        <v>23</v>
      </c>
      <c r="N3136" s="5"/>
      <c r="O3136" s="5"/>
      <c r="P3136" s="5"/>
      <c r="Q3136" s="5"/>
      <c r="R3136" s="5"/>
      <c r="S3136" s="5"/>
      <c r="T3136" s="5"/>
      <c r="U3136" s="5"/>
      <c r="V3136" s="5"/>
    </row>
    <row r="3137" hidden="1">
      <c r="A3137" s="5">
        <v>480091.0</v>
      </c>
      <c r="B3137" s="6" t="s">
        <v>7963</v>
      </c>
      <c r="C3137" s="6" t="s">
        <v>8195</v>
      </c>
      <c r="D3137" s="6" t="s">
        <v>8384</v>
      </c>
      <c r="E3137" s="6" t="s">
        <v>266</v>
      </c>
      <c r="F3137" s="6"/>
      <c r="G3137" s="6"/>
      <c r="H3137" s="6" t="s">
        <v>8236</v>
      </c>
      <c r="I3137" s="6" t="s">
        <v>8385</v>
      </c>
      <c r="J3137" s="6" t="s">
        <v>8199</v>
      </c>
      <c r="K3137" s="7" t="s">
        <v>8386</v>
      </c>
      <c r="L3137" s="8">
        <v>45657.0</v>
      </c>
      <c r="M3137" s="6" t="s">
        <v>23</v>
      </c>
      <c r="N3137" s="5"/>
      <c r="O3137" s="5"/>
      <c r="P3137" s="5"/>
      <c r="Q3137" s="5"/>
      <c r="R3137" s="5"/>
      <c r="S3137" s="5"/>
      <c r="T3137" s="5"/>
      <c r="U3137" s="5"/>
      <c r="V3137" s="5"/>
    </row>
    <row r="3138" hidden="1">
      <c r="A3138" s="5">
        <v>480091.0</v>
      </c>
      <c r="B3138" s="6" t="s">
        <v>7963</v>
      </c>
      <c r="C3138" s="6" t="s">
        <v>8195</v>
      </c>
      <c r="D3138" s="6" t="s">
        <v>8387</v>
      </c>
      <c r="E3138" s="6" t="s">
        <v>266</v>
      </c>
      <c r="F3138" s="6"/>
      <c r="G3138" s="6"/>
      <c r="H3138" s="6" t="s">
        <v>8243</v>
      </c>
      <c r="I3138" s="6" t="s">
        <v>8388</v>
      </c>
      <c r="J3138" s="6" t="s">
        <v>8199</v>
      </c>
      <c r="K3138" s="7" t="s">
        <v>8389</v>
      </c>
      <c r="L3138" s="8">
        <v>45657.0</v>
      </c>
      <c r="M3138" s="6" t="s">
        <v>23</v>
      </c>
      <c r="N3138" s="5"/>
      <c r="O3138" s="5"/>
      <c r="P3138" s="5"/>
      <c r="Q3138" s="5"/>
      <c r="R3138" s="5"/>
      <c r="S3138" s="5"/>
      <c r="T3138" s="5"/>
      <c r="U3138" s="5"/>
      <c r="V3138" s="5"/>
    </row>
    <row r="3139" hidden="1">
      <c r="A3139" s="5">
        <v>480091.0</v>
      </c>
      <c r="B3139" s="6" t="s">
        <v>7963</v>
      </c>
      <c r="C3139" s="6" t="s">
        <v>8195</v>
      </c>
      <c r="D3139" s="6" t="s">
        <v>8384</v>
      </c>
      <c r="E3139" s="6" t="s">
        <v>266</v>
      </c>
      <c r="F3139" s="6"/>
      <c r="G3139" s="6"/>
      <c r="H3139" s="6" t="s">
        <v>8212</v>
      </c>
      <c r="I3139" s="6" t="s">
        <v>8385</v>
      </c>
      <c r="J3139" s="6" t="s">
        <v>8199</v>
      </c>
      <c r="K3139" s="7" t="s">
        <v>3258</v>
      </c>
      <c r="L3139" s="8">
        <v>45657.0</v>
      </c>
      <c r="M3139" s="6" t="s">
        <v>23</v>
      </c>
      <c r="N3139" s="5"/>
      <c r="O3139" s="5"/>
      <c r="P3139" s="5"/>
      <c r="Q3139" s="5"/>
      <c r="R3139" s="5"/>
      <c r="S3139" s="5"/>
      <c r="T3139" s="5"/>
      <c r="U3139" s="5"/>
      <c r="V3139" s="5"/>
    </row>
    <row r="3140" hidden="1">
      <c r="A3140" s="5">
        <v>480091.0</v>
      </c>
      <c r="B3140" s="6" t="s">
        <v>7963</v>
      </c>
      <c r="C3140" s="6" t="s">
        <v>8195</v>
      </c>
      <c r="D3140" s="6" t="s">
        <v>8384</v>
      </c>
      <c r="E3140" s="6" t="s">
        <v>266</v>
      </c>
      <c r="F3140" s="6"/>
      <c r="G3140" s="6"/>
      <c r="H3140" s="6" t="s">
        <v>8218</v>
      </c>
      <c r="I3140" s="6" t="s">
        <v>8385</v>
      </c>
      <c r="J3140" s="6" t="s">
        <v>8199</v>
      </c>
      <c r="K3140" s="7" t="s">
        <v>1367</v>
      </c>
      <c r="L3140" s="8">
        <v>45657.0</v>
      </c>
      <c r="M3140" s="6" t="s">
        <v>23</v>
      </c>
      <c r="N3140" s="5"/>
      <c r="O3140" s="5"/>
      <c r="P3140" s="5"/>
      <c r="Q3140" s="5"/>
      <c r="R3140" s="5"/>
      <c r="S3140" s="5"/>
      <c r="T3140" s="5"/>
      <c r="U3140" s="5"/>
      <c r="V3140" s="5"/>
    </row>
    <row r="3141" hidden="1">
      <c r="A3141" s="5">
        <v>480091.0</v>
      </c>
      <c r="B3141" s="6" t="s">
        <v>7963</v>
      </c>
      <c r="C3141" s="6" t="s">
        <v>8195</v>
      </c>
      <c r="D3141" s="6" t="s">
        <v>8390</v>
      </c>
      <c r="E3141" s="6" t="s">
        <v>266</v>
      </c>
      <c r="F3141" s="6"/>
      <c r="G3141" s="6"/>
      <c r="H3141" s="6" t="s">
        <v>8264</v>
      </c>
      <c r="I3141" s="6" t="s">
        <v>8391</v>
      </c>
      <c r="J3141" s="6" t="s">
        <v>8199</v>
      </c>
      <c r="K3141" s="7" t="s">
        <v>369</v>
      </c>
      <c r="L3141" s="8">
        <v>45657.0</v>
      </c>
      <c r="M3141" s="6" t="s">
        <v>23</v>
      </c>
      <c r="N3141" s="5"/>
      <c r="O3141" s="5"/>
      <c r="P3141" s="5"/>
      <c r="Q3141" s="5"/>
      <c r="R3141" s="5"/>
      <c r="S3141" s="5"/>
      <c r="T3141" s="5"/>
      <c r="U3141" s="5"/>
      <c r="V3141" s="5"/>
    </row>
    <row r="3142" hidden="1">
      <c r="A3142" s="5">
        <v>480091.0</v>
      </c>
      <c r="B3142" s="6" t="s">
        <v>7963</v>
      </c>
      <c r="C3142" s="6" t="s">
        <v>8195</v>
      </c>
      <c r="D3142" s="6" t="s">
        <v>8387</v>
      </c>
      <c r="E3142" s="6" t="s">
        <v>266</v>
      </c>
      <c r="F3142" s="6"/>
      <c r="G3142" s="6"/>
      <c r="H3142" s="6" t="s">
        <v>8243</v>
      </c>
      <c r="I3142" s="6" t="s">
        <v>8388</v>
      </c>
      <c r="J3142" s="6" t="s">
        <v>8199</v>
      </c>
      <c r="K3142" s="7" t="s">
        <v>8392</v>
      </c>
      <c r="L3142" s="8">
        <v>45657.0</v>
      </c>
      <c r="M3142" s="6" t="s">
        <v>23</v>
      </c>
      <c r="N3142" s="5"/>
      <c r="O3142" s="5"/>
      <c r="P3142" s="5"/>
      <c r="Q3142" s="5"/>
      <c r="R3142" s="5"/>
      <c r="S3142" s="5"/>
      <c r="T3142" s="5"/>
      <c r="U3142" s="5"/>
      <c r="V3142" s="5"/>
    </row>
    <row r="3143" hidden="1">
      <c r="A3143" s="5">
        <v>480091.0</v>
      </c>
      <c r="B3143" s="6" t="s">
        <v>7963</v>
      </c>
      <c r="C3143" s="6" t="s">
        <v>8195</v>
      </c>
      <c r="D3143" s="6" t="s">
        <v>8393</v>
      </c>
      <c r="E3143" s="6" t="s">
        <v>266</v>
      </c>
      <c r="F3143" s="6"/>
      <c r="G3143" s="6"/>
      <c r="H3143" s="6" t="s">
        <v>8228</v>
      </c>
      <c r="I3143" s="6" t="s">
        <v>8394</v>
      </c>
      <c r="J3143" s="6" t="s">
        <v>8199</v>
      </c>
      <c r="K3143" s="7" t="s">
        <v>8395</v>
      </c>
      <c r="L3143" s="8">
        <v>45657.0</v>
      </c>
      <c r="M3143" s="6" t="s">
        <v>23</v>
      </c>
      <c r="N3143" s="5"/>
      <c r="O3143" s="5"/>
      <c r="P3143" s="5"/>
      <c r="Q3143" s="5"/>
      <c r="R3143" s="5"/>
      <c r="S3143" s="5"/>
      <c r="T3143" s="5"/>
      <c r="U3143" s="5"/>
      <c r="V3143" s="5"/>
    </row>
    <row r="3144" hidden="1">
      <c r="A3144" s="5">
        <v>480091.0</v>
      </c>
      <c r="B3144" s="6" t="s">
        <v>7963</v>
      </c>
      <c r="C3144" s="6" t="s">
        <v>8195</v>
      </c>
      <c r="D3144" s="6" t="s">
        <v>8393</v>
      </c>
      <c r="E3144" s="6" t="s">
        <v>266</v>
      </c>
      <c r="F3144" s="6"/>
      <c r="G3144" s="6"/>
      <c r="H3144" s="6" t="s">
        <v>8205</v>
      </c>
      <c r="I3144" s="6" t="s">
        <v>8394</v>
      </c>
      <c r="J3144" s="6" t="s">
        <v>8199</v>
      </c>
      <c r="K3144" s="7" t="s">
        <v>8392</v>
      </c>
      <c r="L3144" s="8">
        <v>45657.0</v>
      </c>
      <c r="M3144" s="6" t="s">
        <v>23</v>
      </c>
      <c r="N3144" s="5"/>
      <c r="O3144" s="5"/>
      <c r="P3144" s="5"/>
      <c r="Q3144" s="5"/>
      <c r="R3144" s="5"/>
      <c r="S3144" s="5"/>
      <c r="T3144" s="5"/>
      <c r="U3144" s="5"/>
      <c r="V3144" s="5"/>
    </row>
    <row r="3145" hidden="1">
      <c r="A3145" s="5">
        <v>480091.0</v>
      </c>
      <c r="B3145" s="6" t="s">
        <v>7963</v>
      </c>
      <c r="C3145" s="6" t="s">
        <v>8195</v>
      </c>
      <c r="D3145" s="6" t="s">
        <v>8393</v>
      </c>
      <c r="E3145" s="6" t="s">
        <v>266</v>
      </c>
      <c r="F3145" s="6"/>
      <c r="G3145" s="6"/>
      <c r="H3145" s="6" t="s">
        <v>8225</v>
      </c>
      <c r="I3145" s="6" t="s">
        <v>8394</v>
      </c>
      <c r="J3145" s="6" t="s">
        <v>8199</v>
      </c>
      <c r="K3145" s="7" t="s">
        <v>8396</v>
      </c>
      <c r="L3145" s="8">
        <v>45657.0</v>
      </c>
      <c r="M3145" s="6" t="s">
        <v>23</v>
      </c>
      <c r="N3145" s="5"/>
      <c r="O3145" s="5"/>
      <c r="P3145" s="5"/>
      <c r="Q3145" s="5"/>
      <c r="R3145" s="5"/>
      <c r="S3145" s="5"/>
      <c r="T3145" s="5"/>
      <c r="U3145" s="5"/>
      <c r="V3145" s="5"/>
    </row>
    <row r="3146" hidden="1">
      <c r="A3146" s="5">
        <v>480091.0</v>
      </c>
      <c r="B3146" s="6" t="s">
        <v>7963</v>
      </c>
      <c r="C3146" s="6" t="s">
        <v>8195</v>
      </c>
      <c r="D3146" s="6" t="s">
        <v>8393</v>
      </c>
      <c r="E3146" s="6" t="s">
        <v>266</v>
      </c>
      <c r="F3146" s="6"/>
      <c r="G3146" s="6"/>
      <c r="H3146" s="6" t="s">
        <v>8397</v>
      </c>
      <c r="I3146" s="6" t="s">
        <v>8394</v>
      </c>
      <c r="J3146" s="6" t="s">
        <v>8199</v>
      </c>
      <c r="K3146" s="7" t="s">
        <v>71</v>
      </c>
      <c r="L3146" s="8">
        <v>45657.0</v>
      </c>
      <c r="M3146" s="6" t="s">
        <v>23</v>
      </c>
      <c r="N3146" s="5"/>
      <c r="O3146" s="5"/>
      <c r="P3146" s="5"/>
      <c r="Q3146" s="5"/>
      <c r="R3146" s="5"/>
      <c r="S3146" s="5"/>
      <c r="T3146" s="5"/>
      <c r="U3146" s="5"/>
      <c r="V3146" s="5"/>
    </row>
    <row r="3147" hidden="1">
      <c r="A3147" s="5">
        <v>480091.0</v>
      </c>
      <c r="B3147" s="6" t="s">
        <v>7963</v>
      </c>
      <c r="C3147" s="6" t="s">
        <v>8195</v>
      </c>
      <c r="D3147" s="6" t="s">
        <v>8393</v>
      </c>
      <c r="E3147" s="6" t="s">
        <v>266</v>
      </c>
      <c r="F3147" s="6"/>
      <c r="G3147" s="6"/>
      <c r="H3147" s="6" t="s">
        <v>8209</v>
      </c>
      <c r="I3147" s="6" t="s">
        <v>8394</v>
      </c>
      <c r="J3147" s="6" t="s">
        <v>8199</v>
      </c>
      <c r="K3147" s="7" t="s">
        <v>8392</v>
      </c>
      <c r="L3147" s="8">
        <v>45657.0</v>
      </c>
      <c r="M3147" s="6" t="s">
        <v>23</v>
      </c>
      <c r="N3147" s="5"/>
      <c r="O3147" s="5"/>
      <c r="P3147" s="5"/>
      <c r="Q3147" s="5"/>
      <c r="R3147" s="5"/>
      <c r="S3147" s="5"/>
      <c r="T3147" s="5"/>
      <c r="U3147" s="5"/>
      <c r="V3147" s="5"/>
    </row>
    <row r="3148" hidden="1">
      <c r="A3148" s="5">
        <v>480091.0</v>
      </c>
      <c r="B3148" s="6" t="s">
        <v>7963</v>
      </c>
      <c r="C3148" s="6" t="s">
        <v>8195</v>
      </c>
      <c r="D3148" s="6" t="s">
        <v>8393</v>
      </c>
      <c r="E3148" s="6" t="s">
        <v>266</v>
      </c>
      <c r="F3148" s="6"/>
      <c r="G3148" s="6"/>
      <c r="H3148" s="6" t="s">
        <v>8253</v>
      </c>
      <c r="I3148" s="6" t="s">
        <v>8394</v>
      </c>
      <c r="J3148" s="6" t="s">
        <v>8199</v>
      </c>
      <c r="K3148" s="7" t="s">
        <v>8398</v>
      </c>
      <c r="L3148" s="8">
        <v>45657.0</v>
      </c>
      <c r="M3148" s="6" t="s">
        <v>23</v>
      </c>
      <c r="N3148" s="5"/>
      <c r="O3148" s="5"/>
      <c r="P3148" s="5"/>
      <c r="Q3148" s="5"/>
      <c r="R3148" s="5"/>
      <c r="S3148" s="5"/>
      <c r="T3148" s="5"/>
      <c r="U3148" s="5"/>
      <c r="V3148" s="5"/>
    </row>
    <row r="3149" hidden="1">
      <c r="A3149" s="5">
        <v>480091.0</v>
      </c>
      <c r="B3149" s="6" t="s">
        <v>7963</v>
      </c>
      <c r="C3149" s="6" t="s">
        <v>8195</v>
      </c>
      <c r="D3149" s="6" t="s">
        <v>8399</v>
      </c>
      <c r="E3149" s="6" t="s">
        <v>266</v>
      </c>
      <c r="F3149" s="6"/>
      <c r="G3149" s="6"/>
      <c r="H3149" s="6" t="s">
        <v>8256</v>
      </c>
      <c r="I3149" s="6" t="s">
        <v>8400</v>
      </c>
      <c r="J3149" s="6" t="s">
        <v>8199</v>
      </c>
      <c r="K3149" s="7" t="s">
        <v>565</v>
      </c>
      <c r="L3149" s="8">
        <v>45657.0</v>
      </c>
      <c r="M3149" s="6" t="s">
        <v>23</v>
      </c>
      <c r="N3149" s="5"/>
      <c r="O3149" s="5"/>
      <c r="P3149" s="5"/>
      <c r="Q3149" s="5"/>
      <c r="R3149" s="5"/>
      <c r="S3149" s="5"/>
      <c r="T3149" s="5"/>
      <c r="U3149" s="5"/>
      <c r="V3149" s="5"/>
    </row>
    <row r="3150" hidden="1">
      <c r="A3150" s="5">
        <v>480091.0</v>
      </c>
      <c r="B3150" s="6" t="s">
        <v>7963</v>
      </c>
      <c r="C3150" s="6" t="s">
        <v>8195</v>
      </c>
      <c r="D3150" s="6" t="s">
        <v>8399</v>
      </c>
      <c r="E3150" s="6" t="s">
        <v>266</v>
      </c>
      <c r="F3150" s="6"/>
      <c r="G3150" s="6"/>
      <c r="H3150" s="6" t="s">
        <v>8209</v>
      </c>
      <c r="I3150" s="6" t="s">
        <v>8400</v>
      </c>
      <c r="J3150" s="6" t="s">
        <v>8199</v>
      </c>
      <c r="K3150" s="7" t="s">
        <v>8401</v>
      </c>
      <c r="L3150" s="8">
        <v>45657.0</v>
      </c>
      <c r="M3150" s="6" t="s">
        <v>23</v>
      </c>
      <c r="N3150" s="5"/>
      <c r="O3150" s="5"/>
      <c r="P3150" s="5"/>
      <c r="Q3150" s="5"/>
      <c r="R3150" s="5"/>
      <c r="S3150" s="5"/>
      <c r="T3150" s="5"/>
      <c r="U3150" s="5"/>
      <c r="V3150" s="5"/>
    </row>
    <row r="3151" hidden="1">
      <c r="A3151" s="5">
        <v>480091.0</v>
      </c>
      <c r="B3151" s="6" t="s">
        <v>7963</v>
      </c>
      <c r="C3151" s="6" t="s">
        <v>8195</v>
      </c>
      <c r="D3151" s="6" t="s">
        <v>8399</v>
      </c>
      <c r="E3151" s="6" t="s">
        <v>266</v>
      </c>
      <c r="F3151" s="6"/>
      <c r="G3151" s="6"/>
      <c r="H3151" s="6" t="s">
        <v>8279</v>
      </c>
      <c r="I3151" s="6" t="s">
        <v>8400</v>
      </c>
      <c r="J3151" s="6" t="s">
        <v>8199</v>
      </c>
      <c r="K3151" s="7" t="s">
        <v>97</v>
      </c>
      <c r="L3151" s="8">
        <v>45657.0</v>
      </c>
      <c r="M3151" s="6" t="s">
        <v>23</v>
      </c>
      <c r="N3151" s="5"/>
      <c r="O3151" s="5"/>
      <c r="P3151" s="5"/>
      <c r="Q3151" s="5"/>
      <c r="R3151" s="5"/>
      <c r="S3151" s="5"/>
      <c r="T3151" s="5"/>
      <c r="U3151" s="5"/>
      <c r="V3151" s="5"/>
    </row>
    <row r="3152" hidden="1">
      <c r="A3152" s="5">
        <v>480091.0</v>
      </c>
      <c r="B3152" s="6" t="s">
        <v>7963</v>
      </c>
      <c r="C3152" s="6" t="s">
        <v>8195</v>
      </c>
      <c r="D3152" s="6" t="s">
        <v>8399</v>
      </c>
      <c r="E3152" s="6" t="s">
        <v>266</v>
      </c>
      <c r="F3152" s="6"/>
      <c r="G3152" s="6"/>
      <c r="H3152" s="6" t="s">
        <v>8402</v>
      </c>
      <c r="I3152" s="6" t="s">
        <v>8400</v>
      </c>
      <c r="J3152" s="6" t="s">
        <v>8199</v>
      </c>
      <c r="K3152" s="7" t="s">
        <v>8403</v>
      </c>
      <c r="L3152" s="8">
        <v>45657.0</v>
      </c>
      <c r="M3152" s="6" t="s">
        <v>23</v>
      </c>
      <c r="N3152" s="5"/>
      <c r="O3152" s="5"/>
      <c r="P3152" s="5"/>
      <c r="Q3152" s="5"/>
      <c r="R3152" s="5"/>
      <c r="S3152" s="5"/>
      <c r="T3152" s="5"/>
      <c r="U3152" s="5"/>
      <c r="V3152" s="5"/>
    </row>
    <row r="3153" hidden="1">
      <c r="A3153" s="5">
        <v>480091.0</v>
      </c>
      <c r="B3153" s="6" t="s">
        <v>7963</v>
      </c>
      <c r="C3153" s="6" t="s">
        <v>8195</v>
      </c>
      <c r="D3153" s="6" t="s">
        <v>8399</v>
      </c>
      <c r="E3153" s="6" t="s">
        <v>266</v>
      </c>
      <c r="F3153" s="6"/>
      <c r="G3153" s="6"/>
      <c r="H3153" s="6" t="s">
        <v>8402</v>
      </c>
      <c r="I3153" s="6" t="s">
        <v>8400</v>
      </c>
      <c r="J3153" s="6" t="s">
        <v>8199</v>
      </c>
      <c r="K3153" s="7" t="s">
        <v>8404</v>
      </c>
      <c r="L3153" s="8">
        <v>45657.0</v>
      </c>
      <c r="M3153" s="6" t="s">
        <v>23</v>
      </c>
      <c r="N3153" s="5"/>
      <c r="O3153" s="5"/>
      <c r="P3153" s="5"/>
      <c r="Q3153" s="5"/>
      <c r="R3153" s="5"/>
      <c r="S3153" s="5"/>
      <c r="T3153" s="5"/>
      <c r="U3153" s="5"/>
      <c r="V3153" s="5"/>
    </row>
    <row r="3154" hidden="1">
      <c r="A3154" s="5">
        <v>480091.0</v>
      </c>
      <c r="B3154" s="6" t="s">
        <v>7963</v>
      </c>
      <c r="C3154" s="6" t="s">
        <v>8195</v>
      </c>
      <c r="D3154" s="6" t="s">
        <v>8399</v>
      </c>
      <c r="E3154" s="6" t="s">
        <v>266</v>
      </c>
      <c r="F3154" s="6"/>
      <c r="G3154" s="6"/>
      <c r="H3154" s="6" t="s">
        <v>8402</v>
      </c>
      <c r="I3154" s="6" t="s">
        <v>8400</v>
      </c>
      <c r="J3154" s="6" t="s">
        <v>8199</v>
      </c>
      <c r="K3154" s="7" t="s">
        <v>8405</v>
      </c>
      <c r="L3154" s="8">
        <v>45657.0</v>
      </c>
      <c r="M3154" s="6" t="s">
        <v>23</v>
      </c>
      <c r="N3154" s="5"/>
      <c r="O3154" s="5"/>
      <c r="P3154" s="5"/>
      <c r="Q3154" s="5"/>
      <c r="R3154" s="5"/>
      <c r="S3154" s="5"/>
      <c r="T3154" s="5"/>
      <c r="U3154" s="5"/>
      <c r="V3154" s="5"/>
    </row>
    <row r="3155" hidden="1">
      <c r="A3155" s="5">
        <v>480091.0</v>
      </c>
      <c r="B3155" s="6" t="s">
        <v>7963</v>
      </c>
      <c r="C3155" s="6" t="s">
        <v>8195</v>
      </c>
      <c r="D3155" s="6" t="s">
        <v>8399</v>
      </c>
      <c r="E3155" s="6" t="s">
        <v>266</v>
      </c>
      <c r="F3155" s="6"/>
      <c r="G3155" s="6"/>
      <c r="H3155" s="6" t="s">
        <v>8402</v>
      </c>
      <c r="I3155" s="6" t="s">
        <v>8400</v>
      </c>
      <c r="J3155" s="6" t="s">
        <v>8199</v>
      </c>
      <c r="K3155" s="7" t="s">
        <v>8406</v>
      </c>
      <c r="L3155" s="8">
        <v>45657.0</v>
      </c>
      <c r="M3155" s="6" t="s">
        <v>23</v>
      </c>
      <c r="N3155" s="5"/>
      <c r="O3155" s="5"/>
      <c r="P3155" s="5"/>
      <c r="Q3155" s="5"/>
      <c r="R3155" s="5"/>
      <c r="S3155" s="5"/>
      <c r="T3155" s="5"/>
      <c r="U3155" s="5"/>
      <c r="V3155" s="5"/>
    </row>
    <row r="3156" hidden="1">
      <c r="A3156" s="5">
        <v>480091.0</v>
      </c>
      <c r="B3156" s="6" t="s">
        <v>7963</v>
      </c>
      <c r="C3156" s="6" t="s">
        <v>8195</v>
      </c>
      <c r="D3156" s="6" t="s">
        <v>8399</v>
      </c>
      <c r="E3156" s="6" t="s">
        <v>266</v>
      </c>
      <c r="F3156" s="6"/>
      <c r="G3156" s="6"/>
      <c r="H3156" s="6" t="s">
        <v>8402</v>
      </c>
      <c r="I3156" s="6" t="s">
        <v>8400</v>
      </c>
      <c r="J3156" s="6" t="s">
        <v>8199</v>
      </c>
      <c r="K3156" s="7" t="s">
        <v>8407</v>
      </c>
      <c r="L3156" s="8">
        <v>45657.0</v>
      </c>
      <c r="M3156" s="6" t="s">
        <v>23</v>
      </c>
      <c r="N3156" s="5"/>
      <c r="O3156" s="5"/>
      <c r="P3156" s="5"/>
      <c r="Q3156" s="5"/>
      <c r="R3156" s="5"/>
      <c r="S3156" s="5"/>
      <c r="T3156" s="5"/>
      <c r="U3156" s="5"/>
      <c r="V3156" s="5"/>
    </row>
    <row r="3157" hidden="1">
      <c r="A3157" s="5">
        <v>480091.0</v>
      </c>
      <c r="B3157" s="6" t="s">
        <v>7963</v>
      </c>
      <c r="C3157" s="6" t="s">
        <v>8195</v>
      </c>
      <c r="D3157" s="6" t="s">
        <v>8399</v>
      </c>
      <c r="E3157" s="6" t="s">
        <v>266</v>
      </c>
      <c r="F3157" s="6"/>
      <c r="G3157" s="6"/>
      <c r="H3157" s="6" t="s">
        <v>8212</v>
      </c>
      <c r="I3157" s="6" t="s">
        <v>8400</v>
      </c>
      <c r="J3157" s="6" t="s">
        <v>8199</v>
      </c>
      <c r="K3157" s="7" t="s">
        <v>8357</v>
      </c>
      <c r="L3157" s="8">
        <v>45657.0</v>
      </c>
      <c r="M3157" s="6" t="s">
        <v>23</v>
      </c>
      <c r="N3157" s="5"/>
      <c r="O3157" s="5"/>
      <c r="P3157" s="5"/>
      <c r="Q3157" s="5"/>
      <c r="R3157" s="5"/>
      <c r="S3157" s="5"/>
      <c r="T3157" s="5"/>
      <c r="U3157" s="5"/>
      <c r="V3157" s="5"/>
    </row>
    <row r="3158" hidden="1">
      <c r="A3158" s="5">
        <v>480091.0</v>
      </c>
      <c r="B3158" s="6" t="s">
        <v>7963</v>
      </c>
      <c r="C3158" s="6" t="s">
        <v>8195</v>
      </c>
      <c r="D3158" s="6" t="s">
        <v>8399</v>
      </c>
      <c r="E3158" s="6" t="s">
        <v>266</v>
      </c>
      <c r="F3158" s="6"/>
      <c r="G3158" s="6"/>
      <c r="H3158" s="6" t="s">
        <v>8218</v>
      </c>
      <c r="I3158" s="6" t="s">
        <v>8400</v>
      </c>
      <c r="J3158" s="6" t="s">
        <v>8199</v>
      </c>
      <c r="K3158" s="7" t="s">
        <v>8408</v>
      </c>
      <c r="L3158" s="8">
        <v>45657.0</v>
      </c>
      <c r="M3158" s="6" t="s">
        <v>23</v>
      </c>
      <c r="N3158" s="5"/>
      <c r="O3158" s="5"/>
      <c r="P3158" s="5"/>
      <c r="Q3158" s="5"/>
      <c r="R3158" s="5"/>
      <c r="S3158" s="5"/>
      <c r="T3158" s="5"/>
      <c r="U3158" s="5"/>
      <c r="V3158" s="5"/>
    </row>
    <row r="3159" hidden="1">
      <c r="A3159" s="5">
        <v>480091.0</v>
      </c>
      <c r="B3159" s="6" t="s">
        <v>7963</v>
      </c>
      <c r="C3159" s="6" t="s">
        <v>8195</v>
      </c>
      <c r="D3159" s="6" t="s">
        <v>8399</v>
      </c>
      <c r="E3159" s="6" t="s">
        <v>266</v>
      </c>
      <c r="F3159" s="6"/>
      <c r="G3159" s="6"/>
      <c r="H3159" s="6" t="s">
        <v>8264</v>
      </c>
      <c r="I3159" s="6" t="s">
        <v>8400</v>
      </c>
      <c r="J3159" s="6" t="s">
        <v>8199</v>
      </c>
      <c r="K3159" s="7" t="s">
        <v>3634</v>
      </c>
      <c r="L3159" s="8">
        <v>45657.0</v>
      </c>
      <c r="M3159" s="6" t="s">
        <v>23</v>
      </c>
      <c r="N3159" s="5"/>
      <c r="O3159" s="5"/>
      <c r="P3159" s="5"/>
      <c r="Q3159" s="5"/>
      <c r="R3159" s="5"/>
      <c r="S3159" s="5"/>
      <c r="T3159" s="5"/>
      <c r="U3159" s="5"/>
      <c r="V3159" s="5"/>
    </row>
    <row r="3160" hidden="1">
      <c r="A3160" s="5">
        <v>480091.0</v>
      </c>
      <c r="B3160" s="6" t="s">
        <v>7963</v>
      </c>
      <c r="C3160" s="6" t="s">
        <v>8195</v>
      </c>
      <c r="D3160" s="6" t="s">
        <v>8409</v>
      </c>
      <c r="E3160" s="6" t="s">
        <v>266</v>
      </c>
      <c r="F3160" s="6"/>
      <c r="G3160" s="6"/>
      <c r="H3160" s="6" t="s">
        <v>8212</v>
      </c>
      <c r="I3160" s="6" t="s">
        <v>8410</v>
      </c>
      <c r="J3160" s="6" t="s">
        <v>8199</v>
      </c>
      <c r="K3160" s="7" t="s">
        <v>8411</v>
      </c>
      <c r="L3160" s="8">
        <v>45657.0</v>
      </c>
      <c r="M3160" s="6" t="s">
        <v>23</v>
      </c>
      <c r="N3160" s="5"/>
      <c r="O3160" s="5"/>
      <c r="P3160" s="5"/>
      <c r="Q3160" s="5"/>
      <c r="R3160" s="5"/>
      <c r="S3160" s="5"/>
      <c r="T3160" s="5"/>
      <c r="U3160" s="5"/>
      <c r="V3160" s="5"/>
    </row>
    <row r="3161" hidden="1">
      <c r="A3161" s="5">
        <v>480091.0</v>
      </c>
      <c r="B3161" s="6" t="s">
        <v>7963</v>
      </c>
      <c r="C3161" s="6" t="s">
        <v>8195</v>
      </c>
      <c r="D3161" s="6" t="s">
        <v>8412</v>
      </c>
      <c r="E3161" s="6" t="s">
        <v>266</v>
      </c>
      <c r="F3161" s="6"/>
      <c r="G3161" s="6"/>
      <c r="H3161" s="6" t="s">
        <v>8279</v>
      </c>
      <c r="I3161" s="6" t="s">
        <v>8413</v>
      </c>
      <c r="J3161" s="6" t="s">
        <v>8199</v>
      </c>
      <c r="K3161" s="7" t="s">
        <v>97</v>
      </c>
      <c r="L3161" s="8">
        <v>45657.0</v>
      </c>
      <c r="M3161" s="6" t="s">
        <v>23</v>
      </c>
      <c r="N3161" s="5"/>
      <c r="O3161" s="5"/>
      <c r="P3161" s="5"/>
      <c r="Q3161" s="5"/>
      <c r="R3161" s="5"/>
      <c r="S3161" s="5"/>
      <c r="T3161" s="5"/>
      <c r="U3161" s="5"/>
      <c r="V3161" s="5"/>
    </row>
    <row r="3162" hidden="1">
      <c r="A3162" s="5">
        <v>480091.0</v>
      </c>
      <c r="B3162" s="6" t="s">
        <v>7963</v>
      </c>
      <c r="C3162" s="6" t="s">
        <v>8195</v>
      </c>
      <c r="D3162" s="6" t="s">
        <v>8412</v>
      </c>
      <c r="E3162" s="6" t="s">
        <v>266</v>
      </c>
      <c r="F3162" s="6"/>
      <c r="G3162" s="6"/>
      <c r="H3162" s="6" t="s">
        <v>8402</v>
      </c>
      <c r="I3162" s="6" t="s">
        <v>8413</v>
      </c>
      <c r="J3162" s="6" t="s">
        <v>8199</v>
      </c>
      <c r="K3162" s="7" t="s">
        <v>8414</v>
      </c>
      <c r="L3162" s="8">
        <v>45657.0</v>
      </c>
      <c r="M3162" s="6" t="s">
        <v>23</v>
      </c>
      <c r="N3162" s="5"/>
      <c r="O3162" s="5"/>
      <c r="P3162" s="5"/>
      <c r="Q3162" s="5"/>
      <c r="R3162" s="5"/>
      <c r="S3162" s="5"/>
      <c r="T3162" s="5"/>
      <c r="U3162" s="5"/>
      <c r="V3162" s="5"/>
    </row>
    <row r="3163" hidden="1">
      <c r="A3163" s="5">
        <v>480091.0</v>
      </c>
      <c r="B3163" s="6" t="s">
        <v>7963</v>
      </c>
      <c r="C3163" s="6" t="s">
        <v>8195</v>
      </c>
      <c r="D3163" s="6" t="s">
        <v>8412</v>
      </c>
      <c r="E3163" s="6" t="s">
        <v>266</v>
      </c>
      <c r="F3163" s="6"/>
      <c r="G3163" s="6"/>
      <c r="H3163" s="6" t="s">
        <v>8402</v>
      </c>
      <c r="I3163" s="6" t="s">
        <v>8413</v>
      </c>
      <c r="J3163" s="6" t="s">
        <v>8199</v>
      </c>
      <c r="K3163" s="7" t="s">
        <v>8415</v>
      </c>
      <c r="L3163" s="8">
        <v>45657.0</v>
      </c>
      <c r="M3163" s="6" t="s">
        <v>23</v>
      </c>
      <c r="N3163" s="5"/>
      <c r="O3163" s="5"/>
      <c r="P3163" s="5"/>
      <c r="Q3163" s="5"/>
      <c r="R3163" s="5"/>
      <c r="S3163" s="5"/>
      <c r="T3163" s="5"/>
      <c r="U3163" s="5"/>
      <c r="V3163" s="5"/>
    </row>
    <row r="3164" hidden="1">
      <c r="A3164" s="5">
        <v>480091.0</v>
      </c>
      <c r="B3164" s="6" t="s">
        <v>7963</v>
      </c>
      <c r="C3164" s="6" t="s">
        <v>8195</v>
      </c>
      <c r="D3164" s="6" t="s">
        <v>8412</v>
      </c>
      <c r="E3164" s="6" t="s">
        <v>266</v>
      </c>
      <c r="F3164" s="6"/>
      <c r="G3164" s="6"/>
      <c r="H3164" s="6" t="s">
        <v>8402</v>
      </c>
      <c r="I3164" s="6" t="s">
        <v>8413</v>
      </c>
      <c r="J3164" s="6" t="s">
        <v>8199</v>
      </c>
      <c r="K3164" s="7" t="s">
        <v>8416</v>
      </c>
      <c r="L3164" s="8">
        <v>45657.0</v>
      </c>
      <c r="M3164" s="6" t="s">
        <v>23</v>
      </c>
      <c r="N3164" s="5"/>
      <c r="O3164" s="5"/>
      <c r="P3164" s="5"/>
      <c r="Q3164" s="5"/>
      <c r="R3164" s="5"/>
      <c r="S3164" s="5"/>
      <c r="T3164" s="5"/>
      <c r="U3164" s="5"/>
      <c r="V3164" s="5"/>
    </row>
    <row r="3165" hidden="1">
      <c r="A3165" s="5">
        <v>480091.0</v>
      </c>
      <c r="B3165" s="6" t="s">
        <v>7963</v>
      </c>
      <c r="C3165" s="6" t="s">
        <v>8195</v>
      </c>
      <c r="D3165" s="6" t="s">
        <v>8412</v>
      </c>
      <c r="E3165" s="6" t="s">
        <v>266</v>
      </c>
      <c r="F3165" s="6"/>
      <c r="G3165" s="6"/>
      <c r="H3165" s="6" t="s">
        <v>8212</v>
      </c>
      <c r="I3165" s="6" t="s">
        <v>8413</v>
      </c>
      <c r="J3165" s="6" t="s">
        <v>8199</v>
      </c>
      <c r="K3165" s="7" t="s">
        <v>369</v>
      </c>
      <c r="L3165" s="8">
        <v>45657.0</v>
      </c>
      <c r="M3165" s="6" t="s">
        <v>23</v>
      </c>
      <c r="N3165" s="5"/>
      <c r="O3165" s="5"/>
      <c r="P3165" s="5"/>
      <c r="Q3165" s="5"/>
      <c r="R3165" s="5"/>
      <c r="S3165" s="5"/>
      <c r="T3165" s="5"/>
      <c r="U3165" s="5"/>
      <c r="V3165" s="5"/>
    </row>
    <row r="3166" hidden="1">
      <c r="A3166" s="5">
        <v>480091.0</v>
      </c>
      <c r="B3166" s="6" t="s">
        <v>7963</v>
      </c>
      <c r="C3166" s="6" t="s">
        <v>8195</v>
      </c>
      <c r="D3166" s="6" t="s">
        <v>8417</v>
      </c>
      <c r="E3166" s="6" t="s">
        <v>266</v>
      </c>
      <c r="F3166" s="6"/>
      <c r="G3166" s="6"/>
      <c r="H3166" s="6" t="s">
        <v>8209</v>
      </c>
      <c r="I3166" s="6" t="s">
        <v>8418</v>
      </c>
      <c r="J3166" s="6" t="s">
        <v>8199</v>
      </c>
      <c r="K3166" s="7" t="s">
        <v>8419</v>
      </c>
      <c r="L3166" s="8">
        <v>45657.0</v>
      </c>
      <c r="M3166" s="6" t="s">
        <v>23</v>
      </c>
      <c r="N3166" s="5"/>
      <c r="O3166" s="5"/>
      <c r="P3166" s="5"/>
      <c r="Q3166" s="5"/>
      <c r="R3166" s="5"/>
      <c r="S3166" s="5"/>
      <c r="T3166" s="5"/>
      <c r="U3166" s="5"/>
      <c r="V3166" s="5"/>
    </row>
    <row r="3167" hidden="1">
      <c r="A3167" s="5">
        <v>480091.0</v>
      </c>
      <c r="B3167" s="6" t="s">
        <v>7963</v>
      </c>
      <c r="C3167" s="6" t="s">
        <v>8195</v>
      </c>
      <c r="D3167" s="6" t="s">
        <v>8420</v>
      </c>
      <c r="E3167" s="6" t="s">
        <v>266</v>
      </c>
      <c r="F3167" s="6"/>
      <c r="G3167" s="6"/>
      <c r="H3167" s="6" t="s">
        <v>8209</v>
      </c>
      <c r="I3167" s="6" t="s">
        <v>8421</v>
      </c>
      <c r="J3167" s="6" t="s">
        <v>8199</v>
      </c>
      <c r="K3167" s="7" t="s">
        <v>8422</v>
      </c>
      <c r="L3167" s="8">
        <v>45657.0</v>
      </c>
      <c r="M3167" s="6" t="s">
        <v>23</v>
      </c>
      <c r="N3167" s="5"/>
      <c r="O3167" s="5"/>
      <c r="P3167" s="5"/>
      <c r="Q3167" s="5"/>
      <c r="R3167" s="5"/>
      <c r="S3167" s="5"/>
      <c r="T3167" s="5"/>
      <c r="U3167" s="5"/>
      <c r="V3167" s="5"/>
    </row>
    <row r="3168" hidden="1">
      <c r="A3168" s="5">
        <v>480091.0</v>
      </c>
      <c r="B3168" s="6" t="s">
        <v>7963</v>
      </c>
      <c r="C3168" s="6" t="s">
        <v>8195</v>
      </c>
      <c r="D3168" s="6" t="s">
        <v>8423</v>
      </c>
      <c r="E3168" s="6" t="s">
        <v>266</v>
      </c>
      <c r="F3168" s="6"/>
      <c r="G3168" s="6"/>
      <c r="H3168" s="6" t="s">
        <v>8209</v>
      </c>
      <c r="I3168" s="6" t="s">
        <v>8424</v>
      </c>
      <c r="J3168" s="6" t="s">
        <v>8199</v>
      </c>
      <c r="K3168" s="7" t="s">
        <v>8425</v>
      </c>
      <c r="L3168" s="8">
        <v>45657.0</v>
      </c>
      <c r="M3168" s="6" t="s">
        <v>23</v>
      </c>
      <c r="N3168" s="5"/>
      <c r="O3168" s="5"/>
      <c r="P3168" s="5"/>
      <c r="Q3168" s="5"/>
      <c r="R3168" s="5"/>
      <c r="S3168" s="5"/>
      <c r="T3168" s="5"/>
      <c r="U3168" s="5"/>
      <c r="V3168" s="5"/>
    </row>
    <row r="3169" hidden="1">
      <c r="A3169" s="5">
        <v>480091.0</v>
      </c>
      <c r="B3169" s="6" t="s">
        <v>7963</v>
      </c>
      <c r="C3169" s="6" t="s">
        <v>8195</v>
      </c>
      <c r="D3169" s="6" t="s">
        <v>8417</v>
      </c>
      <c r="E3169" s="6" t="s">
        <v>266</v>
      </c>
      <c r="F3169" s="6"/>
      <c r="G3169" s="6"/>
      <c r="H3169" s="6" t="s">
        <v>8397</v>
      </c>
      <c r="I3169" s="6" t="s">
        <v>8418</v>
      </c>
      <c r="J3169" s="6" t="s">
        <v>8199</v>
      </c>
      <c r="K3169" s="7" t="s">
        <v>75</v>
      </c>
      <c r="L3169" s="8">
        <v>45657.0</v>
      </c>
      <c r="M3169" s="6" t="s">
        <v>23</v>
      </c>
      <c r="N3169" s="5"/>
      <c r="O3169" s="5"/>
      <c r="P3169" s="5"/>
      <c r="Q3169" s="5"/>
      <c r="R3169" s="5"/>
      <c r="S3169" s="5"/>
      <c r="T3169" s="5"/>
      <c r="U3169" s="5"/>
      <c r="V3169" s="5"/>
    </row>
    <row r="3170" hidden="1">
      <c r="A3170" s="5">
        <v>480091.0</v>
      </c>
      <c r="B3170" s="6" t="s">
        <v>7963</v>
      </c>
      <c r="C3170" s="6" t="s">
        <v>8195</v>
      </c>
      <c r="D3170" s="6" t="s">
        <v>8417</v>
      </c>
      <c r="E3170" s="6" t="s">
        <v>266</v>
      </c>
      <c r="F3170" s="6"/>
      <c r="G3170" s="6"/>
      <c r="H3170" s="6" t="s">
        <v>8228</v>
      </c>
      <c r="I3170" s="6" t="s">
        <v>8418</v>
      </c>
      <c r="J3170" s="6" t="s">
        <v>8199</v>
      </c>
      <c r="K3170" s="7" t="s">
        <v>8395</v>
      </c>
      <c r="L3170" s="8">
        <v>45657.0</v>
      </c>
      <c r="M3170" s="6" t="s">
        <v>23</v>
      </c>
      <c r="N3170" s="5"/>
      <c r="O3170" s="5"/>
      <c r="P3170" s="5"/>
      <c r="Q3170" s="5"/>
      <c r="R3170" s="5"/>
      <c r="S3170" s="5"/>
      <c r="T3170" s="5"/>
      <c r="U3170" s="5"/>
      <c r="V3170" s="5"/>
    </row>
    <row r="3171" hidden="1">
      <c r="A3171" s="5">
        <v>480091.0</v>
      </c>
      <c r="B3171" s="6" t="s">
        <v>7963</v>
      </c>
      <c r="C3171" s="6" t="s">
        <v>8195</v>
      </c>
      <c r="D3171" s="6" t="s">
        <v>8417</v>
      </c>
      <c r="E3171" s="6" t="s">
        <v>266</v>
      </c>
      <c r="F3171" s="6"/>
      <c r="G3171" s="6"/>
      <c r="H3171" s="6" t="s">
        <v>8253</v>
      </c>
      <c r="I3171" s="6" t="s">
        <v>8418</v>
      </c>
      <c r="J3171" s="6" t="s">
        <v>8199</v>
      </c>
      <c r="K3171" s="7" t="s">
        <v>8426</v>
      </c>
      <c r="L3171" s="8">
        <v>45657.0</v>
      </c>
      <c r="M3171" s="6" t="s">
        <v>23</v>
      </c>
      <c r="N3171" s="5"/>
      <c r="O3171" s="5"/>
      <c r="P3171" s="5"/>
      <c r="Q3171" s="5"/>
      <c r="R3171" s="5"/>
      <c r="S3171" s="5"/>
      <c r="T3171" s="5"/>
      <c r="U3171" s="5"/>
      <c r="V3171" s="5"/>
    </row>
    <row r="3172" hidden="1">
      <c r="A3172" s="5">
        <v>480091.0</v>
      </c>
      <c r="B3172" s="6" t="s">
        <v>7963</v>
      </c>
      <c r="C3172" s="6" t="s">
        <v>8195</v>
      </c>
      <c r="D3172" s="6" t="s">
        <v>8417</v>
      </c>
      <c r="E3172" s="6" t="s">
        <v>266</v>
      </c>
      <c r="F3172" s="6"/>
      <c r="G3172" s="6"/>
      <c r="H3172" s="6" t="s">
        <v>8256</v>
      </c>
      <c r="I3172" s="6" t="s">
        <v>8418</v>
      </c>
      <c r="J3172" s="6" t="s">
        <v>8199</v>
      </c>
      <c r="K3172" s="7" t="s">
        <v>804</v>
      </c>
      <c r="L3172" s="8">
        <v>45657.0</v>
      </c>
      <c r="M3172" s="6" t="s">
        <v>23</v>
      </c>
      <c r="N3172" s="5"/>
      <c r="O3172" s="5"/>
      <c r="P3172" s="5"/>
      <c r="Q3172" s="5"/>
      <c r="R3172" s="5"/>
      <c r="S3172" s="5"/>
      <c r="T3172" s="5"/>
      <c r="U3172" s="5"/>
      <c r="V3172" s="5"/>
    </row>
    <row r="3173" hidden="1">
      <c r="A3173" s="5">
        <v>480091.0</v>
      </c>
      <c r="B3173" s="6" t="s">
        <v>7963</v>
      </c>
      <c r="C3173" s="6" t="s">
        <v>8195</v>
      </c>
      <c r="D3173" s="6" t="s">
        <v>8417</v>
      </c>
      <c r="E3173" s="6" t="s">
        <v>266</v>
      </c>
      <c r="F3173" s="6"/>
      <c r="G3173" s="6"/>
      <c r="H3173" s="6" t="s">
        <v>8212</v>
      </c>
      <c r="I3173" s="6" t="s">
        <v>8418</v>
      </c>
      <c r="J3173" s="6" t="s">
        <v>8199</v>
      </c>
      <c r="K3173" s="7" t="s">
        <v>369</v>
      </c>
      <c r="L3173" s="8">
        <v>45657.0</v>
      </c>
      <c r="M3173" s="6" t="s">
        <v>23</v>
      </c>
      <c r="N3173" s="5"/>
      <c r="O3173" s="5"/>
      <c r="P3173" s="5"/>
      <c r="Q3173" s="5"/>
      <c r="R3173" s="5"/>
      <c r="S3173" s="5"/>
      <c r="T3173" s="5"/>
      <c r="U3173" s="5"/>
      <c r="V3173" s="5"/>
    </row>
    <row r="3174" hidden="1">
      <c r="A3174" s="5">
        <v>480091.0</v>
      </c>
      <c r="B3174" s="6" t="s">
        <v>7963</v>
      </c>
      <c r="C3174" s="6" t="s">
        <v>8195</v>
      </c>
      <c r="D3174" s="6" t="s">
        <v>8417</v>
      </c>
      <c r="E3174" s="6" t="s">
        <v>266</v>
      </c>
      <c r="F3174" s="6"/>
      <c r="G3174" s="6"/>
      <c r="H3174" s="6" t="s">
        <v>8218</v>
      </c>
      <c r="I3174" s="6" t="s">
        <v>8418</v>
      </c>
      <c r="J3174" s="6" t="s">
        <v>8199</v>
      </c>
      <c r="K3174" s="7" t="s">
        <v>1367</v>
      </c>
      <c r="L3174" s="8">
        <v>45657.0</v>
      </c>
      <c r="M3174" s="6" t="s">
        <v>23</v>
      </c>
      <c r="N3174" s="5"/>
      <c r="O3174" s="5"/>
      <c r="P3174" s="5"/>
      <c r="Q3174" s="5"/>
      <c r="R3174" s="5"/>
      <c r="S3174" s="5"/>
      <c r="T3174" s="5"/>
      <c r="U3174" s="5"/>
      <c r="V3174" s="5"/>
    </row>
    <row r="3175" hidden="1">
      <c r="A3175" s="5">
        <v>480091.0</v>
      </c>
      <c r="B3175" s="6" t="s">
        <v>7963</v>
      </c>
      <c r="C3175" s="6" t="s">
        <v>8195</v>
      </c>
      <c r="D3175" s="6" t="s">
        <v>8417</v>
      </c>
      <c r="E3175" s="6" t="s">
        <v>266</v>
      </c>
      <c r="F3175" s="6"/>
      <c r="G3175" s="6"/>
      <c r="H3175" s="6" t="s">
        <v>8264</v>
      </c>
      <c r="I3175" s="6" t="s">
        <v>8418</v>
      </c>
      <c r="J3175" s="6" t="s">
        <v>8199</v>
      </c>
      <c r="K3175" s="7" t="s">
        <v>3258</v>
      </c>
      <c r="L3175" s="8">
        <v>45657.0</v>
      </c>
      <c r="M3175" s="6" t="s">
        <v>23</v>
      </c>
      <c r="N3175" s="5"/>
      <c r="O3175" s="5"/>
      <c r="P3175" s="5"/>
      <c r="Q3175" s="5"/>
      <c r="R3175" s="5"/>
      <c r="S3175" s="5"/>
      <c r="T3175" s="5"/>
      <c r="U3175" s="5"/>
      <c r="V3175" s="5"/>
    </row>
    <row r="3176" hidden="1">
      <c r="A3176" s="5">
        <v>480091.0</v>
      </c>
      <c r="B3176" s="6" t="s">
        <v>7963</v>
      </c>
      <c r="C3176" s="6" t="s">
        <v>8195</v>
      </c>
      <c r="D3176" s="6" t="s">
        <v>8417</v>
      </c>
      <c r="E3176" s="6" t="s">
        <v>266</v>
      </c>
      <c r="F3176" s="6"/>
      <c r="G3176" s="6"/>
      <c r="H3176" s="6" t="s">
        <v>8279</v>
      </c>
      <c r="I3176" s="6" t="s">
        <v>8418</v>
      </c>
      <c r="J3176" s="6" t="s">
        <v>8199</v>
      </c>
      <c r="K3176" s="7" t="s">
        <v>75</v>
      </c>
      <c r="L3176" s="8">
        <v>45657.0</v>
      </c>
      <c r="M3176" s="6" t="s">
        <v>23</v>
      </c>
      <c r="N3176" s="5"/>
      <c r="O3176" s="5"/>
      <c r="P3176" s="5"/>
      <c r="Q3176" s="5"/>
      <c r="R3176" s="5"/>
      <c r="S3176" s="5"/>
      <c r="T3176" s="5"/>
      <c r="U3176" s="5"/>
      <c r="V3176" s="5"/>
    </row>
    <row r="3177" hidden="1">
      <c r="A3177" s="5">
        <v>480091.0</v>
      </c>
      <c r="B3177" s="6" t="s">
        <v>7963</v>
      </c>
      <c r="C3177" s="6" t="s">
        <v>8195</v>
      </c>
      <c r="D3177" s="6" t="s">
        <v>8427</v>
      </c>
      <c r="E3177" s="6" t="s">
        <v>266</v>
      </c>
      <c r="F3177" s="6"/>
      <c r="G3177" s="6"/>
      <c r="H3177" s="6" t="s">
        <v>8236</v>
      </c>
      <c r="I3177" s="6" t="s">
        <v>8428</v>
      </c>
      <c r="J3177" s="6" t="s">
        <v>8199</v>
      </c>
      <c r="K3177" s="7" t="s">
        <v>8429</v>
      </c>
      <c r="L3177" s="8">
        <v>45657.0</v>
      </c>
      <c r="M3177" s="6" t="s">
        <v>23</v>
      </c>
      <c r="N3177" s="5"/>
      <c r="O3177" s="5"/>
      <c r="P3177" s="5"/>
      <c r="Q3177" s="5"/>
      <c r="R3177" s="5"/>
      <c r="S3177" s="5"/>
      <c r="T3177" s="5"/>
      <c r="U3177" s="5"/>
      <c r="V3177" s="5"/>
    </row>
    <row r="3178" hidden="1">
      <c r="A3178" s="5">
        <v>480091.0</v>
      </c>
      <c r="B3178" s="6" t="s">
        <v>7963</v>
      </c>
      <c r="C3178" s="6" t="s">
        <v>8195</v>
      </c>
      <c r="D3178" s="6" t="s">
        <v>8427</v>
      </c>
      <c r="E3178" s="6" t="s">
        <v>266</v>
      </c>
      <c r="F3178" s="6"/>
      <c r="G3178" s="6"/>
      <c r="H3178" s="6" t="s">
        <v>8214</v>
      </c>
      <c r="I3178" s="6" t="s">
        <v>8428</v>
      </c>
      <c r="J3178" s="6" t="s">
        <v>8199</v>
      </c>
      <c r="K3178" s="7" t="s">
        <v>7594</v>
      </c>
      <c r="L3178" s="8">
        <v>45657.0</v>
      </c>
      <c r="M3178" s="6" t="s">
        <v>23</v>
      </c>
      <c r="N3178" s="5"/>
      <c r="O3178" s="5"/>
      <c r="P3178" s="5"/>
      <c r="Q3178" s="5"/>
      <c r="R3178" s="5"/>
      <c r="S3178" s="5"/>
      <c r="T3178" s="5"/>
      <c r="U3178" s="5"/>
      <c r="V3178" s="5"/>
    </row>
    <row r="3179" hidden="1">
      <c r="A3179" s="5">
        <v>480091.0</v>
      </c>
      <c r="B3179" s="6" t="s">
        <v>7963</v>
      </c>
      <c r="C3179" s="6" t="s">
        <v>8195</v>
      </c>
      <c r="D3179" s="6" t="s">
        <v>8427</v>
      </c>
      <c r="E3179" s="6" t="s">
        <v>266</v>
      </c>
      <c r="F3179" s="6"/>
      <c r="G3179" s="6"/>
      <c r="H3179" s="6" t="s">
        <v>8221</v>
      </c>
      <c r="I3179" s="6" t="s">
        <v>8428</v>
      </c>
      <c r="J3179" s="6" t="s">
        <v>8199</v>
      </c>
      <c r="K3179" s="7" t="s">
        <v>8430</v>
      </c>
      <c r="L3179" s="8">
        <v>45657.0</v>
      </c>
      <c r="M3179" s="6" t="s">
        <v>23</v>
      </c>
      <c r="N3179" s="5"/>
      <c r="O3179" s="5"/>
      <c r="P3179" s="5"/>
      <c r="Q3179" s="5"/>
      <c r="R3179" s="5"/>
      <c r="S3179" s="5"/>
      <c r="T3179" s="5"/>
      <c r="U3179" s="5"/>
      <c r="V3179" s="5"/>
    </row>
    <row r="3180" hidden="1">
      <c r="A3180" s="5">
        <v>480091.0</v>
      </c>
      <c r="B3180" s="6" t="s">
        <v>7963</v>
      </c>
      <c r="C3180" s="6" t="s">
        <v>8195</v>
      </c>
      <c r="D3180" s="6" t="s">
        <v>8427</v>
      </c>
      <c r="E3180" s="6" t="s">
        <v>266</v>
      </c>
      <c r="F3180" s="6"/>
      <c r="G3180" s="6"/>
      <c r="H3180" s="6" t="s">
        <v>8209</v>
      </c>
      <c r="I3180" s="6" t="s">
        <v>8428</v>
      </c>
      <c r="J3180" s="6" t="s">
        <v>8199</v>
      </c>
      <c r="K3180" s="7" t="s">
        <v>8431</v>
      </c>
      <c r="L3180" s="8">
        <v>45657.0</v>
      </c>
      <c r="M3180" s="6" t="s">
        <v>23</v>
      </c>
      <c r="N3180" s="5"/>
      <c r="O3180" s="5"/>
      <c r="P3180" s="5"/>
      <c r="Q3180" s="5"/>
      <c r="R3180" s="5"/>
      <c r="S3180" s="5"/>
      <c r="T3180" s="5"/>
      <c r="U3180" s="5"/>
      <c r="V3180" s="5"/>
    </row>
    <row r="3181" hidden="1">
      <c r="A3181" s="5">
        <v>480091.0</v>
      </c>
      <c r="B3181" s="6" t="s">
        <v>7963</v>
      </c>
      <c r="C3181" s="6" t="s">
        <v>8195</v>
      </c>
      <c r="D3181" s="6" t="s">
        <v>8427</v>
      </c>
      <c r="E3181" s="6" t="s">
        <v>266</v>
      </c>
      <c r="F3181" s="6"/>
      <c r="G3181" s="6"/>
      <c r="H3181" s="6" t="s">
        <v>8256</v>
      </c>
      <c r="I3181" s="6" t="s">
        <v>8428</v>
      </c>
      <c r="J3181" s="6" t="s">
        <v>8199</v>
      </c>
      <c r="K3181" s="7" t="s">
        <v>3258</v>
      </c>
      <c r="L3181" s="8">
        <v>45657.0</v>
      </c>
      <c r="M3181" s="6" t="s">
        <v>23</v>
      </c>
      <c r="N3181" s="5"/>
      <c r="O3181" s="5"/>
      <c r="P3181" s="5"/>
      <c r="Q3181" s="5"/>
      <c r="R3181" s="5"/>
      <c r="S3181" s="5"/>
      <c r="T3181" s="5"/>
      <c r="U3181" s="5"/>
      <c r="V3181" s="5"/>
    </row>
    <row r="3182" hidden="1">
      <c r="A3182" s="5">
        <v>480091.0</v>
      </c>
      <c r="B3182" s="6" t="s">
        <v>7963</v>
      </c>
      <c r="C3182" s="6" t="s">
        <v>8195</v>
      </c>
      <c r="D3182" s="6" t="s">
        <v>8427</v>
      </c>
      <c r="E3182" s="6" t="s">
        <v>266</v>
      </c>
      <c r="F3182" s="6"/>
      <c r="G3182" s="6"/>
      <c r="H3182" s="6" t="s">
        <v>8432</v>
      </c>
      <c r="I3182" s="6" t="s">
        <v>8428</v>
      </c>
      <c r="J3182" s="6" t="s">
        <v>8199</v>
      </c>
      <c r="K3182" s="7" t="s">
        <v>7594</v>
      </c>
      <c r="L3182" s="8">
        <v>45657.0</v>
      </c>
      <c r="M3182" s="6" t="s">
        <v>23</v>
      </c>
      <c r="N3182" s="5"/>
      <c r="O3182" s="5"/>
      <c r="P3182" s="5"/>
      <c r="Q3182" s="5"/>
      <c r="R3182" s="5"/>
      <c r="S3182" s="5"/>
      <c r="T3182" s="5"/>
      <c r="U3182" s="5"/>
      <c r="V3182" s="5"/>
    </row>
    <row r="3183" hidden="1">
      <c r="A3183" s="5">
        <v>480091.0</v>
      </c>
      <c r="B3183" s="6" t="s">
        <v>7963</v>
      </c>
      <c r="C3183" s="6" t="s">
        <v>8195</v>
      </c>
      <c r="D3183" s="6" t="s">
        <v>8427</v>
      </c>
      <c r="E3183" s="6" t="s">
        <v>266</v>
      </c>
      <c r="F3183" s="6"/>
      <c r="G3183" s="6"/>
      <c r="H3183" s="6" t="s">
        <v>8279</v>
      </c>
      <c r="I3183" s="6" t="s">
        <v>8428</v>
      </c>
      <c r="J3183" s="6" t="s">
        <v>8199</v>
      </c>
      <c r="K3183" s="7" t="s">
        <v>369</v>
      </c>
      <c r="L3183" s="8">
        <v>45657.0</v>
      </c>
      <c r="M3183" s="6" t="s">
        <v>23</v>
      </c>
      <c r="N3183" s="5"/>
      <c r="O3183" s="5"/>
      <c r="P3183" s="5"/>
      <c r="Q3183" s="5"/>
      <c r="R3183" s="5"/>
      <c r="S3183" s="5"/>
      <c r="T3183" s="5"/>
      <c r="U3183" s="5"/>
      <c r="V3183" s="5"/>
    </row>
    <row r="3184" hidden="1">
      <c r="A3184" s="5">
        <v>480091.0</v>
      </c>
      <c r="B3184" s="6" t="s">
        <v>7963</v>
      </c>
      <c r="C3184" s="6" t="s">
        <v>8195</v>
      </c>
      <c r="D3184" s="6" t="s">
        <v>8433</v>
      </c>
      <c r="E3184" s="6" t="s">
        <v>266</v>
      </c>
      <c r="F3184" s="6"/>
      <c r="G3184" s="6"/>
      <c r="H3184" s="6" t="s">
        <v>8236</v>
      </c>
      <c r="I3184" s="6" t="s">
        <v>8434</v>
      </c>
      <c r="J3184" s="6" t="s">
        <v>8199</v>
      </c>
      <c r="K3184" s="7" t="s">
        <v>8435</v>
      </c>
      <c r="L3184" s="8">
        <v>45657.0</v>
      </c>
      <c r="M3184" s="6" t="s">
        <v>23</v>
      </c>
      <c r="N3184" s="5"/>
      <c r="O3184" s="5"/>
      <c r="P3184" s="5"/>
      <c r="Q3184" s="5"/>
      <c r="R3184" s="5"/>
      <c r="S3184" s="5"/>
      <c r="T3184" s="5"/>
      <c r="U3184" s="5"/>
      <c r="V3184" s="5"/>
    </row>
    <row r="3185" hidden="1">
      <c r="A3185" s="5">
        <v>480091.0</v>
      </c>
      <c r="B3185" s="6" t="s">
        <v>7963</v>
      </c>
      <c r="C3185" s="6" t="s">
        <v>8195</v>
      </c>
      <c r="D3185" s="6" t="s">
        <v>8436</v>
      </c>
      <c r="E3185" s="6" t="s">
        <v>266</v>
      </c>
      <c r="F3185" s="6"/>
      <c r="G3185" s="6"/>
      <c r="H3185" s="6" t="s">
        <v>8205</v>
      </c>
      <c r="I3185" s="6" t="s">
        <v>8437</v>
      </c>
      <c r="J3185" s="6" t="s">
        <v>8199</v>
      </c>
      <c r="K3185" s="7" t="s">
        <v>8438</v>
      </c>
      <c r="L3185" s="8">
        <v>45657.0</v>
      </c>
      <c r="M3185" s="6" t="s">
        <v>23</v>
      </c>
      <c r="N3185" s="5"/>
      <c r="O3185" s="5"/>
      <c r="P3185" s="5"/>
      <c r="Q3185" s="5"/>
      <c r="R3185" s="5"/>
      <c r="S3185" s="5"/>
      <c r="T3185" s="5"/>
      <c r="U3185" s="5"/>
      <c r="V3185" s="5"/>
    </row>
    <row r="3186" hidden="1">
      <c r="A3186" s="5">
        <v>480091.0</v>
      </c>
      <c r="B3186" s="6" t="s">
        <v>7963</v>
      </c>
      <c r="C3186" s="6" t="s">
        <v>8195</v>
      </c>
      <c r="D3186" s="6" t="s">
        <v>8439</v>
      </c>
      <c r="E3186" s="6" t="s">
        <v>266</v>
      </c>
      <c r="F3186" s="6"/>
      <c r="G3186" s="6"/>
      <c r="H3186" s="6" t="s">
        <v>8205</v>
      </c>
      <c r="I3186" s="6" t="s">
        <v>8440</v>
      </c>
      <c r="J3186" s="6" t="s">
        <v>8199</v>
      </c>
      <c r="K3186" s="7" t="s">
        <v>8441</v>
      </c>
      <c r="L3186" s="8">
        <v>45657.0</v>
      </c>
      <c r="M3186" s="6" t="s">
        <v>23</v>
      </c>
      <c r="N3186" s="5"/>
      <c r="O3186" s="5"/>
      <c r="P3186" s="5"/>
      <c r="Q3186" s="5"/>
      <c r="R3186" s="5"/>
      <c r="S3186" s="5"/>
      <c r="T3186" s="5"/>
      <c r="U3186" s="5"/>
      <c r="V3186" s="5"/>
    </row>
    <row r="3187" hidden="1">
      <c r="A3187" s="5">
        <v>480091.0</v>
      </c>
      <c r="B3187" s="6" t="s">
        <v>7963</v>
      </c>
      <c r="C3187" s="6" t="s">
        <v>8195</v>
      </c>
      <c r="D3187" s="6" t="s">
        <v>8439</v>
      </c>
      <c r="E3187" s="6" t="s">
        <v>266</v>
      </c>
      <c r="F3187" s="6"/>
      <c r="G3187" s="6"/>
      <c r="H3187" s="6" t="s">
        <v>8205</v>
      </c>
      <c r="I3187" s="6" t="s">
        <v>8440</v>
      </c>
      <c r="J3187" s="6" t="s">
        <v>8199</v>
      </c>
      <c r="K3187" s="7" t="s">
        <v>8442</v>
      </c>
      <c r="L3187" s="8">
        <v>45657.0</v>
      </c>
      <c r="M3187" s="6" t="s">
        <v>23</v>
      </c>
      <c r="N3187" s="5"/>
      <c r="O3187" s="5"/>
      <c r="P3187" s="5"/>
      <c r="Q3187" s="5"/>
      <c r="R3187" s="5"/>
      <c r="S3187" s="5"/>
      <c r="T3187" s="5"/>
      <c r="U3187" s="5"/>
      <c r="V3187" s="5"/>
    </row>
    <row r="3188" hidden="1">
      <c r="A3188" s="5">
        <v>480091.0</v>
      </c>
      <c r="B3188" s="6" t="s">
        <v>7963</v>
      </c>
      <c r="C3188" s="6" t="s">
        <v>8195</v>
      </c>
      <c r="D3188" s="6" t="s">
        <v>8443</v>
      </c>
      <c r="E3188" s="6" t="s">
        <v>266</v>
      </c>
      <c r="F3188" s="6"/>
      <c r="G3188" s="6"/>
      <c r="H3188" s="6" t="s">
        <v>8243</v>
      </c>
      <c r="I3188" s="6" t="s">
        <v>8444</v>
      </c>
      <c r="J3188" s="6" t="s">
        <v>8199</v>
      </c>
      <c r="K3188" s="7" t="s">
        <v>8445</v>
      </c>
      <c r="L3188" s="8">
        <v>45657.0</v>
      </c>
      <c r="M3188" s="6" t="s">
        <v>23</v>
      </c>
      <c r="N3188" s="5"/>
      <c r="O3188" s="5"/>
      <c r="P3188" s="5"/>
      <c r="Q3188" s="5"/>
      <c r="R3188" s="5"/>
      <c r="S3188" s="5"/>
      <c r="T3188" s="5"/>
      <c r="U3188" s="5"/>
      <c r="V3188" s="5"/>
    </row>
    <row r="3189" hidden="1">
      <c r="A3189" s="5">
        <v>480091.0</v>
      </c>
      <c r="B3189" s="6" t="s">
        <v>7963</v>
      </c>
      <c r="C3189" s="6" t="s">
        <v>8195</v>
      </c>
      <c r="D3189" s="6" t="s">
        <v>8446</v>
      </c>
      <c r="E3189" s="6" t="s">
        <v>266</v>
      </c>
      <c r="F3189" s="6"/>
      <c r="G3189" s="6"/>
      <c r="H3189" s="6" t="s">
        <v>8209</v>
      </c>
      <c r="I3189" s="6" t="s">
        <v>8447</v>
      </c>
      <c r="J3189" s="6" t="s">
        <v>8199</v>
      </c>
      <c r="K3189" s="7" t="s">
        <v>8448</v>
      </c>
      <c r="L3189" s="8">
        <v>45657.0</v>
      </c>
      <c r="M3189" s="6" t="s">
        <v>23</v>
      </c>
      <c r="N3189" s="5"/>
      <c r="O3189" s="5"/>
      <c r="P3189" s="5"/>
      <c r="Q3189" s="5"/>
      <c r="R3189" s="5"/>
      <c r="S3189" s="5"/>
      <c r="T3189" s="5"/>
      <c r="U3189" s="5"/>
      <c r="V3189" s="5"/>
    </row>
    <row r="3190" hidden="1">
      <c r="A3190" s="5">
        <v>480091.0</v>
      </c>
      <c r="B3190" s="6" t="s">
        <v>7963</v>
      </c>
      <c r="C3190" s="6" t="s">
        <v>8195</v>
      </c>
      <c r="D3190" s="6" t="s">
        <v>8449</v>
      </c>
      <c r="E3190" s="6" t="s">
        <v>266</v>
      </c>
      <c r="F3190" s="6"/>
      <c r="G3190" s="6"/>
      <c r="H3190" s="6" t="s">
        <v>8253</v>
      </c>
      <c r="I3190" s="6" t="s">
        <v>8450</v>
      </c>
      <c r="J3190" s="6" t="s">
        <v>8199</v>
      </c>
      <c r="K3190" s="7" t="s">
        <v>8451</v>
      </c>
      <c r="L3190" s="8">
        <v>45657.0</v>
      </c>
      <c r="M3190" s="6" t="s">
        <v>23</v>
      </c>
      <c r="N3190" s="5"/>
      <c r="O3190" s="5"/>
      <c r="P3190" s="5"/>
      <c r="Q3190" s="5"/>
      <c r="R3190" s="5"/>
      <c r="S3190" s="5"/>
      <c r="T3190" s="5"/>
      <c r="U3190" s="5"/>
      <c r="V3190" s="5"/>
    </row>
    <row r="3191" hidden="1">
      <c r="A3191" s="5">
        <v>480091.0</v>
      </c>
      <c r="B3191" s="6" t="s">
        <v>7963</v>
      </c>
      <c r="C3191" s="6" t="s">
        <v>8195</v>
      </c>
      <c r="D3191" s="6" t="s">
        <v>8452</v>
      </c>
      <c r="E3191" s="6" t="s">
        <v>266</v>
      </c>
      <c r="F3191" s="6"/>
      <c r="G3191" s="6"/>
      <c r="H3191" s="6" t="s">
        <v>8212</v>
      </c>
      <c r="I3191" s="6" t="s">
        <v>8453</v>
      </c>
      <c r="J3191" s="6" t="s">
        <v>8199</v>
      </c>
      <c r="K3191" s="7" t="s">
        <v>565</v>
      </c>
      <c r="L3191" s="8">
        <v>45657.0</v>
      </c>
      <c r="M3191" s="6" t="s">
        <v>23</v>
      </c>
      <c r="N3191" s="5"/>
      <c r="O3191" s="5"/>
      <c r="P3191" s="5"/>
      <c r="Q3191" s="5"/>
      <c r="R3191" s="5"/>
      <c r="S3191" s="5"/>
      <c r="T3191" s="5"/>
      <c r="U3191" s="5"/>
      <c r="V3191" s="5"/>
    </row>
    <row r="3192" hidden="1">
      <c r="A3192" s="5">
        <v>480091.0</v>
      </c>
      <c r="B3192" s="6" t="s">
        <v>7963</v>
      </c>
      <c r="C3192" s="6" t="s">
        <v>8195</v>
      </c>
      <c r="D3192" s="6" t="s">
        <v>8443</v>
      </c>
      <c r="E3192" s="6" t="s">
        <v>266</v>
      </c>
      <c r="F3192" s="6"/>
      <c r="G3192" s="6"/>
      <c r="H3192" s="6" t="s">
        <v>8243</v>
      </c>
      <c r="I3192" s="6" t="s">
        <v>8444</v>
      </c>
      <c r="J3192" s="6" t="s">
        <v>8199</v>
      </c>
      <c r="K3192" s="7" t="s">
        <v>8454</v>
      </c>
      <c r="L3192" s="8">
        <v>45657.0</v>
      </c>
      <c r="M3192" s="6" t="s">
        <v>23</v>
      </c>
      <c r="N3192" s="5"/>
      <c r="O3192" s="5"/>
      <c r="P3192" s="5"/>
      <c r="Q3192" s="5"/>
      <c r="R3192" s="5"/>
      <c r="S3192" s="5"/>
      <c r="T3192" s="5"/>
      <c r="U3192" s="5"/>
      <c r="V3192" s="5"/>
    </row>
    <row r="3193" hidden="1">
      <c r="A3193" s="5">
        <v>480091.0</v>
      </c>
      <c r="B3193" s="6" t="s">
        <v>7963</v>
      </c>
      <c r="C3193" s="6" t="s">
        <v>8195</v>
      </c>
      <c r="D3193" s="6" t="s">
        <v>8455</v>
      </c>
      <c r="E3193" s="6" t="s">
        <v>266</v>
      </c>
      <c r="F3193" s="6"/>
      <c r="G3193" s="6"/>
      <c r="H3193" s="6" t="s">
        <v>8236</v>
      </c>
      <c r="I3193" s="6" t="s">
        <v>8456</v>
      </c>
      <c r="J3193" s="6" t="s">
        <v>8199</v>
      </c>
      <c r="K3193" s="7" t="s">
        <v>8457</v>
      </c>
      <c r="L3193" s="8">
        <v>45657.0</v>
      </c>
      <c r="M3193" s="6" t="s">
        <v>23</v>
      </c>
      <c r="N3193" s="5"/>
      <c r="O3193" s="5"/>
      <c r="P3193" s="5"/>
      <c r="Q3193" s="5"/>
      <c r="R3193" s="5"/>
      <c r="S3193" s="5"/>
      <c r="T3193" s="5"/>
      <c r="U3193" s="5"/>
      <c r="V3193" s="5"/>
    </row>
    <row r="3194" hidden="1">
      <c r="A3194" s="5">
        <v>480091.0</v>
      </c>
      <c r="B3194" s="6" t="s">
        <v>7963</v>
      </c>
      <c r="C3194" s="6" t="s">
        <v>8195</v>
      </c>
      <c r="D3194" s="6" t="s">
        <v>8455</v>
      </c>
      <c r="E3194" s="6" t="s">
        <v>266</v>
      </c>
      <c r="F3194" s="6"/>
      <c r="G3194" s="6"/>
      <c r="H3194" s="6" t="s">
        <v>8236</v>
      </c>
      <c r="I3194" s="6" t="s">
        <v>8458</v>
      </c>
      <c r="J3194" s="6" t="s">
        <v>8199</v>
      </c>
      <c r="K3194" s="7" t="s">
        <v>8459</v>
      </c>
      <c r="L3194" s="8">
        <v>45657.0</v>
      </c>
      <c r="M3194" s="6" t="s">
        <v>23</v>
      </c>
      <c r="N3194" s="5"/>
      <c r="O3194" s="5"/>
      <c r="P3194" s="5"/>
      <c r="Q3194" s="5"/>
      <c r="R3194" s="5"/>
      <c r="S3194" s="5"/>
      <c r="T3194" s="5"/>
      <c r="U3194" s="5"/>
      <c r="V3194" s="5"/>
    </row>
    <row r="3195" hidden="1">
      <c r="A3195" s="5">
        <v>480091.0</v>
      </c>
      <c r="B3195" s="6" t="s">
        <v>7963</v>
      </c>
      <c r="C3195" s="6" t="s">
        <v>8195</v>
      </c>
      <c r="D3195" s="6" t="s">
        <v>8460</v>
      </c>
      <c r="E3195" s="6" t="s">
        <v>266</v>
      </c>
      <c r="F3195" s="6"/>
      <c r="G3195" s="6"/>
      <c r="H3195" s="6" t="s">
        <v>8228</v>
      </c>
      <c r="I3195" s="6" t="s">
        <v>8461</v>
      </c>
      <c r="J3195" s="6" t="s">
        <v>8199</v>
      </c>
      <c r="K3195" s="7" t="s">
        <v>8283</v>
      </c>
      <c r="L3195" s="8">
        <v>45657.0</v>
      </c>
      <c r="M3195" s="6" t="s">
        <v>23</v>
      </c>
      <c r="N3195" s="5"/>
      <c r="O3195" s="5"/>
      <c r="P3195" s="5"/>
      <c r="Q3195" s="5"/>
      <c r="R3195" s="5"/>
      <c r="S3195" s="5"/>
      <c r="T3195" s="5"/>
      <c r="U3195" s="5"/>
      <c r="V3195" s="5"/>
    </row>
    <row r="3196" hidden="1">
      <c r="A3196" s="5">
        <v>480091.0</v>
      </c>
      <c r="B3196" s="6" t="s">
        <v>7963</v>
      </c>
      <c r="C3196" s="6" t="s">
        <v>8195</v>
      </c>
      <c r="D3196" s="6" t="s">
        <v>8462</v>
      </c>
      <c r="E3196" s="6" t="s">
        <v>266</v>
      </c>
      <c r="F3196" s="6"/>
      <c r="G3196" s="6"/>
      <c r="H3196" s="6" t="s">
        <v>8201</v>
      </c>
      <c r="I3196" s="6" t="s">
        <v>8463</v>
      </c>
      <c r="J3196" s="6" t="s">
        <v>8199</v>
      </c>
      <c r="K3196" s="7" t="s">
        <v>8301</v>
      </c>
      <c r="L3196" s="8">
        <v>45657.0</v>
      </c>
      <c r="M3196" s="6" t="s">
        <v>23</v>
      </c>
      <c r="N3196" s="5"/>
      <c r="O3196" s="5"/>
      <c r="P3196" s="5"/>
      <c r="Q3196" s="5"/>
      <c r="R3196" s="5"/>
      <c r="S3196" s="5"/>
      <c r="T3196" s="5"/>
      <c r="U3196" s="5"/>
      <c r="V3196" s="5"/>
    </row>
    <row r="3197" hidden="1">
      <c r="A3197" s="5">
        <v>480091.0</v>
      </c>
      <c r="B3197" s="6" t="s">
        <v>7963</v>
      </c>
      <c r="C3197" s="6" t="s">
        <v>8195</v>
      </c>
      <c r="D3197" s="6" t="s">
        <v>8460</v>
      </c>
      <c r="E3197" s="6" t="s">
        <v>266</v>
      </c>
      <c r="F3197" s="6"/>
      <c r="G3197" s="6"/>
      <c r="H3197" s="6" t="s">
        <v>8253</v>
      </c>
      <c r="I3197" s="6" t="s">
        <v>8461</v>
      </c>
      <c r="J3197" s="6" t="s">
        <v>8199</v>
      </c>
      <c r="K3197" s="7" t="s">
        <v>8464</v>
      </c>
      <c r="L3197" s="8">
        <v>45657.0</v>
      </c>
      <c r="M3197" s="6" t="s">
        <v>23</v>
      </c>
      <c r="N3197" s="5"/>
      <c r="O3197" s="5"/>
      <c r="P3197" s="5"/>
      <c r="Q3197" s="5"/>
      <c r="R3197" s="5"/>
      <c r="S3197" s="5"/>
      <c r="T3197" s="5"/>
      <c r="U3197" s="5"/>
      <c r="V3197" s="5"/>
    </row>
    <row r="3198" hidden="1">
      <c r="A3198" s="5">
        <v>480091.0</v>
      </c>
      <c r="B3198" s="6" t="s">
        <v>7963</v>
      </c>
      <c r="C3198" s="6" t="s">
        <v>8195</v>
      </c>
      <c r="D3198" s="6" t="s">
        <v>8460</v>
      </c>
      <c r="E3198" s="6" t="s">
        <v>266</v>
      </c>
      <c r="F3198" s="6"/>
      <c r="G3198" s="6"/>
      <c r="H3198" s="6" t="s">
        <v>8267</v>
      </c>
      <c r="I3198" s="6" t="s">
        <v>8461</v>
      </c>
      <c r="J3198" s="6" t="s">
        <v>8199</v>
      </c>
      <c r="K3198" s="7" t="s">
        <v>3589</v>
      </c>
      <c r="L3198" s="8">
        <v>45657.0</v>
      </c>
      <c r="M3198" s="6" t="s">
        <v>23</v>
      </c>
      <c r="N3198" s="5"/>
      <c r="O3198" s="5"/>
      <c r="P3198" s="5"/>
      <c r="Q3198" s="5"/>
      <c r="R3198" s="5"/>
      <c r="S3198" s="5"/>
      <c r="T3198" s="5"/>
      <c r="U3198" s="5"/>
      <c r="V3198" s="5"/>
    </row>
    <row r="3199" hidden="1">
      <c r="A3199" s="5">
        <v>480091.0</v>
      </c>
      <c r="B3199" s="6" t="s">
        <v>7963</v>
      </c>
      <c r="C3199" s="6" t="s">
        <v>8195</v>
      </c>
      <c r="D3199" s="6" t="s">
        <v>8460</v>
      </c>
      <c r="E3199" s="6" t="s">
        <v>266</v>
      </c>
      <c r="F3199" s="6"/>
      <c r="G3199" s="6"/>
      <c r="H3199" s="6" t="s">
        <v>8212</v>
      </c>
      <c r="I3199" s="6" t="s">
        <v>8461</v>
      </c>
      <c r="J3199" s="6" t="s">
        <v>8199</v>
      </c>
      <c r="K3199" s="7" t="s">
        <v>7459</v>
      </c>
      <c r="L3199" s="8">
        <v>45657.0</v>
      </c>
      <c r="M3199" s="6" t="s">
        <v>23</v>
      </c>
      <c r="N3199" s="5"/>
      <c r="O3199" s="5"/>
      <c r="P3199" s="5"/>
      <c r="Q3199" s="5"/>
      <c r="R3199" s="5"/>
      <c r="S3199" s="5"/>
      <c r="T3199" s="5"/>
      <c r="U3199" s="5"/>
      <c r="V3199" s="5"/>
    </row>
    <row r="3200" hidden="1">
      <c r="A3200" s="5">
        <v>480091.0</v>
      </c>
      <c r="B3200" s="6" t="s">
        <v>7963</v>
      </c>
      <c r="C3200" s="6" t="s">
        <v>8195</v>
      </c>
      <c r="D3200" s="6" t="s">
        <v>8460</v>
      </c>
      <c r="E3200" s="6" t="s">
        <v>266</v>
      </c>
      <c r="F3200" s="6"/>
      <c r="G3200" s="6"/>
      <c r="H3200" s="6" t="s">
        <v>8279</v>
      </c>
      <c r="I3200" s="6" t="s">
        <v>8461</v>
      </c>
      <c r="J3200" s="6" t="s">
        <v>8199</v>
      </c>
      <c r="K3200" s="7" t="s">
        <v>8465</v>
      </c>
      <c r="L3200" s="8">
        <v>45657.0</v>
      </c>
      <c r="M3200" s="6" t="s">
        <v>23</v>
      </c>
      <c r="N3200" s="5"/>
      <c r="O3200" s="5"/>
      <c r="P3200" s="5"/>
      <c r="Q3200" s="5"/>
      <c r="R3200" s="5"/>
      <c r="S3200" s="5"/>
      <c r="T3200" s="5"/>
      <c r="U3200" s="5"/>
      <c r="V3200" s="5"/>
    </row>
    <row r="3201" hidden="1">
      <c r="A3201" s="5">
        <v>480091.0</v>
      </c>
      <c r="B3201" s="6" t="s">
        <v>7963</v>
      </c>
      <c r="C3201" s="6" t="s">
        <v>8195</v>
      </c>
      <c r="D3201" s="6" t="s">
        <v>8466</v>
      </c>
      <c r="E3201" s="6" t="s">
        <v>266</v>
      </c>
      <c r="F3201" s="6"/>
      <c r="G3201" s="6"/>
      <c r="H3201" s="6" t="s">
        <v>8467</v>
      </c>
      <c r="I3201" s="6" t="s">
        <v>8468</v>
      </c>
      <c r="J3201" s="6" t="s">
        <v>8469</v>
      </c>
      <c r="K3201" s="7" t="s">
        <v>8470</v>
      </c>
      <c r="L3201" s="8">
        <v>45657.0</v>
      </c>
      <c r="M3201" s="6" t="s">
        <v>23</v>
      </c>
      <c r="N3201" s="5"/>
      <c r="O3201" s="5"/>
      <c r="P3201" s="5"/>
      <c r="Q3201" s="5"/>
      <c r="R3201" s="5"/>
      <c r="S3201" s="5"/>
      <c r="T3201" s="5"/>
      <c r="U3201" s="5"/>
      <c r="V3201" s="5"/>
    </row>
    <row r="3202" hidden="1">
      <c r="A3202" s="5">
        <v>480091.0</v>
      </c>
      <c r="B3202" s="6" t="s">
        <v>7963</v>
      </c>
      <c r="C3202" s="6" t="s">
        <v>8471</v>
      </c>
      <c r="D3202" s="6" t="s">
        <v>8472</v>
      </c>
      <c r="E3202" s="6" t="s">
        <v>266</v>
      </c>
      <c r="F3202" s="6"/>
      <c r="G3202" s="6"/>
      <c r="H3202" s="6" t="s">
        <v>8310</v>
      </c>
      <c r="I3202" s="6" t="s">
        <v>8473</v>
      </c>
      <c r="J3202" s="6" t="s">
        <v>8469</v>
      </c>
      <c r="K3202" s="7" t="s">
        <v>468</v>
      </c>
      <c r="L3202" s="8">
        <v>45657.0</v>
      </c>
      <c r="M3202" s="6" t="s">
        <v>23</v>
      </c>
      <c r="N3202" s="5"/>
      <c r="O3202" s="5"/>
      <c r="P3202" s="5"/>
      <c r="Q3202" s="5"/>
      <c r="R3202" s="5"/>
      <c r="S3202" s="5"/>
      <c r="T3202" s="5"/>
      <c r="U3202" s="5"/>
      <c r="V3202" s="5"/>
    </row>
    <row r="3203" hidden="1">
      <c r="A3203" s="5">
        <v>480091.0</v>
      </c>
      <c r="B3203" s="6" t="s">
        <v>7963</v>
      </c>
      <c r="C3203" s="6" t="s">
        <v>8471</v>
      </c>
      <c r="D3203" s="6" t="s">
        <v>8474</v>
      </c>
      <c r="E3203" s="6" t="s">
        <v>266</v>
      </c>
      <c r="F3203" s="6"/>
      <c r="G3203" s="6"/>
      <c r="H3203" s="6" t="s">
        <v>8310</v>
      </c>
      <c r="I3203" s="6" t="s">
        <v>8475</v>
      </c>
      <c r="J3203" s="6" t="s">
        <v>8469</v>
      </c>
      <c r="K3203" s="7" t="s">
        <v>8476</v>
      </c>
      <c r="L3203" s="8">
        <v>45657.0</v>
      </c>
      <c r="M3203" s="6" t="s">
        <v>23</v>
      </c>
      <c r="N3203" s="5"/>
      <c r="O3203" s="5"/>
      <c r="P3203" s="5"/>
      <c r="Q3203" s="5"/>
      <c r="R3203" s="5"/>
      <c r="S3203" s="5"/>
      <c r="T3203" s="5"/>
      <c r="U3203" s="5"/>
      <c r="V3203" s="5"/>
    </row>
    <row r="3204" hidden="1">
      <c r="A3204" s="5">
        <v>480091.0</v>
      </c>
      <c r="B3204" s="6" t="s">
        <v>7963</v>
      </c>
      <c r="C3204" s="6" t="s">
        <v>8471</v>
      </c>
      <c r="D3204" s="6" t="s">
        <v>8477</v>
      </c>
      <c r="E3204" s="6" t="s">
        <v>266</v>
      </c>
      <c r="F3204" s="6"/>
      <c r="G3204" s="6"/>
      <c r="H3204" s="6" t="s">
        <v>8478</v>
      </c>
      <c r="I3204" s="6" t="s">
        <v>8479</v>
      </c>
      <c r="J3204" s="6" t="s">
        <v>8469</v>
      </c>
      <c r="K3204" s="7" t="s">
        <v>8480</v>
      </c>
      <c r="L3204" s="8">
        <v>45657.0</v>
      </c>
      <c r="M3204" s="6" t="s">
        <v>23</v>
      </c>
      <c r="N3204" s="5"/>
      <c r="O3204" s="5"/>
      <c r="P3204" s="5"/>
      <c r="Q3204" s="5"/>
      <c r="R3204" s="5"/>
      <c r="S3204" s="5"/>
      <c r="T3204" s="5"/>
      <c r="U3204" s="5"/>
      <c r="V3204" s="5"/>
    </row>
    <row r="3205" hidden="1">
      <c r="A3205" s="5">
        <v>480091.0</v>
      </c>
      <c r="B3205" s="6" t="s">
        <v>7963</v>
      </c>
      <c r="C3205" s="6" t="s">
        <v>8481</v>
      </c>
      <c r="D3205" s="6" t="s">
        <v>8482</v>
      </c>
      <c r="E3205" s="6" t="s">
        <v>266</v>
      </c>
      <c r="F3205" s="6"/>
      <c r="G3205" s="6"/>
      <c r="H3205" s="6" t="s">
        <v>8402</v>
      </c>
      <c r="I3205" s="6" t="s">
        <v>8483</v>
      </c>
      <c r="J3205" s="6" t="s">
        <v>8469</v>
      </c>
      <c r="K3205" s="7" t="s">
        <v>8484</v>
      </c>
      <c r="L3205" s="8">
        <v>45657.0</v>
      </c>
      <c r="M3205" s="6" t="s">
        <v>23</v>
      </c>
      <c r="N3205" s="5"/>
      <c r="O3205" s="5"/>
      <c r="P3205" s="5"/>
      <c r="Q3205" s="5"/>
      <c r="R3205" s="5"/>
      <c r="S3205" s="5"/>
      <c r="T3205" s="5"/>
      <c r="U3205" s="5"/>
      <c r="V3205" s="5"/>
    </row>
    <row r="3206" hidden="1">
      <c r="A3206" s="5">
        <v>480091.0</v>
      </c>
      <c r="B3206" s="6" t="s">
        <v>7963</v>
      </c>
      <c r="C3206" s="6" t="s">
        <v>8481</v>
      </c>
      <c r="D3206" s="6" t="s">
        <v>8482</v>
      </c>
      <c r="E3206" s="6" t="s">
        <v>266</v>
      </c>
      <c r="F3206" s="6"/>
      <c r="G3206" s="6"/>
      <c r="H3206" s="6" t="s">
        <v>8402</v>
      </c>
      <c r="I3206" s="6" t="s">
        <v>8483</v>
      </c>
      <c r="J3206" s="6" t="s">
        <v>8469</v>
      </c>
      <c r="K3206" s="7" t="s">
        <v>7930</v>
      </c>
      <c r="L3206" s="8">
        <v>45657.0</v>
      </c>
      <c r="M3206" s="6" t="s">
        <v>23</v>
      </c>
      <c r="N3206" s="5"/>
      <c r="O3206" s="5"/>
      <c r="P3206" s="5"/>
      <c r="Q3206" s="5"/>
      <c r="R3206" s="5"/>
      <c r="S3206" s="5"/>
      <c r="T3206" s="5"/>
      <c r="U3206" s="5"/>
      <c r="V3206" s="5"/>
    </row>
    <row r="3207" hidden="1">
      <c r="A3207" s="5">
        <v>480091.0</v>
      </c>
      <c r="B3207" s="6" t="s">
        <v>7963</v>
      </c>
      <c r="C3207" s="6" t="s">
        <v>8481</v>
      </c>
      <c r="D3207" s="6" t="s">
        <v>8482</v>
      </c>
      <c r="E3207" s="6" t="s">
        <v>266</v>
      </c>
      <c r="F3207" s="6"/>
      <c r="G3207" s="6"/>
      <c r="H3207" s="6" t="s">
        <v>8209</v>
      </c>
      <c r="I3207" s="6" t="s">
        <v>8483</v>
      </c>
      <c r="J3207" s="6" t="s">
        <v>8469</v>
      </c>
      <c r="K3207" s="7" t="s">
        <v>8485</v>
      </c>
      <c r="L3207" s="8">
        <v>45657.0</v>
      </c>
      <c r="M3207" s="6" t="s">
        <v>23</v>
      </c>
      <c r="N3207" s="5"/>
      <c r="O3207" s="5"/>
      <c r="P3207" s="5"/>
      <c r="Q3207" s="5"/>
      <c r="R3207" s="5"/>
      <c r="S3207" s="5"/>
      <c r="T3207" s="5"/>
      <c r="U3207" s="5"/>
      <c r="V3207" s="5"/>
    </row>
    <row r="3208" hidden="1">
      <c r="A3208" s="5">
        <v>480091.0</v>
      </c>
      <c r="B3208" s="6" t="s">
        <v>7963</v>
      </c>
      <c r="C3208" s="6" t="s">
        <v>8481</v>
      </c>
      <c r="D3208" s="6" t="s">
        <v>8482</v>
      </c>
      <c r="E3208" s="6" t="s">
        <v>266</v>
      </c>
      <c r="F3208" s="6"/>
      <c r="G3208" s="6"/>
      <c r="H3208" s="6" t="s">
        <v>8279</v>
      </c>
      <c r="I3208" s="6" t="s">
        <v>8483</v>
      </c>
      <c r="J3208" s="6" t="s">
        <v>8469</v>
      </c>
      <c r="K3208" s="7" t="s">
        <v>8486</v>
      </c>
      <c r="L3208" s="8">
        <v>45657.0</v>
      </c>
      <c r="M3208" s="6" t="s">
        <v>23</v>
      </c>
      <c r="N3208" s="5"/>
      <c r="O3208" s="5"/>
      <c r="P3208" s="5"/>
      <c r="Q3208" s="5"/>
      <c r="R3208" s="5"/>
      <c r="S3208" s="5"/>
      <c r="T3208" s="5"/>
      <c r="U3208" s="5"/>
      <c r="V3208" s="5"/>
    </row>
    <row r="3209" hidden="1">
      <c r="A3209" s="5">
        <v>480091.0</v>
      </c>
      <c r="B3209" s="6" t="s">
        <v>7963</v>
      </c>
      <c r="C3209" s="6" t="s">
        <v>8481</v>
      </c>
      <c r="D3209" s="6" t="s">
        <v>8482</v>
      </c>
      <c r="E3209" s="6" t="s">
        <v>266</v>
      </c>
      <c r="F3209" s="6"/>
      <c r="G3209" s="6"/>
      <c r="H3209" s="6" t="s">
        <v>8260</v>
      </c>
      <c r="I3209" s="6" t="s">
        <v>8483</v>
      </c>
      <c r="J3209" s="6" t="s">
        <v>8469</v>
      </c>
      <c r="K3209" s="7" t="s">
        <v>8487</v>
      </c>
      <c r="L3209" s="8">
        <v>45657.0</v>
      </c>
      <c r="M3209" s="6" t="s">
        <v>23</v>
      </c>
      <c r="N3209" s="5"/>
      <c r="O3209" s="5"/>
      <c r="P3209" s="5"/>
      <c r="Q3209" s="5"/>
      <c r="R3209" s="5"/>
      <c r="S3209" s="5"/>
      <c r="T3209" s="5"/>
      <c r="U3209" s="5"/>
      <c r="V3209" s="5"/>
    </row>
    <row r="3210" hidden="1">
      <c r="A3210" s="5">
        <v>480091.0</v>
      </c>
      <c r="B3210" s="6" t="s">
        <v>7963</v>
      </c>
      <c r="C3210" s="6" t="s">
        <v>8481</v>
      </c>
      <c r="D3210" s="6" t="s">
        <v>8482</v>
      </c>
      <c r="E3210" s="6" t="s">
        <v>266</v>
      </c>
      <c r="F3210" s="6"/>
      <c r="G3210" s="6"/>
      <c r="H3210" s="6" t="s">
        <v>8253</v>
      </c>
      <c r="I3210" s="6" t="s">
        <v>8483</v>
      </c>
      <c r="J3210" s="6" t="s">
        <v>8469</v>
      </c>
      <c r="K3210" s="7" t="s">
        <v>8488</v>
      </c>
      <c r="L3210" s="8">
        <v>45657.0</v>
      </c>
      <c r="M3210" s="6" t="s">
        <v>23</v>
      </c>
      <c r="N3210" s="5"/>
      <c r="O3210" s="5"/>
      <c r="P3210" s="5"/>
      <c r="Q3210" s="5"/>
      <c r="R3210" s="5"/>
      <c r="S3210" s="5"/>
      <c r="T3210" s="5"/>
      <c r="U3210" s="5"/>
      <c r="V3210" s="5"/>
    </row>
    <row r="3211" hidden="1">
      <c r="A3211" s="5">
        <v>480091.0</v>
      </c>
      <c r="B3211" s="6" t="s">
        <v>7963</v>
      </c>
      <c r="C3211" s="6" t="s">
        <v>8481</v>
      </c>
      <c r="D3211" s="6" t="s">
        <v>8482</v>
      </c>
      <c r="E3211" s="6" t="s">
        <v>266</v>
      </c>
      <c r="F3211" s="6"/>
      <c r="G3211" s="6"/>
      <c r="H3211" s="6" t="s">
        <v>8319</v>
      </c>
      <c r="I3211" s="6" t="s">
        <v>8483</v>
      </c>
      <c r="J3211" s="6" t="s">
        <v>8469</v>
      </c>
      <c r="K3211" s="7" t="s">
        <v>8489</v>
      </c>
      <c r="L3211" s="8">
        <v>45657.0</v>
      </c>
      <c r="M3211" s="6" t="s">
        <v>23</v>
      </c>
      <c r="N3211" s="5"/>
      <c r="O3211" s="5"/>
      <c r="P3211" s="5"/>
      <c r="Q3211" s="5"/>
      <c r="R3211" s="5"/>
      <c r="S3211" s="5"/>
      <c r="T3211" s="5"/>
      <c r="U3211" s="5"/>
      <c r="V3211" s="5"/>
    </row>
    <row r="3212" hidden="1">
      <c r="A3212" s="5">
        <v>480091.0</v>
      </c>
      <c r="B3212" s="6" t="s">
        <v>7963</v>
      </c>
      <c r="C3212" s="6" t="s">
        <v>8481</v>
      </c>
      <c r="D3212" s="6" t="s">
        <v>8482</v>
      </c>
      <c r="E3212" s="6" t="s">
        <v>266</v>
      </c>
      <c r="F3212" s="6"/>
      <c r="G3212" s="6"/>
      <c r="H3212" s="6" t="s">
        <v>8236</v>
      </c>
      <c r="I3212" s="6" t="s">
        <v>8483</v>
      </c>
      <c r="J3212" s="6" t="s">
        <v>8469</v>
      </c>
      <c r="K3212" s="7" t="s">
        <v>8490</v>
      </c>
      <c r="L3212" s="8">
        <v>45657.0</v>
      </c>
      <c r="M3212" s="6" t="s">
        <v>23</v>
      </c>
      <c r="N3212" s="5"/>
      <c r="O3212" s="5"/>
      <c r="P3212" s="5"/>
      <c r="Q3212" s="5"/>
      <c r="R3212" s="5"/>
      <c r="S3212" s="5"/>
      <c r="T3212" s="5"/>
      <c r="U3212" s="5"/>
      <c r="V3212" s="5"/>
    </row>
    <row r="3213" hidden="1">
      <c r="A3213" s="5">
        <v>480091.0</v>
      </c>
      <c r="B3213" s="6" t="s">
        <v>7963</v>
      </c>
      <c r="C3213" s="6" t="s">
        <v>8481</v>
      </c>
      <c r="D3213" s="6" t="s">
        <v>8482</v>
      </c>
      <c r="E3213" s="6" t="s">
        <v>266</v>
      </c>
      <c r="F3213" s="6"/>
      <c r="G3213" s="6"/>
      <c r="H3213" s="6" t="s">
        <v>8243</v>
      </c>
      <c r="I3213" s="6" t="s">
        <v>8483</v>
      </c>
      <c r="J3213" s="6" t="s">
        <v>8469</v>
      </c>
      <c r="K3213" s="7" t="s">
        <v>8491</v>
      </c>
      <c r="L3213" s="8">
        <v>45657.0</v>
      </c>
      <c r="M3213" s="6" t="s">
        <v>23</v>
      </c>
      <c r="N3213" s="5"/>
      <c r="O3213" s="5"/>
      <c r="P3213" s="5"/>
      <c r="Q3213" s="5"/>
      <c r="R3213" s="5"/>
      <c r="S3213" s="5"/>
      <c r="T3213" s="5"/>
      <c r="U3213" s="5"/>
      <c r="V3213" s="5"/>
    </row>
    <row r="3214" hidden="1">
      <c r="A3214" s="5">
        <v>480091.0</v>
      </c>
      <c r="B3214" s="6" t="s">
        <v>7963</v>
      </c>
      <c r="C3214" s="6" t="s">
        <v>8481</v>
      </c>
      <c r="D3214" s="6" t="s">
        <v>8492</v>
      </c>
      <c r="E3214" s="6" t="s">
        <v>266</v>
      </c>
      <c r="F3214" s="6"/>
      <c r="G3214" s="6"/>
      <c r="H3214" s="6" t="s">
        <v>1731</v>
      </c>
      <c r="I3214" s="6" t="s">
        <v>8493</v>
      </c>
      <c r="J3214" s="6" t="s">
        <v>8494</v>
      </c>
      <c r="K3214" s="7" t="s">
        <v>8495</v>
      </c>
      <c r="L3214" s="8">
        <v>45657.0</v>
      </c>
      <c r="M3214" s="6" t="s">
        <v>23</v>
      </c>
      <c r="N3214" s="5"/>
      <c r="O3214" s="5"/>
      <c r="P3214" s="5"/>
      <c r="Q3214" s="5"/>
      <c r="R3214" s="5"/>
      <c r="S3214" s="5"/>
      <c r="T3214" s="5"/>
      <c r="U3214" s="5"/>
      <c r="V3214" s="5"/>
    </row>
    <row r="3215" hidden="1">
      <c r="A3215" s="5">
        <v>480091.0</v>
      </c>
      <c r="B3215" s="6" t="s">
        <v>7963</v>
      </c>
      <c r="C3215" s="6" t="s">
        <v>8481</v>
      </c>
      <c r="D3215" s="6" t="s">
        <v>8496</v>
      </c>
      <c r="E3215" s="6" t="s">
        <v>266</v>
      </c>
      <c r="F3215" s="6"/>
      <c r="G3215" s="6"/>
      <c r="H3215" s="6" t="s">
        <v>8236</v>
      </c>
      <c r="I3215" s="6" t="s">
        <v>8497</v>
      </c>
      <c r="J3215" s="6" t="s">
        <v>8469</v>
      </c>
      <c r="K3215" s="7" t="s">
        <v>8498</v>
      </c>
      <c r="L3215" s="8">
        <v>45657.0</v>
      </c>
      <c r="M3215" s="6" t="s">
        <v>23</v>
      </c>
      <c r="N3215" s="5"/>
      <c r="O3215" s="5"/>
      <c r="P3215" s="5"/>
      <c r="Q3215" s="5"/>
      <c r="R3215" s="5"/>
      <c r="S3215" s="5"/>
      <c r="T3215" s="5"/>
      <c r="U3215" s="5"/>
      <c r="V3215" s="5"/>
    </row>
    <row r="3216" hidden="1">
      <c r="A3216" s="5">
        <v>480091.0</v>
      </c>
      <c r="B3216" s="6" t="s">
        <v>7963</v>
      </c>
      <c r="C3216" s="6" t="s">
        <v>8481</v>
      </c>
      <c r="D3216" s="6" t="s">
        <v>8496</v>
      </c>
      <c r="E3216" s="6" t="s">
        <v>266</v>
      </c>
      <c r="F3216" s="6"/>
      <c r="G3216" s="6"/>
      <c r="H3216" s="6" t="s">
        <v>8253</v>
      </c>
      <c r="I3216" s="6" t="s">
        <v>8497</v>
      </c>
      <c r="J3216" s="6" t="s">
        <v>8469</v>
      </c>
      <c r="K3216" s="7" t="s">
        <v>485</v>
      </c>
      <c r="L3216" s="8">
        <v>45657.0</v>
      </c>
      <c r="M3216" s="6" t="s">
        <v>23</v>
      </c>
      <c r="N3216" s="5"/>
      <c r="O3216" s="5"/>
      <c r="P3216" s="5"/>
      <c r="Q3216" s="5"/>
      <c r="R3216" s="5"/>
      <c r="S3216" s="5"/>
      <c r="T3216" s="5"/>
      <c r="U3216" s="5"/>
      <c r="V3216" s="5"/>
    </row>
    <row r="3217" hidden="1">
      <c r="A3217" s="5">
        <v>480091.0</v>
      </c>
      <c r="B3217" s="6" t="s">
        <v>7963</v>
      </c>
      <c r="C3217" s="6" t="s">
        <v>8481</v>
      </c>
      <c r="D3217" s="6" t="s">
        <v>8496</v>
      </c>
      <c r="E3217" s="6" t="s">
        <v>266</v>
      </c>
      <c r="F3217" s="6"/>
      <c r="G3217" s="6"/>
      <c r="H3217" s="6" t="s">
        <v>8209</v>
      </c>
      <c r="I3217" s="6" t="s">
        <v>8497</v>
      </c>
      <c r="J3217" s="6" t="s">
        <v>8469</v>
      </c>
      <c r="K3217" s="7" t="s">
        <v>8499</v>
      </c>
      <c r="L3217" s="8">
        <v>45657.0</v>
      </c>
      <c r="M3217" s="6" t="s">
        <v>23</v>
      </c>
      <c r="N3217" s="5"/>
      <c r="O3217" s="5"/>
      <c r="P3217" s="5"/>
      <c r="Q3217" s="5"/>
      <c r="R3217" s="5"/>
      <c r="S3217" s="5"/>
      <c r="T3217" s="5"/>
      <c r="U3217" s="5"/>
      <c r="V3217" s="5"/>
    </row>
    <row r="3218" hidden="1">
      <c r="A3218" s="5">
        <v>480091.0</v>
      </c>
      <c r="B3218" s="6" t="s">
        <v>7963</v>
      </c>
      <c r="C3218" s="6" t="s">
        <v>8481</v>
      </c>
      <c r="D3218" s="6" t="s">
        <v>8496</v>
      </c>
      <c r="E3218" s="6" t="s">
        <v>266</v>
      </c>
      <c r="F3218" s="6"/>
      <c r="G3218" s="6"/>
      <c r="H3218" s="6" t="s">
        <v>1731</v>
      </c>
      <c r="I3218" s="6" t="s">
        <v>8497</v>
      </c>
      <c r="J3218" s="6" t="s">
        <v>8469</v>
      </c>
      <c r="K3218" s="7" t="s">
        <v>494</v>
      </c>
      <c r="L3218" s="8">
        <v>45657.0</v>
      </c>
      <c r="M3218" s="6" t="s">
        <v>23</v>
      </c>
      <c r="N3218" s="5"/>
      <c r="O3218" s="5"/>
      <c r="P3218" s="5"/>
      <c r="Q3218" s="5"/>
      <c r="R3218" s="5"/>
      <c r="S3218" s="5"/>
      <c r="T3218" s="5"/>
      <c r="U3218" s="5"/>
      <c r="V3218" s="5"/>
    </row>
    <row r="3219" hidden="1">
      <c r="A3219" s="5">
        <v>480091.0</v>
      </c>
      <c r="B3219" s="6" t="s">
        <v>7963</v>
      </c>
      <c r="C3219" s="6" t="s">
        <v>8481</v>
      </c>
      <c r="D3219" s="6" t="s">
        <v>8496</v>
      </c>
      <c r="E3219" s="6" t="s">
        <v>266</v>
      </c>
      <c r="F3219" s="6"/>
      <c r="G3219" s="6"/>
      <c r="H3219" s="6" t="s">
        <v>1731</v>
      </c>
      <c r="I3219" s="6" t="s">
        <v>8497</v>
      </c>
      <c r="J3219" s="6" t="s">
        <v>8469</v>
      </c>
      <c r="K3219" s="7" t="s">
        <v>8500</v>
      </c>
      <c r="L3219" s="8">
        <v>45657.0</v>
      </c>
      <c r="M3219" s="6" t="s">
        <v>23</v>
      </c>
      <c r="N3219" s="5"/>
      <c r="O3219" s="5"/>
      <c r="P3219" s="5"/>
      <c r="Q3219" s="5"/>
      <c r="R3219" s="5"/>
      <c r="S3219" s="5"/>
      <c r="T3219" s="5"/>
      <c r="U3219" s="5"/>
      <c r="V3219" s="5"/>
    </row>
    <row r="3220" hidden="1">
      <c r="A3220" s="5">
        <v>480091.0</v>
      </c>
      <c r="B3220" s="6" t="s">
        <v>7963</v>
      </c>
      <c r="C3220" s="6" t="s">
        <v>8481</v>
      </c>
      <c r="D3220" s="6" t="s">
        <v>8496</v>
      </c>
      <c r="E3220" s="6" t="s">
        <v>266</v>
      </c>
      <c r="F3220" s="6"/>
      <c r="G3220" s="6"/>
      <c r="H3220" s="6" t="s">
        <v>8267</v>
      </c>
      <c r="I3220" s="6" t="s">
        <v>8497</v>
      </c>
      <c r="J3220" s="6" t="s">
        <v>8469</v>
      </c>
      <c r="K3220" s="7" t="s">
        <v>8501</v>
      </c>
      <c r="L3220" s="8">
        <v>45657.0</v>
      </c>
      <c r="M3220" s="6" t="s">
        <v>23</v>
      </c>
      <c r="N3220" s="5"/>
      <c r="O3220" s="5"/>
      <c r="P3220" s="5"/>
      <c r="Q3220" s="5"/>
      <c r="R3220" s="5"/>
      <c r="S3220" s="5"/>
      <c r="T3220" s="5"/>
      <c r="U3220" s="5"/>
      <c r="V3220" s="5"/>
    </row>
    <row r="3221" hidden="1">
      <c r="A3221" s="5">
        <v>480091.0</v>
      </c>
      <c r="B3221" s="6" t="s">
        <v>7963</v>
      </c>
      <c r="C3221" s="6" t="s">
        <v>8481</v>
      </c>
      <c r="D3221" s="6" t="s">
        <v>8496</v>
      </c>
      <c r="E3221" s="6" t="s">
        <v>266</v>
      </c>
      <c r="F3221" s="6"/>
      <c r="G3221" s="6"/>
      <c r="H3221" s="6" t="s">
        <v>8319</v>
      </c>
      <c r="I3221" s="6" t="s">
        <v>8497</v>
      </c>
      <c r="J3221" s="6" t="s">
        <v>8469</v>
      </c>
      <c r="K3221" s="7" t="s">
        <v>8502</v>
      </c>
      <c r="L3221" s="8">
        <v>45657.0</v>
      </c>
      <c r="M3221" s="6" t="s">
        <v>23</v>
      </c>
      <c r="N3221" s="5"/>
      <c r="O3221" s="5"/>
      <c r="P3221" s="5"/>
      <c r="Q3221" s="5"/>
      <c r="R3221" s="5"/>
      <c r="S3221" s="5"/>
      <c r="T3221" s="5"/>
      <c r="U3221" s="5"/>
      <c r="V3221" s="5"/>
    </row>
    <row r="3222" hidden="1">
      <c r="A3222" s="5">
        <v>480091.0</v>
      </c>
      <c r="B3222" s="6" t="s">
        <v>7963</v>
      </c>
      <c r="C3222" s="6" t="s">
        <v>8481</v>
      </c>
      <c r="D3222" s="6" t="s">
        <v>8503</v>
      </c>
      <c r="E3222" s="6" t="s">
        <v>266</v>
      </c>
      <c r="F3222" s="6"/>
      <c r="G3222" s="6"/>
      <c r="H3222" s="6" t="s">
        <v>8205</v>
      </c>
      <c r="I3222" s="6" t="s">
        <v>8504</v>
      </c>
      <c r="J3222" s="6" t="s">
        <v>8469</v>
      </c>
      <c r="K3222" s="7" t="s">
        <v>8505</v>
      </c>
      <c r="L3222" s="8">
        <v>45657.0</v>
      </c>
      <c r="M3222" s="6" t="s">
        <v>23</v>
      </c>
      <c r="N3222" s="5"/>
      <c r="O3222" s="5"/>
      <c r="P3222" s="5"/>
      <c r="Q3222" s="5"/>
      <c r="R3222" s="5"/>
      <c r="S3222" s="5"/>
      <c r="T3222" s="5"/>
      <c r="U3222" s="5"/>
      <c r="V3222" s="5"/>
    </row>
    <row r="3223" hidden="1">
      <c r="A3223" s="5">
        <v>480091.0</v>
      </c>
      <c r="B3223" s="6" t="s">
        <v>7963</v>
      </c>
      <c r="C3223" s="6" t="s">
        <v>8481</v>
      </c>
      <c r="D3223" s="6" t="s">
        <v>8506</v>
      </c>
      <c r="E3223" s="6" t="s">
        <v>266</v>
      </c>
      <c r="F3223" s="6"/>
      <c r="G3223" s="6"/>
      <c r="H3223" s="6" t="s">
        <v>8507</v>
      </c>
      <c r="I3223" s="6" t="s">
        <v>8508</v>
      </c>
      <c r="J3223" s="6" t="s">
        <v>8469</v>
      </c>
      <c r="K3223" s="7" t="s">
        <v>8509</v>
      </c>
      <c r="L3223" s="8">
        <v>45657.0</v>
      </c>
      <c r="M3223" s="6" t="s">
        <v>23</v>
      </c>
      <c r="N3223" s="5"/>
      <c r="O3223" s="5"/>
      <c r="P3223" s="5"/>
      <c r="Q3223" s="5"/>
      <c r="R3223" s="5"/>
      <c r="S3223" s="5"/>
      <c r="T3223" s="5"/>
      <c r="U3223" s="5"/>
      <c r="V3223" s="5"/>
    </row>
    <row r="3224" hidden="1">
      <c r="A3224" s="5">
        <v>480091.0</v>
      </c>
      <c r="B3224" s="6" t="s">
        <v>7963</v>
      </c>
      <c r="C3224" s="6" t="s">
        <v>8481</v>
      </c>
      <c r="D3224" s="6" t="s">
        <v>8510</v>
      </c>
      <c r="E3224" s="6" t="s">
        <v>266</v>
      </c>
      <c r="F3224" s="6"/>
      <c r="G3224" s="6"/>
      <c r="H3224" s="6" t="s">
        <v>8310</v>
      </c>
      <c r="I3224" s="6" t="s">
        <v>8511</v>
      </c>
      <c r="J3224" s="6" t="s">
        <v>8494</v>
      </c>
      <c r="K3224" s="7" t="s">
        <v>8512</v>
      </c>
      <c r="L3224" s="8">
        <v>45657.0</v>
      </c>
      <c r="M3224" s="6" t="s">
        <v>23</v>
      </c>
      <c r="N3224" s="5"/>
      <c r="O3224" s="5"/>
      <c r="P3224" s="5"/>
      <c r="Q3224" s="5"/>
      <c r="R3224" s="5"/>
      <c r="S3224" s="5"/>
      <c r="T3224" s="5"/>
      <c r="U3224" s="5"/>
      <c r="V3224" s="5"/>
    </row>
    <row r="3225" hidden="1">
      <c r="A3225" s="5">
        <v>480091.0</v>
      </c>
      <c r="B3225" s="6" t="s">
        <v>7963</v>
      </c>
      <c r="C3225" s="6" t="s">
        <v>8481</v>
      </c>
      <c r="D3225" s="6" t="s">
        <v>8510</v>
      </c>
      <c r="E3225" s="6" t="s">
        <v>266</v>
      </c>
      <c r="F3225" s="6"/>
      <c r="G3225" s="6"/>
      <c r="H3225" s="6" t="s">
        <v>8467</v>
      </c>
      <c r="I3225" s="6" t="s">
        <v>8511</v>
      </c>
      <c r="J3225" s="6" t="s">
        <v>8199</v>
      </c>
      <c r="K3225" s="7" t="s">
        <v>8513</v>
      </c>
      <c r="L3225" s="8">
        <v>45657.0</v>
      </c>
      <c r="M3225" s="6" t="s">
        <v>23</v>
      </c>
      <c r="N3225" s="5"/>
      <c r="O3225" s="5"/>
      <c r="P3225" s="5"/>
      <c r="Q3225" s="5"/>
      <c r="R3225" s="5"/>
      <c r="S3225" s="5"/>
      <c r="T3225" s="5"/>
      <c r="U3225" s="5"/>
      <c r="V3225" s="5"/>
    </row>
    <row r="3226" hidden="1">
      <c r="A3226" s="5">
        <v>480091.0</v>
      </c>
      <c r="B3226" s="6" t="s">
        <v>7963</v>
      </c>
      <c r="C3226" s="6" t="s">
        <v>8481</v>
      </c>
      <c r="D3226" s="6" t="s">
        <v>8510</v>
      </c>
      <c r="E3226" s="6" t="s">
        <v>266</v>
      </c>
      <c r="F3226" s="6"/>
      <c r="G3226" s="6"/>
      <c r="H3226" s="6" t="s">
        <v>8319</v>
      </c>
      <c r="I3226" s="6" t="s">
        <v>8511</v>
      </c>
      <c r="J3226" s="6" t="s">
        <v>8199</v>
      </c>
      <c r="K3226" s="7" t="s">
        <v>8514</v>
      </c>
      <c r="L3226" s="8">
        <v>45657.0</v>
      </c>
      <c r="M3226" s="6" t="s">
        <v>23</v>
      </c>
      <c r="N3226" s="5"/>
      <c r="O3226" s="5"/>
      <c r="P3226" s="5"/>
      <c r="Q3226" s="5"/>
      <c r="R3226" s="5"/>
      <c r="S3226" s="5"/>
      <c r="T3226" s="5"/>
      <c r="U3226" s="5"/>
      <c r="V3226" s="5"/>
    </row>
    <row r="3227" hidden="1">
      <c r="A3227" s="5">
        <v>480091.0</v>
      </c>
      <c r="B3227" s="6" t="s">
        <v>7963</v>
      </c>
      <c r="C3227" s="6" t="s">
        <v>8481</v>
      </c>
      <c r="D3227" s="6" t="s">
        <v>8510</v>
      </c>
      <c r="E3227" s="6" t="s">
        <v>266</v>
      </c>
      <c r="F3227" s="6"/>
      <c r="G3227" s="6"/>
      <c r="H3227" s="6" t="s">
        <v>8233</v>
      </c>
      <c r="I3227" s="6" t="s">
        <v>8511</v>
      </c>
      <c r="J3227" s="6" t="s">
        <v>8199</v>
      </c>
      <c r="K3227" s="7" t="s">
        <v>8515</v>
      </c>
      <c r="L3227" s="8">
        <v>45657.0</v>
      </c>
      <c r="M3227" s="6" t="s">
        <v>23</v>
      </c>
      <c r="N3227" s="5"/>
      <c r="O3227" s="5"/>
      <c r="P3227" s="5"/>
      <c r="Q3227" s="5"/>
      <c r="R3227" s="5"/>
      <c r="S3227" s="5"/>
      <c r="T3227" s="5"/>
      <c r="U3227" s="5"/>
      <c r="V3227" s="5"/>
    </row>
    <row r="3228" hidden="1">
      <c r="A3228" s="5">
        <v>480091.0</v>
      </c>
      <c r="B3228" s="6" t="s">
        <v>7963</v>
      </c>
      <c r="C3228" s="6" t="s">
        <v>8481</v>
      </c>
      <c r="D3228" s="6" t="s">
        <v>8510</v>
      </c>
      <c r="E3228" s="6" t="s">
        <v>266</v>
      </c>
      <c r="F3228" s="6"/>
      <c r="G3228" s="6"/>
      <c r="H3228" s="6" t="s">
        <v>8279</v>
      </c>
      <c r="I3228" s="6" t="s">
        <v>8511</v>
      </c>
      <c r="J3228" s="6" t="s">
        <v>8199</v>
      </c>
      <c r="K3228" s="7" t="s">
        <v>8516</v>
      </c>
      <c r="L3228" s="8">
        <v>45657.0</v>
      </c>
      <c r="M3228" s="6" t="s">
        <v>23</v>
      </c>
      <c r="N3228" s="5"/>
      <c r="O3228" s="5"/>
      <c r="P3228" s="5"/>
      <c r="Q3228" s="5"/>
      <c r="R3228" s="5"/>
      <c r="S3228" s="5"/>
      <c r="T3228" s="5"/>
      <c r="U3228" s="5"/>
      <c r="V3228" s="5"/>
    </row>
    <row r="3229" hidden="1">
      <c r="A3229" s="5">
        <v>480091.0</v>
      </c>
      <c r="B3229" s="6" t="s">
        <v>7963</v>
      </c>
      <c r="C3229" s="6" t="s">
        <v>8481</v>
      </c>
      <c r="D3229" s="6" t="s">
        <v>8510</v>
      </c>
      <c r="E3229" s="6" t="s">
        <v>266</v>
      </c>
      <c r="F3229" s="6"/>
      <c r="G3229" s="6"/>
      <c r="H3229" s="6" t="s">
        <v>8243</v>
      </c>
      <c r="I3229" s="6" t="s">
        <v>8511</v>
      </c>
      <c r="J3229" s="6" t="s">
        <v>8199</v>
      </c>
      <c r="K3229" s="7" t="s">
        <v>8517</v>
      </c>
      <c r="L3229" s="8">
        <v>45657.0</v>
      </c>
      <c r="M3229" s="6" t="s">
        <v>23</v>
      </c>
      <c r="N3229" s="5"/>
      <c r="O3229" s="5"/>
      <c r="P3229" s="5"/>
      <c r="Q3229" s="5"/>
      <c r="R3229" s="5"/>
      <c r="S3229" s="5"/>
      <c r="T3229" s="5"/>
      <c r="U3229" s="5"/>
      <c r="V3229" s="5"/>
    </row>
    <row r="3230" hidden="1">
      <c r="A3230" s="5">
        <v>480091.0</v>
      </c>
      <c r="B3230" s="6" t="s">
        <v>7963</v>
      </c>
      <c r="C3230" s="6" t="s">
        <v>8481</v>
      </c>
      <c r="D3230" s="6" t="s">
        <v>8510</v>
      </c>
      <c r="E3230" s="6" t="s">
        <v>266</v>
      </c>
      <c r="F3230" s="6"/>
      <c r="G3230" s="6"/>
      <c r="H3230" s="6" t="s">
        <v>8322</v>
      </c>
      <c r="I3230" s="6" t="s">
        <v>8511</v>
      </c>
      <c r="J3230" s="6" t="s">
        <v>8199</v>
      </c>
      <c r="K3230" s="7" t="s">
        <v>8518</v>
      </c>
      <c r="L3230" s="8">
        <v>45657.0</v>
      </c>
      <c r="M3230" s="6" t="s">
        <v>23</v>
      </c>
      <c r="N3230" s="5"/>
      <c r="O3230" s="5"/>
      <c r="P3230" s="5"/>
      <c r="Q3230" s="5"/>
      <c r="R3230" s="5"/>
      <c r="S3230" s="5"/>
      <c r="T3230" s="5"/>
      <c r="U3230" s="5"/>
      <c r="V3230" s="5"/>
    </row>
    <row r="3231" hidden="1">
      <c r="A3231" s="5">
        <v>480091.0</v>
      </c>
      <c r="B3231" s="6" t="s">
        <v>7963</v>
      </c>
      <c r="C3231" s="6" t="s">
        <v>8481</v>
      </c>
      <c r="D3231" s="6" t="s">
        <v>8510</v>
      </c>
      <c r="E3231" s="6" t="s">
        <v>266</v>
      </c>
      <c r="F3231" s="6"/>
      <c r="G3231" s="6"/>
      <c r="H3231" s="6" t="s">
        <v>8369</v>
      </c>
      <c r="I3231" s="6" t="s">
        <v>8511</v>
      </c>
      <c r="J3231" s="6" t="s">
        <v>8199</v>
      </c>
      <c r="K3231" s="7" t="s">
        <v>8519</v>
      </c>
      <c r="L3231" s="8">
        <v>45657.0</v>
      </c>
      <c r="M3231" s="6" t="s">
        <v>23</v>
      </c>
      <c r="N3231" s="5"/>
      <c r="O3231" s="5"/>
      <c r="P3231" s="5"/>
      <c r="Q3231" s="5"/>
      <c r="R3231" s="5"/>
      <c r="S3231" s="5"/>
      <c r="T3231" s="5"/>
      <c r="U3231" s="5"/>
      <c r="V3231" s="5"/>
    </row>
    <row r="3232" hidden="1">
      <c r="A3232" s="5">
        <v>480091.0</v>
      </c>
      <c r="B3232" s="6" t="s">
        <v>7963</v>
      </c>
      <c r="C3232" s="6" t="s">
        <v>8481</v>
      </c>
      <c r="D3232" s="6" t="s">
        <v>8510</v>
      </c>
      <c r="E3232" s="6" t="s">
        <v>266</v>
      </c>
      <c r="F3232" s="6"/>
      <c r="G3232" s="6"/>
      <c r="H3232" s="6" t="s">
        <v>8325</v>
      </c>
      <c r="I3232" s="6" t="s">
        <v>8511</v>
      </c>
      <c r="J3232" s="6" t="s">
        <v>8199</v>
      </c>
      <c r="K3232" s="7" t="s">
        <v>8520</v>
      </c>
      <c r="L3232" s="8">
        <v>45657.0</v>
      </c>
      <c r="M3232" s="6" t="s">
        <v>23</v>
      </c>
      <c r="N3232" s="5"/>
      <c r="O3232" s="5"/>
      <c r="P3232" s="5"/>
      <c r="Q3232" s="5"/>
      <c r="R3232" s="5"/>
      <c r="S3232" s="5"/>
      <c r="T3232" s="5"/>
      <c r="U3232" s="5"/>
      <c r="V3232" s="5"/>
    </row>
    <row r="3233" hidden="1">
      <c r="A3233" s="5">
        <v>480091.0</v>
      </c>
      <c r="B3233" s="6" t="s">
        <v>7963</v>
      </c>
      <c r="C3233" s="6" t="s">
        <v>8481</v>
      </c>
      <c r="D3233" s="6" t="s">
        <v>8510</v>
      </c>
      <c r="E3233" s="6" t="s">
        <v>266</v>
      </c>
      <c r="F3233" s="6"/>
      <c r="G3233" s="6"/>
      <c r="H3233" s="6" t="s">
        <v>8478</v>
      </c>
      <c r="I3233" s="6" t="s">
        <v>8511</v>
      </c>
      <c r="J3233" s="6" t="s">
        <v>8199</v>
      </c>
      <c r="K3233" s="7" t="s">
        <v>3628</v>
      </c>
      <c r="L3233" s="8">
        <v>45657.0</v>
      </c>
      <c r="M3233" s="6" t="s">
        <v>23</v>
      </c>
      <c r="N3233" s="5"/>
      <c r="O3233" s="5"/>
      <c r="P3233" s="5"/>
      <c r="Q3233" s="5"/>
      <c r="R3233" s="5"/>
      <c r="S3233" s="5"/>
      <c r="T3233" s="5"/>
      <c r="U3233" s="5"/>
      <c r="V3233" s="5"/>
    </row>
    <row r="3234" hidden="1">
      <c r="A3234" s="5">
        <v>480091.0</v>
      </c>
      <c r="B3234" s="6" t="s">
        <v>7963</v>
      </c>
      <c r="C3234" s="6" t="s">
        <v>8481</v>
      </c>
      <c r="D3234" s="6" t="s">
        <v>8510</v>
      </c>
      <c r="E3234" s="6" t="s">
        <v>266</v>
      </c>
      <c r="F3234" s="6"/>
      <c r="G3234" s="6"/>
      <c r="H3234" s="6" t="s">
        <v>8205</v>
      </c>
      <c r="I3234" s="6" t="s">
        <v>8511</v>
      </c>
      <c r="J3234" s="6" t="s">
        <v>8199</v>
      </c>
      <c r="K3234" s="7" t="s">
        <v>8521</v>
      </c>
      <c r="L3234" s="8">
        <v>45657.0</v>
      </c>
      <c r="M3234" s="6" t="s">
        <v>23</v>
      </c>
      <c r="N3234" s="5"/>
      <c r="O3234" s="5"/>
      <c r="P3234" s="5"/>
      <c r="Q3234" s="5"/>
      <c r="R3234" s="5"/>
      <c r="S3234" s="5"/>
      <c r="T3234" s="5"/>
      <c r="U3234" s="5"/>
      <c r="V3234" s="5"/>
    </row>
    <row r="3235" hidden="1">
      <c r="A3235" s="5">
        <v>480091.0</v>
      </c>
      <c r="B3235" s="6" t="s">
        <v>7963</v>
      </c>
      <c r="C3235" s="6" t="s">
        <v>8481</v>
      </c>
      <c r="D3235" s="6" t="s">
        <v>8522</v>
      </c>
      <c r="E3235" s="6" t="s">
        <v>266</v>
      </c>
      <c r="F3235" s="6"/>
      <c r="G3235" s="6"/>
      <c r="H3235" s="6" t="s">
        <v>8205</v>
      </c>
      <c r="I3235" s="6" t="s">
        <v>8523</v>
      </c>
      <c r="J3235" s="6" t="s">
        <v>8469</v>
      </c>
      <c r="K3235" s="7" t="s">
        <v>8524</v>
      </c>
      <c r="L3235" s="8">
        <v>45657.0</v>
      </c>
      <c r="M3235" s="6" t="s">
        <v>23</v>
      </c>
      <c r="N3235" s="5"/>
      <c r="O3235" s="5"/>
      <c r="P3235" s="5"/>
      <c r="Q3235" s="5"/>
      <c r="R3235" s="5"/>
      <c r="S3235" s="5"/>
      <c r="T3235" s="5"/>
      <c r="U3235" s="5"/>
      <c r="V3235" s="5"/>
    </row>
    <row r="3236" hidden="1">
      <c r="A3236" s="5">
        <v>480091.0</v>
      </c>
      <c r="B3236" s="6" t="s">
        <v>7963</v>
      </c>
      <c r="C3236" s="6" t="s">
        <v>8481</v>
      </c>
      <c r="D3236" s="6" t="s">
        <v>8525</v>
      </c>
      <c r="E3236" s="6" t="s">
        <v>266</v>
      </c>
      <c r="F3236" s="6"/>
      <c r="G3236" s="6"/>
      <c r="H3236" s="6" t="s">
        <v>8233</v>
      </c>
      <c r="I3236" s="6" t="s">
        <v>8526</v>
      </c>
      <c r="J3236" s="6" t="s">
        <v>8469</v>
      </c>
      <c r="K3236" s="7" t="s">
        <v>75</v>
      </c>
      <c r="L3236" s="8">
        <v>45657.0</v>
      </c>
      <c r="M3236" s="6" t="s">
        <v>23</v>
      </c>
      <c r="N3236" s="5"/>
      <c r="O3236" s="5"/>
      <c r="P3236" s="5"/>
      <c r="Q3236" s="5"/>
      <c r="R3236" s="5"/>
      <c r="S3236" s="5"/>
      <c r="T3236" s="5"/>
      <c r="U3236" s="5"/>
      <c r="V3236" s="5"/>
    </row>
    <row r="3237" hidden="1">
      <c r="A3237" s="5">
        <v>480091.0</v>
      </c>
      <c r="B3237" s="6" t="s">
        <v>7963</v>
      </c>
      <c r="C3237" s="6" t="s">
        <v>8481</v>
      </c>
      <c r="D3237" s="6" t="s">
        <v>8522</v>
      </c>
      <c r="E3237" s="6" t="s">
        <v>266</v>
      </c>
      <c r="F3237" s="6"/>
      <c r="G3237" s="6"/>
      <c r="H3237" s="6" t="s">
        <v>8212</v>
      </c>
      <c r="I3237" s="6" t="s">
        <v>8523</v>
      </c>
      <c r="J3237" s="6" t="s">
        <v>8469</v>
      </c>
      <c r="K3237" s="7" t="s">
        <v>499</v>
      </c>
      <c r="L3237" s="8">
        <v>45657.0</v>
      </c>
      <c r="M3237" s="6" t="s">
        <v>23</v>
      </c>
      <c r="N3237" s="5"/>
      <c r="O3237" s="5"/>
      <c r="P3237" s="5"/>
      <c r="Q3237" s="5"/>
      <c r="R3237" s="5"/>
      <c r="S3237" s="5"/>
      <c r="T3237" s="5"/>
      <c r="U3237" s="5"/>
      <c r="V3237" s="5"/>
    </row>
    <row r="3238" hidden="1">
      <c r="A3238" s="5">
        <v>480091.0</v>
      </c>
      <c r="B3238" s="6" t="s">
        <v>7963</v>
      </c>
      <c r="C3238" s="6" t="s">
        <v>8481</v>
      </c>
      <c r="D3238" s="6" t="s">
        <v>8522</v>
      </c>
      <c r="E3238" s="6" t="s">
        <v>266</v>
      </c>
      <c r="F3238" s="6"/>
      <c r="G3238" s="6"/>
      <c r="H3238" s="6" t="s">
        <v>8279</v>
      </c>
      <c r="I3238" s="6" t="s">
        <v>8523</v>
      </c>
      <c r="J3238" s="6" t="s">
        <v>8469</v>
      </c>
      <c r="K3238" s="7" t="s">
        <v>820</v>
      </c>
      <c r="L3238" s="8">
        <v>45657.0</v>
      </c>
      <c r="M3238" s="6" t="s">
        <v>23</v>
      </c>
      <c r="N3238" s="5"/>
      <c r="O3238" s="5"/>
      <c r="P3238" s="5"/>
      <c r="Q3238" s="5"/>
      <c r="R3238" s="5"/>
      <c r="S3238" s="5"/>
      <c r="T3238" s="5"/>
      <c r="U3238" s="5"/>
      <c r="V3238" s="5"/>
    </row>
    <row r="3239" hidden="1">
      <c r="A3239" s="5">
        <v>480091.0</v>
      </c>
      <c r="B3239" s="6" t="s">
        <v>7963</v>
      </c>
      <c r="C3239" s="6" t="s">
        <v>8481</v>
      </c>
      <c r="D3239" s="6" t="s">
        <v>8522</v>
      </c>
      <c r="E3239" s="6" t="s">
        <v>266</v>
      </c>
      <c r="F3239" s="6"/>
      <c r="G3239" s="6"/>
      <c r="H3239" s="6" t="s">
        <v>8243</v>
      </c>
      <c r="I3239" s="6" t="s">
        <v>8523</v>
      </c>
      <c r="J3239" s="6" t="s">
        <v>8469</v>
      </c>
      <c r="K3239" s="7" t="s">
        <v>8527</v>
      </c>
      <c r="L3239" s="8">
        <v>45657.0</v>
      </c>
      <c r="M3239" s="6" t="s">
        <v>23</v>
      </c>
      <c r="N3239" s="5"/>
      <c r="O3239" s="5"/>
      <c r="P3239" s="5"/>
      <c r="Q3239" s="5"/>
      <c r="R3239" s="5"/>
      <c r="S3239" s="5"/>
      <c r="T3239" s="5"/>
      <c r="U3239" s="5"/>
      <c r="V3239" s="5"/>
    </row>
    <row r="3240" hidden="1">
      <c r="A3240" s="5">
        <v>480091.0</v>
      </c>
      <c r="B3240" s="6" t="s">
        <v>7963</v>
      </c>
      <c r="C3240" s="6" t="s">
        <v>8481</v>
      </c>
      <c r="D3240" s="6" t="s">
        <v>8522</v>
      </c>
      <c r="E3240" s="6" t="s">
        <v>266</v>
      </c>
      <c r="F3240" s="6"/>
      <c r="G3240" s="6"/>
      <c r="H3240" s="6" t="s">
        <v>8369</v>
      </c>
      <c r="I3240" s="6" t="s">
        <v>8523</v>
      </c>
      <c r="J3240" s="6" t="s">
        <v>8469</v>
      </c>
      <c r="K3240" s="7" t="s">
        <v>8528</v>
      </c>
      <c r="L3240" s="8">
        <v>45657.0</v>
      </c>
      <c r="M3240" s="6" t="s">
        <v>23</v>
      </c>
      <c r="N3240" s="5"/>
      <c r="O3240" s="5"/>
      <c r="P3240" s="5"/>
      <c r="Q3240" s="5"/>
      <c r="R3240" s="5"/>
      <c r="S3240" s="5"/>
      <c r="T3240" s="5"/>
      <c r="U3240" s="5"/>
      <c r="V3240" s="5"/>
    </row>
    <row r="3241" hidden="1">
      <c r="A3241" s="5">
        <v>480091.0</v>
      </c>
      <c r="B3241" s="6" t="s">
        <v>7963</v>
      </c>
      <c r="C3241" s="6" t="s">
        <v>8481</v>
      </c>
      <c r="D3241" s="6" t="s">
        <v>8529</v>
      </c>
      <c r="E3241" s="6" t="s">
        <v>266</v>
      </c>
      <c r="F3241" s="6"/>
      <c r="G3241" s="6"/>
      <c r="H3241" s="6" t="s">
        <v>8325</v>
      </c>
      <c r="I3241" s="6" t="s">
        <v>8530</v>
      </c>
      <c r="J3241" s="6" t="s">
        <v>8469</v>
      </c>
      <c r="K3241" s="7" t="s">
        <v>8531</v>
      </c>
      <c r="L3241" s="8">
        <v>45657.0</v>
      </c>
      <c r="M3241" s="6" t="s">
        <v>23</v>
      </c>
      <c r="N3241" s="5"/>
      <c r="O3241" s="5"/>
      <c r="P3241" s="5"/>
      <c r="Q3241" s="5"/>
      <c r="R3241" s="5"/>
      <c r="S3241" s="5"/>
      <c r="T3241" s="5"/>
      <c r="U3241" s="5"/>
      <c r="V3241" s="5"/>
    </row>
    <row r="3242" hidden="1">
      <c r="A3242" s="5">
        <v>480091.0</v>
      </c>
      <c r="B3242" s="6" t="s">
        <v>7963</v>
      </c>
      <c r="C3242" s="6" t="s">
        <v>8481</v>
      </c>
      <c r="D3242" s="6" t="s">
        <v>8532</v>
      </c>
      <c r="E3242" s="6" t="s">
        <v>266</v>
      </c>
      <c r="F3242" s="6"/>
      <c r="G3242" s="6"/>
      <c r="H3242" s="6" t="s">
        <v>8319</v>
      </c>
      <c r="I3242" s="6" t="s">
        <v>8533</v>
      </c>
      <c r="J3242" s="6" t="s">
        <v>8469</v>
      </c>
      <c r="K3242" s="7" t="s">
        <v>5845</v>
      </c>
      <c r="L3242" s="8">
        <v>45657.0</v>
      </c>
      <c r="M3242" s="6" t="s">
        <v>23</v>
      </c>
      <c r="N3242" s="5"/>
      <c r="O3242" s="5"/>
      <c r="P3242" s="5"/>
      <c r="Q3242" s="5"/>
      <c r="R3242" s="5"/>
      <c r="S3242" s="5"/>
      <c r="T3242" s="5"/>
      <c r="U3242" s="5"/>
      <c r="V3242" s="5"/>
    </row>
    <row r="3243" hidden="1">
      <c r="A3243" s="5">
        <v>480091.0</v>
      </c>
      <c r="B3243" s="6" t="s">
        <v>7963</v>
      </c>
      <c r="C3243" s="6" t="s">
        <v>8481</v>
      </c>
      <c r="D3243" s="6" t="s">
        <v>8534</v>
      </c>
      <c r="E3243" s="6" t="s">
        <v>266</v>
      </c>
      <c r="F3243" s="6"/>
      <c r="G3243" s="6"/>
      <c r="H3243" s="6" t="s">
        <v>8209</v>
      </c>
      <c r="I3243" s="6" t="s">
        <v>8535</v>
      </c>
      <c r="J3243" s="6" t="s">
        <v>8469</v>
      </c>
      <c r="K3243" s="7" t="s">
        <v>8536</v>
      </c>
      <c r="L3243" s="8">
        <v>45657.0</v>
      </c>
      <c r="M3243" s="6" t="s">
        <v>23</v>
      </c>
      <c r="N3243" s="5"/>
      <c r="O3243" s="5"/>
      <c r="P3243" s="5"/>
      <c r="Q3243" s="5"/>
      <c r="R3243" s="5"/>
      <c r="S3243" s="5"/>
      <c r="T3243" s="5"/>
      <c r="U3243" s="5"/>
      <c r="V3243" s="5"/>
    </row>
    <row r="3244" hidden="1">
      <c r="A3244" s="5">
        <v>480091.0</v>
      </c>
      <c r="B3244" s="6" t="s">
        <v>7963</v>
      </c>
      <c r="C3244" s="6" t="s">
        <v>8481</v>
      </c>
      <c r="D3244" s="6" t="s">
        <v>8537</v>
      </c>
      <c r="E3244" s="6" t="s">
        <v>266</v>
      </c>
      <c r="F3244" s="6"/>
      <c r="G3244" s="6"/>
      <c r="H3244" s="6" t="s">
        <v>8209</v>
      </c>
      <c r="I3244" s="6" t="s">
        <v>8538</v>
      </c>
      <c r="J3244" s="6" t="s">
        <v>8469</v>
      </c>
      <c r="K3244" s="7" t="s">
        <v>8539</v>
      </c>
      <c r="L3244" s="8">
        <v>45657.0</v>
      </c>
      <c r="M3244" s="6" t="s">
        <v>23</v>
      </c>
      <c r="N3244" s="5"/>
      <c r="O3244" s="5"/>
      <c r="P3244" s="5"/>
      <c r="Q3244" s="5"/>
      <c r="R3244" s="5"/>
      <c r="S3244" s="5"/>
      <c r="T3244" s="5"/>
      <c r="U3244" s="5"/>
      <c r="V3244" s="5"/>
    </row>
    <row r="3245" hidden="1">
      <c r="A3245" s="5">
        <v>480091.0</v>
      </c>
      <c r="B3245" s="6" t="s">
        <v>7963</v>
      </c>
      <c r="C3245" s="6" t="s">
        <v>8481</v>
      </c>
      <c r="D3245" s="6" t="s">
        <v>8540</v>
      </c>
      <c r="E3245" s="6" t="s">
        <v>266</v>
      </c>
      <c r="F3245" s="6"/>
      <c r="G3245" s="6"/>
      <c r="H3245" s="6" t="s">
        <v>8319</v>
      </c>
      <c r="I3245" s="6" t="s">
        <v>8541</v>
      </c>
      <c r="J3245" s="6" t="s">
        <v>8469</v>
      </c>
      <c r="K3245" s="7" t="s">
        <v>8542</v>
      </c>
      <c r="L3245" s="8">
        <v>45657.0</v>
      </c>
      <c r="M3245" s="6" t="s">
        <v>23</v>
      </c>
      <c r="N3245" s="5"/>
      <c r="O3245" s="5"/>
      <c r="P3245" s="5"/>
      <c r="Q3245" s="5"/>
      <c r="R3245" s="5"/>
      <c r="S3245" s="5"/>
      <c r="T3245" s="5"/>
      <c r="U3245" s="5"/>
      <c r="V3245" s="5"/>
    </row>
    <row r="3246" hidden="1">
      <c r="A3246" s="5">
        <v>480091.0</v>
      </c>
      <c r="B3246" s="6" t="s">
        <v>7963</v>
      </c>
      <c r="C3246" s="6" t="s">
        <v>8481</v>
      </c>
      <c r="D3246" s="6" t="s">
        <v>8540</v>
      </c>
      <c r="E3246" s="6" t="s">
        <v>266</v>
      </c>
      <c r="F3246" s="6"/>
      <c r="G3246" s="6"/>
      <c r="H3246" s="6" t="s">
        <v>8310</v>
      </c>
      <c r="I3246" s="6" t="s">
        <v>8541</v>
      </c>
      <c r="J3246" s="6" t="s">
        <v>8469</v>
      </c>
      <c r="K3246" s="7" t="s">
        <v>8543</v>
      </c>
      <c r="L3246" s="8">
        <v>45657.0</v>
      </c>
      <c r="M3246" s="6" t="s">
        <v>23</v>
      </c>
      <c r="N3246" s="5"/>
      <c r="O3246" s="5"/>
      <c r="P3246" s="5"/>
      <c r="Q3246" s="5"/>
      <c r="R3246" s="5"/>
      <c r="S3246" s="5"/>
      <c r="T3246" s="5"/>
      <c r="U3246" s="5"/>
      <c r="V3246" s="5"/>
    </row>
    <row r="3247" hidden="1">
      <c r="A3247" s="5">
        <v>480091.0</v>
      </c>
      <c r="B3247" s="6" t="s">
        <v>7963</v>
      </c>
      <c r="C3247" s="6" t="s">
        <v>8481</v>
      </c>
      <c r="D3247" s="6" t="s">
        <v>8540</v>
      </c>
      <c r="E3247" s="6" t="s">
        <v>266</v>
      </c>
      <c r="F3247" s="6"/>
      <c r="G3247" s="6"/>
      <c r="H3247" s="6" t="s">
        <v>8310</v>
      </c>
      <c r="I3247" s="6" t="s">
        <v>8541</v>
      </c>
      <c r="J3247" s="6" t="s">
        <v>8469</v>
      </c>
      <c r="K3247" s="7" t="s">
        <v>8544</v>
      </c>
      <c r="L3247" s="8">
        <v>45657.0</v>
      </c>
      <c r="M3247" s="6" t="s">
        <v>23</v>
      </c>
      <c r="N3247" s="5"/>
      <c r="O3247" s="5"/>
      <c r="P3247" s="5"/>
      <c r="Q3247" s="5"/>
      <c r="R3247" s="5"/>
      <c r="S3247" s="5"/>
      <c r="T3247" s="5"/>
      <c r="U3247" s="5"/>
      <c r="V3247" s="5"/>
    </row>
    <row r="3248" hidden="1">
      <c r="A3248" s="5">
        <v>480091.0</v>
      </c>
      <c r="B3248" s="6" t="s">
        <v>7963</v>
      </c>
      <c r="C3248" s="6" t="s">
        <v>8481</v>
      </c>
      <c r="D3248" s="6" t="s">
        <v>8540</v>
      </c>
      <c r="E3248" s="6" t="s">
        <v>266</v>
      </c>
      <c r="F3248" s="6"/>
      <c r="G3248" s="6"/>
      <c r="H3248" s="6" t="s">
        <v>8310</v>
      </c>
      <c r="I3248" s="6" t="s">
        <v>8541</v>
      </c>
      <c r="J3248" s="6" t="s">
        <v>8469</v>
      </c>
      <c r="K3248" s="7" t="s">
        <v>8545</v>
      </c>
      <c r="L3248" s="8">
        <v>45657.0</v>
      </c>
      <c r="M3248" s="6" t="s">
        <v>23</v>
      </c>
      <c r="N3248" s="5"/>
      <c r="O3248" s="5"/>
      <c r="P3248" s="5"/>
      <c r="Q3248" s="5"/>
      <c r="R3248" s="5"/>
      <c r="S3248" s="5"/>
      <c r="T3248" s="5"/>
      <c r="U3248" s="5"/>
      <c r="V3248" s="5"/>
    </row>
    <row r="3249" hidden="1">
      <c r="A3249" s="5">
        <v>480091.0</v>
      </c>
      <c r="B3249" s="6" t="s">
        <v>7963</v>
      </c>
      <c r="C3249" s="6" t="s">
        <v>8481</v>
      </c>
      <c r="D3249" s="6" t="s">
        <v>8540</v>
      </c>
      <c r="E3249" s="6" t="s">
        <v>266</v>
      </c>
      <c r="F3249" s="6"/>
      <c r="G3249" s="6"/>
      <c r="H3249" s="6" t="s">
        <v>8310</v>
      </c>
      <c r="I3249" s="6" t="s">
        <v>8541</v>
      </c>
      <c r="J3249" s="6" t="s">
        <v>8469</v>
      </c>
      <c r="K3249" s="7" t="s">
        <v>8546</v>
      </c>
      <c r="L3249" s="8">
        <v>45657.0</v>
      </c>
      <c r="M3249" s="6" t="s">
        <v>23</v>
      </c>
      <c r="N3249" s="5"/>
      <c r="O3249" s="5"/>
      <c r="P3249" s="5"/>
      <c r="Q3249" s="5"/>
      <c r="R3249" s="5"/>
      <c r="S3249" s="5"/>
      <c r="T3249" s="5"/>
      <c r="U3249" s="5"/>
      <c r="V3249" s="5"/>
    </row>
    <row r="3250" hidden="1">
      <c r="A3250" s="5">
        <v>480091.0</v>
      </c>
      <c r="B3250" s="6" t="s">
        <v>7963</v>
      </c>
      <c r="C3250" s="6" t="s">
        <v>8481</v>
      </c>
      <c r="D3250" s="6" t="s">
        <v>8540</v>
      </c>
      <c r="E3250" s="6" t="s">
        <v>266</v>
      </c>
      <c r="F3250" s="6"/>
      <c r="G3250" s="6"/>
      <c r="H3250" s="6" t="s">
        <v>8310</v>
      </c>
      <c r="I3250" s="6" t="s">
        <v>8541</v>
      </c>
      <c r="J3250" s="6" t="s">
        <v>8469</v>
      </c>
      <c r="K3250" s="7" t="s">
        <v>8547</v>
      </c>
      <c r="L3250" s="8">
        <v>45657.0</v>
      </c>
      <c r="M3250" s="6" t="s">
        <v>23</v>
      </c>
      <c r="N3250" s="5"/>
      <c r="O3250" s="5"/>
      <c r="P3250" s="5"/>
      <c r="Q3250" s="5"/>
      <c r="R3250" s="5"/>
      <c r="S3250" s="5"/>
      <c r="T3250" s="5"/>
      <c r="U3250" s="5"/>
      <c r="V3250" s="5"/>
    </row>
    <row r="3251" hidden="1">
      <c r="A3251" s="5">
        <v>480091.0</v>
      </c>
      <c r="B3251" s="6" t="s">
        <v>7963</v>
      </c>
      <c r="C3251" s="6" t="s">
        <v>8481</v>
      </c>
      <c r="D3251" s="6" t="s">
        <v>8540</v>
      </c>
      <c r="E3251" s="6" t="s">
        <v>266</v>
      </c>
      <c r="F3251" s="6"/>
      <c r="G3251" s="6"/>
      <c r="H3251" s="6" t="s">
        <v>8236</v>
      </c>
      <c r="I3251" s="6" t="s">
        <v>8541</v>
      </c>
      <c r="J3251" s="6" t="s">
        <v>8469</v>
      </c>
      <c r="K3251" s="7" t="s">
        <v>8548</v>
      </c>
      <c r="L3251" s="8">
        <v>45657.0</v>
      </c>
      <c r="M3251" s="6" t="s">
        <v>23</v>
      </c>
      <c r="N3251" s="5"/>
      <c r="O3251" s="5"/>
      <c r="P3251" s="5"/>
      <c r="Q3251" s="5"/>
      <c r="R3251" s="5"/>
      <c r="S3251" s="5"/>
      <c r="T3251" s="5"/>
      <c r="U3251" s="5"/>
      <c r="V3251" s="5"/>
    </row>
    <row r="3252" hidden="1">
      <c r="A3252" s="5">
        <v>480091.0</v>
      </c>
      <c r="B3252" s="6" t="s">
        <v>7963</v>
      </c>
      <c r="C3252" s="6" t="s">
        <v>8481</v>
      </c>
      <c r="D3252" s="6" t="s">
        <v>8540</v>
      </c>
      <c r="E3252" s="6" t="s">
        <v>266</v>
      </c>
      <c r="F3252" s="6"/>
      <c r="G3252" s="6"/>
      <c r="H3252" s="6" t="s">
        <v>8205</v>
      </c>
      <c r="I3252" s="6" t="s">
        <v>8541</v>
      </c>
      <c r="J3252" s="6" t="s">
        <v>8469</v>
      </c>
      <c r="K3252" s="7" t="s">
        <v>8549</v>
      </c>
      <c r="L3252" s="8">
        <v>45657.0</v>
      </c>
      <c r="M3252" s="6" t="s">
        <v>23</v>
      </c>
      <c r="N3252" s="5"/>
      <c r="O3252" s="5"/>
      <c r="P3252" s="5"/>
      <c r="Q3252" s="5"/>
      <c r="R3252" s="5"/>
      <c r="S3252" s="5"/>
      <c r="T3252" s="5"/>
      <c r="U3252" s="5"/>
      <c r="V3252" s="5"/>
    </row>
    <row r="3253" hidden="1">
      <c r="A3253" s="5">
        <v>480091.0</v>
      </c>
      <c r="B3253" s="6" t="s">
        <v>7963</v>
      </c>
      <c r="C3253" s="6" t="s">
        <v>8481</v>
      </c>
      <c r="D3253" s="6" t="s">
        <v>8550</v>
      </c>
      <c r="E3253" s="6" t="s">
        <v>266</v>
      </c>
      <c r="F3253" s="6"/>
      <c r="G3253" s="6"/>
      <c r="H3253" s="6" t="s">
        <v>8319</v>
      </c>
      <c r="I3253" s="6" t="s">
        <v>8551</v>
      </c>
      <c r="J3253" s="6" t="s">
        <v>8469</v>
      </c>
      <c r="K3253" s="7" t="s">
        <v>8552</v>
      </c>
      <c r="L3253" s="8">
        <v>45657.0</v>
      </c>
      <c r="M3253" s="6" t="s">
        <v>23</v>
      </c>
      <c r="N3253" s="5"/>
      <c r="O3253" s="5"/>
      <c r="P3253" s="5"/>
      <c r="Q3253" s="5"/>
      <c r="R3253" s="5"/>
      <c r="S3253" s="5"/>
      <c r="T3253" s="5"/>
      <c r="U3253" s="5"/>
      <c r="V3253" s="5"/>
    </row>
    <row r="3254" hidden="1">
      <c r="A3254" s="5">
        <v>480091.0</v>
      </c>
      <c r="B3254" s="6" t="s">
        <v>7963</v>
      </c>
      <c r="C3254" s="6" t="s">
        <v>8481</v>
      </c>
      <c r="D3254" s="6" t="s">
        <v>8540</v>
      </c>
      <c r="E3254" s="6" t="s">
        <v>266</v>
      </c>
      <c r="F3254" s="6"/>
      <c r="G3254" s="6"/>
      <c r="H3254" s="6" t="s">
        <v>8260</v>
      </c>
      <c r="I3254" s="6" t="s">
        <v>8541</v>
      </c>
      <c r="J3254" s="6" t="s">
        <v>8469</v>
      </c>
      <c r="K3254" s="7" t="s">
        <v>477</v>
      </c>
      <c r="L3254" s="8">
        <v>45657.0</v>
      </c>
      <c r="M3254" s="6" t="s">
        <v>23</v>
      </c>
      <c r="N3254" s="5"/>
      <c r="O3254" s="5"/>
      <c r="P3254" s="5"/>
      <c r="Q3254" s="5"/>
      <c r="R3254" s="5"/>
      <c r="S3254" s="5"/>
      <c r="T3254" s="5"/>
      <c r="U3254" s="5"/>
      <c r="V3254" s="5"/>
    </row>
    <row r="3255" hidden="1">
      <c r="A3255" s="5">
        <v>480091.0</v>
      </c>
      <c r="B3255" s="6" t="s">
        <v>7963</v>
      </c>
      <c r="C3255" s="6" t="s">
        <v>8481</v>
      </c>
      <c r="D3255" s="6" t="s">
        <v>8553</v>
      </c>
      <c r="E3255" s="6" t="s">
        <v>266</v>
      </c>
      <c r="F3255" s="6"/>
      <c r="G3255" s="6"/>
      <c r="H3255" s="6" t="s">
        <v>8209</v>
      </c>
      <c r="I3255" s="6" t="s">
        <v>8554</v>
      </c>
      <c r="J3255" s="6" t="s">
        <v>8469</v>
      </c>
      <c r="K3255" s="7" t="s">
        <v>8555</v>
      </c>
      <c r="L3255" s="8">
        <v>45657.0</v>
      </c>
      <c r="M3255" s="6" t="s">
        <v>23</v>
      </c>
      <c r="N3255" s="5"/>
      <c r="O3255" s="5"/>
      <c r="P3255" s="5"/>
      <c r="Q3255" s="5"/>
      <c r="R3255" s="5"/>
      <c r="S3255" s="5"/>
      <c r="T3255" s="5"/>
      <c r="U3255" s="5"/>
      <c r="V3255" s="5"/>
    </row>
    <row r="3256" hidden="1">
      <c r="A3256" s="5">
        <v>480091.0</v>
      </c>
      <c r="B3256" s="6" t="s">
        <v>7963</v>
      </c>
      <c r="C3256" s="6" t="s">
        <v>8481</v>
      </c>
      <c r="D3256" s="6" t="s">
        <v>8540</v>
      </c>
      <c r="E3256" s="6" t="s">
        <v>266</v>
      </c>
      <c r="F3256" s="6"/>
      <c r="G3256" s="6"/>
      <c r="H3256" s="6" t="s">
        <v>8233</v>
      </c>
      <c r="I3256" s="6" t="s">
        <v>8541</v>
      </c>
      <c r="J3256" s="6" t="s">
        <v>8469</v>
      </c>
      <c r="K3256" s="7" t="s">
        <v>499</v>
      </c>
      <c r="L3256" s="8">
        <v>45657.0</v>
      </c>
      <c r="M3256" s="6" t="s">
        <v>23</v>
      </c>
      <c r="N3256" s="5"/>
      <c r="O3256" s="5"/>
      <c r="P3256" s="5"/>
      <c r="Q3256" s="5"/>
      <c r="R3256" s="5"/>
      <c r="S3256" s="5"/>
      <c r="T3256" s="5"/>
      <c r="U3256" s="5"/>
      <c r="V3256" s="5"/>
    </row>
    <row r="3257" hidden="1">
      <c r="A3257" s="5">
        <v>480091.0</v>
      </c>
      <c r="B3257" s="6" t="s">
        <v>7963</v>
      </c>
      <c r="C3257" s="6" t="s">
        <v>8481</v>
      </c>
      <c r="D3257" s="6" t="s">
        <v>8540</v>
      </c>
      <c r="E3257" s="6" t="s">
        <v>266</v>
      </c>
      <c r="F3257" s="6"/>
      <c r="G3257" s="6"/>
      <c r="H3257" s="6" t="s">
        <v>8233</v>
      </c>
      <c r="I3257" s="6" t="s">
        <v>8541</v>
      </c>
      <c r="J3257" s="6" t="s">
        <v>8469</v>
      </c>
      <c r="K3257" s="7" t="s">
        <v>5395</v>
      </c>
      <c r="L3257" s="8">
        <v>45657.0</v>
      </c>
      <c r="M3257" s="6" t="s">
        <v>23</v>
      </c>
      <c r="N3257" s="5"/>
      <c r="O3257" s="5"/>
      <c r="P3257" s="5"/>
      <c r="Q3257" s="5"/>
      <c r="R3257" s="5"/>
      <c r="S3257" s="5"/>
      <c r="T3257" s="5"/>
      <c r="U3257" s="5"/>
      <c r="V3257" s="5"/>
    </row>
    <row r="3258" hidden="1">
      <c r="A3258" s="5">
        <v>480091.0</v>
      </c>
      <c r="B3258" s="6" t="s">
        <v>7963</v>
      </c>
      <c r="C3258" s="6" t="s">
        <v>8481</v>
      </c>
      <c r="D3258" s="6" t="s">
        <v>8540</v>
      </c>
      <c r="E3258" s="6" t="s">
        <v>266</v>
      </c>
      <c r="F3258" s="6"/>
      <c r="G3258" s="6"/>
      <c r="H3258" s="6" t="s">
        <v>8253</v>
      </c>
      <c r="I3258" s="6" t="s">
        <v>8541</v>
      </c>
      <c r="J3258" s="6" t="s">
        <v>8469</v>
      </c>
      <c r="K3258" s="7" t="s">
        <v>8556</v>
      </c>
      <c r="L3258" s="8">
        <v>45657.0</v>
      </c>
      <c r="M3258" s="6" t="s">
        <v>23</v>
      </c>
      <c r="N3258" s="5"/>
      <c r="O3258" s="5"/>
      <c r="P3258" s="5"/>
      <c r="Q3258" s="5"/>
      <c r="R3258" s="5"/>
      <c r="S3258" s="5"/>
      <c r="T3258" s="5"/>
      <c r="U3258" s="5"/>
      <c r="V3258" s="5"/>
    </row>
    <row r="3259" hidden="1">
      <c r="A3259" s="5">
        <v>480091.0</v>
      </c>
      <c r="B3259" s="6" t="s">
        <v>7963</v>
      </c>
      <c r="C3259" s="6" t="s">
        <v>8481</v>
      </c>
      <c r="D3259" s="6" t="s">
        <v>8540</v>
      </c>
      <c r="E3259" s="6" t="s">
        <v>266</v>
      </c>
      <c r="F3259" s="6"/>
      <c r="G3259" s="6"/>
      <c r="H3259" s="6" t="s">
        <v>8236</v>
      </c>
      <c r="I3259" s="6" t="s">
        <v>8541</v>
      </c>
      <c r="J3259" s="6" t="s">
        <v>8469</v>
      </c>
      <c r="K3259" s="7" t="s">
        <v>3683</v>
      </c>
      <c r="L3259" s="8">
        <v>45657.0</v>
      </c>
      <c r="M3259" s="6" t="s">
        <v>23</v>
      </c>
      <c r="N3259" s="5"/>
      <c r="O3259" s="5"/>
      <c r="P3259" s="5"/>
      <c r="Q3259" s="5"/>
      <c r="R3259" s="5"/>
      <c r="S3259" s="5"/>
      <c r="T3259" s="5"/>
      <c r="U3259" s="5"/>
      <c r="V3259" s="5"/>
    </row>
    <row r="3260" hidden="1">
      <c r="A3260" s="5">
        <v>480091.0</v>
      </c>
      <c r="B3260" s="6" t="s">
        <v>7963</v>
      </c>
      <c r="C3260" s="6" t="s">
        <v>8481</v>
      </c>
      <c r="D3260" s="6" t="s">
        <v>8540</v>
      </c>
      <c r="E3260" s="6" t="s">
        <v>266</v>
      </c>
      <c r="F3260" s="6"/>
      <c r="G3260" s="6"/>
      <c r="H3260" s="6" t="s">
        <v>8236</v>
      </c>
      <c r="I3260" s="6" t="s">
        <v>8541</v>
      </c>
      <c r="J3260" s="6" t="s">
        <v>8469</v>
      </c>
      <c r="K3260" s="7" t="s">
        <v>8557</v>
      </c>
      <c r="L3260" s="8">
        <v>45657.0</v>
      </c>
      <c r="M3260" s="6" t="s">
        <v>23</v>
      </c>
      <c r="N3260" s="5"/>
      <c r="O3260" s="5"/>
      <c r="P3260" s="5"/>
      <c r="Q3260" s="5"/>
      <c r="R3260" s="5"/>
      <c r="S3260" s="5"/>
      <c r="T3260" s="5"/>
      <c r="U3260" s="5"/>
      <c r="V3260" s="5"/>
    </row>
    <row r="3261" hidden="1">
      <c r="A3261" s="5">
        <v>480091.0</v>
      </c>
      <c r="B3261" s="6" t="s">
        <v>7963</v>
      </c>
      <c r="C3261" s="6" t="s">
        <v>8481</v>
      </c>
      <c r="D3261" s="6" t="s">
        <v>8558</v>
      </c>
      <c r="E3261" s="6" t="s">
        <v>266</v>
      </c>
      <c r="F3261" s="6"/>
      <c r="G3261" s="6"/>
      <c r="H3261" s="6" t="s">
        <v>8319</v>
      </c>
      <c r="I3261" s="6" t="s">
        <v>8559</v>
      </c>
      <c r="J3261" s="6" t="s">
        <v>8469</v>
      </c>
      <c r="K3261" s="7" t="s">
        <v>8560</v>
      </c>
      <c r="L3261" s="8">
        <v>45657.0</v>
      </c>
      <c r="M3261" s="6" t="s">
        <v>23</v>
      </c>
      <c r="N3261" s="5"/>
      <c r="O3261" s="5"/>
      <c r="P3261" s="5"/>
      <c r="Q3261" s="5"/>
      <c r="R3261" s="5"/>
      <c r="S3261" s="5"/>
      <c r="T3261" s="5"/>
      <c r="U3261" s="5"/>
      <c r="V3261" s="5"/>
    </row>
    <row r="3262" hidden="1">
      <c r="A3262" s="5">
        <v>480091.0</v>
      </c>
      <c r="B3262" s="6" t="s">
        <v>7963</v>
      </c>
      <c r="C3262" s="6" t="s">
        <v>8481</v>
      </c>
      <c r="D3262" s="6" t="s">
        <v>8561</v>
      </c>
      <c r="E3262" s="6" t="s">
        <v>266</v>
      </c>
      <c r="F3262" s="6"/>
      <c r="G3262" s="6"/>
      <c r="H3262" s="6" t="s">
        <v>8319</v>
      </c>
      <c r="I3262" s="6" t="s">
        <v>8562</v>
      </c>
      <c r="J3262" s="6" t="s">
        <v>8469</v>
      </c>
      <c r="K3262" s="7" t="s">
        <v>8563</v>
      </c>
      <c r="L3262" s="8">
        <v>45657.0</v>
      </c>
      <c r="M3262" s="6" t="s">
        <v>23</v>
      </c>
      <c r="N3262" s="5"/>
      <c r="O3262" s="5"/>
      <c r="P3262" s="5"/>
      <c r="Q3262" s="5"/>
      <c r="R3262" s="5"/>
      <c r="S3262" s="5"/>
      <c r="T3262" s="5"/>
      <c r="U3262" s="5"/>
      <c r="V3262" s="5"/>
    </row>
    <row r="3263" hidden="1">
      <c r="A3263" s="5">
        <v>480091.0</v>
      </c>
      <c r="B3263" s="6" t="s">
        <v>7963</v>
      </c>
      <c r="C3263" s="6" t="s">
        <v>8481</v>
      </c>
      <c r="D3263" s="6" t="s">
        <v>8540</v>
      </c>
      <c r="E3263" s="6" t="s">
        <v>266</v>
      </c>
      <c r="F3263" s="6"/>
      <c r="G3263" s="6"/>
      <c r="H3263" s="6" t="s">
        <v>8233</v>
      </c>
      <c r="I3263" s="6" t="s">
        <v>8541</v>
      </c>
      <c r="J3263" s="6" t="s">
        <v>8469</v>
      </c>
      <c r="K3263" s="7" t="s">
        <v>468</v>
      </c>
      <c r="L3263" s="8">
        <v>45657.0</v>
      </c>
      <c r="M3263" s="6" t="s">
        <v>23</v>
      </c>
      <c r="N3263" s="5"/>
      <c r="O3263" s="5"/>
      <c r="P3263" s="5"/>
      <c r="Q3263" s="5"/>
      <c r="R3263" s="5"/>
      <c r="S3263" s="5"/>
      <c r="T3263" s="5"/>
      <c r="U3263" s="5"/>
      <c r="V3263" s="5"/>
    </row>
    <row r="3264" hidden="1">
      <c r="A3264" s="5">
        <v>480091.0</v>
      </c>
      <c r="B3264" s="6" t="s">
        <v>7963</v>
      </c>
      <c r="C3264" s="6" t="s">
        <v>8481</v>
      </c>
      <c r="D3264" s="6" t="s">
        <v>8540</v>
      </c>
      <c r="E3264" s="6" t="s">
        <v>266</v>
      </c>
      <c r="F3264" s="6"/>
      <c r="G3264" s="6"/>
      <c r="H3264" s="6" t="s">
        <v>8233</v>
      </c>
      <c r="I3264" s="6" t="s">
        <v>8541</v>
      </c>
      <c r="J3264" s="6" t="s">
        <v>8469</v>
      </c>
      <c r="K3264" s="7" t="s">
        <v>565</v>
      </c>
      <c r="L3264" s="8">
        <v>45657.0</v>
      </c>
      <c r="M3264" s="6" t="s">
        <v>23</v>
      </c>
      <c r="N3264" s="5"/>
      <c r="O3264" s="5"/>
      <c r="P3264" s="5"/>
      <c r="Q3264" s="5"/>
      <c r="R3264" s="5"/>
      <c r="S3264" s="5"/>
      <c r="T3264" s="5"/>
      <c r="U3264" s="5"/>
      <c r="V3264" s="5"/>
    </row>
    <row r="3265" hidden="1">
      <c r="A3265" s="5">
        <v>480091.0</v>
      </c>
      <c r="B3265" s="6" t="s">
        <v>7963</v>
      </c>
      <c r="C3265" s="6" t="s">
        <v>8481</v>
      </c>
      <c r="D3265" s="6" t="s">
        <v>8540</v>
      </c>
      <c r="E3265" s="6" t="s">
        <v>266</v>
      </c>
      <c r="F3265" s="6"/>
      <c r="G3265" s="6"/>
      <c r="H3265" s="6" t="s">
        <v>8233</v>
      </c>
      <c r="I3265" s="6" t="s">
        <v>8541</v>
      </c>
      <c r="J3265" s="6" t="s">
        <v>8469</v>
      </c>
      <c r="K3265" s="7" t="s">
        <v>8408</v>
      </c>
      <c r="L3265" s="8">
        <v>45657.0</v>
      </c>
      <c r="M3265" s="6" t="s">
        <v>23</v>
      </c>
      <c r="N3265" s="5"/>
      <c r="O3265" s="5"/>
      <c r="P3265" s="5"/>
      <c r="Q3265" s="5"/>
      <c r="R3265" s="5"/>
      <c r="S3265" s="5"/>
      <c r="T3265" s="5"/>
      <c r="U3265" s="5"/>
      <c r="V3265" s="5"/>
    </row>
    <row r="3266" hidden="1">
      <c r="A3266" s="5">
        <v>480091.0</v>
      </c>
      <c r="B3266" s="6" t="s">
        <v>7963</v>
      </c>
      <c r="C3266" s="6" t="s">
        <v>8481</v>
      </c>
      <c r="D3266" s="6" t="s">
        <v>8564</v>
      </c>
      <c r="E3266" s="6" t="s">
        <v>266</v>
      </c>
      <c r="F3266" s="6"/>
      <c r="G3266" s="6"/>
      <c r="H3266" s="6" t="s">
        <v>8319</v>
      </c>
      <c r="I3266" s="6" t="s">
        <v>8565</v>
      </c>
      <c r="J3266" s="6" t="s">
        <v>8469</v>
      </c>
      <c r="K3266" s="7" t="s">
        <v>8566</v>
      </c>
      <c r="L3266" s="8">
        <v>45657.0</v>
      </c>
      <c r="M3266" s="6" t="s">
        <v>23</v>
      </c>
      <c r="N3266" s="5"/>
      <c r="O3266" s="5"/>
      <c r="P3266" s="5"/>
      <c r="Q3266" s="5"/>
      <c r="R3266" s="5"/>
      <c r="S3266" s="5"/>
      <c r="T3266" s="5"/>
      <c r="U3266" s="5"/>
      <c r="V3266" s="5"/>
    </row>
    <row r="3267" hidden="1">
      <c r="A3267" s="5">
        <v>480091.0</v>
      </c>
      <c r="B3267" s="6" t="s">
        <v>7963</v>
      </c>
      <c r="C3267" s="6" t="s">
        <v>8481</v>
      </c>
      <c r="D3267" s="6" t="s">
        <v>8540</v>
      </c>
      <c r="E3267" s="6" t="s">
        <v>266</v>
      </c>
      <c r="F3267" s="6"/>
      <c r="G3267" s="6"/>
      <c r="H3267" s="6" t="s">
        <v>8233</v>
      </c>
      <c r="I3267" s="6" t="s">
        <v>8541</v>
      </c>
      <c r="J3267" s="6" t="s">
        <v>8469</v>
      </c>
      <c r="K3267" s="7" t="s">
        <v>8567</v>
      </c>
      <c r="L3267" s="8">
        <v>45657.0</v>
      </c>
      <c r="M3267" s="6" t="s">
        <v>23</v>
      </c>
      <c r="N3267" s="5"/>
      <c r="O3267" s="5"/>
      <c r="P3267" s="5"/>
      <c r="Q3267" s="5"/>
      <c r="R3267" s="5"/>
      <c r="S3267" s="5"/>
      <c r="T3267" s="5"/>
      <c r="U3267" s="5"/>
      <c r="V3267" s="5"/>
    </row>
    <row r="3268" hidden="1">
      <c r="A3268" s="5">
        <v>480091.0</v>
      </c>
      <c r="B3268" s="6" t="s">
        <v>7963</v>
      </c>
      <c r="C3268" s="6" t="s">
        <v>8481</v>
      </c>
      <c r="D3268" s="6" t="s">
        <v>8540</v>
      </c>
      <c r="E3268" s="6" t="s">
        <v>266</v>
      </c>
      <c r="F3268" s="6"/>
      <c r="G3268" s="6"/>
      <c r="H3268" s="6" t="s">
        <v>8209</v>
      </c>
      <c r="I3268" s="6" t="s">
        <v>8541</v>
      </c>
      <c r="J3268" s="6" t="s">
        <v>8469</v>
      </c>
      <c r="K3268" s="7" t="s">
        <v>8568</v>
      </c>
      <c r="L3268" s="8">
        <v>45657.0</v>
      </c>
      <c r="M3268" s="6" t="s">
        <v>23</v>
      </c>
      <c r="N3268" s="5"/>
      <c r="O3268" s="5"/>
      <c r="P3268" s="5"/>
      <c r="Q3268" s="5"/>
      <c r="R3268" s="5"/>
      <c r="S3268" s="5"/>
      <c r="T3268" s="5"/>
      <c r="U3268" s="5"/>
      <c r="V3268" s="5"/>
    </row>
    <row r="3269" hidden="1">
      <c r="A3269" s="5">
        <v>480091.0</v>
      </c>
      <c r="B3269" s="6" t="s">
        <v>7963</v>
      </c>
      <c r="C3269" s="6" t="s">
        <v>8481</v>
      </c>
      <c r="D3269" s="6" t="s">
        <v>8569</v>
      </c>
      <c r="E3269" s="6" t="s">
        <v>266</v>
      </c>
      <c r="F3269" s="6"/>
      <c r="G3269" s="6"/>
      <c r="H3269" s="6" t="s">
        <v>8233</v>
      </c>
      <c r="I3269" s="6" t="s">
        <v>8570</v>
      </c>
      <c r="J3269" s="6" t="s">
        <v>8469</v>
      </c>
      <c r="K3269" s="7" t="s">
        <v>1087</v>
      </c>
      <c r="L3269" s="8">
        <v>45657.0</v>
      </c>
      <c r="M3269" s="6" t="s">
        <v>23</v>
      </c>
      <c r="N3269" s="5"/>
      <c r="O3269" s="5"/>
      <c r="P3269" s="5"/>
      <c r="Q3269" s="5"/>
      <c r="R3269" s="5"/>
      <c r="S3269" s="5"/>
      <c r="T3269" s="5"/>
      <c r="U3269" s="5"/>
      <c r="V3269" s="5"/>
    </row>
    <row r="3270" hidden="1">
      <c r="A3270" s="5">
        <v>480091.0</v>
      </c>
      <c r="B3270" s="6" t="s">
        <v>7963</v>
      </c>
      <c r="C3270" s="6" t="s">
        <v>8481</v>
      </c>
      <c r="D3270" s="6" t="s">
        <v>8571</v>
      </c>
      <c r="E3270" s="6" t="s">
        <v>266</v>
      </c>
      <c r="F3270" s="6"/>
      <c r="G3270" s="6"/>
      <c r="H3270" s="6" t="s">
        <v>8233</v>
      </c>
      <c r="I3270" s="6" t="s">
        <v>8572</v>
      </c>
      <c r="J3270" s="6" t="s">
        <v>8469</v>
      </c>
      <c r="K3270" s="7" t="s">
        <v>8573</v>
      </c>
      <c r="L3270" s="8">
        <v>45657.0</v>
      </c>
      <c r="M3270" s="6" t="s">
        <v>23</v>
      </c>
      <c r="N3270" s="5"/>
      <c r="O3270" s="5"/>
      <c r="P3270" s="5"/>
      <c r="Q3270" s="5"/>
      <c r="R3270" s="5"/>
      <c r="S3270" s="5"/>
      <c r="T3270" s="5"/>
      <c r="U3270" s="5"/>
      <c r="V3270" s="5"/>
    </row>
    <row r="3271" hidden="1">
      <c r="A3271" s="5">
        <v>480091.0</v>
      </c>
      <c r="B3271" s="6" t="s">
        <v>7963</v>
      </c>
      <c r="C3271" s="6" t="s">
        <v>8481</v>
      </c>
      <c r="D3271" s="6" t="s">
        <v>8540</v>
      </c>
      <c r="E3271" s="6" t="s">
        <v>266</v>
      </c>
      <c r="F3271" s="6"/>
      <c r="G3271" s="6"/>
      <c r="H3271" s="6" t="s">
        <v>8253</v>
      </c>
      <c r="I3271" s="6" t="s">
        <v>8541</v>
      </c>
      <c r="J3271" s="6" t="s">
        <v>8469</v>
      </c>
      <c r="K3271" s="7" t="s">
        <v>8574</v>
      </c>
      <c r="L3271" s="8">
        <v>45657.0</v>
      </c>
      <c r="M3271" s="6" t="s">
        <v>23</v>
      </c>
      <c r="N3271" s="5"/>
      <c r="O3271" s="5"/>
      <c r="P3271" s="5"/>
      <c r="Q3271" s="5"/>
      <c r="R3271" s="5"/>
      <c r="S3271" s="5"/>
      <c r="T3271" s="5"/>
      <c r="U3271" s="5"/>
      <c r="V3271" s="5"/>
    </row>
    <row r="3272" hidden="1">
      <c r="A3272" s="5">
        <v>480091.0</v>
      </c>
      <c r="B3272" s="6" t="s">
        <v>7963</v>
      </c>
      <c r="C3272" s="6" t="s">
        <v>8481</v>
      </c>
      <c r="D3272" s="6" t="s">
        <v>8540</v>
      </c>
      <c r="E3272" s="6" t="s">
        <v>266</v>
      </c>
      <c r="F3272" s="6"/>
      <c r="G3272" s="6"/>
      <c r="H3272" s="6" t="s">
        <v>8253</v>
      </c>
      <c r="I3272" s="6" t="s">
        <v>8541</v>
      </c>
      <c r="J3272" s="6" t="s">
        <v>8469</v>
      </c>
      <c r="K3272" s="7" t="s">
        <v>8575</v>
      </c>
      <c r="L3272" s="8">
        <v>45657.0</v>
      </c>
      <c r="M3272" s="6" t="s">
        <v>23</v>
      </c>
      <c r="N3272" s="5"/>
      <c r="O3272" s="5"/>
      <c r="P3272" s="5"/>
      <c r="Q3272" s="5"/>
      <c r="R3272" s="5"/>
      <c r="S3272" s="5"/>
      <c r="T3272" s="5"/>
      <c r="U3272" s="5"/>
      <c r="V3272" s="5"/>
    </row>
    <row r="3273" hidden="1">
      <c r="A3273" s="5">
        <v>480091.0</v>
      </c>
      <c r="B3273" s="6" t="s">
        <v>7963</v>
      </c>
      <c r="C3273" s="6" t="s">
        <v>8481</v>
      </c>
      <c r="D3273" s="6" t="s">
        <v>8540</v>
      </c>
      <c r="E3273" s="6" t="s">
        <v>266</v>
      </c>
      <c r="F3273" s="6"/>
      <c r="G3273" s="6"/>
      <c r="H3273" s="6" t="s">
        <v>8253</v>
      </c>
      <c r="I3273" s="6" t="s">
        <v>8541</v>
      </c>
      <c r="J3273" s="6" t="s">
        <v>8469</v>
      </c>
      <c r="K3273" s="7" t="s">
        <v>8576</v>
      </c>
      <c r="L3273" s="8">
        <v>45657.0</v>
      </c>
      <c r="M3273" s="6" t="s">
        <v>23</v>
      </c>
      <c r="N3273" s="5"/>
      <c r="O3273" s="5"/>
      <c r="P3273" s="5"/>
      <c r="Q3273" s="5"/>
      <c r="R3273" s="5"/>
      <c r="S3273" s="5"/>
      <c r="T3273" s="5"/>
      <c r="U3273" s="5"/>
      <c r="V3273" s="5"/>
    </row>
    <row r="3274" hidden="1">
      <c r="A3274" s="5">
        <v>480091.0</v>
      </c>
      <c r="B3274" s="6" t="s">
        <v>7963</v>
      </c>
      <c r="C3274" s="6" t="s">
        <v>8481</v>
      </c>
      <c r="D3274" s="6" t="s">
        <v>8540</v>
      </c>
      <c r="E3274" s="6" t="s">
        <v>266</v>
      </c>
      <c r="F3274" s="6"/>
      <c r="G3274" s="6"/>
      <c r="H3274" s="6" t="s">
        <v>8310</v>
      </c>
      <c r="I3274" s="6" t="s">
        <v>8541</v>
      </c>
      <c r="J3274" s="6" t="s">
        <v>8469</v>
      </c>
      <c r="K3274" s="7" t="s">
        <v>8577</v>
      </c>
      <c r="L3274" s="8">
        <v>45657.0</v>
      </c>
      <c r="M3274" s="6" t="s">
        <v>23</v>
      </c>
      <c r="N3274" s="5"/>
      <c r="O3274" s="5"/>
      <c r="P3274" s="5"/>
      <c r="Q3274" s="5"/>
      <c r="R3274" s="5"/>
      <c r="S3274" s="5"/>
      <c r="T3274" s="5"/>
      <c r="U3274" s="5"/>
      <c r="V3274" s="5"/>
    </row>
    <row r="3275" hidden="1">
      <c r="A3275" s="5">
        <v>480091.0</v>
      </c>
      <c r="B3275" s="6" t="s">
        <v>7963</v>
      </c>
      <c r="C3275" s="6" t="s">
        <v>8481</v>
      </c>
      <c r="D3275" s="6" t="s">
        <v>8578</v>
      </c>
      <c r="E3275" s="6" t="s">
        <v>266</v>
      </c>
      <c r="F3275" s="6"/>
      <c r="G3275" s="6"/>
      <c r="H3275" s="6" t="s">
        <v>8579</v>
      </c>
      <c r="I3275" s="6" t="s">
        <v>8580</v>
      </c>
      <c r="J3275" s="6" t="s">
        <v>8469</v>
      </c>
      <c r="K3275" s="7" t="s">
        <v>8581</v>
      </c>
      <c r="L3275" s="8">
        <v>45657.0</v>
      </c>
      <c r="M3275" s="6" t="s">
        <v>23</v>
      </c>
      <c r="N3275" s="5"/>
      <c r="O3275" s="5"/>
      <c r="P3275" s="5"/>
      <c r="Q3275" s="5"/>
      <c r="R3275" s="5"/>
      <c r="S3275" s="5"/>
      <c r="T3275" s="5"/>
      <c r="U3275" s="5"/>
      <c r="V3275" s="5"/>
    </row>
    <row r="3276" hidden="1">
      <c r="A3276" s="5">
        <v>480091.0</v>
      </c>
      <c r="B3276" s="6" t="s">
        <v>7963</v>
      </c>
      <c r="C3276" s="6" t="s">
        <v>8481</v>
      </c>
      <c r="D3276" s="6" t="s">
        <v>8578</v>
      </c>
      <c r="E3276" s="6" t="s">
        <v>266</v>
      </c>
      <c r="F3276" s="6"/>
      <c r="G3276" s="6"/>
      <c r="H3276" s="6" t="s">
        <v>8579</v>
      </c>
      <c r="I3276" s="6" t="s">
        <v>8580</v>
      </c>
      <c r="J3276" s="6" t="s">
        <v>8469</v>
      </c>
      <c r="K3276" s="7" t="s">
        <v>8582</v>
      </c>
      <c r="L3276" s="8">
        <v>45657.0</v>
      </c>
      <c r="M3276" s="6" t="s">
        <v>23</v>
      </c>
      <c r="N3276" s="5"/>
      <c r="O3276" s="5"/>
      <c r="P3276" s="5"/>
      <c r="Q3276" s="5"/>
      <c r="R3276" s="5"/>
      <c r="S3276" s="5"/>
      <c r="T3276" s="5"/>
      <c r="U3276" s="5"/>
      <c r="V3276" s="5"/>
    </row>
    <row r="3277" hidden="1">
      <c r="A3277" s="5">
        <v>480091.0</v>
      </c>
      <c r="B3277" s="6" t="s">
        <v>7963</v>
      </c>
      <c r="C3277" s="6" t="s">
        <v>8481</v>
      </c>
      <c r="D3277" s="6" t="s">
        <v>8540</v>
      </c>
      <c r="E3277" s="6" t="s">
        <v>266</v>
      </c>
      <c r="F3277" s="6"/>
      <c r="G3277" s="6"/>
      <c r="H3277" s="6" t="s">
        <v>8236</v>
      </c>
      <c r="I3277" s="6" t="s">
        <v>8541</v>
      </c>
      <c r="J3277" s="6" t="s">
        <v>8469</v>
      </c>
      <c r="K3277" s="7" t="s">
        <v>8583</v>
      </c>
      <c r="L3277" s="8">
        <v>45657.0</v>
      </c>
      <c r="M3277" s="6" t="s">
        <v>23</v>
      </c>
      <c r="N3277" s="5"/>
      <c r="O3277" s="5"/>
      <c r="P3277" s="5"/>
      <c r="Q3277" s="5"/>
      <c r="R3277" s="5"/>
      <c r="S3277" s="5"/>
      <c r="T3277" s="5"/>
      <c r="U3277" s="5"/>
      <c r="V3277" s="5"/>
    </row>
    <row r="3278" hidden="1">
      <c r="A3278" s="5">
        <v>480091.0</v>
      </c>
      <c r="B3278" s="6" t="s">
        <v>7963</v>
      </c>
      <c r="C3278" s="6" t="s">
        <v>8481</v>
      </c>
      <c r="D3278" s="6" t="s">
        <v>8540</v>
      </c>
      <c r="E3278" s="6" t="s">
        <v>266</v>
      </c>
      <c r="F3278" s="6"/>
      <c r="G3278" s="6"/>
      <c r="H3278" s="6" t="s">
        <v>8233</v>
      </c>
      <c r="I3278" s="6" t="s">
        <v>8541</v>
      </c>
      <c r="J3278" s="6" t="s">
        <v>8469</v>
      </c>
      <c r="K3278" s="7" t="s">
        <v>8408</v>
      </c>
      <c r="L3278" s="8">
        <v>45657.0</v>
      </c>
      <c r="M3278" s="6" t="s">
        <v>23</v>
      </c>
      <c r="N3278" s="5"/>
      <c r="O3278" s="5"/>
      <c r="P3278" s="5"/>
      <c r="Q3278" s="5"/>
      <c r="R3278" s="5"/>
      <c r="S3278" s="5"/>
      <c r="T3278" s="5"/>
      <c r="U3278" s="5"/>
      <c r="V3278" s="5"/>
    </row>
    <row r="3279" hidden="1">
      <c r="A3279" s="5">
        <v>480091.0</v>
      </c>
      <c r="B3279" s="6" t="s">
        <v>7963</v>
      </c>
      <c r="C3279" s="6" t="s">
        <v>8481</v>
      </c>
      <c r="D3279" s="6" t="s">
        <v>8540</v>
      </c>
      <c r="E3279" s="6" t="s">
        <v>266</v>
      </c>
      <c r="F3279" s="6"/>
      <c r="G3279" s="6"/>
      <c r="H3279" s="6" t="s">
        <v>8233</v>
      </c>
      <c r="I3279" s="6" t="s">
        <v>8541</v>
      </c>
      <c r="J3279" s="6" t="s">
        <v>8469</v>
      </c>
      <c r="K3279" s="7" t="s">
        <v>8584</v>
      </c>
      <c r="L3279" s="8">
        <v>45657.0</v>
      </c>
      <c r="M3279" s="6" t="s">
        <v>23</v>
      </c>
      <c r="N3279" s="5"/>
      <c r="O3279" s="5"/>
      <c r="P3279" s="5"/>
      <c r="Q3279" s="5"/>
      <c r="R3279" s="5"/>
      <c r="S3279" s="5"/>
      <c r="T3279" s="5"/>
      <c r="U3279" s="5"/>
      <c r="V3279" s="5"/>
    </row>
    <row r="3280" hidden="1">
      <c r="A3280" s="5">
        <v>480091.0</v>
      </c>
      <c r="B3280" s="6" t="s">
        <v>7963</v>
      </c>
      <c r="C3280" s="6" t="s">
        <v>8481</v>
      </c>
      <c r="D3280" s="6" t="s">
        <v>8540</v>
      </c>
      <c r="E3280" s="6" t="s">
        <v>266</v>
      </c>
      <c r="F3280" s="6"/>
      <c r="G3280" s="6"/>
      <c r="H3280" s="6" t="s">
        <v>8319</v>
      </c>
      <c r="I3280" s="6" t="s">
        <v>8541</v>
      </c>
      <c r="J3280" s="6" t="s">
        <v>8469</v>
      </c>
      <c r="K3280" s="7" t="s">
        <v>8585</v>
      </c>
      <c r="L3280" s="8">
        <v>45657.0</v>
      </c>
      <c r="M3280" s="6" t="s">
        <v>23</v>
      </c>
      <c r="N3280" s="5"/>
      <c r="O3280" s="5"/>
      <c r="P3280" s="5"/>
      <c r="Q3280" s="5"/>
      <c r="R3280" s="5"/>
      <c r="S3280" s="5"/>
      <c r="T3280" s="5"/>
      <c r="U3280" s="5"/>
      <c r="V3280" s="5"/>
    </row>
    <row r="3281" hidden="1">
      <c r="A3281" s="5">
        <v>480091.0</v>
      </c>
      <c r="B3281" s="6" t="s">
        <v>7963</v>
      </c>
      <c r="C3281" s="6" t="s">
        <v>8481</v>
      </c>
      <c r="D3281" s="6" t="s">
        <v>8586</v>
      </c>
      <c r="E3281" s="6" t="s">
        <v>266</v>
      </c>
      <c r="F3281" s="6"/>
      <c r="G3281" s="6"/>
      <c r="H3281" s="6" t="s">
        <v>8319</v>
      </c>
      <c r="I3281" s="6" t="s">
        <v>8587</v>
      </c>
      <c r="J3281" s="6" t="s">
        <v>8469</v>
      </c>
      <c r="K3281" s="7" t="s">
        <v>8588</v>
      </c>
      <c r="L3281" s="8">
        <v>45657.0</v>
      </c>
      <c r="M3281" s="6" t="s">
        <v>23</v>
      </c>
      <c r="N3281" s="5"/>
      <c r="O3281" s="5"/>
      <c r="P3281" s="5"/>
      <c r="Q3281" s="5"/>
      <c r="R3281" s="5"/>
      <c r="S3281" s="5"/>
      <c r="T3281" s="5"/>
      <c r="U3281" s="5"/>
      <c r="V3281" s="5"/>
    </row>
    <row r="3282" hidden="1">
      <c r="A3282" s="5">
        <v>480091.0</v>
      </c>
      <c r="B3282" s="6" t="s">
        <v>7963</v>
      </c>
      <c r="C3282" s="6" t="s">
        <v>8481</v>
      </c>
      <c r="D3282" s="6" t="s">
        <v>8540</v>
      </c>
      <c r="E3282" s="6" t="s">
        <v>266</v>
      </c>
      <c r="F3282" s="6"/>
      <c r="G3282" s="6"/>
      <c r="H3282" s="6" t="s">
        <v>8279</v>
      </c>
      <c r="I3282" s="6" t="s">
        <v>8541</v>
      </c>
      <c r="J3282" s="6" t="s">
        <v>8469</v>
      </c>
      <c r="K3282" s="7" t="s">
        <v>97</v>
      </c>
      <c r="L3282" s="8">
        <v>45657.0</v>
      </c>
      <c r="M3282" s="6" t="s">
        <v>23</v>
      </c>
      <c r="N3282" s="5"/>
      <c r="O3282" s="5"/>
      <c r="P3282" s="5"/>
      <c r="Q3282" s="5"/>
      <c r="R3282" s="5"/>
      <c r="S3282" s="5"/>
      <c r="T3282" s="5"/>
      <c r="U3282" s="5"/>
      <c r="V3282" s="5"/>
    </row>
    <row r="3283" hidden="1">
      <c r="A3283" s="5">
        <v>480091.0</v>
      </c>
      <c r="B3283" s="6" t="s">
        <v>7963</v>
      </c>
      <c r="C3283" s="6" t="s">
        <v>8481</v>
      </c>
      <c r="D3283" s="6" t="s">
        <v>8540</v>
      </c>
      <c r="E3283" s="6" t="s">
        <v>266</v>
      </c>
      <c r="F3283" s="6"/>
      <c r="G3283" s="6"/>
      <c r="H3283" s="6" t="s">
        <v>8279</v>
      </c>
      <c r="I3283" s="6" t="s">
        <v>8541</v>
      </c>
      <c r="J3283" s="6" t="s">
        <v>8469</v>
      </c>
      <c r="K3283" s="7" t="s">
        <v>97</v>
      </c>
      <c r="L3283" s="8">
        <v>45657.0</v>
      </c>
      <c r="M3283" s="6" t="s">
        <v>23</v>
      </c>
      <c r="N3283" s="5"/>
      <c r="O3283" s="5"/>
      <c r="P3283" s="5"/>
      <c r="Q3283" s="5"/>
      <c r="R3283" s="5"/>
      <c r="S3283" s="5"/>
      <c r="T3283" s="5"/>
      <c r="U3283" s="5"/>
      <c r="V3283" s="5"/>
    </row>
    <row r="3284" hidden="1">
      <c r="A3284" s="5">
        <v>480091.0</v>
      </c>
      <c r="B3284" s="6" t="s">
        <v>7963</v>
      </c>
      <c r="C3284" s="6" t="s">
        <v>8481</v>
      </c>
      <c r="D3284" s="6" t="s">
        <v>8540</v>
      </c>
      <c r="E3284" s="6" t="s">
        <v>266</v>
      </c>
      <c r="F3284" s="6"/>
      <c r="G3284" s="6"/>
      <c r="H3284" s="6" t="s">
        <v>8279</v>
      </c>
      <c r="I3284" s="6" t="s">
        <v>8541</v>
      </c>
      <c r="J3284" s="6" t="s">
        <v>8469</v>
      </c>
      <c r="K3284" s="7" t="s">
        <v>97</v>
      </c>
      <c r="L3284" s="8">
        <v>45657.0</v>
      </c>
      <c r="M3284" s="6" t="s">
        <v>23</v>
      </c>
      <c r="N3284" s="5"/>
      <c r="O3284" s="5"/>
      <c r="P3284" s="5"/>
      <c r="Q3284" s="5"/>
      <c r="R3284" s="5"/>
      <c r="S3284" s="5"/>
      <c r="T3284" s="5"/>
      <c r="U3284" s="5"/>
      <c r="V3284" s="5"/>
    </row>
    <row r="3285" hidden="1">
      <c r="A3285" s="5">
        <v>480091.0</v>
      </c>
      <c r="B3285" s="6" t="s">
        <v>7963</v>
      </c>
      <c r="C3285" s="6" t="s">
        <v>8481</v>
      </c>
      <c r="D3285" s="6" t="s">
        <v>8540</v>
      </c>
      <c r="E3285" s="6" t="s">
        <v>266</v>
      </c>
      <c r="F3285" s="6"/>
      <c r="G3285" s="6"/>
      <c r="H3285" s="6" t="s">
        <v>8279</v>
      </c>
      <c r="I3285" s="6" t="s">
        <v>8541</v>
      </c>
      <c r="J3285" s="6" t="s">
        <v>8469</v>
      </c>
      <c r="K3285" s="7" t="s">
        <v>620</v>
      </c>
      <c r="L3285" s="8">
        <v>45657.0</v>
      </c>
      <c r="M3285" s="6" t="s">
        <v>23</v>
      </c>
      <c r="N3285" s="5"/>
      <c r="O3285" s="5"/>
      <c r="P3285" s="5"/>
      <c r="Q3285" s="5"/>
      <c r="R3285" s="5"/>
      <c r="S3285" s="5"/>
      <c r="T3285" s="5"/>
      <c r="U3285" s="5"/>
      <c r="V3285" s="5"/>
    </row>
    <row r="3286" hidden="1">
      <c r="A3286" s="5">
        <v>480091.0</v>
      </c>
      <c r="B3286" s="6" t="s">
        <v>7963</v>
      </c>
      <c r="C3286" s="6" t="s">
        <v>8481</v>
      </c>
      <c r="D3286" s="6" t="s">
        <v>8540</v>
      </c>
      <c r="E3286" s="6" t="s">
        <v>266</v>
      </c>
      <c r="F3286" s="6"/>
      <c r="G3286" s="6"/>
      <c r="H3286" s="6" t="s">
        <v>8279</v>
      </c>
      <c r="I3286" s="6" t="s">
        <v>8541</v>
      </c>
      <c r="J3286" s="6" t="s">
        <v>8469</v>
      </c>
      <c r="K3286" s="7" t="s">
        <v>565</v>
      </c>
      <c r="L3286" s="8">
        <v>45657.0</v>
      </c>
      <c r="M3286" s="6" t="s">
        <v>23</v>
      </c>
      <c r="N3286" s="5"/>
      <c r="O3286" s="5"/>
      <c r="P3286" s="5"/>
      <c r="Q3286" s="5"/>
      <c r="R3286" s="5"/>
      <c r="S3286" s="5"/>
      <c r="T3286" s="5"/>
      <c r="U3286" s="5"/>
      <c r="V3286" s="5"/>
    </row>
    <row r="3287" hidden="1">
      <c r="A3287" s="5">
        <v>480091.0</v>
      </c>
      <c r="B3287" s="6" t="s">
        <v>7963</v>
      </c>
      <c r="C3287" s="6" t="s">
        <v>8481</v>
      </c>
      <c r="D3287" s="6" t="s">
        <v>8540</v>
      </c>
      <c r="E3287" s="6" t="s">
        <v>266</v>
      </c>
      <c r="F3287" s="6"/>
      <c r="G3287" s="6"/>
      <c r="H3287" s="6" t="s">
        <v>8279</v>
      </c>
      <c r="I3287" s="6" t="s">
        <v>8541</v>
      </c>
      <c r="J3287" s="6" t="s">
        <v>8469</v>
      </c>
      <c r="K3287" s="7" t="s">
        <v>565</v>
      </c>
      <c r="L3287" s="8">
        <v>45657.0</v>
      </c>
      <c r="M3287" s="6" t="s">
        <v>23</v>
      </c>
      <c r="N3287" s="5"/>
      <c r="O3287" s="5"/>
      <c r="P3287" s="5"/>
      <c r="Q3287" s="5"/>
      <c r="R3287" s="5"/>
      <c r="S3287" s="5"/>
      <c r="T3287" s="5"/>
      <c r="U3287" s="5"/>
      <c r="V3287" s="5"/>
    </row>
    <row r="3288" hidden="1">
      <c r="A3288" s="5">
        <v>480091.0</v>
      </c>
      <c r="B3288" s="6" t="s">
        <v>7963</v>
      </c>
      <c r="C3288" s="6" t="s">
        <v>8481</v>
      </c>
      <c r="D3288" s="6" t="s">
        <v>8540</v>
      </c>
      <c r="E3288" s="6" t="s">
        <v>266</v>
      </c>
      <c r="F3288" s="6"/>
      <c r="G3288" s="6"/>
      <c r="H3288" s="6" t="s">
        <v>8279</v>
      </c>
      <c r="I3288" s="6" t="s">
        <v>8541</v>
      </c>
      <c r="J3288" s="6" t="s">
        <v>8469</v>
      </c>
      <c r="K3288" s="7" t="s">
        <v>820</v>
      </c>
      <c r="L3288" s="8">
        <v>45657.0</v>
      </c>
      <c r="M3288" s="6" t="s">
        <v>23</v>
      </c>
      <c r="N3288" s="5"/>
      <c r="O3288" s="5"/>
      <c r="P3288" s="5"/>
      <c r="Q3288" s="5"/>
      <c r="R3288" s="5"/>
      <c r="S3288" s="5"/>
      <c r="T3288" s="5"/>
      <c r="U3288" s="5"/>
      <c r="V3288" s="5"/>
    </row>
    <row r="3289" hidden="1">
      <c r="A3289" s="5">
        <v>480091.0</v>
      </c>
      <c r="B3289" s="6" t="s">
        <v>7963</v>
      </c>
      <c r="C3289" s="6" t="s">
        <v>8481</v>
      </c>
      <c r="D3289" s="6" t="s">
        <v>8540</v>
      </c>
      <c r="E3289" s="6" t="s">
        <v>266</v>
      </c>
      <c r="F3289" s="6"/>
      <c r="G3289" s="6"/>
      <c r="H3289" s="6" t="s">
        <v>8279</v>
      </c>
      <c r="I3289" s="6" t="s">
        <v>8541</v>
      </c>
      <c r="J3289" s="6" t="s">
        <v>8469</v>
      </c>
      <c r="K3289" s="7" t="s">
        <v>477</v>
      </c>
      <c r="L3289" s="8">
        <v>45657.0</v>
      </c>
      <c r="M3289" s="6" t="s">
        <v>23</v>
      </c>
      <c r="N3289" s="5"/>
      <c r="O3289" s="5"/>
      <c r="P3289" s="5"/>
      <c r="Q3289" s="5"/>
      <c r="R3289" s="5"/>
      <c r="S3289" s="5"/>
      <c r="T3289" s="5"/>
      <c r="U3289" s="5"/>
      <c r="V3289" s="5"/>
    </row>
    <row r="3290" hidden="1">
      <c r="A3290" s="5">
        <v>480091.0</v>
      </c>
      <c r="B3290" s="6" t="s">
        <v>7963</v>
      </c>
      <c r="C3290" s="6" t="s">
        <v>8481</v>
      </c>
      <c r="D3290" s="6" t="s">
        <v>8540</v>
      </c>
      <c r="E3290" s="6" t="s">
        <v>266</v>
      </c>
      <c r="F3290" s="6"/>
      <c r="G3290" s="6"/>
      <c r="H3290" s="6" t="s">
        <v>8279</v>
      </c>
      <c r="I3290" s="6" t="s">
        <v>8541</v>
      </c>
      <c r="J3290" s="6" t="s">
        <v>8469</v>
      </c>
      <c r="K3290" s="7" t="s">
        <v>8589</v>
      </c>
      <c r="L3290" s="8">
        <v>45657.0</v>
      </c>
      <c r="M3290" s="6" t="s">
        <v>23</v>
      </c>
      <c r="N3290" s="5"/>
      <c r="O3290" s="5"/>
      <c r="P3290" s="5"/>
      <c r="Q3290" s="5"/>
      <c r="R3290" s="5"/>
      <c r="S3290" s="5"/>
      <c r="T3290" s="5"/>
      <c r="U3290" s="5"/>
      <c r="V3290" s="5"/>
    </row>
    <row r="3291" hidden="1">
      <c r="A3291" s="5">
        <v>480091.0</v>
      </c>
      <c r="B3291" s="6" t="s">
        <v>7963</v>
      </c>
      <c r="C3291" s="6" t="s">
        <v>8481</v>
      </c>
      <c r="D3291" s="6" t="s">
        <v>8540</v>
      </c>
      <c r="E3291" s="6" t="s">
        <v>266</v>
      </c>
      <c r="F3291" s="6"/>
      <c r="G3291" s="6"/>
      <c r="H3291" s="6" t="s">
        <v>8243</v>
      </c>
      <c r="I3291" s="6" t="s">
        <v>8541</v>
      </c>
      <c r="J3291" s="6" t="s">
        <v>8469</v>
      </c>
      <c r="K3291" s="7" t="s">
        <v>8590</v>
      </c>
      <c r="L3291" s="8">
        <v>45657.0</v>
      </c>
      <c r="M3291" s="6" t="s">
        <v>23</v>
      </c>
      <c r="N3291" s="5"/>
      <c r="O3291" s="5"/>
      <c r="P3291" s="5"/>
      <c r="Q3291" s="5"/>
      <c r="R3291" s="5"/>
      <c r="S3291" s="5"/>
      <c r="T3291" s="5"/>
      <c r="U3291" s="5"/>
      <c r="V3291" s="5"/>
    </row>
    <row r="3292" hidden="1">
      <c r="A3292" s="5">
        <v>480091.0</v>
      </c>
      <c r="B3292" s="6" t="s">
        <v>7963</v>
      </c>
      <c r="C3292" s="6" t="s">
        <v>8481</v>
      </c>
      <c r="D3292" s="6" t="s">
        <v>8540</v>
      </c>
      <c r="E3292" s="6" t="s">
        <v>266</v>
      </c>
      <c r="F3292" s="6"/>
      <c r="G3292" s="6"/>
      <c r="H3292" s="6" t="s">
        <v>8243</v>
      </c>
      <c r="I3292" s="6" t="s">
        <v>8541</v>
      </c>
      <c r="J3292" s="6" t="s">
        <v>8469</v>
      </c>
      <c r="K3292" s="7" t="s">
        <v>3628</v>
      </c>
      <c r="L3292" s="8">
        <v>45657.0</v>
      </c>
      <c r="M3292" s="6" t="s">
        <v>23</v>
      </c>
      <c r="N3292" s="5"/>
      <c r="O3292" s="5"/>
      <c r="P3292" s="5"/>
      <c r="Q3292" s="5"/>
      <c r="R3292" s="5"/>
      <c r="S3292" s="5"/>
      <c r="T3292" s="5"/>
      <c r="U3292" s="5"/>
      <c r="V3292" s="5"/>
    </row>
    <row r="3293" hidden="1">
      <c r="A3293" s="5">
        <v>480091.0</v>
      </c>
      <c r="B3293" s="6" t="s">
        <v>7963</v>
      </c>
      <c r="C3293" s="6" t="s">
        <v>8481</v>
      </c>
      <c r="D3293" s="6" t="s">
        <v>8540</v>
      </c>
      <c r="E3293" s="6" t="s">
        <v>266</v>
      </c>
      <c r="F3293" s="6"/>
      <c r="G3293" s="6"/>
      <c r="H3293" s="6" t="s">
        <v>8243</v>
      </c>
      <c r="I3293" s="6" t="s">
        <v>8541</v>
      </c>
      <c r="J3293" s="6" t="s">
        <v>8469</v>
      </c>
      <c r="K3293" s="7" t="s">
        <v>8591</v>
      </c>
      <c r="L3293" s="8">
        <v>45657.0</v>
      </c>
      <c r="M3293" s="6" t="s">
        <v>23</v>
      </c>
      <c r="N3293" s="5"/>
      <c r="O3293" s="5"/>
      <c r="P3293" s="5"/>
      <c r="Q3293" s="5"/>
      <c r="R3293" s="5"/>
      <c r="S3293" s="5"/>
      <c r="T3293" s="5"/>
      <c r="U3293" s="5"/>
      <c r="V3293" s="5"/>
    </row>
    <row r="3294" hidden="1">
      <c r="A3294" s="5">
        <v>480091.0</v>
      </c>
      <c r="B3294" s="6" t="s">
        <v>7963</v>
      </c>
      <c r="C3294" s="6" t="s">
        <v>8481</v>
      </c>
      <c r="D3294" s="6" t="s">
        <v>8540</v>
      </c>
      <c r="E3294" s="6" t="s">
        <v>266</v>
      </c>
      <c r="F3294" s="6"/>
      <c r="G3294" s="6"/>
      <c r="H3294" s="6" t="s">
        <v>8243</v>
      </c>
      <c r="I3294" s="6" t="s">
        <v>8541</v>
      </c>
      <c r="J3294" s="6" t="s">
        <v>8469</v>
      </c>
      <c r="K3294" s="7" t="s">
        <v>8592</v>
      </c>
      <c r="L3294" s="8">
        <v>45657.0</v>
      </c>
      <c r="M3294" s="6" t="s">
        <v>23</v>
      </c>
      <c r="N3294" s="5"/>
      <c r="O3294" s="5"/>
      <c r="P3294" s="5"/>
      <c r="Q3294" s="5"/>
      <c r="R3294" s="5"/>
      <c r="S3294" s="5"/>
      <c r="T3294" s="5"/>
      <c r="U3294" s="5"/>
      <c r="V3294" s="5"/>
    </row>
    <row r="3295" hidden="1">
      <c r="A3295" s="5">
        <v>480091.0</v>
      </c>
      <c r="B3295" s="6" t="s">
        <v>7963</v>
      </c>
      <c r="C3295" s="6" t="s">
        <v>8481</v>
      </c>
      <c r="D3295" s="6" t="s">
        <v>8540</v>
      </c>
      <c r="E3295" s="6" t="s">
        <v>266</v>
      </c>
      <c r="F3295" s="6"/>
      <c r="G3295" s="6"/>
      <c r="H3295" s="6" t="s">
        <v>8243</v>
      </c>
      <c r="I3295" s="6" t="s">
        <v>8541</v>
      </c>
      <c r="J3295" s="6" t="s">
        <v>8469</v>
      </c>
      <c r="K3295" s="7" t="s">
        <v>8593</v>
      </c>
      <c r="L3295" s="8">
        <v>45657.0</v>
      </c>
      <c r="M3295" s="6" t="s">
        <v>23</v>
      </c>
      <c r="N3295" s="5"/>
      <c r="O3295" s="5"/>
      <c r="P3295" s="5"/>
      <c r="Q3295" s="5"/>
      <c r="R3295" s="5"/>
      <c r="S3295" s="5"/>
      <c r="T3295" s="5"/>
      <c r="U3295" s="5"/>
      <c r="V3295" s="5"/>
    </row>
    <row r="3296" hidden="1">
      <c r="A3296" s="5">
        <v>480091.0</v>
      </c>
      <c r="B3296" s="6" t="s">
        <v>7963</v>
      </c>
      <c r="C3296" s="6" t="s">
        <v>8481</v>
      </c>
      <c r="D3296" s="6" t="s">
        <v>8540</v>
      </c>
      <c r="E3296" s="6" t="s">
        <v>266</v>
      </c>
      <c r="F3296" s="6"/>
      <c r="G3296" s="6"/>
      <c r="H3296" s="6" t="s">
        <v>8369</v>
      </c>
      <c r="I3296" s="6" t="s">
        <v>8541</v>
      </c>
      <c r="J3296" s="6" t="s">
        <v>8469</v>
      </c>
      <c r="K3296" s="7" t="s">
        <v>8594</v>
      </c>
      <c r="L3296" s="8">
        <v>45657.0</v>
      </c>
      <c r="M3296" s="6" t="s">
        <v>23</v>
      </c>
      <c r="N3296" s="5"/>
      <c r="O3296" s="5"/>
      <c r="P3296" s="5"/>
      <c r="Q3296" s="5"/>
      <c r="R3296" s="5"/>
      <c r="S3296" s="5"/>
      <c r="T3296" s="5"/>
      <c r="U3296" s="5"/>
      <c r="V3296" s="5"/>
    </row>
    <row r="3297" hidden="1">
      <c r="A3297" s="5">
        <v>480091.0</v>
      </c>
      <c r="B3297" s="6" t="s">
        <v>7963</v>
      </c>
      <c r="C3297" s="6" t="s">
        <v>8481</v>
      </c>
      <c r="D3297" s="6" t="s">
        <v>8595</v>
      </c>
      <c r="E3297" s="6" t="s">
        <v>266</v>
      </c>
      <c r="F3297" s="6"/>
      <c r="G3297" s="6"/>
      <c r="H3297" s="6" t="s">
        <v>8369</v>
      </c>
      <c r="I3297" s="6" t="s">
        <v>8596</v>
      </c>
      <c r="J3297" s="6" t="s">
        <v>8469</v>
      </c>
      <c r="K3297" s="7" t="s">
        <v>8597</v>
      </c>
      <c r="L3297" s="8">
        <v>45657.0</v>
      </c>
      <c r="M3297" s="6" t="s">
        <v>23</v>
      </c>
      <c r="N3297" s="5"/>
      <c r="O3297" s="5"/>
      <c r="P3297" s="5"/>
      <c r="Q3297" s="5"/>
      <c r="R3297" s="5"/>
      <c r="S3297" s="5"/>
      <c r="T3297" s="5"/>
      <c r="U3297" s="5"/>
      <c r="V3297" s="5"/>
    </row>
    <row r="3298" hidden="1">
      <c r="A3298" s="5">
        <v>480091.0</v>
      </c>
      <c r="B3298" s="6" t="s">
        <v>7963</v>
      </c>
      <c r="C3298" s="6" t="s">
        <v>8481</v>
      </c>
      <c r="D3298" s="6" t="s">
        <v>8540</v>
      </c>
      <c r="E3298" s="6" t="s">
        <v>266</v>
      </c>
      <c r="F3298" s="6"/>
      <c r="G3298" s="6"/>
      <c r="H3298" s="6" t="s">
        <v>8369</v>
      </c>
      <c r="I3298" s="6" t="s">
        <v>8541</v>
      </c>
      <c r="J3298" s="6" t="s">
        <v>8469</v>
      </c>
      <c r="K3298" s="7" t="s">
        <v>8598</v>
      </c>
      <c r="L3298" s="8">
        <v>45657.0</v>
      </c>
      <c r="M3298" s="6" t="s">
        <v>23</v>
      </c>
      <c r="N3298" s="5"/>
      <c r="O3298" s="5"/>
      <c r="P3298" s="5"/>
      <c r="Q3298" s="5"/>
      <c r="R3298" s="5"/>
      <c r="S3298" s="5"/>
      <c r="T3298" s="5"/>
      <c r="U3298" s="5"/>
      <c r="V3298" s="5"/>
    </row>
    <row r="3299" hidden="1">
      <c r="A3299" s="5">
        <v>480091.0</v>
      </c>
      <c r="B3299" s="6" t="s">
        <v>7963</v>
      </c>
      <c r="C3299" s="6" t="s">
        <v>8481</v>
      </c>
      <c r="D3299" s="6" t="s">
        <v>8540</v>
      </c>
      <c r="E3299" s="6" t="s">
        <v>266</v>
      </c>
      <c r="F3299" s="6"/>
      <c r="G3299" s="6"/>
      <c r="H3299" s="6" t="s">
        <v>8369</v>
      </c>
      <c r="I3299" s="6" t="s">
        <v>8541</v>
      </c>
      <c r="J3299" s="6" t="s">
        <v>8469</v>
      </c>
      <c r="K3299" s="7" t="s">
        <v>8599</v>
      </c>
      <c r="L3299" s="8">
        <v>45657.0</v>
      </c>
      <c r="M3299" s="6" t="s">
        <v>23</v>
      </c>
      <c r="N3299" s="5"/>
      <c r="O3299" s="5"/>
      <c r="P3299" s="5"/>
      <c r="Q3299" s="5"/>
      <c r="R3299" s="5"/>
      <c r="S3299" s="5"/>
      <c r="T3299" s="5"/>
      <c r="U3299" s="5"/>
      <c r="V3299" s="5"/>
    </row>
    <row r="3300" hidden="1">
      <c r="A3300" s="5">
        <v>480091.0</v>
      </c>
      <c r="B3300" s="6" t="s">
        <v>7963</v>
      </c>
      <c r="C3300" s="6" t="s">
        <v>8481</v>
      </c>
      <c r="D3300" s="6" t="s">
        <v>8540</v>
      </c>
      <c r="E3300" s="6" t="s">
        <v>266</v>
      </c>
      <c r="F3300" s="6"/>
      <c r="G3300" s="6"/>
      <c r="H3300" s="6" t="s">
        <v>8205</v>
      </c>
      <c r="I3300" s="6" t="s">
        <v>8541</v>
      </c>
      <c r="J3300" s="6" t="s">
        <v>8469</v>
      </c>
      <c r="K3300" s="7" t="s">
        <v>8600</v>
      </c>
      <c r="L3300" s="8">
        <v>45657.0</v>
      </c>
      <c r="M3300" s="6" t="s">
        <v>23</v>
      </c>
      <c r="N3300" s="5"/>
      <c r="O3300" s="5"/>
      <c r="P3300" s="5"/>
      <c r="Q3300" s="5"/>
      <c r="R3300" s="5"/>
      <c r="S3300" s="5"/>
      <c r="T3300" s="5"/>
      <c r="U3300" s="5"/>
      <c r="V3300" s="5"/>
    </row>
    <row r="3301" hidden="1">
      <c r="A3301" s="5">
        <v>480091.0</v>
      </c>
      <c r="B3301" s="6" t="s">
        <v>7963</v>
      </c>
      <c r="C3301" s="6" t="s">
        <v>8481</v>
      </c>
      <c r="D3301" s="6" t="s">
        <v>8540</v>
      </c>
      <c r="E3301" s="6" t="s">
        <v>266</v>
      </c>
      <c r="F3301" s="6"/>
      <c r="G3301" s="6"/>
      <c r="H3301" s="6" t="s">
        <v>8205</v>
      </c>
      <c r="I3301" s="6" t="s">
        <v>8541</v>
      </c>
      <c r="J3301" s="6" t="s">
        <v>8469</v>
      </c>
      <c r="K3301" s="7" t="s">
        <v>8601</v>
      </c>
      <c r="L3301" s="8">
        <v>45657.0</v>
      </c>
      <c r="M3301" s="6" t="s">
        <v>23</v>
      </c>
      <c r="N3301" s="5"/>
      <c r="O3301" s="5"/>
      <c r="P3301" s="5"/>
      <c r="Q3301" s="5"/>
      <c r="R3301" s="5"/>
      <c r="S3301" s="5"/>
      <c r="T3301" s="5"/>
      <c r="U3301" s="5"/>
      <c r="V3301" s="5"/>
    </row>
    <row r="3302" hidden="1">
      <c r="A3302" s="5">
        <v>480091.0</v>
      </c>
      <c r="B3302" s="6" t="s">
        <v>7963</v>
      </c>
      <c r="C3302" s="6" t="s">
        <v>8481</v>
      </c>
      <c r="D3302" s="6" t="s">
        <v>8540</v>
      </c>
      <c r="E3302" s="6" t="s">
        <v>266</v>
      </c>
      <c r="F3302" s="6"/>
      <c r="G3302" s="6"/>
      <c r="H3302" s="6" t="s">
        <v>8205</v>
      </c>
      <c r="I3302" s="6" t="s">
        <v>8541</v>
      </c>
      <c r="J3302" s="6" t="s">
        <v>8469</v>
      </c>
      <c r="K3302" s="7" t="s">
        <v>8602</v>
      </c>
      <c r="L3302" s="8">
        <v>45657.0</v>
      </c>
      <c r="M3302" s="6" t="s">
        <v>23</v>
      </c>
      <c r="N3302" s="5"/>
      <c r="O3302" s="5"/>
      <c r="P3302" s="5"/>
      <c r="Q3302" s="5"/>
      <c r="R3302" s="5"/>
      <c r="S3302" s="5"/>
      <c r="T3302" s="5"/>
      <c r="U3302" s="5"/>
      <c r="V3302" s="5"/>
    </row>
    <row r="3303" hidden="1">
      <c r="A3303" s="5">
        <v>480091.0</v>
      </c>
      <c r="B3303" s="6" t="s">
        <v>7963</v>
      </c>
      <c r="C3303" s="6" t="s">
        <v>8481</v>
      </c>
      <c r="D3303" s="6" t="s">
        <v>8540</v>
      </c>
      <c r="E3303" s="6" t="s">
        <v>266</v>
      </c>
      <c r="F3303" s="6"/>
      <c r="G3303" s="6"/>
      <c r="H3303" s="6" t="s">
        <v>8372</v>
      </c>
      <c r="I3303" s="6" t="s">
        <v>8541</v>
      </c>
      <c r="J3303" s="6" t="s">
        <v>8469</v>
      </c>
      <c r="K3303" s="7" t="s">
        <v>8549</v>
      </c>
      <c r="L3303" s="8">
        <v>45657.0</v>
      </c>
      <c r="M3303" s="6" t="s">
        <v>23</v>
      </c>
      <c r="N3303" s="5"/>
      <c r="O3303" s="5"/>
      <c r="P3303" s="5"/>
      <c r="Q3303" s="5"/>
      <c r="R3303" s="5"/>
      <c r="S3303" s="5"/>
      <c r="T3303" s="5"/>
      <c r="U3303" s="5"/>
      <c r="V3303" s="5"/>
    </row>
    <row r="3304" hidden="1">
      <c r="A3304" s="5">
        <v>480091.0</v>
      </c>
      <c r="B3304" s="6" t="s">
        <v>7963</v>
      </c>
      <c r="C3304" s="6" t="s">
        <v>8481</v>
      </c>
      <c r="D3304" s="6" t="s">
        <v>8540</v>
      </c>
      <c r="E3304" s="6" t="s">
        <v>266</v>
      </c>
      <c r="F3304" s="6"/>
      <c r="G3304" s="6"/>
      <c r="H3304" s="6" t="s">
        <v>8372</v>
      </c>
      <c r="I3304" s="6" t="s">
        <v>8541</v>
      </c>
      <c r="J3304" s="6" t="s">
        <v>8469</v>
      </c>
      <c r="K3304" s="7" t="s">
        <v>8603</v>
      </c>
      <c r="L3304" s="8">
        <v>45657.0</v>
      </c>
      <c r="M3304" s="6" t="s">
        <v>23</v>
      </c>
      <c r="N3304" s="5"/>
      <c r="O3304" s="5"/>
      <c r="P3304" s="5"/>
      <c r="Q3304" s="5"/>
      <c r="R3304" s="5"/>
      <c r="S3304" s="5"/>
      <c r="T3304" s="5"/>
      <c r="U3304" s="5"/>
      <c r="V3304" s="5"/>
    </row>
    <row r="3305" hidden="1">
      <c r="A3305" s="5">
        <v>480091.0</v>
      </c>
      <c r="B3305" s="6" t="s">
        <v>7963</v>
      </c>
      <c r="C3305" s="6" t="s">
        <v>8481</v>
      </c>
      <c r="D3305" s="6" t="s">
        <v>8540</v>
      </c>
      <c r="E3305" s="6" t="s">
        <v>266</v>
      </c>
      <c r="F3305" s="6"/>
      <c r="G3305" s="6"/>
      <c r="H3305" s="6" t="s">
        <v>8372</v>
      </c>
      <c r="I3305" s="6" t="s">
        <v>8541</v>
      </c>
      <c r="J3305" s="6" t="s">
        <v>8469</v>
      </c>
      <c r="K3305" s="7" t="s">
        <v>8604</v>
      </c>
      <c r="L3305" s="8">
        <v>45657.0</v>
      </c>
      <c r="M3305" s="6" t="s">
        <v>23</v>
      </c>
      <c r="N3305" s="5"/>
      <c r="O3305" s="5"/>
      <c r="P3305" s="5"/>
      <c r="Q3305" s="5"/>
      <c r="R3305" s="5"/>
      <c r="S3305" s="5"/>
      <c r="T3305" s="5"/>
      <c r="U3305" s="5"/>
      <c r="V3305" s="5"/>
    </row>
    <row r="3306" hidden="1">
      <c r="A3306" s="5">
        <v>480091.0</v>
      </c>
      <c r="B3306" s="6" t="s">
        <v>7963</v>
      </c>
      <c r="C3306" s="6" t="s">
        <v>8481</v>
      </c>
      <c r="D3306" s="6" t="s">
        <v>8540</v>
      </c>
      <c r="E3306" s="6" t="s">
        <v>266</v>
      </c>
      <c r="F3306" s="6"/>
      <c r="G3306" s="6"/>
      <c r="H3306" s="6" t="s">
        <v>8253</v>
      </c>
      <c r="I3306" s="6" t="s">
        <v>8541</v>
      </c>
      <c r="J3306" s="6" t="s">
        <v>8469</v>
      </c>
      <c r="K3306" s="7" t="s">
        <v>8601</v>
      </c>
      <c r="L3306" s="8">
        <v>45657.0</v>
      </c>
      <c r="M3306" s="6" t="s">
        <v>23</v>
      </c>
      <c r="N3306" s="5"/>
      <c r="O3306" s="5"/>
      <c r="P3306" s="5"/>
      <c r="Q3306" s="5"/>
      <c r="R3306" s="5"/>
      <c r="S3306" s="5"/>
      <c r="T3306" s="5"/>
      <c r="U3306" s="5"/>
      <c r="V3306" s="5"/>
    </row>
    <row r="3307" hidden="1">
      <c r="A3307" s="5">
        <v>480091.0</v>
      </c>
      <c r="B3307" s="6" t="s">
        <v>7963</v>
      </c>
      <c r="C3307" s="6" t="s">
        <v>8481</v>
      </c>
      <c r="D3307" s="6" t="s">
        <v>8605</v>
      </c>
      <c r="E3307" s="6" t="s">
        <v>266</v>
      </c>
      <c r="F3307" s="6"/>
      <c r="G3307" s="6"/>
      <c r="H3307" s="6" t="s">
        <v>8310</v>
      </c>
      <c r="I3307" s="6" t="s">
        <v>8606</v>
      </c>
      <c r="J3307" s="6" t="s">
        <v>8607</v>
      </c>
      <c r="K3307" s="7" t="s">
        <v>804</v>
      </c>
      <c r="L3307" s="8">
        <v>45657.0</v>
      </c>
      <c r="M3307" s="6" t="s">
        <v>23</v>
      </c>
      <c r="N3307" s="5"/>
      <c r="O3307" s="5"/>
      <c r="P3307" s="5"/>
      <c r="Q3307" s="5"/>
      <c r="R3307" s="5"/>
      <c r="S3307" s="5"/>
      <c r="T3307" s="5"/>
      <c r="U3307" s="5"/>
      <c r="V3307" s="5"/>
    </row>
    <row r="3308" hidden="1">
      <c r="A3308" s="5">
        <v>480091.0</v>
      </c>
      <c r="B3308" s="6" t="s">
        <v>7963</v>
      </c>
      <c r="C3308" s="6" t="s">
        <v>8481</v>
      </c>
      <c r="D3308" s="6" t="s">
        <v>8608</v>
      </c>
      <c r="E3308" s="6" t="s">
        <v>266</v>
      </c>
      <c r="F3308" s="6"/>
      <c r="G3308" s="6"/>
      <c r="H3308" s="6" t="s">
        <v>8310</v>
      </c>
      <c r="I3308" s="6" t="s">
        <v>8606</v>
      </c>
      <c r="J3308" s="6" t="s">
        <v>8607</v>
      </c>
      <c r="K3308" s="7" t="s">
        <v>3258</v>
      </c>
      <c r="L3308" s="8">
        <v>45657.0</v>
      </c>
      <c r="M3308" s="6" t="s">
        <v>23</v>
      </c>
      <c r="N3308" s="5"/>
      <c r="O3308" s="5"/>
      <c r="P3308" s="5"/>
      <c r="Q3308" s="5"/>
      <c r="R3308" s="5"/>
      <c r="S3308" s="5"/>
      <c r="T3308" s="5"/>
      <c r="U3308" s="5"/>
      <c r="V3308" s="5"/>
    </row>
    <row r="3309" hidden="1">
      <c r="A3309" s="5">
        <v>480091.0</v>
      </c>
      <c r="B3309" s="6" t="s">
        <v>7963</v>
      </c>
      <c r="C3309" s="6" t="s">
        <v>8481</v>
      </c>
      <c r="D3309" s="6" t="s">
        <v>8609</v>
      </c>
      <c r="E3309" s="6" t="s">
        <v>266</v>
      </c>
      <c r="F3309" s="6"/>
      <c r="G3309" s="6"/>
      <c r="H3309" s="6" t="s">
        <v>8310</v>
      </c>
      <c r="I3309" s="6" t="s">
        <v>8606</v>
      </c>
      <c r="J3309" s="6" t="s">
        <v>8607</v>
      </c>
      <c r="K3309" s="7" t="s">
        <v>8610</v>
      </c>
      <c r="L3309" s="8">
        <v>45657.0</v>
      </c>
      <c r="M3309" s="6" t="s">
        <v>23</v>
      </c>
      <c r="N3309" s="5"/>
      <c r="O3309" s="5"/>
      <c r="P3309" s="5"/>
      <c r="Q3309" s="5"/>
      <c r="R3309" s="5"/>
      <c r="S3309" s="5"/>
      <c r="T3309" s="5"/>
      <c r="U3309" s="5"/>
      <c r="V3309" s="5"/>
    </row>
    <row r="3310" hidden="1">
      <c r="A3310" s="5">
        <v>480091.0</v>
      </c>
      <c r="B3310" s="6" t="s">
        <v>7963</v>
      </c>
      <c r="C3310" s="6" t="s">
        <v>8481</v>
      </c>
      <c r="D3310" s="6" t="s">
        <v>8611</v>
      </c>
      <c r="E3310" s="6" t="s">
        <v>266</v>
      </c>
      <c r="F3310" s="6"/>
      <c r="G3310" s="6"/>
      <c r="H3310" s="6" t="s">
        <v>8310</v>
      </c>
      <c r="I3310" s="6" t="s">
        <v>8606</v>
      </c>
      <c r="J3310" s="6" t="s">
        <v>8607</v>
      </c>
      <c r="K3310" s="7" t="s">
        <v>477</v>
      </c>
      <c r="L3310" s="8">
        <v>45657.0</v>
      </c>
      <c r="M3310" s="6" t="s">
        <v>23</v>
      </c>
      <c r="N3310" s="5"/>
      <c r="O3310" s="5"/>
      <c r="P3310" s="5"/>
      <c r="Q3310" s="5"/>
      <c r="R3310" s="5"/>
      <c r="S3310" s="5"/>
      <c r="T3310" s="5"/>
      <c r="U3310" s="5"/>
      <c r="V3310" s="5"/>
    </row>
    <row r="3311" hidden="1">
      <c r="A3311" s="5">
        <v>480091.0</v>
      </c>
      <c r="B3311" s="6" t="s">
        <v>7963</v>
      </c>
      <c r="C3311" s="6" t="s">
        <v>8481</v>
      </c>
      <c r="D3311" s="6" t="s">
        <v>8612</v>
      </c>
      <c r="E3311" s="6" t="s">
        <v>266</v>
      </c>
      <c r="F3311" s="6"/>
      <c r="G3311" s="6"/>
      <c r="H3311" s="6" t="s">
        <v>8310</v>
      </c>
      <c r="I3311" s="6" t="s">
        <v>8606</v>
      </c>
      <c r="J3311" s="6" t="s">
        <v>8607</v>
      </c>
      <c r="K3311" s="7" t="s">
        <v>477</v>
      </c>
      <c r="L3311" s="8">
        <v>45657.0</v>
      </c>
      <c r="M3311" s="6" t="s">
        <v>23</v>
      </c>
      <c r="N3311" s="5"/>
      <c r="O3311" s="5"/>
      <c r="P3311" s="5"/>
      <c r="Q3311" s="5"/>
      <c r="R3311" s="5"/>
      <c r="S3311" s="5"/>
      <c r="T3311" s="5"/>
      <c r="U3311" s="5"/>
      <c r="V3311" s="5"/>
    </row>
    <row r="3312" hidden="1">
      <c r="A3312" s="5">
        <v>480091.0</v>
      </c>
      <c r="B3312" s="6" t="s">
        <v>7963</v>
      </c>
      <c r="C3312" s="6" t="s">
        <v>8481</v>
      </c>
      <c r="D3312" s="6" t="s">
        <v>8613</v>
      </c>
      <c r="E3312" s="6" t="s">
        <v>266</v>
      </c>
      <c r="F3312" s="6"/>
      <c r="G3312" s="6"/>
      <c r="H3312" s="6" t="s">
        <v>8310</v>
      </c>
      <c r="I3312" s="6" t="s">
        <v>8606</v>
      </c>
      <c r="J3312" s="6" t="s">
        <v>8607</v>
      </c>
      <c r="K3312" s="7" t="s">
        <v>477</v>
      </c>
      <c r="L3312" s="8">
        <v>45657.0</v>
      </c>
      <c r="M3312" s="6" t="s">
        <v>23</v>
      </c>
      <c r="N3312" s="5"/>
      <c r="O3312" s="5"/>
      <c r="P3312" s="5"/>
      <c r="Q3312" s="5"/>
      <c r="R3312" s="5"/>
      <c r="S3312" s="5"/>
      <c r="T3312" s="5"/>
      <c r="U3312" s="5"/>
      <c r="V3312" s="5"/>
    </row>
    <row r="3313" hidden="1">
      <c r="A3313" s="5">
        <v>480091.0</v>
      </c>
      <c r="B3313" s="6" t="s">
        <v>7963</v>
      </c>
      <c r="C3313" s="6" t="s">
        <v>8481</v>
      </c>
      <c r="D3313" s="6" t="s">
        <v>8614</v>
      </c>
      <c r="E3313" s="6" t="s">
        <v>266</v>
      </c>
      <c r="F3313" s="6"/>
      <c r="G3313" s="6"/>
      <c r="H3313" s="6" t="s">
        <v>8310</v>
      </c>
      <c r="I3313" s="6" t="s">
        <v>8606</v>
      </c>
      <c r="J3313" s="6" t="s">
        <v>8607</v>
      </c>
      <c r="K3313" s="7" t="s">
        <v>477</v>
      </c>
      <c r="L3313" s="8">
        <v>45657.0</v>
      </c>
      <c r="M3313" s="6" t="s">
        <v>23</v>
      </c>
      <c r="N3313" s="5"/>
      <c r="O3313" s="5"/>
      <c r="P3313" s="5"/>
      <c r="Q3313" s="5"/>
      <c r="R3313" s="5"/>
      <c r="S3313" s="5"/>
      <c r="T3313" s="5"/>
      <c r="U3313" s="5"/>
      <c r="V3313" s="5"/>
    </row>
    <row r="3314" hidden="1">
      <c r="A3314" s="5">
        <v>480091.0</v>
      </c>
      <c r="B3314" s="6" t="s">
        <v>7963</v>
      </c>
      <c r="C3314" s="6" t="s">
        <v>8481</v>
      </c>
      <c r="D3314" s="6" t="s">
        <v>8615</v>
      </c>
      <c r="E3314" s="6" t="s">
        <v>266</v>
      </c>
      <c r="F3314" s="6"/>
      <c r="G3314" s="6"/>
      <c r="H3314" s="6" t="s">
        <v>8310</v>
      </c>
      <c r="I3314" s="6" t="s">
        <v>8606</v>
      </c>
      <c r="J3314" s="6" t="s">
        <v>8607</v>
      </c>
      <c r="K3314" s="7" t="s">
        <v>481</v>
      </c>
      <c r="L3314" s="8">
        <v>45657.0</v>
      </c>
      <c r="M3314" s="6" t="s">
        <v>23</v>
      </c>
      <c r="N3314" s="5"/>
      <c r="O3314" s="5"/>
      <c r="P3314" s="5"/>
      <c r="Q3314" s="5"/>
      <c r="R3314" s="5"/>
      <c r="S3314" s="5"/>
      <c r="T3314" s="5"/>
      <c r="U3314" s="5"/>
      <c r="V3314" s="5"/>
    </row>
    <row r="3315" hidden="1">
      <c r="A3315" s="5">
        <v>480091.0</v>
      </c>
      <c r="B3315" s="6" t="s">
        <v>7963</v>
      </c>
      <c r="C3315" s="6" t="s">
        <v>8481</v>
      </c>
      <c r="D3315" s="6" t="s">
        <v>8616</v>
      </c>
      <c r="E3315" s="6" t="s">
        <v>266</v>
      </c>
      <c r="F3315" s="6"/>
      <c r="G3315" s="6"/>
      <c r="H3315" s="6" t="s">
        <v>8310</v>
      </c>
      <c r="I3315" s="6" t="s">
        <v>8606</v>
      </c>
      <c r="J3315" s="6" t="s">
        <v>8607</v>
      </c>
      <c r="K3315" s="7" t="s">
        <v>1030</v>
      </c>
      <c r="L3315" s="8">
        <v>45657.0</v>
      </c>
      <c r="M3315" s="6" t="s">
        <v>23</v>
      </c>
      <c r="N3315" s="5"/>
      <c r="O3315" s="5"/>
      <c r="P3315" s="5"/>
      <c r="Q3315" s="5"/>
      <c r="R3315" s="5"/>
      <c r="S3315" s="5"/>
      <c r="T3315" s="5"/>
      <c r="U3315" s="5"/>
      <c r="V3315" s="5"/>
    </row>
    <row r="3316" hidden="1">
      <c r="A3316" s="5">
        <v>480091.0</v>
      </c>
      <c r="B3316" s="6" t="s">
        <v>7963</v>
      </c>
      <c r="C3316" s="6" t="s">
        <v>8481</v>
      </c>
      <c r="D3316" s="6" t="s">
        <v>8617</v>
      </c>
      <c r="E3316" s="6" t="s">
        <v>266</v>
      </c>
      <c r="F3316" s="6"/>
      <c r="G3316" s="6"/>
      <c r="H3316" s="6" t="s">
        <v>8310</v>
      </c>
      <c r="I3316" s="6" t="s">
        <v>8606</v>
      </c>
      <c r="J3316" s="6" t="s">
        <v>8607</v>
      </c>
      <c r="K3316" s="7" t="s">
        <v>557</v>
      </c>
      <c r="L3316" s="8">
        <v>45657.0</v>
      </c>
      <c r="M3316" s="6" t="s">
        <v>23</v>
      </c>
      <c r="N3316" s="5"/>
      <c r="O3316" s="5"/>
      <c r="P3316" s="5"/>
      <c r="Q3316" s="5"/>
      <c r="R3316" s="5"/>
      <c r="S3316" s="5"/>
      <c r="T3316" s="5"/>
      <c r="U3316" s="5"/>
      <c r="V3316" s="5"/>
    </row>
    <row r="3317" hidden="1">
      <c r="A3317" s="5">
        <v>480091.0</v>
      </c>
      <c r="B3317" s="6" t="s">
        <v>7963</v>
      </c>
      <c r="C3317" s="6" t="s">
        <v>8481</v>
      </c>
      <c r="D3317" s="6" t="s">
        <v>8618</v>
      </c>
      <c r="E3317" s="6" t="s">
        <v>266</v>
      </c>
      <c r="F3317" s="6"/>
      <c r="G3317" s="6"/>
      <c r="H3317" s="6" t="s">
        <v>8310</v>
      </c>
      <c r="I3317" s="6" t="s">
        <v>8619</v>
      </c>
      <c r="J3317" s="6" t="s">
        <v>8607</v>
      </c>
      <c r="K3317" s="7" t="s">
        <v>565</v>
      </c>
      <c r="L3317" s="8">
        <v>45657.0</v>
      </c>
      <c r="M3317" s="6" t="s">
        <v>23</v>
      </c>
      <c r="N3317" s="5"/>
      <c r="O3317" s="5"/>
      <c r="P3317" s="5"/>
      <c r="Q3317" s="5"/>
      <c r="R3317" s="5"/>
      <c r="S3317" s="5"/>
      <c r="T3317" s="5"/>
      <c r="U3317" s="5"/>
      <c r="V3317" s="5"/>
    </row>
    <row r="3318" hidden="1">
      <c r="A3318" s="5">
        <v>480091.0</v>
      </c>
      <c r="B3318" s="6" t="s">
        <v>7963</v>
      </c>
      <c r="C3318" s="6" t="s">
        <v>8481</v>
      </c>
      <c r="D3318" s="6" t="s">
        <v>8620</v>
      </c>
      <c r="E3318" s="6" t="s">
        <v>266</v>
      </c>
      <c r="F3318" s="6"/>
      <c r="G3318" s="6"/>
      <c r="H3318" s="6" t="s">
        <v>8310</v>
      </c>
      <c r="I3318" s="6" t="s">
        <v>8621</v>
      </c>
      <c r="J3318" s="6" t="s">
        <v>8607</v>
      </c>
      <c r="K3318" s="7" t="s">
        <v>514</v>
      </c>
      <c r="L3318" s="8">
        <v>45657.0</v>
      </c>
      <c r="M3318" s="6" t="s">
        <v>23</v>
      </c>
      <c r="N3318" s="5"/>
      <c r="O3318" s="5"/>
      <c r="P3318" s="5"/>
      <c r="Q3318" s="5"/>
      <c r="R3318" s="5"/>
      <c r="S3318" s="5"/>
      <c r="T3318" s="5"/>
      <c r="U3318" s="5"/>
      <c r="V3318" s="5"/>
    </row>
    <row r="3319" hidden="1">
      <c r="A3319" s="5">
        <v>480091.0</v>
      </c>
      <c r="B3319" s="6" t="s">
        <v>7963</v>
      </c>
      <c r="C3319" s="6" t="s">
        <v>8481</v>
      </c>
      <c r="D3319" s="6" t="s">
        <v>8622</v>
      </c>
      <c r="E3319" s="6" t="s">
        <v>266</v>
      </c>
      <c r="F3319" s="6"/>
      <c r="G3319" s="6"/>
      <c r="H3319" s="6" t="s">
        <v>8467</v>
      </c>
      <c r="I3319" s="6" t="s">
        <v>8623</v>
      </c>
      <c r="J3319" s="6" t="s">
        <v>8624</v>
      </c>
      <c r="K3319" s="7" t="s">
        <v>8625</v>
      </c>
      <c r="L3319" s="8">
        <v>45657.0</v>
      </c>
      <c r="M3319" s="6" t="s">
        <v>23</v>
      </c>
      <c r="N3319" s="5"/>
      <c r="O3319" s="5"/>
      <c r="P3319" s="5"/>
      <c r="Q3319" s="5"/>
      <c r="R3319" s="5"/>
      <c r="S3319" s="5"/>
      <c r="T3319" s="5"/>
      <c r="U3319" s="5"/>
      <c r="V3319" s="5"/>
    </row>
    <row r="3320" hidden="1">
      <c r="A3320" s="5">
        <v>480091.0</v>
      </c>
      <c r="B3320" s="6" t="s">
        <v>7963</v>
      </c>
      <c r="C3320" s="6" t="s">
        <v>8481</v>
      </c>
      <c r="D3320" s="6" t="s">
        <v>8626</v>
      </c>
      <c r="E3320" s="6" t="s">
        <v>266</v>
      </c>
      <c r="F3320" s="6"/>
      <c r="G3320" s="6"/>
      <c r="H3320" s="6" t="s">
        <v>8205</v>
      </c>
      <c r="I3320" s="6" t="s">
        <v>8627</v>
      </c>
      <c r="J3320" s="6" t="s">
        <v>8199</v>
      </c>
      <c r="K3320" s="7" t="s">
        <v>8628</v>
      </c>
      <c r="L3320" s="8">
        <v>45657.0</v>
      </c>
      <c r="M3320" s="6" t="s">
        <v>23</v>
      </c>
      <c r="N3320" s="5"/>
      <c r="O3320" s="5"/>
      <c r="P3320" s="5"/>
      <c r="Q3320" s="5"/>
      <c r="R3320" s="5"/>
      <c r="S3320" s="5"/>
      <c r="T3320" s="5"/>
      <c r="U3320" s="5"/>
      <c r="V3320" s="5"/>
    </row>
    <row r="3321" hidden="1">
      <c r="A3321" s="5">
        <v>480091.0</v>
      </c>
      <c r="B3321" s="6" t="s">
        <v>7963</v>
      </c>
      <c r="C3321" s="6" t="s">
        <v>8481</v>
      </c>
      <c r="D3321" s="6" t="s">
        <v>8629</v>
      </c>
      <c r="E3321" s="6" t="s">
        <v>266</v>
      </c>
      <c r="F3321" s="6"/>
      <c r="G3321" s="6"/>
      <c r="H3321" s="6" t="s">
        <v>8310</v>
      </c>
      <c r="I3321" s="6" t="s">
        <v>8630</v>
      </c>
      <c r="J3321" s="6" t="s">
        <v>8199</v>
      </c>
      <c r="K3321" s="7" t="s">
        <v>8631</v>
      </c>
      <c r="L3321" s="8">
        <v>45657.0</v>
      </c>
      <c r="M3321" s="6" t="s">
        <v>23</v>
      </c>
      <c r="N3321" s="5"/>
      <c r="O3321" s="5"/>
      <c r="P3321" s="5"/>
      <c r="Q3321" s="5"/>
      <c r="R3321" s="5"/>
      <c r="S3321" s="5"/>
      <c r="T3321" s="5"/>
      <c r="U3321" s="5"/>
      <c r="V3321" s="5"/>
    </row>
    <row r="3322" hidden="1">
      <c r="A3322" s="5">
        <v>480091.0</v>
      </c>
      <c r="B3322" s="6" t="s">
        <v>7963</v>
      </c>
      <c r="C3322" s="6" t="s">
        <v>8481</v>
      </c>
      <c r="D3322" s="6" t="s">
        <v>8629</v>
      </c>
      <c r="E3322" s="6" t="s">
        <v>266</v>
      </c>
      <c r="F3322" s="6"/>
      <c r="G3322" s="6"/>
      <c r="H3322" s="6" t="s">
        <v>8369</v>
      </c>
      <c r="I3322" s="6" t="s">
        <v>8630</v>
      </c>
      <c r="J3322" s="6" t="s">
        <v>8199</v>
      </c>
      <c r="K3322" s="7" t="s">
        <v>8632</v>
      </c>
      <c r="L3322" s="8">
        <v>45657.0</v>
      </c>
      <c r="M3322" s="6" t="s">
        <v>23</v>
      </c>
      <c r="N3322" s="5"/>
      <c r="O3322" s="5"/>
      <c r="P3322" s="5"/>
      <c r="Q3322" s="5"/>
      <c r="R3322" s="5"/>
      <c r="S3322" s="5"/>
      <c r="T3322" s="5"/>
      <c r="U3322" s="5"/>
      <c r="V3322" s="5"/>
    </row>
    <row r="3323" hidden="1">
      <c r="A3323" s="5">
        <v>480091.0</v>
      </c>
      <c r="B3323" s="6" t="s">
        <v>7963</v>
      </c>
      <c r="C3323" s="6" t="s">
        <v>8481</v>
      </c>
      <c r="D3323" s="6" t="s">
        <v>8629</v>
      </c>
      <c r="E3323" s="6" t="s">
        <v>266</v>
      </c>
      <c r="F3323" s="6"/>
      <c r="G3323" s="6"/>
      <c r="H3323" s="6" t="s">
        <v>8209</v>
      </c>
      <c r="I3323" s="6" t="s">
        <v>8630</v>
      </c>
      <c r="J3323" s="6" t="s">
        <v>8199</v>
      </c>
      <c r="K3323" s="7" t="s">
        <v>8633</v>
      </c>
      <c r="L3323" s="8">
        <v>45657.0</v>
      </c>
      <c r="M3323" s="6" t="s">
        <v>23</v>
      </c>
      <c r="N3323" s="5"/>
      <c r="O3323" s="5"/>
      <c r="P3323" s="5"/>
      <c r="Q3323" s="5"/>
      <c r="R3323" s="5"/>
      <c r="S3323" s="5"/>
      <c r="T3323" s="5"/>
      <c r="U3323" s="5"/>
      <c r="V3323" s="5"/>
    </row>
    <row r="3324" hidden="1">
      <c r="A3324" s="5">
        <v>480091.0</v>
      </c>
      <c r="B3324" s="6" t="s">
        <v>7963</v>
      </c>
      <c r="C3324" s="6" t="s">
        <v>8481</v>
      </c>
      <c r="D3324" s="6" t="s">
        <v>8629</v>
      </c>
      <c r="E3324" s="6" t="s">
        <v>266</v>
      </c>
      <c r="F3324" s="6"/>
      <c r="G3324" s="6"/>
      <c r="H3324" s="6" t="s">
        <v>8467</v>
      </c>
      <c r="I3324" s="6" t="s">
        <v>8630</v>
      </c>
      <c r="J3324" s="6" t="s">
        <v>8199</v>
      </c>
      <c r="K3324" s="7" t="s">
        <v>8634</v>
      </c>
      <c r="L3324" s="8">
        <v>45657.0</v>
      </c>
      <c r="M3324" s="6" t="s">
        <v>23</v>
      </c>
      <c r="N3324" s="5"/>
      <c r="O3324" s="5"/>
      <c r="P3324" s="5"/>
      <c r="Q3324" s="5"/>
      <c r="R3324" s="5"/>
      <c r="S3324" s="5"/>
      <c r="T3324" s="5"/>
      <c r="U3324" s="5"/>
      <c r="V3324" s="5"/>
    </row>
    <row r="3325" hidden="1">
      <c r="A3325" s="5">
        <v>480091.0</v>
      </c>
      <c r="B3325" s="6" t="s">
        <v>7963</v>
      </c>
      <c r="C3325" s="6" t="s">
        <v>8481</v>
      </c>
      <c r="D3325" s="6" t="s">
        <v>8629</v>
      </c>
      <c r="E3325" s="6" t="s">
        <v>266</v>
      </c>
      <c r="F3325" s="6"/>
      <c r="G3325" s="6"/>
      <c r="H3325" s="6" t="s">
        <v>8260</v>
      </c>
      <c r="I3325" s="6" t="s">
        <v>8630</v>
      </c>
      <c r="J3325" s="6" t="s">
        <v>8199</v>
      </c>
      <c r="K3325" s="7" t="s">
        <v>8635</v>
      </c>
      <c r="L3325" s="8">
        <v>45657.0</v>
      </c>
      <c r="M3325" s="6" t="s">
        <v>23</v>
      </c>
      <c r="N3325" s="5"/>
      <c r="O3325" s="5"/>
      <c r="P3325" s="5"/>
      <c r="Q3325" s="5"/>
      <c r="R3325" s="5"/>
      <c r="S3325" s="5"/>
      <c r="T3325" s="5"/>
      <c r="U3325" s="5"/>
      <c r="V3325" s="5"/>
    </row>
    <row r="3326" hidden="1">
      <c r="A3326" s="5">
        <v>480091.0</v>
      </c>
      <c r="B3326" s="6" t="s">
        <v>7963</v>
      </c>
      <c r="C3326" s="6" t="s">
        <v>8481</v>
      </c>
      <c r="D3326" s="6" t="s">
        <v>8629</v>
      </c>
      <c r="E3326" s="6" t="s">
        <v>266</v>
      </c>
      <c r="F3326" s="6"/>
      <c r="G3326" s="6"/>
      <c r="H3326" s="6" t="s">
        <v>8233</v>
      </c>
      <c r="I3326" s="6" t="s">
        <v>8630</v>
      </c>
      <c r="J3326" s="6" t="s">
        <v>8199</v>
      </c>
      <c r="K3326" s="7" t="s">
        <v>8636</v>
      </c>
      <c r="L3326" s="8">
        <v>45657.0</v>
      </c>
      <c r="M3326" s="6" t="s">
        <v>23</v>
      </c>
      <c r="N3326" s="5"/>
      <c r="O3326" s="5"/>
      <c r="P3326" s="5"/>
      <c r="Q3326" s="5"/>
      <c r="R3326" s="5"/>
      <c r="S3326" s="5"/>
      <c r="T3326" s="5"/>
      <c r="U3326" s="5"/>
      <c r="V3326" s="5"/>
    </row>
    <row r="3327" hidden="1">
      <c r="A3327" s="5">
        <v>480091.0</v>
      </c>
      <c r="B3327" s="6" t="s">
        <v>7963</v>
      </c>
      <c r="C3327" s="6" t="s">
        <v>8481</v>
      </c>
      <c r="D3327" s="6" t="s">
        <v>8629</v>
      </c>
      <c r="E3327" s="6" t="s">
        <v>266</v>
      </c>
      <c r="F3327" s="6"/>
      <c r="G3327" s="6"/>
      <c r="H3327" s="6" t="s">
        <v>8209</v>
      </c>
      <c r="I3327" s="6" t="s">
        <v>8630</v>
      </c>
      <c r="J3327" s="6" t="s">
        <v>8199</v>
      </c>
      <c r="K3327" s="7" t="s">
        <v>8637</v>
      </c>
      <c r="L3327" s="8">
        <v>45657.0</v>
      </c>
      <c r="M3327" s="6" t="s">
        <v>23</v>
      </c>
      <c r="N3327" s="5"/>
      <c r="O3327" s="5"/>
      <c r="P3327" s="5"/>
      <c r="Q3327" s="5"/>
      <c r="R3327" s="5"/>
      <c r="S3327" s="5"/>
      <c r="T3327" s="5"/>
      <c r="U3327" s="5"/>
      <c r="V3327" s="5"/>
    </row>
    <row r="3328" hidden="1">
      <c r="A3328" s="5">
        <v>480091.0</v>
      </c>
      <c r="B3328" s="6" t="s">
        <v>7963</v>
      </c>
      <c r="C3328" s="6" t="s">
        <v>8481</v>
      </c>
      <c r="D3328" s="6" t="s">
        <v>8629</v>
      </c>
      <c r="E3328" s="6" t="s">
        <v>266</v>
      </c>
      <c r="F3328" s="6"/>
      <c r="G3328" s="6"/>
      <c r="H3328" s="6" t="s">
        <v>8253</v>
      </c>
      <c r="I3328" s="6" t="s">
        <v>8630</v>
      </c>
      <c r="J3328" s="6" t="s">
        <v>8199</v>
      </c>
      <c r="K3328" s="7" t="s">
        <v>8638</v>
      </c>
      <c r="L3328" s="8">
        <v>45657.0</v>
      </c>
      <c r="M3328" s="6" t="s">
        <v>23</v>
      </c>
      <c r="N3328" s="5"/>
      <c r="O3328" s="5"/>
      <c r="P3328" s="5"/>
      <c r="Q3328" s="5"/>
      <c r="R3328" s="5"/>
      <c r="S3328" s="5"/>
      <c r="T3328" s="5"/>
      <c r="U3328" s="5"/>
      <c r="V3328" s="5"/>
    </row>
    <row r="3329" hidden="1">
      <c r="A3329" s="5">
        <v>480091.0</v>
      </c>
      <c r="B3329" s="6" t="s">
        <v>7963</v>
      </c>
      <c r="C3329" s="6" t="s">
        <v>8481</v>
      </c>
      <c r="D3329" s="6" t="s">
        <v>8629</v>
      </c>
      <c r="E3329" s="6" t="s">
        <v>266</v>
      </c>
      <c r="F3329" s="6"/>
      <c r="G3329" s="6"/>
      <c r="H3329" s="6" t="s">
        <v>8639</v>
      </c>
      <c r="I3329" s="6" t="s">
        <v>8630</v>
      </c>
      <c r="J3329" s="6" t="s">
        <v>8199</v>
      </c>
      <c r="K3329" s="7" t="s">
        <v>8640</v>
      </c>
      <c r="L3329" s="8">
        <v>45657.0</v>
      </c>
      <c r="M3329" s="6" t="s">
        <v>23</v>
      </c>
      <c r="N3329" s="5"/>
      <c r="O3329" s="5"/>
      <c r="P3329" s="5"/>
      <c r="Q3329" s="5"/>
      <c r="R3329" s="5"/>
      <c r="S3329" s="5"/>
      <c r="T3329" s="5"/>
      <c r="U3329" s="5"/>
      <c r="V3329" s="5"/>
    </row>
    <row r="3330" hidden="1">
      <c r="A3330" s="5">
        <v>480091.0</v>
      </c>
      <c r="B3330" s="6" t="s">
        <v>7963</v>
      </c>
      <c r="C3330" s="6" t="s">
        <v>8481</v>
      </c>
      <c r="D3330" s="6" t="s">
        <v>8629</v>
      </c>
      <c r="E3330" s="6" t="s">
        <v>266</v>
      </c>
      <c r="F3330" s="6"/>
      <c r="G3330" s="6"/>
      <c r="H3330" s="6" t="s">
        <v>8641</v>
      </c>
      <c r="I3330" s="6" t="s">
        <v>8630</v>
      </c>
      <c r="J3330" s="6" t="s">
        <v>8199</v>
      </c>
      <c r="K3330" s="7" t="s">
        <v>8642</v>
      </c>
      <c r="L3330" s="8">
        <v>45657.0</v>
      </c>
      <c r="M3330" s="6" t="s">
        <v>23</v>
      </c>
      <c r="N3330" s="5"/>
      <c r="O3330" s="5"/>
      <c r="P3330" s="5"/>
      <c r="Q3330" s="5"/>
      <c r="R3330" s="5"/>
      <c r="S3330" s="5"/>
      <c r="T3330" s="5"/>
      <c r="U3330" s="5"/>
      <c r="V3330" s="5"/>
    </row>
    <row r="3331" hidden="1">
      <c r="A3331" s="5">
        <v>480091.0</v>
      </c>
      <c r="B3331" s="6" t="s">
        <v>7963</v>
      </c>
      <c r="C3331" s="6" t="s">
        <v>8481</v>
      </c>
      <c r="D3331" s="6" t="s">
        <v>8629</v>
      </c>
      <c r="E3331" s="6" t="s">
        <v>266</v>
      </c>
      <c r="F3331" s="6"/>
      <c r="G3331" s="6"/>
      <c r="H3331" s="6" t="s">
        <v>8643</v>
      </c>
      <c r="I3331" s="6" t="s">
        <v>8630</v>
      </c>
      <c r="J3331" s="6" t="s">
        <v>8199</v>
      </c>
      <c r="K3331" s="7" t="s">
        <v>8644</v>
      </c>
      <c r="L3331" s="8">
        <v>45657.0</v>
      </c>
      <c r="M3331" s="6" t="s">
        <v>23</v>
      </c>
      <c r="N3331" s="5"/>
      <c r="O3331" s="5"/>
      <c r="P3331" s="5"/>
      <c r="Q3331" s="5"/>
      <c r="R3331" s="5"/>
      <c r="S3331" s="5"/>
      <c r="T3331" s="5"/>
      <c r="U3331" s="5"/>
      <c r="V3331" s="5"/>
    </row>
    <row r="3332" hidden="1">
      <c r="A3332" s="5">
        <v>480091.0</v>
      </c>
      <c r="B3332" s="6" t="s">
        <v>7963</v>
      </c>
      <c r="C3332" s="6" t="s">
        <v>8481</v>
      </c>
      <c r="D3332" s="6" t="s">
        <v>8629</v>
      </c>
      <c r="E3332" s="6" t="s">
        <v>266</v>
      </c>
      <c r="F3332" s="6"/>
      <c r="G3332" s="6"/>
      <c r="H3332" s="6" t="s">
        <v>8319</v>
      </c>
      <c r="I3332" s="6" t="s">
        <v>8630</v>
      </c>
      <c r="J3332" s="6" t="s">
        <v>8199</v>
      </c>
      <c r="K3332" s="7" t="s">
        <v>8645</v>
      </c>
      <c r="L3332" s="8">
        <v>45657.0</v>
      </c>
      <c r="M3332" s="6" t="s">
        <v>23</v>
      </c>
      <c r="N3332" s="5"/>
      <c r="O3332" s="5"/>
      <c r="P3332" s="5"/>
      <c r="Q3332" s="5"/>
      <c r="R3332" s="5"/>
      <c r="S3332" s="5"/>
      <c r="T3332" s="5"/>
      <c r="U3332" s="5"/>
      <c r="V3332" s="5"/>
    </row>
    <row r="3333" hidden="1">
      <c r="A3333" s="5">
        <v>480091.0</v>
      </c>
      <c r="B3333" s="6" t="s">
        <v>7963</v>
      </c>
      <c r="C3333" s="6" t="s">
        <v>8481</v>
      </c>
      <c r="D3333" s="6" t="s">
        <v>8629</v>
      </c>
      <c r="E3333" s="6" t="s">
        <v>266</v>
      </c>
      <c r="F3333" s="6"/>
      <c r="G3333" s="6"/>
      <c r="H3333" s="6" t="s">
        <v>8279</v>
      </c>
      <c r="I3333" s="6" t="s">
        <v>8630</v>
      </c>
      <c r="J3333" s="6" t="s">
        <v>8199</v>
      </c>
      <c r="K3333" s="7" t="s">
        <v>8646</v>
      </c>
      <c r="L3333" s="8">
        <v>45657.0</v>
      </c>
      <c r="M3333" s="6" t="s">
        <v>23</v>
      </c>
      <c r="N3333" s="5"/>
      <c r="O3333" s="5"/>
      <c r="P3333" s="5"/>
      <c r="Q3333" s="5"/>
      <c r="R3333" s="5"/>
      <c r="S3333" s="5"/>
      <c r="T3333" s="5"/>
      <c r="U3333" s="5"/>
      <c r="V3333" s="5"/>
    </row>
    <row r="3334" hidden="1">
      <c r="A3334" s="5">
        <v>480091.0</v>
      </c>
      <c r="B3334" s="6" t="s">
        <v>7963</v>
      </c>
      <c r="C3334" s="6" t="s">
        <v>8481</v>
      </c>
      <c r="D3334" s="6" t="s">
        <v>8629</v>
      </c>
      <c r="E3334" s="6" t="s">
        <v>266</v>
      </c>
      <c r="F3334" s="6"/>
      <c r="G3334" s="6"/>
      <c r="H3334" s="6" t="s">
        <v>8243</v>
      </c>
      <c r="I3334" s="6" t="s">
        <v>8630</v>
      </c>
      <c r="J3334" s="6" t="s">
        <v>8199</v>
      </c>
      <c r="K3334" s="7" t="s">
        <v>8647</v>
      </c>
      <c r="L3334" s="8">
        <v>45657.0</v>
      </c>
      <c r="M3334" s="6" t="s">
        <v>23</v>
      </c>
      <c r="N3334" s="5"/>
      <c r="O3334" s="5"/>
      <c r="P3334" s="5"/>
      <c r="Q3334" s="5"/>
      <c r="R3334" s="5"/>
      <c r="S3334" s="5"/>
      <c r="T3334" s="5"/>
      <c r="U3334" s="5"/>
      <c r="V3334" s="5"/>
    </row>
    <row r="3335" hidden="1">
      <c r="A3335" s="5">
        <v>480091.0</v>
      </c>
      <c r="B3335" s="6" t="s">
        <v>7963</v>
      </c>
      <c r="C3335" s="6" t="s">
        <v>8481</v>
      </c>
      <c r="D3335" s="6" t="s">
        <v>8629</v>
      </c>
      <c r="E3335" s="6" t="s">
        <v>266</v>
      </c>
      <c r="F3335" s="6"/>
      <c r="G3335" s="6"/>
      <c r="H3335" s="6" t="s">
        <v>8322</v>
      </c>
      <c r="I3335" s="6" t="s">
        <v>8630</v>
      </c>
      <c r="J3335" s="6" t="s">
        <v>8199</v>
      </c>
      <c r="K3335" s="7" t="s">
        <v>8648</v>
      </c>
      <c r="L3335" s="8">
        <v>45657.0</v>
      </c>
      <c r="M3335" s="6" t="s">
        <v>23</v>
      </c>
      <c r="N3335" s="5"/>
      <c r="O3335" s="5"/>
      <c r="P3335" s="5"/>
      <c r="Q3335" s="5"/>
      <c r="R3335" s="5"/>
      <c r="S3335" s="5"/>
      <c r="T3335" s="5"/>
      <c r="U3335" s="5"/>
      <c r="V3335" s="5"/>
    </row>
    <row r="3336" hidden="1">
      <c r="A3336" s="5">
        <v>480091.0</v>
      </c>
      <c r="B3336" s="6" t="s">
        <v>7963</v>
      </c>
      <c r="C3336" s="6" t="s">
        <v>8481</v>
      </c>
      <c r="D3336" s="6" t="s">
        <v>8629</v>
      </c>
      <c r="E3336" s="6" t="s">
        <v>266</v>
      </c>
      <c r="F3336" s="6"/>
      <c r="G3336" s="6"/>
      <c r="H3336" s="6" t="s">
        <v>8325</v>
      </c>
      <c r="I3336" s="6" t="s">
        <v>8630</v>
      </c>
      <c r="J3336" s="6" t="s">
        <v>8199</v>
      </c>
      <c r="K3336" s="7" t="s">
        <v>8649</v>
      </c>
      <c r="L3336" s="8">
        <v>45657.0</v>
      </c>
      <c r="M3336" s="6" t="s">
        <v>23</v>
      </c>
      <c r="N3336" s="5"/>
      <c r="O3336" s="5"/>
      <c r="P3336" s="5"/>
      <c r="Q3336" s="5"/>
      <c r="R3336" s="5"/>
      <c r="S3336" s="5"/>
      <c r="T3336" s="5"/>
      <c r="U3336" s="5"/>
      <c r="V3336" s="5"/>
    </row>
    <row r="3337" hidden="1">
      <c r="A3337" s="5">
        <v>480091.0</v>
      </c>
      <c r="B3337" s="6" t="s">
        <v>7963</v>
      </c>
      <c r="C3337" s="6" t="s">
        <v>8481</v>
      </c>
      <c r="D3337" s="6" t="s">
        <v>8629</v>
      </c>
      <c r="E3337" s="6" t="s">
        <v>266</v>
      </c>
      <c r="F3337" s="6"/>
      <c r="G3337" s="6"/>
      <c r="H3337" s="6" t="s">
        <v>8478</v>
      </c>
      <c r="I3337" s="6" t="s">
        <v>8630</v>
      </c>
      <c r="J3337" s="6" t="s">
        <v>8199</v>
      </c>
      <c r="K3337" s="7" t="s">
        <v>3258</v>
      </c>
      <c r="L3337" s="8">
        <v>45657.0</v>
      </c>
      <c r="M3337" s="6" t="s">
        <v>23</v>
      </c>
      <c r="N3337" s="5"/>
      <c r="O3337" s="5"/>
      <c r="P3337" s="5"/>
      <c r="Q3337" s="5"/>
      <c r="R3337" s="5"/>
      <c r="S3337" s="5"/>
      <c r="T3337" s="5"/>
      <c r="U3337" s="5"/>
      <c r="V3337" s="5"/>
    </row>
    <row r="3338" hidden="1">
      <c r="A3338" s="5">
        <v>480091.0</v>
      </c>
      <c r="B3338" s="6" t="s">
        <v>7963</v>
      </c>
      <c r="C3338" s="6" t="s">
        <v>8481</v>
      </c>
      <c r="D3338" s="6" t="s">
        <v>8629</v>
      </c>
      <c r="E3338" s="6" t="s">
        <v>266</v>
      </c>
      <c r="F3338" s="6"/>
      <c r="G3338" s="6"/>
      <c r="H3338" s="6" t="s">
        <v>8205</v>
      </c>
      <c r="I3338" s="6" t="s">
        <v>8630</v>
      </c>
      <c r="J3338" s="6" t="s">
        <v>8199</v>
      </c>
      <c r="K3338" s="7" t="s">
        <v>8650</v>
      </c>
      <c r="L3338" s="8">
        <v>45657.0</v>
      </c>
      <c r="M3338" s="6" t="s">
        <v>23</v>
      </c>
      <c r="N3338" s="5"/>
      <c r="O3338" s="5"/>
      <c r="P3338" s="5"/>
      <c r="Q3338" s="5"/>
      <c r="R3338" s="5"/>
      <c r="S3338" s="5"/>
      <c r="T3338" s="5"/>
      <c r="U3338" s="5"/>
      <c r="V3338" s="5"/>
    </row>
    <row r="3339" hidden="1">
      <c r="A3339" s="5">
        <v>480091.0</v>
      </c>
      <c r="B3339" s="6" t="s">
        <v>7963</v>
      </c>
      <c r="C3339" s="6" t="s">
        <v>8481</v>
      </c>
      <c r="D3339" s="6" t="s">
        <v>8651</v>
      </c>
      <c r="E3339" s="6" t="s">
        <v>266</v>
      </c>
      <c r="F3339" s="6"/>
      <c r="G3339" s="6"/>
      <c r="H3339" s="6" t="s">
        <v>8279</v>
      </c>
      <c r="I3339" s="6" t="s">
        <v>8652</v>
      </c>
      <c r="J3339" s="6" t="s">
        <v>8199</v>
      </c>
      <c r="K3339" s="7" t="s">
        <v>8653</v>
      </c>
      <c r="L3339" s="8">
        <v>45657.0</v>
      </c>
      <c r="M3339" s="6" t="s">
        <v>23</v>
      </c>
      <c r="N3339" s="5"/>
      <c r="O3339" s="5"/>
      <c r="P3339" s="5"/>
      <c r="Q3339" s="5"/>
      <c r="R3339" s="5"/>
      <c r="S3339" s="5"/>
      <c r="T3339" s="5"/>
      <c r="U3339" s="5"/>
      <c r="V3339" s="5"/>
    </row>
    <row r="3340" hidden="1">
      <c r="A3340" s="5">
        <v>480091.0</v>
      </c>
      <c r="B3340" s="6" t="s">
        <v>7963</v>
      </c>
      <c r="C3340" s="6" t="s">
        <v>8481</v>
      </c>
      <c r="D3340" s="6" t="s">
        <v>8651</v>
      </c>
      <c r="E3340" s="6" t="s">
        <v>266</v>
      </c>
      <c r="F3340" s="6"/>
      <c r="G3340" s="6"/>
      <c r="H3340" s="6" t="s">
        <v>8233</v>
      </c>
      <c r="I3340" s="6" t="s">
        <v>8652</v>
      </c>
      <c r="J3340" s="6" t="s">
        <v>8199</v>
      </c>
      <c r="K3340" s="7" t="s">
        <v>8654</v>
      </c>
      <c r="L3340" s="8">
        <v>45657.0</v>
      </c>
      <c r="M3340" s="6" t="s">
        <v>23</v>
      </c>
      <c r="N3340" s="5"/>
      <c r="O3340" s="5"/>
      <c r="P3340" s="5"/>
      <c r="Q3340" s="5"/>
      <c r="R3340" s="5"/>
      <c r="S3340" s="5"/>
      <c r="T3340" s="5"/>
      <c r="U3340" s="5"/>
      <c r="V3340" s="5"/>
    </row>
    <row r="3341" hidden="1">
      <c r="A3341" s="5">
        <v>480091.0</v>
      </c>
      <c r="B3341" s="6" t="s">
        <v>7963</v>
      </c>
      <c r="C3341" s="6" t="s">
        <v>8481</v>
      </c>
      <c r="D3341" s="6" t="s">
        <v>8651</v>
      </c>
      <c r="E3341" s="6" t="s">
        <v>266</v>
      </c>
      <c r="F3341" s="6"/>
      <c r="G3341" s="6"/>
      <c r="H3341" s="6" t="s">
        <v>8319</v>
      </c>
      <c r="I3341" s="6" t="s">
        <v>8652</v>
      </c>
      <c r="J3341" s="6" t="s">
        <v>8199</v>
      </c>
      <c r="K3341" s="7" t="s">
        <v>8655</v>
      </c>
      <c r="L3341" s="8">
        <v>45657.0</v>
      </c>
      <c r="M3341" s="6" t="s">
        <v>23</v>
      </c>
      <c r="N3341" s="5"/>
      <c r="O3341" s="5"/>
      <c r="P3341" s="5"/>
      <c r="Q3341" s="5"/>
      <c r="R3341" s="5"/>
      <c r="S3341" s="5"/>
      <c r="T3341" s="5"/>
      <c r="U3341" s="5"/>
      <c r="V3341" s="5"/>
    </row>
    <row r="3342" hidden="1">
      <c r="A3342" s="5">
        <v>480091.0</v>
      </c>
      <c r="B3342" s="6" t="s">
        <v>7963</v>
      </c>
      <c r="C3342" s="6" t="s">
        <v>8481</v>
      </c>
      <c r="D3342" s="6" t="s">
        <v>8651</v>
      </c>
      <c r="E3342" s="6" t="s">
        <v>266</v>
      </c>
      <c r="F3342" s="6"/>
      <c r="G3342" s="6"/>
      <c r="H3342" s="6" t="s">
        <v>8310</v>
      </c>
      <c r="I3342" s="6" t="s">
        <v>8652</v>
      </c>
      <c r="J3342" s="6" t="s">
        <v>8199</v>
      </c>
      <c r="K3342" s="7" t="s">
        <v>8656</v>
      </c>
      <c r="L3342" s="8">
        <v>45657.0</v>
      </c>
      <c r="M3342" s="6" t="s">
        <v>23</v>
      </c>
      <c r="N3342" s="5"/>
      <c r="O3342" s="5"/>
      <c r="P3342" s="5"/>
      <c r="Q3342" s="5"/>
      <c r="R3342" s="5"/>
      <c r="S3342" s="5"/>
      <c r="T3342" s="5"/>
      <c r="U3342" s="5"/>
      <c r="V3342" s="5"/>
    </row>
    <row r="3343" hidden="1">
      <c r="A3343" s="5">
        <v>480091.0</v>
      </c>
      <c r="B3343" s="6" t="s">
        <v>7963</v>
      </c>
      <c r="C3343" s="6" t="s">
        <v>8481</v>
      </c>
      <c r="D3343" s="6" t="s">
        <v>8651</v>
      </c>
      <c r="E3343" s="6" t="s">
        <v>266</v>
      </c>
      <c r="F3343" s="6"/>
      <c r="G3343" s="6"/>
      <c r="H3343" s="6" t="s">
        <v>8205</v>
      </c>
      <c r="I3343" s="6" t="s">
        <v>8652</v>
      </c>
      <c r="J3343" s="6" t="s">
        <v>8199</v>
      </c>
      <c r="K3343" s="7" t="s">
        <v>8657</v>
      </c>
      <c r="L3343" s="8">
        <v>45657.0</v>
      </c>
      <c r="M3343" s="6" t="s">
        <v>23</v>
      </c>
      <c r="N3343" s="5"/>
      <c r="O3343" s="5"/>
      <c r="P3343" s="5"/>
      <c r="Q3343" s="5"/>
      <c r="R3343" s="5"/>
      <c r="S3343" s="5"/>
      <c r="T3343" s="5"/>
      <c r="U3343" s="5"/>
      <c r="V3343" s="5"/>
    </row>
    <row r="3344" hidden="1">
      <c r="A3344" s="5">
        <v>480091.0</v>
      </c>
      <c r="B3344" s="6" t="s">
        <v>7963</v>
      </c>
      <c r="C3344" s="6" t="s">
        <v>8481</v>
      </c>
      <c r="D3344" s="6" t="s">
        <v>8651</v>
      </c>
      <c r="E3344" s="6" t="s">
        <v>266</v>
      </c>
      <c r="F3344" s="6"/>
      <c r="G3344" s="6"/>
      <c r="H3344" s="6" t="s">
        <v>8205</v>
      </c>
      <c r="I3344" s="6" t="s">
        <v>8652</v>
      </c>
      <c r="J3344" s="6" t="s">
        <v>8199</v>
      </c>
      <c r="K3344" s="7" t="s">
        <v>8658</v>
      </c>
      <c r="L3344" s="8">
        <v>45657.0</v>
      </c>
      <c r="M3344" s="6" t="s">
        <v>23</v>
      </c>
      <c r="N3344" s="5"/>
      <c r="O3344" s="5"/>
      <c r="P3344" s="5"/>
      <c r="Q3344" s="5"/>
      <c r="R3344" s="5"/>
      <c r="S3344" s="5"/>
      <c r="T3344" s="5"/>
      <c r="U3344" s="5"/>
      <c r="V3344" s="5"/>
    </row>
    <row r="3345" hidden="1">
      <c r="A3345" s="5">
        <v>480091.0</v>
      </c>
      <c r="B3345" s="6" t="s">
        <v>7963</v>
      </c>
      <c r="C3345" s="6" t="s">
        <v>8481</v>
      </c>
      <c r="D3345" s="6" t="s">
        <v>8651</v>
      </c>
      <c r="E3345" s="6" t="s">
        <v>266</v>
      </c>
      <c r="F3345" s="6"/>
      <c r="G3345" s="6"/>
      <c r="H3345" s="6" t="s">
        <v>8233</v>
      </c>
      <c r="I3345" s="6" t="s">
        <v>8652</v>
      </c>
      <c r="J3345" s="6" t="s">
        <v>8199</v>
      </c>
      <c r="K3345" s="7" t="s">
        <v>8659</v>
      </c>
      <c r="L3345" s="8">
        <v>45657.0</v>
      </c>
      <c r="M3345" s="6" t="s">
        <v>23</v>
      </c>
      <c r="N3345" s="5"/>
      <c r="O3345" s="5"/>
      <c r="P3345" s="5"/>
      <c r="Q3345" s="5"/>
      <c r="R3345" s="5"/>
      <c r="S3345" s="5"/>
      <c r="T3345" s="5"/>
      <c r="U3345" s="5"/>
      <c r="V3345" s="5"/>
    </row>
    <row r="3346" hidden="1">
      <c r="A3346" s="5">
        <v>480091.0</v>
      </c>
      <c r="B3346" s="6" t="s">
        <v>7963</v>
      </c>
      <c r="C3346" s="6" t="s">
        <v>8481</v>
      </c>
      <c r="D3346" s="6" t="s">
        <v>8651</v>
      </c>
      <c r="E3346" s="6" t="s">
        <v>266</v>
      </c>
      <c r="F3346" s="6"/>
      <c r="G3346" s="6"/>
      <c r="H3346" s="6" t="s">
        <v>8233</v>
      </c>
      <c r="I3346" s="6" t="s">
        <v>8652</v>
      </c>
      <c r="J3346" s="6" t="s">
        <v>8199</v>
      </c>
      <c r="K3346" s="7" t="s">
        <v>8660</v>
      </c>
      <c r="L3346" s="8">
        <v>45657.0</v>
      </c>
      <c r="M3346" s="6" t="s">
        <v>23</v>
      </c>
      <c r="N3346" s="5"/>
      <c r="O3346" s="5"/>
      <c r="P3346" s="5"/>
      <c r="Q3346" s="5"/>
      <c r="R3346" s="5"/>
      <c r="S3346" s="5"/>
      <c r="T3346" s="5"/>
      <c r="U3346" s="5"/>
      <c r="V3346" s="5"/>
    </row>
    <row r="3347" hidden="1">
      <c r="A3347" s="5">
        <v>480091.0</v>
      </c>
      <c r="B3347" s="6" t="s">
        <v>7963</v>
      </c>
      <c r="C3347" s="6" t="s">
        <v>8481</v>
      </c>
      <c r="D3347" s="6" t="s">
        <v>8651</v>
      </c>
      <c r="E3347" s="6" t="s">
        <v>266</v>
      </c>
      <c r="F3347" s="6"/>
      <c r="G3347" s="6"/>
      <c r="H3347" s="6" t="s">
        <v>8233</v>
      </c>
      <c r="I3347" s="6" t="s">
        <v>8652</v>
      </c>
      <c r="J3347" s="6" t="s">
        <v>8199</v>
      </c>
      <c r="K3347" s="7" t="s">
        <v>8661</v>
      </c>
      <c r="L3347" s="8">
        <v>45657.0</v>
      </c>
      <c r="M3347" s="6" t="s">
        <v>23</v>
      </c>
      <c r="N3347" s="5"/>
      <c r="O3347" s="5"/>
      <c r="P3347" s="5"/>
      <c r="Q3347" s="5"/>
      <c r="R3347" s="5"/>
      <c r="S3347" s="5"/>
      <c r="T3347" s="5"/>
      <c r="U3347" s="5"/>
      <c r="V3347" s="5"/>
    </row>
    <row r="3348" hidden="1">
      <c r="A3348" s="5">
        <v>480091.0</v>
      </c>
      <c r="B3348" s="6" t="s">
        <v>7963</v>
      </c>
      <c r="C3348" s="6" t="s">
        <v>8481</v>
      </c>
      <c r="D3348" s="6" t="s">
        <v>8651</v>
      </c>
      <c r="E3348" s="6" t="s">
        <v>266</v>
      </c>
      <c r="F3348" s="6"/>
      <c r="G3348" s="6"/>
      <c r="H3348" s="6" t="s">
        <v>8233</v>
      </c>
      <c r="I3348" s="6" t="s">
        <v>8652</v>
      </c>
      <c r="J3348" s="6" t="s">
        <v>8199</v>
      </c>
      <c r="K3348" s="7" t="s">
        <v>8662</v>
      </c>
      <c r="L3348" s="8">
        <v>45657.0</v>
      </c>
      <c r="M3348" s="6" t="s">
        <v>23</v>
      </c>
      <c r="N3348" s="5"/>
      <c r="O3348" s="5"/>
      <c r="P3348" s="5"/>
      <c r="Q3348" s="5"/>
      <c r="R3348" s="5"/>
      <c r="S3348" s="5"/>
      <c r="T3348" s="5"/>
      <c r="U3348" s="5"/>
      <c r="V3348" s="5"/>
    </row>
    <row r="3349" hidden="1">
      <c r="A3349" s="5">
        <v>480091.0</v>
      </c>
      <c r="B3349" s="6" t="s">
        <v>7963</v>
      </c>
      <c r="C3349" s="6" t="s">
        <v>8481</v>
      </c>
      <c r="D3349" s="6" t="s">
        <v>8651</v>
      </c>
      <c r="E3349" s="6" t="s">
        <v>266</v>
      </c>
      <c r="F3349" s="6"/>
      <c r="G3349" s="6"/>
      <c r="H3349" s="6" t="s">
        <v>8279</v>
      </c>
      <c r="I3349" s="6" t="s">
        <v>8652</v>
      </c>
      <c r="J3349" s="6" t="s">
        <v>8199</v>
      </c>
      <c r="K3349" s="7" t="s">
        <v>8663</v>
      </c>
      <c r="L3349" s="8">
        <v>45657.0</v>
      </c>
      <c r="M3349" s="6" t="s">
        <v>23</v>
      </c>
      <c r="N3349" s="5"/>
      <c r="O3349" s="5"/>
      <c r="P3349" s="5"/>
      <c r="Q3349" s="5"/>
      <c r="R3349" s="5"/>
      <c r="S3349" s="5"/>
      <c r="T3349" s="5"/>
      <c r="U3349" s="5"/>
      <c r="V3349" s="5"/>
    </row>
    <row r="3350" hidden="1">
      <c r="A3350" s="5">
        <v>480091.0</v>
      </c>
      <c r="B3350" s="6" t="s">
        <v>7963</v>
      </c>
      <c r="C3350" s="6" t="s">
        <v>8481</v>
      </c>
      <c r="D3350" s="6" t="s">
        <v>8651</v>
      </c>
      <c r="E3350" s="6" t="s">
        <v>266</v>
      </c>
      <c r="F3350" s="6"/>
      <c r="G3350" s="6"/>
      <c r="H3350" s="6" t="s">
        <v>8279</v>
      </c>
      <c r="I3350" s="6" t="s">
        <v>8652</v>
      </c>
      <c r="J3350" s="6" t="s">
        <v>8199</v>
      </c>
      <c r="K3350" s="7" t="s">
        <v>8664</v>
      </c>
      <c r="L3350" s="8">
        <v>45657.0</v>
      </c>
      <c r="M3350" s="6" t="s">
        <v>23</v>
      </c>
      <c r="N3350" s="5"/>
      <c r="O3350" s="5"/>
      <c r="P3350" s="5"/>
      <c r="Q3350" s="5"/>
      <c r="R3350" s="5"/>
      <c r="S3350" s="5"/>
      <c r="T3350" s="5"/>
      <c r="U3350" s="5"/>
      <c r="V3350" s="5"/>
    </row>
    <row r="3351" hidden="1">
      <c r="A3351" s="5">
        <v>480091.0</v>
      </c>
      <c r="B3351" s="6" t="s">
        <v>7963</v>
      </c>
      <c r="C3351" s="6" t="s">
        <v>8481</v>
      </c>
      <c r="D3351" s="6" t="s">
        <v>8651</v>
      </c>
      <c r="E3351" s="6" t="s">
        <v>266</v>
      </c>
      <c r="F3351" s="6"/>
      <c r="G3351" s="6"/>
      <c r="H3351" s="6" t="s">
        <v>8279</v>
      </c>
      <c r="I3351" s="6" t="s">
        <v>8652</v>
      </c>
      <c r="J3351" s="6" t="s">
        <v>8199</v>
      </c>
      <c r="K3351" s="7" t="s">
        <v>8665</v>
      </c>
      <c r="L3351" s="8">
        <v>45657.0</v>
      </c>
      <c r="M3351" s="6" t="s">
        <v>23</v>
      </c>
      <c r="N3351" s="5"/>
      <c r="O3351" s="5"/>
      <c r="P3351" s="5"/>
      <c r="Q3351" s="5"/>
      <c r="R3351" s="5"/>
      <c r="S3351" s="5"/>
      <c r="T3351" s="5"/>
      <c r="U3351" s="5"/>
      <c r="V3351" s="5"/>
    </row>
    <row r="3352" hidden="1">
      <c r="A3352" s="5">
        <v>480091.0</v>
      </c>
      <c r="B3352" s="6" t="s">
        <v>7963</v>
      </c>
      <c r="C3352" s="6" t="s">
        <v>8481</v>
      </c>
      <c r="D3352" s="6" t="s">
        <v>8651</v>
      </c>
      <c r="E3352" s="6" t="s">
        <v>266</v>
      </c>
      <c r="F3352" s="6"/>
      <c r="G3352" s="6"/>
      <c r="H3352" s="6" t="s">
        <v>8279</v>
      </c>
      <c r="I3352" s="6" t="s">
        <v>8652</v>
      </c>
      <c r="J3352" s="6" t="s">
        <v>8199</v>
      </c>
      <c r="K3352" s="7" t="s">
        <v>8666</v>
      </c>
      <c r="L3352" s="8">
        <v>45657.0</v>
      </c>
      <c r="M3352" s="6" t="s">
        <v>23</v>
      </c>
      <c r="N3352" s="5"/>
      <c r="O3352" s="5"/>
      <c r="P3352" s="5"/>
      <c r="Q3352" s="5"/>
      <c r="R3352" s="5"/>
      <c r="S3352" s="5"/>
      <c r="T3352" s="5"/>
      <c r="U3352" s="5"/>
      <c r="V3352" s="5"/>
    </row>
    <row r="3353" hidden="1">
      <c r="A3353" s="5">
        <v>480091.0</v>
      </c>
      <c r="B3353" s="6" t="s">
        <v>7963</v>
      </c>
      <c r="C3353" s="6" t="s">
        <v>8481</v>
      </c>
      <c r="D3353" s="6" t="s">
        <v>8667</v>
      </c>
      <c r="E3353" s="6" t="s">
        <v>266</v>
      </c>
      <c r="F3353" s="6"/>
      <c r="G3353" s="6"/>
      <c r="H3353" s="6" t="s">
        <v>8260</v>
      </c>
      <c r="I3353" s="6" t="s">
        <v>8668</v>
      </c>
      <c r="J3353" s="6" t="s">
        <v>8607</v>
      </c>
      <c r="K3353" s="7" t="s">
        <v>784</v>
      </c>
      <c r="L3353" s="8">
        <v>45657.0</v>
      </c>
      <c r="M3353" s="6" t="s">
        <v>23</v>
      </c>
      <c r="N3353" s="5"/>
      <c r="O3353" s="5"/>
      <c r="P3353" s="5"/>
      <c r="Q3353" s="5"/>
      <c r="R3353" s="5"/>
      <c r="S3353" s="5"/>
      <c r="T3353" s="5"/>
      <c r="U3353" s="5"/>
      <c r="V3353" s="5"/>
    </row>
    <row r="3354" hidden="1">
      <c r="A3354" s="5">
        <v>480091.0</v>
      </c>
      <c r="B3354" s="6" t="s">
        <v>7963</v>
      </c>
      <c r="C3354" s="6" t="s">
        <v>8481</v>
      </c>
      <c r="D3354" s="6" t="s">
        <v>8669</v>
      </c>
      <c r="E3354" s="6" t="s">
        <v>266</v>
      </c>
      <c r="F3354" s="6"/>
      <c r="G3354" s="6"/>
      <c r="H3354" s="6" t="s">
        <v>8205</v>
      </c>
      <c r="I3354" s="6" t="s">
        <v>8670</v>
      </c>
      <c r="J3354" s="6" t="s">
        <v>8199</v>
      </c>
      <c r="K3354" s="7" t="s">
        <v>8671</v>
      </c>
      <c r="L3354" s="8">
        <v>45657.0</v>
      </c>
      <c r="M3354" s="6" t="s">
        <v>23</v>
      </c>
      <c r="N3354" s="5"/>
      <c r="O3354" s="5"/>
      <c r="P3354" s="5"/>
      <c r="Q3354" s="5"/>
      <c r="R3354" s="5"/>
      <c r="S3354" s="5"/>
      <c r="T3354" s="5"/>
      <c r="U3354" s="5"/>
      <c r="V3354" s="5"/>
    </row>
    <row r="3355" hidden="1">
      <c r="A3355" s="5">
        <v>480091.0</v>
      </c>
      <c r="B3355" s="6" t="s">
        <v>7963</v>
      </c>
      <c r="C3355" s="6" t="s">
        <v>8481</v>
      </c>
      <c r="D3355" s="6" t="s">
        <v>8672</v>
      </c>
      <c r="E3355" s="6" t="s">
        <v>266</v>
      </c>
      <c r="F3355" s="6"/>
      <c r="G3355" s="6"/>
      <c r="H3355" s="6" t="s">
        <v>8253</v>
      </c>
      <c r="I3355" s="6" t="s">
        <v>8673</v>
      </c>
      <c r="J3355" s="6" t="s">
        <v>8199</v>
      </c>
      <c r="K3355" s="7" t="s">
        <v>8674</v>
      </c>
      <c r="L3355" s="8">
        <v>45657.0</v>
      </c>
      <c r="M3355" s="6" t="s">
        <v>23</v>
      </c>
      <c r="N3355" s="5"/>
      <c r="O3355" s="5"/>
      <c r="P3355" s="5"/>
      <c r="Q3355" s="5"/>
      <c r="R3355" s="5"/>
      <c r="S3355" s="5"/>
      <c r="T3355" s="5"/>
      <c r="U3355" s="5"/>
      <c r="V3355" s="5"/>
    </row>
    <row r="3356" hidden="1">
      <c r="A3356" s="5">
        <v>480091.0</v>
      </c>
      <c r="B3356" s="6" t="s">
        <v>7963</v>
      </c>
      <c r="C3356" s="6" t="s">
        <v>8481</v>
      </c>
      <c r="D3356" s="6" t="s">
        <v>8672</v>
      </c>
      <c r="E3356" s="6" t="s">
        <v>266</v>
      </c>
      <c r="F3356" s="6"/>
      <c r="G3356" s="6"/>
      <c r="H3356" s="6" t="s">
        <v>8319</v>
      </c>
      <c r="I3356" s="6" t="s">
        <v>8673</v>
      </c>
      <c r="J3356" s="6" t="s">
        <v>8199</v>
      </c>
      <c r="K3356" s="7" t="s">
        <v>8675</v>
      </c>
      <c r="L3356" s="8">
        <v>45657.0</v>
      </c>
      <c r="M3356" s="6" t="s">
        <v>23</v>
      </c>
      <c r="N3356" s="5"/>
      <c r="O3356" s="5"/>
      <c r="P3356" s="5"/>
      <c r="Q3356" s="5"/>
      <c r="R3356" s="5"/>
      <c r="S3356" s="5"/>
      <c r="T3356" s="5"/>
      <c r="U3356" s="5"/>
      <c r="V3356" s="5"/>
    </row>
    <row r="3357" hidden="1">
      <c r="A3357" s="5">
        <v>480091.0</v>
      </c>
      <c r="B3357" s="6" t="s">
        <v>7963</v>
      </c>
      <c r="C3357" s="6" t="s">
        <v>8481</v>
      </c>
      <c r="D3357" s="6" t="s">
        <v>8672</v>
      </c>
      <c r="E3357" s="6" t="s">
        <v>266</v>
      </c>
      <c r="F3357" s="6"/>
      <c r="G3357" s="6"/>
      <c r="H3357" s="6" t="s">
        <v>8205</v>
      </c>
      <c r="I3357" s="6" t="s">
        <v>8673</v>
      </c>
      <c r="J3357" s="6" t="s">
        <v>8199</v>
      </c>
      <c r="K3357" s="7" t="s">
        <v>8676</v>
      </c>
      <c r="L3357" s="8">
        <v>45657.0</v>
      </c>
      <c r="M3357" s="6" t="s">
        <v>23</v>
      </c>
      <c r="N3357" s="5"/>
      <c r="O3357" s="5"/>
      <c r="P3357" s="5"/>
      <c r="Q3357" s="5"/>
      <c r="R3357" s="5"/>
      <c r="S3357" s="5"/>
      <c r="T3357" s="5"/>
      <c r="U3357" s="5"/>
      <c r="V3357" s="5"/>
    </row>
    <row r="3358" hidden="1">
      <c r="A3358" s="5">
        <v>480091.0</v>
      </c>
      <c r="B3358" s="6" t="s">
        <v>7963</v>
      </c>
      <c r="C3358" s="6" t="s">
        <v>8481</v>
      </c>
      <c r="D3358" s="6" t="s">
        <v>8672</v>
      </c>
      <c r="E3358" s="6" t="s">
        <v>266</v>
      </c>
      <c r="F3358" s="6"/>
      <c r="G3358" s="6"/>
      <c r="H3358" s="6" t="s">
        <v>8372</v>
      </c>
      <c r="I3358" s="6" t="s">
        <v>8673</v>
      </c>
      <c r="J3358" s="6" t="s">
        <v>8199</v>
      </c>
      <c r="K3358" s="7" t="s">
        <v>8677</v>
      </c>
      <c r="L3358" s="8">
        <v>45657.0</v>
      </c>
      <c r="M3358" s="6" t="s">
        <v>23</v>
      </c>
      <c r="N3358" s="5"/>
      <c r="O3358" s="5"/>
      <c r="P3358" s="5"/>
      <c r="Q3358" s="5"/>
      <c r="R3358" s="5"/>
      <c r="S3358" s="5"/>
      <c r="T3358" s="5"/>
      <c r="U3358" s="5"/>
      <c r="V3358" s="5"/>
    </row>
    <row r="3359" hidden="1">
      <c r="A3359" s="5">
        <v>480091.0</v>
      </c>
      <c r="B3359" s="6" t="s">
        <v>7963</v>
      </c>
      <c r="C3359" s="6" t="s">
        <v>8481</v>
      </c>
      <c r="D3359" s="6" t="s">
        <v>8678</v>
      </c>
      <c r="E3359" s="6" t="s">
        <v>266</v>
      </c>
      <c r="F3359" s="6"/>
      <c r="G3359" s="6"/>
      <c r="H3359" s="6" t="s">
        <v>8679</v>
      </c>
      <c r="I3359" s="6" t="s">
        <v>8680</v>
      </c>
      <c r="J3359" s="6" t="s">
        <v>8199</v>
      </c>
      <c r="K3359" s="7" t="s">
        <v>8681</v>
      </c>
      <c r="L3359" s="8">
        <v>45657.0</v>
      </c>
      <c r="M3359" s="6" t="s">
        <v>23</v>
      </c>
      <c r="N3359" s="5"/>
      <c r="O3359" s="5"/>
      <c r="P3359" s="5"/>
      <c r="Q3359" s="5"/>
      <c r="R3359" s="5"/>
      <c r="S3359" s="5"/>
      <c r="T3359" s="5"/>
      <c r="U3359" s="5"/>
      <c r="V3359" s="5"/>
    </row>
    <row r="3360" hidden="1">
      <c r="A3360" s="5">
        <v>480091.0</v>
      </c>
      <c r="B3360" s="6" t="s">
        <v>7963</v>
      </c>
      <c r="C3360" s="6" t="s">
        <v>8481</v>
      </c>
      <c r="D3360" s="6" t="s">
        <v>8682</v>
      </c>
      <c r="E3360" s="6" t="s">
        <v>266</v>
      </c>
      <c r="F3360" s="6"/>
      <c r="G3360" s="6"/>
      <c r="H3360" s="6" t="s">
        <v>8325</v>
      </c>
      <c r="I3360" s="6" t="s">
        <v>8683</v>
      </c>
      <c r="J3360" s="6" t="s">
        <v>8199</v>
      </c>
      <c r="K3360" s="7" t="s">
        <v>8684</v>
      </c>
      <c r="L3360" s="8">
        <v>45657.0</v>
      </c>
      <c r="M3360" s="6" t="s">
        <v>23</v>
      </c>
      <c r="N3360" s="5"/>
      <c r="O3360" s="5"/>
      <c r="P3360" s="5"/>
      <c r="Q3360" s="5"/>
      <c r="R3360" s="5"/>
      <c r="S3360" s="5"/>
      <c r="T3360" s="5"/>
      <c r="U3360" s="5"/>
      <c r="V3360" s="5"/>
    </row>
    <row r="3361" hidden="1">
      <c r="A3361" s="5">
        <v>480091.0</v>
      </c>
      <c r="B3361" s="6" t="s">
        <v>7963</v>
      </c>
      <c r="C3361" s="6" t="s">
        <v>8481</v>
      </c>
      <c r="D3361" s="6" t="s">
        <v>8685</v>
      </c>
      <c r="E3361" s="6" t="s">
        <v>266</v>
      </c>
      <c r="F3361" s="6"/>
      <c r="G3361" s="6"/>
      <c r="H3361" s="6" t="s">
        <v>8686</v>
      </c>
      <c r="I3361" s="6" t="s">
        <v>8687</v>
      </c>
      <c r="J3361" s="6" t="s">
        <v>8199</v>
      </c>
      <c r="K3361" s="7" t="s">
        <v>8688</v>
      </c>
      <c r="L3361" s="8">
        <v>45657.0</v>
      </c>
      <c r="M3361" s="6" t="s">
        <v>23</v>
      </c>
      <c r="N3361" s="5"/>
      <c r="O3361" s="5"/>
      <c r="P3361" s="5"/>
      <c r="Q3361" s="5"/>
      <c r="R3361" s="5"/>
      <c r="S3361" s="5"/>
      <c r="T3361" s="5"/>
      <c r="U3361" s="5"/>
      <c r="V3361" s="5"/>
    </row>
    <row r="3362" hidden="1">
      <c r="A3362" s="5">
        <v>480091.0</v>
      </c>
      <c r="B3362" s="6" t="s">
        <v>7963</v>
      </c>
      <c r="C3362" s="6" t="s">
        <v>8481</v>
      </c>
      <c r="D3362" s="6" t="s">
        <v>8689</v>
      </c>
      <c r="E3362" s="6" t="s">
        <v>266</v>
      </c>
      <c r="F3362" s="6"/>
      <c r="G3362" s="6"/>
      <c r="H3362" s="6" t="s">
        <v>8679</v>
      </c>
      <c r="I3362" s="6" t="s">
        <v>8690</v>
      </c>
      <c r="J3362" s="6" t="s">
        <v>8199</v>
      </c>
      <c r="K3362" s="7" t="s">
        <v>8691</v>
      </c>
      <c r="L3362" s="8">
        <v>45657.0</v>
      </c>
      <c r="M3362" s="6" t="s">
        <v>23</v>
      </c>
      <c r="N3362" s="5"/>
      <c r="O3362" s="5"/>
      <c r="P3362" s="5"/>
      <c r="Q3362" s="5"/>
      <c r="R3362" s="5"/>
      <c r="S3362" s="5"/>
      <c r="T3362" s="5"/>
      <c r="U3362" s="5"/>
      <c r="V3362" s="5"/>
    </row>
    <row r="3363" hidden="1">
      <c r="A3363" s="5">
        <v>480091.0</v>
      </c>
      <c r="B3363" s="6" t="s">
        <v>7963</v>
      </c>
      <c r="C3363" s="6" t="s">
        <v>8481</v>
      </c>
      <c r="D3363" s="6" t="s">
        <v>8692</v>
      </c>
      <c r="E3363" s="6" t="s">
        <v>266</v>
      </c>
      <c r="F3363" s="6"/>
      <c r="G3363" s="6"/>
      <c r="H3363" s="6" t="s">
        <v>8467</v>
      </c>
      <c r="I3363" s="6" t="s">
        <v>8693</v>
      </c>
      <c r="J3363" s="6" t="s">
        <v>8694</v>
      </c>
      <c r="K3363" s="7" t="s">
        <v>8695</v>
      </c>
      <c r="L3363" s="8">
        <v>45657.0</v>
      </c>
      <c r="M3363" s="6" t="s">
        <v>23</v>
      </c>
      <c r="N3363" s="5"/>
      <c r="O3363" s="5"/>
      <c r="P3363" s="5"/>
      <c r="Q3363" s="5"/>
      <c r="R3363" s="5"/>
      <c r="S3363" s="5"/>
      <c r="T3363" s="5"/>
      <c r="U3363" s="5"/>
      <c r="V3363" s="5"/>
    </row>
    <row r="3364" hidden="1">
      <c r="A3364" s="5">
        <v>480091.0</v>
      </c>
      <c r="B3364" s="6" t="s">
        <v>7963</v>
      </c>
      <c r="C3364" s="6" t="s">
        <v>8481</v>
      </c>
      <c r="D3364" s="6" t="s">
        <v>8696</v>
      </c>
      <c r="E3364" s="6" t="s">
        <v>266</v>
      </c>
      <c r="F3364" s="6"/>
      <c r="G3364" s="6"/>
      <c r="H3364" s="6" t="s">
        <v>8643</v>
      </c>
      <c r="I3364" s="6" t="s">
        <v>8697</v>
      </c>
      <c r="J3364" s="6" t="s">
        <v>8694</v>
      </c>
      <c r="K3364" s="7" t="s">
        <v>8698</v>
      </c>
      <c r="L3364" s="8">
        <v>45657.0</v>
      </c>
      <c r="M3364" s="6" t="s">
        <v>23</v>
      </c>
      <c r="N3364" s="5"/>
      <c r="O3364" s="5"/>
      <c r="P3364" s="5"/>
      <c r="Q3364" s="5"/>
      <c r="R3364" s="5"/>
      <c r="S3364" s="5"/>
      <c r="T3364" s="5"/>
      <c r="U3364" s="5"/>
      <c r="V3364" s="5"/>
    </row>
    <row r="3365" hidden="1">
      <c r="A3365" s="5">
        <v>480091.0</v>
      </c>
      <c r="B3365" s="6" t="s">
        <v>7963</v>
      </c>
      <c r="C3365" s="6" t="s">
        <v>8481</v>
      </c>
      <c r="D3365" s="6" t="s">
        <v>8692</v>
      </c>
      <c r="E3365" s="6" t="s">
        <v>266</v>
      </c>
      <c r="F3365" s="6"/>
      <c r="G3365" s="6"/>
      <c r="H3365" s="6" t="s">
        <v>8432</v>
      </c>
      <c r="I3365" s="6" t="s">
        <v>8693</v>
      </c>
      <c r="J3365" s="6" t="s">
        <v>8694</v>
      </c>
      <c r="K3365" s="7" t="s">
        <v>8699</v>
      </c>
      <c r="L3365" s="8">
        <v>45657.0</v>
      </c>
      <c r="M3365" s="6" t="s">
        <v>23</v>
      </c>
      <c r="N3365" s="5"/>
      <c r="O3365" s="5"/>
      <c r="P3365" s="5"/>
      <c r="Q3365" s="5"/>
      <c r="R3365" s="5"/>
      <c r="S3365" s="5"/>
      <c r="T3365" s="5"/>
      <c r="U3365" s="5"/>
      <c r="V3365" s="5"/>
    </row>
    <row r="3366" hidden="1">
      <c r="A3366" s="5">
        <v>480091.0</v>
      </c>
      <c r="B3366" s="6" t="s">
        <v>7963</v>
      </c>
      <c r="C3366" s="6" t="s">
        <v>8481</v>
      </c>
      <c r="D3366" s="6" t="s">
        <v>8692</v>
      </c>
      <c r="E3366" s="6" t="s">
        <v>266</v>
      </c>
      <c r="F3366" s="6"/>
      <c r="G3366" s="6"/>
      <c r="H3366" s="6" t="s">
        <v>8679</v>
      </c>
      <c r="I3366" s="6" t="s">
        <v>8693</v>
      </c>
      <c r="J3366" s="6" t="s">
        <v>8694</v>
      </c>
      <c r="K3366" s="7" t="s">
        <v>8700</v>
      </c>
      <c r="L3366" s="8">
        <v>45657.0</v>
      </c>
      <c r="M3366" s="6" t="s">
        <v>23</v>
      </c>
      <c r="N3366" s="5"/>
      <c r="O3366" s="5"/>
      <c r="P3366" s="5"/>
      <c r="Q3366" s="5"/>
      <c r="R3366" s="5"/>
      <c r="S3366" s="5"/>
      <c r="T3366" s="5"/>
      <c r="U3366" s="5"/>
      <c r="V3366" s="5"/>
    </row>
    <row r="3367" hidden="1">
      <c r="A3367" s="5">
        <v>480091.0</v>
      </c>
      <c r="B3367" s="6" t="s">
        <v>7963</v>
      </c>
      <c r="C3367" s="6" t="s">
        <v>8481</v>
      </c>
      <c r="D3367" s="6" t="s">
        <v>8701</v>
      </c>
      <c r="E3367" s="6" t="s">
        <v>266</v>
      </c>
      <c r="F3367" s="6"/>
      <c r="G3367" s="6"/>
      <c r="H3367" s="6" t="s">
        <v>8478</v>
      </c>
      <c r="I3367" s="6" t="s">
        <v>8702</v>
      </c>
      <c r="J3367" s="6" t="s">
        <v>8694</v>
      </c>
      <c r="K3367" s="7" t="s">
        <v>8703</v>
      </c>
      <c r="L3367" s="8">
        <v>45657.0</v>
      </c>
      <c r="M3367" s="6" t="s">
        <v>23</v>
      </c>
      <c r="N3367" s="5"/>
      <c r="O3367" s="5"/>
      <c r="P3367" s="5"/>
      <c r="Q3367" s="5"/>
      <c r="R3367" s="5"/>
      <c r="S3367" s="5"/>
      <c r="T3367" s="5"/>
      <c r="U3367" s="5"/>
      <c r="V3367" s="5"/>
    </row>
    <row r="3368" hidden="1">
      <c r="A3368" s="5">
        <v>480091.0</v>
      </c>
      <c r="B3368" s="6" t="s">
        <v>7963</v>
      </c>
      <c r="C3368" s="6" t="s">
        <v>8481</v>
      </c>
      <c r="D3368" s="6" t="s">
        <v>8704</v>
      </c>
      <c r="E3368" s="6" t="s">
        <v>266</v>
      </c>
      <c r="F3368" s="6"/>
      <c r="G3368" s="6"/>
      <c r="H3368" s="6" t="s">
        <v>8310</v>
      </c>
      <c r="I3368" s="6" t="s">
        <v>8705</v>
      </c>
      <c r="J3368" s="6" t="s">
        <v>8469</v>
      </c>
      <c r="K3368" s="7" t="s">
        <v>8706</v>
      </c>
      <c r="L3368" s="8">
        <v>45657.0</v>
      </c>
      <c r="M3368" s="6" t="s">
        <v>23</v>
      </c>
      <c r="N3368" s="5"/>
      <c r="O3368" s="5"/>
      <c r="P3368" s="5"/>
      <c r="Q3368" s="5"/>
      <c r="R3368" s="5"/>
      <c r="S3368" s="5"/>
      <c r="T3368" s="5"/>
      <c r="U3368" s="5"/>
      <c r="V3368" s="5"/>
    </row>
    <row r="3369" hidden="1">
      <c r="A3369" s="5">
        <v>480091.0</v>
      </c>
      <c r="B3369" s="6" t="s">
        <v>7963</v>
      </c>
      <c r="C3369" s="6" t="s">
        <v>8481</v>
      </c>
      <c r="D3369" s="6" t="s">
        <v>8707</v>
      </c>
      <c r="E3369" s="6" t="s">
        <v>266</v>
      </c>
      <c r="F3369" s="6"/>
      <c r="G3369" s="6"/>
      <c r="H3369" s="6" t="s">
        <v>8271</v>
      </c>
      <c r="I3369" s="6" t="s">
        <v>8708</v>
      </c>
      <c r="J3369" s="6" t="s">
        <v>8469</v>
      </c>
      <c r="K3369" s="7" t="s">
        <v>592</v>
      </c>
      <c r="L3369" s="8">
        <v>45657.0</v>
      </c>
      <c r="M3369" s="6" t="s">
        <v>23</v>
      </c>
      <c r="N3369" s="5"/>
      <c r="O3369" s="5"/>
      <c r="P3369" s="5"/>
      <c r="Q3369" s="5"/>
      <c r="R3369" s="5"/>
      <c r="S3369" s="5"/>
      <c r="T3369" s="5"/>
      <c r="U3369" s="5"/>
      <c r="V3369" s="5"/>
    </row>
    <row r="3370" hidden="1">
      <c r="A3370" s="5">
        <v>480091.0</v>
      </c>
      <c r="B3370" s="6" t="s">
        <v>7963</v>
      </c>
      <c r="C3370" s="6" t="s">
        <v>8481</v>
      </c>
      <c r="D3370" s="6" t="s">
        <v>8704</v>
      </c>
      <c r="E3370" s="6" t="s">
        <v>266</v>
      </c>
      <c r="F3370" s="6"/>
      <c r="G3370" s="6"/>
      <c r="H3370" s="6" t="s">
        <v>1731</v>
      </c>
      <c r="I3370" s="6" t="s">
        <v>8705</v>
      </c>
      <c r="J3370" s="6" t="s">
        <v>8469</v>
      </c>
      <c r="K3370" s="7" t="s">
        <v>8709</v>
      </c>
      <c r="L3370" s="8">
        <v>45657.0</v>
      </c>
      <c r="M3370" s="6" t="s">
        <v>23</v>
      </c>
      <c r="N3370" s="5"/>
      <c r="O3370" s="5"/>
      <c r="P3370" s="5"/>
      <c r="Q3370" s="5"/>
      <c r="R3370" s="5"/>
      <c r="S3370" s="5"/>
      <c r="T3370" s="5"/>
      <c r="U3370" s="5"/>
      <c r="V3370" s="5"/>
    </row>
    <row r="3371" hidden="1">
      <c r="A3371" s="5">
        <v>480091.0</v>
      </c>
      <c r="B3371" s="6" t="s">
        <v>7963</v>
      </c>
      <c r="C3371" s="6" t="s">
        <v>8481</v>
      </c>
      <c r="D3371" s="6" t="s">
        <v>8704</v>
      </c>
      <c r="E3371" s="6" t="s">
        <v>266</v>
      </c>
      <c r="F3371" s="6"/>
      <c r="G3371" s="6"/>
      <c r="H3371" s="6" t="s">
        <v>8319</v>
      </c>
      <c r="I3371" s="6" t="s">
        <v>8705</v>
      </c>
      <c r="J3371" s="6" t="s">
        <v>8469</v>
      </c>
      <c r="K3371" s="7" t="s">
        <v>8710</v>
      </c>
      <c r="L3371" s="8">
        <v>45657.0</v>
      </c>
      <c r="M3371" s="6" t="s">
        <v>23</v>
      </c>
      <c r="N3371" s="5"/>
      <c r="O3371" s="5"/>
      <c r="P3371" s="5"/>
      <c r="Q3371" s="5"/>
      <c r="R3371" s="5"/>
      <c r="S3371" s="5"/>
      <c r="T3371" s="5"/>
      <c r="U3371" s="5"/>
      <c r="V3371" s="5"/>
    </row>
    <row r="3372" hidden="1">
      <c r="A3372" s="5">
        <v>480091.0</v>
      </c>
      <c r="B3372" s="6" t="s">
        <v>7963</v>
      </c>
      <c r="C3372" s="6" t="s">
        <v>8481</v>
      </c>
      <c r="D3372" s="6" t="s">
        <v>8704</v>
      </c>
      <c r="E3372" s="6" t="s">
        <v>266</v>
      </c>
      <c r="F3372" s="6"/>
      <c r="G3372" s="6"/>
      <c r="H3372" s="6" t="s">
        <v>8369</v>
      </c>
      <c r="I3372" s="6" t="s">
        <v>8705</v>
      </c>
      <c r="J3372" s="6" t="s">
        <v>8469</v>
      </c>
      <c r="K3372" s="7" t="s">
        <v>8711</v>
      </c>
      <c r="L3372" s="8">
        <v>45657.0</v>
      </c>
      <c r="M3372" s="6" t="s">
        <v>23</v>
      </c>
      <c r="N3372" s="5"/>
      <c r="O3372" s="5"/>
      <c r="P3372" s="5"/>
      <c r="Q3372" s="5"/>
      <c r="R3372" s="5"/>
      <c r="S3372" s="5"/>
      <c r="T3372" s="5"/>
      <c r="U3372" s="5"/>
      <c r="V3372" s="5"/>
    </row>
    <row r="3373" hidden="1">
      <c r="A3373" s="5">
        <v>480091.0</v>
      </c>
      <c r="B3373" s="6" t="s">
        <v>7963</v>
      </c>
      <c r="C3373" s="6" t="s">
        <v>8481</v>
      </c>
      <c r="D3373" s="6" t="s">
        <v>8704</v>
      </c>
      <c r="E3373" s="6" t="s">
        <v>266</v>
      </c>
      <c r="F3373" s="6"/>
      <c r="G3373" s="6"/>
      <c r="H3373" s="6" t="s">
        <v>8209</v>
      </c>
      <c r="I3373" s="6" t="s">
        <v>8705</v>
      </c>
      <c r="J3373" s="6" t="s">
        <v>8469</v>
      </c>
      <c r="K3373" s="7" t="s">
        <v>8712</v>
      </c>
      <c r="L3373" s="8">
        <v>45657.0</v>
      </c>
      <c r="M3373" s="6" t="s">
        <v>23</v>
      </c>
      <c r="N3373" s="5"/>
      <c r="O3373" s="5"/>
      <c r="P3373" s="5"/>
      <c r="Q3373" s="5"/>
      <c r="R3373" s="5"/>
      <c r="S3373" s="5"/>
      <c r="T3373" s="5"/>
      <c r="U3373" s="5"/>
      <c r="V3373" s="5"/>
    </row>
    <row r="3374" hidden="1">
      <c r="A3374" s="5">
        <v>480091.0</v>
      </c>
      <c r="B3374" s="6" t="s">
        <v>7963</v>
      </c>
      <c r="C3374" s="6" t="s">
        <v>8481</v>
      </c>
      <c r="D3374" s="6" t="s">
        <v>8704</v>
      </c>
      <c r="E3374" s="6" t="s">
        <v>266</v>
      </c>
      <c r="F3374" s="6"/>
      <c r="G3374" s="6"/>
      <c r="H3374" s="6" t="s">
        <v>8236</v>
      </c>
      <c r="I3374" s="6" t="s">
        <v>8705</v>
      </c>
      <c r="J3374" s="6" t="s">
        <v>8469</v>
      </c>
      <c r="K3374" s="7" t="s">
        <v>8713</v>
      </c>
      <c r="L3374" s="8">
        <v>45657.0</v>
      </c>
      <c r="M3374" s="6" t="s">
        <v>23</v>
      </c>
      <c r="N3374" s="5"/>
      <c r="O3374" s="5"/>
      <c r="P3374" s="5"/>
      <c r="Q3374" s="5"/>
      <c r="R3374" s="5"/>
      <c r="S3374" s="5"/>
      <c r="T3374" s="5"/>
      <c r="U3374" s="5"/>
      <c r="V3374" s="5"/>
    </row>
    <row r="3375" hidden="1">
      <c r="A3375" s="5">
        <v>480091.0</v>
      </c>
      <c r="B3375" s="6" t="s">
        <v>7963</v>
      </c>
      <c r="C3375" s="6" t="s">
        <v>8481</v>
      </c>
      <c r="D3375" s="6" t="s">
        <v>8704</v>
      </c>
      <c r="E3375" s="6" t="s">
        <v>266</v>
      </c>
      <c r="F3375" s="6"/>
      <c r="G3375" s="6"/>
      <c r="H3375" s="6" t="s">
        <v>8233</v>
      </c>
      <c r="I3375" s="6" t="s">
        <v>8705</v>
      </c>
      <c r="J3375" s="6" t="s">
        <v>8469</v>
      </c>
      <c r="K3375" s="7" t="s">
        <v>8714</v>
      </c>
      <c r="L3375" s="8">
        <v>45657.0</v>
      </c>
      <c r="M3375" s="6" t="s">
        <v>23</v>
      </c>
      <c r="N3375" s="5"/>
      <c r="O3375" s="5"/>
      <c r="P3375" s="5"/>
      <c r="Q3375" s="5"/>
      <c r="R3375" s="5"/>
      <c r="S3375" s="5"/>
      <c r="T3375" s="5"/>
      <c r="U3375" s="5"/>
      <c r="V3375" s="5"/>
    </row>
    <row r="3376" hidden="1">
      <c r="A3376" s="5">
        <v>480091.0</v>
      </c>
      <c r="B3376" s="6" t="s">
        <v>7963</v>
      </c>
      <c r="C3376" s="6" t="s">
        <v>8481</v>
      </c>
      <c r="D3376" s="6" t="s">
        <v>8704</v>
      </c>
      <c r="E3376" s="6" t="s">
        <v>266</v>
      </c>
      <c r="F3376" s="6"/>
      <c r="G3376" s="6"/>
      <c r="H3376" s="6" t="s">
        <v>8253</v>
      </c>
      <c r="I3376" s="6" t="s">
        <v>8705</v>
      </c>
      <c r="J3376" s="6" t="s">
        <v>8469</v>
      </c>
      <c r="K3376" s="7" t="s">
        <v>8464</v>
      </c>
      <c r="L3376" s="8">
        <v>45657.0</v>
      </c>
      <c r="M3376" s="6" t="s">
        <v>23</v>
      </c>
      <c r="N3376" s="5"/>
      <c r="O3376" s="5"/>
      <c r="P3376" s="5"/>
      <c r="Q3376" s="5"/>
      <c r="R3376" s="5"/>
      <c r="S3376" s="5"/>
      <c r="T3376" s="5"/>
      <c r="U3376" s="5"/>
      <c r="V3376" s="5"/>
    </row>
    <row r="3377" hidden="1">
      <c r="A3377" s="5">
        <v>480091.0</v>
      </c>
      <c r="B3377" s="6" t="s">
        <v>7963</v>
      </c>
      <c r="C3377" s="6" t="s">
        <v>8481</v>
      </c>
      <c r="D3377" s="6" t="s">
        <v>8704</v>
      </c>
      <c r="E3377" s="6" t="s">
        <v>266</v>
      </c>
      <c r="F3377" s="6"/>
      <c r="G3377" s="6"/>
      <c r="H3377" s="6" t="s">
        <v>8197</v>
      </c>
      <c r="I3377" s="6" t="s">
        <v>8705</v>
      </c>
      <c r="J3377" s="6" t="s">
        <v>8469</v>
      </c>
      <c r="K3377" s="7" t="s">
        <v>8715</v>
      </c>
      <c r="L3377" s="8">
        <v>45657.0</v>
      </c>
      <c r="M3377" s="6" t="s">
        <v>23</v>
      </c>
      <c r="N3377" s="5"/>
      <c r="O3377" s="5"/>
      <c r="P3377" s="5"/>
      <c r="Q3377" s="5"/>
      <c r="R3377" s="5"/>
      <c r="S3377" s="5"/>
      <c r="T3377" s="5"/>
      <c r="U3377" s="5"/>
      <c r="V3377" s="5"/>
    </row>
    <row r="3378" hidden="1">
      <c r="A3378" s="5">
        <v>480091.0</v>
      </c>
      <c r="B3378" s="6" t="s">
        <v>7963</v>
      </c>
      <c r="C3378" s="6" t="s">
        <v>8481</v>
      </c>
      <c r="D3378" s="6" t="s">
        <v>8716</v>
      </c>
      <c r="E3378" s="6" t="s">
        <v>266</v>
      </c>
      <c r="F3378" s="6"/>
      <c r="G3378" s="6"/>
      <c r="H3378" s="6" t="s">
        <v>8225</v>
      </c>
      <c r="I3378" s="6" t="s">
        <v>8717</v>
      </c>
      <c r="J3378" s="6" t="s">
        <v>8469</v>
      </c>
      <c r="K3378" s="7" t="s">
        <v>592</v>
      </c>
      <c r="L3378" s="8">
        <v>45657.0</v>
      </c>
      <c r="M3378" s="6" t="s">
        <v>23</v>
      </c>
      <c r="N3378" s="5"/>
      <c r="O3378" s="5"/>
      <c r="P3378" s="5"/>
      <c r="Q3378" s="5"/>
      <c r="R3378" s="5"/>
      <c r="S3378" s="5"/>
      <c r="T3378" s="5"/>
      <c r="U3378" s="5"/>
      <c r="V3378" s="5"/>
    </row>
    <row r="3379" hidden="1">
      <c r="A3379" s="5">
        <v>480091.0</v>
      </c>
      <c r="B3379" s="6" t="s">
        <v>7963</v>
      </c>
      <c r="C3379" s="6" t="s">
        <v>8481</v>
      </c>
      <c r="D3379" s="6" t="s">
        <v>8704</v>
      </c>
      <c r="E3379" s="6" t="s">
        <v>266</v>
      </c>
      <c r="F3379" s="6"/>
      <c r="G3379" s="6"/>
      <c r="H3379" s="6" t="s">
        <v>8467</v>
      </c>
      <c r="I3379" s="6" t="s">
        <v>8705</v>
      </c>
      <c r="J3379" s="6" t="s">
        <v>8469</v>
      </c>
      <c r="K3379" s="7" t="s">
        <v>8718</v>
      </c>
      <c r="L3379" s="8">
        <v>45657.0</v>
      </c>
      <c r="M3379" s="6" t="s">
        <v>23</v>
      </c>
      <c r="N3379" s="5"/>
      <c r="O3379" s="5"/>
      <c r="P3379" s="5"/>
      <c r="Q3379" s="5"/>
      <c r="R3379" s="5"/>
      <c r="S3379" s="5"/>
      <c r="T3379" s="5"/>
      <c r="U3379" s="5"/>
      <c r="V3379" s="5"/>
    </row>
    <row r="3380" hidden="1">
      <c r="A3380" s="5">
        <v>480091.0</v>
      </c>
      <c r="B3380" s="6" t="s">
        <v>7963</v>
      </c>
      <c r="C3380" s="6" t="s">
        <v>8481</v>
      </c>
      <c r="D3380" s="6" t="s">
        <v>8704</v>
      </c>
      <c r="E3380" s="6" t="s">
        <v>266</v>
      </c>
      <c r="F3380" s="6"/>
      <c r="G3380" s="6"/>
      <c r="H3380" s="6" t="s">
        <v>8267</v>
      </c>
      <c r="I3380" s="6" t="s">
        <v>8705</v>
      </c>
      <c r="J3380" s="6" t="s">
        <v>8469</v>
      </c>
      <c r="K3380" s="7" t="s">
        <v>8719</v>
      </c>
      <c r="L3380" s="8">
        <v>45657.0</v>
      </c>
      <c r="M3380" s="6" t="s">
        <v>23</v>
      </c>
      <c r="N3380" s="5"/>
      <c r="O3380" s="5"/>
      <c r="P3380" s="5"/>
      <c r="Q3380" s="5"/>
      <c r="R3380" s="5"/>
      <c r="S3380" s="5"/>
      <c r="T3380" s="5"/>
      <c r="U3380" s="5"/>
      <c r="V3380" s="5"/>
    </row>
    <row r="3381" hidden="1">
      <c r="A3381" s="5">
        <v>480091.0</v>
      </c>
      <c r="B3381" s="6" t="s">
        <v>7963</v>
      </c>
      <c r="C3381" s="6" t="s">
        <v>8481</v>
      </c>
      <c r="D3381" s="6" t="s">
        <v>8704</v>
      </c>
      <c r="E3381" s="6" t="s">
        <v>266</v>
      </c>
      <c r="F3381" s="6"/>
      <c r="G3381" s="6"/>
      <c r="H3381" s="6" t="s">
        <v>8233</v>
      </c>
      <c r="I3381" s="6" t="s">
        <v>8705</v>
      </c>
      <c r="J3381" s="6" t="s">
        <v>8469</v>
      </c>
      <c r="K3381" s="7" t="s">
        <v>8714</v>
      </c>
      <c r="L3381" s="8">
        <v>45657.0</v>
      </c>
      <c r="M3381" s="6" t="s">
        <v>23</v>
      </c>
      <c r="N3381" s="5"/>
      <c r="O3381" s="5"/>
      <c r="P3381" s="5"/>
      <c r="Q3381" s="5"/>
      <c r="R3381" s="5"/>
      <c r="S3381" s="5"/>
      <c r="T3381" s="5"/>
      <c r="U3381" s="5"/>
      <c r="V3381" s="5"/>
    </row>
    <row r="3382" hidden="1">
      <c r="A3382" s="5">
        <v>480091.0</v>
      </c>
      <c r="B3382" s="6" t="s">
        <v>7963</v>
      </c>
      <c r="C3382" s="6" t="s">
        <v>8481</v>
      </c>
      <c r="D3382" s="6" t="s">
        <v>8704</v>
      </c>
      <c r="E3382" s="6" t="s">
        <v>266</v>
      </c>
      <c r="F3382" s="6"/>
      <c r="G3382" s="6"/>
      <c r="H3382" s="6" t="s">
        <v>8260</v>
      </c>
      <c r="I3382" s="6" t="s">
        <v>8705</v>
      </c>
      <c r="J3382" s="6" t="s">
        <v>8469</v>
      </c>
      <c r="K3382" s="7" t="s">
        <v>8720</v>
      </c>
      <c r="L3382" s="8">
        <v>45657.0</v>
      </c>
      <c r="M3382" s="6" t="s">
        <v>23</v>
      </c>
      <c r="N3382" s="5"/>
      <c r="O3382" s="5"/>
      <c r="P3382" s="5"/>
      <c r="Q3382" s="5"/>
      <c r="R3382" s="5"/>
      <c r="S3382" s="5"/>
      <c r="T3382" s="5"/>
      <c r="U3382" s="5"/>
      <c r="V3382" s="5"/>
    </row>
    <row r="3383" hidden="1">
      <c r="A3383" s="5">
        <v>480091.0</v>
      </c>
      <c r="B3383" s="6" t="s">
        <v>7963</v>
      </c>
      <c r="C3383" s="6" t="s">
        <v>8481</v>
      </c>
      <c r="D3383" s="6" t="s">
        <v>8704</v>
      </c>
      <c r="E3383" s="6" t="s">
        <v>266</v>
      </c>
      <c r="F3383" s="6"/>
      <c r="G3383" s="6"/>
      <c r="H3383" s="6" t="s">
        <v>8212</v>
      </c>
      <c r="I3383" s="6" t="s">
        <v>8705</v>
      </c>
      <c r="J3383" s="6" t="s">
        <v>8469</v>
      </c>
      <c r="K3383" s="7" t="s">
        <v>8721</v>
      </c>
      <c r="L3383" s="8">
        <v>45657.0</v>
      </c>
      <c r="M3383" s="6" t="s">
        <v>23</v>
      </c>
      <c r="N3383" s="5"/>
      <c r="O3383" s="5"/>
      <c r="P3383" s="5"/>
      <c r="Q3383" s="5"/>
      <c r="R3383" s="5"/>
      <c r="S3383" s="5"/>
      <c r="T3383" s="5"/>
      <c r="U3383" s="5"/>
      <c r="V3383" s="5"/>
    </row>
    <row r="3384" hidden="1">
      <c r="A3384" s="5">
        <v>480091.0</v>
      </c>
      <c r="B3384" s="6" t="s">
        <v>7963</v>
      </c>
      <c r="C3384" s="6" t="s">
        <v>8481</v>
      </c>
      <c r="D3384" s="6" t="s">
        <v>8704</v>
      </c>
      <c r="E3384" s="6" t="s">
        <v>266</v>
      </c>
      <c r="F3384" s="6"/>
      <c r="G3384" s="6"/>
      <c r="H3384" s="6" t="s">
        <v>8339</v>
      </c>
      <c r="I3384" s="6" t="s">
        <v>8705</v>
      </c>
      <c r="J3384" s="6" t="s">
        <v>8469</v>
      </c>
      <c r="K3384" s="7" t="s">
        <v>8722</v>
      </c>
      <c r="L3384" s="8">
        <v>45657.0</v>
      </c>
      <c r="M3384" s="6" t="s">
        <v>23</v>
      </c>
      <c r="N3384" s="5"/>
      <c r="O3384" s="5"/>
      <c r="P3384" s="5"/>
      <c r="Q3384" s="5"/>
      <c r="R3384" s="5"/>
      <c r="S3384" s="5"/>
      <c r="T3384" s="5"/>
      <c r="U3384" s="5"/>
      <c r="V3384" s="5"/>
    </row>
    <row r="3385" hidden="1">
      <c r="A3385" s="5">
        <v>480091.0</v>
      </c>
      <c r="B3385" s="6" t="s">
        <v>7963</v>
      </c>
      <c r="C3385" s="6" t="s">
        <v>8481</v>
      </c>
      <c r="D3385" s="6" t="s">
        <v>8704</v>
      </c>
      <c r="E3385" s="6" t="s">
        <v>266</v>
      </c>
      <c r="F3385" s="6"/>
      <c r="G3385" s="6"/>
      <c r="H3385" s="6" t="s">
        <v>8264</v>
      </c>
      <c r="I3385" s="6" t="s">
        <v>8705</v>
      </c>
      <c r="J3385" s="6" t="s">
        <v>8469</v>
      </c>
      <c r="K3385" s="7" t="s">
        <v>8723</v>
      </c>
      <c r="L3385" s="8">
        <v>45657.0</v>
      </c>
      <c r="M3385" s="6" t="s">
        <v>23</v>
      </c>
      <c r="N3385" s="5"/>
      <c r="O3385" s="5"/>
      <c r="P3385" s="5"/>
      <c r="Q3385" s="5"/>
      <c r="R3385" s="5"/>
      <c r="S3385" s="5"/>
      <c r="T3385" s="5"/>
      <c r="U3385" s="5"/>
      <c r="V3385" s="5"/>
    </row>
    <row r="3386" hidden="1">
      <c r="A3386" s="5">
        <v>480091.0</v>
      </c>
      <c r="B3386" s="6" t="s">
        <v>7963</v>
      </c>
      <c r="C3386" s="6" t="s">
        <v>8481</v>
      </c>
      <c r="D3386" s="6" t="s">
        <v>8704</v>
      </c>
      <c r="E3386" s="6" t="s">
        <v>266</v>
      </c>
      <c r="F3386" s="6"/>
      <c r="G3386" s="6"/>
      <c r="H3386" s="6" t="s">
        <v>8641</v>
      </c>
      <c r="I3386" s="6" t="s">
        <v>8705</v>
      </c>
      <c r="J3386" s="6" t="s">
        <v>8469</v>
      </c>
      <c r="K3386" s="7" t="s">
        <v>8724</v>
      </c>
      <c r="L3386" s="8">
        <v>45657.0</v>
      </c>
      <c r="M3386" s="6" t="s">
        <v>23</v>
      </c>
      <c r="N3386" s="5"/>
      <c r="O3386" s="5"/>
      <c r="P3386" s="5"/>
      <c r="Q3386" s="5"/>
      <c r="R3386" s="5"/>
      <c r="S3386" s="5"/>
      <c r="T3386" s="5"/>
      <c r="U3386" s="5"/>
      <c r="V3386" s="5"/>
    </row>
    <row r="3387" hidden="1">
      <c r="A3387" s="5">
        <v>480091.0</v>
      </c>
      <c r="B3387" s="6" t="s">
        <v>7963</v>
      </c>
      <c r="C3387" s="6" t="s">
        <v>8481</v>
      </c>
      <c r="D3387" s="6" t="s">
        <v>8704</v>
      </c>
      <c r="E3387" s="6" t="s">
        <v>266</v>
      </c>
      <c r="F3387" s="6"/>
      <c r="G3387" s="6"/>
      <c r="H3387" s="6" t="s">
        <v>8725</v>
      </c>
      <c r="I3387" s="6" t="s">
        <v>8705</v>
      </c>
      <c r="J3387" s="6" t="s">
        <v>8469</v>
      </c>
      <c r="K3387" s="7" t="s">
        <v>8726</v>
      </c>
      <c r="L3387" s="8">
        <v>45657.0</v>
      </c>
      <c r="M3387" s="6" t="s">
        <v>23</v>
      </c>
      <c r="N3387" s="5"/>
      <c r="O3387" s="5"/>
      <c r="P3387" s="5"/>
      <c r="Q3387" s="5"/>
      <c r="R3387" s="5"/>
      <c r="S3387" s="5"/>
      <c r="T3387" s="5"/>
      <c r="U3387" s="5"/>
      <c r="V3387" s="5"/>
    </row>
    <row r="3388" hidden="1">
      <c r="A3388" s="5">
        <v>480091.0</v>
      </c>
      <c r="B3388" s="6" t="s">
        <v>7963</v>
      </c>
      <c r="C3388" s="6" t="s">
        <v>8481</v>
      </c>
      <c r="D3388" s="6" t="s">
        <v>8704</v>
      </c>
      <c r="E3388" s="6" t="s">
        <v>266</v>
      </c>
      <c r="F3388" s="6"/>
      <c r="G3388" s="6"/>
      <c r="H3388" s="6" t="s">
        <v>8643</v>
      </c>
      <c r="I3388" s="6" t="s">
        <v>8705</v>
      </c>
      <c r="J3388" s="6" t="s">
        <v>8469</v>
      </c>
      <c r="K3388" s="7" t="s">
        <v>8727</v>
      </c>
      <c r="L3388" s="8">
        <v>45657.0</v>
      </c>
      <c r="M3388" s="6" t="s">
        <v>23</v>
      </c>
      <c r="N3388" s="5"/>
      <c r="O3388" s="5"/>
      <c r="P3388" s="5"/>
      <c r="Q3388" s="5"/>
      <c r="R3388" s="5"/>
      <c r="S3388" s="5"/>
      <c r="T3388" s="5"/>
      <c r="U3388" s="5"/>
      <c r="V3388" s="5"/>
    </row>
    <row r="3389" hidden="1">
      <c r="A3389" s="5">
        <v>480091.0</v>
      </c>
      <c r="B3389" s="6" t="s">
        <v>7963</v>
      </c>
      <c r="C3389" s="6" t="s">
        <v>8481</v>
      </c>
      <c r="D3389" s="6" t="s">
        <v>8704</v>
      </c>
      <c r="E3389" s="6" t="s">
        <v>266</v>
      </c>
      <c r="F3389" s="6"/>
      <c r="G3389" s="6"/>
      <c r="H3389" s="6" t="s">
        <v>8279</v>
      </c>
      <c r="I3389" s="6" t="s">
        <v>8705</v>
      </c>
      <c r="J3389" s="6" t="s">
        <v>8469</v>
      </c>
      <c r="K3389" s="7" t="s">
        <v>8728</v>
      </c>
      <c r="L3389" s="8">
        <v>45657.0</v>
      </c>
      <c r="M3389" s="6" t="s">
        <v>23</v>
      </c>
      <c r="N3389" s="5"/>
      <c r="O3389" s="5"/>
      <c r="P3389" s="5"/>
      <c r="Q3389" s="5"/>
      <c r="R3389" s="5"/>
      <c r="S3389" s="5"/>
      <c r="T3389" s="5"/>
      <c r="U3389" s="5"/>
      <c r="V3389" s="5"/>
    </row>
    <row r="3390" hidden="1">
      <c r="A3390" s="5">
        <v>480091.0</v>
      </c>
      <c r="B3390" s="6" t="s">
        <v>7963</v>
      </c>
      <c r="C3390" s="6" t="s">
        <v>8481</v>
      </c>
      <c r="D3390" s="6" t="s">
        <v>8704</v>
      </c>
      <c r="E3390" s="6" t="s">
        <v>266</v>
      </c>
      <c r="F3390" s="6"/>
      <c r="G3390" s="6"/>
      <c r="H3390" s="6" t="s">
        <v>8243</v>
      </c>
      <c r="I3390" s="6" t="s">
        <v>8705</v>
      </c>
      <c r="J3390" s="6" t="s">
        <v>8469</v>
      </c>
      <c r="K3390" s="7" t="s">
        <v>8729</v>
      </c>
      <c r="L3390" s="8">
        <v>45657.0</v>
      </c>
      <c r="M3390" s="6" t="s">
        <v>23</v>
      </c>
      <c r="N3390" s="5"/>
      <c r="O3390" s="5"/>
      <c r="P3390" s="5"/>
      <c r="Q3390" s="5"/>
      <c r="R3390" s="5"/>
      <c r="S3390" s="5"/>
      <c r="T3390" s="5"/>
      <c r="U3390" s="5"/>
      <c r="V3390" s="5"/>
    </row>
    <row r="3391" hidden="1">
      <c r="A3391" s="5">
        <v>480091.0</v>
      </c>
      <c r="B3391" s="6" t="s">
        <v>7963</v>
      </c>
      <c r="C3391" s="6" t="s">
        <v>8481</v>
      </c>
      <c r="D3391" s="6" t="s">
        <v>8704</v>
      </c>
      <c r="E3391" s="6" t="s">
        <v>266</v>
      </c>
      <c r="F3391" s="6"/>
      <c r="G3391" s="6"/>
      <c r="H3391" s="6" t="s">
        <v>8322</v>
      </c>
      <c r="I3391" s="6" t="s">
        <v>8705</v>
      </c>
      <c r="J3391" s="6" t="s">
        <v>8469</v>
      </c>
      <c r="K3391" s="7" t="s">
        <v>8730</v>
      </c>
      <c r="L3391" s="8">
        <v>45657.0</v>
      </c>
      <c r="M3391" s="6" t="s">
        <v>23</v>
      </c>
      <c r="N3391" s="5"/>
      <c r="O3391" s="5"/>
      <c r="P3391" s="5"/>
      <c r="Q3391" s="5"/>
      <c r="R3391" s="5"/>
      <c r="S3391" s="5"/>
      <c r="T3391" s="5"/>
      <c r="U3391" s="5"/>
      <c r="V3391" s="5"/>
    </row>
    <row r="3392" hidden="1">
      <c r="A3392" s="5">
        <v>480091.0</v>
      </c>
      <c r="B3392" s="6" t="s">
        <v>7963</v>
      </c>
      <c r="C3392" s="6" t="s">
        <v>8481</v>
      </c>
      <c r="D3392" s="6" t="s">
        <v>8704</v>
      </c>
      <c r="E3392" s="6" t="s">
        <v>266</v>
      </c>
      <c r="F3392" s="6"/>
      <c r="G3392" s="6"/>
      <c r="H3392" s="6" t="s">
        <v>8325</v>
      </c>
      <c r="I3392" s="6" t="s">
        <v>8705</v>
      </c>
      <c r="J3392" s="6" t="s">
        <v>8469</v>
      </c>
      <c r="K3392" s="7" t="s">
        <v>8731</v>
      </c>
      <c r="L3392" s="8">
        <v>45657.0</v>
      </c>
      <c r="M3392" s="6" t="s">
        <v>23</v>
      </c>
      <c r="N3392" s="5"/>
      <c r="O3392" s="5"/>
      <c r="P3392" s="5"/>
      <c r="Q3392" s="5"/>
      <c r="R3392" s="5"/>
      <c r="S3392" s="5"/>
      <c r="T3392" s="5"/>
      <c r="U3392" s="5"/>
      <c r="V3392" s="5"/>
    </row>
    <row r="3393" hidden="1">
      <c r="A3393" s="5">
        <v>480091.0</v>
      </c>
      <c r="B3393" s="6" t="s">
        <v>7963</v>
      </c>
      <c r="C3393" s="6" t="s">
        <v>8481</v>
      </c>
      <c r="D3393" s="6" t="s">
        <v>8704</v>
      </c>
      <c r="E3393" s="6" t="s">
        <v>266</v>
      </c>
      <c r="F3393" s="6"/>
      <c r="G3393" s="6"/>
      <c r="H3393" s="6" t="s">
        <v>8478</v>
      </c>
      <c r="I3393" s="6" t="s">
        <v>8705</v>
      </c>
      <c r="J3393" s="6" t="s">
        <v>8469</v>
      </c>
      <c r="K3393" s="7" t="s">
        <v>6719</v>
      </c>
      <c r="L3393" s="8">
        <v>45657.0</v>
      </c>
      <c r="M3393" s="6" t="s">
        <v>23</v>
      </c>
      <c r="N3393" s="5"/>
      <c r="O3393" s="5"/>
      <c r="P3393" s="5"/>
      <c r="Q3393" s="5"/>
      <c r="R3393" s="5"/>
      <c r="S3393" s="5"/>
      <c r="T3393" s="5"/>
      <c r="U3393" s="5"/>
      <c r="V3393" s="5"/>
    </row>
    <row r="3394" hidden="1">
      <c r="A3394" s="5">
        <v>480091.0</v>
      </c>
      <c r="B3394" s="6" t="s">
        <v>7963</v>
      </c>
      <c r="C3394" s="6" t="s">
        <v>8481</v>
      </c>
      <c r="D3394" s="6" t="s">
        <v>8704</v>
      </c>
      <c r="E3394" s="6" t="s">
        <v>266</v>
      </c>
      <c r="F3394" s="6"/>
      <c r="G3394" s="6"/>
      <c r="H3394" s="6" t="s">
        <v>8205</v>
      </c>
      <c r="I3394" s="6" t="s">
        <v>8705</v>
      </c>
      <c r="J3394" s="6" t="s">
        <v>8469</v>
      </c>
      <c r="K3394" s="7" t="s">
        <v>8732</v>
      </c>
      <c r="L3394" s="8">
        <v>45657.0</v>
      </c>
      <c r="M3394" s="6" t="s">
        <v>23</v>
      </c>
      <c r="N3394" s="5"/>
      <c r="O3394" s="5"/>
      <c r="P3394" s="5"/>
      <c r="Q3394" s="5"/>
      <c r="R3394" s="5"/>
      <c r="S3394" s="5"/>
      <c r="T3394" s="5"/>
      <c r="U3394" s="5"/>
      <c r="V3394" s="5"/>
    </row>
    <row r="3395" hidden="1">
      <c r="A3395" s="5">
        <v>480091.0</v>
      </c>
      <c r="B3395" s="6" t="s">
        <v>7963</v>
      </c>
      <c r="C3395" s="6" t="s">
        <v>8481</v>
      </c>
      <c r="D3395" s="6" t="s">
        <v>8704</v>
      </c>
      <c r="E3395" s="6" t="s">
        <v>266</v>
      </c>
      <c r="F3395" s="6"/>
      <c r="G3395" s="6"/>
      <c r="H3395" s="6" t="s">
        <v>8372</v>
      </c>
      <c r="I3395" s="6" t="s">
        <v>8705</v>
      </c>
      <c r="J3395" s="6" t="s">
        <v>8469</v>
      </c>
      <c r="K3395" s="7" t="s">
        <v>8733</v>
      </c>
      <c r="L3395" s="8">
        <v>45657.0</v>
      </c>
      <c r="M3395" s="6" t="s">
        <v>23</v>
      </c>
      <c r="N3395" s="5"/>
      <c r="O3395" s="5"/>
      <c r="P3395" s="5"/>
      <c r="Q3395" s="5"/>
      <c r="R3395" s="5"/>
      <c r="S3395" s="5"/>
      <c r="T3395" s="5"/>
      <c r="U3395" s="5"/>
      <c r="V3395" s="5"/>
    </row>
    <row r="3396" hidden="1">
      <c r="A3396" s="5">
        <v>480091.0</v>
      </c>
      <c r="B3396" s="6" t="s">
        <v>7963</v>
      </c>
      <c r="C3396" s="6" t="s">
        <v>8481</v>
      </c>
      <c r="D3396" s="6" t="s">
        <v>8704</v>
      </c>
      <c r="E3396" s="6" t="s">
        <v>266</v>
      </c>
      <c r="F3396" s="6"/>
      <c r="G3396" s="6"/>
      <c r="H3396" s="6" t="s">
        <v>8686</v>
      </c>
      <c r="I3396" s="6" t="s">
        <v>8705</v>
      </c>
      <c r="J3396" s="6" t="s">
        <v>8469</v>
      </c>
      <c r="K3396" s="7" t="s">
        <v>8734</v>
      </c>
      <c r="L3396" s="8">
        <v>45657.0</v>
      </c>
      <c r="M3396" s="6" t="s">
        <v>23</v>
      </c>
      <c r="N3396" s="5"/>
      <c r="O3396" s="5"/>
      <c r="P3396" s="5"/>
      <c r="Q3396" s="5"/>
      <c r="R3396" s="5"/>
      <c r="S3396" s="5"/>
      <c r="T3396" s="5"/>
      <c r="U3396" s="5"/>
      <c r="V3396" s="5"/>
    </row>
    <row r="3397" hidden="1">
      <c r="A3397" s="5">
        <v>480091.0</v>
      </c>
      <c r="B3397" s="6" t="s">
        <v>7963</v>
      </c>
      <c r="C3397" s="6" t="s">
        <v>8481</v>
      </c>
      <c r="D3397" s="6" t="s">
        <v>8735</v>
      </c>
      <c r="E3397" s="6" t="s">
        <v>266</v>
      </c>
      <c r="F3397" s="6"/>
      <c r="G3397" s="6"/>
      <c r="H3397" s="6" t="s">
        <v>8402</v>
      </c>
      <c r="I3397" s="6" t="s">
        <v>8736</v>
      </c>
      <c r="J3397" s="6" t="s">
        <v>8199</v>
      </c>
      <c r="K3397" s="7" t="s">
        <v>8737</v>
      </c>
      <c r="L3397" s="8">
        <v>45657.0</v>
      </c>
      <c r="M3397" s="6" t="s">
        <v>23</v>
      </c>
      <c r="N3397" s="5"/>
      <c r="O3397" s="5"/>
      <c r="P3397" s="5"/>
      <c r="Q3397" s="5"/>
      <c r="R3397" s="5"/>
      <c r="S3397" s="5"/>
      <c r="T3397" s="5"/>
      <c r="U3397" s="5"/>
      <c r="V3397" s="5"/>
    </row>
    <row r="3398" hidden="1">
      <c r="A3398" s="5">
        <v>480091.0</v>
      </c>
      <c r="B3398" s="6" t="s">
        <v>7963</v>
      </c>
      <c r="C3398" s="6" t="s">
        <v>8481</v>
      </c>
      <c r="D3398" s="6" t="s">
        <v>8738</v>
      </c>
      <c r="E3398" s="6" t="s">
        <v>266</v>
      </c>
      <c r="F3398" s="6"/>
      <c r="G3398" s="6"/>
      <c r="H3398" s="6" t="s">
        <v>8478</v>
      </c>
      <c r="I3398" s="6" t="s">
        <v>8739</v>
      </c>
      <c r="J3398" s="6" t="s">
        <v>8199</v>
      </c>
      <c r="K3398" s="7" t="s">
        <v>477</v>
      </c>
      <c r="L3398" s="8">
        <v>45657.0</v>
      </c>
      <c r="M3398" s="6" t="s">
        <v>23</v>
      </c>
      <c r="N3398" s="5"/>
      <c r="O3398" s="5"/>
      <c r="P3398" s="5"/>
      <c r="Q3398" s="5"/>
      <c r="R3398" s="5"/>
      <c r="S3398" s="5"/>
      <c r="T3398" s="5"/>
      <c r="U3398" s="5"/>
      <c r="V3398" s="5"/>
    </row>
    <row r="3399" hidden="1">
      <c r="A3399" s="5">
        <v>480091.0</v>
      </c>
      <c r="B3399" s="6" t="s">
        <v>7963</v>
      </c>
      <c r="C3399" s="6" t="s">
        <v>8481</v>
      </c>
      <c r="D3399" s="6" t="s">
        <v>8740</v>
      </c>
      <c r="E3399" s="6" t="s">
        <v>266</v>
      </c>
      <c r="F3399" s="6"/>
      <c r="G3399" s="6"/>
      <c r="H3399" s="6" t="s">
        <v>8507</v>
      </c>
      <c r="I3399" s="6" t="s">
        <v>8741</v>
      </c>
      <c r="J3399" s="6" t="s">
        <v>8469</v>
      </c>
      <c r="K3399" s="7" t="s">
        <v>8742</v>
      </c>
      <c r="L3399" s="8">
        <v>45657.0</v>
      </c>
      <c r="M3399" s="6" t="s">
        <v>23</v>
      </c>
      <c r="N3399" s="5"/>
      <c r="O3399" s="5"/>
      <c r="P3399" s="5"/>
      <c r="Q3399" s="5"/>
      <c r="R3399" s="5"/>
      <c r="S3399" s="5"/>
      <c r="T3399" s="5"/>
      <c r="U3399" s="5"/>
      <c r="V3399" s="5"/>
    </row>
    <row r="3400" hidden="1">
      <c r="A3400" s="5">
        <v>480091.0</v>
      </c>
      <c r="B3400" s="6" t="s">
        <v>7963</v>
      </c>
      <c r="C3400" s="6" t="s">
        <v>8481</v>
      </c>
      <c r="D3400" s="6" t="s">
        <v>8743</v>
      </c>
      <c r="E3400" s="6" t="s">
        <v>266</v>
      </c>
      <c r="F3400" s="6"/>
      <c r="G3400" s="6"/>
      <c r="H3400" s="6" t="s">
        <v>8467</v>
      </c>
      <c r="I3400" s="6" t="s">
        <v>8744</v>
      </c>
      <c r="J3400" s="6" t="s">
        <v>8469</v>
      </c>
      <c r="K3400" s="7" t="s">
        <v>8745</v>
      </c>
      <c r="L3400" s="8">
        <v>45657.0</v>
      </c>
      <c r="M3400" s="6" t="s">
        <v>23</v>
      </c>
      <c r="N3400" s="5"/>
      <c r="O3400" s="5"/>
      <c r="P3400" s="5"/>
      <c r="Q3400" s="5"/>
      <c r="R3400" s="5"/>
      <c r="S3400" s="5"/>
      <c r="T3400" s="5"/>
      <c r="U3400" s="5"/>
      <c r="V3400" s="5"/>
    </row>
    <row r="3401" hidden="1">
      <c r="A3401" s="5">
        <v>480091.0</v>
      </c>
      <c r="B3401" s="6" t="s">
        <v>7963</v>
      </c>
      <c r="C3401" s="6" t="s">
        <v>8481</v>
      </c>
      <c r="D3401" s="6" t="s">
        <v>8746</v>
      </c>
      <c r="E3401" s="6" t="s">
        <v>266</v>
      </c>
      <c r="F3401" s="6"/>
      <c r="G3401" s="6"/>
      <c r="H3401" s="6" t="s">
        <v>8279</v>
      </c>
      <c r="I3401" s="6" t="s">
        <v>8747</v>
      </c>
      <c r="J3401" s="6" t="s">
        <v>8607</v>
      </c>
      <c r="K3401" s="7" t="s">
        <v>481</v>
      </c>
      <c r="L3401" s="8">
        <v>45657.0</v>
      </c>
      <c r="M3401" s="6" t="s">
        <v>23</v>
      </c>
      <c r="N3401" s="5"/>
      <c r="O3401" s="5"/>
      <c r="P3401" s="5"/>
      <c r="Q3401" s="5"/>
      <c r="R3401" s="5"/>
      <c r="S3401" s="5"/>
      <c r="T3401" s="5"/>
      <c r="U3401" s="5"/>
      <c r="V3401" s="5"/>
    </row>
    <row r="3402" hidden="1">
      <c r="A3402" s="5">
        <v>480091.0</v>
      </c>
      <c r="B3402" s="6" t="s">
        <v>7963</v>
      </c>
      <c r="C3402" s="6" t="s">
        <v>8481</v>
      </c>
      <c r="D3402" s="6" t="s">
        <v>8748</v>
      </c>
      <c r="E3402" s="6" t="s">
        <v>266</v>
      </c>
      <c r="F3402" s="6"/>
      <c r="G3402" s="6"/>
      <c r="H3402" s="6" t="s">
        <v>8310</v>
      </c>
      <c r="I3402" s="6" t="s">
        <v>8749</v>
      </c>
      <c r="J3402" s="6" t="s">
        <v>8199</v>
      </c>
      <c r="K3402" s="7" t="s">
        <v>8750</v>
      </c>
      <c r="L3402" s="8">
        <v>45657.0</v>
      </c>
      <c r="M3402" s="6" t="s">
        <v>23</v>
      </c>
      <c r="N3402" s="5"/>
      <c r="O3402" s="5"/>
      <c r="P3402" s="5"/>
      <c r="Q3402" s="5"/>
      <c r="R3402" s="5"/>
      <c r="S3402" s="5"/>
      <c r="T3402" s="5"/>
      <c r="U3402" s="5"/>
      <c r="V3402" s="5"/>
    </row>
    <row r="3403" hidden="1">
      <c r="A3403" s="5">
        <v>480091.0</v>
      </c>
      <c r="B3403" s="6" t="s">
        <v>7963</v>
      </c>
      <c r="C3403" s="6" t="s">
        <v>8481</v>
      </c>
      <c r="D3403" s="6" t="s">
        <v>8748</v>
      </c>
      <c r="E3403" s="6" t="s">
        <v>266</v>
      </c>
      <c r="F3403" s="6"/>
      <c r="G3403" s="6"/>
      <c r="H3403" s="6" t="s">
        <v>8209</v>
      </c>
      <c r="I3403" s="6" t="s">
        <v>8749</v>
      </c>
      <c r="J3403" s="6" t="s">
        <v>8199</v>
      </c>
      <c r="K3403" s="7" t="s">
        <v>8751</v>
      </c>
      <c r="L3403" s="8">
        <v>45657.0</v>
      </c>
      <c r="M3403" s="6" t="s">
        <v>23</v>
      </c>
      <c r="N3403" s="5"/>
      <c r="O3403" s="5"/>
      <c r="P3403" s="5"/>
      <c r="Q3403" s="5"/>
      <c r="R3403" s="5"/>
      <c r="S3403" s="5"/>
      <c r="T3403" s="5"/>
      <c r="U3403" s="5"/>
      <c r="V3403" s="5"/>
    </row>
    <row r="3404" hidden="1">
      <c r="A3404" s="5">
        <v>480091.0</v>
      </c>
      <c r="B3404" s="6" t="s">
        <v>7963</v>
      </c>
      <c r="C3404" s="6" t="s">
        <v>8481</v>
      </c>
      <c r="D3404" s="6" t="s">
        <v>8748</v>
      </c>
      <c r="E3404" s="6" t="s">
        <v>266</v>
      </c>
      <c r="F3404" s="6"/>
      <c r="G3404" s="6"/>
      <c r="H3404" s="6" t="s">
        <v>8233</v>
      </c>
      <c r="I3404" s="6" t="s">
        <v>8749</v>
      </c>
      <c r="J3404" s="6" t="s">
        <v>8199</v>
      </c>
      <c r="K3404" s="7" t="s">
        <v>8752</v>
      </c>
      <c r="L3404" s="8">
        <v>45657.0</v>
      </c>
      <c r="M3404" s="6" t="s">
        <v>23</v>
      </c>
      <c r="N3404" s="5"/>
      <c r="O3404" s="5"/>
      <c r="P3404" s="5"/>
      <c r="Q3404" s="5"/>
      <c r="R3404" s="5"/>
      <c r="S3404" s="5"/>
      <c r="T3404" s="5"/>
      <c r="U3404" s="5"/>
      <c r="V3404" s="5"/>
    </row>
    <row r="3405" hidden="1">
      <c r="A3405" s="5">
        <v>480091.0</v>
      </c>
      <c r="B3405" s="6" t="s">
        <v>7963</v>
      </c>
      <c r="C3405" s="6" t="s">
        <v>8481</v>
      </c>
      <c r="D3405" s="6" t="s">
        <v>8748</v>
      </c>
      <c r="E3405" s="6" t="s">
        <v>266</v>
      </c>
      <c r="F3405" s="6"/>
      <c r="G3405" s="6"/>
      <c r="H3405" s="6" t="s">
        <v>8319</v>
      </c>
      <c r="I3405" s="6" t="s">
        <v>8749</v>
      </c>
      <c r="J3405" s="6" t="s">
        <v>8199</v>
      </c>
      <c r="K3405" s="7" t="s">
        <v>8753</v>
      </c>
      <c r="L3405" s="8">
        <v>45657.0</v>
      </c>
      <c r="M3405" s="6" t="s">
        <v>23</v>
      </c>
      <c r="N3405" s="5"/>
      <c r="O3405" s="5"/>
      <c r="P3405" s="5"/>
      <c r="Q3405" s="5"/>
      <c r="R3405" s="5"/>
      <c r="S3405" s="5"/>
      <c r="T3405" s="5"/>
      <c r="U3405" s="5"/>
      <c r="V3405" s="5"/>
    </row>
    <row r="3406" hidden="1">
      <c r="A3406" s="5">
        <v>480091.0</v>
      </c>
      <c r="B3406" s="6" t="s">
        <v>7963</v>
      </c>
      <c r="C3406" s="6" t="s">
        <v>8481</v>
      </c>
      <c r="D3406" s="6" t="s">
        <v>8748</v>
      </c>
      <c r="E3406" s="6" t="s">
        <v>266</v>
      </c>
      <c r="F3406" s="6"/>
      <c r="G3406" s="6"/>
      <c r="H3406" s="6" t="s">
        <v>8279</v>
      </c>
      <c r="I3406" s="6" t="s">
        <v>8749</v>
      </c>
      <c r="J3406" s="6" t="s">
        <v>8199</v>
      </c>
      <c r="K3406" s="7" t="s">
        <v>8754</v>
      </c>
      <c r="L3406" s="8">
        <v>45657.0</v>
      </c>
      <c r="M3406" s="6" t="s">
        <v>23</v>
      </c>
      <c r="N3406" s="5"/>
      <c r="O3406" s="5"/>
      <c r="P3406" s="5"/>
      <c r="Q3406" s="5"/>
      <c r="R3406" s="5"/>
      <c r="S3406" s="5"/>
      <c r="T3406" s="5"/>
      <c r="U3406" s="5"/>
      <c r="V3406" s="5"/>
    </row>
    <row r="3407" hidden="1">
      <c r="A3407" s="5">
        <v>480091.0</v>
      </c>
      <c r="B3407" s="6" t="s">
        <v>7963</v>
      </c>
      <c r="C3407" s="6" t="s">
        <v>8481</v>
      </c>
      <c r="D3407" s="6" t="s">
        <v>8748</v>
      </c>
      <c r="E3407" s="6" t="s">
        <v>266</v>
      </c>
      <c r="F3407" s="6"/>
      <c r="G3407" s="6"/>
      <c r="H3407" s="6" t="s">
        <v>8243</v>
      </c>
      <c r="I3407" s="6" t="s">
        <v>8749</v>
      </c>
      <c r="J3407" s="6" t="s">
        <v>8199</v>
      </c>
      <c r="K3407" s="7" t="s">
        <v>8755</v>
      </c>
      <c r="L3407" s="8">
        <v>45657.0</v>
      </c>
      <c r="M3407" s="6" t="s">
        <v>23</v>
      </c>
      <c r="N3407" s="5"/>
      <c r="O3407" s="5"/>
      <c r="P3407" s="5"/>
      <c r="Q3407" s="5"/>
      <c r="R3407" s="5"/>
      <c r="S3407" s="5"/>
      <c r="T3407" s="5"/>
      <c r="U3407" s="5"/>
      <c r="V3407" s="5"/>
    </row>
    <row r="3408" hidden="1">
      <c r="A3408" s="5">
        <v>480091.0</v>
      </c>
      <c r="B3408" s="6" t="s">
        <v>7963</v>
      </c>
      <c r="C3408" s="6" t="s">
        <v>8481</v>
      </c>
      <c r="D3408" s="6" t="s">
        <v>8748</v>
      </c>
      <c r="E3408" s="6" t="s">
        <v>266</v>
      </c>
      <c r="F3408" s="6"/>
      <c r="G3408" s="6"/>
      <c r="H3408" s="6" t="s">
        <v>8322</v>
      </c>
      <c r="I3408" s="6" t="s">
        <v>8749</v>
      </c>
      <c r="J3408" s="6" t="s">
        <v>8199</v>
      </c>
      <c r="K3408" s="7" t="s">
        <v>8756</v>
      </c>
      <c r="L3408" s="8">
        <v>45657.0</v>
      </c>
      <c r="M3408" s="6" t="s">
        <v>23</v>
      </c>
      <c r="N3408" s="5"/>
      <c r="O3408" s="5"/>
      <c r="P3408" s="5"/>
      <c r="Q3408" s="5"/>
      <c r="R3408" s="5"/>
      <c r="S3408" s="5"/>
      <c r="T3408" s="5"/>
      <c r="U3408" s="5"/>
      <c r="V3408" s="5"/>
    </row>
    <row r="3409" hidden="1">
      <c r="A3409" s="5">
        <v>480091.0</v>
      </c>
      <c r="B3409" s="6" t="s">
        <v>7963</v>
      </c>
      <c r="C3409" s="6" t="s">
        <v>8481</v>
      </c>
      <c r="D3409" s="6" t="s">
        <v>8748</v>
      </c>
      <c r="E3409" s="6" t="s">
        <v>266</v>
      </c>
      <c r="F3409" s="6"/>
      <c r="G3409" s="6"/>
      <c r="H3409" s="6" t="s">
        <v>8369</v>
      </c>
      <c r="I3409" s="6" t="s">
        <v>8749</v>
      </c>
      <c r="J3409" s="6" t="s">
        <v>8199</v>
      </c>
      <c r="K3409" s="7" t="s">
        <v>8757</v>
      </c>
      <c r="L3409" s="8">
        <v>45657.0</v>
      </c>
      <c r="M3409" s="6" t="s">
        <v>23</v>
      </c>
      <c r="N3409" s="5"/>
      <c r="O3409" s="5"/>
      <c r="P3409" s="5"/>
      <c r="Q3409" s="5"/>
      <c r="R3409" s="5"/>
      <c r="S3409" s="5"/>
      <c r="T3409" s="5"/>
      <c r="U3409" s="5"/>
      <c r="V3409" s="5"/>
    </row>
    <row r="3410" hidden="1">
      <c r="A3410" s="5">
        <v>480091.0</v>
      </c>
      <c r="B3410" s="6" t="s">
        <v>7963</v>
      </c>
      <c r="C3410" s="6" t="s">
        <v>8481</v>
      </c>
      <c r="D3410" s="6" t="s">
        <v>8758</v>
      </c>
      <c r="E3410" s="6" t="s">
        <v>266</v>
      </c>
      <c r="F3410" s="6"/>
      <c r="G3410" s="6"/>
      <c r="H3410" s="6" t="s">
        <v>8325</v>
      </c>
      <c r="I3410" s="6" t="s">
        <v>8759</v>
      </c>
      <c r="J3410" s="6" t="s">
        <v>8199</v>
      </c>
      <c r="K3410" s="7" t="s">
        <v>8760</v>
      </c>
      <c r="L3410" s="8">
        <v>45657.0</v>
      </c>
      <c r="M3410" s="6" t="s">
        <v>23</v>
      </c>
      <c r="N3410" s="5"/>
      <c r="O3410" s="5"/>
      <c r="P3410" s="5"/>
      <c r="Q3410" s="5"/>
      <c r="R3410" s="5"/>
      <c r="S3410" s="5"/>
      <c r="T3410" s="5"/>
      <c r="U3410" s="5"/>
      <c r="V3410" s="5"/>
    </row>
    <row r="3411" hidden="1">
      <c r="A3411" s="5">
        <v>480091.0</v>
      </c>
      <c r="B3411" s="6" t="s">
        <v>7963</v>
      </c>
      <c r="C3411" s="6" t="s">
        <v>8481</v>
      </c>
      <c r="D3411" s="6" t="s">
        <v>8748</v>
      </c>
      <c r="E3411" s="6" t="s">
        <v>266</v>
      </c>
      <c r="F3411" s="6"/>
      <c r="G3411" s="6"/>
      <c r="H3411" s="6" t="s">
        <v>8205</v>
      </c>
      <c r="I3411" s="6" t="s">
        <v>8749</v>
      </c>
      <c r="J3411" s="6" t="s">
        <v>8199</v>
      </c>
      <c r="K3411" s="7" t="s">
        <v>8761</v>
      </c>
      <c r="L3411" s="8">
        <v>45657.0</v>
      </c>
      <c r="M3411" s="6" t="s">
        <v>23</v>
      </c>
      <c r="N3411" s="5"/>
      <c r="O3411" s="5"/>
      <c r="P3411" s="5"/>
      <c r="Q3411" s="5"/>
      <c r="R3411" s="5"/>
      <c r="S3411" s="5"/>
      <c r="T3411" s="5"/>
      <c r="U3411" s="5"/>
      <c r="V3411" s="5"/>
    </row>
    <row r="3412" hidden="1">
      <c r="A3412" s="5">
        <v>480091.0</v>
      </c>
      <c r="B3412" s="6" t="s">
        <v>7963</v>
      </c>
      <c r="C3412" s="6" t="s">
        <v>8481</v>
      </c>
      <c r="D3412" s="6" t="s">
        <v>8748</v>
      </c>
      <c r="E3412" s="6" t="s">
        <v>266</v>
      </c>
      <c r="F3412" s="6"/>
      <c r="G3412" s="6"/>
      <c r="H3412" s="6" t="s">
        <v>8372</v>
      </c>
      <c r="I3412" s="6" t="s">
        <v>8749</v>
      </c>
      <c r="J3412" s="6" t="s">
        <v>8199</v>
      </c>
      <c r="K3412" s="7" t="s">
        <v>8762</v>
      </c>
      <c r="L3412" s="8">
        <v>45657.0</v>
      </c>
      <c r="M3412" s="6" t="s">
        <v>23</v>
      </c>
      <c r="N3412" s="5"/>
      <c r="O3412" s="5"/>
      <c r="P3412" s="5"/>
      <c r="Q3412" s="5"/>
      <c r="R3412" s="5"/>
      <c r="S3412" s="5"/>
      <c r="T3412" s="5"/>
      <c r="U3412" s="5"/>
      <c r="V3412" s="5"/>
    </row>
    <row r="3413" hidden="1">
      <c r="A3413" s="5">
        <v>480091.0</v>
      </c>
      <c r="B3413" s="6" t="s">
        <v>7963</v>
      </c>
      <c r="C3413" s="6" t="s">
        <v>8481</v>
      </c>
      <c r="D3413" s="6" t="s">
        <v>8748</v>
      </c>
      <c r="E3413" s="6" t="s">
        <v>266</v>
      </c>
      <c r="F3413" s="6"/>
      <c r="G3413" s="6"/>
      <c r="H3413" s="6" t="s">
        <v>8253</v>
      </c>
      <c r="I3413" s="6" t="s">
        <v>8749</v>
      </c>
      <c r="J3413" s="6" t="s">
        <v>8199</v>
      </c>
      <c r="K3413" s="7" t="s">
        <v>8763</v>
      </c>
      <c r="L3413" s="8">
        <v>45657.0</v>
      </c>
      <c r="M3413" s="6" t="s">
        <v>23</v>
      </c>
      <c r="N3413" s="5"/>
      <c r="O3413" s="5"/>
      <c r="P3413" s="5"/>
      <c r="Q3413" s="5"/>
      <c r="R3413" s="5"/>
      <c r="S3413" s="5"/>
      <c r="T3413" s="5"/>
      <c r="U3413" s="5"/>
      <c r="V3413" s="5"/>
    </row>
    <row r="3414" hidden="1">
      <c r="A3414" s="5">
        <v>480091.0</v>
      </c>
      <c r="B3414" s="6" t="s">
        <v>7963</v>
      </c>
      <c r="C3414" s="6" t="s">
        <v>8481</v>
      </c>
      <c r="D3414" s="6" t="s">
        <v>8764</v>
      </c>
      <c r="E3414" s="6" t="s">
        <v>266</v>
      </c>
      <c r="F3414" s="6"/>
      <c r="G3414" s="6"/>
      <c r="H3414" s="6" t="s">
        <v>8205</v>
      </c>
      <c r="I3414" s="6" t="s">
        <v>8765</v>
      </c>
      <c r="J3414" s="6" t="s">
        <v>8199</v>
      </c>
      <c r="K3414" s="7" t="s">
        <v>8766</v>
      </c>
      <c r="L3414" s="8">
        <v>45657.0</v>
      </c>
      <c r="M3414" s="6" t="s">
        <v>23</v>
      </c>
      <c r="N3414" s="5"/>
      <c r="O3414" s="5"/>
      <c r="P3414" s="5"/>
      <c r="Q3414" s="5"/>
      <c r="R3414" s="5"/>
      <c r="S3414" s="5"/>
      <c r="T3414" s="5"/>
      <c r="U3414" s="5"/>
      <c r="V3414" s="5"/>
    </row>
    <row r="3415" hidden="1">
      <c r="A3415" s="5">
        <v>480091.0</v>
      </c>
      <c r="B3415" s="6" t="s">
        <v>7963</v>
      </c>
      <c r="C3415" s="6" t="s">
        <v>8481</v>
      </c>
      <c r="D3415" s="6" t="s">
        <v>8764</v>
      </c>
      <c r="E3415" s="6" t="s">
        <v>266</v>
      </c>
      <c r="F3415" s="6"/>
      <c r="G3415" s="6"/>
      <c r="H3415" s="6" t="s">
        <v>8279</v>
      </c>
      <c r="I3415" s="6" t="s">
        <v>8765</v>
      </c>
      <c r="J3415" s="6" t="s">
        <v>8199</v>
      </c>
      <c r="K3415" s="7" t="s">
        <v>8767</v>
      </c>
      <c r="L3415" s="8">
        <v>45657.0</v>
      </c>
      <c r="M3415" s="6" t="s">
        <v>23</v>
      </c>
      <c r="N3415" s="5"/>
      <c r="O3415" s="5"/>
      <c r="P3415" s="5"/>
      <c r="Q3415" s="5"/>
      <c r="R3415" s="5"/>
      <c r="S3415" s="5"/>
      <c r="T3415" s="5"/>
      <c r="U3415" s="5"/>
      <c r="V3415" s="5"/>
    </row>
    <row r="3416" hidden="1">
      <c r="A3416" s="5">
        <v>480091.0</v>
      </c>
      <c r="B3416" s="6" t="s">
        <v>7963</v>
      </c>
      <c r="C3416" s="6" t="s">
        <v>8481</v>
      </c>
      <c r="D3416" s="6" t="s">
        <v>8768</v>
      </c>
      <c r="E3416" s="6" t="s">
        <v>266</v>
      </c>
      <c r="F3416" s="6"/>
      <c r="G3416" s="6"/>
      <c r="H3416" s="6" t="s">
        <v>8300</v>
      </c>
      <c r="I3416" s="6" t="s">
        <v>8769</v>
      </c>
      <c r="J3416" s="6" t="s">
        <v>8199</v>
      </c>
      <c r="K3416" s="7" t="s">
        <v>75</v>
      </c>
      <c r="L3416" s="8">
        <v>45657.0</v>
      </c>
      <c r="M3416" s="6" t="s">
        <v>23</v>
      </c>
      <c r="N3416" s="5"/>
      <c r="O3416" s="5"/>
      <c r="P3416" s="5"/>
      <c r="Q3416" s="5"/>
      <c r="R3416" s="5"/>
      <c r="S3416" s="5"/>
      <c r="T3416" s="5"/>
      <c r="U3416" s="5"/>
      <c r="V3416" s="5"/>
    </row>
    <row r="3417" hidden="1">
      <c r="A3417" s="5">
        <v>480091.0</v>
      </c>
      <c r="B3417" s="6" t="s">
        <v>7963</v>
      </c>
      <c r="C3417" s="6" t="s">
        <v>8481</v>
      </c>
      <c r="D3417" s="6" t="s">
        <v>8768</v>
      </c>
      <c r="E3417" s="6" t="s">
        <v>266</v>
      </c>
      <c r="F3417" s="6"/>
      <c r="G3417" s="6"/>
      <c r="H3417" s="6" t="s">
        <v>8302</v>
      </c>
      <c r="I3417" s="6" t="s">
        <v>8769</v>
      </c>
      <c r="J3417" s="6" t="s">
        <v>8199</v>
      </c>
      <c r="K3417" s="7" t="s">
        <v>8770</v>
      </c>
      <c r="L3417" s="8">
        <v>45657.0</v>
      </c>
      <c r="M3417" s="6" t="s">
        <v>23</v>
      </c>
      <c r="N3417" s="5"/>
      <c r="O3417" s="5"/>
      <c r="P3417" s="5"/>
      <c r="Q3417" s="5"/>
      <c r="R3417" s="5"/>
      <c r="S3417" s="5"/>
      <c r="T3417" s="5"/>
      <c r="U3417" s="5"/>
      <c r="V3417" s="5"/>
    </row>
    <row r="3418" hidden="1">
      <c r="A3418" s="5">
        <v>480091.0</v>
      </c>
      <c r="B3418" s="6" t="s">
        <v>7963</v>
      </c>
      <c r="C3418" s="6" t="s">
        <v>8481</v>
      </c>
      <c r="D3418" s="6" t="s">
        <v>8771</v>
      </c>
      <c r="E3418" s="6" t="s">
        <v>266</v>
      </c>
      <c r="F3418" s="6"/>
      <c r="G3418" s="6"/>
      <c r="H3418" s="6" t="s">
        <v>8772</v>
      </c>
      <c r="I3418" s="6" t="s">
        <v>8773</v>
      </c>
      <c r="J3418" s="6" t="s">
        <v>8199</v>
      </c>
      <c r="K3418" s="7" t="s">
        <v>514</v>
      </c>
      <c r="L3418" s="8">
        <v>45657.0</v>
      </c>
      <c r="M3418" s="6" t="s">
        <v>23</v>
      </c>
      <c r="N3418" s="5"/>
      <c r="O3418" s="5"/>
      <c r="P3418" s="5"/>
      <c r="Q3418" s="5"/>
      <c r="R3418" s="5"/>
      <c r="S3418" s="5"/>
      <c r="T3418" s="5"/>
      <c r="U3418" s="5"/>
      <c r="V3418" s="5"/>
    </row>
    <row r="3419" hidden="1">
      <c r="A3419" s="5">
        <v>480091.0</v>
      </c>
      <c r="B3419" s="6" t="s">
        <v>7963</v>
      </c>
      <c r="C3419" s="6" t="s">
        <v>8481</v>
      </c>
      <c r="D3419" s="6" t="s">
        <v>8774</v>
      </c>
      <c r="E3419" s="6" t="s">
        <v>266</v>
      </c>
      <c r="F3419" s="6"/>
      <c r="G3419" s="6"/>
      <c r="H3419" s="6" t="s">
        <v>8197</v>
      </c>
      <c r="I3419" s="6" t="s">
        <v>8775</v>
      </c>
      <c r="J3419" s="6" t="s">
        <v>8199</v>
      </c>
      <c r="K3419" s="7" t="s">
        <v>3674</v>
      </c>
      <c r="L3419" s="8">
        <v>45657.0</v>
      </c>
      <c r="M3419" s="6" t="s">
        <v>23</v>
      </c>
      <c r="N3419" s="5"/>
      <c r="O3419" s="5"/>
      <c r="P3419" s="5"/>
      <c r="Q3419" s="5"/>
      <c r="R3419" s="5"/>
      <c r="S3419" s="5"/>
      <c r="T3419" s="5"/>
      <c r="U3419" s="5"/>
      <c r="V3419" s="5"/>
    </row>
    <row r="3420" hidden="1">
      <c r="A3420" s="5">
        <v>480091.0</v>
      </c>
      <c r="B3420" s="6" t="s">
        <v>7963</v>
      </c>
      <c r="C3420" s="6" t="s">
        <v>8481</v>
      </c>
      <c r="D3420" s="6" t="s">
        <v>8774</v>
      </c>
      <c r="E3420" s="6" t="s">
        <v>266</v>
      </c>
      <c r="F3420" s="6"/>
      <c r="G3420" s="6"/>
      <c r="H3420" s="6" t="s">
        <v>8679</v>
      </c>
      <c r="I3420" s="6" t="s">
        <v>8775</v>
      </c>
      <c r="J3420" s="6" t="s">
        <v>8199</v>
      </c>
      <c r="K3420" s="7" t="s">
        <v>8776</v>
      </c>
      <c r="L3420" s="8">
        <v>45657.0</v>
      </c>
      <c r="M3420" s="6" t="s">
        <v>23</v>
      </c>
      <c r="N3420" s="5"/>
      <c r="O3420" s="5"/>
      <c r="P3420" s="5"/>
      <c r="Q3420" s="5"/>
      <c r="R3420" s="5"/>
      <c r="S3420" s="5"/>
      <c r="T3420" s="5"/>
      <c r="U3420" s="5"/>
      <c r="V3420" s="5"/>
    </row>
    <row r="3421" hidden="1">
      <c r="A3421" s="5">
        <v>480091.0</v>
      </c>
      <c r="B3421" s="6" t="s">
        <v>7963</v>
      </c>
      <c r="C3421" s="6" t="s">
        <v>8481</v>
      </c>
      <c r="D3421" s="6" t="s">
        <v>8777</v>
      </c>
      <c r="E3421" s="6" t="s">
        <v>266</v>
      </c>
      <c r="F3421" s="6"/>
      <c r="G3421" s="6"/>
      <c r="H3421" s="6" t="s">
        <v>8236</v>
      </c>
      <c r="I3421" s="6" t="s">
        <v>8778</v>
      </c>
      <c r="J3421" s="6" t="s">
        <v>8469</v>
      </c>
      <c r="K3421" s="7" t="s">
        <v>8498</v>
      </c>
      <c r="L3421" s="8">
        <v>45657.0</v>
      </c>
      <c r="M3421" s="6" t="s">
        <v>23</v>
      </c>
      <c r="N3421" s="5"/>
      <c r="O3421" s="5"/>
      <c r="P3421" s="5"/>
      <c r="Q3421" s="5"/>
      <c r="R3421" s="5"/>
      <c r="S3421" s="5"/>
      <c r="T3421" s="5"/>
      <c r="U3421" s="5"/>
      <c r="V3421" s="5"/>
    </row>
    <row r="3422" hidden="1">
      <c r="A3422" s="5">
        <v>480091.0</v>
      </c>
      <c r="B3422" s="6" t="s">
        <v>7963</v>
      </c>
      <c r="C3422" s="6" t="s">
        <v>8481</v>
      </c>
      <c r="D3422" s="6" t="s">
        <v>8777</v>
      </c>
      <c r="E3422" s="6" t="s">
        <v>266</v>
      </c>
      <c r="F3422" s="6"/>
      <c r="G3422" s="6"/>
      <c r="H3422" s="6" t="s">
        <v>8310</v>
      </c>
      <c r="I3422" s="6" t="s">
        <v>8778</v>
      </c>
      <c r="J3422" s="6" t="s">
        <v>8469</v>
      </c>
      <c r="K3422" s="7" t="s">
        <v>8779</v>
      </c>
      <c r="L3422" s="8">
        <v>45657.0</v>
      </c>
      <c r="M3422" s="6" t="s">
        <v>23</v>
      </c>
      <c r="N3422" s="5"/>
      <c r="O3422" s="5"/>
      <c r="P3422" s="5"/>
      <c r="Q3422" s="5"/>
      <c r="R3422" s="5"/>
      <c r="S3422" s="5"/>
      <c r="T3422" s="5"/>
      <c r="U3422" s="5"/>
      <c r="V3422" s="5"/>
    </row>
    <row r="3423" hidden="1">
      <c r="A3423" s="5">
        <v>480091.0</v>
      </c>
      <c r="B3423" s="6" t="s">
        <v>7963</v>
      </c>
      <c r="C3423" s="6" t="s">
        <v>8481</v>
      </c>
      <c r="D3423" s="6" t="s">
        <v>8777</v>
      </c>
      <c r="E3423" s="6" t="s">
        <v>266</v>
      </c>
      <c r="F3423" s="6"/>
      <c r="G3423" s="6"/>
      <c r="H3423" s="6" t="s">
        <v>8205</v>
      </c>
      <c r="I3423" s="6" t="s">
        <v>8778</v>
      </c>
      <c r="J3423" s="6" t="s">
        <v>8469</v>
      </c>
      <c r="K3423" s="7" t="s">
        <v>8780</v>
      </c>
      <c r="L3423" s="8">
        <v>45657.0</v>
      </c>
      <c r="M3423" s="6" t="s">
        <v>23</v>
      </c>
      <c r="N3423" s="5"/>
      <c r="O3423" s="5"/>
      <c r="P3423" s="5"/>
      <c r="Q3423" s="5"/>
      <c r="R3423" s="5"/>
      <c r="S3423" s="5"/>
      <c r="T3423" s="5"/>
      <c r="U3423" s="5"/>
      <c r="V3423" s="5"/>
    </row>
    <row r="3424" hidden="1">
      <c r="A3424" s="5">
        <v>480091.0</v>
      </c>
      <c r="B3424" s="6" t="s">
        <v>7963</v>
      </c>
      <c r="C3424" s="6" t="s">
        <v>8481</v>
      </c>
      <c r="D3424" s="6" t="s">
        <v>8781</v>
      </c>
      <c r="E3424" s="6" t="s">
        <v>266</v>
      </c>
      <c r="F3424" s="6"/>
      <c r="G3424" s="6"/>
      <c r="H3424" s="6" t="s">
        <v>8271</v>
      </c>
      <c r="I3424" s="6" t="s">
        <v>8782</v>
      </c>
      <c r="J3424" s="6" t="s">
        <v>8469</v>
      </c>
      <c r="K3424" s="7" t="s">
        <v>613</v>
      </c>
      <c r="L3424" s="8">
        <v>45657.0</v>
      </c>
      <c r="M3424" s="6" t="s">
        <v>23</v>
      </c>
      <c r="N3424" s="5"/>
      <c r="O3424" s="5"/>
      <c r="P3424" s="5"/>
      <c r="Q3424" s="5"/>
      <c r="R3424" s="5"/>
      <c r="S3424" s="5"/>
      <c r="T3424" s="5"/>
      <c r="U3424" s="5"/>
      <c r="V3424" s="5"/>
    </row>
    <row r="3425" hidden="1">
      <c r="A3425" s="5">
        <v>480091.0</v>
      </c>
      <c r="B3425" s="6" t="s">
        <v>7963</v>
      </c>
      <c r="C3425" s="6" t="s">
        <v>8481</v>
      </c>
      <c r="D3425" s="6" t="s">
        <v>8783</v>
      </c>
      <c r="E3425" s="6" t="s">
        <v>266</v>
      </c>
      <c r="F3425" s="6"/>
      <c r="G3425" s="6"/>
      <c r="H3425" s="6" t="s">
        <v>8643</v>
      </c>
      <c r="I3425" s="6" t="s">
        <v>8784</v>
      </c>
      <c r="J3425" s="6" t="s">
        <v>8469</v>
      </c>
      <c r="K3425" s="7" t="s">
        <v>8785</v>
      </c>
      <c r="L3425" s="8">
        <v>45657.0</v>
      </c>
      <c r="M3425" s="6" t="s">
        <v>23</v>
      </c>
      <c r="N3425" s="5"/>
      <c r="O3425" s="5"/>
      <c r="P3425" s="5"/>
      <c r="Q3425" s="5"/>
      <c r="R3425" s="5"/>
      <c r="S3425" s="5"/>
      <c r="T3425" s="5"/>
      <c r="U3425" s="5"/>
      <c r="V3425" s="5"/>
    </row>
    <row r="3426" hidden="1">
      <c r="A3426" s="5">
        <v>480091.0</v>
      </c>
      <c r="B3426" s="6" t="s">
        <v>7963</v>
      </c>
      <c r="C3426" s="6" t="s">
        <v>8481</v>
      </c>
      <c r="D3426" s="6" t="s">
        <v>8777</v>
      </c>
      <c r="E3426" s="6" t="s">
        <v>266</v>
      </c>
      <c r="F3426" s="6"/>
      <c r="G3426" s="6"/>
      <c r="H3426" s="6" t="s">
        <v>8236</v>
      </c>
      <c r="I3426" s="6" t="s">
        <v>8778</v>
      </c>
      <c r="J3426" s="6" t="s">
        <v>8469</v>
      </c>
      <c r="K3426" s="7" t="s">
        <v>8786</v>
      </c>
      <c r="L3426" s="8">
        <v>45657.0</v>
      </c>
      <c r="M3426" s="6" t="s">
        <v>23</v>
      </c>
      <c r="N3426" s="5"/>
      <c r="O3426" s="5"/>
      <c r="P3426" s="5"/>
      <c r="Q3426" s="5"/>
      <c r="R3426" s="5"/>
      <c r="S3426" s="5"/>
      <c r="T3426" s="5"/>
      <c r="U3426" s="5"/>
      <c r="V3426" s="5"/>
    </row>
    <row r="3427" hidden="1">
      <c r="A3427" s="5">
        <v>480091.0</v>
      </c>
      <c r="B3427" s="6" t="s">
        <v>7963</v>
      </c>
      <c r="C3427" s="6" t="s">
        <v>8481</v>
      </c>
      <c r="D3427" s="6" t="s">
        <v>8777</v>
      </c>
      <c r="E3427" s="6" t="s">
        <v>266</v>
      </c>
      <c r="F3427" s="6"/>
      <c r="G3427" s="6"/>
      <c r="H3427" s="6" t="s">
        <v>8209</v>
      </c>
      <c r="I3427" s="6" t="s">
        <v>8778</v>
      </c>
      <c r="J3427" s="6" t="s">
        <v>8469</v>
      </c>
      <c r="K3427" s="7" t="s">
        <v>8787</v>
      </c>
      <c r="L3427" s="8">
        <v>45657.0</v>
      </c>
      <c r="M3427" s="6" t="s">
        <v>23</v>
      </c>
      <c r="N3427" s="5"/>
      <c r="O3427" s="5"/>
      <c r="P3427" s="5"/>
      <c r="Q3427" s="5"/>
      <c r="R3427" s="5"/>
      <c r="S3427" s="5"/>
      <c r="T3427" s="5"/>
      <c r="U3427" s="5"/>
      <c r="V3427" s="5"/>
    </row>
    <row r="3428" hidden="1">
      <c r="A3428" s="5">
        <v>480091.0</v>
      </c>
      <c r="B3428" s="6" t="s">
        <v>7963</v>
      </c>
      <c r="C3428" s="6" t="s">
        <v>8481</v>
      </c>
      <c r="D3428" s="6" t="s">
        <v>8777</v>
      </c>
      <c r="E3428" s="6" t="s">
        <v>266</v>
      </c>
      <c r="F3428" s="6"/>
      <c r="G3428" s="6"/>
      <c r="H3428" s="6" t="s">
        <v>8319</v>
      </c>
      <c r="I3428" s="6" t="s">
        <v>8778</v>
      </c>
      <c r="J3428" s="6" t="s">
        <v>8469</v>
      </c>
      <c r="K3428" s="7" t="s">
        <v>8788</v>
      </c>
      <c r="L3428" s="8">
        <v>45657.0</v>
      </c>
      <c r="M3428" s="6" t="s">
        <v>23</v>
      </c>
      <c r="N3428" s="5"/>
      <c r="O3428" s="5"/>
      <c r="P3428" s="5"/>
      <c r="Q3428" s="5"/>
      <c r="R3428" s="5"/>
      <c r="S3428" s="5"/>
      <c r="T3428" s="5"/>
      <c r="U3428" s="5"/>
      <c r="V3428" s="5"/>
    </row>
    <row r="3429" hidden="1">
      <c r="A3429" s="5">
        <v>480091.0</v>
      </c>
      <c r="B3429" s="6" t="s">
        <v>7963</v>
      </c>
      <c r="C3429" s="6" t="s">
        <v>8481</v>
      </c>
      <c r="D3429" s="6" t="s">
        <v>8789</v>
      </c>
      <c r="E3429" s="6" t="s">
        <v>266</v>
      </c>
      <c r="F3429" s="6"/>
      <c r="G3429" s="6"/>
      <c r="H3429" s="6" t="s">
        <v>8233</v>
      </c>
      <c r="I3429" s="6" t="s">
        <v>8790</v>
      </c>
      <c r="J3429" s="6" t="s">
        <v>8469</v>
      </c>
      <c r="K3429" s="7" t="s">
        <v>530</v>
      </c>
      <c r="L3429" s="8">
        <v>45657.0</v>
      </c>
      <c r="M3429" s="6" t="s">
        <v>23</v>
      </c>
      <c r="N3429" s="5"/>
      <c r="O3429" s="5"/>
      <c r="P3429" s="5"/>
      <c r="Q3429" s="5"/>
      <c r="R3429" s="5"/>
      <c r="S3429" s="5"/>
      <c r="T3429" s="5"/>
      <c r="U3429" s="5"/>
      <c r="V3429" s="5"/>
    </row>
    <row r="3430" hidden="1">
      <c r="A3430" s="5">
        <v>480091.0</v>
      </c>
      <c r="B3430" s="6" t="s">
        <v>7963</v>
      </c>
      <c r="C3430" s="6" t="s">
        <v>8481</v>
      </c>
      <c r="D3430" s="6" t="s">
        <v>8777</v>
      </c>
      <c r="E3430" s="6" t="s">
        <v>266</v>
      </c>
      <c r="F3430" s="6"/>
      <c r="G3430" s="6"/>
      <c r="H3430" s="6" t="s">
        <v>8233</v>
      </c>
      <c r="I3430" s="6" t="s">
        <v>8778</v>
      </c>
      <c r="J3430" s="6" t="s">
        <v>8469</v>
      </c>
      <c r="K3430" s="7" t="s">
        <v>8791</v>
      </c>
      <c r="L3430" s="8">
        <v>45657.0</v>
      </c>
      <c r="M3430" s="6" t="s">
        <v>23</v>
      </c>
      <c r="N3430" s="5"/>
      <c r="O3430" s="5"/>
      <c r="P3430" s="5"/>
      <c r="Q3430" s="5"/>
      <c r="R3430" s="5"/>
      <c r="S3430" s="5"/>
      <c r="T3430" s="5"/>
      <c r="U3430" s="5"/>
      <c r="V3430" s="5"/>
    </row>
    <row r="3431" hidden="1">
      <c r="A3431" s="5">
        <v>480091.0</v>
      </c>
      <c r="B3431" s="6" t="s">
        <v>7963</v>
      </c>
      <c r="C3431" s="6" t="s">
        <v>8481</v>
      </c>
      <c r="D3431" s="6" t="s">
        <v>8792</v>
      </c>
      <c r="E3431" s="6" t="s">
        <v>266</v>
      </c>
      <c r="F3431" s="6"/>
      <c r="G3431" s="6"/>
      <c r="H3431" s="6" t="s">
        <v>8233</v>
      </c>
      <c r="I3431" s="6" t="s">
        <v>8793</v>
      </c>
      <c r="J3431" s="6" t="s">
        <v>8469</v>
      </c>
      <c r="K3431" s="7" t="s">
        <v>8794</v>
      </c>
      <c r="L3431" s="8">
        <v>45657.0</v>
      </c>
      <c r="M3431" s="6" t="s">
        <v>23</v>
      </c>
      <c r="N3431" s="5"/>
      <c r="O3431" s="5"/>
      <c r="P3431" s="5"/>
      <c r="Q3431" s="5"/>
      <c r="R3431" s="5"/>
      <c r="S3431" s="5"/>
      <c r="T3431" s="5"/>
      <c r="U3431" s="5"/>
      <c r="V3431" s="5"/>
    </row>
    <row r="3432" hidden="1">
      <c r="A3432" s="5">
        <v>480091.0</v>
      </c>
      <c r="B3432" s="6" t="s">
        <v>7963</v>
      </c>
      <c r="C3432" s="6" t="s">
        <v>8481</v>
      </c>
      <c r="D3432" s="6" t="s">
        <v>8795</v>
      </c>
      <c r="E3432" s="6" t="s">
        <v>266</v>
      </c>
      <c r="F3432" s="6"/>
      <c r="G3432" s="6"/>
      <c r="H3432" s="6" t="s">
        <v>8579</v>
      </c>
      <c r="I3432" s="6" t="s">
        <v>8796</v>
      </c>
      <c r="J3432" s="6" t="s">
        <v>8469</v>
      </c>
      <c r="K3432" s="7" t="s">
        <v>8797</v>
      </c>
      <c r="L3432" s="8">
        <v>45657.0</v>
      </c>
      <c r="M3432" s="6" t="s">
        <v>23</v>
      </c>
      <c r="N3432" s="5"/>
      <c r="O3432" s="5"/>
      <c r="P3432" s="5"/>
      <c r="Q3432" s="5"/>
      <c r="R3432" s="5"/>
      <c r="S3432" s="5"/>
      <c r="T3432" s="5"/>
      <c r="U3432" s="5"/>
      <c r="V3432" s="5"/>
    </row>
    <row r="3433" hidden="1">
      <c r="A3433" s="5">
        <v>480091.0</v>
      </c>
      <c r="B3433" s="6" t="s">
        <v>7963</v>
      </c>
      <c r="C3433" s="6" t="s">
        <v>8481</v>
      </c>
      <c r="D3433" s="6" t="s">
        <v>8777</v>
      </c>
      <c r="E3433" s="6" t="s">
        <v>266</v>
      </c>
      <c r="F3433" s="6"/>
      <c r="G3433" s="6"/>
      <c r="H3433" s="6" t="s">
        <v>8233</v>
      </c>
      <c r="I3433" s="6" t="s">
        <v>8778</v>
      </c>
      <c r="J3433" s="6" t="s">
        <v>8469</v>
      </c>
      <c r="K3433" s="7" t="s">
        <v>8798</v>
      </c>
      <c r="L3433" s="8">
        <v>45657.0</v>
      </c>
      <c r="M3433" s="6" t="s">
        <v>23</v>
      </c>
      <c r="N3433" s="5"/>
      <c r="O3433" s="5"/>
      <c r="P3433" s="5"/>
      <c r="Q3433" s="5"/>
      <c r="R3433" s="5"/>
      <c r="S3433" s="5"/>
      <c r="T3433" s="5"/>
      <c r="U3433" s="5"/>
      <c r="V3433" s="5"/>
    </row>
    <row r="3434" hidden="1">
      <c r="A3434" s="5">
        <v>480091.0</v>
      </c>
      <c r="B3434" s="6" t="s">
        <v>7963</v>
      </c>
      <c r="C3434" s="6" t="s">
        <v>8481</v>
      </c>
      <c r="D3434" s="6" t="s">
        <v>8777</v>
      </c>
      <c r="E3434" s="6" t="s">
        <v>266</v>
      </c>
      <c r="F3434" s="6"/>
      <c r="G3434" s="6"/>
      <c r="H3434" s="6" t="s">
        <v>8319</v>
      </c>
      <c r="I3434" s="6" t="s">
        <v>8778</v>
      </c>
      <c r="J3434" s="6" t="s">
        <v>8469</v>
      </c>
      <c r="K3434" s="7" t="s">
        <v>8799</v>
      </c>
      <c r="L3434" s="8">
        <v>45657.0</v>
      </c>
      <c r="M3434" s="6" t="s">
        <v>23</v>
      </c>
      <c r="N3434" s="5"/>
      <c r="O3434" s="5"/>
      <c r="P3434" s="5"/>
      <c r="Q3434" s="5"/>
      <c r="R3434" s="5"/>
      <c r="S3434" s="5"/>
      <c r="T3434" s="5"/>
      <c r="U3434" s="5"/>
      <c r="V3434" s="5"/>
    </row>
    <row r="3435" hidden="1">
      <c r="A3435" s="5">
        <v>480091.0</v>
      </c>
      <c r="B3435" s="6" t="s">
        <v>7963</v>
      </c>
      <c r="C3435" s="6" t="s">
        <v>8481</v>
      </c>
      <c r="D3435" s="6" t="s">
        <v>8777</v>
      </c>
      <c r="E3435" s="6" t="s">
        <v>266</v>
      </c>
      <c r="F3435" s="6"/>
      <c r="G3435" s="6"/>
      <c r="H3435" s="6" t="s">
        <v>8279</v>
      </c>
      <c r="I3435" s="6" t="s">
        <v>8778</v>
      </c>
      <c r="J3435" s="6" t="s">
        <v>8469</v>
      </c>
      <c r="K3435" s="7" t="s">
        <v>8800</v>
      </c>
      <c r="L3435" s="8">
        <v>45657.0</v>
      </c>
      <c r="M3435" s="6" t="s">
        <v>23</v>
      </c>
      <c r="N3435" s="5"/>
      <c r="O3435" s="5"/>
      <c r="P3435" s="5"/>
      <c r="Q3435" s="5"/>
      <c r="R3435" s="5"/>
      <c r="S3435" s="5"/>
      <c r="T3435" s="5"/>
      <c r="U3435" s="5"/>
      <c r="V3435" s="5"/>
    </row>
    <row r="3436" hidden="1">
      <c r="A3436" s="5">
        <v>480091.0</v>
      </c>
      <c r="B3436" s="6" t="s">
        <v>7963</v>
      </c>
      <c r="C3436" s="6" t="s">
        <v>8481</v>
      </c>
      <c r="D3436" s="6" t="s">
        <v>8777</v>
      </c>
      <c r="E3436" s="6" t="s">
        <v>266</v>
      </c>
      <c r="F3436" s="6"/>
      <c r="G3436" s="6"/>
      <c r="H3436" s="6" t="s">
        <v>8279</v>
      </c>
      <c r="I3436" s="6" t="s">
        <v>8778</v>
      </c>
      <c r="J3436" s="6" t="s">
        <v>8469</v>
      </c>
      <c r="K3436" s="7" t="s">
        <v>8798</v>
      </c>
      <c r="L3436" s="8">
        <v>45657.0</v>
      </c>
      <c r="M3436" s="6" t="s">
        <v>23</v>
      </c>
      <c r="N3436" s="5"/>
      <c r="O3436" s="5"/>
      <c r="P3436" s="5"/>
      <c r="Q3436" s="5"/>
      <c r="R3436" s="5"/>
      <c r="S3436" s="5"/>
      <c r="T3436" s="5"/>
      <c r="U3436" s="5"/>
      <c r="V3436" s="5"/>
    </row>
    <row r="3437" hidden="1">
      <c r="A3437" s="5">
        <v>480091.0</v>
      </c>
      <c r="B3437" s="6" t="s">
        <v>7963</v>
      </c>
      <c r="C3437" s="6" t="s">
        <v>8481</v>
      </c>
      <c r="D3437" s="6" t="s">
        <v>8777</v>
      </c>
      <c r="E3437" s="6" t="s">
        <v>266</v>
      </c>
      <c r="F3437" s="6"/>
      <c r="G3437" s="6"/>
      <c r="H3437" s="6" t="s">
        <v>8243</v>
      </c>
      <c r="I3437" s="6" t="s">
        <v>8778</v>
      </c>
      <c r="J3437" s="6" t="s">
        <v>8469</v>
      </c>
      <c r="K3437" s="7" t="s">
        <v>8801</v>
      </c>
      <c r="L3437" s="8">
        <v>45657.0</v>
      </c>
      <c r="M3437" s="6" t="s">
        <v>23</v>
      </c>
      <c r="N3437" s="5"/>
      <c r="O3437" s="5"/>
      <c r="P3437" s="5"/>
      <c r="Q3437" s="5"/>
      <c r="R3437" s="5"/>
      <c r="S3437" s="5"/>
      <c r="T3437" s="5"/>
      <c r="U3437" s="5"/>
      <c r="V3437" s="5"/>
    </row>
    <row r="3438" hidden="1">
      <c r="A3438" s="5">
        <v>480091.0</v>
      </c>
      <c r="B3438" s="6" t="s">
        <v>7963</v>
      </c>
      <c r="C3438" s="6" t="s">
        <v>8481</v>
      </c>
      <c r="D3438" s="6" t="s">
        <v>8802</v>
      </c>
      <c r="E3438" s="6" t="s">
        <v>266</v>
      </c>
      <c r="F3438" s="6"/>
      <c r="G3438" s="6"/>
      <c r="H3438" s="6" t="s">
        <v>8369</v>
      </c>
      <c r="I3438" s="6" t="s">
        <v>8803</v>
      </c>
      <c r="J3438" s="6" t="s">
        <v>8469</v>
      </c>
      <c r="K3438" s="7" t="s">
        <v>8804</v>
      </c>
      <c r="L3438" s="8">
        <v>45657.0</v>
      </c>
      <c r="M3438" s="6" t="s">
        <v>23</v>
      </c>
      <c r="N3438" s="5"/>
      <c r="O3438" s="5"/>
      <c r="P3438" s="5"/>
      <c r="Q3438" s="5"/>
      <c r="R3438" s="5"/>
      <c r="S3438" s="5"/>
      <c r="T3438" s="5"/>
      <c r="U3438" s="5"/>
      <c r="V3438" s="5"/>
    </row>
    <row r="3439" hidden="1">
      <c r="A3439" s="5">
        <v>480091.0</v>
      </c>
      <c r="B3439" s="6" t="s">
        <v>7963</v>
      </c>
      <c r="C3439" s="6" t="s">
        <v>8481</v>
      </c>
      <c r="D3439" s="6" t="s">
        <v>8777</v>
      </c>
      <c r="E3439" s="6" t="s">
        <v>266</v>
      </c>
      <c r="F3439" s="6"/>
      <c r="G3439" s="6"/>
      <c r="H3439" s="6" t="s">
        <v>8478</v>
      </c>
      <c r="I3439" s="6" t="s">
        <v>8778</v>
      </c>
      <c r="J3439" s="6" t="s">
        <v>8469</v>
      </c>
      <c r="K3439" s="7" t="s">
        <v>8805</v>
      </c>
      <c r="L3439" s="8">
        <v>45657.0</v>
      </c>
      <c r="M3439" s="6" t="s">
        <v>23</v>
      </c>
      <c r="N3439" s="5"/>
      <c r="O3439" s="5"/>
      <c r="P3439" s="5"/>
      <c r="Q3439" s="5"/>
      <c r="R3439" s="5"/>
      <c r="S3439" s="5"/>
      <c r="T3439" s="5"/>
      <c r="U3439" s="5"/>
      <c r="V3439" s="5"/>
    </row>
    <row r="3440" hidden="1">
      <c r="A3440" s="5">
        <v>480091.0</v>
      </c>
      <c r="B3440" s="6" t="s">
        <v>7963</v>
      </c>
      <c r="C3440" s="6" t="s">
        <v>8481</v>
      </c>
      <c r="D3440" s="6" t="s">
        <v>8777</v>
      </c>
      <c r="E3440" s="6" t="s">
        <v>266</v>
      </c>
      <c r="F3440" s="6"/>
      <c r="G3440" s="6"/>
      <c r="H3440" s="6" t="s">
        <v>8478</v>
      </c>
      <c r="I3440" s="6" t="s">
        <v>8778</v>
      </c>
      <c r="J3440" s="6" t="s">
        <v>8469</v>
      </c>
      <c r="K3440" s="7" t="s">
        <v>3254</v>
      </c>
      <c r="L3440" s="8">
        <v>45657.0</v>
      </c>
      <c r="M3440" s="6" t="s">
        <v>23</v>
      </c>
      <c r="N3440" s="5"/>
      <c r="O3440" s="5"/>
      <c r="P3440" s="5"/>
      <c r="Q3440" s="5"/>
      <c r="R3440" s="5"/>
      <c r="S3440" s="5"/>
      <c r="T3440" s="5"/>
      <c r="U3440" s="5"/>
      <c r="V3440" s="5"/>
    </row>
    <row r="3441" hidden="1">
      <c r="A3441" s="5">
        <v>480091.0</v>
      </c>
      <c r="B3441" s="6" t="s">
        <v>7963</v>
      </c>
      <c r="C3441" s="6" t="s">
        <v>8481</v>
      </c>
      <c r="D3441" s="6" t="s">
        <v>8777</v>
      </c>
      <c r="E3441" s="6" t="s">
        <v>266</v>
      </c>
      <c r="F3441" s="6"/>
      <c r="G3441" s="6"/>
      <c r="H3441" s="6" t="s">
        <v>8478</v>
      </c>
      <c r="I3441" s="6" t="s">
        <v>8778</v>
      </c>
      <c r="J3441" s="6" t="s">
        <v>8469</v>
      </c>
      <c r="K3441" s="7" t="s">
        <v>369</v>
      </c>
      <c r="L3441" s="8">
        <v>45657.0</v>
      </c>
      <c r="M3441" s="6" t="s">
        <v>23</v>
      </c>
      <c r="N3441" s="5"/>
      <c r="O3441" s="5"/>
      <c r="P3441" s="5"/>
      <c r="Q3441" s="5"/>
      <c r="R3441" s="5"/>
      <c r="S3441" s="5"/>
      <c r="T3441" s="5"/>
      <c r="U3441" s="5"/>
      <c r="V3441" s="5"/>
    </row>
    <row r="3442" hidden="1">
      <c r="A3442" s="5">
        <v>480091.0</v>
      </c>
      <c r="B3442" s="6" t="s">
        <v>7963</v>
      </c>
      <c r="C3442" s="6" t="s">
        <v>8481</v>
      </c>
      <c r="D3442" s="6" t="s">
        <v>8777</v>
      </c>
      <c r="E3442" s="6" t="s">
        <v>266</v>
      </c>
      <c r="F3442" s="6"/>
      <c r="G3442" s="6"/>
      <c r="H3442" s="6" t="s">
        <v>8478</v>
      </c>
      <c r="I3442" s="6" t="s">
        <v>8778</v>
      </c>
      <c r="J3442" s="6" t="s">
        <v>8469</v>
      </c>
      <c r="K3442" s="7" t="s">
        <v>3994</v>
      </c>
      <c r="L3442" s="8">
        <v>45657.0</v>
      </c>
      <c r="M3442" s="6" t="s">
        <v>23</v>
      </c>
      <c r="N3442" s="5"/>
      <c r="O3442" s="5"/>
      <c r="P3442" s="5"/>
      <c r="Q3442" s="5"/>
      <c r="R3442" s="5"/>
      <c r="S3442" s="5"/>
      <c r="T3442" s="5"/>
      <c r="U3442" s="5"/>
      <c r="V3442" s="5"/>
    </row>
    <row r="3443" hidden="1">
      <c r="A3443" s="5">
        <v>480091.0</v>
      </c>
      <c r="B3443" s="6" t="s">
        <v>7963</v>
      </c>
      <c r="C3443" s="6" t="s">
        <v>8481</v>
      </c>
      <c r="D3443" s="6" t="s">
        <v>8777</v>
      </c>
      <c r="E3443" s="6" t="s">
        <v>266</v>
      </c>
      <c r="F3443" s="6"/>
      <c r="G3443" s="6"/>
      <c r="H3443" s="6" t="s">
        <v>8372</v>
      </c>
      <c r="I3443" s="6" t="s">
        <v>8778</v>
      </c>
      <c r="J3443" s="6" t="s">
        <v>8469</v>
      </c>
      <c r="K3443" s="7" t="s">
        <v>8806</v>
      </c>
      <c r="L3443" s="8">
        <v>45657.0</v>
      </c>
      <c r="M3443" s="6" t="s">
        <v>23</v>
      </c>
      <c r="N3443" s="5"/>
      <c r="O3443" s="5"/>
      <c r="P3443" s="5"/>
      <c r="Q3443" s="5"/>
      <c r="R3443" s="5"/>
      <c r="S3443" s="5"/>
      <c r="T3443" s="5"/>
      <c r="U3443" s="5"/>
      <c r="V3443" s="5"/>
    </row>
    <row r="3444" hidden="1">
      <c r="A3444" s="5">
        <v>480091.0</v>
      </c>
      <c r="B3444" s="6" t="s">
        <v>7963</v>
      </c>
      <c r="C3444" s="6" t="s">
        <v>8481</v>
      </c>
      <c r="D3444" s="6" t="s">
        <v>8777</v>
      </c>
      <c r="E3444" s="6" t="s">
        <v>266</v>
      </c>
      <c r="F3444" s="6"/>
      <c r="G3444" s="6"/>
      <c r="H3444" s="6" t="s">
        <v>8253</v>
      </c>
      <c r="I3444" s="6" t="s">
        <v>8778</v>
      </c>
      <c r="J3444" s="6" t="s">
        <v>8469</v>
      </c>
      <c r="K3444" s="7" t="s">
        <v>8807</v>
      </c>
      <c r="L3444" s="8">
        <v>45657.0</v>
      </c>
      <c r="M3444" s="6" t="s">
        <v>23</v>
      </c>
      <c r="N3444" s="5"/>
      <c r="O3444" s="5"/>
      <c r="P3444" s="5"/>
      <c r="Q3444" s="5"/>
      <c r="R3444" s="5"/>
      <c r="S3444" s="5"/>
      <c r="T3444" s="5"/>
      <c r="U3444" s="5"/>
      <c r="V3444" s="5"/>
    </row>
    <row r="3445" hidden="1">
      <c r="A3445" s="5">
        <v>480091.0</v>
      </c>
      <c r="B3445" s="6" t="s">
        <v>7963</v>
      </c>
      <c r="C3445" s="6" t="s">
        <v>8481</v>
      </c>
      <c r="D3445" s="6" t="s">
        <v>8808</v>
      </c>
      <c r="E3445" s="6" t="s">
        <v>266</v>
      </c>
      <c r="F3445" s="6"/>
      <c r="G3445" s="6"/>
      <c r="H3445" s="6" t="s">
        <v>8209</v>
      </c>
      <c r="I3445" s="6" t="s">
        <v>8809</v>
      </c>
      <c r="J3445" s="6" t="s">
        <v>8810</v>
      </c>
      <c r="K3445" s="7" t="s">
        <v>5845</v>
      </c>
      <c r="L3445" s="8">
        <v>45657.0</v>
      </c>
      <c r="M3445" s="6" t="s">
        <v>23</v>
      </c>
      <c r="N3445" s="5"/>
      <c r="O3445" s="5"/>
      <c r="P3445" s="5"/>
      <c r="Q3445" s="5"/>
      <c r="R3445" s="5"/>
      <c r="S3445" s="5"/>
      <c r="T3445" s="5"/>
      <c r="U3445" s="5"/>
      <c r="V3445" s="5"/>
    </row>
    <row r="3446" hidden="1">
      <c r="A3446" s="5">
        <v>480091.0</v>
      </c>
      <c r="B3446" s="6" t="s">
        <v>7963</v>
      </c>
      <c r="C3446" s="6" t="s">
        <v>8481</v>
      </c>
      <c r="D3446" s="6" t="s">
        <v>8808</v>
      </c>
      <c r="E3446" s="6" t="s">
        <v>266</v>
      </c>
      <c r="F3446" s="6"/>
      <c r="G3446" s="6"/>
      <c r="H3446" s="6" t="s">
        <v>8339</v>
      </c>
      <c r="I3446" s="6" t="s">
        <v>8809</v>
      </c>
      <c r="J3446" s="6" t="s">
        <v>8810</v>
      </c>
      <c r="K3446" s="7" t="s">
        <v>8811</v>
      </c>
      <c r="L3446" s="8">
        <v>45657.0</v>
      </c>
      <c r="M3446" s="6" t="s">
        <v>23</v>
      </c>
      <c r="N3446" s="5"/>
      <c r="O3446" s="5"/>
      <c r="P3446" s="5"/>
      <c r="Q3446" s="5"/>
      <c r="R3446" s="5"/>
      <c r="S3446" s="5"/>
      <c r="T3446" s="5"/>
      <c r="U3446" s="5"/>
      <c r="V3446" s="5"/>
    </row>
    <row r="3447" hidden="1">
      <c r="A3447" s="5">
        <v>480091.0</v>
      </c>
      <c r="B3447" s="6" t="s">
        <v>7963</v>
      </c>
      <c r="C3447" s="6" t="s">
        <v>8481</v>
      </c>
      <c r="D3447" s="6" t="s">
        <v>8812</v>
      </c>
      <c r="E3447" s="6" t="s">
        <v>266</v>
      </c>
      <c r="F3447" s="6"/>
      <c r="G3447" s="6"/>
      <c r="H3447" s="6" t="s">
        <v>8271</v>
      </c>
      <c r="I3447" s="6" t="s">
        <v>8813</v>
      </c>
      <c r="J3447" s="6" t="s">
        <v>8810</v>
      </c>
      <c r="K3447" s="7" t="s">
        <v>8814</v>
      </c>
      <c r="L3447" s="8">
        <v>45657.0</v>
      </c>
      <c r="M3447" s="6" t="s">
        <v>23</v>
      </c>
      <c r="N3447" s="5"/>
      <c r="O3447" s="5"/>
      <c r="P3447" s="5"/>
      <c r="Q3447" s="5"/>
      <c r="R3447" s="5"/>
      <c r="S3447" s="5"/>
      <c r="T3447" s="5"/>
      <c r="U3447" s="5"/>
      <c r="V3447" s="5"/>
    </row>
    <row r="3448" hidden="1">
      <c r="A3448" s="5">
        <v>480091.0</v>
      </c>
      <c r="B3448" s="6" t="s">
        <v>7963</v>
      </c>
      <c r="C3448" s="6" t="s">
        <v>8481</v>
      </c>
      <c r="D3448" s="6" t="s">
        <v>8808</v>
      </c>
      <c r="E3448" s="6" t="s">
        <v>266</v>
      </c>
      <c r="F3448" s="6"/>
      <c r="G3448" s="6"/>
      <c r="H3448" s="6" t="s">
        <v>8322</v>
      </c>
      <c r="I3448" s="6" t="s">
        <v>8809</v>
      </c>
      <c r="J3448" s="6" t="s">
        <v>8810</v>
      </c>
      <c r="K3448" s="7" t="s">
        <v>8815</v>
      </c>
      <c r="L3448" s="8">
        <v>45657.0</v>
      </c>
      <c r="M3448" s="6" t="s">
        <v>23</v>
      </c>
      <c r="N3448" s="5"/>
      <c r="O3448" s="5"/>
      <c r="P3448" s="5"/>
      <c r="Q3448" s="5"/>
      <c r="R3448" s="5"/>
      <c r="S3448" s="5"/>
      <c r="T3448" s="5"/>
      <c r="U3448" s="5"/>
      <c r="V3448" s="5"/>
    </row>
    <row r="3449" hidden="1">
      <c r="A3449" s="5">
        <v>480091.0</v>
      </c>
      <c r="B3449" s="6" t="s">
        <v>7963</v>
      </c>
      <c r="C3449" s="6" t="s">
        <v>8481</v>
      </c>
      <c r="D3449" s="6" t="s">
        <v>8808</v>
      </c>
      <c r="E3449" s="6" t="s">
        <v>266</v>
      </c>
      <c r="F3449" s="6"/>
      <c r="G3449" s="6"/>
      <c r="H3449" s="6" t="s">
        <v>8325</v>
      </c>
      <c r="I3449" s="6" t="s">
        <v>8809</v>
      </c>
      <c r="J3449" s="6" t="s">
        <v>8810</v>
      </c>
      <c r="K3449" s="7" t="s">
        <v>8816</v>
      </c>
      <c r="L3449" s="8">
        <v>45657.0</v>
      </c>
      <c r="M3449" s="6" t="s">
        <v>23</v>
      </c>
      <c r="N3449" s="5"/>
      <c r="O3449" s="5"/>
      <c r="P3449" s="5"/>
      <c r="Q3449" s="5"/>
      <c r="R3449" s="5"/>
      <c r="S3449" s="5"/>
      <c r="T3449" s="5"/>
      <c r="U3449" s="5"/>
      <c r="V3449" s="5"/>
    </row>
    <row r="3450" hidden="1">
      <c r="A3450" s="5">
        <v>480091.0</v>
      </c>
      <c r="B3450" s="6" t="s">
        <v>7963</v>
      </c>
      <c r="C3450" s="6" t="s">
        <v>8481</v>
      </c>
      <c r="D3450" s="6" t="s">
        <v>8817</v>
      </c>
      <c r="E3450" s="6" t="s">
        <v>266</v>
      </c>
      <c r="F3450" s="6"/>
      <c r="G3450" s="6"/>
      <c r="H3450" s="6" t="s">
        <v>8271</v>
      </c>
      <c r="I3450" s="6" t="s">
        <v>8818</v>
      </c>
      <c r="J3450" s="6" t="s">
        <v>8810</v>
      </c>
      <c r="K3450" s="7" t="s">
        <v>8524</v>
      </c>
      <c r="L3450" s="8">
        <v>45657.0</v>
      </c>
      <c r="M3450" s="6" t="s">
        <v>23</v>
      </c>
      <c r="N3450" s="5"/>
      <c r="O3450" s="5"/>
      <c r="P3450" s="5"/>
      <c r="Q3450" s="5"/>
      <c r="R3450" s="5"/>
      <c r="S3450" s="5"/>
      <c r="T3450" s="5"/>
      <c r="U3450" s="5"/>
      <c r="V3450" s="5"/>
    </row>
    <row r="3451" hidden="1">
      <c r="A3451" s="5">
        <v>480091.0</v>
      </c>
      <c r="B3451" s="6" t="s">
        <v>7963</v>
      </c>
      <c r="C3451" s="6" t="s">
        <v>8481</v>
      </c>
      <c r="D3451" s="6" t="s">
        <v>8819</v>
      </c>
      <c r="E3451" s="6" t="s">
        <v>266</v>
      </c>
      <c r="F3451" s="6"/>
      <c r="G3451" s="6"/>
      <c r="H3451" s="6" t="s">
        <v>8212</v>
      </c>
      <c r="I3451" s="6" t="s">
        <v>8820</v>
      </c>
      <c r="J3451" s="6" t="s">
        <v>8607</v>
      </c>
      <c r="K3451" s="7" t="s">
        <v>881</v>
      </c>
      <c r="L3451" s="8">
        <v>45657.0</v>
      </c>
      <c r="M3451" s="6" t="s">
        <v>23</v>
      </c>
      <c r="N3451" s="5"/>
      <c r="O3451" s="5"/>
      <c r="P3451" s="5"/>
      <c r="Q3451" s="5"/>
      <c r="R3451" s="5"/>
      <c r="S3451" s="5"/>
      <c r="T3451" s="5"/>
      <c r="U3451" s="5"/>
      <c r="V3451" s="5"/>
    </row>
    <row r="3452" hidden="1">
      <c r="A3452" s="5">
        <v>480091.0</v>
      </c>
      <c r="B3452" s="6" t="s">
        <v>7963</v>
      </c>
      <c r="C3452" s="6" t="s">
        <v>8481</v>
      </c>
      <c r="D3452" s="6" t="s">
        <v>8819</v>
      </c>
      <c r="E3452" s="6" t="s">
        <v>266</v>
      </c>
      <c r="F3452" s="6"/>
      <c r="G3452" s="6"/>
      <c r="H3452" s="6" t="s">
        <v>8319</v>
      </c>
      <c r="I3452" s="6" t="s">
        <v>8820</v>
      </c>
      <c r="J3452" s="6" t="s">
        <v>8607</v>
      </c>
      <c r="K3452" s="7" t="s">
        <v>8821</v>
      </c>
      <c r="L3452" s="8">
        <v>45657.0</v>
      </c>
      <c r="M3452" s="6" t="s">
        <v>23</v>
      </c>
      <c r="N3452" s="5"/>
      <c r="O3452" s="5"/>
      <c r="P3452" s="5"/>
      <c r="Q3452" s="5"/>
      <c r="R3452" s="5"/>
      <c r="S3452" s="5"/>
      <c r="T3452" s="5"/>
      <c r="U3452" s="5"/>
      <c r="V3452" s="5"/>
    </row>
    <row r="3453" hidden="1">
      <c r="A3453" s="5">
        <v>480091.0</v>
      </c>
      <c r="B3453" s="6" t="s">
        <v>7963</v>
      </c>
      <c r="C3453" s="6" t="s">
        <v>8481</v>
      </c>
      <c r="D3453" s="6" t="s">
        <v>8819</v>
      </c>
      <c r="E3453" s="6" t="s">
        <v>266</v>
      </c>
      <c r="F3453" s="6"/>
      <c r="G3453" s="6"/>
      <c r="H3453" s="6" t="s">
        <v>8372</v>
      </c>
      <c r="I3453" s="6" t="s">
        <v>8820</v>
      </c>
      <c r="J3453" s="6" t="s">
        <v>8607</v>
      </c>
      <c r="K3453" s="7" t="s">
        <v>8822</v>
      </c>
      <c r="L3453" s="8">
        <v>45657.0</v>
      </c>
      <c r="M3453" s="6" t="s">
        <v>23</v>
      </c>
      <c r="N3453" s="5"/>
      <c r="O3453" s="5"/>
      <c r="P3453" s="5"/>
      <c r="Q3453" s="5"/>
      <c r="R3453" s="5"/>
      <c r="S3453" s="5"/>
      <c r="T3453" s="5"/>
      <c r="U3453" s="5"/>
      <c r="V3453" s="5"/>
    </row>
    <row r="3454" hidden="1">
      <c r="A3454" s="5">
        <v>480091.0</v>
      </c>
      <c r="B3454" s="6" t="s">
        <v>7963</v>
      </c>
      <c r="C3454" s="6" t="s">
        <v>8481</v>
      </c>
      <c r="D3454" s="6" t="s">
        <v>8823</v>
      </c>
      <c r="E3454" s="6" t="s">
        <v>266</v>
      </c>
      <c r="F3454" s="6"/>
      <c r="G3454" s="6"/>
      <c r="H3454" s="6" t="s">
        <v>8212</v>
      </c>
      <c r="I3454" s="6" t="s">
        <v>8824</v>
      </c>
      <c r="J3454" s="6" t="s">
        <v>8469</v>
      </c>
      <c r="K3454" s="7" t="s">
        <v>881</v>
      </c>
      <c r="L3454" s="8">
        <v>45657.0</v>
      </c>
      <c r="M3454" s="6" t="s">
        <v>23</v>
      </c>
      <c r="N3454" s="5"/>
      <c r="O3454" s="5"/>
      <c r="P3454" s="5"/>
      <c r="Q3454" s="5"/>
      <c r="R3454" s="5"/>
      <c r="S3454" s="5"/>
      <c r="T3454" s="5"/>
      <c r="U3454" s="5"/>
      <c r="V3454" s="5"/>
    </row>
    <row r="3455" hidden="1">
      <c r="A3455" s="5">
        <v>480091.0</v>
      </c>
      <c r="B3455" s="6" t="s">
        <v>7963</v>
      </c>
      <c r="C3455" s="6" t="s">
        <v>8481</v>
      </c>
      <c r="D3455" s="6" t="s">
        <v>8823</v>
      </c>
      <c r="E3455" s="6" t="s">
        <v>266</v>
      </c>
      <c r="F3455" s="6"/>
      <c r="G3455" s="6"/>
      <c r="H3455" s="6" t="s">
        <v>8319</v>
      </c>
      <c r="I3455" s="6" t="s">
        <v>8824</v>
      </c>
      <c r="J3455" s="6" t="s">
        <v>8469</v>
      </c>
      <c r="K3455" s="7" t="s">
        <v>8821</v>
      </c>
      <c r="L3455" s="8">
        <v>45657.0</v>
      </c>
      <c r="M3455" s="6" t="s">
        <v>23</v>
      </c>
      <c r="N3455" s="5"/>
      <c r="O3455" s="5"/>
      <c r="P3455" s="5"/>
      <c r="Q3455" s="5"/>
      <c r="R3455" s="5"/>
      <c r="S3455" s="5"/>
      <c r="T3455" s="5"/>
      <c r="U3455" s="5"/>
      <c r="V3455" s="5"/>
    </row>
    <row r="3456" hidden="1">
      <c r="A3456" s="5">
        <v>480091.0</v>
      </c>
      <c r="B3456" s="6" t="s">
        <v>7963</v>
      </c>
      <c r="C3456" s="6" t="s">
        <v>8481</v>
      </c>
      <c r="D3456" s="6" t="s">
        <v>8823</v>
      </c>
      <c r="E3456" s="6" t="s">
        <v>266</v>
      </c>
      <c r="F3456" s="6"/>
      <c r="G3456" s="6"/>
      <c r="H3456" s="6" t="s">
        <v>8372</v>
      </c>
      <c r="I3456" s="6" t="s">
        <v>8824</v>
      </c>
      <c r="J3456" s="6" t="s">
        <v>8469</v>
      </c>
      <c r="K3456" s="7" t="s">
        <v>8825</v>
      </c>
      <c r="L3456" s="8">
        <v>45657.0</v>
      </c>
      <c r="M3456" s="6" t="s">
        <v>23</v>
      </c>
      <c r="N3456" s="5"/>
      <c r="O3456" s="5"/>
      <c r="P3456" s="5"/>
      <c r="Q3456" s="5"/>
      <c r="R3456" s="5"/>
      <c r="S3456" s="5"/>
      <c r="T3456" s="5"/>
      <c r="U3456" s="5"/>
      <c r="V3456" s="5"/>
    </row>
    <row r="3457" hidden="1">
      <c r="A3457" s="5">
        <v>480091.0</v>
      </c>
      <c r="B3457" s="6" t="s">
        <v>7963</v>
      </c>
      <c r="C3457" s="6" t="s">
        <v>8481</v>
      </c>
      <c r="D3457" s="6" t="s">
        <v>8826</v>
      </c>
      <c r="E3457" s="6" t="s">
        <v>266</v>
      </c>
      <c r="F3457" s="6"/>
      <c r="G3457" s="6"/>
      <c r="H3457" s="6" t="s">
        <v>8319</v>
      </c>
      <c r="I3457" s="6" t="s">
        <v>8827</v>
      </c>
      <c r="J3457" s="6" t="s">
        <v>8810</v>
      </c>
      <c r="K3457" s="7" t="s">
        <v>8828</v>
      </c>
      <c r="L3457" s="8">
        <v>45657.0</v>
      </c>
      <c r="M3457" s="6" t="s">
        <v>23</v>
      </c>
      <c r="N3457" s="5"/>
      <c r="O3457" s="5"/>
      <c r="P3457" s="5"/>
      <c r="Q3457" s="5"/>
      <c r="R3457" s="5"/>
      <c r="S3457" s="5"/>
      <c r="T3457" s="5"/>
      <c r="U3457" s="5"/>
      <c r="V3457" s="5"/>
    </row>
    <row r="3458" hidden="1">
      <c r="A3458" s="5">
        <v>480091.0</v>
      </c>
      <c r="B3458" s="6" t="s">
        <v>7963</v>
      </c>
      <c r="C3458" s="6" t="s">
        <v>8481</v>
      </c>
      <c r="D3458" s="6" t="s">
        <v>8826</v>
      </c>
      <c r="E3458" s="6" t="s">
        <v>266</v>
      </c>
      <c r="F3458" s="6"/>
      <c r="G3458" s="6"/>
      <c r="H3458" s="6" t="s">
        <v>8372</v>
      </c>
      <c r="I3458" s="6" t="s">
        <v>8827</v>
      </c>
      <c r="J3458" s="6" t="s">
        <v>8810</v>
      </c>
      <c r="K3458" s="7" t="s">
        <v>8829</v>
      </c>
      <c r="L3458" s="8">
        <v>45657.0</v>
      </c>
      <c r="M3458" s="6" t="s">
        <v>23</v>
      </c>
      <c r="N3458" s="5"/>
      <c r="O3458" s="5"/>
      <c r="P3458" s="5"/>
      <c r="Q3458" s="5"/>
      <c r="R3458" s="5"/>
      <c r="S3458" s="5"/>
      <c r="T3458" s="5"/>
      <c r="U3458" s="5"/>
      <c r="V3458" s="5"/>
    </row>
    <row r="3459" hidden="1">
      <c r="A3459" s="5">
        <v>480091.0</v>
      </c>
      <c r="B3459" s="6" t="s">
        <v>7963</v>
      </c>
      <c r="C3459" s="6" t="s">
        <v>8481</v>
      </c>
      <c r="D3459" s="6" t="s">
        <v>8830</v>
      </c>
      <c r="E3459" s="6" t="s">
        <v>266</v>
      </c>
      <c r="F3459" s="6"/>
      <c r="G3459" s="6"/>
      <c r="H3459" s="6" t="s">
        <v>8310</v>
      </c>
      <c r="I3459" s="6" t="s">
        <v>8831</v>
      </c>
      <c r="J3459" s="6" t="s">
        <v>8199</v>
      </c>
      <c r="K3459" s="7" t="s">
        <v>3589</v>
      </c>
      <c r="L3459" s="8">
        <v>45657.0</v>
      </c>
      <c r="M3459" s="6" t="s">
        <v>23</v>
      </c>
      <c r="N3459" s="5"/>
      <c r="O3459" s="5"/>
      <c r="P3459" s="5"/>
      <c r="Q3459" s="5"/>
      <c r="R3459" s="5"/>
      <c r="S3459" s="5"/>
      <c r="T3459" s="5"/>
      <c r="U3459" s="5"/>
      <c r="V3459" s="5"/>
    </row>
    <row r="3460" hidden="1">
      <c r="A3460" s="5">
        <v>480091.0</v>
      </c>
      <c r="B3460" s="6" t="s">
        <v>7963</v>
      </c>
      <c r="C3460" s="6" t="s">
        <v>8481</v>
      </c>
      <c r="D3460" s="6" t="s">
        <v>8830</v>
      </c>
      <c r="E3460" s="6" t="s">
        <v>266</v>
      </c>
      <c r="F3460" s="6"/>
      <c r="G3460" s="6"/>
      <c r="H3460" s="6" t="s">
        <v>8233</v>
      </c>
      <c r="I3460" s="6" t="s">
        <v>8831</v>
      </c>
      <c r="J3460" s="6" t="s">
        <v>8199</v>
      </c>
      <c r="K3460" s="7" t="s">
        <v>8515</v>
      </c>
      <c r="L3460" s="8">
        <v>45657.0</v>
      </c>
      <c r="M3460" s="6" t="s">
        <v>23</v>
      </c>
      <c r="N3460" s="5"/>
      <c r="O3460" s="5"/>
      <c r="P3460" s="5"/>
      <c r="Q3460" s="5"/>
      <c r="R3460" s="5"/>
      <c r="S3460" s="5"/>
      <c r="T3460" s="5"/>
      <c r="U3460" s="5"/>
      <c r="V3460" s="5"/>
    </row>
    <row r="3461" hidden="1">
      <c r="A3461" s="5">
        <v>480091.0</v>
      </c>
      <c r="B3461" s="6" t="s">
        <v>7963</v>
      </c>
      <c r="C3461" s="6" t="s">
        <v>8481</v>
      </c>
      <c r="D3461" s="6" t="s">
        <v>8830</v>
      </c>
      <c r="E3461" s="6" t="s">
        <v>266</v>
      </c>
      <c r="F3461" s="6"/>
      <c r="G3461" s="6"/>
      <c r="H3461" s="6" t="s">
        <v>8319</v>
      </c>
      <c r="I3461" s="6" t="s">
        <v>8831</v>
      </c>
      <c r="J3461" s="6" t="s">
        <v>8199</v>
      </c>
      <c r="K3461" s="7" t="s">
        <v>8832</v>
      </c>
      <c r="L3461" s="8">
        <v>45657.0</v>
      </c>
      <c r="M3461" s="6" t="s">
        <v>23</v>
      </c>
      <c r="N3461" s="5"/>
      <c r="O3461" s="5"/>
      <c r="P3461" s="5"/>
      <c r="Q3461" s="5"/>
      <c r="R3461" s="5"/>
      <c r="S3461" s="5"/>
      <c r="T3461" s="5"/>
      <c r="U3461" s="5"/>
      <c r="V3461" s="5"/>
    </row>
    <row r="3462" hidden="1">
      <c r="A3462" s="5">
        <v>480091.0</v>
      </c>
      <c r="B3462" s="6" t="s">
        <v>7963</v>
      </c>
      <c r="C3462" s="6" t="s">
        <v>8481</v>
      </c>
      <c r="D3462" s="6" t="s">
        <v>8830</v>
      </c>
      <c r="E3462" s="6" t="s">
        <v>266</v>
      </c>
      <c r="F3462" s="6"/>
      <c r="G3462" s="6"/>
      <c r="H3462" s="6" t="s">
        <v>8243</v>
      </c>
      <c r="I3462" s="6" t="s">
        <v>8831</v>
      </c>
      <c r="J3462" s="6" t="s">
        <v>8199</v>
      </c>
      <c r="K3462" s="7" t="s">
        <v>8791</v>
      </c>
      <c r="L3462" s="8">
        <v>45657.0</v>
      </c>
      <c r="M3462" s="6" t="s">
        <v>23</v>
      </c>
      <c r="N3462" s="5"/>
      <c r="O3462" s="5"/>
      <c r="P3462" s="5"/>
      <c r="Q3462" s="5"/>
      <c r="R3462" s="5"/>
      <c r="S3462" s="5"/>
      <c r="T3462" s="5"/>
      <c r="U3462" s="5"/>
      <c r="V3462" s="5"/>
    </row>
    <row r="3463" hidden="1">
      <c r="A3463" s="5">
        <v>480091.0</v>
      </c>
      <c r="B3463" s="6" t="s">
        <v>7963</v>
      </c>
      <c r="C3463" s="6" t="s">
        <v>8481</v>
      </c>
      <c r="D3463" s="6" t="s">
        <v>8830</v>
      </c>
      <c r="E3463" s="6" t="s">
        <v>266</v>
      </c>
      <c r="F3463" s="6"/>
      <c r="G3463" s="6"/>
      <c r="H3463" s="6" t="s">
        <v>8322</v>
      </c>
      <c r="I3463" s="6" t="s">
        <v>8831</v>
      </c>
      <c r="J3463" s="6" t="s">
        <v>8199</v>
      </c>
      <c r="K3463" s="7" t="s">
        <v>8833</v>
      </c>
      <c r="L3463" s="8">
        <v>45657.0</v>
      </c>
      <c r="M3463" s="6" t="s">
        <v>23</v>
      </c>
      <c r="N3463" s="5"/>
      <c r="O3463" s="5"/>
      <c r="P3463" s="5"/>
      <c r="Q3463" s="5"/>
      <c r="R3463" s="5"/>
      <c r="S3463" s="5"/>
      <c r="T3463" s="5"/>
      <c r="U3463" s="5"/>
      <c r="V3463" s="5"/>
    </row>
    <row r="3464" hidden="1">
      <c r="A3464" s="5">
        <v>480091.0</v>
      </c>
      <c r="B3464" s="6" t="s">
        <v>7963</v>
      </c>
      <c r="C3464" s="6" t="s">
        <v>8481</v>
      </c>
      <c r="D3464" s="6" t="s">
        <v>8830</v>
      </c>
      <c r="E3464" s="6" t="s">
        <v>266</v>
      </c>
      <c r="F3464" s="6"/>
      <c r="G3464" s="6"/>
      <c r="H3464" s="6" t="s">
        <v>8369</v>
      </c>
      <c r="I3464" s="6" t="s">
        <v>8831</v>
      </c>
      <c r="J3464" s="6" t="s">
        <v>8199</v>
      </c>
      <c r="K3464" s="7" t="s">
        <v>8834</v>
      </c>
      <c r="L3464" s="8">
        <v>45657.0</v>
      </c>
      <c r="M3464" s="6" t="s">
        <v>23</v>
      </c>
      <c r="N3464" s="5"/>
      <c r="O3464" s="5"/>
      <c r="P3464" s="5"/>
      <c r="Q3464" s="5"/>
      <c r="R3464" s="5"/>
      <c r="S3464" s="5"/>
      <c r="T3464" s="5"/>
      <c r="U3464" s="5"/>
      <c r="V3464" s="5"/>
    </row>
    <row r="3465" hidden="1">
      <c r="A3465" s="5">
        <v>480091.0</v>
      </c>
      <c r="B3465" s="6" t="s">
        <v>7963</v>
      </c>
      <c r="C3465" s="6" t="s">
        <v>8481</v>
      </c>
      <c r="D3465" s="6" t="s">
        <v>8830</v>
      </c>
      <c r="E3465" s="6" t="s">
        <v>266</v>
      </c>
      <c r="F3465" s="6"/>
      <c r="G3465" s="6"/>
      <c r="H3465" s="6" t="s">
        <v>8325</v>
      </c>
      <c r="I3465" s="6" t="s">
        <v>8831</v>
      </c>
      <c r="J3465" s="6" t="s">
        <v>8199</v>
      </c>
      <c r="K3465" s="7" t="s">
        <v>8835</v>
      </c>
      <c r="L3465" s="8">
        <v>45657.0</v>
      </c>
      <c r="M3465" s="6" t="s">
        <v>23</v>
      </c>
      <c r="N3465" s="5"/>
      <c r="O3465" s="5"/>
      <c r="P3465" s="5"/>
      <c r="Q3465" s="5"/>
      <c r="R3465" s="5"/>
      <c r="S3465" s="5"/>
      <c r="T3465" s="5"/>
      <c r="U3465" s="5"/>
      <c r="V3465" s="5"/>
    </row>
    <row r="3466" hidden="1">
      <c r="A3466" s="5">
        <v>480091.0</v>
      </c>
      <c r="B3466" s="6" t="s">
        <v>7963</v>
      </c>
      <c r="C3466" s="6" t="s">
        <v>8481</v>
      </c>
      <c r="D3466" s="6" t="s">
        <v>8830</v>
      </c>
      <c r="E3466" s="6" t="s">
        <v>266</v>
      </c>
      <c r="F3466" s="6"/>
      <c r="G3466" s="6"/>
      <c r="H3466" s="6" t="s">
        <v>8205</v>
      </c>
      <c r="I3466" s="6" t="s">
        <v>8831</v>
      </c>
      <c r="J3466" s="6" t="s">
        <v>8199</v>
      </c>
      <c r="K3466" s="7" t="s">
        <v>8836</v>
      </c>
      <c r="L3466" s="8">
        <v>45657.0</v>
      </c>
      <c r="M3466" s="6" t="s">
        <v>23</v>
      </c>
      <c r="N3466" s="5"/>
      <c r="O3466" s="5"/>
      <c r="P3466" s="5"/>
      <c r="Q3466" s="5"/>
      <c r="R3466" s="5"/>
      <c r="S3466" s="5"/>
      <c r="T3466" s="5"/>
      <c r="U3466" s="5"/>
      <c r="V3466" s="5"/>
    </row>
    <row r="3467" hidden="1">
      <c r="A3467" s="5">
        <v>480091.0</v>
      </c>
      <c r="B3467" s="6" t="s">
        <v>7963</v>
      </c>
      <c r="C3467" s="6" t="s">
        <v>8481</v>
      </c>
      <c r="D3467" s="6" t="s">
        <v>8837</v>
      </c>
      <c r="E3467" s="6" t="s">
        <v>266</v>
      </c>
      <c r="F3467" s="6"/>
      <c r="G3467" s="6"/>
      <c r="H3467" s="6" t="s">
        <v>8838</v>
      </c>
      <c r="I3467" s="6" t="s">
        <v>8839</v>
      </c>
      <c r="J3467" s="6" t="s">
        <v>8607</v>
      </c>
      <c r="K3467" s="7" t="s">
        <v>8840</v>
      </c>
      <c r="L3467" s="8">
        <v>45657.0</v>
      </c>
      <c r="M3467" s="6" t="s">
        <v>23</v>
      </c>
      <c r="N3467" s="5"/>
      <c r="O3467" s="5"/>
      <c r="P3467" s="5"/>
      <c r="Q3467" s="5"/>
      <c r="R3467" s="5"/>
      <c r="S3467" s="5"/>
      <c r="T3467" s="5"/>
      <c r="U3467" s="5"/>
      <c r="V3467" s="5"/>
    </row>
    <row r="3468" hidden="1">
      <c r="A3468" s="5">
        <v>480091.0</v>
      </c>
      <c r="B3468" s="6" t="s">
        <v>7963</v>
      </c>
      <c r="C3468" s="6" t="s">
        <v>8481</v>
      </c>
      <c r="D3468" s="6" t="s">
        <v>8837</v>
      </c>
      <c r="E3468" s="6" t="s">
        <v>266</v>
      </c>
      <c r="F3468" s="6"/>
      <c r="G3468" s="6"/>
      <c r="H3468" s="6" t="s">
        <v>8838</v>
      </c>
      <c r="I3468" s="6" t="s">
        <v>8839</v>
      </c>
      <c r="J3468" s="6" t="s">
        <v>8607</v>
      </c>
      <c r="K3468" s="7" t="s">
        <v>8841</v>
      </c>
      <c r="L3468" s="8">
        <v>45657.0</v>
      </c>
      <c r="M3468" s="6" t="s">
        <v>23</v>
      </c>
      <c r="N3468" s="5"/>
      <c r="O3468" s="5"/>
      <c r="P3468" s="5"/>
      <c r="Q3468" s="5"/>
      <c r="R3468" s="5"/>
      <c r="S3468" s="5"/>
      <c r="T3468" s="5"/>
      <c r="U3468" s="5"/>
      <c r="V3468" s="5"/>
    </row>
    <row r="3469" hidden="1">
      <c r="A3469" s="5">
        <v>480091.0</v>
      </c>
      <c r="B3469" s="6" t="s">
        <v>7963</v>
      </c>
      <c r="C3469" s="6" t="s">
        <v>8481</v>
      </c>
      <c r="D3469" s="6" t="s">
        <v>8837</v>
      </c>
      <c r="E3469" s="6" t="s">
        <v>266</v>
      </c>
      <c r="F3469" s="6"/>
      <c r="G3469" s="6"/>
      <c r="H3469" s="6" t="s">
        <v>8838</v>
      </c>
      <c r="I3469" s="6" t="s">
        <v>8839</v>
      </c>
      <c r="J3469" s="6" t="s">
        <v>8607</v>
      </c>
      <c r="K3469" s="7" t="s">
        <v>8842</v>
      </c>
      <c r="L3469" s="8">
        <v>45657.0</v>
      </c>
      <c r="M3469" s="6" t="s">
        <v>23</v>
      </c>
      <c r="N3469" s="5"/>
      <c r="O3469" s="5"/>
      <c r="P3469" s="5"/>
      <c r="Q3469" s="5"/>
      <c r="R3469" s="5"/>
      <c r="S3469" s="5"/>
      <c r="T3469" s="5"/>
      <c r="U3469" s="5"/>
      <c r="V3469" s="5"/>
    </row>
    <row r="3470" hidden="1">
      <c r="A3470" s="5">
        <v>480091.0</v>
      </c>
      <c r="B3470" s="6" t="s">
        <v>7963</v>
      </c>
      <c r="C3470" s="6" t="s">
        <v>8481</v>
      </c>
      <c r="D3470" s="6" t="s">
        <v>8837</v>
      </c>
      <c r="E3470" s="6" t="s">
        <v>266</v>
      </c>
      <c r="F3470" s="6"/>
      <c r="G3470" s="6"/>
      <c r="H3470" s="6" t="s">
        <v>8838</v>
      </c>
      <c r="I3470" s="6" t="s">
        <v>8839</v>
      </c>
      <c r="J3470" s="6" t="s">
        <v>8607</v>
      </c>
      <c r="K3470" s="7" t="s">
        <v>8843</v>
      </c>
      <c r="L3470" s="8">
        <v>45657.0</v>
      </c>
      <c r="M3470" s="6" t="s">
        <v>23</v>
      </c>
      <c r="N3470" s="5"/>
      <c r="O3470" s="5"/>
      <c r="P3470" s="5"/>
      <c r="Q3470" s="5"/>
      <c r="R3470" s="5"/>
      <c r="S3470" s="5"/>
      <c r="T3470" s="5"/>
      <c r="U3470" s="5"/>
      <c r="V3470" s="5"/>
    </row>
    <row r="3471" hidden="1">
      <c r="A3471" s="5">
        <v>480091.0</v>
      </c>
      <c r="B3471" s="6" t="s">
        <v>7963</v>
      </c>
      <c r="C3471" s="6" t="s">
        <v>8481</v>
      </c>
      <c r="D3471" s="6" t="s">
        <v>8837</v>
      </c>
      <c r="E3471" s="6" t="s">
        <v>266</v>
      </c>
      <c r="F3471" s="6"/>
      <c r="G3471" s="6"/>
      <c r="H3471" s="6" t="s">
        <v>8838</v>
      </c>
      <c r="I3471" s="6" t="s">
        <v>8839</v>
      </c>
      <c r="J3471" s="6" t="s">
        <v>8607</v>
      </c>
      <c r="K3471" s="7" t="s">
        <v>8843</v>
      </c>
      <c r="L3471" s="8">
        <v>45657.0</v>
      </c>
      <c r="M3471" s="6" t="s">
        <v>23</v>
      </c>
      <c r="N3471" s="5"/>
      <c r="O3471" s="5"/>
      <c r="P3471" s="5"/>
      <c r="Q3471" s="5"/>
      <c r="R3471" s="5"/>
      <c r="S3471" s="5"/>
      <c r="T3471" s="5"/>
      <c r="U3471" s="5"/>
      <c r="V3471" s="5"/>
    </row>
    <row r="3472" hidden="1">
      <c r="A3472" s="5">
        <v>480091.0</v>
      </c>
      <c r="B3472" s="6" t="s">
        <v>7963</v>
      </c>
      <c r="C3472" s="6" t="s">
        <v>8481</v>
      </c>
      <c r="D3472" s="6" t="s">
        <v>8837</v>
      </c>
      <c r="E3472" s="6" t="s">
        <v>266</v>
      </c>
      <c r="F3472" s="6"/>
      <c r="G3472" s="6"/>
      <c r="H3472" s="6" t="s">
        <v>8838</v>
      </c>
      <c r="I3472" s="6" t="s">
        <v>8839</v>
      </c>
      <c r="J3472" s="6" t="s">
        <v>8607</v>
      </c>
      <c r="K3472" s="7" t="s">
        <v>8844</v>
      </c>
      <c r="L3472" s="8">
        <v>45657.0</v>
      </c>
      <c r="M3472" s="6" t="s">
        <v>23</v>
      </c>
      <c r="N3472" s="5"/>
      <c r="O3472" s="5"/>
      <c r="P3472" s="5"/>
      <c r="Q3472" s="5"/>
      <c r="R3472" s="5"/>
      <c r="S3472" s="5"/>
      <c r="T3472" s="5"/>
      <c r="U3472" s="5"/>
      <c r="V3472" s="5"/>
    </row>
    <row r="3473" hidden="1">
      <c r="A3473" s="5">
        <v>480091.0</v>
      </c>
      <c r="B3473" s="6" t="s">
        <v>7963</v>
      </c>
      <c r="C3473" s="6" t="s">
        <v>8481</v>
      </c>
      <c r="D3473" s="6" t="s">
        <v>8837</v>
      </c>
      <c r="E3473" s="6" t="s">
        <v>266</v>
      </c>
      <c r="F3473" s="6"/>
      <c r="G3473" s="6"/>
      <c r="H3473" s="6" t="s">
        <v>8838</v>
      </c>
      <c r="I3473" s="6" t="s">
        <v>8839</v>
      </c>
      <c r="J3473" s="6" t="s">
        <v>8607</v>
      </c>
      <c r="K3473" s="7" t="s">
        <v>8845</v>
      </c>
      <c r="L3473" s="8">
        <v>45657.0</v>
      </c>
      <c r="M3473" s="6" t="s">
        <v>23</v>
      </c>
      <c r="N3473" s="5"/>
      <c r="O3473" s="5"/>
      <c r="P3473" s="5"/>
      <c r="Q3473" s="5"/>
      <c r="R3473" s="5"/>
      <c r="S3473" s="5"/>
      <c r="T3473" s="5"/>
      <c r="U3473" s="5"/>
      <c r="V3473" s="5"/>
    </row>
    <row r="3474" hidden="1">
      <c r="A3474" s="5">
        <v>480091.0</v>
      </c>
      <c r="B3474" s="6" t="s">
        <v>7963</v>
      </c>
      <c r="C3474" s="6" t="s">
        <v>8481</v>
      </c>
      <c r="D3474" s="6" t="s">
        <v>8837</v>
      </c>
      <c r="E3474" s="6" t="s">
        <v>266</v>
      </c>
      <c r="F3474" s="6"/>
      <c r="G3474" s="6"/>
      <c r="H3474" s="6" t="s">
        <v>8838</v>
      </c>
      <c r="I3474" s="6" t="s">
        <v>8839</v>
      </c>
      <c r="J3474" s="6" t="s">
        <v>8607</v>
      </c>
      <c r="K3474" s="7" t="s">
        <v>8846</v>
      </c>
      <c r="L3474" s="8">
        <v>45657.0</v>
      </c>
      <c r="M3474" s="6" t="s">
        <v>23</v>
      </c>
      <c r="N3474" s="5"/>
      <c r="O3474" s="5"/>
      <c r="P3474" s="5"/>
      <c r="Q3474" s="5"/>
      <c r="R3474" s="5"/>
      <c r="S3474" s="5"/>
      <c r="T3474" s="5"/>
      <c r="U3474" s="5"/>
      <c r="V3474" s="5"/>
    </row>
    <row r="3475" hidden="1">
      <c r="A3475" s="5">
        <v>480091.0</v>
      </c>
      <c r="B3475" s="6" t="s">
        <v>7963</v>
      </c>
      <c r="C3475" s="6" t="s">
        <v>8481</v>
      </c>
      <c r="D3475" s="6" t="s">
        <v>8837</v>
      </c>
      <c r="E3475" s="6" t="s">
        <v>266</v>
      </c>
      <c r="F3475" s="6"/>
      <c r="G3475" s="6"/>
      <c r="H3475" s="6" t="s">
        <v>8838</v>
      </c>
      <c r="I3475" s="6" t="s">
        <v>8839</v>
      </c>
      <c r="J3475" s="6" t="s">
        <v>8607</v>
      </c>
      <c r="K3475" s="7" t="s">
        <v>8847</v>
      </c>
      <c r="L3475" s="8">
        <v>45657.0</v>
      </c>
      <c r="M3475" s="6" t="s">
        <v>23</v>
      </c>
      <c r="N3475" s="5"/>
      <c r="O3475" s="5"/>
      <c r="P3475" s="5"/>
      <c r="Q3475" s="5"/>
      <c r="R3475" s="5"/>
      <c r="S3475" s="5"/>
      <c r="T3475" s="5"/>
      <c r="U3475" s="5"/>
      <c r="V3475" s="5"/>
    </row>
    <row r="3476" hidden="1">
      <c r="A3476" s="5">
        <v>480091.0</v>
      </c>
      <c r="B3476" s="6" t="s">
        <v>7963</v>
      </c>
      <c r="C3476" s="6" t="s">
        <v>8481</v>
      </c>
      <c r="D3476" s="6" t="s">
        <v>8848</v>
      </c>
      <c r="E3476" s="6" t="s">
        <v>266</v>
      </c>
      <c r="F3476" s="6"/>
      <c r="G3476" s="6"/>
      <c r="H3476" s="6" t="s">
        <v>8838</v>
      </c>
      <c r="I3476" s="6" t="s">
        <v>8849</v>
      </c>
      <c r="J3476" s="6" t="s">
        <v>8624</v>
      </c>
      <c r="K3476" s="7" t="s">
        <v>8850</v>
      </c>
      <c r="L3476" s="8">
        <v>45657.0</v>
      </c>
      <c r="M3476" s="6" t="s">
        <v>23</v>
      </c>
      <c r="N3476" s="5"/>
      <c r="O3476" s="5"/>
      <c r="P3476" s="5"/>
      <c r="Q3476" s="5"/>
      <c r="R3476" s="5"/>
      <c r="S3476" s="5"/>
      <c r="T3476" s="5"/>
      <c r="U3476" s="5"/>
      <c r="V3476" s="5"/>
    </row>
    <row r="3477" hidden="1">
      <c r="A3477" s="5">
        <v>480091.0</v>
      </c>
      <c r="B3477" s="6" t="s">
        <v>7963</v>
      </c>
      <c r="C3477" s="6" t="s">
        <v>8481</v>
      </c>
      <c r="D3477" s="6" t="s">
        <v>8851</v>
      </c>
      <c r="E3477" s="6" t="s">
        <v>266</v>
      </c>
      <c r="F3477" s="6"/>
      <c r="G3477" s="6"/>
      <c r="H3477" s="6" t="s">
        <v>8838</v>
      </c>
      <c r="I3477" s="6" t="s">
        <v>8852</v>
      </c>
      <c r="J3477" s="6" t="s">
        <v>8624</v>
      </c>
      <c r="K3477" s="7" t="s">
        <v>8853</v>
      </c>
      <c r="L3477" s="8">
        <v>45657.0</v>
      </c>
      <c r="M3477" s="6" t="s">
        <v>23</v>
      </c>
      <c r="N3477" s="5"/>
      <c r="O3477" s="5"/>
      <c r="P3477" s="5"/>
      <c r="Q3477" s="5"/>
      <c r="R3477" s="5"/>
      <c r="S3477" s="5"/>
      <c r="T3477" s="5"/>
      <c r="U3477" s="5"/>
      <c r="V3477" s="5"/>
    </row>
    <row r="3478" hidden="1">
      <c r="A3478" s="5">
        <v>480091.0</v>
      </c>
      <c r="B3478" s="6" t="s">
        <v>7963</v>
      </c>
      <c r="C3478" s="6" t="s">
        <v>8481</v>
      </c>
      <c r="D3478" s="6" t="s">
        <v>8854</v>
      </c>
      <c r="E3478" s="6" t="s">
        <v>266</v>
      </c>
      <c r="F3478" s="6"/>
      <c r="G3478" s="6"/>
      <c r="H3478" s="6" t="s">
        <v>1731</v>
      </c>
      <c r="I3478" s="6" t="s">
        <v>8855</v>
      </c>
      <c r="J3478" s="6" t="s">
        <v>8469</v>
      </c>
      <c r="K3478" s="7" t="s">
        <v>8856</v>
      </c>
      <c r="L3478" s="8">
        <v>45657.0</v>
      </c>
      <c r="M3478" s="6" t="s">
        <v>23</v>
      </c>
      <c r="N3478" s="5"/>
      <c r="O3478" s="5"/>
      <c r="P3478" s="5"/>
      <c r="Q3478" s="5"/>
      <c r="R3478" s="5"/>
      <c r="S3478" s="5"/>
      <c r="T3478" s="5"/>
      <c r="U3478" s="5"/>
      <c r="V3478" s="5"/>
    </row>
    <row r="3479" hidden="1">
      <c r="A3479" s="5">
        <v>480091.0</v>
      </c>
      <c r="B3479" s="6" t="s">
        <v>7963</v>
      </c>
      <c r="C3479" s="6" t="s">
        <v>8481</v>
      </c>
      <c r="D3479" s="6" t="s">
        <v>8854</v>
      </c>
      <c r="E3479" s="6" t="s">
        <v>266</v>
      </c>
      <c r="F3479" s="6"/>
      <c r="G3479" s="6"/>
      <c r="H3479" s="6" t="s">
        <v>8260</v>
      </c>
      <c r="I3479" s="6" t="s">
        <v>8855</v>
      </c>
      <c r="J3479" s="6" t="s">
        <v>8469</v>
      </c>
      <c r="K3479" s="7" t="s">
        <v>7459</v>
      </c>
      <c r="L3479" s="8">
        <v>45657.0</v>
      </c>
      <c r="M3479" s="6" t="s">
        <v>23</v>
      </c>
      <c r="N3479" s="5"/>
      <c r="O3479" s="5"/>
      <c r="P3479" s="5"/>
      <c r="Q3479" s="5"/>
      <c r="R3479" s="5"/>
      <c r="S3479" s="5"/>
      <c r="T3479" s="5"/>
      <c r="U3479" s="5"/>
      <c r="V3479" s="5"/>
    </row>
    <row r="3480" hidden="1">
      <c r="A3480" s="5">
        <v>480091.0</v>
      </c>
      <c r="B3480" s="6" t="s">
        <v>7963</v>
      </c>
      <c r="C3480" s="6" t="s">
        <v>8481</v>
      </c>
      <c r="D3480" s="6" t="s">
        <v>8854</v>
      </c>
      <c r="E3480" s="6" t="s">
        <v>266</v>
      </c>
      <c r="F3480" s="6"/>
      <c r="G3480" s="6"/>
      <c r="H3480" s="6" t="s">
        <v>8212</v>
      </c>
      <c r="I3480" s="6" t="s">
        <v>8855</v>
      </c>
      <c r="J3480" s="6" t="s">
        <v>8469</v>
      </c>
      <c r="K3480" s="7" t="s">
        <v>8857</v>
      </c>
      <c r="L3480" s="8">
        <v>45657.0</v>
      </c>
      <c r="M3480" s="6" t="s">
        <v>23</v>
      </c>
      <c r="N3480" s="5"/>
      <c r="O3480" s="5"/>
      <c r="P3480" s="5"/>
      <c r="Q3480" s="5"/>
      <c r="R3480" s="5"/>
      <c r="S3480" s="5"/>
      <c r="T3480" s="5"/>
      <c r="U3480" s="5"/>
      <c r="V3480" s="5"/>
    </row>
    <row r="3481" hidden="1">
      <c r="A3481" s="5">
        <v>480091.0</v>
      </c>
      <c r="B3481" s="6" t="s">
        <v>7963</v>
      </c>
      <c r="C3481" s="6" t="s">
        <v>8481</v>
      </c>
      <c r="D3481" s="6" t="s">
        <v>8858</v>
      </c>
      <c r="E3481" s="6" t="s">
        <v>266</v>
      </c>
      <c r="F3481" s="6"/>
      <c r="G3481" s="6"/>
      <c r="H3481" s="6" t="s">
        <v>8243</v>
      </c>
      <c r="I3481" s="6" t="s">
        <v>8859</v>
      </c>
      <c r="J3481" s="6" t="s">
        <v>8469</v>
      </c>
      <c r="K3481" s="7" t="s">
        <v>8860</v>
      </c>
      <c r="L3481" s="8">
        <v>45657.0</v>
      </c>
      <c r="M3481" s="6" t="s">
        <v>23</v>
      </c>
      <c r="N3481" s="5"/>
      <c r="O3481" s="5"/>
      <c r="P3481" s="5"/>
      <c r="Q3481" s="5"/>
      <c r="R3481" s="5"/>
      <c r="S3481" s="5"/>
      <c r="T3481" s="5"/>
      <c r="U3481" s="5"/>
      <c r="V3481" s="5"/>
    </row>
    <row r="3482" hidden="1">
      <c r="A3482" s="5">
        <v>480091.0</v>
      </c>
      <c r="B3482" s="6" t="s">
        <v>7963</v>
      </c>
      <c r="C3482" s="6" t="s">
        <v>8481</v>
      </c>
      <c r="D3482" s="6" t="s">
        <v>8861</v>
      </c>
      <c r="E3482" s="6" t="s">
        <v>266</v>
      </c>
      <c r="F3482" s="6"/>
      <c r="G3482" s="6"/>
      <c r="H3482" s="6" t="s">
        <v>8243</v>
      </c>
      <c r="I3482" s="6" t="s">
        <v>8862</v>
      </c>
      <c r="J3482" s="6" t="s">
        <v>8469</v>
      </c>
      <c r="K3482" s="7" t="s">
        <v>8863</v>
      </c>
      <c r="L3482" s="8">
        <v>45657.0</v>
      </c>
      <c r="M3482" s="6" t="s">
        <v>23</v>
      </c>
      <c r="N3482" s="5"/>
      <c r="O3482" s="5"/>
      <c r="P3482" s="5"/>
      <c r="Q3482" s="5"/>
      <c r="R3482" s="5"/>
      <c r="S3482" s="5"/>
      <c r="T3482" s="5"/>
      <c r="U3482" s="5"/>
      <c r="V3482" s="5"/>
    </row>
    <row r="3483" hidden="1">
      <c r="A3483" s="5">
        <v>480091.0</v>
      </c>
      <c r="B3483" s="6" t="s">
        <v>7963</v>
      </c>
      <c r="C3483" s="6" t="s">
        <v>8481</v>
      </c>
      <c r="D3483" s="6" t="s">
        <v>8864</v>
      </c>
      <c r="E3483" s="6" t="s">
        <v>266</v>
      </c>
      <c r="F3483" s="6"/>
      <c r="G3483" s="6"/>
      <c r="H3483" s="6" t="s">
        <v>8236</v>
      </c>
      <c r="I3483" s="6" t="s">
        <v>8865</v>
      </c>
      <c r="J3483" s="6" t="s">
        <v>8607</v>
      </c>
      <c r="K3483" s="7" t="s">
        <v>8866</v>
      </c>
      <c r="L3483" s="8">
        <v>45657.0</v>
      </c>
      <c r="M3483" s="6" t="s">
        <v>23</v>
      </c>
      <c r="N3483" s="5"/>
      <c r="O3483" s="5"/>
      <c r="P3483" s="5"/>
      <c r="Q3483" s="5"/>
      <c r="R3483" s="5"/>
      <c r="S3483" s="5"/>
      <c r="T3483" s="5"/>
      <c r="U3483" s="5"/>
      <c r="V3483" s="5"/>
    </row>
    <row r="3484" hidden="1">
      <c r="A3484" s="5">
        <v>480091.0</v>
      </c>
      <c r="B3484" s="6" t="s">
        <v>7963</v>
      </c>
      <c r="C3484" s="6" t="s">
        <v>8481</v>
      </c>
      <c r="D3484" s="6" t="s">
        <v>8867</v>
      </c>
      <c r="E3484" s="6" t="s">
        <v>266</v>
      </c>
      <c r="F3484" s="6"/>
      <c r="G3484" s="6"/>
      <c r="H3484" s="6" t="s">
        <v>8478</v>
      </c>
      <c r="I3484" s="6" t="s">
        <v>8868</v>
      </c>
      <c r="J3484" s="6" t="s">
        <v>8469</v>
      </c>
      <c r="K3484" s="7" t="s">
        <v>75</v>
      </c>
      <c r="L3484" s="8">
        <v>45657.0</v>
      </c>
      <c r="M3484" s="6" t="s">
        <v>23</v>
      </c>
      <c r="N3484" s="5"/>
      <c r="O3484" s="5"/>
      <c r="P3484" s="5"/>
      <c r="Q3484" s="5"/>
      <c r="R3484" s="5"/>
      <c r="S3484" s="5"/>
      <c r="T3484" s="5"/>
      <c r="U3484" s="5"/>
      <c r="V3484" s="5"/>
    </row>
    <row r="3485" hidden="1">
      <c r="A3485" s="5">
        <v>480091.0</v>
      </c>
      <c r="B3485" s="6" t="s">
        <v>7963</v>
      </c>
      <c r="C3485" s="6" t="s">
        <v>8481</v>
      </c>
      <c r="D3485" s="6" t="s">
        <v>8869</v>
      </c>
      <c r="E3485" s="6" t="s">
        <v>266</v>
      </c>
      <c r="F3485" s="6"/>
      <c r="G3485" s="6"/>
      <c r="H3485" s="6" t="s">
        <v>8478</v>
      </c>
      <c r="I3485" s="6" t="s">
        <v>8870</v>
      </c>
      <c r="J3485" s="6" t="s">
        <v>8607</v>
      </c>
      <c r="K3485" s="7" t="s">
        <v>8871</v>
      </c>
      <c r="L3485" s="8">
        <v>45657.0</v>
      </c>
      <c r="M3485" s="6" t="s">
        <v>23</v>
      </c>
      <c r="N3485" s="5"/>
      <c r="O3485" s="5"/>
      <c r="P3485" s="5"/>
      <c r="Q3485" s="5"/>
      <c r="R3485" s="5"/>
      <c r="S3485" s="5"/>
      <c r="T3485" s="5"/>
      <c r="U3485" s="5"/>
      <c r="V3485" s="5"/>
    </row>
    <row r="3486" hidden="1">
      <c r="A3486" s="5">
        <v>480091.0</v>
      </c>
      <c r="B3486" s="6" t="s">
        <v>7963</v>
      </c>
      <c r="C3486" s="6" t="s">
        <v>8481</v>
      </c>
      <c r="D3486" s="6" t="s">
        <v>8872</v>
      </c>
      <c r="E3486" s="6" t="s">
        <v>266</v>
      </c>
      <c r="F3486" s="6"/>
      <c r="G3486" s="6"/>
      <c r="H3486" s="6" t="s">
        <v>8243</v>
      </c>
      <c r="I3486" s="6" t="s">
        <v>8873</v>
      </c>
      <c r="J3486" s="6" t="s">
        <v>8469</v>
      </c>
      <c r="K3486" s="7" t="s">
        <v>8874</v>
      </c>
      <c r="L3486" s="8">
        <v>45657.0</v>
      </c>
      <c r="M3486" s="6" t="s">
        <v>23</v>
      </c>
      <c r="N3486" s="5"/>
      <c r="O3486" s="5"/>
      <c r="P3486" s="5"/>
      <c r="Q3486" s="5"/>
      <c r="R3486" s="5"/>
      <c r="S3486" s="5"/>
      <c r="T3486" s="5"/>
      <c r="U3486" s="5"/>
      <c r="V3486" s="5"/>
    </row>
    <row r="3487" hidden="1">
      <c r="A3487" s="5">
        <v>480091.0</v>
      </c>
      <c r="B3487" s="6" t="s">
        <v>7963</v>
      </c>
      <c r="C3487" s="6" t="s">
        <v>8481</v>
      </c>
      <c r="D3487" s="6" t="s">
        <v>8875</v>
      </c>
      <c r="E3487" s="6" t="s">
        <v>266</v>
      </c>
      <c r="F3487" s="6"/>
      <c r="G3487" s="6"/>
      <c r="H3487" s="6" t="s">
        <v>8236</v>
      </c>
      <c r="I3487" s="6" t="s">
        <v>8876</v>
      </c>
      <c r="J3487" s="6" t="s">
        <v>8199</v>
      </c>
      <c r="K3487" s="7" t="s">
        <v>8877</v>
      </c>
      <c r="L3487" s="8">
        <v>45657.0</v>
      </c>
      <c r="M3487" s="6" t="s">
        <v>23</v>
      </c>
      <c r="N3487" s="5"/>
      <c r="O3487" s="5"/>
      <c r="P3487" s="5"/>
      <c r="Q3487" s="5"/>
      <c r="R3487" s="5"/>
      <c r="S3487" s="5"/>
      <c r="T3487" s="5"/>
      <c r="U3487" s="5"/>
      <c r="V3487" s="5"/>
    </row>
    <row r="3488" hidden="1">
      <c r="A3488" s="5">
        <v>480091.0</v>
      </c>
      <c r="B3488" s="6" t="s">
        <v>7963</v>
      </c>
      <c r="C3488" s="6" t="s">
        <v>8481</v>
      </c>
      <c r="D3488" s="6" t="s">
        <v>8875</v>
      </c>
      <c r="E3488" s="6" t="s">
        <v>266</v>
      </c>
      <c r="F3488" s="6"/>
      <c r="G3488" s="6"/>
      <c r="H3488" s="6" t="s">
        <v>8209</v>
      </c>
      <c r="I3488" s="6" t="s">
        <v>8876</v>
      </c>
      <c r="J3488" s="6" t="s">
        <v>8199</v>
      </c>
      <c r="K3488" s="7" t="s">
        <v>8878</v>
      </c>
      <c r="L3488" s="8">
        <v>45657.0</v>
      </c>
      <c r="M3488" s="6" t="s">
        <v>23</v>
      </c>
      <c r="N3488" s="5"/>
      <c r="O3488" s="5"/>
      <c r="P3488" s="5"/>
      <c r="Q3488" s="5"/>
      <c r="R3488" s="5"/>
      <c r="S3488" s="5"/>
      <c r="T3488" s="5"/>
      <c r="U3488" s="5"/>
      <c r="V3488" s="5"/>
    </row>
    <row r="3489" hidden="1">
      <c r="A3489" s="5">
        <v>480091.0</v>
      </c>
      <c r="B3489" s="6" t="s">
        <v>7963</v>
      </c>
      <c r="C3489" s="6" t="s">
        <v>8481</v>
      </c>
      <c r="D3489" s="6" t="s">
        <v>8875</v>
      </c>
      <c r="E3489" s="6" t="s">
        <v>266</v>
      </c>
      <c r="F3489" s="6"/>
      <c r="G3489" s="6"/>
      <c r="H3489" s="6" t="s">
        <v>8253</v>
      </c>
      <c r="I3489" s="6" t="s">
        <v>8876</v>
      </c>
      <c r="J3489" s="6" t="s">
        <v>8199</v>
      </c>
      <c r="K3489" s="7" t="s">
        <v>8879</v>
      </c>
      <c r="L3489" s="8">
        <v>45657.0</v>
      </c>
      <c r="M3489" s="6" t="s">
        <v>23</v>
      </c>
      <c r="N3489" s="5"/>
      <c r="O3489" s="5"/>
      <c r="P3489" s="5"/>
      <c r="Q3489" s="5"/>
      <c r="R3489" s="5"/>
      <c r="S3489" s="5"/>
      <c r="T3489" s="5"/>
      <c r="U3489" s="5"/>
      <c r="V3489" s="5"/>
    </row>
    <row r="3490" hidden="1">
      <c r="A3490" s="5">
        <v>480091.0</v>
      </c>
      <c r="B3490" s="6" t="s">
        <v>7963</v>
      </c>
      <c r="C3490" s="6" t="s">
        <v>8481</v>
      </c>
      <c r="D3490" s="6" t="s">
        <v>8875</v>
      </c>
      <c r="E3490" s="6" t="s">
        <v>266</v>
      </c>
      <c r="F3490" s="6"/>
      <c r="G3490" s="6"/>
      <c r="H3490" s="6" t="s">
        <v>8372</v>
      </c>
      <c r="I3490" s="6" t="s">
        <v>8876</v>
      </c>
      <c r="J3490" s="6" t="s">
        <v>8199</v>
      </c>
      <c r="K3490" s="7" t="s">
        <v>8880</v>
      </c>
      <c r="L3490" s="8">
        <v>45657.0</v>
      </c>
      <c r="M3490" s="6" t="s">
        <v>23</v>
      </c>
      <c r="N3490" s="5"/>
      <c r="O3490" s="5"/>
      <c r="P3490" s="5"/>
      <c r="Q3490" s="5"/>
      <c r="R3490" s="5"/>
      <c r="S3490" s="5"/>
      <c r="T3490" s="5"/>
      <c r="U3490" s="5"/>
      <c r="V3490" s="5"/>
    </row>
    <row r="3491" hidden="1">
      <c r="A3491" s="5">
        <v>480091.0</v>
      </c>
      <c r="B3491" s="6" t="s">
        <v>7963</v>
      </c>
      <c r="C3491" s="6" t="s">
        <v>8481</v>
      </c>
      <c r="D3491" s="6" t="s">
        <v>8881</v>
      </c>
      <c r="E3491" s="6" t="s">
        <v>266</v>
      </c>
      <c r="F3491" s="6"/>
      <c r="G3491" s="6"/>
      <c r="H3491" s="6" t="s">
        <v>8260</v>
      </c>
      <c r="I3491" s="6" t="s">
        <v>8882</v>
      </c>
      <c r="J3491" s="6" t="s">
        <v>8607</v>
      </c>
      <c r="K3491" s="7" t="s">
        <v>557</v>
      </c>
      <c r="L3491" s="8">
        <v>45657.0</v>
      </c>
      <c r="M3491" s="6" t="s">
        <v>23</v>
      </c>
      <c r="N3491" s="5"/>
      <c r="O3491" s="5"/>
      <c r="P3491" s="5"/>
      <c r="Q3491" s="5"/>
      <c r="R3491" s="5"/>
      <c r="S3491" s="5"/>
      <c r="T3491" s="5"/>
      <c r="U3491" s="5"/>
      <c r="V3491" s="5"/>
    </row>
    <row r="3492" hidden="1">
      <c r="A3492" s="5">
        <v>480091.0</v>
      </c>
      <c r="B3492" s="6" t="s">
        <v>7963</v>
      </c>
      <c r="C3492" s="6" t="s">
        <v>8481</v>
      </c>
      <c r="D3492" s="6" t="s">
        <v>8883</v>
      </c>
      <c r="E3492" s="6" t="s">
        <v>266</v>
      </c>
      <c r="F3492" s="6"/>
      <c r="G3492" s="6"/>
      <c r="H3492" s="6" t="s">
        <v>8271</v>
      </c>
      <c r="I3492" s="6" t="s">
        <v>8884</v>
      </c>
      <c r="J3492" s="6" t="s">
        <v>8607</v>
      </c>
      <c r="K3492" s="7" t="s">
        <v>8885</v>
      </c>
      <c r="L3492" s="8">
        <v>45657.0</v>
      </c>
      <c r="M3492" s="6" t="s">
        <v>23</v>
      </c>
      <c r="N3492" s="5"/>
      <c r="O3492" s="5"/>
      <c r="P3492" s="5"/>
      <c r="Q3492" s="5"/>
      <c r="R3492" s="5"/>
      <c r="S3492" s="5"/>
      <c r="T3492" s="5"/>
      <c r="U3492" s="5"/>
      <c r="V3492" s="5"/>
    </row>
    <row r="3493" hidden="1">
      <c r="A3493" s="5">
        <v>480091.0</v>
      </c>
      <c r="B3493" s="6" t="s">
        <v>7963</v>
      </c>
      <c r="C3493" s="6" t="s">
        <v>8481</v>
      </c>
      <c r="D3493" s="6" t="s">
        <v>8883</v>
      </c>
      <c r="E3493" s="6" t="s">
        <v>266</v>
      </c>
      <c r="F3493" s="6"/>
      <c r="G3493" s="6"/>
      <c r="H3493" s="6" t="s">
        <v>8267</v>
      </c>
      <c r="I3493" s="6" t="s">
        <v>8884</v>
      </c>
      <c r="J3493" s="6" t="s">
        <v>8607</v>
      </c>
      <c r="K3493" s="7" t="s">
        <v>3683</v>
      </c>
      <c r="L3493" s="8">
        <v>45657.0</v>
      </c>
      <c r="M3493" s="6" t="s">
        <v>23</v>
      </c>
      <c r="N3493" s="5"/>
      <c r="O3493" s="5"/>
      <c r="P3493" s="5"/>
      <c r="Q3493" s="5"/>
      <c r="R3493" s="5"/>
      <c r="S3493" s="5"/>
      <c r="T3493" s="5"/>
      <c r="U3493" s="5"/>
      <c r="V3493" s="5"/>
    </row>
    <row r="3494" hidden="1">
      <c r="A3494" s="5">
        <v>480091.0</v>
      </c>
      <c r="B3494" s="6" t="s">
        <v>7963</v>
      </c>
      <c r="C3494" s="6" t="s">
        <v>8481</v>
      </c>
      <c r="D3494" s="6" t="s">
        <v>8883</v>
      </c>
      <c r="E3494" s="6" t="s">
        <v>266</v>
      </c>
      <c r="F3494" s="6"/>
      <c r="G3494" s="6"/>
      <c r="H3494" s="6" t="s">
        <v>8228</v>
      </c>
      <c r="I3494" s="6" t="s">
        <v>8884</v>
      </c>
      <c r="J3494" s="6" t="s">
        <v>8607</v>
      </c>
      <c r="K3494" s="7" t="s">
        <v>592</v>
      </c>
      <c r="L3494" s="8">
        <v>45657.0</v>
      </c>
      <c r="M3494" s="6" t="s">
        <v>23</v>
      </c>
      <c r="N3494" s="5"/>
      <c r="O3494" s="5"/>
      <c r="P3494" s="5"/>
      <c r="Q3494" s="5"/>
      <c r="R3494" s="5"/>
      <c r="S3494" s="5"/>
      <c r="T3494" s="5"/>
      <c r="U3494" s="5"/>
      <c r="V3494" s="5"/>
    </row>
    <row r="3495" hidden="1">
      <c r="A3495" s="5">
        <v>480091.0</v>
      </c>
      <c r="B3495" s="6" t="s">
        <v>7963</v>
      </c>
      <c r="C3495" s="6" t="s">
        <v>8481</v>
      </c>
      <c r="D3495" s="6" t="s">
        <v>8886</v>
      </c>
      <c r="E3495" s="6" t="s">
        <v>266</v>
      </c>
      <c r="F3495" s="6"/>
      <c r="G3495" s="6"/>
      <c r="H3495" s="6" t="s">
        <v>8478</v>
      </c>
      <c r="I3495" s="6" t="s">
        <v>8887</v>
      </c>
      <c r="J3495" s="6" t="s">
        <v>8607</v>
      </c>
      <c r="K3495" s="7" t="s">
        <v>514</v>
      </c>
      <c r="L3495" s="8">
        <v>45657.0</v>
      </c>
      <c r="M3495" s="6" t="s">
        <v>23</v>
      </c>
      <c r="N3495" s="5"/>
      <c r="O3495" s="5"/>
      <c r="P3495" s="5"/>
      <c r="Q3495" s="5"/>
      <c r="R3495" s="5"/>
      <c r="S3495" s="5"/>
      <c r="T3495" s="5"/>
      <c r="U3495" s="5"/>
      <c r="V3495" s="5"/>
    </row>
    <row r="3496" hidden="1">
      <c r="A3496" s="5">
        <v>480091.0</v>
      </c>
      <c r="B3496" s="6" t="s">
        <v>7963</v>
      </c>
      <c r="C3496" s="6" t="s">
        <v>8481</v>
      </c>
      <c r="D3496" s="6" t="s">
        <v>8883</v>
      </c>
      <c r="E3496" s="6" t="s">
        <v>266</v>
      </c>
      <c r="F3496" s="6"/>
      <c r="G3496" s="6"/>
      <c r="H3496" s="6" t="s">
        <v>8284</v>
      </c>
      <c r="I3496" s="6" t="s">
        <v>8884</v>
      </c>
      <c r="J3496" s="6" t="s">
        <v>8607</v>
      </c>
      <c r="K3496" s="7" t="s">
        <v>881</v>
      </c>
      <c r="L3496" s="8">
        <v>45657.0</v>
      </c>
      <c r="M3496" s="6" t="s">
        <v>23</v>
      </c>
      <c r="N3496" s="5"/>
      <c r="O3496" s="5"/>
      <c r="P3496" s="5"/>
      <c r="Q3496" s="5"/>
      <c r="R3496" s="5"/>
      <c r="S3496" s="5"/>
      <c r="T3496" s="5"/>
      <c r="U3496" s="5"/>
      <c r="V3496" s="5"/>
    </row>
    <row r="3497" hidden="1">
      <c r="A3497" s="5">
        <v>480091.0</v>
      </c>
      <c r="B3497" s="6" t="s">
        <v>7963</v>
      </c>
      <c r="C3497" s="6" t="s">
        <v>8481</v>
      </c>
      <c r="D3497" s="6" t="s">
        <v>8883</v>
      </c>
      <c r="E3497" s="6" t="s">
        <v>266</v>
      </c>
      <c r="F3497" s="6"/>
      <c r="G3497" s="6"/>
      <c r="H3497" s="6" t="s">
        <v>8888</v>
      </c>
      <c r="I3497" s="6" t="s">
        <v>8884</v>
      </c>
      <c r="J3497" s="6" t="s">
        <v>8607</v>
      </c>
      <c r="K3497" s="7" t="s">
        <v>8889</v>
      </c>
      <c r="L3497" s="8">
        <v>45657.0</v>
      </c>
      <c r="M3497" s="6" t="s">
        <v>23</v>
      </c>
      <c r="N3497" s="5"/>
      <c r="O3497" s="5"/>
      <c r="P3497" s="5"/>
      <c r="Q3497" s="5"/>
      <c r="R3497" s="5"/>
      <c r="S3497" s="5"/>
      <c r="T3497" s="5"/>
      <c r="U3497" s="5"/>
      <c r="V3497" s="5"/>
    </row>
    <row r="3498" hidden="1">
      <c r="A3498" s="5">
        <v>480091.0</v>
      </c>
      <c r="B3498" s="6" t="s">
        <v>7963</v>
      </c>
      <c r="C3498" s="6" t="s">
        <v>8481</v>
      </c>
      <c r="D3498" s="6" t="s">
        <v>8883</v>
      </c>
      <c r="E3498" s="6" t="s">
        <v>266</v>
      </c>
      <c r="F3498" s="6"/>
      <c r="G3498" s="6"/>
      <c r="H3498" s="6" t="s">
        <v>8225</v>
      </c>
      <c r="I3498" s="6" t="s">
        <v>8884</v>
      </c>
      <c r="J3498" s="6" t="s">
        <v>8607</v>
      </c>
      <c r="K3498" s="7" t="s">
        <v>499</v>
      </c>
      <c r="L3498" s="8">
        <v>45657.0</v>
      </c>
      <c r="M3498" s="6" t="s">
        <v>23</v>
      </c>
      <c r="N3498" s="5"/>
      <c r="O3498" s="5"/>
      <c r="P3498" s="5"/>
      <c r="Q3498" s="5"/>
      <c r="R3498" s="5"/>
      <c r="S3498" s="5"/>
      <c r="T3498" s="5"/>
      <c r="U3498" s="5"/>
      <c r="V3498" s="5"/>
    </row>
    <row r="3499" hidden="1">
      <c r="A3499" s="5">
        <v>480091.0</v>
      </c>
      <c r="B3499" s="6" t="s">
        <v>7963</v>
      </c>
      <c r="C3499" s="6" t="s">
        <v>8481</v>
      </c>
      <c r="D3499" s="6" t="s">
        <v>8883</v>
      </c>
      <c r="E3499" s="6" t="s">
        <v>266</v>
      </c>
      <c r="F3499" s="6"/>
      <c r="G3499" s="6"/>
      <c r="H3499" s="6" t="s">
        <v>8890</v>
      </c>
      <c r="I3499" s="6" t="s">
        <v>8884</v>
      </c>
      <c r="J3499" s="6" t="s">
        <v>8607</v>
      </c>
      <c r="K3499" s="7" t="s">
        <v>620</v>
      </c>
      <c r="L3499" s="8">
        <v>45657.0</v>
      </c>
      <c r="M3499" s="6" t="s">
        <v>23</v>
      </c>
      <c r="N3499" s="5"/>
      <c r="O3499" s="5"/>
      <c r="P3499" s="5"/>
      <c r="Q3499" s="5"/>
      <c r="R3499" s="5"/>
      <c r="S3499" s="5"/>
      <c r="T3499" s="5"/>
      <c r="U3499" s="5"/>
      <c r="V3499" s="5"/>
    </row>
    <row r="3500" hidden="1">
      <c r="A3500" s="5">
        <v>480091.0</v>
      </c>
      <c r="B3500" s="6" t="s">
        <v>7963</v>
      </c>
      <c r="C3500" s="6" t="s">
        <v>8481</v>
      </c>
      <c r="D3500" s="6" t="s">
        <v>8886</v>
      </c>
      <c r="E3500" s="6" t="s">
        <v>266</v>
      </c>
      <c r="F3500" s="6"/>
      <c r="G3500" s="6"/>
      <c r="H3500" s="6" t="s">
        <v>8300</v>
      </c>
      <c r="I3500" s="6" t="s">
        <v>8887</v>
      </c>
      <c r="J3500" s="6" t="s">
        <v>8607</v>
      </c>
      <c r="K3500" s="7" t="s">
        <v>8891</v>
      </c>
      <c r="L3500" s="8">
        <v>45657.0</v>
      </c>
      <c r="M3500" s="6" t="s">
        <v>23</v>
      </c>
      <c r="N3500" s="5"/>
      <c r="O3500" s="5"/>
      <c r="P3500" s="5"/>
      <c r="Q3500" s="5"/>
      <c r="R3500" s="5"/>
      <c r="S3500" s="5"/>
      <c r="T3500" s="5"/>
      <c r="U3500" s="5"/>
      <c r="V3500" s="5"/>
    </row>
    <row r="3501" hidden="1">
      <c r="A3501" s="5">
        <v>480091.0</v>
      </c>
      <c r="B3501" s="6" t="s">
        <v>7963</v>
      </c>
      <c r="C3501" s="6" t="s">
        <v>8481</v>
      </c>
      <c r="D3501" s="6" t="s">
        <v>8883</v>
      </c>
      <c r="E3501" s="6" t="s">
        <v>266</v>
      </c>
      <c r="F3501" s="6"/>
      <c r="G3501" s="6"/>
      <c r="H3501" s="6" t="s">
        <v>8212</v>
      </c>
      <c r="I3501" s="6" t="s">
        <v>8884</v>
      </c>
      <c r="J3501" s="6" t="s">
        <v>8607</v>
      </c>
      <c r="K3501" s="7" t="s">
        <v>369</v>
      </c>
      <c r="L3501" s="8">
        <v>45657.0</v>
      </c>
      <c r="M3501" s="6" t="s">
        <v>23</v>
      </c>
      <c r="N3501" s="5"/>
      <c r="O3501" s="5"/>
      <c r="P3501" s="5"/>
      <c r="Q3501" s="5"/>
      <c r="R3501" s="5"/>
      <c r="S3501" s="5"/>
      <c r="T3501" s="5"/>
      <c r="U3501" s="5"/>
      <c r="V3501" s="5"/>
    </row>
    <row r="3502" hidden="1">
      <c r="A3502" s="5">
        <v>480091.0</v>
      </c>
      <c r="B3502" s="6" t="s">
        <v>7963</v>
      </c>
      <c r="C3502" s="6" t="s">
        <v>8481</v>
      </c>
      <c r="D3502" s="6" t="s">
        <v>8883</v>
      </c>
      <c r="E3502" s="6" t="s">
        <v>266</v>
      </c>
      <c r="F3502" s="6"/>
      <c r="G3502" s="6"/>
      <c r="H3502" s="6" t="s">
        <v>8212</v>
      </c>
      <c r="I3502" s="6" t="s">
        <v>8884</v>
      </c>
      <c r="J3502" s="6" t="s">
        <v>8607</v>
      </c>
      <c r="K3502" s="7" t="s">
        <v>1030</v>
      </c>
      <c r="L3502" s="8">
        <v>45657.0</v>
      </c>
      <c r="M3502" s="6" t="s">
        <v>23</v>
      </c>
      <c r="N3502" s="5"/>
      <c r="O3502" s="5"/>
      <c r="P3502" s="5"/>
      <c r="Q3502" s="5"/>
      <c r="R3502" s="5"/>
      <c r="S3502" s="5"/>
      <c r="T3502" s="5"/>
      <c r="U3502" s="5"/>
      <c r="V3502" s="5"/>
    </row>
    <row r="3503" hidden="1">
      <c r="A3503" s="5">
        <v>480091.0</v>
      </c>
      <c r="B3503" s="6" t="s">
        <v>7963</v>
      </c>
      <c r="C3503" s="6" t="s">
        <v>8481</v>
      </c>
      <c r="D3503" s="6" t="s">
        <v>8892</v>
      </c>
      <c r="E3503" s="6" t="s">
        <v>266</v>
      </c>
      <c r="F3503" s="6"/>
      <c r="G3503" s="6"/>
      <c r="H3503" s="6" t="s">
        <v>8339</v>
      </c>
      <c r="I3503" s="6" t="s">
        <v>8893</v>
      </c>
      <c r="J3503" s="6" t="s">
        <v>8607</v>
      </c>
      <c r="K3503" s="7" t="s">
        <v>8894</v>
      </c>
      <c r="L3503" s="8">
        <v>45657.0</v>
      </c>
      <c r="M3503" s="6" t="s">
        <v>23</v>
      </c>
      <c r="N3503" s="5"/>
      <c r="O3503" s="5"/>
      <c r="P3503" s="5"/>
      <c r="Q3503" s="5"/>
      <c r="R3503" s="5"/>
      <c r="S3503" s="5"/>
      <c r="T3503" s="5"/>
      <c r="U3503" s="5"/>
      <c r="V3503" s="5"/>
    </row>
    <row r="3504" hidden="1">
      <c r="A3504" s="5">
        <v>480091.0</v>
      </c>
      <c r="B3504" s="6" t="s">
        <v>7963</v>
      </c>
      <c r="C3504" s="6" t="s">
        <v>8481</v>
      </c>
      <c r="D3504" s="6" t="s">
        <v>8883</v>
      </c>
      <c r="E3504" s="6" t="s">
        <v>266</v>
      </c>
      <c r="F3504" s="6"/>
      <c r="G3504" s="6"/>
      <c r="H3504" s="6" t="s">
        <v>8218</v>
      </c>
      <c r="I3504" s="6" t="s">
        <v>8884</v>
      </c>
      <c r="J3504" s="6" t="s">
        <v>8607</v>
      </c>
      <c r="K3504" s="7" t="s">
        <v>86</v>
      </c>
      <c r="L3504" s="8">
        <v>45657.0</v>
      </c>
      <c r="M3504" s="6" t="s">
        <v>23</v>
      </c>
      <c r="N3504" s="5"/>
      <c r="O3504" s="5"/>
      <c r="P3504" s="5"/>
      <c r="Q3504" s="5"/>
      <c r="R3504" s="5"/>
      <c r="S3504" s="5"/>
      <c r="T3504" s="5"/>
      <c r="U3504" s="5"/>
      <c r="V3504" s="5"/>
    </row>
    <row r="3505" hidden="1">
      <c r="A3505" s="5">
        <v>480091.0</v>
      </c>
      <c r="B3505" s="6" t="s">
        <v>7963</v>
      </c>
      <c r="C3505" s="6" t="s">
        <v>8481</v>
      </c>
      <c r="D3505" s="6" t="s">
        <v>8883</v>
      </c>
      <c r="E3505" s="6" t="s">
        <v>266</v>
      </c>
      <c r="F3505" s="6"/>
      <c r="G3505" s="6"/>
      <c r="H3505" s="6" t="s">
        <v>8264</v>
      </c>
      <c r="I3505" s="6" t="s">
        <v>8884</v>
      </c>
      <c r="J3505" s="6" t="s">
        <v>8607</v>
      </c>
      <c r="K3505" s="7" t="s">
        <v>71</v>
      </c>
      <c r="L3505" s="8">
        <v>45657.0</v>
      </c>
      <c r="M3505" s="6" t="s">
        <v>23</v>
      </c>
      <c r="N3505" s="5"/>
      <c r="O3505" s="5"/>
      <c r="P3505" s="5"/>
      <c r="Q3505" s="5"/>
      <c r="R3505" s="5"/>
      <c r="S3505" s="5"/>
      <c r="T3505" s="5"/>
      <c r="U3505" s="5"/>
      <c r="V3505" s="5"/>
    </row>
    <row r="3506" hidden="1">
      <c r="A3506" s="5">
        <v>480091.0</v>
      </c>
      <c r="B3506" s="6" t="s">
        <v>7963</v>
      </c>
      <c r="C3506" s="6" t="s">
        <v>8481</v>
      </c>
      <c r="D3506" s="6" t="s">
        <v>8883</v>
      </c>
      <c r="E3506" s="6" t="s">
        <v>266</v>
      </c>
      <c r="F3506" s="6"/>
      <c r="G3506" s="6"/>
      <c r="H3506" s="6" t="s">
        <v>8302</v>
      </c>
      <c r="I3506" s="6" t="s">
        <v>8884</v>
      </c>
      <c r="J3506" s="6" t="s">
        <v>8607</v>
      </c>
      <c r="K3506" s="7" t="s">
        <v>8895</v>
      </c>
      <c r="L3506" s="8">
        <v>45657.0</v>
      </c>
      <c r="M3506" s="6" t="s">
        <v>23</v>
      </c>
      <c r="N3506" s="5"/>
      <c r="O3506" s="5"/>
      <c r="P3506" s="5"/>
      <c r="Q3506" s="5"/>
      <c r="R3506" s="5"/>
      <c r="S3506" s="5"/>
      <c r="T3506" s="5"/>
      <c r="U3506" s="5"/>
      <c r="V3506" s="5"/>
    </row>
    <row r="3507" hidden="1">
      <c r="A3507" s="5">
        <v>480091.0</v>
      </c>
      <c r="B3507" s="6" t="s">
        <v>7963</v>
      </c>
      <c r="C3507" s="6" t="s">
        <v>8481</v>
      </c>
      <c r="D3507" s="6" t="s">
        <v>8883</v>
      </c>
      <c r="E3507" s="6" t="s">
        <v>266</v>
      </c>
      <c r="F3507" s="6"/>
      <c r="G3507" s="6"/>
      <c r="H3507" s="6" t="s">
        <v>8302</v>
      </c>
      <c r="I3507" s="6" t="s">
        <v>8884</v>
      </c>
      <c r="J3507" s="6" t="s">
        <v>8607</v>
      </c>
      <c r="K3507" s="7" t="s">
        <v>8896</v>
      </c>
      <c r="L3507" s="8">
        <v>45657.0</v>
      </c>
      <c r="M3507" s="6" t="s">
        <v>23</v>
      </c>
      <c r="N3507" s="5"/>
      <c r="O3507" s="5"/>
      <c r="P3507" s="5"/>
      <c r="Q3507" s="5"/>
      <c r="R3507" s="5"/>
      <c r="S3507" s="5"/>
      <c r="T3507" s="5"/>
      <c r="U3507" s="5"/>
      <c r="V3507" s="5"/>
    </row>
    <row r="3508" hidden="1">
      <c r="A3508" s="5">
        <v>480091.0</v>
      </c>
      <c r="B3508" s="6" t="s">
        <v>7963</v>
      </c>
      <c r="C3508" s="6" t="s">
        <v>8481</v>
      </c>
      <c r="D3508" s="6" t="s">
        <v>8883</v>
      </c>
      <c r="E3508" s="6" t="s">
        <v>266</v>
      </c>
      <c r="F3508" s="6"/>
      <c r="G3508" s="6"/>
      <c r="H3508" s="6" t="s">
        <v>8302</v>
      </c>
      <c r="I3508" s="6" t="s">
        <v>8884</v>
      </c>
      <c r="J3508" s="6" t="s">
        <v>8607</v>
      </c>
      <c r="K3508" s="7" t="s">
        <v>8897</v>
      </c>
      <c r="L3508" s="8">
        <v>45657.0</v>
      </c>
      <c r="M3508" s="6" t="s">
        <v>23</v>
      </c>
      <c r="N3508" s="5"/>
      <c r="O3508" s="5"/>
      <c r="P3508" s="5"/>
      <c r="Q3508" s="5"/>
      <c r="R3508" s="5"/>
      <c r="S3508" s="5"/>
      <c r="T3508" s="5"/>
      <c r="U3508" s="5"/>
      <c r="V3508" s="5"/>
    </row>
    <row r="3509" hidden="1">
      <c r="A3509" s="5">
        <v>480091.0</v>
      </c>
      <c r="B3509" s="6" t="s">
        <v>7963</v>
      </c>
      <c r="C3509" s="6" t="s">
        <v>8481</v>
      </c>
      <c r="D3509" s="6" t="s">
        <v>8883</v>
      </c>
      <c r="E3509" s="6" t="s">
        <v>266</v>
      </c>
      <c r="F3509" s="6"/>
      <c r="G3509" s="6"/>
      <c r="H3509" s="6" t="s">
        <v>8898</v>
      </c>
      <c r="I3509" s="6" t="s">
        <v>8884</v>
      </c>
      <c r="J3509" s="6" t="s">
        <v>8607</v>
      </c>
      <c r="K3509" s="7" t="s">
        <v>481</v>
      </c>
      <c r="L3509" s="8">
        <v>45657.0</v>
      </c>
      <c r="M3509" s="6" t="s">
        <v>23</v>
      </c>
      <c r="N3509" s="5"/>
      <c r="O3509" s="5"/>
      <c r="P3509" s="5"/>
      <c r="Q3509" s="5"/>
      <c r="R3509" s="5"/>
      <c r="S3509" s="5"/>
      <c r="T3509" s="5"/>
      <c r="U3509" s="5"/>
      <c r="V3509" s="5"/>
    </row>
    <row r="3510" hidden="1">
      <c r="A3510" s="5">
        <v>480091.0</v>
      </c>
      <c r="B3510" s="6" t="s">
        <v>7963</v>
      </c>
      <c r="C3510" s="6" t="s">
        <v>8481</v>
      </c>
      <c r="D3510" s="6" t="s">
        <v>8899</v>
      </c>
      <c r="E3510" s="6" t="s">
        <v>266</v>
      </c>
      <c r="F3510" s="6"/>
      <c r="G3510" s="6"/>
      <c r="H3510" s="6" t="s">
        <v>8233</v>
      </c>
      <c r="I3510" s="6" t="s">
        <v>8900</v>
      </c>
      <c r="J3510" s="6" t="s">
        <v>8199</v>
      </c>
      <c r="K3510" s="7" t="s">
        <v>8901</v>
      </c>
      <c r="L3510" s="8">
        <v>45657.0</v>
      </c>
      <c r="M3510" s="6" t="s">
        <v>23</v>
      </c>
      <c r="N3510" s="5"/>
      <c r="O3510" s="5"/>
      <c r="P3510" s="5"/>
      <c r="Q3510" s="5"/>
      <c r="R3510" s="5"/>
      <c r="S3510" s="5"/>
      <c r="T3510" s="5"/>
      <c r="U3510" s="5"/>
      <c r="V3510" s="5"/>
    </row>
    <row r="3511" hidden="1">
      <c r="A3511" s="5">
        <v>480091.0</v>
      </c>
      <c r="B3511" s="6" t="s">
        <v>7963</v>
      </c>
      <c r="C3511" s="6" t="s">
        <v>8481</v>
      </c>
      <c r="D3511" s="6" t="s">
        <v>8306</v>
      </c>
      <c r="E3511" s="6" t="s">
        <v>266</v>
      </c>
      <c r="F3511" s="6"/>
      <c r="G3511" s="6"/>
      <c r="H3511" s="6" t="s">
        <v>8243</v>
      </c>
      <c r="I3511" s="6" t="s">
        <v>8307</v>
      </c>
      <c r="J3511" s="6" t="s">
        <v>8199</v>
      </c>
      <c r="K3511" s="7" t="s">
        <v>8902</v>
      </c>
      <c r="L3511" s="8">
        <v>45657.0</v>
      </c>
      <c r="M3511" s="6" t="s">
        <v>23</v>
      </c>
      <c r="N3511" s="5"/>
      <c r="O3511" s="5"/>
      <c r="P3511" s="5"/>
      <c r="Q3511" s="5"/>
      <c r="R3511" s="5"/>
      <c r="S3511" s="5"/>
      <c r="T3511" s="5"/>
      <c r="U3511" s="5"/>
      <c r="V3511" s="5"/>
    </row>
    <row r="3512" hidden="1">
      <c r="A3512" s="5">
        <v>480091.0</v>
      </c>
      <c r="B3512" s="6" t="s">
        <v>7963</v>
      </c>
      <c r="C3512" s="6" t="s">
        <v>8481</v>
      </c>
      <c r="D3512" s="6" t="s">
        <v>8899</v>
      </c>
      <c r="E3512" s="6" t="s">
        <v>266</v>
      </c>
      <c r="F3512" s="6"/>
      <c r="G3512" s="6"/>
      <c r="H3512" s="6" t="s">
        <v>8243</v>
      </c>
      <c r="I3512" s="6" t="s">
        <v>8900</v>
      </c>
      <c r="J3512" s="6" t="s">
        <v>8199</v>
      </c>
      <c r="K3512" s="7" t="s">
        <v>8903</v>
      </c>
      <c r="L3512" s="8">
        <v>45657.0</v>
      </c>
      <c r="M3512" s="6" t="s">
        <v>23</v>
      </c>
      <c r="N3512" s="5"/>
      <c r="O3512" s="5"/>
      <c r="P3512" s="5"/>
      <c r="Q3512" s="5"/>
      <c r="R3512" s="5"/>
      <c r="S3512" s="5"/>
      <c r="T3512" s="5"/>
      <c r="U3512" s="5"/>
      <c r="V3512" s="5"/>
    </row>
    <row r="3513" hidden="1">
      <c r="A3513" s="5">
        <v>480091.0</v>
      </c>
      <c r="B3513" s="6" t="s">
        <v>7963</v>
      </c>
      <c r="C3513" s="6" t="s">
        <v>8481</v>
      </c>
      <c r="D3513" s="6" t="s">
        <v>8306</v>
      </c>
      <c r="E3513" s="6" t="s">
        <v>266</v>
      </c>
      <c r="F3513" s="6"/>
      <c r="G3513" s="6"/>
      <c r="H3513" s="6" t="s">
        <v>8243</v>
      </c>
      <c r="I3513" s="6" t="s">
        <v>8307</v>
      </c>
      <c r="J3513" s="6" t="s">
        <v>8199</v>
      </c>
      <c r="K3513" s="7" t="s">
        <v>8902</v>
      </c>
      <c r="L3513" s="8">
        <v>45657.0</v>
      </c>
      <c r="M3513" s="6" t="s">
        <v>23</v>
      </c>
      <c r="N3513" s="5"/>
      <c r="O3513" s="5"/>
      <c r="P3513" s="5"/>
      <c r="Q3513" s="5"/>
      <c r="R3513" s="5"/>
      <c r="S3513" s="5"/>
      <c r="T3513" s="5"/>
      <c r="U3513" s="5"/>
      <c r="V3513" s="5"/>
    </row>
    <row r="3514" hidden="1">
      <c r="A3514" s="5">
        <v>480091.0</v>
      </c>
      <c r="B3514" s="6" t="s">
        <v>7963</v>
      </c>
      <c r="C3514" s="6" t="s">
        <v>8481</v>
      </c>
      <c r="D3514" s="6" t="s">
        <v>8899</v>
      </c>
      <c r="E3514" s="6" t="s">
        <v>266</v>
      </c>
      <c r="F3514" s="6"/>
      <c r="G3514" s="6"/>
      <c r="H3514" s="6" t="s">
        <v>8243</v>
      </c>
      <c r="I3514" s="6" t="s">
        <v>8900</v>
      </c>
      <c r="J3514" s="6" t="s">
        <v>8199</v>
      </c>
      <c r="K3514" s="7" t="s">
        <v>8903</v>
      </c>
      <c r="L3514" s="8">
        <v>45657.0</v>
      </c>
      <c r="M3514" s="6" t="s">
        <v>23</v>
      </c>
      <c r="N3514" s="5"/>
      <c r="O3514" s="5"/>
      <c r="P3514" s="5"/>
      <c r="Q3514" s="5"/>
      <c r="R3514" s="5"/>
      <c r="S3514" s="5"/>
      <c r="T3514" s="5"/>
      <c r="U3514" s="5"/>
      <c r="V3514" s="5"/>
    </row>
    <row r="3515" hidden="1">
      <c r="A3515" s="5">
        <v>480091.0</v>
      </c>
      <c r="B3515" s="6" t="s">
        <v>7963</v>
      </c>
      <c r="C3515" s="6" t="s">
        <v>8481</v>
      </c>
      <c r="D3515" s="6" t="s">
        <v>8904</v>
      </c>
      <c r="E3515" s="6" t="s">
        <v>266</v>
      </c>
      <c r="F3515" s="6"/>
      <c r="G3515" s="6"/>
      <c r="H3515" s="6" t="s">
        <v>8236</v>
      </c>
      <c r="I3515" s="6" t="s">
        <v>8905</v>
      </c>
      <c r="J3515" s="6" t="s">
        <v>8199</v>
      </c>
      <c r="K3515" s="7" t="s">
        <v>8906</v>
      </c>
      <c r="L3515" s="8">
        <v>45657.0</v>
      </c>
      <c r="M3515" s="6" t="s">
        <v>23</v>
      </c>
      <c r="N3515" s="5"/>
      <c r="O3515" s="5"/>
      <c r="P3515" s="5"/>
      <c r="Q3515" s="5"/>
      <c r="R3515" s="5"/>
      <c r="S3515" s="5"/>
      <c r="T3515" s="5"/>
      <c r="U3515" s="5"/>
      <c r="V3515" s="5"/>
    </row>
    <row r="3516" hidden="1">
      <c r="A3516" s="5">
        <v>480091.0</v>
      </c>
      <c r="B3516" s="6" t="s">
        <v>7963</v>
      </c>
      <c r="C3516" s="6" t="s">
        <v>8481</v>
      </c>
      <c r="D3516" s="6" t="s">
        <v>8899</v>
      </c>
      <c r="E3516" s="6" t="s">
        <v>266</v>
      </c>
      <c r="F3516" s="6"/>
      <c r="G3516" s="6"/>
      <c r="H3516" s="6" t="s">
        <v>8310</v>
      </c>
      <c r="I3516" s="6" t="s">
        <v>8900</v>
      </c>
      <c r="J3516" s="6" t="s">
        <v>8199</v>
      </c>
      <c r="K3516" s="7" t="s">
        <v>8907</v>
      </c>
      <c r="L3516" s="8">
        <v>45657.0</v>
      </c>
      <c r="M3516" s="6" t="s">
        <v>23</v>
      </c>
      <c r="N3516" s="5"/>
      <c r="O3516" s="5"/>
      <c r="P3516" s="5"/>
      <c r="Q3516" s="5"/>
      <c r="R3516" s="5"/>
      <c r="S3516" s="5"/>
      <c r="T3516" s="5"/>
      <c r="U3516" s="5"/>
      <c r="V3516" s="5"/>
    </row>
    <row r="3517" hidden="1">
      <c r="A3517" s="5">
        <v>480091.0</v>
      </c>
      <c r="B3517" s="6" t="s">
        <v>7963</v>
      </c>
      <c r="C3517" s="6" t="s">
        <v>8481</v>
      </c>
      <c r="D3517" s="6" t="s">
        <v>8899</v>
      </c>
      <c r="E3517" s="6" t="s">
        <v>266</v>
      </c>
      <c r="F3517" s="6"/>
      <c r="G3517" s="6"/>
      <c r="H3517" s="6" t="s">
        <v>8271</v>
      </c>
      <c r="I3517" s="6" t="s">
        <v>8900</v>
      </c>
      <c r="J3517" s="6" t="s">
        <v>8199</v>
      </c>
      <c r="K3517" s="7" t="s">
        <v>8885</v>
      </c>
      <c r="L3517" s="8">
        <v>45657.0</v>
      </c>
      <c r="M3517" s="6" t="s">
        <v>23</v>
      </c>
      <c r="N3517" s="5"/>
      <c r="O3517" s="5"/>
      <c r="P3517" s="5"/>
      <c r="Q3517" s="5"/>
      <c r="R3517" s="5"/>
      <c r="S3517" s="5"/>
      <c r="T3517" s="5"/>
      <c r="U3517" s="5"/>
      <c r="V3517" s="5"/>
    </row>
    <row r="3518" hidden="1">
      <c r="A3518" s="5">
        <v>480091.0</v>
      </c>
      <c r="B3518" s="6" t="s">
        <v>7963</v>
      </c>
      <c r="C3518" s="6" t="s">
        <v>8481</v>
      </c>
      <c r="D3518" s="6" t="s">
        <v>8899</v>
      </c>
      <c r="E3518" s="6" t="s">
        <v>266</v>
      </c>
      <c r="F3518" s="6"/>
      <c r="G3518" s="6"/>
      <c r="H3518" s="6" t="s">
        <v>8319</v>
      </c>
      <c r="I3518" s="6" t="s">
        <v>8900</v>
      </c>
      <c r="J3518" s="6" t="s">
        <v>8199</v>
      </c>
      <c r="K3518" s="7" t="s">
        <v>8908</v>
      </c>
      <c r="L3518" s="8">
        <v>45657.0</v>
      </c>
      <c r="M3518" s="6" t="s">
        <v>23</v>
      </c>
      <c r="N3518" s="5"/>
      <c r="O3518" s="5"/>
      <c r="P3518" s="5"/>
      <c r="Q3518" s="5"/>
      <c r="R3518" s="5"/>
      <c r="S3518" s="5"/>
      <c r="T3518" s="5"/>
      <c r="U3518" s="5"/>
      <c r="V3518" s="5"/>
    </row>
    <row r="3519" hidden="1">
      <c r="A3519" s="5">
        <v>480091.0</v>
      </c>
      <c r="B3519" s="6" t="s">
        <v>7963</v>
      </c>
      <c r="C3519" s="6" t="s">
        <v>8481</v>
      </c>
      <c r="D3519" s="6" t="s">
        <v>8899</v>
      </c>
      <c r="E3519" s="6" t="s">
        <v>266</v>
      </c>
      <c r="F3519" s="6"/>
      <c r="G3519" s="6"/>
      <c r="H3519" s="6" t="s">
        <v>8209</v>
      </c>
      <c r="I3519" s="6" t="s">
        <v>8900</v>
      </c>
      <c r="J3519" s="6" t="s">
        <v>8199</v>
      </c>
      <c r="K3519" s="7" t="s">
        <v>8909</v>
      </c>
      <c r="L3519" s="8">
        <v>45657.0</v>
      </c>
      <c r="M3519" s="6" t="s">
        <v>23</v>
      </c>
      <c r="N3519" s="5"/>
      <c r="O3519" s="5"/>
      <c r="P3519" s="5"/>
      <c r="Q3519" s="5"/>
      <c r="R3519" s="5"/>
      <c r="S3519" s="5"/>
      <c r="T3519" s="5"/>
      <c r="U3519" s="5"/>
      <c r="V3519" s="5"/>
    </row>
    <row r="3520" hidden="1">
      <c r="A3520" s="5">
        <v>480091.0</v>
      </c>
      <c r="B3520" s="6" t="s">
        <v>7963</v>
      </c>
      <c r="C3520" s="6" t="s">
        <v>8481</v>
      </c>
      <c r="D3520" s="6" t="s">
        <v>8899</v>
      </c>
      <c r="E3520" s="6" t="s">
        <v>266</v>
      </c>
      <c r="F3520" s="6"/>
      <c r="G3520" s="6"/>
      <c r="H3520" s="6" t="s">
        <v>8212</v>
      </c>
      <c r="I3520" s="6" t="s">
        <v>8900</v>
      </c>
      <c r="J3520" s="6" t="s">
        <v>8199</v>
      </c>
      <c r="K3520" s="7" t="s">
        <v>369</v>
      </c>
      <c r="L3520" s="8">
        <v>45657.0</v>
      </c>
      <c r="M3520" s="6" t="s">
        <v>23</v>
      </c>
      <c r="N3520" s="5"/>
      <c r="O3520" s="5"/>
      <c r="P3520" s="5"/>
      <c r="Q3520" s="5"/>
      <c r="R3520" s="5"/>
      <c r="S3520" s="5"/>
      <c r="T3520" s="5"/>
      <c r="U3520" s="5"/>
      <c r="V3520" s="5"/>
    </row>
    <row r="3521" hidden="1">
      <c r="A3521" s="5">
        <v>480091.0</v>
      </c>
      <c r="B3521" s="6" t="s">
        <v>7963</v>
      </c>
      <c r="C3521" s="6" t="s">
        <v>8481</v>
      </c>
      <c r="D3521" s="6" t="s">
        <v>8899</v>
      </c>
      <c r="E3521" s="6" t="s">
        <v>266</v>
      </c>
      <c r="F3521" s="6"/>
      <c r="G3521" s="6"/>
      <c r="H3521" s="6" t="s">
        <v>8279</v>
      </c>
      <c r="I3521" s="6" t="s">
        <v>8900</v>
      </c>
      <c r="J3521" s="6" t="s">
        <v>8199</v>
      </c>
      <c r="K3521" s="7" t="s">
        <v>8910</v>
      </c>
      <c r="L3521" s="8">
        <v>45657.0</v>
      </c>
      <c r="M3521" s="6" t="s">
        <v>23</v>
      </c>
      <c r="N3521" s="5"/>
      <c r="O3521" s="5"/>
      <c r="P3521" s="5"/>
      <c r="Q3521" s="5"/>
      <c r="R3521" s="5"/>
      <c r="S3521" s="5"/>
      <c r="T3521" s="5"/>
      <c r="U3521" s="5"/>
      <c r="V3521" s="5"/>
    </row>
    <row r="3522" hidden="1">
      <c r="A3522" s="5">
        <v>480091.0</v>
      </c>
      <c r="B3522" s="6" t="s">
        <v>7963</v>
      </c>
      <c r="C3522" s="6" t="s">
        <v>8481</v>
      </c>
      <c r="D3522" s="6" t="s">
        <v>8899</v>
      </c>
      <c r="E3522" s="6" t="s">
        <v>266</v>
      </c>
      <c r="F3522" s="6"/>
      <c r="G3522" s="6"/>
      <c r="H3522" s="6" t="s">
        <v>8322</v>
      </c>
      <c r="I3522" s="6" t="s">
        <v>8900</v>
      </c>
      <c r="J3522" s="6" t="s">
        <v>8199</v>
      </c>
      <c r="K3522" s="7" t="s">
        <v>8911</v>
      </c>
      <c r="L3522" s="8">
        <v>45657.0</v>
      </c>
      <c r="M3522" s="6" t="s">
        <v>23</v>
      </c>
      <c r="N3522" s="5"/>
      <c r="O3522" s="5"/>
      <c r="P3522" s="5"/>
      <c r="Q3522" s="5"/>
      <c r="R3522" s="5"/>
      <c r="S3522" s="5"/>
      <c r="T3522" s="5"/>
      <c r="U3522" s="5"/>
      <c r="V3522" s="5"/>
    </row>
    <row r="3523" hidden="1">
      <c r="A3523" s="5">
        <v>480091.0</v>
      </c>
      <c r="B3523" s="6" t="s">
        <v>7963</v>
      </c>
      <c r="C3523" s="6" t="s">
        <v>8481</v>
      </c>
      <c r="D3523" s="6" t="s">
        <v>8899</v>
      </c>
      <c r="E3523" s="6" t="s">
        <v>266</v>
      </c>
      <c r="F3523" s="6"/>
      <c r="G3523" s="6"/>
      <c r="H3523" s="6" t="s">
        <v>8325</v>
      </c>
      <c r="I3523" s="6" t="s">
        <v>8900</v>
      </c>
      <c r="J3523" s="6" t="s">
        <v>8199</v>
      </c>
      <c r="K3523" s="7" t="s">
        <v>8912</v>
      </c>
      <c r="L3523" s="8">
        <v>45657.0</v>
      </c>
      <c r="M3523" s="6" t="s">
        <v>23</v>
      </c>
      <c r="N3523" s="5"/>
      <c r="O3523" s="5"/>
      <c r="P3523" s="5"/>
      <c r="Q3523" s="5"/>
      <c r="R3523" s="5"/>
      <c r="S3523" s="5"/>
      <c r="T3523" s="5"/>
      <c r="U3523" s="5"/>
      <c r="V3523" s="5"/>
    </row>
    <row r="3524" hidden="1">
      <c r="A3524" s="5">
        <v>480091.0</v>
      </c>
      <c r="B3524" s="6" t="s">
        <v>7963</v>
      </c>
      <c r="C3524" s="6" t="s">
        <v>8481</v>
      </c>
      <c r="D3524" s="6" t="s">
        <v>8899</v>
      </c>
      <c r="E3524" s="6" t="s">
        <v>266</v>
      </c>
      <c r="F3524" s="6"/>
      <c r="G3524" s="6"/>
      <c r="H3524" s="6" t="s">
        <v>8372</v>
      </c>
      <c r="I3524" s="6" t="s">
        <v>8900</v>
      </c>
      <c r="J3524" s="6" t="s">
        <v>8199</v>
      </c>
      <c r="K3524" s="7" t="s">
        <v>1025</v>
      </c>
      <c r="L3524" s="8">
        <v>45657.0</v>
      </c>
      <c r="M3524" s="6" t="s">
        <v>23</v>
      </c>
      <c r="N3524" s="5"/>
      <c r="O3524" s="5"/>
      <c r="P3524" s="5"/>
      <c r="Q3524" s="5"/>
      <c r="R3524" s="5"/>
      <c r="S3524" s="5"/>
      <c r="T3524" s="5"/>
      <c r="U3524" s="5"/>
      <c r="V3524" s="5"/>
    </row>
    <row r="3525" hidden="1">
      <c r="A3525" s="5">
        <v>480091.0</v>
      </c>
      <c r="B3525" s="6" t="s">
        <v>7963</v>
      </c>
      <c r="C3525" s="6" t="s">
        <v>8481</v>
      </c>
      <c r="D3525" s="6" t="s">
        <v>8899</v>
      </c>
      <c r="E3525" s="6" t="s">
        <v>266</v>
      </c>
      <c r="F3525" s="6"/>
      <c r="G3525" s="6"/>
      <c r="H3525" s="6" t="s">
        <v>8253</v>
      </c>
      <c r="I3525" s="6" t="s">
        <v>8900</v>
      </c>
      <c r="J3525" s="6" t="s">
        <v>8199</v>
      </c>
      <c r="K3525" s="7" t="s">
        <v>8913</v>
      </c>
      <c r="L3525" s="8">
        <v>45657.0</v>
      </c>
      <c r="M3525" s="6" t="s">
        <v>23</v>
      </c>
      <c r="N3525" s="5"/>
      <c r="O3525" s="5"/>
      <c r="P3525" s="5"/>
      <c r="Q3525" s="5"/>
      <c r="R3525" s="5"/>
      <c r="S3525" s="5"/>
      <c r="T3525" s="5"/>
      <c r="U3525" s="5"/>
      <c r="V3525" s="5"/>
    </row>
    <row r="3526" hidden="1">
      <c r="A3526" s="5">
        <v>480091.0</v>
      </c>
      <c r="B3526" s="6" t="s">
        <v>7963</v>
      </c>
      <c r="C3526" s="6" t="s">
        <v>8481</v>
      </c>
      <c r="D3526" s="6" t="s">
        <v>8914</v>
      </c>
      <c r="E3526" s="6" t="s">
        <v>266</v>
      </c>
      <c r="F3526" s="6"/>
      <c r="G3526" s="6"/>
      <c r="H3526" s="6" t="s">
        <v>8236</v>
      </c>
      <c r="I3526" s="6" t="s">
        <v>8915</v>
      </c>
      <c r="J3526" s="6" t="s">
        <v>8607</v>
      </c>
      <c r="K3526" s="7" t="s">
        <v>8916</v>
      </c>
      <c r="L3526" s="8">
        <v>45657.0</v>
      </c>
      <c r="M3526" s="6" t="s">
        <v>23</v>
      </c>
      <c r="N3526" s="5"/>
      <c r="O3526" s="5"/>
      <c r="P3526" s="5"/>
      <c r="Q3526" s="5"/>
      <c r="R3526" s="5"/>
      <c r="S3526" s="5"/>
      <c r="T3526" s="5"/>
      <c r="U3526" s="5"/>
      <c r="V3526" s="5"/>
    </row>
    <row r="3527" hidden="1">
      <c r="A3527" s="5">
        <v>480091.0</v>
      </c>
      <c r="B3527" s="6" t="s">
        <v>7963</v>
      </c>
      <c r="C3527" s="6" t="s">
        <v>8481</v>
      </c>
      <c r="D3527" s="6" t="s">
        <v>8914</v>
      </c>
      <c r="E3527" s="6" t="s">
        <v>266</v>
      </c>
      <c r="F3527" s="6"/>
      <c r="G3527" s="6"/>
      <c r="H3527" s="6" t="s">
        <v>8253</v>
      </c>
      <c r="I3527" s="6" t="s">
        <v>8915</v>
      </c>
      <c r="J3527" s="6" t="s">
        <v>8607</v>
      </c>
      <c r="K3527" s="7" t="s">
        <v>620</v>
      </c>
      <c r="L3527" s="8">
        <v>45657.0</v>
      </c>
      <c r="M3527" s="6" t="s">
        <v>23</v>
      </c>
      <c r="N3527" s="5"/>
      <c r="O3527" s="5"/>
      <c r="P3527" s="5"/>
      <c r="Q3527" s="5"/>
      <c r="R3527" s="5"/>
      <c r="S3527" s="5"/>
      <c r="T3527" s="5"/>
      <c r="U3527" s="5"/>
      <c r="V3527" s="5"/>
    </row>
    <row r="3528" hidden="1">
      <c r="A3528" s="5">
        <v>480091.0</v>
      </c>
      <c r="B3528" s="6" t="s">
        <v>7963</v>
      </c>
      <c r="C3528" s="6" t="s">
        <v>8481</v>
      </c>
      <c r="D3528" s="6" t="s">
        <v>8917</v>
      </c>
      <c r="E3528" s="6" t="s">
        <v>266</v>
      </c>
      <c r="F3528" s="6"/>
      <c r="G3528" s="6"/>
      <c r="H3528" s="6" t="s">
        <v>8319</v>
      </c>
      <c r="I3528" s="6"/>
      <c r="J3528" s="6" t="s">
        <v>8607</v>
      </c>
      <c r="K3528" s="7" t="s">
        <v>8918</v>
      </c>
      <c r="L3528" s="8">
        <v>45657.0</v>
      </c>
      <c r="M3528" s="6" t="s">
        <v>23</v>
      </c>
      <c r="N3528" s="5"/>
      <c r="O3528" s="5"/>
      <c r="P3528" s="5"/>
      <c r="Q3528" s="5"/>
      <c r="R3528" s="5"/>
      <c r="S3528" s="5"/>
      <c r="T3528" s="5"/>
      <c r="U3528" s="5"/>
      <c r="V3528" s="5"/>
    </row>
    <row r="3529" hidden="1">
      <c r="A3529" s="5">
        <v>480091.0</v>
      </c>
      <c r="B3529" s="6" t="s">
        <v>7963</v>
      </c>
      <c r="C3529" s="6" t="s">
        <v>8481</v>
      </c>
      <c r="D3529" s="6" t="s">
        <v>8919</v>
      </c>
      <c r="E3529" s="6" t="s">
        <v>266</v>
      </c>
      <c r="F3529" s="6"/>
      <c r="G3529" s="6"/>
      <c r="H3529" s="6" t="s">
        <v>8319</v>
      </c>
      <c r="I3529" s="6"/>
      <c r="J3529" s="6" t="s">
        <v>8607</v>
      </c>
      <c r="K3529" s="7" t="s">
        <v>8920</v>
      </c>
      <c r="L3529" s="8">
        <v>45657.0</v>
      </c>
      <c r="M3529" s="6" t="s">
        <v>23</v>
      </c>
      <c r="N3529" s="5"/>
      <c r="O3529" s="5"/>
      <c r="P3529" s="5"/>
      <c r="Q3529" s="5"/>
      <c r="R3529" s="5"/>
      <c r="S3529" s="5"/>
      <c r="T3529" s="5"/>
      <c r="U3529" s="5"/>
      <c r="V3529" s="5"/>
    </row>
    <row r="3530" hidden="1">
      <c r="A3530" s="5">
        <v>480091.0</v>
      </c>
      <c r="B3530" s="6" t="s">
        <v>7963</v>
      </c>
      <c r="C3530" s="6" t="s">
        <v>8481</v>
      </c>
      <c r="D3530" s="6" t="s">
        <v>8914</v>
      </c>
      <c r="E3530" s="6" t="s">
        <v>266</v>
      </c>
      <c r="F3530" s="6"/>
      <c r="G3530" s="6"/>
      <c r="H3530" s="6" t="s">
        <v>8253</v>
      </c>
      <c r="I3530" s="6" t="s">
        <v>8915</v>
      </c>
      <c r="J3530" s="6" t="s">
        <v>8607</v>
      </c>
      <c r="K3530" s="7" t="s">
        <v>477</v>
      </c>
      <c r="L3530" s="8">
        <v>45657.0</v>
      </c>
      <c r="M3530" s="6" t="s">
        <v>23</v>
      </c>
      <c r="N3530" s="5"/>
      <c r="O3530" s="5"/>
      <c r="P3530" s="5"/>
      <c r="Q3530" s="5"/>
      <c r="R3530" s="5"/>
      <c r="S3530" s="5"/>
      <c r="T3530" s="5"/>
      <c r="U3530" s="5"/>
      <c r="V3530" s="5"/>
    </row>
    <row r="3531" hidden="1">
      <c r="A3531" s="5">
        <v>480091.0</v>
      </c>
      <c r="B3531" s="6" t="s">
        <v>7963</v>
      </c>
      <c r="C3531" s="6" t="s">
        <v>8481</v>
      </c>
      <c r="D3531" s="6" t="s">
        <v>8921</v>
      </c>
      <c r="E3531" s="6" t="s">
        <v>266</v>
      </c>
      <c r="F3531" s="6"/>
      <c r="G3531" s="6"/>
      <c r="H3531" s="6" t="s">
        <v>8209</v>
      </c>
      <c r="I3531" s="6" t="s">
        <v>8922</v>
      </c>
      <c r="J3531" s="6" t="s">
        <v>8607</v>
      </c>
      <c r="K3531" s="7" t="s">
        <v>592</v>
      </c>
      <c r="L3531" s="8">
        <v>45657.0</v>
      </c>
      <c r="M3531" s="6" t="s">
        <v>23</v>
      </c>
      <c r="N3531" s="5"/>
      <c r="O3531" s="5"/>
      <c r="P3531" s="5"/>
      <c r="Q3531" s="5"/>
      <c r="R3531" s="5"/>
      <c r="S3531" s="5"/>
      <c r="T3531" s="5"/>
      <c r="U3531" s="5"/>
      <c r="V3531" s="5"/>
    </row>
    <row r="3532" hidden="1">
      <c r="A3532" s="5">
        <v>480091.0</v>
      </c>
      <c r="B3532" s="6" t="s">
        <v>7963</v>
      </c>
      <c r="C3532" s="6" t="s">
        <v>8481</v>
      </c>
      <c r="D3532" s="6" t="s">
        <v>8923</v>
      </c>
      <c r="E3532" s="6" t="s">
        <v>266</v>
      </c>
      <c r="F3532" s="6"/>
      <c r="G3532" s="6"/>
      <c r="H3532" s="6" t="s">
        <v>8209</v>
      </c>
      <c r="I3532" s="6" t="s">
        <v>8924</v>
      </c>
      <c r="J3532" s="6" t="s">
        <v>8607</v>
      </c>
      <c r="K3532" s="7" t="s">
        <v>592</v>
      </c>
      <c r="L3532" s="8">
        <v>45657.0</v>
      </c>
      <c r="M3532" s="6" t="s">
        <v>23</v>
      </c>
      <c r="N3532" s="5"/>
      <c r="O3532" s="5"/>
      <c r="P3532" s="5"/>
      <c r="Q3532" s="5"/>
      <c r="R3532" s="5"/>
      <c r="S3532" s="5"/>
      <c r="T3532" s="5"/>
      <c r="U3532" s="5"/>
      <c r="V3532" s="5"/>
    </row>
    <row r="3533" hidden="1">
      <c r="A3533" s="5">
        <v>480091.0</v>
      </c>
      <c r="B3533" s="6" t="s">
        <v>7963</v>
      </c>
      <c r="C3533" s="6" t="s">
        <v>8481</v>
      </c>
      <c r="D3533" s="6" t="s">
        <v>8925</v>
      </c>
      <c r="E3533" s="6" t="s">
        <v>266</v>
      </c>
      <c r="F3533" s="6"/>
      <c r="G3533" s="6"/>
      <c r="H3533" s="6" t="s">
        <v>8209</v>
      </c>
      <c r="I3533" s="6" t="s">
        <v>8926</v>
      </c>
      <c r="J3533" s="6" t="s">
        <v>8607</v>
      </c>
      <c r="K3533" s="7" t="s">
        <v>592</v>
      </c>
      <c r="L3533" s="8">
        <v>45657.0</v>
      </c>
      <c r="M3533" s="6" t="s">
        <v>23</v>
      </c>
      <c r="N3533" s="5"/>
      <c r="O3533" s="5"/>
      <c r="P3533" s="5"/>
      <c r="Q3533" s="5"/>
      <c r="R3533" s="5"/>
      <c r="S3533" s="5"/>
      <c r="T3533" s="5"/>
      <c r="U3533" s="5"/>
      <c r="V3533" s="5"/>
    </row>
    <row r="3534" hidden="1">
      <c r="A3534" s="5">
        <v>480091.0</v>
      </c>
      <c r="B3534" s="6" t="s">
        <v>7963</v>
      </c>
      <c r="C3534" s="6" t="s">
        <v>8481</v>
      </c>
      <c r="D3534" s="6" t="s">
        <v>8927</v>
      </c>
      <c r="E3534" s="6" t="s">
        <v>266</v>
      </c>
      <c r="F3534" s="6"/>
      <c r="G3534" s="6"/>
      <c r="H3534" s="6" t="s">
        <v>8209</v>
      </c>
      <c r="I3534" s="6" t="s">
        <v>8928</v>
      </c>
      <c r="J3534" s="6" t="s">
        <v>8607</v>
      </c>
      <c r="K3534" s="7" t="s">
        <v>592</v>
      </c>
      <c r="L3534" s="8">
        <v>45657.0</v>
      </c>
      <c r="M3534" s="6" t="s">
        <v>23</v>
      </c>
      <c r="N3534" s="5"/>
      <c r="O3534" s="5"/>
      <c r="P3534" s="5"/>
      <c r="Q3534" s="5"/>
      <c r="R3534" s="5"/>
      <c r="S3534" s="5"/>
      <c r="T3534" s="5"/>
      <c r="U3534" s="5"/>
      <c r="V3534" s="5"/>
    </row>
    <row r="3535" hidden="1">
      <c r="A3535" s="5">
        <v>480091.0</v>
      </c>
      <c r="B3535" s="6" t="s">
        <v>7963</v>
      </c>
      <c r="C3535" s="6" t="s">
        <v>8481</v>
      </c>
      <c r="D3535" s="6" t="s">
        <v>8929</v>
      </c>
      <c r="E3535" s="6" t="s">
        <v>266</v>
      </c>
      <c r="F3535" s="6"/>
      <c r="G3535" s="6"/>
      <c r="H3535" s="6" t="s">
        <v>8209</v>
      </c>
      <c r="I3535" s="6" t="s">
        <v>8930</v>
      </c>
      <c r="J3535" s="6" t="s">
        <v>8607</v>
      </c>
      <c r="K3535" s="7" t="s">
        <v>7452</v>
      </c>
      <c r="L3535" s="8">
        <v>45657.0</v>
      </c>
      <c r="M3535" s="6" t="s">
        <v>23</v>
      </c>
      <c r="N3535" s="5"/>
      <c r="O3535" s="5"/>
      <c r="P3535" s="5"/>
      <c r="Q3535" s="5"/>
      <c r="R3535" s="5"/>
      <c r="S3535" s="5"/>
      <c r="T3535" s="5"/>
      <c r="U3535" s="5"/>
      <c r="V3535" s="5"/>
    </row>
    <row r="3536" hidden="1">
      <c r="A3536" s="5">
        <v>480091.0</v>
      </c>
      <c r="B3536" s="6" t="s">
        <v>7963</v>
      </c>
      <c r="C3536" s="6" t="s">
        <v>8481</v>
      </c>
      <c r="D3536" s="6" t="s">
        <v>8914</v>
      </c>
      <c r="E3536" s="6" t="s">
        <v>266</v>
      </c>
      <c r="F3536" s="6"/>
      <c r="G3536" s="6"/>
      <c r="H3536" s="6" t="s">
        <v>8931</v>
      </c>
      <c r="I3536" s="6" t="s">
        <v>8915</v>
      </c>
      <c r="J3536" s="6" t="s">
        <v>8607</v>
      </c>
      <c r="K3536" s="7" t="s">
        <v>8932</v>
      </c>
      <c r="L3536" s="8">
        <v>45657.0</v>
      </c>
      <c r="M3536" s="6" t="s">
        <v>23</v>
      </c>
      <c r="N3536" s="5"/>
      <c r="O3536" s="5"/>
      <c r="P3536" s="5"/>
      <c r="Q3536" s="5"/>
      <c r="R3536" s="5"/>
      <c r="S3536" s="5"/>
      <c r="T3536" s="5"/>
      <c r="U3536" s="5"/>
      <c r="V3536" s="5"/>
    </row>
    <row r="3537" hidden="1">
      <c r="A3537" s="5">
        <v>480091.0</v>
      </c>
      <c r="B3537" s="6" t="s">
        <v>7963</v>
      </c>
      <c r="C3537" s="6" t="s">
        <v>8481</v>
      </c>
      <c r="D3537" s="6" t="s">
        <v>8933</v>
      </c>
      <c r="E3537" s="6" t="s">
        <v>266</v>
      </c>
      <c r="F3537" s="6"/>
      <c r="G3537" s="6"/>
      <c r="H3537" s="6" t="s">
        <v>8212</v>
      </c>
      <c r="I3537" s="6" t="s">
        <v>8934</v>
      </c>
      <c r="J3537" s="6" t="s">
        <v>8607</v>
      </c>
      <c r="K3537" s="7" t="s">
        <v>7459</v>
      </c>
      <c r="L3537" s="8">
        <v>45657.0</v>
      </c>
      <c r="M3537" s="6" t="s">
        <v>23</v>
      </c>
      <c r="N3537" s="5"/>
      <c r="O3537" s="5"/>
      <c r="P3537" s="5"/>
      <c r="Q3537" s="5"/>
      <c r="R3537" s="5"/>
      <c r="S3537" s="5"/>
      <c r="T3537" s="5"/>
      <c r="U3537" s="5"/>
      <c r="V3537" s="5"/>
    </row>
    <row r="3538" hidden="1">
      <c r="A3538" s="5">
        <v>480091.0</v>
      </c>
      <c r="B3538" s="6" t="s">
        <v>7963</v>
      </c>
      <c r="C3538" s="6" t="s">
        <v>8481</v>
      </c>
      <c r="D3538" s="6" t="s">
        <v>8935</v>
      </c>
      <c r="E3538" s="6" t="s">
        <v>266</v>
      </c>
      <c r="F3538" s="6"/>
      <c r="G3538" s="6"/>
      <c r="H3538" s="6" t="s">
        <v>8212</v>
      </c>
      <c r="I3538" s="6" t="s">
        <v>8936</v>
      </c>
      <c r="J3538" s="6" t="s">
        <v>8607</v>
      </c>
      <c r="K3538" s="7" t="s">
        <v>7459</v>
      </c>
      <c r="L3538" s="8">
        <v>45657.0</v>
      </c>
      <c r="M3538" s="6" t="s">
        <v>23</v>
      </c>
      <c r="N3538" s="5"/>
      <c r="O3538" s="5"/>
      <c r="P3538" s="5"/>
      <c r="Q3538" s="5"/>
      <c r="R3538" s="5"/>
      <c r="S3538" s="5"/>
      <c r="T3538" s="5"/>
      <c r="U3538" s="5"/>
      <c r="V3538" s="5"/>
    </row>
    <row r="3539" hidden="1">
      <c r="A3539" s="5">
        <v>480091.0</v>
      </c>
      <c r="B3539" s="6" t="s">
        <v>7963</v>
      </c>
      <c r="C3539" s="6" t="s">
        <v>8481</v>
      </c>
      <c r="D3539" s="6" t="s">
        <v>8935</v>
      </c>
      <c r="E3539" s="6" t="s">
        <v>266</v>
      </c>
      <c r="F3539" s="6"/>
      <c r="G3539" s="6"/>
      <c r="H3539" s="6" t="s">
        <v>8212</v>
      </c>
      <c r="I3539" s="6" t="s">
        <v>8936</v>
      </c>
      <c r="J3539" s="6" t="s">
        <v>8607</v>
      </c>
      <c r="K3539" s="7" t="s">
        <v>8937</v>
      </c>
      <c r="L3539" s="8">
        <v>45657.0</v>
      </c>
      <c r="M3539" s="6" t="s">
        <v>23</v>
      </c>
      <c r="N3539" s="5"/>
      <c r="O3539" s="5"/>
      <c r="P3539" s="5"/>
      <c r="Q3539" s="5"/>
      <c r="R3539" s="5"/>
      <c r="S3539" s="5"/>
      <c r="T3539" s="5"/>
      <c r="U3539" s="5"/>
      <c r="V3539" s="5"/>
    </row>
    <row r="3540" hidden="1">
      <c r="A3540" s="5">
        <v>480091.0</v>
      </c>
      <c r="B3540" s="6" t="s">
        <v>7963</v>
      </c>
      <c r="C3540" s="6" t="s">
        <v>8481</v>
      </c>
      <c r="D3540" s="6" t="s">
        <v>8938</v>
      </c>
      <c r="E3540" s="6" t="s">
        <v>266</v>
      </c>
      <c r="F3540" s="6"/>
      <c r="G3540" s="6"/>
      <c r="H3540" s="6" t="s">
        <v>8209</v>
      </c>
      <c r="I3540" s="6" t="s">
        <v>8939</v>
      </c>
      <c r="J3540" s="6" t="s">
        <v>8607</v>
      </c>
      <c r="K3540" s="7" t="s">
        <v>620</v>
      </c>
      <c r="L3540" s="8">
        <v>45657.0</v>
      </c>
      <c r="M3540" s="6" t="s">
        <v>23</v>
      </c>
      <c r="N3540" s="5"/>
      <c r="O3540" s="5"/>
      <c r="P3540" s="5"/>
      <c r="Q3540" s="5"/>
      <c r="R3540" s="5"/>
      <c r="S3540" s="5"/>
      <c r="T3540" s="5"/>
      <c r="U3540" s="5"/>
      <c r="V3540" s="5"/>
    </row>
    <row r="3541" hidden="1">
      <c r="A3541" s="5">
        <v>480091.0</v>
      </c>
      <c r="B3541" s="6" t="s">
        <v>7963</v>
      </c>
      <c r="C3541" s="6" t="s">
        <v>8481</v>
      </c>
      <c r="D3541" s="6" t="s">
        <v>8940</v>
      </c>
      <c r="E3541" s="6" t="s">
        <v>266</v>
      </c>
      <c r="F3541" s="6"/>
      <c r="G3541" s="6"/>
      <c r="H3541" s="6" t="s">
        <v>8212</v>
      </c>
      <c r="I3541" s="6" t="s">
        <v>8941</v>
      </c>
      <c r="J3541" s="6" t="s">
        <v>8607</v>
      </c>
      <c r="K3541" s="7" t="s">
        <v>7459</v>
      </c>
      <c r="L3541" s="8">
        <v>45657.0</v>
      </c>
      <c r="M3541" s="6" t="s">
        <v>23</v>
      </c>
      <c r="N3541" s="5"/>
      <c r="O3541" s="5"/>
      <c r="P3541" s="5"/>
      <c r="Q3541" s="5"/>
      <c r="R3541" s="5"/>
      <c r="S3541" s="5"/>
      <c r="T3541" s="5"/>
      <c r="U3541" s="5"/>
      <c r="V3541" s="5"/>
    </row>
    <row r="3542" hidden="1">
      <c r="A3542" s="5">
        <v>480091.0</v>
      </c>
      <c r="B3542" s="6" t="s">
        <v>7963</v>
      </c>
      <c r="C3542" s="6" t="s">
        <v>8481</v>
      </c>
      <c r="D3542" s="6" t="s">
        <v>8942</v>
      </c>
      <c r="E3542" s="6" t="s">
        <v>266</v>
      </c>
      <c r="F3542" s="6"/>
      <c r="G3542" s="6"/>
      <c r="H3542" s="6" t="s">
        <v>8209</v>
      </c>
      <c r="I3542" s="6" t="s">
        <v>8943</v>
      </c>
      <c r="J3542" s="6" t="s">
        <v>8607</v>
      </c>
      <c r="K3542" s="7" t="s">
        <v>8944</v>
      </c>
      <c r="L3542" s="8">
        <v>45657.0</v>
      </c>
      <c r="M3542" s="6" t="s">
        <v>23</v>
      </c>
      <c r="N3542" s="5"/>
      <c r="O3542" s="5"/>
      <c r="P3542" s="5"/>
      <c r="Q3542" s="5"/>
      <c r="R3542" s="5"/>
      <c r="S3542" s="5"/>
      <c r="T3542" s="5"/>
      <c r="U3542" s="5"/>
      <c r="V3542" s="5"/>
    </row>
    <row r="3543" hidden="1">
      <c r="A3543" s="5">
        <v>480091.0</v>
      </c>
      <c r="B3543" s="6" t="s">
        <v>7963</v>
      </c>
      <c r="C3543" s="6" t="s">
        <v>8481</v>
      </c>
      <c r="D3543" s="6" t="s">
        <v>8945</v>
      </c>
      <c r="E3543" s="6" t="s">
        <v>266</v>
      </c>
      <c r="F3543" s="6"/>
      <c r="G3543" s="6"/>
      <c r="H3543" s="6" t="s">
        <v>8209</v>
      </c>
      <c r="I3543" s="6" t="s">
        <v>8946</v>
      </c>
      <c r="J3543" s="6" t="s">
        <v>8607</v>
      </c>
      <c r="K3543" s="7" t="s">
        <v>3258</v>
      </c>
      <c r="L3543" s="8">
        <v>45657.0</v>
      </c>
      <c r="M3543" s="6" t="s">
        <v>23</v>
      </c>
      <c r="N3543" s="5"/>
      <c r="O3543" s="5"/>
      <c r="P3543" s="5"/>
      <c r="Q3543" s="5"/>
      <c r="R3543" s="5"/>
      <c r="S3543" s="5"/>
      <c r="T3543" s="5"/>
      <c r="U3543" s="5"/>
      <c r="V3543" s="5"/>
    </row>
    <row r="3544" hidden="1">
      <c r="A3544" s="5">
        <v>480091.0</v>
      </c>
      <c r="B3544" s="6" t="s">
        <v>7963</v>
      </c>
      <c r="C3544" s="6" t="s">
        <v>8481</v>
      </c>
      <c r="D3544" s="6" t="s">
        <v>8947</v>
      </c>
      <c r="E3544" s="6" t="s">
        <v>266</v>
      </c>
      <c r="F3544" s="6"/>
      <c r="G3544" s="6"/>
      <c r="H3544" s="6" t="s">
        <v>8310</v>
      </c>
      <c r="I3544" s="6" t="s">
        <v>8948</v>
      </c>
      <c r="J3544" s="6" t="s">
        <v>8607</v>
      </c>
      <c r="K3544" s="7" t="s">
        <v>8949</v>
      </c>
      <c r="L3544" s="8">
        <v>45657.0</v>
      </c>
      <c r="M3544" s="6" t="s">
        <v>23</v>
      </c>
      <c r="N3544" s="5"/>
      <c r="O3544" s="5"/>
      <c r="P3544" s="5"/>
      <c r="Q3544" s="5"/>
      <c r="R3544" s="5"/>
      <c r="S3544" s="5"/>
      <c r="T3544" s="5"/>
      <c r="U3544" s="5"/>
      <c r="V3544" s="5"/>
    </row>
    <row r="3545" hidden="1">
      <c r="A3545" s="5">
        <v>480091.0</v>
      </c>
      <c r="B3545" s="6" t="s">
        <v>7963</v>
      </c>
      <c r="C3545" s="6" t="s">
        <v>8481</v>
      </c>
      <c r="D3545" s="6" t="s">
        <v>8950</v>
      </c>
      <c r="E3545" s="6" t="s">
        <v>266</v>
      </c>
      <c r="F3545" s="6"/>
      <c r="G3545" s="6"/>
      <c r="H3545" s="6" t="s">
        <v>8279</v>
      </c>
      <c r="I3545" s="6" t="s">
        <v>8951</v>
      </c>
      <c r="J3545" s="6" t="s">
        <v>8607</v>
      </c>
      <c r="K3545" s="7" t="s">
        <v>86</v>
      </c>
      <c r="L3545" s="8">
        <v>45657.0</v>
      </c>
      <c r="M3545" s="6" t="s">
        <v>23</v>
      </c>
      <c r="N3545" s="5"/>
      <c r="O3545" s="5"/>
      <c r="P3545" s="5"/>
      <c r="Q3545" s="5"/>
      <c r="R3545" s="5"/>
      <c r="S3545" s="5"/>
      <c r="T3545" s="5"/>
      <c r="U3545" s="5"/>
      <c r="V3545" s="5"/>
    </row>
    <row r="3546" hidden="1">
      <c r="A3546" s="5">
        <v>480091.0</v>
      </c>
      <c r="B3546" s="6" t="s">
        <v>7963</v>
      </c>
      <c r="C3546" s="6" t="s">
        <v>8481</v>
      </c>
      <c r="D3546" s="6" t="s">
        <v>8952</v>
      </c>
      <c r="E3546" s="6" t="s">
        <v>266</v>
      </c>
      <c r="F3546" s="6"/>
      <c r="G3546" s="6"/>
      <c r="H3546" s="6" t="s">
        <v>8478</v>
      </c>
      <c r="I3546" s="6" t="s">
        <v>8953</v>
      </c>
      <c r="J3546" s="6" t="s">
        <v>8607</v>
      </c>
      <c r="K3546" s="7" t="s">
        <v>620</v>
      </c>
      <c r="L3546" s="8">
        <v>45657.0</v>
      </c>
      <c r="M3546" s="6" t="s">
        <v>23</v>
      </c>
      <c r="N3546" s="5"/>
      <c r="O3546" s="5"/>
      <c r="P3546" s="5"/>
      <c r="Q3546" s="5"/>
      <c r="R3546" s="5"/>
      <c r="S3546" s="5"/>
      <c r="T3546" s="5"/>
      <c r="U3546" s="5"/>
      <c r="V3546" s="5"/>
    </row>
    <row r="3547" hidden="1">
      <c r="A3547" s="5">
        <v>480091.0</v>
      </c>
      <c r="B3547" s="6" t="s">
        <v>7963</v>
      </c>
      <c r="C3547" s="6" t="s">
        <v>8481</v>
      </c>
      <c r="D3547" s="6" t="s">
        <v>8952</v>
      </c>
      <c r="E3547" s="6" t="s">
        <v>266</v>
      </c>
      <c r="F3547" s="6"/>
      <c r="G3547" s="6"/>
      <c r="H3547" s="6" t="s">
        <v>8279</v>
      </c>
      <c r="I3547" s="6" t="s">
        <v>8954</v>
      </c>
      <c r="J3547" s="6" t="s">
        <v>8607</v>
      </c>
      <c r="K3547" s="7" t="s">
        <v>477</v>
      </c>
      <c r="L3547" s="8">
        <v>45657.0</v>
      </c>
      <c r="M3547" s="6" t="s">
        <v>23</v>
      </c>
      <c r="N3547" s="5"/>
      <c r="O3547" s="5"/>
      <c r="P3547" s="5"/>
      <c r="Q3547" s="5"/>
      <c r="R3547" s="5"/>
      <c r="S3547" s="5"/>
      <c r="T3547" s="5"/>
      <c r="U3547" s="5"/>
      <c r="V3547" s="5"/>
    </row>
    <row r="3548" hidden="1">
      <c r="A3548" s="5">
        <v>480091.0</v>
      </c>
      <c r="B3548" s="6" t="s">
        <v>7963</v>
      </c>
      <c r="C3548" s="6" t="s">
        <v>8481</v>
      </c>
      <c r="D3548" s="6" t="s">
        <v>8952</v>
      </c>
      <c r="E3548" s="6" t="s">
        <v>266</v>
      </c>
      <c r="F3548" s="6"/>
      <c r="G3548" s="6"/>
      <c r="H3548" s="6" t="s">
        <v>8212</v>
      </c>
      <c r="I3548" s="6" t="s">
        <v>8953</v>
      </c>
      <c r="J3548" s="6" t="s">
        <v>8607</v>
      </c>
      <c r="K3548" s="7" t="s">
        <v>494</v>
      </c>
      <c r="L3548" s="8">
        <v>45657.0</v>
      </c>
      <c r="M3548" s="6" t="s">
        <v>23</v>
      </c>
      <c r="N3548" s="5"/>
      <c r="O3548" s="5"/>
      <c r="P3548" s="5"/>
      <c r="Q3548" s="5"/>
      <c r="R3548" s="5"/>
      <c r="S3548" s="5"/>
      <c r="T3548" s="5"/>
      <c r="U3548" s="5"/>
      <c r="V3548" s="5"/>
    </row>
    <row r="3549" hidden="1">
      <c r="A3549" s="5">
        <v>480091.0</v>
      </c>
      <c r="B3549" s="6" t="s">
        <v>7963</v>
      </c>
      <c r="C3549" s="6" t="s">
        <v>8481</v>
      </c>
      <c r="D3549" s="6" t="s">
        <v>8952</v>
      </c>
      <c r="E3549" s="6" t="s">
        <v>266</v>
      </c>
      <c r="F3549" s="6"/>
      <c r="G3549" s="6"/>
      <c r="H3549" s="6" t="s">
        <v>8212</v>
      </c>
      <c r="I3549" s="6" t="s">
        <v>8953</v>
      </c>
      <c r="J3549" s="6" t="s">
        <v>8607</v>
      </c>
      <c r="K3549" s="7" t="s">
        <v>8955</v>
      </c>
      <c r="L3549" s="8">
        <v>45657.0</v>
      </c>
      <c r="M3549" s="6" t="s">
        <v>23</v>
      </c>
      <c r="N3549" s="5"/>
      <c r="O3549" s="5"/>
      <c r="P3549" s="5"/>
      <c r="Q3549" s="5"/>
      <c r="R3549" s="5"/>
      <c r="S3549" s="5"/>
      <c r="T3549" s="5"/>
      <c r="U3549" s="5"/>
      <c r="V3549" s="5"/>
    </row>
    <row r="3550" hidden="1">
      <c r="A3550" s="5">
        <v>480091.0</v>
      </c>
      <c r="B3550" s="6" t="s">
        <v>7963</v>
      </c>
      <c r="C3550" s="6" t="s">
        <v>8481</v>
      </c>
      <c r="D3550" s="6" t="s">
        <v>8956</v>
      </c>
      <c r="E3550" s="6" t="s">
        <v>266</v>
      </c>
      <c r="F3550" s="6"/>
      <c r="G3550" s="6"/>
      <c r="H3550" s="6" t="s">
        <v>8212</v>
      </c>
      <c r="I3550" s="6" t="s">
        <v>8957</v>
      </c>
      <c r="J3550" s="6" t="s">
        <v>8607</v>
      </c>
      <c r="K3550" s="7" t="s">
        <v>477</v>
      </c>
      <c r="L3550" s="8">
        <v>45657.0</v>
      </c>
      <c r="M3550" s="6" t="s">
        <v>23</v>
      </c>
      <c r="N3550" s="5"/>
      <c r="O3550" s="5"/>
      <c r="P3550" s="5"/>
      <c r="Q3550" s="5"/>
      <c r="R3550" s="5"/>
      <c r="S3550" s="5"/>
      <c r="T3550" s="5"/>
      <c r="U3550" s="5"/>
      <c r="V3550" s="5"/>
    </row>
    <row r="3551" hidden="1">
      <c r="A3551" s="5">
        <v>480091.0</v>
      </c>
      <c r="B3551" s="6" t="s">
        <v>7963</v>
      </c>
      <c r="C3551" s="6" t="s">
        <v>8481</v>
      </c>
      <c r="D3551" s="6" t="s">
        <v>8958</v>
      </c>
      <c r="E3551" s="6" t="s">
        <v>266</v>
      </c>
      <c r="F3551" s="6"/>
      <c r="G3551" s="6"/>
      <c r="H3551" s="6" t="s">
        <v>8236</v>
      </c>
      <c r="I3551" s="6" t="s">
        <v>8959</v>
      </c>
      <c r="J3551" s="6" t="s">
        <v>8607</v>
      </c>
      <c r="K3551" s="7" t="s">
        <v>820</v>
      </c>
      <c r="L3551" s="8">
        <v>45657.0</v>
      </c>
      <c r="M3551" s="6" t="s">
        <v>23</v>
      </c>
      <c r="N3551" s="5"/>
      <c r="O3551" s="5"/>
      <c r="P3551" s="5"/>
      <c r="Q3551" s="5"/>
      <c r="R3551" s="5"/>
      <c r="S3551" s="5"/>
      <c r="T3551" s="5"/>
      <c r="U3551" s="5"/>
      <c r="V3551" s="5"/>
    </row>
    <row r="3552" hidden="1">
      <c r="A3552" s="5">
        <v>480091.0</v>
      </c>
      <c r="B3552" s="6" t="s">
        <v>7963</v>
      </c>
      <c r="C3552" s="6" t="s">
        <v>8481</v>
      </c>
      <c r="D3552" s="6" t="s">
        <v>8735</v>
      </c>
      <c r="E3552" s="6" t="s">
        <v>266</v>
      </c>
      <c r="F3552" s="6"/>
      <c r="G3552" s="6"/>
      <c r="H3552" s="6" t="s">
        <v>8279</v>
      </c>
      <c r="I3552" s="6" t="s">
        <v>8736</v>
      </c>
      <c r="J3552" s="6" t="s">
        <v>8607</v>
      </c>
      <c r="K3552" s="7" t="s">
        <v>8960</v>
      </c>
      <c r="L3552" s="8">
        <v>45657.0</v>
      </c>
      <c r="M3552" s="6" t="s">
        <v>23</v>
      </c>
      <c r="N3552" s="5"/>
      <c r="O3552" s="5"/>
      <c r="P3552" s="5"/>
      <c r="Q3552" s="5"/>
      <c r="R3552" s="5"/>
      <c r="S3552" s="5"/>
      <c r="T3552" s="5"/>
      <c r="U3552" s="5"/>
      <c r="V3552" s="5"/>
    </row>
    <row r="3553" hidden="1">
      <c r="A3553" s="5">
        <v>480091.0</v>
      </c>
      <c r="B3553" s="6" t="s">
        <v>7963</v>
      </c>
      <c r="C3553" s="6" t="s">
        <v>8481</v>
      </c>
      <c r="D3553" s="6" t="s">
        <v>8735</v>
      </c>
      <c r="E3553" s="6" t="s">
        <v>266</v>
      </c>
      <c r="F3553" s="6"/>
      <c r="G3553" s="6"/>
      <c r="H3553" s="6" t="s">
        <v>8961</v>
      </c>
      <c r="I3553" s="6" t="s">
        <v>8736</v>
      </c>
      <c r="J3553" s="6" t="s">
        <v>8607</v>
      </c>
      <c r="K3553" s="7" t="s">
        <v>3994</v>
      </c>
      <c r="L3553" s="8">
        <v>45657.0</v>
      </c>
      <c r="M3553" s="6" t="s">
        <v>23</v>
      </c>
      <c r="N3553" s="5"/>
      <c r="O3553" s="5"/>
      <c r="P3553" s="5"/>
      <c r="Q3553" s="5"/>
      <c r="R3553" s="5"/>
      <c r="S3553" s="5"/>
      <c r="T3553" s="5"/>
      <c r="U3553" s="5"/>
      <c r="V3553" s="5"/>
    </row>
    <row r="3554" hidden="1">
      <c r="A3554" s="5">
        <v>480091.0</v>
      </c>
      <c r="B3554" s="6" t="s">
        <v>7963</v>
      </c>
      <c r="C3554" s="6" t="s">
        <v>8481</v>
      </c>
      <c r="D3554" s="6" t="s">
        <v>8735</v>
      </c>
      <c r="E3554" s="6" t="s">
        <v>266</v>
      </c>
      <c r="F3554" s="6"/>
      <c r="G3554" s="6"/>
      <c r="H3554" s="6" t="s">
        <v>8402</v>
      </c>
      <c r="I3554" s="6" t="s">
        <v>8736</v>
      </c>
      <c r="J3554" s="6" t="s">
        <v>8607</v>
      </c>
      <c r="K3554" s="7" t="s">
        <v>8962</v>
      </c>
      <c r="L3554" s="8">
        <v>45657.0</v>
      </c>
      <c r="M3554" s="6" t="s">
        <v>23</v>
      </c>
      <c r="N3554" s="5"/>
      <c r="O3554" s="5"/>
      <c r="P3554" s="5"/>
      <c r="Q3554" s="5"/>
      <c r="R3554" s="5"/>
      <c r="S3554" s="5"/>
      <c r="T3554" s="5"/>
      <c r="U3554" s="5"/>
      <c r="V3554" s="5"/>
    </row>
    <row r="3555" hidden="1">
      <c r="A3555" s="5">
        <v>480091.0</v>
      </c>
      <c r="B3555" s="6" t="s">
        <v>7963</v>
      </c>
      <c r="C3555" s="6" t="s">
        <v>8481</v>
      </c>
      <c r="D3555" s="6" t="s">
        <v>8735</v>
      </c>
      <c r="E3555" s="6" t="s">
        <v>266</v>
      </c>
      <c r="F3555" s="6"/>
      <c r="G3555" s="6"/>
      <c r="H3555" s="6" t="s">
        <v>8402</v>
      </c>
      <c r="I3555" s="6" t="s">
        <v>8736</v>
      </c>
      <c r="J3555" s="6" t="s">
        <v>8607</v>
      </c>
      <c r="K3555" s="7" t="s">
        <v>8963</v>
      </c>
      <c r="L3555" s="8">
        <v>45657.0</v>
      </c>
      <c r="M3555" s="6" t="s">
        <v>23</v>
      </c>
      <c r="N3555" s="5"/>
      <c r="O3555" s="5"/>
      <c r="P3555" s="5"/>
      <c r="Q3555" s="5"/>
      <c r="R3555" s="5"/>
      <c r="S3555" s="5"/>
      <c r="T3555" s="5"/>
      <c r="U3555" s="5"/>
      <c r="V3555" s="5"/>
    </row>
    <row r="3556" hidden="1">
      <c r="A3556" s="5">
        <v>480091.0</v>
      </c>
      <c r="B3556" s="6" t="s">
        <v>7963</v>
      </c>
      <c r="C3556" s="6" t="s">
        <v>8481</v>
      </c>
      <c r="D3556" s="6" t="s">
        <v>8735</v>
      </c>
      <c r="E3556" s="6" t="s">
        <v>266</v>
      </c>
      <c r="F3556" s="6"/>
      <c r="G3556" s="6"/>
      <c r="H3556" s="6" t="s">
        <v>8402</v>
      </c>
      <c r="I3556" s="6" t="s">
        <v>8736</v>
      </c>
      <c r="J3556" s="6" t="s">
        <v>8607</v>
      </c>
      <c r="K3556" s="7" t="s">
        <v>8964</v>
      </c>
      <c r="L3556" s="8">
        <v>45657.0</v>
      </c>
      <c r="M3556" s="6" t="s">
        <v>23</v>
      </c>
      <c r="N3556" s="5"/>
      <c r="O3556" s="5"/>
      <c r="P3556" s="5"/>
      <c r="Q3556" s="5"/>
      <c r="R3556" s="5"/>
      <c r="S3556" s="5"/>
      <c r="T3556" s="5"/>
      <c r="U3556" s="5"/>
      <c r="V3556" s="5"/>
    </row>
    <row r="3557" hidden="1">
      <c r="A3557" s="5">
        <v>480091.0</v>
      </c>
      <c r="B3557" s="6" t="s">
        <v>7963</v>
      </c>
      <c r="C3557" s="6" t="s">
        <v>8481</v>
      </c>
      <c r="D3557" s="6" t="s">
        <v>8735</v>
      </c>
      <c r="E3557" s="6" t="s">
        <v>266</v>
      </c>
      <c r="F3557" s="6"/>
      <c r="G3557" s="6"/>
      <c r="H3557" s="6" t="s">
        <v>8402</v>
      </c>
      <c r="I3557" s="6" t="s">
        <v>8736</v>
      </c>
      <c r="J3557" s="6" t="s">
        <v>8607</v>
      </c>
      <c r="K3557" s="7" t="s">
        <v>8965</v>
      </c>
      <c r="L3557" s="8">
        <v>45657.0</v>
      </c>
      <c r="M3557" s="6" t="s">
        <v>23</v>
      </c>
      <c r="N3557" s="5"/>
      <c r="O3557" s="5"/>
      <c r="P3557" s="5"/>
      <c r="Q3557" s="5"/>
      <c r="R3557" s="5"/>
      <c r="S3557" s="5"/>
      <c r="T3557" s="5"/>
      <c r="U3557" s="5"/>
      <c r="V3557" s="5"/>
    </row>
    <row r="3558" hidden="1">
      <c r="A3558" s="5">
        <v>480091.0</v>
      </c>
      <c r="B3558" s="6" t="s">
        <v>7963</v>
      </c>
      <c r="C3558" s="6" t="s">
        <v>8481</v>
      </c>
      <c r="D3558" s="6" t="s">
        <v>8735</v>
      </c>
      <c r="E3558" s="6" t="s">
        <v>266</v>
      </c>
      <c r="F3558" s="6"/>
      <c r="G3558" s="6"/>
      <c r="H3558" s="6" t="s">
        <v>8402</v>
      </c>
      <c r="I3558" s="6" t="s">
        <v>8736</v>
      </c>
      <c r="J3558" s="6" t="s">
        <v>8607</v>
      </c>
      <c r="K3558" s="7" t="s">
        <v>8966</v>
      </c>
      <c r="L3558" s="8">
        <v>45657.0</v>
      </c>
      <c r="M3558" s="6" t="s">
        <v>23</v>
      </c>
      <c r="N3558" s="5"/>
      <c r="O3558" s="5"/>
      <c r="P3558" s="5"/>
      <c r="Q3558" s="5"/>
      <c r="R3558" s="5"/>
      <c r="S3558" s="5"/>
      <c r="T3558" s="5"/>
      <c r="U3558" s="5"/>
      <c r="V3558" s="5"/>
    </row>
    <row r="3559" hidden="1">
      <c r="A3559" s="5">
        <v>480091.0</v>
      </c>
      <c r="B3559" s="6" t="s">
        <v>7963</v>
      </c>
      <c r="C3559" s="6" t="s">
        <v>8481</v>
      </c>
      <c r="D3559" s="6" t="s">
        <v>8735</v>
      </c>
      <c r="E3559" s="6" t="s">
        <v>266</v>
      </c>
      <c r="F3559" s="6"/>
      <c r="G3559" s="6"/>
      <c r="H3559" s="6" t="s">
        <v>8279</v>
      </c>
      <c r="I3559" s="6" t="s">
        <v>8736</v>
      </c>
      <c r="J3559" s="6" t="s">
        <v>8607</v>
      </c>
      <c r="K3559" s="7" t="s">
        <v>97</v>
      </c>
      <c r="L3559" s="8">
        <v>45657.0</v>
      </c>
      <c r="M3559" s="6" t="s">
        <v>23</v>
      </c>
      <c r="N3559" s="5"/>
      <c r="O3559" s="5"/>
      <c r="P3559" s="5"/>
      <c r="Q3559" s="5"/>
      <c r="R3559" s="5"/>
      <c r="S3559" s="5"/>
      <c r="T3559" s="5"/>
      <c r="U3559" s="5"/>
      <c r="V3559" s="5"/>
    </row>
    <row r="3560" hidden="1">
      <c r="A3560" s="5">
        <v>480091.0</v>
      </c>
      <c r="B3560" s="6" t="s">
        <v>7963</v>
      </c>
      <c r="C3560" s="6" t="s">
        <v>8481</v>
      </c>
      <c r="D3560" s="6" t="s">
        <v>8967</v>
      </c>
      <c r="E3560" s="6" t="s">
        <v>266</v>
      </c>
      <c r="F3560" s="6"/>
      <c r="G3560" s="6"/>
      <c r="H3560" s="6" t="s">
        <v>8478</v>
      </c>
      <c r="I3560" s="6" t="s">
        <v>8968</v>
      </c>
      <c r="J3560" s="6" t="s">
        <v>8607</v>
      </c>
      <c r="K3560" s="7" t="s">
        <v>757</v>
      </c>
      <c r="L3560" s="8">
        <v>45657.0</v>
      </c>
      <c r="M3560" s="6" t="s">
        <v>23</v>
      </c>
      <c r="N3560" s="5"/>
      <c r="O3560" s="5"/>
      <c r="P3560" s="5"/>
      <c r="Q3560" s="5"/>
      <c r="R3560" s="5"/>
      <c r="S3560" s="5"/>
      <c r="T3560" s="5"/>
      <c r="U3560" s="5"/>
      <c r="V3560" s="5"/>
    </row>
    <row r="3561" hidden="1">
      <c r="A3561" s="5">
        <v>480091.0</v>
      </c>
      <c r="B3561" s="6" t="s">
        <v>7963</v>
      </c>
      <c r="C3561" s="6" t="s">
        <v>8481</v>
      </c>
      <c r="D3561" s="6" t="s">
        <v>8967</v>
      </c>
      <c r="E3561" s="6" t="s">
        <v>266</v>
      </c>
      <c r="F3561" s="6"/>
      <c r="G3561" s="6"/>
      <c r="H3561" s="6" t="s">
        <v>8579</v>
      </c>
      <c r="I3561" s="6" t="s">
        <v>8968</v>
      </c>
      <c r="J3561" s="6" t="s">
        <v>8607</v>
      </c>
      <c r="K3561" s="7" t="s">
        <v>8969</v>
      </c>
      <c r="L3561" s="8">
        <v>45657.0</v>
      </c>
      <c r="M3561" s="6" t="s">
        <v>23</v>
      </c>
      <c r="N3561" s="5"/>
      <c r="O3561" s="5"/>
      <c r="P3561" s="5"/>
      <c r="Q3561" s="5"/>
      <c r="R3561" s="5"/>
      <c r="S3561" s="5"/>
      <c r="T3561" s="5"/>
      <c r="U3561" s="5"/>
      <c r="V3561" s="5"/>
    </row>
    <row r="3562" hidden="1">
      <c r="A3562" s="5">
        <v>480091.0</v>
      </c>
      <c r="B3562" s="6" t="s">
        <v>7963</v>
      </c>
      <c r="C3562" s="6" t="s">
        <v>8481</v>
      </c>
      <c r="D3562" s="6" t="s">
        <v>8970</v>
      </c>
      <c r="E3562" s="6" t="s">
        <v>266</v>
      </c>
      <c r="F3562" s="6"/>
      <c r="G3562" s="6"/>
      <c r="H3562" s="6" t="s">
        <v>8209</v>
      </c>
      <c r="I3562" s="6" t="s">
        <v>8971</v>
      </c>
      <c r="J3562" s="6" t="s">
        <v>8607</v>
      </c>
      <c r="K3562" s="7" t="s">
        <v>565</v>
      </c>
      <c r="L3562" s="8">
        <v>45657.0</v>
      </c>
      <c r="M3562" s="6" t="s">
        <v>23</v>
      </c>
      <c r="N3562" s="5"/>
      <c r="O3562" s="5"/>
      <c r="P3562" s="5"/>
      <c r="Q3562" s="5"/>
      <c r="R3562" s="5"/>
      <c r="S3562" s="5"/>
      <c r="T3562" s="5"/>
      <c r="U3562" s="5"/>
      <c r="V3562" s="5"/>
    </row>
    <row r="3563" hidden="1">
      <c r="A3563" s="5">
        <v>480091.0</v>
      </c>
      <c r="B3563" s="6" t="s">
        <v>7963</v>
      </c>
      <c r="C3563" s="6" t="s">
        <v>8481</v>
      </c>
      <c r="D3563" s="6" t="s">
        <v>8970</v>
      </c>
      <c r="E3563" s="6" t="s">
        <v>266</v>
      </c>
      <c r="F3563" s="6"/>
      <c r="G3563" s="6"/>
      <c r="H3563" s="6" t="s">
        <v>8209</v>
      </c>
      <c r="I3563" s="6" t="s">
        <v>8971</v>
      </c>
      <c r="J3563" s="6" t="s">
        <v>8607</v>
      </c>
      <c r="K3563" s="7" t="s">
        <v>5395</v>
      </c>
      <c r="L3563" s="8">
        <v>45657.0</v>
      </c>
      <c r="M3563" s="6" t="s">
        <v>23</v>
      </c>
      <c r="N3563" s="5"/>
      <c r="O3563" s="5"/>
      <c r="P3563" s="5"/>
      <c r="Q3563" s="5"/>
      <c r="R3563" s="5"/>
      <c r="S3563" s="5"/>
      <c r="T3563" s="5"/>
      <c r="U3563" s="5"/>
      <c r="V3563" s="5"/>
    </row>
    <row r="3564" hidden="1">
      <c r="A3564" s="5">
        <v>480091.0</v>
      </c>
      <c r="B3564" s="6" t="s">
        <v>7963</v>
      </c>
      <c r="C3564" s="6" t="s">
        <v>8481</v>
      </c>
      <c r="D3564" s="6" t="s">
        <v>8967</v>
      </c>
      <c r="E3564" s="6" t="s">
        <v>266</v>
      </c>
      <c r="F3564" s="6"/>
      <c r="G3564" s="6"/>
      <c r="H3564" s="6" t="s">
        <v>8931</v>
      </c>
      <c r="I3564" s="6" t="s">
        <v>8968</v>
      </c>
      <c r="J3564" s="6" t="s">
        <v>8607</v>
      </c>
      <c r="K3564" s="7" t="s">
        <v>620</v>
      </c>
      <c r="L3564" s="8">
        <v>45657.0</v>
      </c>
      <c r="M3564" s="6" t="s">
        <v>23</v>
      </c>
      <c r="N3564" s="5"/>
      <c r="O3564" s="5"/>
      <c r="P3564" s="5"/>
      <c r="Q3564" s="5"/>
      <c r="R3564" s="5"/>
      <c r="S3564" s="5"/>
      <c r="T3564" s="5"/>
      <c r="U3564" s="5"/>
      <c r="V3564" s="5"/>
    </row>
    <row r="3565" hidden="1">
      <c r="A3565" s="5">
        <v>480091.0</v>
      </c>
      <c r="B3565" s="6" t="s">
        <v>7963</v>
      </c>
      <c r="C3565" s="6" t="s">
        <v>8481</v>
      </c>
      <c r="D3565" s="6" t="s">
        <v>8967</v>
      </c>
      <c r="E3565" s="6" t="s">
        <v>266</v>
      </c>
      <c r="F3565" s="6"/>
      <c r="G3565" s="6"/>
      <c r="H3565" s="6" t="s">
        <v>8931</v>
      </c>
      <c r="I3565" s="6" t="s">
        <v>8968</v>
      </c>
      <c r="J3565" s="6" t="s">
        <v>8607</v>
      </c>
      <c r="K3565" s="7" t="s">
        <v>8972</v>
      </c>
      <c r="L3565" s="8">
        <v>45657.0</v>
      </c>
      <c r="M3565" s="6" t="s">
        <v>23</v>
      </c>
      <c r="N3565" s="5"/>
      <c r="O3565" s="5"/>
      <c r="P3565" s="5"/>
      <c r="Q3565" s="5"/>
      <c r="R3565" s="5"/>
      <c r="S3565" s="5"/>
      <c r="T3565" s="5"/>
      <c r="U3565" s="5"/>
      <c r="V3565" s="5"/>
    </row>
    <row r="3566" hidden="1">
      <c r="A3566" s="5">
        <v>480091.0</v>
      </c>
      <c r="B3566" s="6" t="s">
        <v>7963</v>
      </c>
      <c r="C3566" s="6" t="s">
        <v>8481</v>
      </c>
      <c r="D3566" s="6" t="s">
        <v>8967</v>
      </c>
      <c r="E3566" s="6" t="s">
        <v>266</v>
      </c>
      <c r="F3566" s="6"/>
      <c r="G3566" s="6"/>
      <c r="H3566" s="6" t="s">
        <v>8931</v>
      </c>
      <c r="I3566" s="6" t="s">
        <v>8968</v>
      </c>
      <c r="J3566" s="6" t="s">
        <v>8607</v>
      </c>
      <c r="K3566" s="7" t="s">
        <v>804</v>
      </c>
      <c r="L3566" s="8">
        <v>45657.0</v>
      </c>
      <c r="M3566" s="6" t="s">
        <v>23</v>
      </c>
      <c r="N3566" s="5"/>
      <c r="O3566" s="5"/>
      <c r="P3566" s="5"/>
      <c r="Q3566" s="5"/>
      <c r="R3566" s="5"/>
      <c r="S3566" s="5"/>
      <c r="T3566" s="5"/>
      <c r="U3566" s="5"/>
      <c r="V3566" s="5"/>
    </row>
    <row r="3567" hidden="1">
      <c r="A3567" s="5">
        <v>480091.0</v>
      </c>
      <c r="B3567" s="6" t="s">
        <v>7963</v>
      </c>
      <c r="C3567" s="6" t="s">
        <v>8481</v>
      </c>
      <c r="D3567" s="6" t="s">
        <v>8967</v>
      </c>
      <c r="E3567" s="6" t="s">
        <v>266</v>
      </c>
      <c r="F3567" s="6"/>
      <c r="G3567" s="6"/>
      <c r="H3567" s="6" t="s">
        <v>8931</v>
      </c>
      <c r="I3567" s="6" t="s">
        <v>8968</v>
      </c>
      <c r="J3567" s="6" t="s">
        <v>8607</v>
      </c>
      <c r="K3567" s="7" t="s">
        <v>565</v>
      </c>
      <c r="L3567" s="8">
        <v>45657.0</v>
      </c>
      <c r="M3567" s="6" t="s">
        <v>23</v>
      </c>
      <c r="N3567" s="5"/>
      <c r="O3567" s="5"/>
      <c r="P3567" s="5"/>
      <c r="Q3567" s="5"/>
      <c r="R3567" s="5"/>
      <c r="S3567" s="5"/>
      <c r="T3567" s="5"/>
      <c r="U3567" s="5"/>
      <c r="V3567" s="5"/>
    </row>
    <row r="3568" hidden="1">
      <c r="A3568" s="5">
        <v>480091.0</v>
      </c>
      <c r="B3568" s="6" t="s">
        <v>7963</v>
      </c>
      <c r="C3568" s="6" t="s">
        <v>8481</v>
      </c>
      <c r="D3568" s="6" t="s">
        <v>8967</v>
      </c>
      <c r="E3568" s="6" t="s">
        <v>266</v>
      </c>
      <c r="F3568" s="6"/>
      <c r="G3568" s="6"/>
      <c r="H3568" s="6" t="s">
        <v>8931</v>
      </c>
      <c r="I3568" s="6" t="s">
        <v>8968</v>
      </c>
      <c r="J3568" s="6" t="s">
        <v>8607</v>
      </c>
      <c r="K3568" s="7" t="s">
        <v>8973</v>
      </c>
      <c r="L3568" s="8">
        <v>45657.0</v>
      </c>
      <c r="M3568" s="6" t="s">
        <v>23</v>
      </c>
      <c r="N3568" s="5"/>
      <c r="O3568" s="5"/>
      <c r="P3568" s="5"/>
      <c r="Q3568" s="5"/>
      <c r="R3568" s="5"/>
      <c r="S3568" s="5"/>
      <c r="T3568" s="5"/>
      <c r="U3568" s="5"/>
      <c r="V3568" s="5"/>
    </row>
    <row r="3569" hidden="1">
      <c r="A3569" s="5">
        <v>480091.0</v>
      </c>
      <c r="B3569" s="6" t="s">
        <v>7963</v>
      </c>
      <c r="C3569" s="6" t="s">
        <v>8481</v>
      </c>
      <c r="D3569" s="6" t="s">
        <v>8967</v>
      </c>
      <c r="E3569" s="6" t="s">
        <v>266</v>
      </c>
      <c r="F3569" s="6"/>
      <c r="G3569" s="6"/>
      <c r="H3569" s="6" t="s">
        <v>8931</v>
      </c>
      <c r="I3569" s="6" t="s">
        <v>8968</v>
      </c>
      <c r="J3569" s="6" t="s">
        <v>8607</v>
      </c>
      <c r="K3569" s="7" t="s">
        <v>8974</v>
      </c>
      <c r="L3569" s="8">
        <v>45657.0</v>
      </c>
      <c r="M3569" s="6" t="s">
        <v>23</v>
      </c>
      <c r="N3569" s="5"/>
      <c r="O3569" s="5"/>
      <c r="P3569" s="5"/>
      <c r="Q3569" s="5"/>
      <c r="R3569" s="5"/>
      <c r="S3569" s="5"/>
      <c r="T3569" s="5"/>
      <c r="U3569" s="5"/>
      <c r="V3569" s="5"/>
    </row>
    <row r="3570" hidden="1">
      <c r="A3570" s="5">
        <v>480091.0</v>
      </c>
      <c r="B3570" s="6" t="s">
        <v>7963</v>
      </c>
      <c r="C3570" s="6" t="s">
        <v>8481</v>
      </c>
      <c r="D3570" s="6" t="s">
        <v>8967</v>
      </c>
      <c r="E3570" s="6" t="s">
        <v>266</v>
      </c>
      <c r="F3570" s="6"/>
      <c r="G3570" s="6"/>
      <c r="H3570" s="6" t="s">
        <v>8931</v>
      </c>
      <c r="I3570" s="6" t="s">
        <v>8968</v>
      </c>
      <c r="J3570" s="6" t="s">
        <v>8607</v>
      </c>
      <c r="K3570" s="7" t="s">
        <v>8975</v>
      </c>
      <c r="L3570" s="8">
        <v>45657.0</v>
      </c>
      <c r="M3570" s="6" t="s">
        <v>23</v>
      </c>
      <c r="N3570" s="5"/>
      <c r="O3570" s="5"/>
      <c r="P3570" s="5"/>
      <c r="Q3570" s="5"/>
      <c r="R3570" s="5"/>
      <c r="S3570" s="5"/>
      <c r="T3570" s="5"/>
      <c r="U3570" s="5"/>
      <c r="V3570" s="5"/>
    </row>
    <row r="3571" hidden="1">
      <c r="A3571" s="5">
        <v>480091.0</v>
      </c>
      <c r="B3571" s="6" t="s">
        <v>7963</v>
      </c>
      <c r="C3571" s="6" t="s">
        <v>8481</v>
      </c>
      <c r="D3571" s="6" t="s">
        <v>8967</v>
      </c>
      <c r="E3571" s="6" t="s">
        <v>266</v>
      </c>
      <c r="F3571" s="6"/>
      <c r="G3571" s="6"/>
      <c r="H3571" s="6" t="s">
        <v>8243</v>
      </c>
      <c r="I3571" s="6" t="s">
        <v>8968</v>
      </c>
      <c r="J3571" s="6" t="s">
        <v>8607</v>
      </c>
      <c r="K3571" s="7" t="s">
        <v>8976</v>
      </c>
      <c r="L3571" s="8">
        <v>45657.0</v>
      </c>
      <c r="M3571" s="6" t="s">
        <v>23</v>
      </c>
      <c r="N3571" s="5"/>
      <c r="O3571" s="5"/>
      <c r="P3571" s="5"/>
      <c r="Q3571" s="5"/>
      <c r="R3571" s="5"/>
      <c r="S3571" s="5"/>
      <c r="T3571" s="5"/>
      <c r="U3571" s="5"/>
      <c r="V3571" s="5"/>
    </row>
    <row r="3572" hidden="1">
      <c r="A3572" s="5">
        <v>480091.0</v>
      </c>
      <c r="B3572" s="6" t="s">
        <v>7963</v>
      </c>
      <c r="C3572" s="6" t="s">
        <v>8481</v>
      </c>
      <c r="D3572" s="6" t="s">
        <v>8977</v>
      </c>
      <c r="E3572" s="6" t="s">
        <v>266</v>
      </c>
      <c r="F3572" s="6"/>
      <c r="G3572" s="6"/>
      <c r="H3572" s="6" t="s">
        <v>8279</v>
      </c>
      <c r="I3572" s="6" t="s">
        <v>8978</v>
      </c>
      <c r="J3572" s="6" t="s">
        <v>8607</v>
      </c>
      <c r="K3572" s="7" t="s">
        <v>804</v>
      </c>
      <c r="L3572" s="8">
        <v>45657.0</v>
      </c>
      <c r="M3572" s="6" t="s">
        <v>23</v>
      </c>
      <c r="N3572" s="5"/>
      <c r="O3572" s="5"/>
      <c r="P3572" s="5"/>
      <c r="Q3572" s="5"/>
      <c r="R3572" s="5"/>
      <c r="S3572" s="5"/>
      <c r="T3572" s="5"/>
      <c r="U3572" s="5"/>
      <c r="V3572" s="5"/>
    </row>
    <row r="3573" hidden="1">
      <c r="A3573" s="5">
        <v>480091.0</v>
      </c>
      <c r="B3573" s="6" t="s">
        <v>7963</v>
      </c>
      <c r="C3573" s="6" t="s">
        <v>8481</v>
      </c>
      <c r="D3573" s="6" t="s">
        <v>8979</v>
      </c>
      <c r="E3573" s="6" t="s">
        <v>266</v>
      </c>
      <c r="F3573" s="6"/>
      <c r="G3573" s="6"/>
      <c r="H3573" s="6" t="s">
        <v>8467</v>
      </c>
      <c r="I3573" s="6" t="s">
        <v>8980</v>
      </c>
      <c r="J3573" s="6" t="s">
        <v>8607</v>
      </c>
      <c r="K3573" s="7" t="s">
        <v>8981</v>
      </c>
      <c r="L3573" s="8">
        <v>45657.0</v>
      </c>
      <c r="M3573" s="6" t="s">
        <v>23</v>
      </c>
      <c r="N3573" s="5"/>
      <c r="O3573" s="5"/>
      <c r="P3573" s="5"/>
      <c r="Q3573" s="5"/>
      <c r="R3573" s="5"/>
      <c r="S3573" s="5"/>
      <c r="T3573" s="5"/>
      <c r="U3573" s="5"/>
      <c r="V3573" s="5"/>
    </row>
    <row r="3574" hidden="1">
      <c r="A3574" s="5">
        <v>480091.0</v>
      </c>
      <c r="B3574" s="6" t="s">
        <v>7963</v>
      </c>
      <c r="C3574" s="6" t="s">
        <v>8481</v>
      </c>
      <c r="D3574" s="6" t="s">
        <v>8982</v>
      </c>
      <c r="E3574" s="6" t="s">
        <v>266</v>
      </c>
      <c r="F3574" s="6"/>
      <c r="G3574" s="6"/>
      <c r="H3574" s="6" t="s">
        <v>8643</v>
      </c>
      <c r="I3574" s="6" t="s">
        <v>8983</v>
      </c>
      <c r="J3574" s="6" t="s">
        <v>8607</v>
      </c>
      <c r="K3574" s="7" t="s">
        <v>8984</v>
      </c>
      <c r="L3574" s="8">
        <v>45657.0</v>
      </c>
      <c r="M3574" s="6" t="s">
        <v>23</v>
      </c>
      <c r="N3574" s="5"/>
      <c r="O3574" s="5"/>
      <c r="P3574" s="5"/>
      <c r="Q3574" s="5"/>
      <c r="R3574" s="5"/>
      <c r="S3574" s="5"/>
      <c r="T3574" s="5"/>
      <c r="U3574" s="5"/>
      <c r="V3574" s="5"/>
    </row>
    <row r="3575" hidden="1">
      <c r="A3575" s="5">
        <v>480091.0</v>
      </c>
      <c r="B3575" s="6" t="s">
        <v>7963</v>
      </c>
      <c r="C3575" s="6" t="s">
        <v>8481</v>
      </c>
      <c r="D3575" s="6" t="s">
        <v>8985</v>
      </c>
      <c r="E3575" s="6" t="s">
        <v>266</v>
      </c>
      <c r="F3575" s="6"/>
      <c r="G3575" s="6"/>
      <c r="H3575" s="6" t="s">
        <v>8221</v>
      </c>
      <c r="I3575" s="6" t="s">
        <v>8986</v>
      </c>
      <c r="J3575" s="6" t="s">
        <v>8607</v>
      </c>
      <c r="K3575" s="7" t="s">
        <v>86</v>
      </c>
      <c r="L3575" s="8">
        <v>45657.0</v>
      </c>
      <c r="M3575" s="6" t="s">
        <v>23</v>
      </c>
      <c r="N3575" s="5"/>
      <c r="O3575" s="5"/>
      <c r="P3575" s="5"/>
      <c r="Q3575" s="5"/>
      <c r="R3575" s="5"/>
      <c r="S3575" s="5"/>
      <c r="T3575" s="5"/>
      <c r="U3575" s="5"/>
      <c r="V3575" s="5"/>
    </row>
    <row r="3576" hidden="1">
      <c r="A3576" s="5">
        <v>480091.0</v>
      </c>
      <c r="B3576" s="6" t="s">
        <v>7963</v>
      </c>
      <c r="C3576" s="6" t="s">
        <v>8481</v>
      </c>
      <c r="D3576" s="6" t="s">
        <v>8987</v>
      </c>
      <c r="E3576" s="6" t="s">
        <v>266</v>
      </c>
      <c r="F3576" s="6"/>
      <c r="G3576" s="6"/>
      <c r="H3576" s="6" t="s">
        <v>8243</v>
      </c>
      <c r="I3576" s="6" t="s">
        <v>8988</v>
      </c>
      <c r="J3576" s="6" t="s">
        <v>8607</v>
      </c>
      <c r="K3576" s="7" t="s">
        <v>8989</v>
      </c>
      <c r="L3576" s="8">
        <v>45657.0</v>
      </c>
      <c r="M3576" s="6" t="s">
        <v>23</v>
      </c>
      <c r="N3576" s="5"/>
      <c r="O3576" s="5"/>
      <c r="P3576" s="5"/>
      <c r="Q3576" s="5"/>
      <c r="R3576" s="5"/>
      <c r="S3576" s="5"/>
      <c r="T3576" s="5"/>
      <c r="U3576" s="5"/>
      <c r="V3576" s="5"/>
    </row>
    <row r="3577" hidden="1">
      <c r="A3577" s="5">
        <v>480091.0</v>
      </c>
      <c r="B3577" s="6" t="s">
        <v>7963</v>
      </c>
      <c r="C3577" s="6" t="s">
        <v>8481</v>
      </c>
      <c r="D3577" s="6" t="s">
        <v>8977</v>
      </c>
      <c r="E3577" s="6" t="s">
        <v>266</v>
      </c>
      <c r="F3577" s="6"/>
      <c r="G3577" s="6"/>
      <c r="H3577" s="6" t="s">
        <v>8209</v>
      </c>
      <c r="I3577" s="6" t="s">
        <v>8978</v>
      </c>
      <c r="J3577" s="6" t="s">
        <v>8607</v>
      </c>
      <c r="K3577" s="7" t="s">
        <v>8990</v>
      </c>
      <c r="L3577" s="8">
        <v>45657.0</v>
      </c>
      <c r="M3577" s="6" t="s">
        <v>23</v>
      </c>
      <c r="N3577" s="5"/>
      <c r="O3577" s="5"/>
      <c r="P3577" s="5"/>
      <c r="Q3577" s="5"/>
      <c r="R3577" s="5"/>
      <c r="S3577" s="5"/>
      <c r="T3577" s="5"/>
      <c r="U3577" s="5"/>
      <c r="V3577" s="5"/>
    </row>
    <row r="3578" hidden="1">
      <c r="A3578" s="5">
        <v>480091.0</v>
      </c>
      <c r="B3578" s="6" t="s">
        <v>7963</v>
      </c>
      <c r="C3578" s="6" t="s">
        <v>8481</v>
      </c>
      <c r="D3578" s="6" t="s">
        <v>8977</v>
      </c>
      <c r="E3578" s="6" t="s">
        <v>266</v>
      </c>
      <c r="F3578" s="6"/>
      <c r="G3578" s="6"/>
      <c r="H3578" s="6" t="s">
        <v>8279</v>
      </c>
      <c r="I3578" s="6" t="s">
        <v>8978</v>
      </c>
      <c r="J3578" s="6" t="s">
        <v>8607</v>
      </c>
      <c r="K3578" s="7" t="s">
        <v>97</v>
      </c>
      <c r="L3578" s="8">
        <v>45657.0</v>
      </c>
      <c r="M3578" s="6" t="s">
        <v>23</v>
      </c>
      <c r="N3578" s="5"/>
      <c r="O3578" s="5"/>
      <c r="P3578" s="5"/>
      <c r="Q3578" s="5"/>
      <c r="R3578" s="5"/>
      <c r="S3578" s="5"/>
      <c r="T3578" s="5"/>
      <c r="U3578" s="5"/>
      <c r="V3578" s="5"/>
    </row>
    <row r="3579" hidden="1">
      <c r="A3579" s="5">
        <v>480091.0</v>
      </c>
      <c r="B3579" s="6" t="s">
        <v>7963</v>
      </c>
      <c r="C3579" s="6" t="s">
        <v>8481</v>
      </c>
      <c r="D3579" s="6" t="s">
        <v>8735</v>
      </c>
      <c r="E3579" s="6" t="s">
        <v>266</v>
      </c>
      <c r="F3579" s="6"/>
      <c r="G3579" s="6"/>
      <c r="H3579" s="6" t="s">
        <v>8402</v>
      </c>
      <c r="I3579" s="6" t="s">
        <v>8736</v>
      </c>
      <c r="J3579" s="6" t="s">
        <v>8607</v>
      </c>
      <c r="K3579" s="7" t="s">
        <v>8991</v>
      </c>
      <c r="L3579" s="8">
        <v>45657.0</v>
      </c>
      <c r="M3579" s="6" t="s">
        <v>23</v>
      </c>
      <c r="N3579" s="5"/>
      <c r="O3579" s="5"/>
      <c r="P3579" s="5"/>
      <c r="Q3579" s="5"/>
      <c r="R3579" s="5"/>
      <c r="S3579" s="5"/>
      <c r="T3579" s="5"/>
      <c r="U3579" s="5"/>
      <c r="V3579" s="5"/>
    </row>
    <row r="3580" hidden="1">
      <c r="A3580" s="5">
        <v>480091.0</v>
      </c>
      <c r="B3580" s="6" t="s">
        <v>7963</v>
      </c>
      <c r="C3580" s="6" t="s">
        <v>8481</v>
      </c>
      <c r="D3580" s="6" t="s">
        <v>8992</v>
      </c>
      <c r="E3580" s="6" t="s">
        <v>266</v>
      </c>
      <c r="F3580" s="6"/>
      <c r="G3580" s="6"/>
      <c r="H3580" s="6" t="s">
        <v>8225</v>
      </c>
      <c r="I3580" s="6" t="s">
        <v>8993</v>
      </c>
      <c r="J3580" s="6" t="s">
        <v>8607</v>
      </c>
      <c r="K3580" s="7" t="s">
        <v>8994</v>
      </c>
      <c r="L3580" s="8">
        <v>45657.0</v>
      </c>
      <c r="M3580" s="6" t="s">
        <v>23</v>
      </c>
      <c r="N3580" s="5"/>
      <c r="O3580" s="5"/>
      <c r="P3580" s="5"/>
      <c r="Q3580" s="5"/>
      <c r="R3580" s="5"/>
      <c r="S3580" s="5"/>
      <c r="T3580" s="5"/>
      <c r="U3580" s="5"/>
      <c r="V3580" s="5"/>
    </row>
    <row r="3581" hidden="1">
      <c r="A3581" s="5">
        <v>480091.0</v>
      </c>
      <c r="B3581" s="6" t="s">
        <v>7963</v>
      </c>
      <c r="C3581" s="6" t="s">
        <v>8481</v>
      </c>
      <c r="D3581" s="6" t="s">
        <v>8995</v>
      </c>
      <c r="E3581" s="6" t="s">
        <v>266</v>
      </c>
      <c r="F3581" s="6"/>
      <c r="G3581" s="6"/>
      <c r="H3581" s="6" t="s">
        <v>8205</v>
      </c>
      <c r="I3581" s="6" t="s">
        <v>8996</v>
      </c>
      <c r="J3581" s="6" t="s">
        <v>8607</v>
      </c>
      <c r="K3581" s="7" t="s">
        <v>8997</v>
      </c>
      <c r="L3581" s="8">
        <v>45657.0</v>
      </c>
      <c r="M3581" s="6" t="s">
        <v>23</v>
      </c>
      <c r="N3581" s="5"/>
      <c r="O3581" s="5"/>
      <c r="P3581" s="5"/>
      <c r="Q3581" s="5"/>
      <c r="R3581" s="5"/>
      <c r="S3581" s="5"/>
      <c r="T3581" s="5"/>
      <c r="U3581" s="5"/>
      <c r="V3581" s="5"/>
    </row>
    <row r="3582" hidden="1">
      <c r="A3582" s="5">
        <v>480091.0</v>
      </c>
      <c r="B3582" s="6" t="s">
        <v>7963</v>
      </c>
      <c r="C3582" s="6" t="s">
        <v>8481</v>
      </c>
      <c r="D3582" s="6" t="s">
        <v>8998</v>
      </c>
      <c r="E3582" s="6" t="s">
        <v>266</v>
      </c>
      <c r="F3582" s="6"/>
      <c r="G3582" s="6"/>
      <c r="H3582" s="6" t="s">
        <v>8212</v>
      </c>
      <c r="I3582" s="6" t="s">
        <v>8999</v>
      </c>
      <c r="J3582" s="6" t="s">
        <v>8607</v>
      </c>
      <c r="K3582" s="7" t="s">
        <v>8216</v>
      </c>
      <c r="L3582" s="8">
        <v>45657.0</v>
      </c>
      <c r="M3582" s="6" t="s">
        <v>23</v>
      </c>
      <c r="N3582" s="5"/>
      <c r="O3582" s="5"/>
      <c r="P3582" s="5"/>
      <c r="Q3582" s="5"/>
      <c r="R3582" s="5"/>
      <c r="S3582" s="5"/>
      <c r="T3582" s="5"/>
      <c r="U3582" s="5"/>
      <c r="V3582" s="5"/>
    </row>
    <row r="3583" hidden="1">
      <c r="A3583" s="5">
        <v>480091.0</v>
      </c>
      <c r="B3583" s="6" t="s">
        <v>7963</v>
      </c>
      <c r="C3583" s="6" t="s">
        <v>8481</v>
      </c>
      <c r="D3583" s="6" t="s">
        <v>8506</v>
      </c>
      <c r="E3583" s="6" t="s">
        <v>266</v>
      </c>
      <c r="F3583" s="6"/>
      <c r="G3583" s="6"/>
      <c r="H3583" s="6" t="s">
        <v>8212</v>
      </c>
      <c r="I3583" s="6" t="s">
        <v>8508</v>
      </c>
      <c r="J3583" s="6" t="s">
        <v>8607</v>
      </c>
      <c r="K3583" s="7" t="s">
        <v>565</v>
      </c>
      <c r="L3583" s="8">
        <v>45657.0</v>
      </c>
      <c r="M3583" s="6" t="s">
        <v>23</v>
      </c>
      <c r="N3583" s="5"/>
      <c r="O3583" s="5"/>
      <c r="P3583" s="5"/>
      <c r="Q3583" s="5"/>
      <c r="R3583" s="5"/>
      <c r="S3583" s="5"/>
      <c r="T3583" s="5"/>
      <c r="U3583" s="5"/>
      <c r="V3583" s="5"/>
    </row>
    <row r="3584" hidden="1">
      <c r="A3584" s="5">
        <v>480091.0</v>
      </c>
      <c r="B3584" s="6" t="s">
        <v>7963</v>
      </c>
      <c r="C3584" s="6" t="s">
        <v>8481</v>
      </c>
      <c r="D3584" s="6" t="s">
        <v>9000</v>
      </c>
      <c r="E3584" s="6" t="s">
        <v>266</v>
      </c>
      <c r="F3584" s="6"/>
      <c r="G3584" s="6"/>
      <c r="H3584" s="6" t="s">
        <v>9001</v>
      </c>
      <c r="I3584" s="6" t="s">
        <v>9002</v>
      </c>
      <c r="J3584" s="6" t="s">
        <v>8607</v>
      </c>
      <c r="K3584" s="7" t="s">
        <v>9003</v>
      </c>
      <c r="L3584" s="8">
        <v>45657.0</v>
      </c>
      <c r="M3584" s="6" t="s">
        <v>23</v>
      </c>
      <c r="N3584" s="5"/>
      <c r="O3584" s="5"/>
      <c r="P3584" s="5"/>
      <c r="Q3584" s="5"/>
      <c r="R3584" s="5"/>
      <c r="S3584" s="5"/>
      <c r="T3584" s="5"/>
      <c r="U3584" s="5"/>
      <c r="V3584" s="5"/>
    </row>
    <row r="3585" hidden="1">
      <c r="A3585" s="5">
        <v>480091.0</v>
      </c>
      <c r="B3585" s="6" t="s">
        <v>7963</v>
      </c>
      <c r="C3585" s="6" t="s">
        <v>8481</v>
      </c>
      <c r="D3585" s="6" t="s">
        <v>9000</v>
      </c>
      <c r="E3585" s="6" t="s">
        <v>266</v>
      </c>
      <c r="F3585" s="6"/>
      <c r="G3585" s="6"/>
      <c r="H3585" s="6" t="s">
        <v>8279</v>
      </c>
      <c r="I3585" s="6" t="s">
        <v>9002</v>
      </c>
      <c r="J3585" s="6" t="s">
        <v>8607</v>
      </c>
      <c r="K3585" s="7" t="s">
        <v>97</v>
      </c>
      <c r="L3585" s="8">
        <v>45657.0</v>
      </c>
      <c r="M3585" s="6" t="s">
        <v>23</v>
      </c>
      <c r="N3585" s="5"/>
      <c r="O3585" s="5"/>
      <c r="P3585" s="5"/>
      <c r="Q3585" s="5"/>
      <c r="R3585" s="5"/>
      <c r="S3585" s="5"/>
      <c r="T3585" s="5"/>
      <c r="U3585" s="5"/>
      <c r="V3585" s="5"/>
    </row>
    <row r="3586" hidden="1">
      <c r="A3586" s="5">
        <v>480091.0</v>
      </c>
      <c r="B3586" s="6" t="s">
        <v>7963</v>
      </c>
      <c r="C3586" s="6" t="s">
        <v>8481</v>
      </c>
      <c r="D3586" s="6" t="s">
        <v>9004</v>
      </c>
      <c r="E3586" s="6" t="s">
        <v>266</v>
      </c>
      <c r="F3586" s="6"/>
      <c r="G3586" s="6"/>
      <c r="H3586" s="6" t="s">
        <v>8209</v>
      </c>
      <c r="I3586" s="6" t="s">
        <v>9005</v>
      </c>
      <c r="J3586" s="6" t="s">
        <v>8607</v>
      </c>
      <c r="K3586" s="7" t="s">
        <v>565</v>
      </c>
      <c r="L3586" s="8">
        <v>45657.0</v>
      </c>
      <c r="M3586" s="6" t="s">
        <v>23</v>
      </c>
      <c r="N3586" s="5"/>
      <c r="O3586" s="5"/>
      <c r="P3586" s="5"/>
      <c r="Q3586" s="5"/>
      <c r="R3586" s="5"/>
      <c r="S3586" s="5"/>
      <c r="T3586" s="5"/>
      <c r="U3586" s="5"/>
      <c r="V3586" s="5"/>
    </row>
    <row r="3587" hidden="1">
      <c r="A3587" s="5">
        <v>480091.0</v>
      </c>
      <c r="B3587" s="6" t="s">
        <v>7963</v>
      </c>
      <c r="C3587" s="6" t="s">
        <v>8481</v>
      </c>
      <c r="D3587" s="6" t="s">
        <v>9004</v>
      </c>
      <c r="E3587" s="6" t="s">
        <v>266</v>
      </c>
      <c r="F3587" s="6"/>
      <c r="G3587" s="6"/>
      <c r="H3587" s="6" t="s">
        <v>8212</v>
      </c>
      <c r="I3587" s="6" t="s">
        <v>9005</v>
      </c>
      <c r="J3587" s="6" t="s">
        <v>8607</v>
      </c>
      <c r="K3587" s="7" t="s">
        <v>565</v>
      </c>
      <c r="L3587" s="8">
        <v>45657.0</v>
      </c>
      <c r="M3587" s="6" t="s">
        <v>23</v>
      </c>
      <c r="N3587" s="5"/>
      <c r="O3587" s="5"/>
      <c r="P3587" s="5"/>
      <c r="Q3587" s="5"/>
      <c r="R3587" s="5"/>
      <c r="S3587" s="5"/>
      <c r="T3587" s="5"/>
      <c r="U3587" s="5"/>
      <c r="V3587" s="5"/>
    </row>
    <row r="3588" hidden="1">
      <c r="A3588" s="5">
        <v>480091.0</v>
      </c>
      <c r="B3588" s="6" t="s">
        <v>7963</v>
      </c>
      <c r="C3588" s="6" t="s">
        <v>8481</v>
      </c>
      <c r="D3588" s="6" t="s">
        <v>9006</v>
      </c>
      <c r="E3588" s="6" t="s">
        <v>266</v>
      </c>
      <c r="F3588" s="6"/>
      <c r="G3588" s="6"/>
      <c r="H3588" s="6" t="s">
        <v>8432</v>
      </c>
      <c r="I3588" s="6" t="s">
        <v>9007</v>
      </c>
      <c r="J3588" s="6" t="s">
        <v>8469</v>
      </c>
      <c r="K3588" s="7" t="s">
        <v>9008</v>
      </c>
      <c r="L3588" s="8">
        <v>45657.0</v>
      </c>
      <c r="M3588" s="6" t="s">
        <v>23</v>
      </c>
      <c r="N3588" s="5"/>
      <c r="O3588" s="5"/>
      <c r="P3588" s="5"/>
      <c r="Q3588" s="5"/>
      <c r="R3588" s="5"/>
      <c r="S3588" s="5"/>
      <c r="T3588" s="5"/>
      <c r="U3588" s="5"/>
      <c r="V3588" s="5"/>
    </row>
    <row r="3589" hidden="1">
      <c r="A3589" s="5">
        <v>480091.0</v>
      </c>
      <c r="B3589" s="6" t="s">
        <v>7963</v>
      </c>
      <c r="C3589" s="6" t="s">
        <v>8481</v>
      </c>
      <c r="D3589" s="6" t="s">
        <v>9009</v>
      </c>
      <c r="E3589" s="6" t="s">
        <v>266</v>
      </c>
      <c r="F3589" s="6"/>
      <c r="G3589" s="6"/>
      <c r="H3589" s="6" t="s">
        <v>9010</v>
      </c>
      <c r="I3589" s="6" t="s">
        <v>9011</v>
      </c>
      <c r="J3589" s="6" t="s">
        <v>8469</v>
      </c>
      <c r="K3589" s="7" t="s">
        <v>97</v>
      </c>
      <c r="L3589" s="8">
        <v>45657.0</v>
      </c>
      <c r="M3589" s="6" t="s">
        <v>23</v>
      </c>
      <c r="N3589" s="5"/>
      <c r="O3589" s="5"/>
      <c r="P3589" s="5"/>
      <c r="Q3589" s="5"/>
      <c r="R3589" s="5"/>
      <c r="S3589" s="5"/>
      <c r="T3589" s="5"/>
      <c r="U3589" s="5"/>
      <c r="V3589" s="5"/>
    </row>
    <row r="3590" hidden="1">
      <c r="A3590" s="5">
        <v>480091.0</v>
      </c>
      <c r="B3590" s="6" t="s">
        <v>7963</v>
      </c>
      <c r="C3590" s="6" t="s">
        <v>8481</v>
      </c>
      <c r="D3590" s="6" t="s">
        <v>9009</v>
      </c>
      <c r="E3590" s="6" t="s">
        <v>266</v>
      </c>
      <c r="F3590" s="6"/>
      <c r="G3590" s="6"/>
      <c r="H3590" s="6" t="s">
        <v>8256</v>
      </c>
      <c r="I3590" s="6" t="s">
        <v>9011</v>
      </c>
      <c r="J3590" s="6" t="s">
        <v>8469</v>
      </c>
      <c r="K3590" s="7" t="s">
        <v>82</v>
      </c>
      <c r="L3590" s="8">
        <v>45657.0</v>
      </c>
      <c r="M3590" s="6" t="s">
        <v>23</v>
      </c>
      <c r="N3590" s="5"/>
      <c r="O3590" s="5"/>
      <c r="P3590" s="5"/>
      <c r="Q3590" s="5"/>
      <c r="R3590" s="5"/>
      <c r="S3590" s="5"/>
      <c r="T3590" s="5"/>
      <c r="U3590" s="5"/>
      <c r="V3590" s="5"/>
    </row>
    <row r="3591" hidden="1">
      <c r="A3591" s="5">
        <v>480091.0</v>
      </c>
      <c r="B3591" s="6" t="s">
        <v>7963</v>
      </c>
      <c r="C3591" s="6" t="s">
        <v>8481</v>
      </c>
      <c r="D3591" s="6" t="s">
        <v>9009</v>
      </c>
      <c r="E3591" s="6" t="s">
        <v>266</v>
      </c>
      <c r="F3591" s="6"/>
      <c r="G3591" s="6"/>
      <c r="H3591" s="6" t="s">
        <v>8197</v>
      </c>
      <c r="I3591" s="6" t="s">
        <v>9011</v>
      </c>
      <c r="J3591" s="6" t="s">
        <v>8469</v>
      </c>
      <c r="K3591" s="7" t="s">
        <v>8301</v>
      </c>
      <c r="L3591" s="8">
        <v>45657.0</v>
      </c>
      <c r="M3591" s="6" t="s">
        <v>23</v>
      </c>
      <c r="N3591" s="5"/>
      <c r="O3591" s="5"/>
      <c r="P3591" s="5"/>
      <c r="Q3591" s="5"/>
      <c r="R3591" s="5"/>
      <c r="S3591" s="5"/>
      <c r="T3591" s="5"/>
      <c r="U3591" s="5"/>
      <c r="V3591" s="5"/>
    </row>
    <row r="3592" hidden="1">
      <c r="A3592" s="5">
        <v>480091.0</v>
      </c>
      <c r="B3592" s="6" t="s">
        <v>7963</v>
      </c>
      <c r="C3592" s="6" t="s">
        <v>8481</v>
      </c>
      <c r="D3592" s="6" t="s">
        <v>9009</v>
      </c>
      <c r="E3592" s="6" t="s">
        <v>266</v>
      </c>
      <c r="F3592" s="6"/>
      <c r="G3592" s="6"/>
      <c r="H3592" s="6" t="s">
        <v>8228</v>
      </c>
      <c r="I3592" s="6" t="s">
        <v>9011</v>
      </c>
      <c r="J3592" s="6" t="s">
        <v>8469</v>
      </c>
      <c r="K3592" s="7" t="s">
        <v>9012</v>
      </c>
      <c r="L3592" s="8">
        <v>45657.0</v>
      </c>
      <c r="M3592" s="6" t="s">
        <v>23</v>
      </c>
      <c r="N3592" s="5"/>
      <c r="O3592" s="5"/>
      <c r="P3592" s="5"/>
      <c r="Q3592" s="5"/>
      <c r="R3592" s="5"/>
      <c r="S3592" s="5"/>
      <c r="T3592" s="5"/>
      <c r="U3592" s="5"/>
      <c r="V3592" s="5"/>
    </row>
    <row r="3593" hidden="1">
      <c r="A3593" s="5">
        <v>480091.0</v>
      </c>
      <c r="B3593" s="6" t="s">
        <v>7963</v>
      </c>
      <c r="C3593" s="6" t="s">
        <v>8481</v>
      </c>
      <c r="D3593" s="6" t="s">
        <v>9013</v>
      </c>
      <c r="E3593" s="6" t="s">
        <v>266</v>
      </c>
      <c r="F3593" s="6"/>
      <c r="G3593" s="6"/>
      <c r="H3593" s="6" t="s">
        <v>8772</v>
      </c>
      <c r="I3593" s="6" t="s">
        <v>9014</v>
      </c>
      <c r="J3593" s="6" t="s">
        <v>8469</v>
      </c>
      <c r="K3593" s="7" t="s">
        <v>86</v>
      </c>
      <c r="L3593" s="8">
        <v>45657.0</v>
      </c>
      <c r="M3593" s="6" t="s">
        <v>23</v>
      </c>
      <c r="N3593" s="5"/>
      <c r="O3593" s="5"/>
      <c r="P3593" s="5"/>
      <c r="Q3593" s="5"/>
      <c r="R3593" s="5"/>
      <c r="S3593" s="5"/>
      <c r="T3593" s="5"/>
      <c r="U3593" s="5"/>
      <c r="V3593" s="5"/>
    </row>
    <row r="3594" hidden="1">
      <c r="A3594" s="5">
        <v>480091.0</v>
      </c>
      <c r="B3594" s="6" t="s">
        <v>7963</v>
      </c>
      <c r="C3594" s="6" t="s">
        <v>8481</v>
      </c>
      <c r="D3594" s="6" t="s">
        <v>9009</v>
      </c>
      <c r="E3594" s="6" t="s">
        <v>266</v>
      </c>
      <c r="F3594" s="6"/>
      <c r="G3594" s="6"/>
      <c r="H3594" s="6" t="s">
        <v>8225</v>
      </c>
      <c r="I3594" s="6" t="s">
        <v>9011</v>
      </c>
      <c r="J3594" s="6" t="s">
        <v>8469</v>
      </c>
      <c r="K3594" s="7" t="s">
        <v>71</v>
      </c>
      <c r="L3594" s="8">
        <v>45657.0</v>
      </c>
      <c r="M3594" s="6" t="s">
        <v>23</v>
      </c>
      <c r="N3594" s="5"/>
      <c r="O3594" s="5"/>
      <c r="P3594" s="5"/>
      <c r="Q3594" s="5"/>
      <c r="R3594" s="5"/>
      <c r="S3594" s="5"/>
      <c r="T3594" s="5"/>
      <c r="U3594" s="5"/>
      <c r="V3594" s="5"/>
    </row>
    <row r="3595" hidden="1">
      <c r="A3595" s="5">
        <v>480091.0</v>
      </c>
      <c r="B3595" s="6" t="s">
        <v>7963</v>
      </c>
      <c r="C3595" s="6" t="s">
        <v>8481</v>
      </c>
      <c r="D3595" s="6" t="s">
        <v>9015</v>
      </c>
      <c r="E3595" s="6" t="s">
        <v>266</v>
      </c>
      <c r="F3595" s="6"/>
      <c r="G3595" s="6"/>
      <c r="H3595" s="6" t="s">
        <v>8201</v>
      </c>
      <c r="I3595" s="6" t="s">
        <v>9016</v>
      </c>
      <c r="J3595" s="6" t="s">
        <v>8469</v>
      </c>
      <c r="K3595" s="7" t="s">
        <v>499</v>
      </c>
      <c r="L3595" s="8">
        <v>45657.0</v>
      </c>
      <c r="M3595" s="6" t="s">
        <v>23</v>
      </c>
      <c r="N3595" s="5"/>
      <c r="O3595" s="5"/>
      <c r="P3595" s="5"/>
      <c r="Q3595" s="5"/>
      <c r="R3595" s="5"/>
      <c r="S3595" s="5"/>
      <c r="T3595" s="5"/>
      <c r="U3595" s="5"/>
      <c r="V3595" s="5"/>
    </row>
    <row r="3596" hidden="1">
      <c r="A3596" s="5">
        <v>480091.0</v>
      </c>
      <c r="B3596" s="6" t="s">
        <v>7963</v>
      </c>
      <c r="C3596" s="6" t="s">
        <v>8481</v>
      </c>
      <c r="D3596" s="6" t="s">
        <v>9009</v>
      </c>
      <c r="E3596" s="6" t="s">
        <v>266</v>
      </c>
      <c r="F3596" s="6"/>
      <c r="G3596" s="6"/>
      <c r="H3596" s="6" t="s">
        <v>8267</v>
      </c>
      <c r="I3596" s="6" t="s">
        <v>9011</v>
      </c>
      <c r="J3596" s="6" t="s">
        <v>8469</v>
      </c>
      <c r="K3596" s="7" t="s">
        <v>71</v>
      </c>
      <c r="L3596" s="8">
        <v>45657.0</v>
      </c>
      <c r="M3596" s="6" t="s">
        <v>23</v>
      </c>
      <c r="N3596" s="5"/>
      <c r="O3596" s="5"/>
      <c r="P3596" s="5"/>
      <c r="Q3596" s="5"/>
      <c r="R3596" s="5"/>
      <c r="S3596" s="5"/>
      <c r="T3596" s="5"/>
      <c r="U3596" s="5"/>
      <c r="V3596" s="5"/>
    </row>
    <row r="3597" hidden="1">
      <c r="A3597" s="5">
        <v>480091.0</v>
      </c>
      <c r="B3597" s="6" t="s">
        <v>7963</v>
      </c>
      <c r="C3597" s="6" t="s">
        <v>8481</v>
      </c>
      <c r="D3597" s="6" t="s">
        <v>9009</v>
      </c>
      <c r="E3597" s="6" t="s">
        <v>266</v>
      </c>
      <c r="F3597" s="6"/>
      <c r="G3597" s="6"/>
      <c r="H3597" s="6" t="s">
        <v>8214</v>
      </c>
      <c r="I3597" s="6" t="s">
        <v>9011</v>
      </c>
      <c r="J3597" s="6" t="s">
        <v>8469</v>
      </c>
      <c r="K3597" s="7" t="s">
        <v>9017</v>
      </c>
      <c r="L3597" s="8">
        <v>45657.0</v>
      </c>
      <c r="M3597" s="6" t="s">
        <v>23</v>
      </c>
      <c r="N3597" s="5"/>
      <c r="O3597" s="5"/>
      <c r="P3597" s="5"/>
      <c r="Q3597" s="5"/>
      <c r="R3597" s="5"/>
      <c r="S3597" s="5"/>
      <c r="T3597" s="5"/>
      <c r="U3597" s="5"/>
      <c r="V3597" s="5"/>
    </row>
    <row r="3598" hidden="1">
      <c r="A3598" s="5">
        <v>480091.0</v>
      </c>
      <c r="B3598" s="6" t="s">
        <v>7963</v>
      </c>
      <c r="C3598" s="6" t="s">
        <v>8481</v>
      </c>
      <c r="D3598" s="6" t="s">
        <v>9009</v>
      </c>
      <c r="E3598" s="6" t="s">
        <v>266</v>
      </c>
      <c r="F3598" s="6"/>
      <c r="G3598" s="6"/>
      <c r="H3598" s="6" t="s">
        <v>8221</v>
      </c>
      <c r="I3598" s="6" t="s">
        <v>9011</v>
      </c>
      <c r="J3598" s="6" t="s">
        <v>8469</v>
      </c>
      <c r="K3598" s="7" t="s">
        <v>9018</v>
      </c>
      <c r="L3598" s="8">
        <v>45657.0</v>
      </c>
      <c r="M3598" s="6" t="s">
        <v>23</v>
      </c>
      <c r="N3598" s="5"/>
      <c r="O3598" s="5"/>
      <c r="P3598" s="5"/>
      <c r="Q3598" s="5"/>
      <c r="R3598" s="5"/>
      <c r="S3598" s="5"/>
      <c r="T3598" s="5"/>
      <c r="U3598" s="5"/>
      <c r="V3598" s="5"/>
    </row>
    <row r="3599" hidden="1">
      <c r="A3599" s="5">
        <v>480091.0</v>
      </c>
      <c r="B3599" s="6" t="s">
        <v>7963</v>
      </c>
      <c r="C3599" s="6" t="s">
        <v>8481</v>
      </c>
      <c r="D3599" s="6" t="s">
        <v>9009</v>
      </c>
      <c r="E3599" s="6" t="s">
        <v>266</v>
      </c>
      <c r="F3599" s="6"/>
      <c r="G3599" s="6"/>
      <c r="H3599" s="6" t="s">
        <v>8218</v>
      </c>
      <c r="I3599" s="6" t="s">
        <v>9011</v>
      </c>
      <c r="J3599" s="6" t="s">
        <v>8469</v>
      </c>
      <c r="K3599" s="7" t="s">
        <v>9019</v>
      </c>
      <c r="L3599" s="8">
        <v>45657.0</v>
      </c>
      <c r="M3599" s="6" t="s">
        <v>23</v>
      </c>
      <c r="N3599" s="5"/>
      <c r="O3599" s="5"/>
      <c r="P3599" s="5"/>
      <c r="Q3599" s="5"/>
      <c r="R3599" s="5"/>
      <c r="S3599" s="5"/>
      <c r="T3599" s="5"/>
      <c r="U3599" s="5"/>
      <c r="V3599" s="5"/>
    </row>
    <row r="3600" hidden="1">
      <c r="A3600" s="5">
        <v>480091.0</v>
      </c>
      <c r="B3600" s="6" t="s">
        <v>7963</v>
      </c>
      <c r="C3600" s="6" t="s">
        <v>8481</v>
      </c>
      <c r="D3600" s="6" t="s">
        <v>9009</v>
      </c>
      <c r="E3600" s="6" t="s">
        <v>266</v>
      </c>
      <c r="F3600" s="6"/>
      <c r="G3600" s="6"/>
      <c r="H3600" s="6" t="s">
        <v>8274</v>
      </c>
      <c r="I3600" s="6" t="s">
        <v>9011</v>
      </c>
      <c r="J3600" s="6" t="s">
        <v>8469</v>
      </c>
      <c r="K3600" s="7" t="s">
        <v>9020</v>
      </c>
      <c r="L3600" s="8">
        <v>45657.0</v>
      </c>
      <c r="M3600" s="6" t="s">
        <v>23</v>
      </c>
      <c r="N3600" s="5"/>
      <c r="O3600" s="5"/>
      <c r="P3600" s="5"/>
      <c r="Q3600" s="5"/>
      <c r="R3600" s="5"/>
      <c r="S3600" s="5"/>
      <c r="T3600" s="5"/>
      <c r="U3600" s="5"/>
      <c r="V3600" s="5"/>
    </row>
    <row r="3601" hidden="1">
      <c r="A3601" s="5">
        <v>480091.0</v>
      </c>
      <c r="B3601" s="6" t="s">
        <v>7963</v>
      </c>
      <c r="C3601" s="6" t="s">
        <v>8481</v>
      </c>
      <c r="D3601" s="6" t="s">
        <v>9015</v>
      </c>
      <c r="E3601" s="6" t="s">
        <v>266</v>
      </c>
      <c r="F3601" s="6"/>
      <c r="G3601" s="6"/>
      <c r="H3601" s="6" t="s">
        <v>8271</v>
      </c>
      <c r="I3601" s="6" t="s">
        <v>9016</v>
      </c>
      <c r="J3601" s="6" t="s">
        <v>8469</v>
      </c>
      <c r="K3601" s="7" t="s">
        <v>461</v>
      </c>
      <c r="L3601" s="8">
        <v>45657.0</v>
      </c>
      <c r="M3601" s="6" t="s">
        <v>23</v>
      </c>
      <c r="N3601" s="5"/>
      <c r="O3601" s="5"/>
      <c r="P3601" s="5"/>
      <c r="Q3601" s="5"/>
      <c r="R3601" s="5"/>
      <c r="S3601" s="5"/>
      <c r="T3601" s="5"/>
      <c r="U3601" s="5"/>
      <c r="V3601" s="5"/>
    </row>
    <row r="3602" hidden="1">
      <c r="A3602" s="5">
        <v>480091.0</v>
      </c>
      <c r="B3602" s="6" t="s">
        <v>7963</v>
      </c>
      <c r="C3602" s="6" t="s">
        <v>8481</v>
      </c>
      <c r="D3602" s="6" t="s">
        <v>8819</v>
      </c>
      <c r="E3602" s="6" t="s">
        <v>266</v>
      </c>
      <c r="F3602" s="6"/>
      <c r="G3602" s="6"/>
      <c r="H3602" s="6" t="s">
        <v>1731</v>
      </c>
      <c r="I3602" s="6" t="s">
        <v>8820</v>
      </c>
      <c r="J3602" s="6" t="s">
        <v>8469</v>
      </c>
      <c r="K3602" s="7" t="s">
        <v>9021</v>
      </c>
      <c r="L3602" s="8">
        <v>45657.0</v>
      </c>
      <c r="M3602" s="6" t="s">
        <v>23</v>
      </c>
      <c r="N3602" s="5"/>
      <c r="O3602" s="5"/>
      <c r="P3602" s="5"/>
      <c r="Q3602" s="5"/>
      <c r="R3602" s="5"/>
      <c r="S3602" s="5"/>
      <c r="T3602" s="5"/>
      <c r="U3602" s="5"/>
      <c r="V3602" s="5"/>
    </row>
    <row r="3603" hidden="1">
      <c r="A3603" s="5">
        <v>480091.0</v>
      </c>
      <c r="B3603" s="6" t="s">
        <v>7963</v>
      </c>
      <c r="C3603" s="6" t="s">
        <v>8481</v>
      </c>
      <c r="D3603" s="6" t="s">
        <v>8819</v>
      </c>
      <c r="E3603" s="6" t="s">
        <v>266</v>
      </c>
      <c r="F3603" s="6"/>
      <c r="G3603" s="6"/>
      <c r="H3603" s="6" t="s">
        <v>8310</v>
      </c>
      <c r="I3603" s="6" t="s">
        <v>8820</v>
      </c>
      <c r="J3603" s="6" t="s">
        <v>8469</v>
      </c>
      <c r="K3603" s="7" t="s">
        <v>8355</v>
      </c>
      <c r="L3603" s="8">
        <v>45657.0</v>
      </c>
      <c r="M3603" s="6" t="s">
        <v>23</v>
      </c>
      <c r="N3603" s="5"/>
      <c r="O3603" s="5"/>
      <c r="P3603" s="5"/>
      <c r="Q3603" s="5"/>
      <c r="R3603" s="5"/>
      <c r="S3603" s="5"/>
      <c r="T3603" s="5"/>
      <c r="U3603" s="5"/>
      <c r="V3603" s="5"/>
    </row>
    <row r="3604" hidden="1">
      <c r="A3604" s="5">
        <v>480091.0</v>
      </c>
      <c r="B3604" s="6" t="s">
        <v>7963</v>
      </c>
      <c r="C3604" s="6" t="s">
        <v>8481</v>
      </c>
      <c r="D3604" s="6" t="s">
        <v>8819</v>
      </c>
      <c r="E3604" s="6" t="s">
        <v>266</v>
      </c>
      <c r="F3604" s="6"/>
      <c r="G3604" s="6"/>
      <c r="H3604" s="6" t="s">
        <v>8467</v>
      </c>
      <c r="I3604" s="6" t="s">
        <v>8820</v>
      </c>
      <c r="J3604" s="6" t="s">
        <v>8469</v>
      </c>
      <c r="K3604" s="7" t="s">
        <v>9022</v>
      </c>
      <c r="L3604" s="8">
        <v>45657.0</v>
      </c>
      <c r="M3604" s="6" t="s">
        <v>23</v>
      </c>
      <c r="N3604" s="5"/>
      <c r="O3604" s="5"/>
      <c r="P3604" s="5"/>
      <c r="Q3604" s="5"/>
      <c r="R3604" s="5"/>
      <c r="S3604" s="5"/>
      <c r="T3604" s="5"/>
      <c r="U3604" s="5"/>
      <c r="V3604" s="5"/>
    </row>
    <row r="3605" hidden="1">
      <c r="A3605" s="5">
        <v>480091.0</v>
      </c>
      <c r="B3605" s="6" t="s">
        <v>7963</v>
      </c>
      <c r="C3605" s="6" t="s">
        <v>8481</v>
      </c>
      <c r="D3605" s="6" t="s">
        <v>8819</v>
      </c>
      <c r="E3605" s="6" t="s">
        <v>266</v>
      </c>
      <c r="F3605" s="6"/>
      <c r="G3605" s="6"/>
      <c r="H3605" s="6" t="s">
        <v>8260</v>
      </c>
      <c r="I3605" s="6" t="s">
        <v>8820</v>
      </c>
      <c r="J3605" s="6" t="s">
        <v>8469</v>
      </c>
      <c r="K3605" s="7" t="s">
        <v>2000</v>
      </c>
      <c r="L3605" s="8">
        <v>45657.0</v>
      </c>
      <c r="M3605" s="6" t="s">
        <v>23</v>
      </c>
      <c r="N3605" s="5"/>
      <c r="O3605" s="5"/>
      <c r="P3605" s="5"/>
      <c r="Q3605" s="5"/>
      <c r="R3605" s="5"/>
      <c r="S3605" s="5"/>
      <c r="T3605" s="5"/>
      <c r="U3605" s="5"/>
      <c r="V3605" s="5"/>
    </row>
    <row r="3606" hidden="1">
      <c r="A3606" s="5">
        <v>480091.0</v>
      </c>
      <c r="B3606" s="6" t="s">
        <v>7963</v>
      </c>
      <c r="C3606" s="6" t="s">
        <v>8481</v>
      </c>
      <c r="D3606" s="6" t="s">
        <v>8819</v>
      </c>
      <c r="E3606" s="6" t="s">
        <v>266</v>
      </c>
      <c r="F3606" s="6"/>
      <c r="G3606" s="6"/>
      <c r="H3606" s="6" t="s">
        <v>8212</v>
      </c>
      <c r="I3606" s="6" t="s">
        <v>8820</v>
      </c>
      <c r="J3606" s="6" t="s">
        <v>8469</v>
      </c>
      <c r="K3606" s="7" t="s">
        <v>71</v>
      </c>
      <c r="L3606" s="8">
        <v>45657.0</v>
      </c>
      <c r="M3606" s="6" t="s">
        <v>23</v>
      </c>
      <c r="N3606" s="5"/>
      <c r="O3606" s="5"/>
      <c r="P3606" s="5"/>
      <c r="Q3606" s="5"/>
      <c r="R3606" s="5"/>
      <c r="S3606" s="5"/>
      <c r="T3606" s="5"/>
      <c r="U3606" s="5"/>
      <c r="V3606" s="5"/>
    </row>
    <row r="3607" hidden="1">
      <c r="A3607" s="5">
        <v>480091.0</v>
      </c>
      <c r="B3607" s="6" t="s">
        <v>7963</v>
      </c>
      <c r="C3607" s="6" t="s">
        <v>8481</v>
      </c>
      <c r="D3607" s="6" t="s">
        <v>8819</v>
      </c>
      <c r="E3607" s="6" t="s">
        <v>266</v>
      </c>
      <c r="F3607" s="6"/>
      <c r="G3607" s="6"/>
      <c r="H3607" s="6" t="s">
        <v>8339</v>
      </c>
      <c r="I3607" s="6" t="s">
        <v>8820</v>
      </c>
      <c r="J3607" s="6" t="s">
        <v>8469</v>
      </c>
      <c r="K3607" s="7" t="s">
        <v>9023</v>
      </c>
      <c r="L3607" s="8">
        <v>45657.0</v>
      </c>
      <c r="M3607" s="6" t="s">
        <v>23</v>
      </c>
      <c r="N3607" s="5"/>
      <c r="O3607" s="5"/>
      <c r="P3607" s="5"/>
      <c r="Q3607" s="5"/>
      <c r="R3607" s="5"/>
      <c r="S3607" s="5"/>
      <c r="T3607" s="5"/>
      <c r="U3607" s="5"/>
      <c r="V3607" s="5"/>
    </row>
    <row r="3608" hidden="1">
      <c r="A3608" s="5">
        <v>480091.0</v>
      </c>
      <c r="B3608" s="6" t="s">
        <v>7963</v>
      </c>
      <c r="C3608" s="6" t="s">
        <v>8481</v>
      </c>
      <c r="D3608" s="6" t="s">
        <v>8819</v>
      </c>
      <c r="E3608" s="6" t="s">
        <v>266</v>
      </c>
      <c r="F3608" s="6"/>
      <c r="G3608" s="6"/>
      <c r="H3608" s="6" t="s">
        <v>8264</v>
      </c>
      <c r="I3608" s="6" t="s">
        <v>8820</v>
      </c>
      <c r="J3608" s="6" t="s">
        <v>8469</v>
      </c>
      <c r="K3608" s="7" t="s">
        <v>9024</v>
      </c>
      <c r="L3608" s="8">
        <v>45657.0</v>
      </c>
      <c r="M3608" s="6" t="s">
        <v>23</v>
      </c>
      <c r="N3608" s="5"/>
      <c r="O3608" s="5"/>
      <c r="P3608" s="5"/>
      <c r="Q3608" s="5"/>
      <c r="R3608" s="5"/>
      <c r="S3608" s="5"/>
      <c r="T3608" s="5"/>
      <c r="U3608" s="5"/>
      <c r="V3608" s="5"/>
    </row>
    <row r="3609" hidden="1">
      <c r="A3609" s="5">
        <v>480091.0</v>
      </c>
      <c r="B3609" s="6" t="s">
        <v>7963</v>
      </c>
      <c r="C3609" s="6" t="s">
        <v>8481</v>
      </c>
      <c r="D3609" s="6" t="s">
        <v>8819</v>
      </c>
      <c r="E3609" s="6" t="s">
        <v>266</v>
      </c>
      <c r="F3609" s="6"/>
      <c r="G3609" s="6"/>
      <c r="H3609" s="6" t="s">
        <v>8643</v>
      </c>
      <c r="I3609" s="6" t="s">
        <v>8820</v>
      </c>
      <c r="J3609" s="6" t="s">
        <v>8469</v>
      </c>
      <c r="K3609" s="7" t="s">
        <v>9025</v>
      </c>
      <c r="L3609" s="8">
        <v>45657.0</v>
      </c>
      <c r="M3609" s="6" t="s">
        <v>23</v>
      </c>
      <c r="N3609" s="5"/>
      <c r="O3609" s="5"/>
      <c r="P3609" s="5"/>
      <c r="Q3609" s="5"/>
      <c r="R3609" s="5"/>
      <c r="S3609" s="5"/>
      <c r="T3609" s="5"/>
      <c r="U3609" s="5"/>
      <c r="V3609" s="5"/>
    </row>
    <row r="3610" hidden="1">
      <c r="A3610" s="5">
        <v>480091.0</v>
      </c>
      <c r="B3610" s="6" t="s">
        <v>7963</v>
      </c>
      <c r="C3610" s="6" t="s">
        <v>8481</v>
      </c>
      <c r="D3610" s="6" t="s">
        <v>8819</v>
      </c>
      <c r="E3610" s="6" t="s">
        <v>266</v>
      </c>
      <c r="F3610" s="6"/>
      <c r="G3610" s="6"/>
      <c r="H3610" s="6" t="s">
        <v>8236</v>
      </c>
      <c r="I3610" s="6" t="s">
        <v>8820</v>
      </c>
      <c r="J3610" s="6" t="s">
        <v>8469</v>
      </c>
      <c r="K3610" s="7" t="s">
        <v>9026</v>
      </c>
      <c r="L3610" s="8">
        <v>45657.0</v>
      </c>
      <c r="M3610" s="6" t="s">
        <v>23</v>
      </c>
      <c r="N3610" s="5"/>
      <c r="O3610" s="5"/>
      <c r="P3610" s="5"/>
      <c r="Q3610" s="5"/>
      <c r="R3610" s="5"/>
      <c r="S3610" s="5"/>
      <c r="T3610" s="5"/>
      <c r="U3610" s="5"/>
      <c r="V3610" s="5"/>
    </row>
    <row r="3611" hidden="1">
      <c r="A3611" s="5">
        <v>480091.0</v>
      </c>
      <c r="B3611" s="6" t="s">
        <v>7963</v>
      </c>
      <c r="C3611" s="6" t="s">
        <v>8481</v>
      </c>
      <c r="D3611" s="6" t="s">
        <v>8819</v>
      </c>
      <c r="E3611" s="6" t="s">
        <v>266</v>
      </c>
      <c r="F3611" s="6"/>
      <c r="G3611" s="6"/>
      <c r="H3611" s="6" t="s">
        <v>8243</v>
      </c>
      <c r="I3611" s="6" t="s">
        <v>8820</v>
      </c>
      <c r="J3611" s="6" t="s">
        <v>8469</v>
      </c>
      <c r="K3611" s="7" t="s">
        <v>9027</v>
      </c>
      <c r="L3611" s="8">
        <v>45657.0</v>
      </c>
      <c r="M3611" s="6" t="s">
        <v>23</v>
      </c>
      <c r="N3611" s="5"/>
      <c r="O3611" s="5"/>
      <c r="P3611" s="5"/>
      <c r="Q3611" s="5"/>
      <c r="R3611" s="5"/>
      <c r="S3611" s="5"/>
      <c r="T3611" s="5"/>
      <c r="U3611" s="5"/>
      <c r="V3611" s="5"/>
    </row>
    <row r="3612" hidden="1">
      <c r="A3612" s="5">
        <v>480091.0</v>
      </c>
      <c r="B3612" s="6" t="s">
        <v>7963</v>
      </c>
      <c r="C3612" s="6" t="s">
        <v>8481</v>
      </c>
      <c r="D3612" s="6" t="s">
        <v>8819</v>
      </c>
      <c r="E3612" s="6" t="s">
        <v>266</v>
      </c>
      <c r="F3612" s="6"/>
      <c r="G3612" s="6"/>
      <c r="H3612" s="6" t="s">
        <v>8209</v>
      </c>
      <c r="I3612" s="6" t="s">
        <v>8820</v>
      </c>
      <c r="J3612" s="6" t="s">
        <v>8469</v>
      </c>
      <c r="K3612" s="7" t="s">
        <v>9028</v>
      </c>
      <c r="L3612" s="8">
        <v>45657.0</v>
      </c>
      <c r="M3612" s="6" t="s">
        <v>23</v>
      </c>
      <c r="N3612" s="5"/>
      <c r="O3612" s="5"/>
      <c r="P3612" s="5"/>
      <c r="Q3612" s="5"/>
      <c r="R3612" s="5"/>
      <c r="S3612" s="5"/>
      <c r="T3612" s="5"/>
      <c r="U3612" s="5"/>
      <c r="V3612" s="5"/>
    </row>
    <row r="3613" hidden="1">
      <c r="A3613" s="5">
        <v>480091.0</v>
      </c>
      <c r="B3613" s="6" t="s">
        <v>7963</v>
      </c>
      <c r="C3613" s="6" t="s">
        <v>8481</v>
      </c>
      <c r="D3613" s="6" t="s">
        <v>9029</v>
      </c>
      <c r="E3613" s="6" t="s">
        <v>266</v>
      </c>
      <c r="F3613" s="6"/>
      <c r="G3613" s="6"/>
      <c r="H3613" s="6" t="s">
        <v>8233</v>
      </c>
      <c r="I3613" s="6" t="s">
        <v>9030</v>
      </c>
      <c r="J3613" s="6" t="s">
        <v>8469</v>
      </c>
      <c r="K3613" s="7" t="s">
        <v>9031</v>
      </c>
      <c r="L3613" s="8">
        <v>45657.0</v>
      </c>
      <c r="M3613" s="6" t="s">
        <v>23</v>
      </c>
      <c r="N3613" s="5"/>
      <c r="O3613" s="5"/>
      <c r="P3613" s="5"/>
      <c r="Q3613" s="5"/>
      <c r="R3613" s="5"/>
      <c r="S3613" s="5"/>
      <c r="T3613" s="5"/>
      <c r="U3613" s="5"/>
      <c r="V3613" s="5"/>
    </row>
    <row r="3614" hidden="1">
      <c r="A3614" s="5">
        <v>480091.0</v>
      </c>
      <c r="B3614" s="6" t="s">
        <v>7963</v>
      </c>
      <c r="C3614" s="6" t="s">
        <v>8481</v>
      </c>
      <c r="D3614" s="6" t="s">
        <v>8819</v>
      </c>
      <c r="E3614" s="6" t="s">
        <v>266</v>
      </c>
      <c r="F3614" s="6"/>
      <c r="G3614" s="6"/>
      <c r="H3614" s="6" t="s">
        <v>8322</v>
      </c>
      <c r="I3614" s="6" t="s">
        <v>8820</v>
      </c>
      <c r="J3614" s="6" t="s">
        <v>8469</v>
      </c>
      <c r="K3614" s="7" t="s">
        <v>9032</v>
      </c>
      <c r="L3614" s="8">
        <v>45657.0</v>
      </c>
      <c r="M3614" s="6" t="s">
        <v>23</v>
      </c>
      <c r="N3614" s="5"/>
      <c r="O3614" s="5"/>
      <c r="P3614" s="5"/>
      <c r="Q3614" s="5"/>
      <c r="R3614" s="5"/>
      <c r="S3614" s="5"/>
      <c r="T3614" s="5"/>
      <c r="U3614" s="5"/>
      <c r="V3614" s="5"/>
    </row>
    <row r="3615" hidden="1">
      <c r="A3615" s="5">
        <v>480091.0</v>
      </c>
      <c r="B3615" s="6" t="s">
        <v>7963</v>
      </c>
      <c r="C3615" s="6" t="s">
        <v>8481</v>
      </c>
      <c r="D3615" s="6" t="s">
        <v>8819</v>
      </c>
      <c r="E3615" s="6" t="s">
        <v>266</v>
      </c>
      <c r="F3615" s="6"/>
      <c r="G3615" s="6"/>
      <c r="H3615" s="6" t="s">
        <v>8325</v>
      </c>
      <c r="I3615" s="6" t="s">
        <v>8820</v>
      </c>
      <c r="J3615" s="6" t="s">
        <v>8469</v>
      </c>
      <c r="K3615" s="7" t="s">
        <v>86</v>
      </c>
      <c r="L3615" s="8">
        <v>45657.0</v>
      </c>
      <c r="M3615" s="6" t="s">
        <v>23</v>
      </c>
      <c r="N3615" s="5"/>
      <c r="O3615" s="5"/>
      <c r="P3615" s="5"/>
      <c r="Q3615" s="5"/>
      <c r="R3615" s="5"/>
      <c r="S3615" s="5"/>
      <c r="T3615" s="5"/>
      <c r="U3615" s="5"/>
      <c r="V3615" s="5"/>
    </row>
    <row r="3616" hidden="1">
      <c r="A3616" s="5">
        <v>480091.0</v>
      </c>
      <c r="B3616" s="6" t="s">
        <v>7963</v>
      </c>
      <c r="C3616" s="6" t="s">
        <v>8481</v>
      </c>
      <c r="D3616" s="6" t="s">
        <v>8819</v>
      </c>
      <c r="E3616" s="6" t="s">
        <v>266</v>
      </c>
      <c r="F3616" s="6"/>
      <c r="G3616" s="6"/>
      <c r="H3616" s="6" t="s">
        <v>8478</v>
      </c>
      <c r="I3616" s="6" t="s">
        <v>8820</v>
      </c>
      <c r="J3616" s="6" t="s">
        <v>8469</v>
      </c>
      <c r="K3616" s="7" t="s">
        <v>9033</v>
      </c>
      <c r="L3616" s="8">
        <v>45657.0</v>
      </c>
      <c r="M3616" s="6" t="s">
        <v>23</v>
      </c>
      <c r="N3616" s="5"/>
      <c r="O3616" s="5"/>
      <c r="P3616" s="5"/>
      <c r="Q3616" s="5"/>
      <c r="R3616" s="5"/>
      <c r="S3616" s="5"/>
      <c r="T3616" s="5"/>
      <c r="U3616" s="5"/>
      <c r="V3616" s="5"/>
    </row>
    <row r="3617" hidden="1">
      <c r="A3617" s="5">
        <v>480091.0</v>
      </c>
      <c r="B3617" s="6" t="s">
        <v>7963</v>
      </c>
      <c r="C3617" s="6" t="s">
        <v>8481</v>
      </c>
      <c r="D3617" s="6" t="s">
        <v>8819</v>
      </c>
      <c r="E3617" s="6" t="s">
        <v>266</v>
      </c>
      <c r="F3617" s="6"/>
      <c r="G3617" s="6"/>
      <c r="H3617" s="6" t="s">
        <v>8205</v>
      </c>
      <c r="I3617" s="6" t="s">
        <v>8820</v>
      </c>
      <c r="J3617" s="6" t="s">
        <v>8469</v>
      </c>
      <c r="K3617" s="7" t="s">
        <v>9034</v>
      </c>
      <c r="L3617" s="8">
        <v>45657.0</v>
      </c>
      <c r="M3617" s="6" t="s">
        <v>23</v>
      </c>
      <c r="N3617" s="5"/>
      <c r="O3617" s="5"/>
      <c r="P3617" s="5"/>
      <c r="Q3617" s="5"/>
      <c r="R3617" s="5"/>
      <c r="S3617" s="5"/>
      <c r="T3617" s="5"/>
      <c r="U3617" s="5"/>
      <c r="V3617" s="5"/>
    </row>
    <row r="3618" hidden="1">
      <c r="A3618" s="5">
        <v>480091.0</v>
      </c>
      <c r="B3618" s="6" t="s">
        <v>7963</v>
      </c>
      <c r="C3618" s="6" t="s">
        <v>8481</v>
      </c>
      <c r="D3618" s="6" t="s">
        <v>8819</v>
      </c>
      <c r="E3618" s="6" t="s">
        <v>266</v>
      </c>
      <c r="F3618" s="6"/>
      <c r="G3618" s="6"/>
      <c r="H3618" s="6" t="s">
        <v>8372</v>
      </c>
      <c r="I3618" s="6" t="s">
        <v>8820</v>
      </c>
      <c r="J3618" s="6" t="s">
        <v>8469</v>
      </c>
      <c r="K3618" s="7" t="s">
        <v>9035</v>
      </c>
      <c r="L3618" s="8">
        <v>45657.0</v>
      </c>
      <c r="M3618" s="6" t="s">
        <v>23</v>
      </c>
      <c r="N3618" s="5"/>
      <c r="O3618" s="5"/>
      <c r="P3618" s="5"/>
      <c r="Q3618" s="5"/>
      <c r="R3618" s="5"/>
      <c r="S3618" s="5"/>
      <c r="T3618" s="5"/>
      <c r="U3618" s="5"/>
      <c r="V3618" s="5"/>
    </row>
    <row r="3619" hidden="1">
      <c r="A3619" s="5">
        <v>480091.0</v>
      </c>
      <c r="B3619" s="6" t="s">
        <v>7963</v>
      </c>
      <c r="C3619" s="6" t="s">
        <v>8481</v>
      </c>
      <c r="D3619" s="6" t="s">
        <v>8819</v>
      </c>
      <c r="E3619" s="6" t="s">
        <v>266</v>
      </c>
      <c r="F3619" s="6"/>
      <c r="G3619" s="6"/>
      <c r="H3619" s="6" t="s">
        <v>8253</v>
      </c>
      <c r="I3619" s="6" t="s">
        <v>8820</v>
      </c>
      <c r="J3619" s="6" t="s">
        <v>8469</v>
      </c>
      <c r="K3619" s="7" t="s">
        <v>9036</v>
      </c>
      <c r="L3619" s="8">
        <v>45657.0</v>
      </c>
      <c r="M3619" s="6" t="s">
        <v>23</v>
      </c>
      <c r="N3619" s="5"/>
      <c r="O3619" s="5"/>
      <c r="P3619" s="5"/>
      <c r="Q3619" s="5"/>
      <c r="R3619" s="5"/>
      <c r="S3619" s="5"/>
      <c r="T3619" s="5"/>
      <c r="U3619" s="5"/>
      <c r="V3619" s="5"/>
    </row>
    <row r="3620" hidden="1">
      <c r="A3620" s="5">
        <v>480091.0</v>
      </c>
      <c r="B3620" s="6" t="s">
        <v>7963</v>
      </c>
      <c r="C3620" s="6" t="s">
        <v>8481</v>
      </c>
      <c r="D3620" s="6" t="s">
        <v>8819</v>
      </c>
      <c r="E3620" s="6" t="s">
        <v>266</v>
      </c>
      <c r="F3620" s="6"/>
      <c r="G3620" s="6"/>
      <c r="H3620" s="6" t="s">
        <v>8686</v>
      </c>
      <c r="I3620" s="6" t="s">
        <v>8820</v>
      </c>
      <c r="J3620" s="6" t="s">
        <v>8469</v>
      </c>
      <c r="K3620" s="7" t="s">
        <v>1475</v>
      </c>
      <c r="L3620" s="8">
        <v>45657.0</v>
      </c>
      <c r="M3620" s="6" t="s">
        <v>23</v>
      </c>
      <c r="N3620" s="5"/>
      <c r="O3620" s="5"/>
      <c r="P3620" s="5"/>
      <c r="Q3620" s="5"/>
      <c r="R3620" s="5"/>
      <c r="S3620" s="5"/>
      <c r="T3620" s="5"/>
      <c r="U3620" s="5"/>
      <c r="V3620" s="5"/>
    </row>
    <row r="3621" hidden="1">
      <c r="A3621" s="5">
        <v>480091.0</v>
      </c>
      <c r="B3621" s="6" t="s">
        <v>7963</v>
      </c>
      <c r="C3621" s="6" t="s">
        <v>8481</v>
      </c>
      <c r="D3621" s="6" t="s">
        <v>8823</v>
      </c>
      <c r="E3621" s="6" t="s">
        <v>266</v>
      </c>
      <c r="F3621" s="6"/>
      <c r="G3621" s="6"/>
      <c r="H3621" s="6" t="s">
        <v>1731</v>
      </c>
      <c r="I3621" s="6" t="s">
        <v>8824</v>
      </c>
      <c r="J3621" s="6" t="s">
        <v>8469</v>
      </c>
      <c r="K3621" s="7" t="s">
        <v>9037</v>
      </c>
      <c r="L3621" s="8">
        <v>45657.0</v>
      </c>
      <c r="M3621" s="6" t="s">
        <v>23</v>
      </c>
      <c r="N3621" s="5"/>
      <c r="O3621" s="5"/>
      <c r="P3621" s="5"/>
      <c r="Q3621" s="5"/>
      <c r="R3621" s="5"/>
      <c r="S3621" s="5"/>
      <c r="T3621" s="5"/>
      <c r="U3621" s="5"/>
      <c r="V3621" s="5"/>
    </row>
    <row r="3622" hidden="1">
      <c r="A3622" s="5">
        <v>480091.0</v>
      </c>
      <c r="B3622" s="6" t="s">
        <v>7963</v>
      </c>
      <c r="C3622" s="6" t="s">
        <v>8481</v>
      </c>
      <c r="D3622" s="6" t="s">
        <v>8823</v>
      </c>
      <c r="E3622" s="6" t="s">
        <v>266</v>
      </c>
      <c r="F3622" s="6"/>
      <c r="G3622" s="6"/>
      <c r="H3622" s="6" t="s">
        <v>8310</v>
      </c>
      <c r="I3622" s="6" t="s">
        <v>8824</v>
      </c>
      <c r="J3622" s="6" t="s">
        <v>8469</v>
      </c>
      <c r="K3622" s="7" t="s">
        <v>9038</v>
      </c>
      <c r="L3622" s="8">
        <v>45657.0</v>
      </c>
      <c r="M3622" s="6" t="s">
        <v>23</v>
      </c>
      <c r="N3622" s="5"/>
      <c r="O3622" s="5"/>
      <c r="P3622" s="5"/>
      <c r="Q3622" s="5"/>
      <c r="R3622" s="5"/>
      <c r="S3622" s="5"/>
      <c r="T3622" s="5"/>
      <c r="U3622" s="5"/>
      <c r="V3622" s="5"/>
    </row>
    <row r="3623" hidden="1">
      <c r="A3623" s="5">
        <v>480091.0</v>
      </c>
      <c r="B3623" s="6" t="s">
        <v>7963</v>
      </c>
      <c r="C3623" s="6" t="s">
        <v>8481</v>
      </c>
      <c r="D3623" s="6" t="s">
        <v>8823</v>
      </c>
      <c r="E3623" s="6" t="s">
        <v>266</v>
      </c>
      <c r="F3623" s="6"/>
      <c r="G3623" s="6"/>
      <c r="H3623" s="6" t="s">
        <v>8467</v>
      </c>
      <c r="I3623" s="6" t="s">
        <v>8824</v>
      </c>
      <c r="J3623" s="6" t="s">
        <v>8469</v>
      </c>
      <c r="K3623" s="7" t="s">
        <v>9039</v>
      </c>
      <c r="L3623" s="8">
        <v>45657.0</v>
      </c>
      <c r="M3623" s="6" t="s">
        <v>23</v>
      </c>
      <c r="N3623" s="5"/>
      <c r="O3623" s="5"/>
      <c r="P3623" s="5"/>
      <c r="Q3623" s="5"/>
      <c r="R3623" s="5"/>
      <c r="S3623" s="5"/>
      <c r="T3623" s="5"/>
      <c r="U3623" s="5"/>
      <c r="V3623" s="5"/>
    </row>
    <row r="3624" hidden="1">
      <c r="A3624" s="5">
        <v>480091.0</v>
      </c>
      <c r="B3624" s="6" t="s">
        <v>7963</v>
      </c>
      <c r="C3624" s="6" t="s">
        <v>8481</v>
      </c>
      <c r="D3624" s="6" t="s">
        <v>8823</v>
      </c>
      <c r="E3624" s="6" t="s">
        <v>266</v>
      </c>
      <c r="F3624" s="6"/>
      <c r="G3624" s="6"/>
      <c r="H3624" s="6" t="s">
        <v>8260</v>
      </c>
      <c r="I3624" s="6" t="s">
        <v>8824</v>
      </c>
      <c r="J3624" s="6" t="s">
        <v>8469</v>
      </c>
      <c r="K3624" s="7" t="s">
        <v>9040</v>
      </c>
      <c r="L3624" s="8">
        <v>45657.0</v>
      </c>
      <c r="M3624" s="6" t="s">
        <v>23</v>
      </c>
      <c r="N3624" s="5"/>
      <c r="O3624" s="5"/>
      <c r="P3624" s="5"/>
      <c r="Q3624" s="5"/>
      <c r="R3624" s="5"/>
      <c r="S3624" s="5"/>
      <c r="T3624" s="5"/>
      <c r="U3624" s="5"/>
      <c r="V3624" s="5"/>
    </row>
    <row r="3625" hidden="1">
      <c r="A3625" s="5">
        <v>480091.0</v>
      </c>
      <c r="B3625" s="6" t="s">
        <v>7963</v>
      </c>
      <c r="C3625" s="6" t="s">
        <v>8481</v>
      </c>
      <c r="D3625" s="6" t="s">
        <v>8823</v>
      </c>
      <c r="E3625" s="6" t="s">
        <v>266</v>
      </c>
      <c r="F3625" s="6"/>
      <c r="G3625" s="6"/>
      <c r="H3625" s="6" t="s">
        <v>8212</v>
      </c>
      <c r="I3625" s="6" t="s">
        <v>8824</v>
      </c>
      <c r="J3625" s="6" t="s">
        <v>8469</v>
      </c>
      <c r="K3625" s="7" t="s">
        <v>71</v>
      </c>
      <c r="L3625" s="8">
        <v>45657.0</v>
      </c>
      <c r="M3625" s="6" t="s">
        <v>23</v>
      </c>
      <c r="N3625" s="5"/>
      <c r="O3625" s="5"/>
      <c r="P3625" s="5"/>
      <c r="Q3625" s="5"/>
      <c r="R3625" s="5"/>
      <c r="S3625" s="5"/>
      <c r="T3625" s="5"/>
      <c r="U3625" s="5"/>
      <c r="V3625" s="5"/>
    </row>
    <row r="3626" hidden="1">
      <c r="A3626" s="5">
        <v>480091.0</v>
      </c>
      <c r="B3626" s="6" t="s">
        <v>7963</v>
      </c>
      <c r="C3626" s="6" t="s">
        <v>8481</v>
      </c>
      <c r="D3626" s="6" t="s">
        <v>8823</v>
      </c>
      <c r="E3626" s="6" t="s">
        <v>266</v>
      </c>
      <c r="F3626" s="6"/>
      <c r="G3626" s="6"/>
      <c r="H3626" s="6" t="s">
        <v>8339</v>
      </c>
      <c r="I3626" s="6" t="s">
        <v>8824</v>
      </c>
      <c r="J3626" s="6" t="s">
        <v>8469</v>
      </c>
      <c r="K3626" s="7" t="s">
        <v>9023</v>
      </c>
      <c r="L3626" s="8">
        <v>45657.0</v>
      </c>
      <c r="M3626" s="6" t="s">
        <v>23</v>
      </c>
      <c r="N3626" s="5"/>
      <c r="O3626" s="5"/>
      <c r="P3626" s="5"/>
      <c r="Q3626" s="5"/>
      <c r="R3626" s="5"/>
      <c r="S3626" s="5"/>
      <c r="T3626" s="5"/>
      <c r="U3626" s="5"/>
      <c r="V3626" s="5"/>
    </row>
    <row r="3627" hidden="1">
      <c r="A3627" s="5">
        <v>480091.0</v>
      </c>
      <c r="B3627" s="6" t="s">
        <v>7963</v>
      </c>
      <c r="C3627" s="6" t="s">
        <v>8481</v>
      </c>
      <c r="D3627" s="6" t="s">
        <v>8823</v>
      </c>
      <c r="E3627" s="6" t="s">
        <v>266</v>
      </c>
      <c r="F3627" s="6"/>
      <c r="G3627" s="6"/>
      <c r="H3627" s="6" t="s">
        <v>8264</v>
      </c>
      <c r="I3627" s="6" t="s">
        <v>8824</v>
      </c>
      <c r="J3627" s="6" t="s">
        <v>8469</v>
      </c>
      <c r="K3627" s="7" t="s">
        <v>9024</v>
      </c>
      <c r="L3627" s="8">
        <v>45657.0</v>
      </c>
      <c r="M3627" s="6" t="s">
        <v>23</v>
      </c>
      <c r="N3627" s="5"/>
      <c r="O3627" s="5"/>
      <c r="P3627" s="5"/>
      <c r="Q3627" s="5"/>
      <c r="R3627" s="5"/>
      <c r="S3627" s="5"/>
      <c r="T3627" s="5"/>
      <c r="U3627" s="5"/>
      <c r="V3627" s="5"/>
    </row>
    <row r="3628" hidden="1">
      <c r="A3628" s="5">
        <v>480091.0</v>
      </c>
      <c r="B3628" s="6" t="s">
        <v>7963</v>
      </c>
      <c r="C3628" s="6" t="s">
        <v>8481</v>
      </c>
      <c r="D3628" s="6" t="s">
        <v>8823</v>
      </c>
      <c r="E3628" s="6" t="s">
        <v>266</v>
      </c>
      <c r="F3628" s="6"/>
      <c r="G3628" s="6"/>
      <c r="H3628" s="6" t="s">
        <v>8643</v>
      </c>
      <c r="I3628" s="6" t="s">
        <v>8824</v>
      </c>
      <c r="J3628" s="6" t="s">
        <v>8469</v>
      </c>
      <c r="K3628" s="7" t="s">
        <v>9041</v>
      </c>
      <c r="L3628" s="8">
        <v>45657.0</v>
      </c>
      <c r="M3628" s="6" t="s">
        <v>23</v>
      </c>
      <c r="N3628" s="5"/>
      <c r="O3628" s="5"/>
      <c r="P3628" s="5"/>
      <c r="Q3628" s="5"/>
      <c r="R3628" s="5"/>
      <c r="S3628" s="5"/>
      <c r="T3628" s="5"/>
      <c r="U3628" s="5"/>
      <c r="V3628" s="5"/>
    </row>
    <row r="3629" hidden="1">
      <c r="A3629" s="5">
        <v>480091.0</v>
      </c>
      <c r="B3629" s="6" t="s">
        <v>7963</v>
      </c>
      <c r="C3629" s="6" t="s">
        <v>8481</v>
      </c>
      <c r="D3629" s="6" t="s">
        <v>8823</v>
      </c>
      <c r="E3629" s="6" t="s">
        <v>266</v>
      </c>
      <c r="F3629" s="6"/>
      <c r="G3629" s="6"/>
      <c r="H3629" s="6" t="s">
        <v>8236</v>
      </c>
      <c r="I3629" s="6" t="s">
        <v>8824</v>
      </c>
      <c r="J3629" s="6" t="s">
        <v>8469</v>
      </c>
      <c r="K3629" s="7" t="s">
        <v>8355</v>
      </c>
      <c r="L3629" s="8">
        <v>45657.0</v>
      </c>
      <c r="M3629" s="6" t="s">
        <v>23</v>
      </c>
      <c r="N3629" s="5"/>
      <c r="O3629" s="5"/>
      <c r="P3629" s="5"/>
      <c r="Q3629" s="5"/>
      <c r="R3629" s="5"/>
      <c r="S3629" s="5"/>
      <c r="T3629" s="5"/>
      <c r="U3629" s="5"/>
      <c r="V3629" s="5"/>
    </row>
    <row r="3630" hidden="1">
      <c r="A3630" s="5">
        <v>480091.0</v>
      </c>
      <c r="B3630" s="6" t="s">
        <v>7963</v>
      </c>
      <c r="C3630" s="6" t="s">
        <v>8481</v>
      </c>
      <c r="D3630" s="6" t="s">
        <v>9042</v>
      </c>
      <c r="E3630" s="6" t="s">
        <v>266</v>
      </c>
      <c r="F3630" s="6"/>
      <c r="G3630" s="6"/>
      <c r="H3630" s="6" t="s">
        <v>8279</v>
      </c>
      <c r="I3630" s="6" t="s">
        <v>9043</v>
      </c>
      <c r="J3630" s="6" t="s">
        <v>8469</v>
      </c>
      <c r="K3630" s="7" t="s">
        <v>9044</v>
      </c>
      <c r="L3630" s="8">
        <v>45657.0</v>
      </c>
      <c r="M3630" s="6" t="s">
        <v>23</v>
      </c>
      <c r="N3630" s="5"/>
      <c r="O3630" s="5"/>
      <c r="P3630" s="5"/>
      <c r="Q3630" s="5"/>
      <c r="R3630" s="5"/>
      <c r="S3630" s="5"/>
      <c r="T3630" s="5"/>
      <c r="U3630" s="5"/>
      <c r="V3630" s="5"/>
    </row>
    <row r="3631" hidden="1">
      <c r="A3631" s="5">
        <v>480091.0</v>
      </c>
      <c r="B3631" s="6" t="s">
        <v>7963</v>
      </c>
      <c r="C3631" s="6" t="s">
        <v>8481</v>
      </c>
      <c r="D3631" s="6" t="s">
        <v>8823</v>
      </c>
      <c r="E3631" s="6" t="s">
        <v>266</v>
      </c>
      <c r="F3631" s="6"/>
      <c r="G3631" s="6"/>
      <c r="H3631" s="6" t="s">
        <v>8243</v>
      </c>
      <c r="I3631" s="6" t="s">
        <v>8824</v>
      </c>
      <c r="J3631" s="6" t="s">
        <v>8469</v>
      </c>
      <c r="K3631" s="7" t="s">
        <v>9045</v>
      </c>
      <c r="L3631" s="8">
        <v>45657.0</v>
      </c>
      <c r="M3631" s="6" t="s">
        <v>23</v>
      </c>
      <c r="N3631" s="5"/>
      <c r="O3631" s="5"/>
      <c r="P3631" s="5"/>
      <c r="Q3631" s="5"/>
      <c r="R3631" s="5"/>
      <c r="S3631" s="5"/>
      <c r="T3631" s="5"/>
      <c r="U3631" s="5"/>
      <c r="V3631" s="5"/>
    </row>
    <row r="3632" hidden="1">
      <c r="A3632" s="5">
        <v>480091.0</v>
      </c>
      <c r="B3632" s="6" t="s">
        <v>7963</v>
      </c>
      <c r="C3632" s="6" t="s">
        <v>8481</v>
      </c>
      <c r="D3632" s="6" t="s">
        <v>8823</v>
      </c>
      <c r="E3632" s="6" t="s">
        <v>266</v>
      </c>
      <c r="F3632" s="6"/>
      <c r="G3632" s="6"/>
      <c r="H3632" s="6" t="s">
        <v>8209</v>
      </c>
      <c r="I3632" s="6" t="s">
        <v>8824</v>
      </c>
      <c r="J3632" s="6" t="s">
        <v>8469</v>
      </c>
      <c r="K3632" s="7" t="s">
        <v>9046</v>
      </c>
      <c r="L3632" s="8">
        <v>45657.0</v>
      </c>
      <c r="M3632" s="6" t="s">
        <v>23</v>
      </c>
      <c r="N3632" s="5"/>
      <c r="O3632" s="5"/>
      <c r="P3632" s="5"/>
      <c r="Q3632" s="5"/>
      <c r="R3632" s="5"/>
      <c r="S3632" s="5"/>
      <c r="T3632" s="5"/>
      <c r="U3632" s="5"/>
      <c r="V3632" s="5"/>
    </row>
    <row r="3633" hidden="1">
      <c r="A3633" s="5">
        <v>480091.0</v>
      </c>
      <c r="B3633" s="6" t="s">
        <v>7963</v>
      </c>
      <c r="C3633" s="6" t="s">
        <v>8481</v>
      </c>
      <c r="D3633" s="6" t="s">
        <v>8823</v>
      </c>
      <c r="E3633" s="6" t="s">
        <v>266</v>
      </c>
      <c r="F3633" s="6"/>
      <c r="G3633" s="6"/>
      <c r="H3633" s="6" t="s">
        <v>8322</v>
      </c>
      <c r="I3633" s="6" t="s">
        <v>8824</v>
      </c>
      <c r="J3633" s="6" t="s">
        <v>8469</v>
      </c>
      <c r="K3633" s="7" t="s">
        <v>9047</v>
      </c>
      <c r="L3633" s="8">
        <v>45657.0</v>
      </c>
      <c r="M3633" s="6" t="s">
        <v>23</v>
      </c>
      <c r="N3633" s="5"/>
      <c r="O3633" s="5"/>
      <c r="P3633" s="5"/>
      <c r="Q3633" s="5"/>
      <c r="R3633" s="5"/>
      <c r="S3633" s="5"/>
      <c r="T3633" s="5"/>
      <c r="U3633" s="5"/>
      <c r="V3633" s="5"/>
    </row>
    <row r="3634" hidden="1">
      <c r="A3634" s="5">
        <v>480091.0</v>
      </c>
      <c r="B3634" s="6" t="s">
        <v>7963</v>
      </c>
      <c r="C3634" s="6" t="s">
        <v>8481</v>
      </c>
      <c r="D3634" s="6" t="s">
        <v>8823</v>
      </c>
      <c r="E3634" s="6" t="s">
        <v>266</v>
      </c>
      <c r="F3634" s="6"/>
      <c r="G3634" s="6"/>
      <c r="H3634" s="6" t="s">
        <v>8325</v>
      </c>
      <c r="I3634" s="6" t="s">
        <v>8824</v>
      </c>
      <c r="J3634" s="6" t="s">
        <v>8469</v>
      </c>
      <c r="K3634" s="7" t="s">
        <v>9048</v>
      </c>
      <c r="L3634" s="8">
        <v>45657.0</v>
      </c>
      <c r="M3634" s="6" t="s">
        <v>23</v>
      </c>
      <c r="N3634" s="5"/>
      <c r="O3634" s="5"/>
      <c r="P3634" s="5"/>
      <c r="Q3634" s="5"/>
      <c r="R3634" s="5"/>
      <c r="S3634" s="5"/>
      <c r="T3634" s="5"/>
      <c r="U3634" s="5"/>
      <c r="V3634" s="5"/>
    </row>
    <row r="3635" hidden="1">
      <c r="A3635" s="5">
        <v>480091.0</v>
      </c>
      <c r="B3635" s="6" t="s">
        <v>7963</v>
      </c>
      <c r="C3635" s="6" t="s">
        <v>8481</v>
      </c>
      <c r="D3635" s="6" t="s">
        <v>8823</v>
      </c>
      <c r="E3635" s="6" t="s">
        <v>266</v>
      </c>
      <c r="F3635" s="6"/>
      <c r="G3635" s="6"/>
      <c r="H3635" s="6" t="s">
        <v>8478</v>
      </c>
      <c r="I3635" s="6" t="s">
        <v>8824</v>
      </c>
      <c r="J3635" s="6" t="s">
        <v>8469</v>
      </c>
      <c r="K3635" s="7" t="s">
        <v>9049</v>
      </c>
      <c r="L3635" s="8">
        <v>45657.0</v>
      </c>
      <c r="M3635" s="6" t="s">
        <v>23</v>
      </c>
      <c r="N3635" s="5"/>
      <c r="O3635" s="5"/>
      <c r="P3635" s="5"/>
      <c r="Q3635" s="5"/>
      <c r="R3635" s="5"/>
      <c r="S3635" s="5"/>
      <c r="T3635" s="5"/>
      <c r="U3635" s="5"/>
      <c r="V3635" s="5"/>
    </row>
    <row r="3636" hidden="1">
      <c r="A3636" s="5">
        <v>480091.0</v>
      </c>
      <c r="B3636" s="6" t="s">
        <v>7963</v>
      </c>
      <c r="C3636" s="6" t="s">
        <v>8481</v>
      </c>
      <c r="D3636" s="6" t="s">
        <v>8823</v>
      </c>
      <c r="E3636" s="6" t="s">
        <v>266</v>
      </c>
      <c r="F3636" s="6"/>
      <c r="G3636" s="6"/>
      <c r="H3636" s="6" t="s">
        <v>8205</v>
      </c>
      <c r="I3636" s="6" t="s">
        <v>8824</v>
      </c>
      <c r="J3636" s="6" t="s">
        <v>8469</v>
      </c>
      <c r="K3636" s="7" t="s">
        <v>9050</v>
      </c>
      <c r="L3636" s="8">
        <v>45657.0</v>
      </c>
      <c r="M3636" s="6" t="s">
        <v>23</v>
      </c>
      <c r="N3636" s="5"/>
      <c r="O3636" s="5"/>
      <c r="P3636" s="5"/>
      <c r="Q3636" s="5"/>
      <c r="R3636" s="5"/>
      <c r="S3636" s="5"/>
      <c r="T3636" s="5"/>
      <c r="U3636" s="5"/>
      <c r="V3636" s="5"/>
    </row>
    <row r="3637" hidden="1">
      <c r="A3637" s="5">
        <v>480091.0</v>
      </c>
      <c r="B3637" s="6" t="s">
        <v>7963</v>
      </c>
      <c r="C3637" s="6" t="s">
        <v>8481</v>
      </c>
      <c r="D3637" s="6" t="s">
        <v>8823</v>
      </c>
      <c r="E3637" s="6" t="s">
        <v>266</v>
      </c>
      <c r="F3637" s="6"/>
      <c r="G3637" s="6"/>
      <c r="H3637" s="6" t="s">
        <v>8372</v>
      </c>
      <c r="I3637" s="6" t="s">
        <v>8824</v>
      </c>
      <c r="J3637" s="6" t="s">
        <v>8469</v>
      </c>
      <c r="K3637" s="7" t="s">
        <v>9051</v>
      </c>
      <c r="L3637" s="8">
        <v>45657.0</v>
      </c>
      <c r="M3637" s="6" t="s">
        <v>23</v>
      </c>
      <c r="N3637" s="5"/>
      <c r="O3637" s="5"/>
      <c r="P3637" s="5"/>
      <c r="Q3637" s="5"/>
      <c r="R3637" s="5"/>
      <c r="S3637" s="5"/>
      <c r="T3637" s="5"/>
      <c r="U3637" s="5"/>
      <c r="V3637" s="5"/>
    </row>
    <row r="3638" hidden="1">
      <c r="A3638" s="5">
        <v>480091.0</v>
      </c>
      <c r="B3638" s="6" t="s">
        <v>7963</v>
      </c>
      <c r="C3638" s="6" t="s">
        <v>8481</v>
      </c>
      <c r="D3638" s="6" t="s">
        <v>8823</v>
      </c>
      <c r="E3638" s="6" t="s">
        <v>266</v>
      </c>
      <c r="F3638" s="6"/>
      <c r="G3638" s="6"/>
      <c r="H3638" s="6" t="s">
        <v>8253</v>
      </c>
      <c r="I3638" s="6" t="s">
        <v>8824</v>
      </c>
      <c r="J3638" s="6" t="s">
        <v>8469</v>
      </c>
      <c r="K3638" s="7" t="s">
        <v>9052</v>
      </c>
      <c r="L3638" s="8">
        <v>45657.0</v>
      </c>
      <c r="M3638" s="6" t="s">
        <v>23</v>
      </c>
      <c r="N3638" s="5"/>
      <c r="O3638" s="5"/>
      <c r="P3638" s="5"/>
      <c r="Q3638" s="5"/>
      <c r="R3638" s="5"/>
      <c r="S3638" s="5"/>
      <c r="T3638" s="5"/>
      <c r="U3638" s="5"/>
      <c r="V3638" s="5"/>
    </row>
    <row r="3639" hidden="1">
      <c r="A3639" s="5">
        <v>480091.0</v>
      </c>
      <c r="B3639" s="6" t="s">
        <v>7963</v>
      </c>
      <c r="C3639" s="6" t="s">
        <v>8481</v>
      </c>
      <c r="D3639" s="6" t="s">
        <v>8823</v>
      </c>
      <c r="E3639" s="6" t="s">
        <v>266</v>
      </c>
      <c r="F3639" s="6"/>
      <c r="G3639" s="6"/>
      <c r="H3639" s="6" t="s">
        <v>8686</v>
      </c>
      <c r="I3639" s="6" t="s">
        <v>8824</v>
      </c>
      <c r="J3639" s="6" t="s">
        <v>8469</v>
      </c>
      <c r="K3639" s="7" t="s">
        <v>9053</v>
      </c>
      <c r="L3639" s="8">
        <v>45657.0</v>
      </c>
      <c r="M3639" s="6" t="s">
        <v>23</v>
      </c>
      <c r="N3639" s="5"/>
      <c r="O3639" s="5"/>
      <c r="P3639" s="5"/>
      <c r="Q3639" s="5"/>
      <c r="R3639" s="5"/>
      <c r="S3639" s="5"/>
      <c r="T3639" s="5"/>
      <c r="U3639" s="5"/>
      <c r="V3639" s="5"/>
    </row>
    <row r="3640" hidden="1">
      <c r="A3640" s="5">
        <v>480091.0</v>
      </c>
      <c r="B3640" s="6" t="s">
        <v>7963</v>
      </c>
      <c r="C3640" s="6" t="s">
        <v>8481</v>
      </c>
      <c r="D3640" s="6" t="s">
        <v>9054</v>
      </c>
      <c r="E3640" s="6" t="s">
        <v>266</v>
      </c>
      <c r="F3640" s="6"/>
      <c r="G3640" s="6"/>
      <c r="H3640" s="6" t="s">
        <v>8256</v>
      </c>
      <c r="I3640" s="6" t="s">
        <v>9055</v>
      </c>
      <c r="J3640" s="6" t="s">
        <v>8469</v>
      </c>
      <c r="K3640" s="7" t="s">
        <v>3597</v>
      </c>
      <c r="L3640" s="8">
        <v>45657.0</v>
      </c>
      <c r="M3640" s="6" t="s">
        <v>23</v>
      </c>
      <c r="N3640" s="5"/>
      <c r="O3640" s="5"/>
      <c r="P3640" s="5"/>
      <c r="Q3640" s="5"/>
      <c r="R3640" s="5"/>
      <c r="S3640" s="5"/>
      <c r="T3640" s="5"/>
      <c r="U3640" s="5"/>
      <c r="V3640" s="5"/>
    </row>
    <row r="3641" hidden="1">
      <c r="A3641" s="5">
        <v>480091.0</v>
      </c>
      <c r="B3641" s="6" t="s">
        <v>7963</v>
      </c>
      <c r="C3641" s="6" t="s">
        <v>8481</v>
      </c>
      <c r="D3641" s="6" t="s">
        <v>9054</v>
      </c>
      <c r="E3641" s="6" t="s">
        <v>266</v>
      </c>
      <c r="F3641" s="6"/>
      <c r="G3641" s="6"/>
      <c r="H3641" s="6" t="s">
        <v>8264</v>
      </c>
      <c r="I3641" s="6" t="s">
        <v>9055</v>
      </c>
      <c r="J3641" s="6" t="s">
        <v>8469</v>
      </c>
      <c r="K3641" s="7" t="s">
        <v>881</v>
      </c>
      <c r="L3641" s="8">
        <v>45657.0</v>
      </c>
      <c r="M3641" s="6" t="s">
        <v>23</v>
      </c>
      <c r="N3641" s="5"/>
      <c r="O3641" s="5"/>
      <c r="P3641" s="5"/>
      <c r="Q3641" s="5"/>
      <c r="R3641" s="5"/>
      <c r="S3641" s="5"/>
      <c r="T3641" s="5"/>
      <c r="U3641" s="5"/>
      <c r="V3641" s="5"/>
    </row>
    <row r="3642" hidden="1">
      <c r="A3642" s="5">
        <v>480091.0</v>
      </c>
      <c r="B3642" s="6" t="s">
        <v>7963</v>
      </c>
      <c r="C3642" s="6" t="s">
        <v>8481</v>
      </c>
      <c r="D3642" s="6" t="s">
        <v>9054</v>
      </c>
      <c r="E3642" s="6" t="s">
        <v>266</v>
      </c>
      <c r="F3642" s="6"/>
      <c r="G3642" s="6"/>
      <c r="H3642" s="6" t="s">
        <v>8264</v>
      </c>
      <c r="I3642" s="6" t="s">
        <v>9055</v>
      </c>
      <c r="J3642" s="6" t="s">
        <v>8469</v>
      </c>
      <c r="K3642" s="7" t="s">
        <v>86</v>
      </c>
      <c r="L3642" s="8">
        <v>45657.0</v>
      </c>
      <c r="M3642" s="6" t="s">
        <v>23</v>
      </c>
      <c r="N3642" s="5"/>
      <c r="O3642" s="5"/>
      <c r="P3642" s="5"/>
      <c r="Q3642" s="5"/>
      <c r="R3642" s="5"/>
      <c r="S3642" s="5"/>
      <c r="T3642" s="5"/>
      <c r="U3642" s="5"/>
      <c r="V3642" s="5"/>
    </row>
    <row r="3643" hidden="1">
      <c r="A3643" s="5">
        <v>480091.0</v>
      </c>
      <c r="B3643" s="6" t="s">
        <v>7963</v>
      </c>
      <c r="C3643" s="6" t="s">
        <v>8481</v>
      </c>
      <c r="D3643" s="6" t="s">
        <v>9056</v>
      </c>
      <c r="E3643" s="6" t="s">
        <v>266</v>
      </c>
      <c r="F3643" s="6"/>
      <c r="G3643" s="6"/>
      <c r="H3643" s="6" t="s">
        <v>8310</v>
      </c>
      <c r="I3643" s="6" t="s">
        <v>9057</v>
      </c>
      <c r="J3643" s="6" t="s">
        <v>8469</v>
      </c>
      <c r="K3643" s="7" t="s">
        <v>9058</v>
      </c>
      <c r="L3643" s="8">
        <v>45657.0</v>
      </c>
      <c r="M3643" s="6" t="s">
        <v>23</v>
      </c>
      <c r="N3643" s="5"/>
      <c r="O3643" s="5"/>
      <c r="P3643" s="5"/>
      <c r="Q3643" s="5"/>
      <c r="R3643" s="5"/>
      <c r="S3643" s="5"/>
      <c r="T3643" s="5"/>
      <c r="U3643" s="5"/>
      <c r="V3643" s="5"/>
    </row>
    <row r="3644" hidden="1">
      <c r="A3644" s="5">
        <v>480091.0</v>
      </c>
      <c r="B3644" s="6" t="s">
        <v>7963</v>
      </c>
      <c r="C3644" s="6" t="s">
        <v>8481</v>
      </c>
      <c r="D3644" s="6" t="s">
        <v>9056</v>
      </c>
      <c r="E3644" s="6" t="s">
        <v>266</v>
      </c>
      <c r="F3644" s="6"/>
      <c r="G3644" s="6"/>
      <c r="H3644" s="6" t="s">
        <v>8260</v>
      </c>
      <c r="I3644" s="6" t="s">
        <v>9057</v>
      </c>
      <c r="J3644" s="6" t="s">
        <v>8469</v>
      </c>
      <c r="K3644" s="7" t="s">
        <v>8524</v>
      </c>
      <c r="L3644" s="8">
        <v>45657.0</v>
      </c>
      <c r="M3644" s="6" t="s">
        <v>23</v>
      </c>
      <c r="N3644" s="5"/>
      <c r="O3644" s="5"/>
      <c r="P3644" s="5"/>
      <c r="Q3644" s="5"/>
      <c r="R3644" s="5"/>
      <c r="S3644" s="5"/>
      <c r="T3644" s="5"/>
      <c r="U3644" s="5"/>
      <c r="V3644" s="5"/>
    </row>
    <row r="3645" hidden="1">
      <c r="A3645" s="5">
        <v>480091.0</v>
      </c>
      <c r="B3645" s="6" t="s">
        <v>7963</v>
      </c>
      <c r="C3645" s="6" t="s">
        <v>8481</v>
      </c>
      <c r="D3645" s="6" t="s">
        <v>9059</v>
      </c>
      <c r="E3645" s="6" t="s">
        <v>266</v>
      </c>
      <c r="F3645" s="6"/>
      <c r="G3645" s="6"/>
      <c r="H3645" s="6" t="s">
        <v>8264</v>
      </c>
      <c r="I3645" s="6" t="s">
        <v>9060</v>
      </c>
      <c r="J3645" s="6" t="s">
        <v>8469</v>
      </c>
      <c r="K3645" s="7" t="s">
        <v>881</v>
      </c>
      <c r="L3645" s="8">
        <v>45657.0</v>
      </c>
      <c r="M3645" s="6" t="s">
        <v>23</v>
      </c>
      <c r="N3645" s="5"/>
      <c r="O3645" s="5"/>
      <c r="P3645" s="5"/>
      <c r="Q3645" s="5"/>
      <c r="R3645" s="5"/>
      <c r="S3645" s="5"/>
      <c r="T3645" s="5"/>
      <c r="U3645" s="5"/>
      <c r="V3645" s="5"/>
    </row>
    <row r="3646" hidden="1">
      <c r="A3646" s="5">
        <v>480091.0</v>
      </c>
      <c r="B3646" s="6" t="s">
        <v>7963</v>
      </c>
      <c r="C3646" s="6" t="s">
        <v>8481</v>
      </c>
      <c r="D3646" s="6" t="s">
        <v>9056</v>
      </c>
      <c r="E3646" s="6" t="s">
        <v>266</v>
      </c>
      <c r="F3646" s="6"/>
      <c r="G3646" s="6"/>
      <c r="H3646" s="6" t="s">
        <v>8264</v>
      </c>
      <c r="I3646" s="6" t="s">
        <v>9057</v>
      </c>
      <c r="J3646" s="6" t="s">
        <v>8469</v>
      </c>
      <c r="K3646" s="7" t="s">
        <v>9061</v>
      </c>
      <c r="L3646" s="8">
        <v>45657.0</v>
      </c>
      <c r="M3646" s="6" t="s">
        <v>23</v>
      </c>
      <c r="N3646" s="5"/>
      <c r="O3646" s="5"/>
      <c r="P3646" s="5"/>
      <c r="Q3646" s="5"/>
      <c r="R3646" s="5"/>
      <c r="S3646" s="5"/>
      <c r="T3646" s="5"/>
      <c r="U3646" s="5"/>
      <c r="V3646" s="5"/>
    </row>
    <row r="3647" hidden="1">
      <c r="A3647" s="5">
        <v>480091.0</v>
      </c>
      <c r="B3647" s="6" t="s">
        <v>7963</v>
      </c>
      <c r="C3647" s="6" t="s">
        <v>8481</v>
      </c>
      <c r="D3647" s="6" t="s">
        <v>9062</v>
      </c>
      <c r="E3647" s="6" t="s">
        <v>266</v>
      </c>
      <c r="F3647" s="6"/>
      <c r="G3647" s="6"/>
      <c r="H3647" s="6" t="s">
        <v>8256</v>
      </c>
      <c r="I3647" s="6" t="s">
        <v>9063</v>
      </c>
      <c r="J3647" s="6" t="s">
        <v>8607</v>
      </c>
      <c r="K3647" s="7" t="s">
        <v>592</v>
      </c>
      <c r="L3647" s="8">
        <v>45657.0</v>
      </c>
      <c r="M3647" s="6" t="s">
        <v>23</v>
      </c>
      <c r="N3647" s="5"/>
      <c r="O3647" s="5"/>
      <c r="P3647" s="5"/>
      <c r="Q3647" s="5"/>
      <c r="R3647" s="5"/>
      <c r="S3647" s="5"/>
      <c r="T3647" s="5"/>
      <c r="U3647" s="5"/>
      <c r="V3647" s="5"/>
    </row>
    <row r="3648" hidden="1">
      <c r="A3648" s="5">
        <v>480091.0</v>
      </c>
      <c r="B3648" s="6" t="s">
        <v>7963</v>
      </c>
      <c r="C3648" s="6" t="s">
        <v>8481</v>
      </c>
      <c r="D3648" s="6" t="s">
        <v>9062</v>
      </c>
      <c r="E3648" s="6" t="s">
        <v>266</v>
      </c>
      <c r="F3648" s="6"/>
      <c r="G3648" s="6"/>
      <c r="H3648" s="6" t="s">
        <v>8478</v>
      </c>
      <c r="I3648" s="6" t="s">
        <v>9063</v>
      </c>
      <c r="J3648" s="6" t="s">
        <v>8607</v>
      </c>
      <c r="K3648" s="7" t="s">
        <v>620</v>
      </c>
      <c r="L3648" s="8">
        <v>45657.0</v>
      </c>
      <c r="M3648" s="6" t="s">
        <v>23</v>
      </c>
      <c r="N3648" s="5"/>
      <c r="O3648" s="5"/>
      <c r="P3648" s="5"/>
      <c r="Q3648" s="5"/>
      <c r="R3648" s="5"/>
      <c r="S3648" s="5"/>
      <c r="T3648" s="5"/>
      <c r="U3648" s="5"/>
      <c r="V3648" s="5"/>
    </row>
    <row r="3649" hidden="1">
      <c r="A3649" s="5">
        <v>480091.0</v>
      </c>
      <c r="B3649" s="6" t="s">
        <v>7963</v>
      </c>
      <c r="C3649" s="6" t="s">
        <v>8481</v>
      </c>
      <c r="D3649" s="6" t="s">
        <v>9062</v>
      </c>
      <c r="E3649" s="6" t="s">
        <v>266</v>
      </c>
      <c r="F3649" s="6"/>
      <c r="G3649" s="6"/>
      <c r="H3649" s="6" t="s">
        <v>8212</v>
      </c>
      <c r="I3649" s="6" t="s">
        <v>9063</v>
      </c>
      <c r="J3649" s="6" t="s">
        <v>8607</v>
      </c>
      <c r="K3649" s="7" t="s">
        <v>477</v>
      </c>
      <c r="L3649" s="8">
        <v>45657.0</v>
      </c>
      <c r="M3649" s="6" t="s">
        <v>23</v>
      </c>
      <c r="N3649" s="5"/>
      <c r="O3649" s="5"/>
      <c r="P3649" s="5"/>
      <c r="Q3649" s="5"/>
      <c r="R3649" s="5"/>
      <c r="S3649" s="5"/>
      <c r="T3649" s="5"/>
      <c r="U3649" s="5"/>
      <c r="V3649" s="5"/>
    </row>
    <row r="3650" hidden="1">
      <c r="A3650" s="5">
        <v>480091.0</v>
      </c>
      <c r="B3650" s="6" t="s">
        <v>7963</v>
      </c>
      <c r="C3650" s="6" t="s">
        <v>8481</v>
      </c>
      <c r="D3650" s="6" t="s">
        <v>9062</v>
      </c>
      <c r="E3650" s="6" t="s">
        <v>266</v>
      </c>
      <c r="F3650" s="6"/>
      <c r="G3650" s="6"/>
      <c r="H3650" s="6" t="s">
        <v>8264</v>
      </c>
      <c r="I3650" s="6" t="s">
        <v>9063</v>
      </c>
      <c r="J3650" s="6" t="s">
        <v>8607</v>
      </c>
      <c r="K3650" s="7" t="s">
        <v>494</v>
      </c>
      <c r="L3650" s="8">
        <v>45657.0</v>
      </c>
      <c r="M3650" s="6" t="s">
        <v>23</v>
      </c>
      <c r="N3650" s="5"/>
      <c r="O3650" s="5"/>
      <c r="P3650" s="5"/>
      <c r="Q3650" s="5"/>
      <c r="R3650" s="5"/>
      <c r="S3650" s="5"/>
      <c r="T3650" s="5"/>
      <c r="U3650" s="5"/>
      <c r="V3650" s="5"/>
    </row>
    <row r="3651" hidden="1">
      <c r="A3651" s="5">
        <v>480091.0</v>
      </c>
      <c r="B3651" s="6" t="s">
        <v>7963</v>
      </c>
      <c r="C3651" s="6" t="s">
        <v>8481</v>
      </c>
      <c r="D3651" s="6" t="s">
        <v>9064</v>
      </c>
      <c r="E3651" s="6" t="s">
        <v>266</v>
      </c>
      <c r="F3651" s="6"/>
      <c r="G3651" s="6"/>
      <c r="H3651" s="6" t="s">
        <v>8478</v>
      </c>
      <c r="I3651" s="6" t="s">
        <v>9065</v>
      </c>
      <c r="J3651" s="6" t="s">
        <v>8607</v>
      </c>
      <c r="K3651" s="7" t="s">
        <v>881</v>
      </c>
      <c r="L3651" s="8">
        <v>45657.0</v>
      </c>
      <c r="M3651" s="6" t="s">
        <v>23</v>
      </c>
      <c r="N3651" s="5"/>
      <c r="O3651" s="5"/>
      <c r="P3651" s="5"/>
      <c r="Q3651" s="5"/>
      <c r="R3651" s="5"/>
      <c r="S3651" s="5"/>
      <c r="T3651" s="5"/>
      <c r="U3651" s="5"/>
      <c r="V3651" s="5"/>
    </row>
    <row r="3652" hidden="1">
      <c r="A3652" s="5">
        <v>480091.0</v>
      </c>
      <c r="B3652" s="6" t="s">
        <v>7963</v>
      </c>
      <c r="C3652" s="6" t="s">
        <v>8481</v>
      </c>
      <c r="D3652" s="6" t="s">
        <v>9064</v>
      </c>
      <c r="E3652" s="6" t="s">
        <v>266</v>
      </c>
      <c r="F3652" s="6"/>
      <c r="G3652" s="6"/>
      <c r="H3652" s="6" t="s">
        <v>8300</v>
      </c>
      <c r="I3652" s="6" t="s">
        <v>9065</v>
      </c>
      <c r="J3652" s="6" t="s">
        <v>8607</v>
      </c>
      <c r="K3652" s="7" t="s">
        <v>9066</v>
      </c>
      <c r="L3652" s="8">
        <v>45657.0</v>
      </c>
      <c r="M3652" s="6" t="s">
        <v>23</v>
      </c>
      <c r="N3652" s="5"/>
      <c r="O3652" s="5"/>
      <c r="P3652" s="5"/>
      <c r="Q3652" s="5"/>
      <c r="R3652" s="5"/>
      <c r="S3652" s="5"/>
      <c r="T3652" s="5"/>
      <c r="U3652" s="5"/>
      <c r="V3652" s="5"/>
    </row>
    <row r="3653" hidden="1">
      <c r="A3653" s="5">
        <v>480091.0</v>
      </c>
      <c r="B3653" s="6" t="s">
        <v>7963</v>
      </c>
      <c r="C3653" s="6" t="s">
        <v>8481</v>
      </c>
      <c r="D3653" s="6" t="s">
        <v>9064</v>
      </c>
      <c r="E3653" s="6" t="s">
        <v>266</v>
      </c>
      <c r="F3653" s="6"/>
      <c r="G3653" s="6"/>
      <c r="H3653" s="6" t="s">
        <v>8212</v>
      </c>
      <c r="I3653" s="6" t="s">
        <v>9065</v>
      </c>
      <c r="J3653" s="6" t="s">
        <v>8607</v>
      </c>
      <c r="K3653" s="7" t="s">
        <v>886</v>
      </c>
      <c r="L3653" s="8">
        <v>45657.0</v>
      </c>
      <c r="M3653" s="6" t="s">
        <v>23</v>
      </c>
      <c r="N3653" s="5"/>
      <c r="O3653" s="5"/>
      <c r="P3653" s="5"/>
      <c r="Q3653" s="5"/>
      <c r="R3653" s="5"/>
      <c r="S3653" s="5"/>
      <c r="T3653" s="5"/>
      <c r="U3653" s="5"/>
      <c r="V3653" s="5"/>
    </row>
    <row r="3654" hidden="1">
      <c r="A3654" s="5">
        <v>480091.0</v>
      </c>
      <c r="B3654" s="6" t="s">
        <v>7963</v>
      </c>
      <c r="C3654" s="6" t="s">
        <v>8481</v>
      </c>
      <c r="D3654" s="6" t="s">
        <v>9064</v>
      </c>
      <c r="E3654" s="6" t="s">
        <v>266</v>
      </c>
      <c r="F3654" s="6"/>
      <c r="G3654" s="6"/>
      <c r="H3654" s="6" t="s">
        <v>8212</v>
      </c>
      <c r="I3654" s="6" t="s">
        <v>9065</v>
      </c>
      <c r="J3654" s="6" t="s">
        <v>8607</v>
      </c>
      <c r="K3654" s="7" t="s">
        <v>477</v>
      </c>
      <c r="L3654" s="8">
        <v>45657.0</v>
      </c>
      <c r="M3654" s="6" t="s">
        <v>23</v>
      </c>
      <c r="N3654" s="5"/>
      <c r="O3654" s="5"/>
      <c r="P3654" s="5"/>
      <c r="Q3654" s="5"/>
      <c r="R3654" s="5"/>
      <c r="S3654" s="5"/>
      <c r="T3654" s="5"/>
      <c r="U3654" s="5"/>
      <c r="V3654" s="5"/>
    </row>
    <row r="3655" hidden="1">
      <c r="A3655" s="5">
        <v>480091.0</v>
      </c>
      <c r="B3655" s="6" t="s">
        <v>7963</v>
      </c>
      <c r="C3655" s="6" t="s">
        <v>8481</v>
      </c>
      <c r="D3655" s="6" t="s">
        <v>9064</v>
      </c>
      <c r="E3655" s="6" t="s">
        <v>266</v>
      </c>
      <c r="F3655" s="6"/>
      <c r="G3655" s="6"/>
      <c r="H3655" s="6" t="s">
        <v>8302</v>
      </c>
      <c r="I3655" s="6" t="s">
        <v>9065</v>
      </c>
      <c r="J3655" s="6" t="s">
        <v>8607</v>
      </c>
      <c r="K3655" s="7" t="s">
        <v>9067</v>
      </c>
      <c r="L3655" s="8">
        <v>45657.0</v>
      </c>
      <c r="M3655" s="6" t="s">
        <v>23</v>
      </c>
      <c r="N3655" s="5"/>
      <c r="O3655" s="5"/>
      <c r="P3655" s="5"/>
      <c r="Q3655" s="5"/>
      <c r="R3655" s="5"/>
      <c r="S3655" s="5"/>
      <c r="T3655" s="5"/>
      <c r="U3655" s="5"/>
      <c r="V3655" s="5"/>
    </row>
    <row r="3656" hidden="1">
      <c r="A3656" s="5">
        <v>480091.0</v>
      </c>
      <c r="B3656" s="6" t="s">
        <v>7963</v>
      </c>
      <c r="C3656" s="6" t="s">
        <v>8481</v>
      </c>
      <c r="D3656" s="6" t="s">
        <v>9064</v>
      </c>
      <c r="E3656" s="6" t="s">
        <v>266</v>
      </c>
      <c r="F3656" s="6"/>
      <c r="G3656" s="6"/>
      <c r="H3656" s="6" t="s">
        <v>8302</v>
      </c>
      <c r="I3656" s="6" t="s">
        <v>9065</v>
      </c>
      <c r="J3656" s="6" t="s">
        <v>8607</v>
      </c>
      <c r="K3656" s="7" t="s">
        <v>9066</v>
      </c>
      <c r="L3656" s="8">
        <v>45657.0</v>
      </c>
      <c r="M3656" s="6" t="s">
        <v>23</v>
      </c>
      <c r="N3656" s="5"/>
      <c r="O3656" s="5"/>
      <c r="P3656" s="5"/>
      <c r="Q3656" s="5"/>
      <c r="R3656" s="5"/>
      <c r="S3656" s="5"/>
      <c r="T3656" s="5"/>
      <c r="U3656" s="5"/>
      <c r="V3656" s="5"/>
    </row>
    <row r="3657" hidden="1">
      <c r="A3657" s="5">
        <v>480091.0</v>
      </c>
      <c r="B3657" s="6" t="s">
        <v>7963</v>
      </c>
      <c r="C3657" s="6" t="s">
        <v>8481</v>
      </c>
      <c r="D3657" s="6" t="s">
        <v>9064</v>
      </c>
      <c r="E3657" s="6" t="s">
        <v>266</v>
      </c>
      <c r="F3657" s="6"/>
      <c r="G3657" s="6"/>
      <c r="H3657" s="6" t="s">
        <v>8302</v>
      </c>
      <c r="I3657" s="6" t="s">
        <v>9065</v>
      </c>
      <c r="J3657" s="6" t="s">
        <v>8607</v>
      </c>
      <c r="K3657" s="7" t="s">
        <v>9068</v>
      </c>
      <c r="L3657" s="8">
        <v>45657.0</v>
      </c>
      <c r="M3657" s="6" t="s">
        <v>23</v>
      </c>
      <c r="N3657" s="5"/>
      <c r="O3657" s="5"/>
      <c r="P3657" s="5"/>
      <c r="Q3657" s="5"/>
      <c r="R3657" s="5"/>
      <c r="S3657" s="5"/>
      <c r="T3657" s="5"/>
      <c r="U3657" s="5"/>
      <c r="V3657" s="5"/>
    </row>
    <row r="3658" hidden="1">
      <c r="A3658" s="5">
        <v>480091.0</v>
      </c>
      <c r="B3658" s="6" t="s">
        <v>7963</v>
      </c>
      <c r="C3658" s="6" t="s">
        <v>8481</v>
      </c>
      <c r="D3658" s="6" t="s">
        <v>9064</v>
      </c>
      <c r="E3658" s="6" t="s">
        <v>266</v>
      </c>
      <c r="F3658" s="6"/>
      <c r="G3658" s="6"/>
      <c r="H3658" s="6" t="s">
        <v>8898</v>
      </c>
      <c r="I3658" s="6" t="s">
        <v>9065</v>
      </c>
      <c r="J3658" s="6" t="s">
        <v>8607</v>
      </c>
      <c r="K3658" s="7" t="s">
        <v>3254</v>
      </c>
      <c r="L3658" s="8">
        <v>45657.0</v>
      </c>
      <c r="M3658" s="6" t="s">
        <v>23</v>
      </c>
      <c r="N3658" s="5"/>
      <c r="O3658" s="5"/>
      <c r="P3658" s="5"/>
      <c r="Q3658" s="5"/>
      <c r="R3658" s="5"/>
      <c r="S3658" s="5"/>
      <c r="T3658" s="5"/>
      <c r="U3658" s="5"/>
      <c r="V3658" s="5"/>
    </row>
    <row r="3659" hidden="1">
      <c r="A3659" s="5">
        <v>480091.0</v>
      </c>
      <c r="B3659" s="6" t="s">
        <v>7963</v>
      </c>
      <c r="C3659" s="6" t="s">
        <v>8481</v>
      </c>
      <c r="D3659" s="6" t="s">
        <v>9069</v>
      </c>
      <c r="E3659" s="6" t="s">
        <v>266</v>
      </c>
      <c r="F3659" s="6"/>
      <c r="G3659" s="6"/>
      <c r="H3659" s="6" t="s">
        <v>8212</v>
      </c>
      <c r="I3659" s="6" t="s">
        <v>9070</v>
      </c>
      <c r="J3659" s="6" t="s">
        <v>8607</v>
      </c>
      <c r="K3659" s="7" t="s">
        <v>369</v>
      </c>
      <c r="L3659" s="8">
        <v>45657.0</v>
      </c>
      <c r="M3659" s="6" t="s">
        <v>23</v>
      </c>
      <c r="N3659" s="5"/>
      <c r="O3659" s="5"/>
      <c r="P3659" s="5"/>
      <c r="Q3659" s="5"/>
      <c r="R3659" s="5"/>
      <c r="S3659" s="5"/>
      <c r="T3659" s="5"/>
      <c r="U3659" s="5"/>
      <c r="V3659" s="5"/>
    </row>
    <row r="3660" hidden="1">
      <c r="A3660" s="5">
        <v>480091.0</v>
      </c>
      <c r="B3660" s="6" t="s">
        <v>7963</v>
      </c>
      <c r="C3660" s="6" t="s">
        <v>8481</v>
      </c>
      <c r="D3660" s="6" t="s">
        <v>9071</v>
      </c>
      <c r="E3660" s="6" t="s">
        <v>266</v>
      </c>
      <c r="F3660" s="6"/>
      <c r="G3660" s="6"/>
      <c r="H3660" s="6" t="s">
        <v>8478</v>
      </c>
      <c r="I3660" s="6" t="s">
        <v>9072</v>
      </c>
      <c r="J3660" s="6" t="s">
        <v>8469</v>
      </c>
      <c r="K3660" s="7" t="s">
        <v>881</v>
      </c>
      <c r="L3660" s="8">
        <v>45657.0</v>
      </c>
      <c r="M3660" s="6" t="s">
        <v>23</v>
      </c>
      <c r="N3660" s="5"/>
      <c r="O3660" s="5"/>
      <c r="P3660" s="5"/>
      <c r="Q3660" s="5"/>
      <c r="R3660" s="5"/>
      <c r="S3660" s="5"/>
      <c r="T3660" s="5"/>
      <c r="U3660" s="5"/>
      <c r="V3660" s="5"/>
    </row>
    <row r="3661" hidden="1">
      <c r="A3661" s="5">
        <v>480091.0</v>
      </c>
      <c r="B3661" s="6" t="s">
        <v>7963</v>
      </c>
      <c r="C3661" s="6" t="s">
        <v>8481</v>
      </c>
      <c r="D3661" s="6" t="s">
        <v>9071</v>
      </c>
      <c r="E3661" s="6" t="s">
        <v>266</v>
      </c>
      <c r="F3661" s="6"/>
      <c r="G3661" s="6"/>
      <c r="H3661" s="6" t="s">
        <v>8236</v>
      </c>
      <c r="I3661" s="6" t="s">
        <v>9072</v>
      </c>
      <c r="J3661" s="6" t="s">
        <v>8469</v>
      </c>
      <c r="K3661" s="7" t="s">
        <v>97</v>
      </c>
      <c r="L3661" s="8">
        <v>45657.0</v>
      </c>
      <c r="M3661" s="6" t="s">
        <v>23</v>
      </c>
      <c r="N3661" s="5"/>
      <c r="O3661" s="5"/>
      <c r="P3661" s="5"/>
      <c r="Q3661" s="5"/>
      <c r="R3661" s="5"/>
      <c r="S3661" s="5"/>
      <c r="T3661" s="5"/>
      <c r="U3661" s="5"/>
      <c r="V3661" s="5"/>
    </row>
    <row r="3662" hidden="1">
      <c r="A3662" s="5">
        <v>480091.0</v>
      </c>
      <c r="B3662" s="6" t="s">
        <v>7963</v>
      </c>
      <c r="C3662" s="6" t="s">
        <v>8481</v>
      </c>
      <c r="D3662" s="6" t="s">
        <v>9071</v>
      </c>
      <c r="E3662" s="6" t="s">
        <v>266</v>
      </c>
      <c r="F3662" s="6"/>
      <c r="G3662" s="6"/>
      <c r="H3662" s="6" t="s">
        <v>8279</v>
      </c>
      <c r="I3662" s="6" t="s">
        <v>9073</v>
      </c>
      <c r="J3662" s="6" t="s">
        <v>8469</v>
      </c>
      <c r="K3662" s="7" t="s">
        <v>881</v>
      </c>
      <c r="L3662" s="8">
        <v>45657.0</v>
      </c>
      <c r="M3662" s="6" t="s">
        <v>23</v>
      </c>
      <c r="N3662" s="5"/>
      <c r="O3662" s="5"/>
      <c r="P3662" s="5"/>
      <c r="Q3662" s="5"/>
      <c r="R3662" s="5"/>
      <c r="S3662" s="5"/>
      <c r="T3662" s="5"/>
      <c r="U3662" s="5"/>
      <c r="V3662" s="5"/>
    </row>
    <row r="3663" hidden="1">
      <c r="A3663" s="5">
        <v>480091.0</v>
      </c>
      <c r="B3663" s="6" t="s">
        <v>7963</v>
      </c>
      <c r="C3663" s="6" t="s">
        <v>8481</v>
      </c>
      <c r="D3663" s="6" t="s">
        <v>9071</v>
      </c>
      <c r="E3663" s="6" t="s">
        <v>266</v>
      </c>
      <c r="F3663" s="6"/>
      <c r="G3663" s="6"/>
      <c r="H3663" s="6" t="s">
        <v>8212</v>
      </c>
      <c r="I3663" s="6" t="s">
        <v>9072</v>
      </c>
      <c r="J3663" s="6" t="s">
        <v>8469</v>
      </c>
      <c r="K3663" s="7" t="s">
        <v>75</v>
      </c>
      <c r="L3663" s="8">
        <v>45657.0</v>
      </c>
      <c r="M3663" s="6" t="s">
        <v>23</v>
      </c>
      <c r="N3663" s="5"/>
      <c r="O3663" s="5"/>
      <c r="P3663" s="5"/>
      <c r="Q3663" s="5"/>
      <c r="R3663" s="5"/>
      <c r="S3663" s="5"/>
      <c r="T3663" s="5"/>
      <c r="U3663" s="5"/>
      <c r="V3663" s="5"/>
    </row>
    <row r="3664" hidden="1">
      <c r="A3664" s="5">
        <v>480091.0</v>
      </c>
      <c r="B3664" s="6" t="s">
        <v>7963</v>
      </c>
      <c r="C3664" s="6" t="s">
        <v>8481</v>
      </c>
      <c r="D3664" s="6" t="s">
        <v>9071</v>
      </c>
      <c r="E3664" s="6" t="s">
        <v>266</v>
      </c>
      <c r="F3664" s="6"/>
      <c r="G3664" s="6"/>
      <c r="H3664" s="6" t="s">
        <v>8264</v>
      </c>
      <c r="I3664" s="6" t="s">
        <v>9072</v>
      </c>
      <c r="J3664" s="6" t="s">
        <v>8469</v>
      </c>
      <c r="K3664" s="7" t="s">
        <v>97</v>
      </c>
      <c r="L3664" s="8">
        <v>45657.0</v>
      </c>
      <c r="M3664" s="6" t="s">
        <v>23</v>
      </c>
      <c r="N3664" s="5"/>
      <c r="O3664" s="5"/>
      <c r="P3664" s="5"/>
      <c r="Q3664" s="5"/>
      <c r="R3664" s="5"/>
      <c r="S3664" s="5"/>
      <c r="T3664" s="5"/>
      <c r="U3664" s="5"/>
      <c r="V3664" s="5"/>
    </row>
    <row r="3665" hidden="1">
      <c r="A3665" s="5">
        <v>480091.0</v>
      </c>
      <c r="B3665" s="6" t="s">
        <v>7963</v>
      </c>
      <c r="C3665" s="6" t="s">
        <v>8481</v>
      </c>
      <c r="D3665" s="6" t="s">
        <v>9071</v>
      </c>
      <c r="E3665" s="6" t="s">
        <v>266</v>
      </c>
      <c r="F3665" s="6"/>
      <c r="G3665" s="6"/>
      <c r="H3665" s="6" t="s">
        <v>8279</v>
      </c>
      <c r="I3665" s="6" t="s">
        <v>9072</v>
      </c>
      <c r="J3665" s="6" t="s">
        <v>8469</v>
      </c>
      <c r="K3665" s="7" t="s">
        <v>499</v>
      </c>
      <c r="L3665" s="8">
        <v>45657.0</v>
      </c>
      <c r="M3665" s="6" t="s">
        <v>23</v>
      </c>
      <c r="N3665" s="5"/>
      <c r="O3665" s="5"/>
      <c r="P3665" s="5"/>
      <c r="Q3665" s="5"/>
      <c r="R3665" s="5"/>
      <c r="S3665" s="5"/>
      <c r="T3665" s="5"/>
      <c r="U3665" s="5"/>
      <c r="V3665" s="5"/>
    </row>
    <row r="3666" hidden="1">
      <c r="A3666" s="5">
        <v>480091.0</v>
      </c>
      <c r="B3666" s="6" t="s">
        <v>7963</v>
      </c>
      <c r="C3666" s="6" t="s">
        <v>8481</v>
      </c>
      <c r="D3666" s="6" t="s">
        <v>9074</v>
      </c>
      <c r="E3666" s="6" t="s">
        <v>266</v>
      </c>
      <c r="F3666" s="6"/>
      <c r="G3666" s="6"/>
      <c r="H3666" s="6" t="s">
        <v>8212</v>
      </c>
      <c r="I3666" s="6" t="s">
        <v>9075</v>
      </c>
      <c r="J3666" s="6" t="s">
        <v>8469</v>
      </c>
      <c r="K3666" s="7" t="s">
        <v>565</v>
      </c>
      <c r="L3666" s="8">
        <v>45657.0</v>
      </c>
      <c r="M3666" s="6" t="s">
        <v>23</v>
      </c>
      <c r="N3666" s="5"/>
      <c r="O3666" s="5"/>
      <c r="P3666" s="5"/>
      <c r="Q3666" s="5"/>
      <c r="R3666" s="5"/>
      <c r="S3666" s="5"/>
      <c r="T3666" s="5"/>
      <c r="U3666" s="5"/>
      <c r="V3666" s="5"/>
    </row>
    <row r="3667" hidden="1">
      <c r="A3667" s="5">
        <v>480091.0</v>
      </c>
      <c r="B3667" s="6" t="s">
        <v>7963</v>
      </c>
      <c r="C3667" s="6" t="s">
        <v>8481</v>
      </c>
      <c r="D3667" s="6" t="s">
        <v>9076</v>
      </c>
      <c r="E3667" s="6" t="s">
        <v>266</v>
      </c>
      <c r="F3667" s="6"/>
      <c r="G3667" s="6"/>
      <c r="H3667" s="6" t="s">
        <v>8225</v>
      </c>
      <c r="I3667" s="6" t="s">
        <v>9077</v>
      </c>
      <c r="J3667" s="6" t="s">
        <v>8469</v>
      </c>
      <c r="K3667" s="7" t="s">
        <v>850</v>
      </c>
      <c r="L3667" s="8">
        <v>45657.0</v>
      </c>
      <c r="M3667" s="6" t="s">
        <v>23</v>
      </c>
      <c r="N3667" s="5"/>
      <c r="O3667" s="5"/>
      <c r="P3667" s="5"/>
      <c r="Q3667" s="5"/>
      <c r="R3667" s="5"/>
      <c r="S3667" s="5"/>
      <c r="T3667" s="5"/>
      <c r="U3667" s="5"/>
      <c r="V3667" s="5"/>
    </row>
    <row r="3668" hidden="1">
      <c r="A3668" s="5">
        <v>480091.0</v>
      </c>
      <c r="B3668" s="6" t="s">
        <v>7963</v>
      </c>
      <c r="C3668" s="6" t="s">
        <v>8481</v>
      </c>
      <c r="D3668" s="6" t="s">
        <v>9078</v>
      </c>
      <c r="E3668" s="6" t="s">
        <v>266</v>
      </c>
      <c r="F3668" s="6"/>
      <c r="G3668" s="6"/>
      <c r="H3668" s="6" t="s">
        <v>8212</v>
      </c>
      <c r="I3668" s="6" t="s">
        <v>9079</v>
      </c>
      <c r="J3668" s="6" t="s">
        <v>8469</v>
      </c>
      <c r="K3668" s="7" t="s">
        <v>565</v>
      </c>
      <c r="L3668" s="8">
        <v>45657.0</v>
      </c>
      <c r="M3668" s="6" t="s">
        <v>23</v>
      </c>
      <c r="N3668" s="5"/>
      <c r="O3668" s="5"/>
      <c r="P3668" s="5"/>
      <c r="Q3668" s="5"/>
      <c r="R3668" s="5"/>
      <c r="S3668" s="5"/>
      <c r="T3668" s="5"/>
      <c r="U3668" s="5"/>
      <c r="V3668" s="5"/>
    </row>
    <row r="3669" hidden="1">
      <c r="A3669" s="5">
        <v>480091.0</v>
      </c>
      <c r="B3669" s="6" t="s">
        <v>7963</v>
      </c>
      <c r="C3669" s="6" t="s">
        <v>8481</v>
      </c>
      <c r="D3669" s="6" t="s">
        <v>9080</v>
      </c>
      <c r="E3669" s="6" t="s">
        <v>266</v>
      </c>
      <c r="F3669" s="6"/>
      <c r="G3669" s="6"/>
      <c r="H3669" s="6" t="s">
        <v>8212</v>
      </c>
      <c r="I3669" s="6" t="s">
        <v>9081</v>
      </c>
      <c r="J3669" s="6" t="s">
        <v>8469</v>
      </c>
      <c r="K3669" s="7" t="s">
        <v>369</v>
      </c>
      <c r="L3669" s="8">
        <v>45657.0</v>
      </c>
      <c r="M3669" s="6" t="s">
        <v>23</v>
      </c>
      <c r="N3669" s="5"/>
      <c r="O3669" s="5"/>
      <c r="P3669" s="5"/>
      <c r="Q3669" s="5"/>
      <c r="R3669" s="5"/>
      <c r="S3669" s="5"/>
      <c r="T3669" s="5"/>
      <c r="U3669" s="5"/>
      <c r="V3669" s="5"/>
    </row>
    <row r="3670" hidden="1">
      <c r="A3670" s="5">
        <v>480091.0</v>
      </c>
      <c r="B3670" s="6" t="s">
        <v>7963</v>
      </c>
      <c r="C3670" s="6" t="s">
        <v>8481</v>
      </c>
      <c r="D3670" s="6" t="s">
        <v>9082</v>
      </c>
      <c r="E3670" s="6" t="s">
        <v>266</v>
      </c>
      <c r="F3670" s="6"/>
      <c r="G3670" s="6"/>
      <c r="H3670" s="6" t="s">
        <v>8279</v>
      </c>
      <c r="I3670" s="6" t="s">
        <v>9073</v>
      </c>
      <c r="J3670" s="6" t="s">
        <v>8469</v>
      </c>
      <c r="K3670" s="7" t="s">
        <v>881</v>
      </c>
      <c r="L3670" s="8">
        <v>45657.0</v>
      </c>
      <c r="M3670" s="6" t="s">
        <v>23</v>
      </c>
      <c r="N3670" s="5"/>
      <c r="O3670" s="5"/>
      <c r="P3670" s="5"/>
      <c r="Q3670" s="5"/>
      <c r="R3670" s="5"/>
      <c r="S3670" s="5"/>
      <c r="T3670" s="5"/>
      <c r="U3670" s="5"/>
      <c r="V3670" s="5"/>
    </row>
    <row r="3671" hidden="1">
      <c r="A3671" s="5">
        <v>480091.0</v>
      </c>
      <c r="B3671" s="6" t="s">
        <v>7963</v>
      </c>
      <c r="C3671" s="6" t="s">
        <v>8481</v>
      </c>
      <c r="D3671" s="6" t="s">
        <v>9082</v>
      </c>
      <c r="E3671" s="6" t="s">
        <v>266</v>
      </c>
      <c r="F3671" s="6"/>
      <c r="G3671" s="6"/>
      <c r="H3671" s="6" t="s">
        <v>8212</v>
      </c>
      <c r="I3671" s="6" t="s">
        <v>9083</v>
      </c>
      <c r="J3671" s="6" t="s">
        <v>8469</v>
      </c>
      <c r="K3671" s="7" t="s">
        <v>7594</v>
      </c>
      <c r="L3671" s="8">
        <v>45657.0</v>
      </c>
      <c r="M3671" s="6" t="s">
        <v>23</v>
      </c>
      <c r="N3671" s="5"/>
      <c r="O3671" s="5"/>
      <c r="P3671" s="5"/>
      <c r="Q3671" s="5"/>
      <c r="R3671" s="5"/>
      <c r="S3671" s="5"/>
      <c r="T3671" s="5"/>
      <c r="U3671" s="5"/>
      <c r="V3671" s="5"/>
    </row>
    <row r="3672" hidden="1">
      <c r="A3672" s="5">
        <v>480091.0</v>
      </c>
      <c r="B3672" s="6" t="s">
        <v>7963</v>
      </c>
      <c r="C3672" s="6" t="s">
        <v>8481</v>
      </c>
      <c r="D3672" s="6" t="s">
        <v>9082</v>
      </c>
      <c r="E3672" s="6" t="s">
        <v>266</v>
      </c>
      <c r="F3672" s="6"/>
      <c r="G3672" s="6"/>
      <c r="H3672" s="6" t="s">
        <v>8279</v>
      </c>
      <c r="I3672" s="6" t="s">
        <v>9083</v>
      </c>
      <c r="J3672" s="6" t="s">
        <v>8469</v>
      </c>
      <c r="K3672" s="7" t="s">
        <v>499</v>
      </c>
      <c r="L3672" s="8">
        <v>45657.0</v>
      </c>
      <c r="M3672" s="6" t="s">
        <v>23</v>
      </c>
      <c r="N3672" s="5"/>
      <c r="O3672" s="5"/>
      <c r="P3672" s="5"/>
      <c r="Q3672" s="5"/>
      <c r="R3672" s="5"/>
      <c r="S3672" s="5"/>
      <c r="T3672" s="5"/>
      <c r="U3672" s="5"/>
      <c r="V3672" s="5"/>
    </row>
    <row r="3673" hidden="1">
      <c r="A3673" s="5">
        <v>480091.0</v>
      </c>
      <c r="B3673" s="6" t="s">
        <v>7963</v>
      </c>
      <c r="C3673" s="6" t="s">
        <v>8481</v>
      </c>
      <c r="D3673" s="6" t="s">
        <v>9084</v>
      </c>
      <c r="E3673" s="6" t="s">
        <v>266</v>
      </c>
      <c r="F3673" s="6"/>
      <c r="G3673" s="6"/>
      <c r="H3673" s="6" t="s">
        <v>8279</v>
      </c>
      <c r="I3673" s="6" t="s">
        <v>9073</v>
      </c>
      <c r="J3673" s="6" t="s">
        <v>8469</v>
      </c>
      <c r="K3673" s="7" t="s">
        <v>620</v>
      </c>
      <c r="L3673" s="8">
        <v>45657.0</v>
      </c>
      <c r="M3673" s="6" t="s">
        <v>23</v>
      </c>
      <c r="N3673" s="5"/>
      <c r="O3673" s="5"/>
      <c r="P3673" s="5"/>
      <c r="Q3673" s="5"/>
      <c r="R3673" s="5"/>
      <c r="S3673" s="5"/>
      <c r="T3673" s="5"/>
      <c r="U3673" s="5"/>
      <c r="V3673" s="5"/>
    </row>
    <row r="3674" hidden="1">
      <c r="A3674" s="5">
        <v>480091.0</v>
      </c>
      <c r="B3674" s="6" t="s">
        <v>7963</v>
      </c>
      <c r="C3674" s="6" t="s">
        <v>8481</v>
      </c>
      <c r="D3674" s="6" t="s">
        <v>9084</v>
      </c>
      <c r="E3674" s="6" t="s">
        <v>266</v>
      </c>
      <c r="F3674" s="6"/>
      <c r="G3674" s="6"/>
      <c r="H3674" s="6" t="s">
        <v>8212</v>
      </c>
      <c r="I3674" s="6" t="s">
        <v>9085</v>
      </c>
      <c r="J3674" s="6" t="s">
        <v>8469</v>
      </c>
      <c r="K3674" s="7" t="s">
        <v>477</v>
      </c>
      <c r="L3674" s="8">
        <v>45657.0</v>
      </c>
      <c r="M3674" s="6" t="s">
        <v>23</v>
      </c>
      <c r="N3674" s="5"/>
      <c r="O3674" s="5"/>
      <c r="P3674" s="5"/>
      <c r="Q3674" s="5"/>
      <c r="R3674" s="5"/>
      <c r="S3674" s="5"/>
      <c r="T3674" s="5"/>
      <c r="U3674" s="5"/>
      <c r="V3674" s="5"/>
    </row>
    <row r="3675" hidden="1">
      <c r="A3675" s="5">
        <v>480091.0</v>
      </c>
      <c r="B3675" s="6" t="s">
        <v>7963</v>
      </c>
      <c r="C3675" s="6" t="s">
        <v>8481</v>
      </c>
      <c r="D3675" s="6" t="s">
        <v>9084</v>
      </c>
      <c r="E3675" s="6" t="s">
        <v>266</v>
      </c>
      <c r="F3675" s="6"/>
      <c r="G3675" s="6"/>
      <c r="H3675" s="6" t="s">
        <v>8279</v>
      </c>
      <c r="I3675" s="6" t="s">
        <v>9085</v>
      </c>
      <c r="J3675" s="6" t="s">
        <v>8469</v>
      </c>
      <c r="K3675" s="7" t="s">
        <v>499</v>
      </c>
      <c r="L3675" s="8">
        <v>45657.0</v>
      </c>
      <c r="M3675" s="6" t="s">
        <v>23</v>
      </c>
      <c r="N3675" s="5"/>
      <c r="O3675" s="5"/>
      <c r="P3675" s="5"/>
      <c r="Q3675" s="5"/>
      <c r="R3675" s="5"/>
      <c r="S3675" s="5"/>
      <c r="T3675" s="5"/>
      <c r="U3675" s="5"/>
      <c r="V3675" s="5"/>
    </row>
    <row r="3676" hidden="1">
      <c r="A3676" s="5">
        <v>480091.0</v>
      </c>
      <c r="B3676" s="6" t="s">
        <v>7963</v>
      </c>
      <c r="C3676" s="6" t="s">
        <v>8481</v>
      </c>
      <c r="D3676" s="6" t="s">
        <v>9086</v>
      </c>
      <c r="E3676" s="6" t="s">
        <v>266</v>
      </c>
      <c r="F3676" s="6"/>
      <c r="G3676" s="6"/>
      <c r="H3676" s="6" t="s">
        <v>8279</v>
      </c>
      <c r="I3676" s="6" t="s">
        <v>9087</v>
      </c>
      <c r="J3676" s="6" t="s">
        <v>8469</v>
      </c>
      <c r="K3676" s="7" t="s">
        <v>499</v>
      </c>
      <c r="L3676" s="8">
        <v>45657.0</v>
      </c>
      <c r="M3676" s="6" t="s">
        <v>23</v>
      </c>
      <c r="N3676" s="5"/>
      <c r="O3676" s="5"/>
      <c r="P3676" s="5"/>
      <c r="Q3676" s="5"/>
      <c r="R3676" s="5"/>
      <c r="S3676" s="5"/>
      <c r="T3676" s="5"/>
      <c r="U3676" s="5"/>
      <c r="V3676" s="5"/>
    </row>
    <row r="3677" hidden="1">
      <c r="A3677" s="5">
        <v>480091.0</v>
      </c>
      <c r="B3677" s="6" t="s">
        <v>7963</v>
      </c>
      <c r="C3677" s="6" t="s">
        <v>8481</v>
      </c>
      <c r="D3677" s="6" t="s">
        <v>9088</v>
      </c>
      <c r="E3677" s="6" t="s">
        <v>266</v>
      </c>
      <c r="F3677" s="6"/>
      <c r="G3677" s="6"/>
      <c r="H3677" s="6" t="s">
        <v>8218</v>
      </c>
      <c r="I3677" s="6" t="s">
        <v>9089</v>
      </c>
      <c r="J3677" s="6" t="s">
        <v>8469</v>
      </c>
      <c r="K3677" s="7" t="s">
        <v>881</v>
      </c>
      <c r="L3677" s="8">
        <v>45657.0</v>
      </c>
      <c r="M3677" s="6" t="s">
        <v>23</v>
      </c>
      <c r="N3677" s="5"/>
      <c r="O3677" s="5"/>
      <c r="P3677" s="5"/>
      <c r="Q3677" s="5"/>
      <c r="R3677" s="5"/>
      <c r="S3677" s="5"/>
      <c r="T3677" s="5"/>
      <c r="U3677" s="5"/>
      <c r="V3677" s="5"/>
    </row>
    <row r="3678" hidden="1">
      <c r="A3678" s="5">
        <v>480091.0</v>
      </c>
      <c r="B3678" s="6" t="s">
        <v>7963</v>
      </c>
      <c r="C3678" s="6" t="s">
        <v>8481</v>
      </c>
      <c r="D3678" s="6" t="s">
        <v>9090</v>
      </c>
      <c r="E3678" s="6" t="s">
        <v>266</v>
      </c>
      <c r="F3678" s="6"/>
      <c r="G3678" s="6"/>
      <c r="H3678" s="6" t="s">
        <v>8279</v>
      </c>
      <c r="I3678" s="6" t="s">
        <v>9091</v>
      </c>
      <c r="J3678" s="6" t="s">
        <v>8469</v>
      </c>
      <c r="K3678" s="7" t="s">
        <v>499</v>
      </c>
      <c r="L3678" s="8">
        <v>45657.0</v>
      </c>
      <c r="M3678" s="6" t="s">
        <v>23</v>
      </c>
      <c r="N3678" s="5"/>
      <c r="O3678" s="5"/>
      <c r="P3678" s="5"/>
      <c r="Q3678" s="5"/>
      <c r="R3678" s="5"/>
      <c r="S3678" s="5"/>
      <c r="T3678" s="5"/>
      <c r="U3678" s="5"/>
      <c r="V3678" s="5"/>
    </row>
    <row r="3679" hidden="1">
      <c r="A3679" s="5">
        <v>480091.0</v>
      </c>
      <c r="B3679" s="6" t="s">
        <v>7963</v>
      </c>
      <c r="C3679" s="6" t="s">
        <v>8481</v>
      </c>
      <c r="D3679" s="6" t="s">
        <v>9092</v>
      </c>
      <c r="E3679" s="6" t="s">
        <v>266</v>
      </c>
      <c r="F3679" s="6"/>
      <c r="G3679" s="6"/>
      <c r="H3679" s="6" t="s">
        <v>8279</v>
      </c>
      <c r="I3679" s="6" t="s">
        <v>9093</v>
      </c>
      <c r="J3679" s="6" t="s">
        <v>8469</v>
      </c>
      <c r="K3679" s="7" t="s">
        <v>97</v>
      </c>
      <c r="L3679" s="8">
        <v>45657.0</v>
      </c>
      <c r="M3679" s="6" t="s">
        <v>23</v>
      </c>
      <c r="N3679" s="5"/>
      <c r="O3679" s="5"/>
      <c r="P3679" s="5"/>
      <c r="Q3679" s="5"/>
      <c r="R3679" s="5"/>
      <c r="S3679" s="5"/>
      <c r="T3679" s="5"/>
      <c r="U3679" s="5"/>
      <c r="V3679" s="5"/>
    </row>
    <row r="3680" hidden="1">
      <c r="A3680" s="5">
        <v>480091.0</v>
      </c>
      <c r="B3680" s="6" t="s">
        <v>7963</v>
      </c>
      <c r="C3680" s="6" t="s">
        <v>8481</v>
      </c>
      <c r="D3680" s="6" t="s">
        <v>9094</v>
      </c>
      <c r="E3680" s="6" t="s">
        <v>266</v>
      </c>
      <c r="F3680" s="6"/>
      <c r="G3680" s="6"/>
      <c r="H3680" s="6" t="s">
        <v>8279</v>
      </c>
      <c r="I3680" s="6" t="s">
        <v>9073</v>
      </c>
      <c r="J3680" s="6" t="s">
        <v>8469</v>
      </c>
      <c r="K3680" s="7" t="s">
        <v>881</v>
      </c>
      <c r="L3680" s="8">
        <v>45657.0</v>
      </c>
      <c r="M3680" s="6" t="s">
        <v>23</v>
      </c>
      <c r="N3680" s="5"/>
      <c r="O3680" s="5"/>
      <c r="P3680" s="5"/>
      <c r="Q3680" s="5"/>
      <c r="R3680" s="5"/>
      <c r="S3680" s="5"/>
      <c r="T3680" s="5"/>
      <c r="U3680" s="5"/>
      <c r="V3680" s="5"/>
    </row>
    <row r="3681" hidden="1">
      <c r="A3681" s="5">
        <v>480091.0</v>
      </c>
      <c r="B3681" s="6" t="s">
        <v>7963</v>
      </c>
      <c r="C3681" s="6" t="s">
        <v>8481</v>
      </c>
      <c r="D3681" s="6" t="s">
        <v>9094</v>
      </c>
      <c r="E3681" s="6" t="s">
        <v>266</v>
      </c>
      <c r="F3681" s="6"/>
      <c r="G3681" s="6"/>
      <c r="H3681" s="6" t="s">
        <v>8212</v>
      </c>
      <c r="I3681" s="6" t="s">
        <v>9095</v>
      </c>
      <c r="J3681" s="6" t="s">
        <v>8469</v>
      </c>
      <c r="K3681" s="7" t="s">
        <v>7459</v>
      </c>
      <c r="L3681" s="8">
        <v>45657.0</v>
      </c>
      <c r="M3681" s="6" t="s">
        <v>23</v>
      </c>
      <c r="N3681" s="5"/>
      <c r="O3681" s="5"/>
      <c r="P3681" s="5"/>
      <c r="Q3681" s="5"/>
      <c r="R3681" s="5"/>
      <c r="S3681" s="5"/>
      <c r="T3681" s="5"/>
      <c r="U3681" s="5"/>
      <c r="V3681" s="5"/>
    </row>
    <row r="3682" hidden="1">
      <c r="A3682" s="5">
        <v>480091.0</v>
      </c>
      <c r="B3682" s="6" t="s">
        <v>7963</v>
      </c>
      <c r="C3682" s="6" t="s">
        <v>8481</v>
      </c>
      <c r="D3682" s="6" t="s">
        <v>9094</v>
      </c>
      <c r="E3682" s="6" t="s">
        <v>266</v>
      </c>
      <c r="F3682" s="6"/>
      <c r="G3682" s="6"/>
      <c r="H3682" s="6" t="s">
        <v>8218</v>
      </c>
      <c r="I3682" s="6" t="s">
        <v>9095</v>
      </c>
      <c r="J3682" s="6" t="s">
        <v>8469</v>
      </c>
      <c r="K3682" s="7" t="s">
        <v>850</v>
      </c>
      <c r="L3682" s="8">
        <v>45657.0</v>
      </c>
      <c r="M3682" s="6" t="s">
        <v>23</v>
      </c>
      <c r="N3682" s="5"/>
      <c r="O3682" s="5"/>
      <c r="P3682" s="5"/>
      <c r="Q3682" s="5"/>
      <c r="R3682" s="5"/>
      <c r="S3682" s="5"/>
      <c r="T3682" s="5"/>
      <c r="U3682" s="5"/>
      <c r="V3682" s="5"/>
    </row>
    <row r="3683" hidden="1">
      <c r="A3683" s="5">
        <v>480091.0</v>
      </c>
      <c r="B3683" s="6" t="s">
        <v>7963</v>
      </c>
      <c r="C3683" s="6" t="s">
        <v>8481</v>
      </c>
      <c r="D3683" s="6" t="s">
        <v>9094</v>
      </c>
      <c r="E3683" s="6" t="s">
        <v>266</v>
      </c>
      <c r="F3683" s="6"/>
      <c r="G3683" s="6"/>
      <c r="H3683" s="6" t="s">
        <v>8264</v>
      </c>
      <c r="I3683" s="6" t="s">
        <v>9095</v>
      </c>
      <c r="J3683" s="6" t="s">
        <v>8469</v>
      </c>
      <c r="K3683" s="7" t="s">
        <v>881</v>
      </c>
      <c r="L3683" s="8">
        <v>45657.0</v>
      </c>
      <c r="M3683" s="6" t="s">
        <v>23</v>
      </c>
      <c r="N3683" s="5"/>
      <c r="O3683" s="5"/>
      <c r="P3683" s="5"/>
      <c r="Q3683" s="5"/>
      <c r="R3683" s="5"/>
      <c r="S3683" s="5"/>
      <c r="T3683" s="5"/>
      <c r="U3683" s="5"/>
      <c r="V3683" s="5"/>
    </row>
    <row r="3684" hidden="1">
      <c r="A3684" s="5">
        <v>480091.0</v>
      </c>
      <c r="B3684" s="6" t="s">
        <v>7963</v>
      </c>
      <c r="C3684" s="6" t="s">
        <v>8481</v>
      </c>
      <c r="D3684" s="6" t="s">
        <v>9094</v>
      </c>
      <c r="E3684" s="6" t="s">
        <v>266</v>
      </c>
      <c r="F3684" s="6"/>
      <c r="G3684" s="6"/>
      <c r="H3684" s="6" t="s">
        <v>8279</v>
      </c>
      <c r="I3684" s="6" t="s">
        <v>9095</v>
      </c>
      <c r="J3684" s="6" t="s">
        <v>8469</v>
      </c>
      <c r="K3684" s="7" t="s">
        <v>588</v>
      </c>
      <c r="L3684" s="8">
        <v>45657.0</v>
      </c>
      <c r="M3684" s="6" t="s">
        <v>23</v>
      </c>
      <c r="N3684" s="5"/>
      <c r="O3684" s="5"/>
      <c r="P3684" s="5"/>
      <c r="Q3684" s="5"/>
      <c r="R3684" s="5"/>
      <c r="S3684" s="5"/>
      <c r="T3684" s="5"/>
      <c r="U3684" s="5"/>
      <c r="V3684" s="5"/>
    </row>
    <row r="3685" hidden="1">
      <c r="A3685" s="5">
        <v>480091.0</v>
      </c>
      <c r="B3685" s="6" t="s">
        <v>7963</v>
      </c>
      <c r="C3685" s="6" t="s">
        <v>8481</v>
      </c>
      <c r="D3685" s="6" t="s">
        <v>9096</v>
      </c>
      <c r="E3685" s="6" t="s">
        <v>266</v>
      </c>
      <c r="F3685" s="6"/>
      <c r="G3685" s="6"/>
      <c r="H3685" s="6" t="s">
        <v>8325</v>
      </c>
      <c r="I3685" s="6" t="s">
        <v>9097</v>
      </c>
      <c r="J3685" s="6" t="s">
        <v>8199</v>
      </c>
      <c r="K3685" s="7" t="s">
        <v>9098</v>
      </c>
      <c r="L3685" s="8">
        <v>45657.0</v>
      </c>
      <c r="M3685" s="6" t="s">
        <v>23</v>
      </c>
      <c r="N3685" s="5"/>
      <c r="O3685" s="5"/>
      <c r="P3685" s="5"/>
      <c r="Q3685" s="5"/>
      <c r="R3685" s="5"/>
      <c r="S3685" s="5"/>
      <c r="T3685" s="5"/>
      <c r="U3685" s="5"/>
      <c r="V3685" s="5"/>
    </row>
    <row r="3686" hidden="1">
      <c r="A3686" s="5">
        <v>480091.0</v>
      </c>
      <c r="B3686" s="6" t="s">
        <v>7963</v>
      </c>
      <c r="C3686" s="6" t="s">
        <v>8481</v>
      </c>
      <c r="D3686" s="6" t="s">
        <v>9099</v>
      </c>
      <c r="E3686" s="6" t="s">
        <v>266</v>
      </c>
      <c r="F3686" s="6"/>
      <c r="G3686" s="6"/>
      <c r="H3686" s="6" t="s">
        <v>8319</v>
      </c>
      <c r="I3686" s="6" t="s">
        <v>9100</v>
      </c>
      <c r="J3686" s="6" t="s">
        <v>8199</v>
      </c>
      <c r="K3686" s="7" t="s">
        <v>9101</v>
      </c>
      <c r="L3686" s="8">
        <v>45657.0</v>
      </c>
      <c r="M3686" s="6" t="s">
        <v>23</v>
      </c>
      <c r="N3686" s="5"/>
      <c r="O3686" s="5"/>
      <c r="P3686" s="5"/>
      <c r="Q3686" s="5"/>
      <c r="R3686" s="5"/>
      <c r="S3686" s="5"/>
      <c r="T3686" s="5"/>
      <c r="U3686" s="5"/>
      <c r="V3686" s="5"/>
    </row>
    <row r="3687" hidden="1">
      <c r="A3687" s="5">
        <v>480091.0</v>
      </c>
      <c r="B3687" s="6" t="s">
        <v>7963</v>
      </c>
      <c r="C3687" s="6" t="s">
        <v>8481</v>
      </c>
      <c r="D3687" s="6" t="s">
        <v>9102</v>
      </c>
      <c r="E3687" s="6" t="s">
        <v>266</v>
      </c>
      <c r="F3687" s="6"/>
      <c r="G3687" s="6"/>
      <c r="H3687" s="6" t="s">
        <v>8243</v>
      </c>
      <c r="I3687" s="6" t="s">
        <v>9103</v>
      </c>
      <c r="J3687" s="6" t="s">
        <v>8199</v>
      </c>
      <c r="K3687" s="7" t="s">
        <v>9104</v>
      </c>
      <c r="L3687" s="8">
        <v>45657.0</v>
      </c>
      <c r="M3687" s="6" t="s">
        <v>23</v>
      </c>
      <c r="N3687" s="5"/>
      <c r="O3687" s="5"/>
      <c r="P3687" s="5"/>
      <c r="Q3687" s="5"/>
      <c r="R3687" s="5"/>
      <c r="S3687" s="5"/>
      <c r="T3687" s="5"/>
      <c r="U3687" s="5"/>
      <c r="V3687" s="5"/>
    </row>
    <row r="3688" hidden="1">
      <c r="A3688" s="5">
        <v>480091.0</v>
      </c>
      <c r="B3688" s="6" t="s">
        <v>7963</v>
      </c>
      <c r="C3688" s="6" t="s">
        <v>8481</v>
      </c>
      <c r="D3688" s="6" t="s">
        <v>9105</v>
      </c>
      <c r="E3688" s="6" t="s">
        <v>266</v>
      </c>
      <c r="F3688" s="6"/>
      <c r="G3688" s="6"/>
      <c r="H3688" s="6" t="s">
        <v>8236</v>
      </c>
      <c r="I3688" s="6" t="s">
        <v>9106</v>
      </c>
      <c r="J3688" s="6" t="s">
        <v>8199</v>
      </c>
      <c r="K3688" s="7" t="s">
        <v>9107</v>
      </c>
      <c r="L3688" s="8">
        <v>45657.0</v>
      </c>
      <c r="M3688" s="6" t="s">
        <v>23</v>
      </c>
      <c r="N3688" s="5"/>
      <c r="O3688" s="5"/>
      <c r="P3688" s="5"/>
      <c r="Q3688" s="5"/>
      <c r="R3688" s="5"/>
      <c r="S3688" s="5"/>
      <c r="T3688" s="5"/>
      <c r="U3688" s="5"/>
      <c r="V3688" s="5"/>
    </row>
    <row r="3689" hidden="1">
      <c r="A3689" s="5">
        <v>480091.0</v>
      </c>
      <c r="B3689" s="6" t="s">
        <v>7963</v>
      </c>
      <c r="C3689" s="6" t="s">
        <v>8481</v>
      </c>
      <c r="D3689" s="6" t="s">
        <v>9108</v>
      </c>
      <c r="E3689" s="6" t="s">
        <v>266</v>
      </c>
      <c r="F3689" s="6"/>
      <c r="G3689" s="6"/>
      <c r="H3689" s="6" t="s">
        <v>8209</v>
      </c>
      <c r="I3689" s="6" t="s">
        <v>9109</v>
      </c>
      <c r="J3689" s="6" t="s">
        <v>8199</v>
      </c>
      <c r="K3689" s="7" t="s">
        <v>9110</v>
      </c>
      <c r="L3689" s="8">
        <v>45657.0</v>
      </c>
      <c r="M3689" s="6" t="s">
        <v>23</v>
      </c>
      <c r="N3689" s="5"/>
      <c r="O3689" s="5"/>
      <c r="P3689" s="5"/>
      <c r="Q3689" s="5"/>
      <c r="R3689" s="5"/>
      <c r="S3689" s="5"/>
      <c r="T3689" s="5"/>
      <c r="U3689" s="5"/>
      <c r="V3689" s="5"/>
    </row>
    <row r="3690" hidden="1">
      <c r="A3690" s="5">
        <v>480091.0</v>
      </c>
      <c r="B3690" s="6" t="s">
        <v>7963</v>
      </c>
      <c r="C3690" s="6" t="s">
        <v>8481</v>
      </c>
      <c r="D3690" s="6" t="s">
        <v>9111</v>
      </c>
      <c r="E3690" s="6" t="s">
        <v>266</v>
      </c>
      <c r="F3690" s="6"/>
      <c r="G3690" s="6"/>
      <c r="H3690" s="6" t="s">
        <v>8279</v>
      </c>
      <c r="I3690" s="6" t="s">
        <v>9112</v>
      </c>
      <c r="J3690" s="6" t="s">
        <v>8199</v>
      </c>
      <c r="K3690" s="7" t="s">
        <v>9113</v>
      </c>
      <c r="L3690" s="8">
        <v>45657.0</v>
      </c>
      <c r="M3690" s="6" t="s">
        <v>23</v>
      </c>
      <c r="N3690" s="5"/>
      <c r="O3690" s="5"/>
      <c r="P3690" s="5"/>
      <c r="Q3690" s="5"/>
      <c r="R3690" s="5"/>
      <c r="S3690" s="5"/>
      <c r="T3690" s="5"/>
      <c r="U3690" s="5"/>
      <c r="V3690" s="5"/>
    </row>
    <row r="3691" hidden="1">
      <c r="A3691" s="5">
        <v>480091.0</v>
      </c>
      <c r="B3691" s="6" t="s">
        <v>7963</v>
      </c>
      <c r="C3691" s="6" t="s">
        <v>8481</v>
      </c>
      <c r="D3691" s="6" t="s">
        <v>9114</v>
      </c>
      <c r="E3691" s="6" t="s">
        <v>266</v>
      </c>
      <c r="F3691" s="6"/>
      <c r="G3691" s="6"/>
      <c r="H3691" s="6" t="s">
        <v>8319</v>
      </c>
      <c r="I3691" s="6" t="s">
        <v>9115</v>
      </c>
      <c r="J3691" s="6" t="s">
        <v>8199</v>
      </c>
      <c r="K3691" s="7" t="s">
        <v>9116</v>
      </c>
      <c r="L3691" s="8">
        <v>45657.0</v>
      </c>
      <c r="M3691" s="6" t="s">
        <v>23</v>
      </c>
      <c r="N3691" s="5"/>
      <c r="O3691" s="5"/>
      <c r="P3691" s="5"/>
      <c r="Q3691" s="5"/>
      <c r="R3691" s="5"/>
      <c r="S3691" s="5"/>
      <c r="T3691" s="5"/>
      <c r="U3691" s="5"/>
      <c r="V3691" s="5"/>
    </row>
    <row r="3692" hidden="1">
      <c r="A3692" s="5">
        <v>480091.0</v>
      </c>
      <c r="B3692" s="6" t="s">
        <v>7963</v>
      </c>
      <c r="C3692" s="6" t="s">
        <v>8481</v>
      </c>
      <c r="D3692" s="6" t="s">
        <v>9105</v>
      </c>
      <c r="E3692" s="6" t="s">
        <v>266</v>
      </c>
      <c r="F3692" s="6"/>
      <c r="G3692" s="6"/>
      <c r="H3692" s="6" t="s">
        <v>8233</v>
      </c>
      <c r="I3692" s="6" t="s">
        <v>9117</v>
      </c>
      <c r="J3692" s="6" t="s">
        <v>8199</v>
      </c>
      <c r="K3692" s="7" t="s">
        <v>9118</v>
      </c>
      <c r="L3692" s="8">
        <v>45657.0</v>
      </c>
      <c r="M3692" s="6" t="s">
        <v>23</v>
      </c>
      <c r="N3692" s="5"/>
      <c r="O3692" s="5"/>
      <c r="P3692" s="5"/>
      <c r="Q3692" s="5"/>
      <c r="R3692" s="5"/>
      <c r="S3692" s="5"/>
      <c r="T3692" s="5"/>
      <c r="U3692" s="5"/>
      <c r="V3692" s="5"/>
    </row>
    <row r="3693" hidden="1">
      <c r="A3693" s="5">
        <v>480091.0</v>
      </c>
      <c r="B3693" s="6" t="s">
        <v>7963</v>
      </c>
      <c r="C3693" s="6" t="s">
        <v>8481</v>
      </c>
      <c r="D3693" s="6" t="s">
        <v>9119</v>
      </c>
      <c r="E3693" s="6" t="s">
        <v>266</v>
      </c>
      <c r="F3693" s="6"/>
      <c r="G3693" s="6"/>
      <c r="H3693" s="6" t="s">
        <v>8253</v>
      </c>
      <c r="I3693" s="6" t="s">
        <v>9120</v>
      </c>
      <c r="J3693" s="6" t="s">
        <v>8199</v>
      </c>
      <c r="K3693" s="7" t="s">
        <v>9121</v>
      </c>
      <c r="L3693" s="8">
        <v>45657.0</v>
      </c>
      <c r="M3693" s="6" t="s">
        <v>23</v>
      </c>
      <c r="N3693" s="5"/>
      <c r="O3693" s="5"/>
      <c r="P3693" s="5"/>
      <c r="Q3693" s="5"/>
      <c r="R3693" s="5"/>
      <c r="S3693" s="5"/>
      <c r="T3693" s="5"/>
      <c r="U3693" s="5"/>
      <c r="V3693" s="5"/>
    </row>
    <row r="3694" hidden="1">
      <c r="A3694" s="5">
        <v>480091.0</v>
      </c>
      <c r="B3694" s="6" t="s">
        <v>7963</v>
      </c>
      <c r="C3694" s="6" t="s">
        <v>8481</v>
      </c>
      <c r="D3694" s="6" t="s">
        <v>9122</v>
      </c>
      <c r="E3694" s="6" t="s">
        <v>266</v>
      </c>
      <c r="F3694" s="6"/>
      <c r="G3694" s="6"/>
      <c r="H3694" s="6" t="s">
        <v>8322</v>
      </c>
      <c r="I3694" s="6" t="s">
        <v>9123</v>
      </c>
      <c r="J3694" s="6" t="s">
        <v>8199</v>
      </c>
      <c r="K3694" s="7" t="s">
        <v>9124</v>
      </c>
      <c r="L3694" s="8">
        <v>45657.0</v>
      </c>
      <c r="M3694" s="6" t="s">
        <v>23</v>
      </c>
      <c r="N3694" s="5"/>
      <c r="O3694" s="5"/>
      <c r="P3694" s="5"/>
      <c r="Q3694" s="5"/>
      <c r="R3694" s="5"/>
      <c r="S3694" s="5"/>
      <c r="T3694" s="5"/>
      <c r="U3694" s="5"/>
      <c r="V3694" s="5"/>
    </row>
    <row r="3695" hidden="1">
      <c r="A3695" s="5">
        <v>480091.0</v>
      </c>
      <c r="B3695" s="6" t="s">
        <v>7963</v>
      </c>
      <c r="C3695" s="6" t="s">
        <v>8481</v>
      </c>
      <c r="D3695" s="6" t="s">
        <v>9119</v>
      </c>
      <c r="E3695" s="6" t="s">
        <v>266</v>
      </c>
      <c r="F3695" s="6"/>
      <c r="G3695" s="6"/>
      <c r="H3695" s="6" t="s">
        <v>8279</v>
      </c>
      <c r="I3695" s="6" t="s">
        <v>9120</v>
      </c>
      <c r="J3695" s="6" t="s">
        <v>8199</v>
      </c>
      <c r="K3695" s="7" t="s">
        <v>369</v>
      </c>
      <c r="L3695" s="8">
        <v>45657.0</v>
      </c>
      <c r="M3695" s="6" t="s">
        <v>23</v>
      </c>
      <c r="N3695" s="5"/>
      <c r="O3695" s="5"/>
      <c r="P3695" s="5"/>
      <c r="Q3695" s="5"/>
      <c r="R3695" s="5"/>
      <c r="S3695" s="5"/>
      <c r="T3695" s="5"/>
      <c r="U3695" s="5"/>
      <c r="V3695" s="5"/>
    </row>
    <row r="3696" hidden="1">
      <c r="A3696" s="5">
        <v>480091.0</v>
      </c>
      <c r="B3696" s="6" t="s">
        <v>7963</v>
      </c>
      <c r="C3696" s="6" t="s">
        <v>8481</v>
      </c>
      <c r="D3696" s="6" t="s">
        <v>9119</v>
      </c>
      <c r="E3696" s="6" t="s">
        <v>266</v>
      </c>
      <c r="F3696" s="6"/>
      <c r="G3696" s="6"/>
      <c r="H3696" s="6" t="s">
        <v>8372</v>
      </c>
      <c r="I3696" s="6" t="s">
        <v>9120</v>
      </c>
      <c r="J3696" s="6" t="s">
        <v>8199</v>
      </c>
      <c r="K3696" s="7" t="s">
        <v>9125</v>
      </c>
      <c r="L3696" s="8">
        <v>45657.0</v>
      </c>
      <c r="M3696" s="6" t="s">
        <v>23</v>
      </c>
      <c r="N3696" s="5"/>
      <c r="O3696" s="5"/>
      <c r="P3696" s="5"/>
      <c r="Q3696" s="5"/>
      <c r="R3696" s="5"/>
      <c r="S3696" s="5"/>
      <c r="T3696" s="5"/>
      <c r="U3696" s="5"/>
      <c r="V3696" s="5"/>
    </row>
    <row r="3697" hidden="1">
      <c r="A3697" s="5">
        <v>480091.0</v>
      </c>
      <c r="B3697" s="6" t="s">
        <v>7963</v>
      </c>
      <c r="C3697" s="6" t="s">
        <v>8481</v>
      </c>
      <c r="D3697" s="6" t="s">
        <v>9126</v>
      </c>
      <c r="E3697" s="6" t="s">
        <v>266</v>
      </c>
      <c r="F3697" s="6"/>
      <c r="G3697" s="6"/>
      <c r="H3697" s="6" t="s">
        <v>8209</v>
      </c>
      <c r="I3697" s="6" t="s">
        <v>9127</v>
      </c>
      <c r="J3697" s="6" t="s">
        <v>8199</v>
      </c>
      <c r="K3697" s="7" t="s">
        <v>9128</v>
      </c>
      <c r="L3697" s="8">
        <v>45657.0</v>
      </c>
      <c r="M3697" s="6" t="s">
        <v>23</v>
      </c>
      <c r="N3697" s="5"/>
      <c r="O3697" s="5"/>
      <c r="P3697" s="5"/>
      <c r="Q3697" s="5"/>
      <c r="R3697" s="5"/>
      <c r="S3697" s="5"/>
      <c r="T3697" s="5"/>
      <c r="U3697" s="5"/>
      <c r="V3697" s="5"/>
    </row>
    <row r="3698" hidden="1">
      <c r="A3698" s="5">
        <v>480091.0</v>
      </c>
      <c r="B3698" s="6" t="s">
        <v>7963</v>
      </c>
      <c r="C3698" s="6" t="s">
        <v>8481</v>
      </c>
      <c r="D3698" s="6" t="s">
        <v>9129</v>
      </c>
      <c r="E3698" s="6" t="s">
        <v>266</v>
      </c>
      <c r="F3698" s="6"/>
      <c r="G3698" s="6"/>
      <c r="H3698" s="6" t="s">
        <v>8253</v>
      </c>
      <c r="I3698" s="6" t="s">
        <v>9130</v>
      </c>
      <c r="J3698" s="6" t="s">
        <v>8199</v>
      </c>
      <c r="K3698" s="7" t="s">
        <v>9131</v>
      </c>
      <c r="L3698" s="8">
        <v>45657.0</v>
      </c>
      <c r="M3698" s="6" t="s">
        <v>23</v>
      </c>
      <c r="N3698" s="5"/>
      <c r="O3698" s="5"/>
      <c r="P3698" s="5"/>
      <c r="Q3698" s="5"/>
      <c r="R3698" s="5"/>
      <c r="S3698" s="5"/>
      <c r="T3698" s="5"/>
      <c r="U3698" s="5"/>
      <c r="V3698" s="5"/>
    </row>
    <row r="3699" hidden="1">
      <c r="A3699" s="5">
        <v>480091.0</v>
      </c>
      <c r="B3699" s="6" t="s">
        <v>7963</v>
      </c>
      <c r="C3699" s="6" t="s">
        <v>8481</v>
      </c>
      <c r="D3699" s="6" t="s">
        <v>8669</v>
      </c>
      <c r="E3699" s="6" t="s">
        <v>266</v>
      </c>
      <c r="F3699" s="6"/>
      <c r="G3699" s="6"/>
      <c r="H3699" s="6" t="s">
        <v>8243</v>
      </c>
      <c r="I3699" s="6" t="s">
        <v>8670</v>
      </c>
      <c r="J3699" s="6" t="s">
        <v>8199</v>
      </c>
      <c r="K3699" s="7" t="s">
        <v>9132</v>
      </c>
      <c r="L3699" s="8">
        <v>45657.0</v>
      </c>
      <c r="M3699" s="6" t="s">
        <v>23</v>
      </c>
      <c r="N3699" s="5"/>
      <c r="O3699" s="5"/>
      <c r="P3699" s="5"/>
      <c r="Q3699" s="5"/>
      <c r="R3699" s="5"/>
      <c r="S3699" s="5"/>
      <c r="T3699" s="5"/>
      <c r="U3699" s="5"/>
      <c r="V3699" s="5"/>
    </row>
    <row r="3700" hidden="1">
      <c r="A3700" s="5">
        <v>480091.0</v>
      </c>
      <c r="B3700" s="6" t="s">
        <v>7963</v>
      </c>
      <c r="C3700" s="6" t="s">
        <v>8481</v>
      </c>
      <c r="D3700" s="6" t="s">
        <v>9126</v>
      </c>
      <c r="E3700" s="6" t="s">
        <v>266</v>
      </c>
      <c r="F3700" s="6"/>
      <c r="G3700" s="6"/>
      <c r="H3700" s="6" t="s">
        <v>8209</v>
      </c>
      <c r="I3700" s="6" t="s">
        <v>9127</v>
      </c>
      <c r="J3700" s="6" t="s">
        <v>8199</v>
      </c>
      <c r="K3700" s="7" t="s">
        <v>9133</v>
      </c>
      <c r="L3700" s="8">
        <v>45657.0</v>
      </c>
      <c r="M3700" s="6" t="s">
        <v>23</v>
      </c>
      <c r="N3700" s="5"/>
      <c r="O3700" s="5"/>
      <c r="P3700" s="5"/>
      <c r="Q3700" s="5"/>
      <c r="R3700" s="5"/>
      <c r="S3700" s="5"/>
      <c r="T3700" s="5"/>
      <c r="U3700" s="5"/>
      <c r="V3700" s="5"/>
    </row>
    <row r="3701" hidden="1">
      <c r="A3701" s="5">
        <v>480091.0</v>
      </c>
      <c r="B3701" s="6" t="s">
        <v>7963</v>
      </c>
      <c r="C3701" s="6" t="s">
        <v>8481</v>
      </c>
      <c r="D3701" s="6" t="s">
        <v>9134</v>
      </c>
      <c r="E3701" s="6" t="s">
        <v>266</v>
      </c>
      <c r="F3701" s="6"/>
      <c r="G3701" s="6"/>
      <c r="H3701" s="6" t="s">
        <v>8310</v>
      </c>
      <c r="I3701" s="6" t="s">
        <v>9135</v>
      </c>
      <c r="J3701" s="6" t="s">
        <v>8199</v>
      </c>
      <c r="K3701" s="7" t="s">
        <v>9136</v>
      </c>
      <c r="L3701" s="8">
        <v>45657.0</v>
      </c>
      <c r="M3701" s="6" t="s">
        <v>23</v>
      </c>
      <c r="N3701" s="5"/>
      <c r="O3701" s="5"/>
      <c r="P3701" s="5"/>
      <c r="Q3701" s="5"/>
      <c r="R3701" s="5"/>
      <c r="S3701" s="5"/>
      <c r="T3701" s="5"/>
      <c r="U3701" s="5"/>
      <c r="V3701" s="5"/>
    </row>
    <row r="3702" hidden="1">
      <c r="A3702" s="5">
        <v>480091.0</v>
      </c>
      <c r="B3702" s="6" t="s">
        <v>7963</v>
      </c>
      <c r="C3702" s="6" t="s">
        <v>8481</v>
      </c>
      <c r="D3702" s="6" t="s">
        <v>9137</v>
      </c>
      <c r="E3702" s="6" t="s">
        <v>266</v>
      </c>
      <c r="F3702" s="6"/>
      <c r="G3702" s="6"/>
      <c r="H3702" s="6" t="s">
        <v>8209</v>
      </c>
      <c r="I3702" s="6" t="s">
        <v>9138</v>
      </c>
      <c r="J3702" s="6" t="s">
        <v>8199</v>
      </c>
      <c r="K3702" s="7" t="s">
        <v>9139</v>
      </c>
      <c r="L3702" s="8">
        <v>45657.0</v>
      </c>
      <c r="M3702" s="6" t="s">
        <v>23</v>
      </c>
      <c r="N3702" s="5"/>
      <c r="O3702" s="5"/>
      <c r="P3702" s="5"/>
      <c r="Q3702" s="5"/>
      <c r="R3702" s="5"/>
      <c r="S3702" s="5"/>
      <c r="T3702" s="5"/>
      <c r="U3702" s="5"/>
      <c r="V3702" s="5"/>
    </row>
    <row r="3703" hidden="1">
      <c r="A3703" s="5">
        <v>480091.0</v>
      </c>
      <c r="B3703" s="6" t="s">
        <v>7963</v>
      </c>
      <c r="C3703" s="6" t="s">
        <v>8481</v>
      </c>
      <c r="D3703" s="6" t="s">
        <v>9140</v>
      </c>
      <c r="E3703" s="6" t="s">
        <v>266</v>
      </c>
      <c r="F3703" s="6"/>
      <c r="G3703" s="6"/>
      <c r="H3703" s="6" t="s">
        <v>8209</v>
      </c>
      <c r="I3703" s="6" t="s">
        <v>9141</v>
      </c>
      <c r="J3703" s="6" t="s">
        <v>8199</v>
      </c>
      <c r="K3703" s="7" t="s">
        <v>3990</v>
      </c>
      <c r="L3703" s="8">
        <v>45657.0</v>
      </c>
      <c r="M3703" s="6" t="s">
        <v>23</v>
      </c>
      <c r="N3703" s="5"/>
      <c r="O3703" s="5"/>
      <c r="P3703" s="5"/>
      <c r="Q3703" s="5"/>
      <c r="R3703" s="5"/>
      <c r="S3703" s="5"/>
      <c r="T3703" s="5"/>
      <c r="U3703" s="5"/>
      <c r="V3703" s="5"/>
    </row>
    <row r="3704" hidden="1">
      <c r="A3704" s="5">
        <v>480091.0</v>
      </c>
      <c r="B3704" s="6" t="s">
        <v>7963</v>
      </c>
      <c r="C3704" s="6" t="s">
        <v>8481</v>
      </c>
      <c r="D3704" s="6" t="s">
        <v>9142</v>
      </c>
      <c r="E3704" s="6" t="s">
        <v>266</v>
      </c>
      <c r="F3704" s="6"/>
      <c r="G3704" s="6"/>
      <c r="H3704" s="6" t="s">
        <v>8209</v>
      </c>
      <c r="I3704" s="6" t="s">
        <v>9143</v>
      </c>
      <c r="J3704" s="6" t="s">
        <v>8199</v>
      </c>
      <c r="K3704" s="7" t="s">
        <v>9144</v>
      </c>
      <c r="L3704" s="8">
        <v>45657.0</v>
      </c>
      <c r="M3704" s="6" t="s">
        <v>23</v>
      </c>
      <c r="N3704" s="5"/>
      <c r="O3704" s="5"/>
      <c r="P3704" s="5"/>
      <c r="Q3704" s="5"/>
      <c r="R3704" s="5"/>
      <c r="S3704" s="5"/>
      <c r="T3704" s="5"/>
      <c r="U3704" s="5"/>
      <c r="V3704" s="5"/>
    </row>
    <row r="3705" hidden="1">
      <c r="A3705" s="5">
        <v>480091.0</v>
      </c>
      <c r="B3705" s="6" t="s">
        <v>7963</v>
      </c>
      <c r="C3705" s="6" t="s">
        <v>8481</v>
      </c>
      <c r="D3705" s="6" t="s">
        <v>9145</v>
      </c>
      <c r="E3705" s="6" t="s">
        <v>266</v>
      </c>
      <c r="F3705" s="6"/>
      <c r="G3705" s="6"/>
      <c r="H3705" s="6" t="s">
        <v>8209</v>
      </c>
      <c r="I3705" s="6" t="s">
        <v>9146</v>
      </c>
      <c r="J3705" s="6" t="s">
        <v>8199</v>
      </c>
      <c r="K3705" s="7" t="s">
        <v>9147</v>
      </c>
      <c r="L3705" s="8">
        <v>45657.0</v>
      </c>
      <c r="M3705" s="6" t="s">
        <v>23</v>
      </c>
      <c r="N3705" s="5"/>
      <c r="O3705" s="5"/>
      <c r="P3705" s="5"/>
      <c r="Q3705" s="5"/>
      <c r="R3705" s="5"/>
      <c r="S3705" s="5"/>
      <c r="T3705" s="5"/>
      <c r="U3705" s="5"/>
      <c r="V3705" s="5"/>
    </row>
    <row r="3706" hidden="1">
      <c r="A3706" s="5">
        <v>480091.0</v>
      </c>
      <c r="B3706" s="6" t="s">
        <v>7963</v>
      </c>
      <c r="C3706" s="6" t="s">
        <v>8481</v>
      </c>
      <c r="D3706" s="6" t="s">
        <v>9134</v>
      </c>
      <c r="E3706" s="6" t="s">
        <v>266</v>
      </c>
      <c r="F3706" s="6"/>
      <c r="G3706" s="6"/>
      <c r="H3706" s="6" t="s">
        <v>8319</v>
      </c>
      <c r="I3706" s="6" t="s">
        <v>9135</v>
      </c>
      <c r="J3706" s="6" t="s">
        <v>8199</v>
      </c>
      <c r="K3706" s="7" t="s">
        <v>9148</v>
      </c>
      <c r="L3706" s="8">
        <v>45657.0</v>
      </c>
      <c r="M3706" s="6" t="s">
        <v>23</v>
      </c>
      <c r="N3706" s="5"/>
      <c r="O3706" s="5"/>
      <c r="P3706" s="5"/>
      <c r="Q3706" s="5"/>
      <c r="R3706" s="5"/>
      <c r="S3706" s="5"/>
      <c r="T3706" s="5"/>
      <c r="U3706" s="5"/>
      <c r="V3706" s="5"/>
    </row>
    <row r="3707" hidden="1">
      <c r="A3707" s="5">
        <v>480091.0</v>
      </c>
      <c r="B3707" s="6" t="s">
        <v>7963</v>
      </c>
      <c r="C3707" s="6" t="s">
        <v>8481</v>
      </c>
      <c r="D3707" s="6" t="s">
        <v>9134</v>
      </c>
      <c r="E3707" s="6" t="s">
        <v>266</v>
      </c>
      <c r="F3707" s="6"/>
      <c r="G3707" s="6"/>
      <c r="H3707" s="6" t="s">
        <v>8205</v>
      </c>
      <c r="I3707" s="6" t="s">
        <v>9135</v>
      </c>
      <c r="J3707" s="6" t="s">
        <v>8199</v>
      </c>
      <c r="K3707" s="7" t="s">
        <v>9149</v>
      </c>
      <c r="L3707" s="8">
        <v>45657.0</v>
      </c>
      <c r="M3707" s="6" t="s">
        <v>23</v>
      </c>
      <c r="N3707" s="5"/>
      <c r="O3707" s="5"/>
      <c r="P3707" s="5"/>
      <c r="Q3707" s="5"/>
      <c r="R3707" s="5"/>
      <c r="S3707" s="5"/>
      <c r="T3707" s="5"/>
      <c r="U3707" s="5"/>
      <c r="V3707" s="5"/>
    </row>
    <row r="3708" hidden="1">
      <c r="A3708" s="5">
        <v>480091.0</v>
      </c>
      <c r="B3708" s="6" t="s">
        <v>7963</v>
      </c>
      <c r="C3708" s="6" t="s">
        <v>8481</v>
      </c>
      <c r="D3708" s="6" t="s">
        <v>9134</v>
      </c>
      <c r="E3708" s="6" t="s">
        <v>266</v>
      </c>
      <c r="F3708" s="6"/>
      <c r="G3708" s="6"/>
      <c r="H3708" s="6" t="s">
        <v>8205</v>
      </c>
      <c r="I3708" s="6" t="s">
        <v>9135</v>
      </c>
      <c r="J3708" s="6" t="s">
        <v>8199</v>
      </c>
      <c r="K3708" s="7" t="s">
        <v>9150</v>
      </c>
      <c r="L3708" s="8">
        <v>45657.0</v>
      </c>
      <c r="M3708" s="6" t="s">
        <v>23</v>
      </c>
      <c r="N3708" s="5"/>
      <c r="O3708" s="5"/>
      <c r="P3708" s="5"/>
      <c r="Q3708" s="5"/>
      <c r="R3708" s="5"/>
      <c r="S3708" s="5"/>
      <c r="T3708" s="5"/>
      <c r="U3708" s="5"/>
      <c r="V3708" s="5"/>
    </row>
    <row r="3709" hidden="1">
      <c r="A3709" s="5">
        <v>480091.0</v>
      </c>
      <c r="B3709" s="6" t="s">
        <v>7963</v>
      </c>
      <c r="C3709" s="6" t="s">
        <v>8481</v>
      </c>
      <c r="D3709" s="6" t="s">
        <v>9134</v>
      </c>
      <c r="E3709" s="6" t="s">
        <v>266</v>
      </c>
      <c r="F3709" s="6"/>
      <c r="G3709" s="6"/>
      <c r="H3709" s="6" t="s">
        <v>8319</v>
      </c>
      <c r="I3709" s="6" t="s">
        <v>9135</v>
      </c>
      <c r="J3709" s="6" t="s">
        <v>8199</v>
      </c>
      <c r="K3709" s="7" t="s">
        <v>9151</v>
      </c>
      <c r="L3709" s="8">
        <v>45657.0</v>
      </c>
      <c r="M3709" s="6" t="s">
        <v>23</v>
      </c>
      <c r="N3709" s="5"/>
      <c r="O3709" s="5"/>
      <c r="P3709" s="5"/>
      <c r="Q3709" s="5"/>
      <c r="R3709" s="5"/>
      <c r="S3709" s="5"/>
      <c r="T3709" s="5"/>
      <c r="U3709" s="5"/>
      <c r="V3709" s="5"/>
    </row>
    <row r="3710" hidden="1">
      <c r="A3710" s="5">
        <v>480091.0</v>
      </c>
      <c r="B3710" s="6" t="s">
        <v>7963</v>
      </c>
      <c r="C3710" s="6" t="s">
        <v>8481</v>
      </c>
      <c r="D3710" s="6" t="s">
        <v>9134</v>
      </c>
      <c r="E3710" s="6" t="s">
        <v>266</v>
      </c>
      <c r="F3710" s="6"/>
      <c r="G3710" s="6"/>
      <c r="H3710" s="6" t="s">
        <v>8319</v>
      </c>
      <c r="I3710" s="6" t="s">
        <v>9135</v>
      </c>
      <c r="J3710" s="6" t="s">
        <v>8199</v>
      </c>
      <c r="K3710" s="7" t="s">
        <v>9152</v>
      </c>
      <c r="L3710" s="8">
        <v>45657.0</v>
      </c>
      <c r="M3710" s="6" t="s">
        <v>23</v>
      </c>
      <c r="N3710" s="5"/>
      <c r="O3710" s="5"/>
      <c r="P3710" s="5"/>
      <c r="Q3710" s="5"/>
      <c r="R3710" s="5"/>
      <c r="S3710" s="5"/>
      <c r="T3710" s="5"/>
      <c r="U3710" s="5"/>
      <c r="V3710" s="5"/>
    </row>
    <row r="3711" hidden="1">
      <c r="A3711" s="5">
        <v>480091.0</v>
      </c>
      <c r="B3711" s="6" t="s">
        <v>7963</v>
      </c>
      <c r="C3711" s="6" t="s">
        <v>8481</v>
      </c>
      <c r="D3711" s="6" t="s">
        <v>9134</v>
      </c>
      <c r="E3711" s="6" t="s">
        <v>266</v>
      </c>
      <c r="F3711" s="6"/>
      <c r="G3711" s="6"/>
      <c r="H3711" s="6" t="s">
        <v>8279</v>
      </c>
      <c r="I3711" s="6" t="s">
        <v>9135</v>
      </c>
      <c r="J3711" s="6" t="s">
        <v>8199</v>
      </c>
      <c r="K3711" s="7" t="s">
        <v>9153</v>
      </c>
      <c r="L3711" s="8">
        <v>45657.0</v>
      </c>
      <c r="M3711" s="6" t="s">
        <v>23</v>
      </c>
      <c r="N3711" s="5"/>
      <c r="O3711" s="5"/>
      <c r="P3711" s="5"/>
      <c r="Q3711" s="5"/>
      <c r="R3711" s="5"/>
      <c r="S3711" s="5"/>
      <c r="T3711" s="5"/>
      <c r="U3711" s="5"/>
      <c r="V3711" s="5"/>
    </row>
    <row r="3712" hidden="1">
      <c r="A3712" s="5">
        <v>480091.0</v>
      </c>
      <c r="B3712" s="6" t="s">
        <v>7963</v>
      </c>
      <c r="C3712" s="6" t="s">
        <v>8481</v>
      </c>
      <c r="D3712" s="6" t="s">
        <v>9134</v>
      </c>
      <c r="E3712" s="6" t="s">
        <v>266</v>
      </c>
      <c r="F3712" s="6"/>
      <c r="G3712" s="6"/>
      <c r="H3712" s="6" t="s">
        <v>8279</v>
      </c>
      <c r="I3712" s="6" t="s">
        <v>9135</v>
      </c>
      <c r="J3712" s="6" t="s">
        <v>8199</v>
      </c>
      <c r="K3712" s="7" t="s">
        <v>9154</v>
      </c>
      <c r="L3712" s="8">
        <v>45657.0</v>
      </c>
      <c r="M3712" s="6" t="s">
        <v>23</v>
      </c>
      <c r="N3712" s="5"/>
      <c r="O3712" s="5"/>
      <c r="P3712" s="5"/>
      <c r="Q3712" s="5"/>
      <c r="R3712" s="5"/>
      <c r="S3712" s="5"/>
      <c r="T3712" s="5"/>
      <c r="U3712" s="5"/>
      <c r="V3712" s="5"/>
    </row>
    <row r="3713" hidden="1">
      <c r="A3713" s="5">
        <v>480091.0</v>
      </c>
      <c r="B3713" s="6" t="s">
        <v>7963</v>
      </c>
      <c r="C3713" s="6" t="s">
        <v>8481</v>
      </c>
      <c r="D3713" s="6" t="s">
        <v>9134</v>
      </c>
      <c r="E3713" s="6" t="s">
        <v>266</v>
      </c>
      <c r="F3713" s="6"/>
      <c r="G3713" s="6"/>
      <c r="H3713" s="6" t="s">
        <v>8279</v>
      </c>
      <c r="I3713" s="6" t="s">
        <v>9135</v>
      </c>
      <c r="J3713" s="6" t="s">
        <v>8199</v>
      </c>
      <c r="K3713" s="7" t="s">
        <v>9155</v>
      </c>
      <c r="L3713" s="8">
        <v>45657.0</v>
      </c>
      <c r="M3713" s="6" t="s">
        <v>23</v>
      </c>
      <c r="N3713" s="5"/>
      <c r="O3713" s="5"/>
      <c r="P3713" s="5"/>
      <c r="Q3713" s="5"/>
      <c r="R3713" s="5"/>
      <c r="S3713" s="5"/>
      <c r="T3713" s="5"/>
      <c r="U3713" s="5"/>
      <c r="V3713" s="5"/>
    </row>
    <row r="3714" hidden="1">
      <c r="A3714" s="5">
        <v>480091.0</v>
      </c>
      <c r="B3714" s="6" t="s">
        <v>7963</v>
      </c>
      <c r="C3714" s="6" t="s">
        <v>8481</v>
      </c>
      <c r="D3714" s="6" t="s">
        <v>9134</v>
      </c>
      <c r="E3714" s="6" t="s">
        <v>266</v>
      </c>
      <c r="F3714" s="6"/>
      <c r="G3714" s="6"/>
      <c r="H3714" s="6" t="s">
        <v>8279</v>
      </c>
      <c r="I3714" s="6" t="s">
        <v>9135</v>
      </c>
      <c r="J3714" s="6" t="s">
        <v>8199</v>
      </c>
      <c r="K3714" s="7" t="s">
        <v>9156</v>
      </c>
      <c r="L3714" s="8">
        <v>45657.0</v>
      </c>
      <c r="M3714" s="6" t="s">
        <v>23</v>
      </c>
      <c r="N3714" s="5"/>
      <c r="O3714" s="5"/>
      <c r="P3714" s="5"/>
      <c r="Q3714" s="5"/>
      <c r="R3714" s="5"/>
      <c r="S3714" s="5"/>
      <c r="T3714" s="5"/>
      <c r="U3714" s="5"/>
      <c r="V3714" s="5"/>
    </row>
    <row r="3715" hidden="1">
      <c r="A3715" s="5">
        <v>480091.0</v>
      </c>
      <c r="B3715" s="6" t="s">
        <v>7963</v>
      </c>
      <c r="C3715" s="6" t="s">
        <v>8481</v>
      </c>
      <c r="D3715" s="6" t="s">
        <v>9134</v>
      </c>
      <c r="E3715" s="6" t="s">
        <v>266</v>
      </c>
      <c r="F3715" s="6"/>
      <c r="G3715" s="6"/>
      <c r="H3715" s="6" t="s">
        <v>8243</v>
      </c>
      <c r="I3715" s="6" t="s">
        <v>9135</v>
      </c>
      <c r="J3715" s="6" t="s">
        <v>8199</v>
      </c>
      <c r="K3715" s="7" t="s">
        <v>9157</v>
      </c>
      <c r="L3715" s="8">
        <v>45657.0</v>
      </c>
      <c r="M3715" s="6" t="s">
        <v>23</v>
      </c>
      <c r="N3715" s="5"/>
      <c r="O3715" s="5"/>
      <c r="P3715" s="5"/>
      <c r="Q3715" s="5"/>
      <c r="R3715" s="5"/>
      <c r="S3715" s="5"/>
      <c r="T3715" s="5"/>
      <c r="U3715" s="5"/>
      <c r="V3715" s="5"/>
    </row>
    <row r="3716" hidden="1">
      <c r="A3716" s="5">
        <v>480091.0</v>
      </c>
      <c r="B3716" s="6" t="s">
        <v>7963</v>
      </c>
      <c r="C3716" s="6" t="s">
        <v>8481</v>
      </c>
      <c r="D3716" s="6" t="s">
        <v>9142</v>
      </c>
      <c r="E3716" s="6" t="s">
        <v>266</v>
      </c>
      <c r="F3716" s="6"/>
      <c r="G3716" s="6"/>
      <c r="H3716" s="6" t="s">
        <v>8209</v>
      </c>
      <c r="I3716" s="6" t="s">
        <v>9143</v>
      </c>
      <c r="J3716" s="6" t="s">
        <v>8199</v>
      </c>
      <c r="K3716" s="7" t="s">
        <v>9158</v>
      </c>
      <c r="L3716" s="8">
        <v>45657.0</v>
      </c>
      <c r="M3716" s="6" t="s">
        <v>23</v>
      </c>
      <c r="N3716" s="5"/>
      <c r="O3716" s="5"/>
      <c r="P3716" s="5"/>
      <c r="Q3716" s="5"/>
      <c r="R3716" s="5"/>
      <c r="S3716" s="5"/>
      <c r="T3716" s="5"/>
      <c r="U3716" s="5"/>
      <c r="V3716" s="5"/>
    </row>
    <row r="3717" hidden="1">
      <c r="A3717" s="5">
        <v>480091.0</v>
      </c>
      <c r="B3717" s="6" t="s">
        <v>7963</v>
      </c>
      <c r="C3717" s="6" t="s">
        <v>8481</v>
      </c>
      <c r="D3717" s="6" t="s">
        <v>9134</v>
      </c>
      <c r="E3717" s="6" t="s">
        <v>266</v>
      </c>
      <c r="F3717" s="6"/>
      <c r="G3717" s="6"/>
      <c r="H3717" s="6" t="s">
        <v>8233</v>
      </c>
      <c r="I3717" s="6" t="s">
        <v>9135</v>
      </c>
      <c r="J3717" s="6" t="s">
        <v>8199</v>
      </c>
      <c r="K3717" s="7" t="s">
        <v>9159</v>
      </c>
      <c r="L3717" s="8">
        <v>45657.0</v>
      </c>
      <c r="M3717" s="6" t="s">
        <v>23</v>
      </c>
      <c r="N3717" s="5"/>
      <c r="O3717" s="5"/>
      <c r="P3717" s="5"/>
      <c r="Q3717" s="5"/>
      <c r="R3717" s="5"/>
      <c r="S3717" s="5"/>
      <c r="T3717" s="5"/>
      <c r="U3717" s="5"/>
      <c r="V3717" s="5"/>
    </row>
    <row r="3718" hidden="1">
      <c r="A3718" s="5">
        <v>480091.0</v>
      </c>
      <c r="B3718" s="6" t="s">
        <v>7963</v>
      </c>
      <c r="C3718" s="6" t="s">
        <v>8481</v>
      </c>
      <c r="D3718" s="6" t="s">
        <v>9134</v>
      </c>
      <c r="E3718" s="6" t="s">
        <v>266</v>
      </c>
      <c r="F3718" s="6"/>
      <c r="G3718" s="6"/>
      <c r="H3718" s="6" t="s">
        <v>8322</v>
      </c>
      <c r="I3718" s="6" t="s">
        <v>9135</v>
      </c>
      <c r="J3718" s="6" t="s">
        <v>8199</v>
      </c>
      <c r="K3718" s="7" t="s">
        <v>9160</v>
      </c>
      <c r="L3718" s="8">
        <v>45657.0</v>
      </c>
      <c r="M3718" s="6" t="s">
        <v>23</v>
      </c>
      <c r="N3718" s="5"/>
      <c r="O3718" s="5"/>
      <c r="P3718" s="5"/>
      <c r="Q3718" s="5"/>
      <c r="R3718" s="5"/>
      <c r="S3718" s="5"/>
      <c r="T3718" s="5"/>
      <c r="U3718" s="5"/>
      <c r="V3718" s="5"/>
    </row>
    <row r="3719" hidden="1">
      <c r="A3719" s="5">
        <v>480091.0</v>
      </c>
      <c r="B3719" s="6" t="s">
        <v>7963</v>
      </c>
      <c r="C3719" s="6" t="s">
        <v>8481</v>
      </c>
      <c r="D3719" s="6" t="s">
        <v>9161</v>
      </c>
      <c r="E3719" s="6" t="s">
        <v>266</v>
      </c>
      <c r="F3719" s="6"/>
      <c r="G3719" s="6"/>
      <c r="H3719" s="6" t="s">
        <v>8369</v>
      </c>
      <c r="I3719" s="6" t="s">
        <v>9162</v>
      </c>
      <c r="J3719" s="6" t="s">
        <v>8199</v>
      </c>
      <c r="K3719" s="7" t="s">
        <v>9163</v>
      </c>
      <c r="L3719" s="8">
        <v>45657.0</v>
      </c>
      <c r="M3719" s="6" t="s">
        <v>23</v>
      </c>
      <c r="N3719" s="5"/>
      <c r="O3719" s="5"/>
      <c r="P3719" s="5"/>
      <c r="Q3719" s="5"/>
      <c r="R3719" s="5"/>
      <c r="S3719" s="5"/>
      <c r="T3719" s="5"/>
      <c r="U3719" s="5"/>
      <c r="V3719" s="5"/>
    </row>
    <row r="3720" hidden="1">
      <c r="A3720" s="5">
        <v>480091.0</v>
      </c>
      <c r="B3720" s="6" t="s">
        <v>7963</v>
      </c>
      <c r="C3720" s="6" t="s">
        <v>8481</v>
      </c>
      <c r="D3720" s="6" t="s">
        <v>9164</v>
      </c>
      <c r="E3720" s="6" t="s">
        <v>266</v>
      </c>
      <c r="F3720" s="6"/>
      <c r="G3720" s="6"/>
      <c r="H3720" s="6" t="s">
        <v>8369</v>
      </c>
      <c r="I3720" s="6" t="s">
        <v>9165</v>
      </c>
      <c r="J3720" s="6" t="s">
        <v>8199</v>
      </c>
      <c r="K3720" s="7" t="s">
        <v>9166</v>
      </c>
      <c r="L3720" s="8">
        <v>45657.0</v>
      </c>
      <c r="M3720" s="6" t="s">
        <v>23</v>
      </c>
      <c r="N3720" s="5"/>
      <c r="O3720" s="5"/>
      <c r="P3720" s="5"/>
      <c r="Q3720" s="5"/>
      <c r="R3720" s="5"/>
      <c r="S3720" s="5"/>
      <c r="T3720" s="5"/>
      <c r="U3720" s="5"/>
      <c r="V3720" s="5"/>
    </row>
    <row r="3721" hidden="1">
      <c r="A3721" s="5">
        <v>480091.0</v>
      </c>
      <c r="B3721" s="6" t="s">
        <v>7963</v>
      </c>
      <c r="C3721" s="6" t="s">
        <v>8481</v>
      </c>
      <c r="D3721" s="6" t="s">
        <v>9134</v>
      </c>
      <c r="E3721" s="6" t="s">
        <v>266</v>
      </c>
      <c r="F3721" s="6"/>
      <c r="G3721" s="6"/>
      <c r="H3721" s="6" t="s">
        <v>8325</v>
      </c>
      <c r="I3721" s="6" t="s">
        <v>9135</v>
      </c>
      <c r="J3721" s="6" t="s">
        <v>8199</v>
      </c>
      <c r="K3721" s="7" t="s">
        <v>9167</v>
      </c>
      <c r="L3721" s="8">
        <v>45657.0</v>
      </c>
      <c r="M3721" s="6" t="s">
        <v>23</v>
      </c>
      <c r="N3721" s="5"/>
      <c r="O3721" s="5"/>
      <c r="P3721" s="5"/>
      <c r="Q3721" s="5"/>
      <c r="R3721" s="5"/>
      <c r="S3721" s="5"/>
      <c r="T3721" s="5"/>
      <c r="U3721" s="5"/>
      <c r="V3721" s="5"/>
    </row>
    <row r="3722" hidden="1">
      <c r="A3722" s="5">
        <v>480091.0</v>
      </c>
      <c r="B3722" s="6" t="s">
        <v>7963</v>
      </c>
      <c r="C3722" s="6" t="s">
        <v>8481</v>
      </c>
      <c r="D3722" s="6" t="s">
        <v>9134</v>
      </c>
      <c r="E3722" s="6" t="s">
        <v>266</v>
      </c>
      <c r="F3722" s="6"/>
      <c r="G3722" s="6"/>
      <c r="H3722" s="6" t="s">
        <v>8205</v>
      </c>
      <c r="I3722" s="6" t="s">
        <v>9135</v>
      </c>
      <c r="J3722" s="6" t="s">
        <v>8199</v>
      </c>
      <c r="K3722" s="7" t="s">
        <v>9168</v>
      </c>
      <c r="L3722" s="8">
        <v>45657.0</v>
      </c>
      <c r="M3722" s="6" t="s">
        <v>23</v>
      </c>
      <c r="N3722" s="5"/>
      <c r="O3722" s="5"/>
      <c r="P3722" s="5"/>
      <c r="Q3722" s="5"/>
      <c r="R3722" s="5"/>
      <c r="S3722" s="5"/>
      <c r="T3722" s="5"/>
      <c r="U3722" s="5"/>
      <c r="V3722" s="5"/>
    </row>
    <row r="3723" hidden="1">
      <c r="A3723" s="5">
        <v>480091.0</v>
      </c>
      <c r="B3723" s="6" t="s">
        <v>7963</v>
      </c>
      <c r="C3723" s="6" t="s">
        <v>8481</v>
      </c>
      <c r="D3723" s="6" t="s">
        <v>9134</v>
      </c>
      <c r="E3723" s="6" t="s">
        <v>266</v>
      </c>
      <c r="F3723" s="6"/>
      <c r="G3723" s="6"/>
      <c r="H3723" s="6" t="s">
        <v>8372</v>
      </c>
      <c r="I3723" s="6" t="s">
        <v>9135</v>
      </c>
      <c r="J3723" s="6" t="s">
        <v>8199</v>
      </c>
      <c r="K3723" s="7" t="s">
        <v>9169</v>
      </c>
      <c r="L3723" s="8">
        <v>45657.0</v>
      </c>
      <c r="M3723" s="6" t="s">
        <v>23</v>
      </c>
      <c r="N3723" s="5"/>
      <c r="O3723" s="5"/>
      <c r="P3723" s="5"/>
      <c r="Q3723" s="5"/>
      <c r="R3723" s="5"/>
      <c r="S3723" s="5"/>
      <c r="T3723" s="5"/>
      <c r="U3723" s="5"/>
      <c r="V3723" s="5"/>
    </row>
    <row r="3724" hidden="1">
      <c r="A3724" s="5">
        <v>480091.0</v>
      </c>
      <c r="B3724" s="6" t="s">
        <v>7963</v>
      </c>
      <c r="C3724" s="6" t="s">
        <v>8481</v>
      </c>
      <c r="D3724" s="6" t="s">
        <v>9170</v>
      </c>
      <c r="E3724" s="6" t="s">
        <v>266</v>
      </c>
      <c r="F3724" s="6"/>
      <c r="G3724" s="6"/>
      <c r="H3724" s="6" t="s">
        <v>8253</v>
      </c>
      <c r="I3724" s="6" t="s">
        <v>9171</v>
      </c>
      <c r="J3724" s="6" t="s">
        <v>8199</v>
      </c>
      <c r="K3724" s="7" t="s">
        <v>9172</v>
      </c>
      <c r="L3724" s="8">
        <v>45657.0</v>
      </c>
      <c r="M3724" s="6" t="s">
        <v>23</v>
      </c>
      <c r="N3724" s="5"/>
      <c r="O3724" s="5"/>
      <c r="P3724" s="5"/>
      <c r="Q3724" s="5"/>
      <c r="R3724" s="5"/>
      <c r="S3724" s="5"/>
      <c r="T3724" s="5"/>
      <c r="U3724" s="5"/>
      <c r="V3724" s="5"/>
    </row>
    <row r="3725" hidden="1">
      <c r="A3725" s="5">
        <v>480091.0</v>
      </c>
      <c r="B3725" s="6" t="s">
        <v>7963</v>
      </c>
      <c r="C3725" s="6" t="s">
        <v>8481</v>
      </c>
      <c r="D3725" s="6" t="s">
        <v>9173</v>
      </c>
      <c r="E3725" s="6" t="s">
        <v>266</v>
      </c>
      <c r="F3725" s="6"/>
      <c r="G3725" s="6"/>
      <c r="H3725" s="6" t="s">
        <v>8236</v>
      </c>
      <c r="I3725" s="6" t="s">
        <v>9174</v>
      </c>
      <c r="J3725" s="6" t="s">
        <v>8199</v>
      </c>
      <c r="K3725" s="7" t="s">
        <v>8857</v>
      </c>
      <c r="L3725" s="8">
        <v>45657.0</v>
      </c>
      <c r="M3725" s="6" t="s">
        <v>23</v>
      </c>
      <c r="N3725" s="5"/>
      <c r="O3725" s="5"/>
      <c r="P3725" s="5"/>
      <c r="Q3725" s="5"/>
      <c r="R3725" s="5"/>
      <c r="S3725" s="5"/>
      <c r="T3725" s="5"/>
      <c r="U3725" s="5"/>
      <c r="V3725" s="5"/>
    </row>
    <row r="3726" hidden="1">
      <c r="A3726" s="5">
        <v>480091.0</v>
      </c>
      <c r="B3726" s="6" t="s">
        <v>7963</v>
      </c>
      <c r="C3726" s="6" t="s">
        <v>8481</v>
      </c>
      <c r="D3726" s="6" t="s">
        <v>9173</v>
      </c>
      <c r="E3726" s="6" t="s">
        <v>266</v>
      </c>
      <c r="F3726" s="6"/>
      <c r="G3726" s="6"/>
      <c r="H3726" s="6" t="s">
        <v>8319</v>
      </c>
      <c r="I3726" s="6" t="s">
        <v>9174</v>
      </c>
      <c r="J3726" s="6" t="s">
        <v>8199</v>
      </c>
      <c r="K3726" s="7" t="s">
        <v>9175</v>
      </c>
      <c r="L3726" s="8">
        <v>45657.0</v>
      </c>
      <c r="M3726" s="6" t="s">
        <v>23</v>
      </c>
      <c r="N3726" s="5"/>
      <c r="O3726" s="5"/>
      <c r="P3726" s="5"/>
      <c r="Q3726" s="5"/>
      <c r="R3726" s="5"/>
      <c r="S3726" s="5"/>
      <c r="T3726" s="5"/>
      <c r="U3726" s="5"/>
      <c r="V3726" s="5"/>
    </row>
    <row r="3727" hidden="1">
      <c r="A3727" s="5">
        <v>480091.0</v>
      </c>
      <c r="B3727" s="6" t="s">
        <v>7963</v>
      </c>
      <c r="C3727" s="6" t="s">
        <v>8481</v>
      </c>
      <c r="D3727" s="6" t="s">
        <v>9173</v>
      </c>
      <c r="E3727" s="6" t="s">
        <v>266</v>
      </c>
      <c r="F3727" s="6"/>
      <c r="G3727" s="6"/>
      <c r="H3727" s="6" t="s">
        <v>8279</v>
      </c>
      <c r="I3727" s="6" t="s">
        <v>9174</v>
      </c>
      <c r="J3727" s="6" t="s">
        <v>8199</v>
      </c>
      <c r="K3727" s="7" t="s">
        <v>881</v>
      </c>
      <c r="L3727" s="8">
        <v>45657.0</v>
      </c>
      <c r="M3727" s="6" t="s">
        <v>23</v>
      </c>
      <c r="N3727" s="5"/>
      <c r="O3727" s="5"/>
      <c r="P3727" s="5"/>
      <c r="Q3727" s="5"/>
      <c r="R3727" s="5"/>
      <c r="S3727" s="5"/>
      <c r="T3727" s="5"/>
      <c r="U3727" s="5"/>
      <c r="V3727" s="5"/>
    </row>
    <row r="3728" hidden="1">
      <c r="A3728" s="5">
        <v>480091.0</v>
      </c>
      <c r="B3728" s="6" t="s">
        <v>7963</v>
      </c>
      <c r="C3728" s="6" t="s">
        <v>8481</v>
      </c>
      <c r="D3728" s="6" t="s">
        <v>9173</v>
      </c>
      <c r="E3728" s="6" t="s">
        <v>266</v>
      </c>
      <c r="F3728" s="6"/>
      <c r="G3728" s="6"/>
      <c r="H3728" s="6" t="s">
        <v>8236</v>
      </c>
      <c r="I3728" s="6" t="s">
        <v>9174</v>
      </c>
      <c r="J3728" s="6" t="s">
        <v>8199</v>
      </c>
      <c r="K3728" s="7" t="s">
        <v>9176</v>
      </c>
      <c r="L3728" s="8">
        <v>45657.0</v>
      </c>
      <c r="M3728" s="6" t="s">
        <v>23</v>
      </c>
      <c r="N3728" s="5"/>
      <c r="O3728" s="5"/>
      <c r="P3728" s="5"/>
      <c r="Q3728" s="5"/>
      <c r="R3728" s="5"/>
      <c r="S3728" s="5"/>
      <c r="T3728" s="5"/>
      <c r="U3728" s="5"/>
      <c r="V3728" s="5"/>
    </row>
    <row r="3729" hidden="1">
      <c r="A3729" s="5">
        <v>480091.0</v>
      </c>
      <c r="B3729" s="6" t="s">
        <v>7963</v>
      </c>
      <c r="C3729" s="6" t="s">
        <v>8481</v>
      </c>
      <c r="D3729" s="6" t="s">
        <v>9177</v>
      </c>
      <c r="E3729" s="6" t="s">
        <v>266</v>
      </c>
      <c r="F3729" s="6"/>
      <c r="G3729" s="6"/>
      <c r="H3729" s="6" t="s">
        <v>8243</v>
      </c>
      <c r="I3729" s="6" t="s">
        <v>9178</v>
      </c>
      <c r="J3729" s="6" t="s">
        <v>8199</v>
      </c>
      <c r="K3729" s="7" t="s">
        <v>9179</v>
      </c>
      <c r="L3729" s="8">
        <v>45657.0</v>
      </c>
      <c r="M3729" s="6" t="s">
        <v>23</v>
      </c>
      <c r="N3729" s="5"/>
      <c r="O3729" s="5"/>
      <c r="P3729" s="5"/>
      <c r="Q3729" s="5"/>
      <c r="R3729" s="5"/>
      <c r="S3729" s="5"/>
      <c r="T3729" s="5"/>
      <c r="U3729" s="5"/>
      <c r="V3729" s="5"/>
    </row>
    <row r="3730" hidden="1">
      <c r="A3730" s="5">
        <v>480091.0</v>
      </c>
      <c r="B3730" s="6" t="s">
        <v>7963</v>
      </c>
      <c r="C3730" s="6" t="s">
        <v>8481</v>
      </c>
      <c r="D3730" s="6" t="s">
        <v>9177</v>
      </c>
      <c r="E3730" s="6" t="s">
        <v>266</v>
      </c>
      <c r="F3730" s="6"/>
      <c r="G3730" s="6"/>
      <c r="H3730" s="6" t="s">
        <v>8243</v>
      </c>
      <c r="I3730" s="6" t="s">
        <v>9178</v>
      </c>
      <c r="J3730" s="6" t="s">
        <v>8199</v>
      </c>
      <c r="K3730" s="7" t="s">
        <v>9180</v>
      </c>
      <c r="L3730" s="8">
        <v>45657.0</v>
      </c>
      <c r="M3730" s="6" t="s">
        <v>23</v>
      </c>
      <c r="N3730" s="5"/>
      <c r="O3730" s="5"/>
      <c r="P3730" s="5"/>
      <c r="Q3730" s="5"/>
      <c r="R3730" s="5"/>
      <c r="S3730" s="5"/>
      <c r="T3730" s="5"/>
      <c r="U3730" s="5"/>
      <c r="V3730" s="5"/>
    </row>
    <row r="3731" hidden="1">
      <c r="A3731" s="5">
        <v>480091.0</v>
      </c>
      <c r="B3731" s="6" t="s">
        <v>7963</v>
      </c>
      <c r="C3731" s="6" t="s">
        <v>8481</v>
      </c>
      <c r="D3731" s="6" t="s">
        <v>9177</v>
      </c>
      <c r="E3731" s="6" t="s">
        <v>266</v>
      </c>
      <c r="F3731" s="6"/>
      <c r="G3731" s="6"/>
      <c r="H3731" s="6" t="s">
        <v>8243</v>
      </c>
      <c r="I3731" s="6" t="s">
        <v>9178</v>
      </c>
      <c r="J3731" s="6" t="s">
        <v>8199</v>
      </c>
      <c r="K3731" s="7" t="s">
        <v>9180</v>
      </c>
      <c r="L3731" s="8">
        <v>45657.0</v>
      </c>
      <c r="M3731" s="6" t="s">
        <v>23</v>
      </c>
      <c r="N3731" s="5"/>
      <c r="O3731" s="5"/>
      <c r="P3731" s="5"/>
      <c r="Q3731" s="5"/>
      <c r="R3731" s="5"/>
      <c r="S3731" s="5"/>
      <c r="T3731" s="5"/>
      <c r="U3731" s="5"/>
      <c r="V3731" s="5"/>
    </row>
    <row r="3732" hidden="1">
      <c r="A3732" s="5">
        <v>480091.0</v>
      </c>
      <c r="B3732" s="6" t="s">
        <v>7963</v>
      </c>
      <c r="C3732" s="6" t="s">
        <v>8481</v>
      </c>
      <c r="D3732" s="6" t="s">
        <v>9177</v>
      </c>
      <c r="E3732" s="6" t="s">
        <v>266</v>
      </c>
      <c r="F3732" s="6"/>
      <c r="G3732" s="6"/>
      <c r="H3732" s="6" t="s">
        <v>8243</v>
      </c>
      <c r="I3732" s="6" t="s">
        <v>9178</v>
      </c>
      <c r="J3732" s="6" t="s">
        <v>8199</v>
      </c>
      <c r="K3732" s="7" t="s">
        <v>9181</v>
      </c>
      <c r="L3732" s="8">
        <v>45657.0</v>
      </c>
      <c r="M3732" s="6" t="s">
        <v>23</v>
      </c>
      <c r="N3732" s="5"/>
      <c r="O3732" s="5"/>
      <c r="P3732" s="5"/>
      <c r="Q3732" s="5"/>
      <c r="R3732" s="5"/>
      <c r="S3732" s="5"/>
      <c r="T3732" s="5"/>
      <c r="U3732" s="5"/>
      <c r="V3732" s="5"/>
    </row>
    <row r="3733" hidden="1">
      <c r="A3733" s="5">
        <v>480091.0</v>
      </c>
      <c r="B3733" s="6" t="s">
        <v>7963</v>
      </c>
      <c r="C3733" s="6" t="s">
        <v>8481</v>
      </c>
      <c r="D3733" s="6" t="s">
        <v>9182</v>
      </c>
      <c r="E3733" s="6" t="s">
        <v>266</v>
      </c>
      <c r="F3733" s="6"/>
      <c r="G3733" s="6"/>
      <c r="H3733" s="6" t="s">
        <v>8253</v>
      </c>
      <c r="I3733" s="6" t="s">
        <v>9183</v>
      </c>
      <c r="J3733" s="6" t="s">
        <v>8199</v>
      </c>
      <c r="K3733" s="7" t="s">
        <v>9184</v>
      </c>
      <c r="L3733" s="8">
        <v>45657.0</v>
      </c>
      <c r="M3733" s="6" t="s">
        <v>23</v>
      </c>
      <c r="N3733" s="5"/>
      <c r="O3733" s="5"/>
      <c r="P3733" s="5"/>
      <c r="Q3733" s="5"/>
      <c r="R3733" s="5"/>
      <c r="S3733" s="5"/>
      <c r="T3733" s="5"/>
      <c r="U3733" s="5"/>
      <c r="V3733" s="5"/>
    </row>
    <row r="3734" hidden="1">
      <c r="A3734" s="5">
        <v>480091.0</v>
      </c>
      <c r="B3734" s="6" t="s">
        <v>7963</v>
      </c>
      <c r="C3734" s="6" t="s">
        <v>8481</v>
      </c>
      <c r="D3734" s="6" t="s">
        <v>9177</v>
      </c>
      <c r="E3734" s="6" t="s">
        <v>266</v>
      </c>
      <c r="F3734" s="6"/>
      <c r="G3734" s="6"/>
      <c r="H3734" s="6" t="s">
        <v>8322</v>
      </c>
      <c r="I3734" s="6" t="s">
        <v>9178</v>
      </c>
      <c r="J3734" s="6" t="s">
        <v>8199</v>
      </c>
      <c r="K3734" s="7" t="s">
        <v>9185</v>
      </c>
      <c r="L3734" s="8">
        <v>45657.0</v>
      </c>
      <c r="M3734" s="6" t="s">
        <v>23</v>
      </c>
      <c r="N3734" s="5"/>
      <c r="O3734" s="5"/>
      <c r="P3734" s="5"/>
      <c r="Q3734" s="5"/>
      <c r="R3734" s="5"/>
      <c r="S3734" s="5"/>
      <c r="T3734" s="5"/>
      <c r="U3734" s="5"/>
      <c r="V3734" s="5"/>
    </row>
    <row r="3735" hidden="1">
      <c r="A3735" s="5">
        <v>480091.0</v>
      </c>
      <c r="B3735" s="6" t="s">
        <v>7963</v>
      </c>
      <c r="C3735" s="6" t="s">
        <v>8481</v>
      </c>
      <c r="D3735" s="6" t="s">
        <v>9177</v>
      </c>
      <c r="E3735" s="6" t="s">
        <v>266</v>
      </c>
      <c r="F3735" s="6"/>
      <c r="G3735" s="6"/>
      <c r="H3735" s="6" t="s">
        <v>8236</v>
      </c>
      <c r="I3735" s="6" t="s">
        <v>9178</v>
      </c>
      <c r="J3735" s="6" t="s">
        <v>8199</v>
      </c>
      <c r="K3735" s="7" t="s">
        <v>9186</v>
      </c>
      <c r="L3735" s="8">
        <v>45657.0</v>
      </c>
      <c r="M3735" s="6" t="s">
        <v>23</v>
      </c>
      <c r="N3735" s="5"/>
      <c r="O3735" s="5"/>
      <c r="P3735" s="5"/>
      <c r="Q3735" s="5"/>
      <c r="R3735" s="5"/>
      <c r="S3735" s="5"/>
      <c r="T3735" s="5"/>
      <c r="U3735" s="5"/>
      <c r="V3735" s="5"/>
    </row>
    <row r="3736" hidden="1">
      <c r="A3736" s="5">
        <v>480091.0</v>
      </c>
      <c r="B3736" s="6" t="s">
        <v>7963</v>
      </c>
      <c r="C3736" s="6" t="s">
        <v>8481</v>
      </c>
      <c r="D3736" s="6" t="s">
        <v>9177</v>
      </c>
      <c r="E3736" s="6" t="s">
        <v>266</v>
      </c>
      <c r="F3736" s="6"/>
      <c r="G3736" s="6"/>
      <c r="H3736" s="6" t="s">
        <v>8205</v>
      </c>
      <c r="I3736" s="6" t="s">
        <v>9178</v>
      </c>
      <c r="J3736" s="6" t="s">
        <v>8199</v>
      </c>
      <c r="K3736" s="7" t="s">
        <v>8657</v>
      </c>
      <c r="L3736" s="8">
        <v>45657.0</v>
      </c>
      <c r="M3736" s="6" t="s">
        <v>23</v>
      </c>
      <c r="N3736" s="5"/>
      <c r="O3736" s="5"/>
      <c r="P3736" s="5"/>
      <c r="Q3736" s="5"/>
      <c r="R3736" s="5"/>
      <c r="S3736" s="5"/>
      <c r="T3736" s="5"/>
      <c r="U3736" s="5"/>
      <c r="V3736" s="5"/>
    </row>
    <row r="3737" hidden="1">
      <c r="A3737" s="5">
        <v>480091.0</v>
      </c>
      <c r="B3737" s="6" t="s">
        <v>7963</v>
      </c>
      <c r="C3737" s="6" t="s">
        <v>8481</v>
      </c>
      <c r="D3737" s="6" t="s">
        <v>9177</v>
      </c>
      <c r="E3737" s="6" t="s">
        <v>266</v>
      </c>
      <c r="F3737" s="6"/>
      <c r="G3737" s="6"/>
      <c r="H3737" s="6" t="s">
        <v>8205</v>
      </c>
      <c r="I3737" s="6" t="s">
        <v>9178</v>
      </c>
      <c r="J3737" s="6" t="s">
        <v>8199</v>
      </c>
      <c r="K3737" s="7" t="s">
        <v>9187</v>
      </c>
      <c r="L3737" s="8">
        <v>45657.0</v>
      </c>
      <c r="M3737" s="6" t="s">
        <v>23</v>
      </c>
      <c r="N3737" s="5"/>
      <c r="O3737" s="5"/>
      <c r="P3737" s="5"/>
      <c r="Q3737" s="5"/>
      <c r="R3737" s="5"/>
      <c r="S3737" s="5"/>
      <c r="T3737" s="5"/>
      <c r="U3737" s="5"/>
      <c r="V3737" s="5"/>
    </row>
    <row r="3738" hidden="1">
      <c r="A3738" s="5">
        <v>480091.0</v>
      </c>
      <c r="B3738" s="6" t="s">
        <v>7963</v>
      </c>
      <c r="C3738" s="6" t="s">
        <v>8481</v>
      </c>
      <c r="D3738" s="6" t="s">
        <v>9188</v>
      </c>
      <c r="E3738" s="6" t="s">
        <v>266</v>
      </c>
      <c r="F3738" s="6"/>
      <c r="G3738" s="6"/>
      <c r="H3738" s="6" t="s">
        <v>8369</v>
      </c>
      <c r="I3738" s="6" t="s">
        <v>9189</v>
      </c>
      <c r="J3738" s="6" t="s">
        <v>8199</v>
      </c>
      <c r="K3738" s="7" t="s">
        <v>9190</v>
      </c>
      <c r="L3738" s="8">
        <v>45657.0</v>
      </c>
      <c r="M3738" s="6" t="s">
        <v>23</v>
      </c>
      <c r="N3738" s="5"/>
      <c r="O3738" s="5"/>
      <c r="P3738" s="5"/>
      <c r="Q3738" s="5"/>
      <c r="R3738" s="5"/>
      <c r="S3738" s="5"/>
      <c r="T3738" s="5"/>
      <c r="U3738" s="5"/>
      <c r="V3738" s="5"/>
    </row>
    <row r="3739" hidden="1">
      <c r="A3739" s="5">
        <v>480091.0</v>
      </c>
      <c r="B3739" s="6" t="s">
        <v>7963</v>
      </c>
      <c r="C3739" s="6" t="s">
        <v>8481</v>
      </c>
      <c r="D3739" s="6" t="s">
        <v>9177</v>
      </c>
      <c r="E3739" s="6" t="s">
        <v>266</v>
      </c>
      <c r="F3739" s="6"/>
      <c r="G3739" s="6"/>
      <c r="H3739" s="6" t="s">
        <v>8209</v>
      </c>
      <c r="I3739" s="6" t="s">
        <v>9178</v>
      </c>
      <c r="J3739" s="6" t="s">
        <v>8199</v>
      </c>
      <c r="K3739" s="7" t="s">
        <v>6983</v>
      </c>
      <c r="L3739" s="8">
        <v>45657.0</v>
      </c>
      <c r="M3739" s="6" t="s">
        <v>23</v>
      </c>
      <c r="N3739" s="5"/>
      <c r="O3739" s="5"/>
      <c r="P3739" s="5"/>
      <c r="Q3739" s="5"/>
      <c r="R3739" s="5"/>
      <c r="S3739" s="5"/>
      <c r="T3739" s="5"/>
      <c r="U3739" s="5"/>
      <c r="V3739" s="5"/>
    </row>
    <row r="3740" hidden="1">
      <c r="A3740" s="5">
        <v>480091.0</v>
      </c>
      <c r="B3740" s="6" t="s">
        <v>7963</v>
      </c>
      <c r="C3740" s="6" t="s">
        <v>8481</v>
      </c>
      <c r="D3740" s="6" t="s">
        <v>9177</v>
      </c>
      <c r="E3740" s="6" t="s">
        <v>266</v>
      </c>
      <c r="F3740" s="6"/>
      <c r="G3740" s="6"/>
      <c r="H3740" s="6" t="s">
        <v>8233</v>
      </c>
      <c r="I3740" s="6" t="s">
        <v>9178</v>
      </c>
      <c r="J3740" s="6" t="s">
        <v>8199</v>
      </c>
      <c r="K3740" s="7" t="s">
        <v>9191</v>
      </c>
      <c r="L3740" s="8">
        <v>45657.0</v>
      </c>
      <c r="M3740" s="6" t="s">
        <v>23</v>
      </c>
      <c r="N3740" s="5"/>
      <c r="O3740" s="5"/>
      <c r="P3740" s="5"/>
      <c r="Q3740" s="5"/>
      <c r="R3740" s="5"/>
      <c r="S3740" s="5"/>
      <c r="T3740" s="5"/>
      <c r="U3740" s="5"/>
      <c r="V3740" s="5"/>
    </row>
    <row r="3741" hidden="1">
      <c r="A3741" s="5">
        <v>480091.0</v>
      </c>
      <c r="B3741" s="6" t="s">
        <v>7963</v>
      </c>
      <c r="C3741" s="6" t="s">
        <v>8481</v>
      </c>
      <c r="D3741" s="6" t="s">
        <v>9177</v>
      </c>
      <c r="E3741" s="6" t="s">
        <v>266</v>
      </c>
      <c r="F3741" s="6"/>
      <c r="G3741" s="6"/>
      <c r="H3741" s="6" t="s">
        <v>8233</v>
      </c>
      <c r="I3741" s="6" t="s">
        <v>9178</v>
      </c>
      <c r="J3741" s="6" t="s">
        <v>8199</v>
      </c>
      <c r="K3741" s="7" t="s">
        <v>9192</v>
      </c>
      <c r="L3741" s="8">
        <v>45657.0</v>
      </c>
      <c r="M3741" s="6" t="s">
        <v>23</v>
      </c>
      <c r="N3741" s="5"/>
      <c r="O3741" s="5"/>
      <c r="P3741" s="5"/>
      <c r="Q3741" s="5"/>
      <c r="R3741" s="5"/>
      <c r="S3741" s="5"/>
      <c r="T3741" s="5"/>
      <c r="U3741" s="5"/>
      <c r="V3741" s="5"/>
    </row>
    <row r="3742" hidden="1">
      <c r="A3742" s="5">
        <v>480091.0</v>
      </c>
      <c r="B3742" s="6" t="s">
        <v>7963</v>
      </c>
      <c r="C3742" s="6" t="s">
        <v>8481</v>
      </c>
      <c r="D3742" s="6" t="s">
        <v>9177</v>
      </c>
      <c r="E3742" s="6" t="s">
        <v>266</v>
      </c>
      <c r="F3742" s="6"/>
      <c r="G3742" s="6"/>
      <c r="H3742" s="6" t="s">
        <v>8236</v>
      </c>
      <c r="I3742" s="6" t="s">
        <v>9178</v>
      </c>
      <c r="J3742" s="6" t="s">
        <v>8199</v>
      </c>
      <c r="K3742" s="7" t="s">
        <v>7625</v>
      </c>
      <c r="L3742" s="8">
        <v>45657.0</v>
      </c>
      <c r="M3742" s="6" t="s">
        <v>23</v>
      </c>
      <c r="N3742" s="5"/>
      <c r="O3742" s="5"/>
      <c r="P3742" s="5"/>
      <c r="Q3742" s="5"/>
      <c r="R3742" s="5"/>
      <c r="S3742" s="5"/>
      <c r="T3742" s="5"/>
      <c r="U3742" s="5"/>
      <c r="V3742" s="5"/>
    </row>
    <row r="3743" hidden="1">
      <c r="A3743" s="5">
        <v>480091.0</v>
      </c>
      <c r="B3743" s="6" t="s">
        <v>7963</v>
      </c>
      <c r="C3743" s="6" t="s">
        <v>8481</v>
      </c>
      <c r="D3743" s="6" t="s">
        <v>9177</v>
      </c>
      <c r="E3743" s="6" t="s">
        <v>266</v>
      </c>
      <c r="F3743" s="6"/>
      <c r="G3743" s="6"/>
      <c r="H3743" s="6" t="s">
        <v>8310</v>
      </c>
      <c r="I3743" s="6" t="s">
        <v>9178</v>
      </c>
      <c r="J3743" s="6" t="s">
        <v>8199</v>
      </c>
      <c r="K3743" s="7" t="s">
        <v>9193</v>
      </c>
      <c r="L3743" s="8">
        <v>45657.0</v>
      </c>
      <c r="M3743" s="6" t="s">
        <v>23</v>
      </c>
      <c r="N3743" s="5"/>
      <c r="O3743" s="5"/>
      <c r="P3743" s="5"/>
      <c r="Q3743" s="5"/>
      <c r="R3743" s="5"/>
      <c r="S3743" s="5"/>
      <c r="T3743" s="5"/>
      <c r="U3743" s="5"/>
      <c r="V3743" s="5"/>
    </row>
    <row r="3744" hidden="1">
      <c r="A3744" s="5">
        <v>480091.0</v>
      </c>
      <c r="B3744" s="6" t="s">
        <v>7963</v>
      </c>
      <c r="C3744" s="6" t="s">
        <v>8481</v>
      </c>
      <c r="D3744" s="6" t="s">
        <v>9177</v>
      </c>
      <c r="E3744" s="6" t="s">
        <v>266</v>
      </c>
      <c r="F3744" s="6"/>
      <c r="G3744" s="6"/>
      <c r="H3744" s="6" t="s">
        <v>8319</v>
      </c>
      <c r="I3744" s="6" t="s">
        <v>9178</v>
      </c>
      <c r="J3744" s="6" t="s">
        <v>8199</v>
      </c>
      <c r="K3744" s="7" t="s">
        <v>9194</v>
      </c>
      <c r="L3744" s="8">
        <v>45657.0</v>
      </c>
      <c r="M3744" s="6" t="s">
        <v>23</v>
      </c>
      <c r="N3744" s="5"/>
      <c r="O3744" s="5"/>
      <c r="P3744" s="5"/>
      <c r="Q3744" s="5"/>
      <c r="R3744" s="5"/>
      <c r="S3744" s="5"/>
      <c r="T3744" s="5"/>
      <c r="U3744" s="5"/>
      <c r="V3744" s="5"/>
    </row>
    <row r="3745" hidden="1">
      <c r="A3745" s="5">
        <v>480091.0</v>
      </c>
      <c r="B3745" s="6" t="s">
        <v>7963</v>
      </c>
      <c r="C3745" s="6" t="s">
        <v>8481</v>
      </c>
      <c r="D3745" s="6" t="s">
        <v>9177</v>
      </c>
      <c r="E3745" s="6" t="s">
        <v>266</v>
      </c>
      <c r="F3745" s="6"/>
      <c r="G3745" s="6"/>
      <c r="H3745" s="6" t="s">
        <v>8279</v>
      </c>
      <c r="I3745" s="6" t="s">
        <v>9178</v>
      </c>
      <c r="J3745" s="6" t="s">
        <v>8199</v>
      </c>
      <c r="K3745" s="7" t="s">
        <v>9195</v>
      </c>
      <c r="L3745" s="8">
        <v>45657.0</v>
      </c>
      <c r="M3745" s="6" t="s">
        <v>23</v>
      </c>
      <c r="N3745" s="5"/>
      <c r="O3745" s="5"/>
      <c r="P3745" s="5"/>
      <c r="Q3745" s="5"/>
      <c r="R3745" s="5"/>
      <c r="S3745" s="5"/>
      <c r="T3745" s="5"/>
      <c r="U3745" s="5"/>
      <c r="V3745" s="5"/>
    </row>
    <row r="3746" hidden="1">
      <c r="A3746" s="5">
        <v>480091.0</v>
      </c>
      <c r="B3746" s="6" t="s">
        <v>7963</v>
      </c>
      <c r="C3746" s="6" t="s">
        <v>8481</v>
      </c>
      <c r="D3746" s="6" t="s">
        <v>9177</v>
      </c>
      <c r="E3746" s="6" t="s">
        <v>266</v>
      </c>
      <c r="F3746" s="6"/>
      <c r="G3746" s="6"/>
      <c r="H3746" s="6" t="s">
        <v>8279</v>
      </c>
      <c r="I3746" s="6" t="s">
        <v>9178</v>
      </c>
      <c r="J3746" s="6" t="s">
        <v>8199</v>
      </c>
      <c r="K3746" s="7" t="s">
        <v>9196</v>
      </c>
      <c r="L3746" s="8">
        <v>45657.0</v>
      </c>
      <c r="M3746" s="6" t="s">
        <v>23</v>
      </c>
      <c r="N3746" s="5"/>
      <c r="O3746" s="5"/>
      <c r="P3746" s="5"/>
      <c r="Q3746" s="5"/>
      <c r="R3746" s="5"/>
      <c r="S3746" s="5"/>
      <c r="T3746" s="5"/>
      <c r="U3746" s="5"/>
      <c r="V3746" s="5"/>
    </row>
    <row r="3747" hidden="1">
      <c r="A3747" s="5">
        <v>480091.0</v>
      </c>
      <c r="B3747" s="6" t="s">
        <v>7963</v>
      </c>
      <c r="C3747" s="6" t="s">
        <v>8481</v>
      </c>
      <c r="D3747" s="6" t="s">
        <v>9177</v>
      </c>
      <c r="E3747" s="6" t="s">
        <v>266</v>
      </c>
      <c r="F3747" s="6"/>
      <c r="G3747" s="6"/>
      <c r="H3747" s="6" t="s">
        <v>8279</v>
      </c>
      <c r="I3747" s="6" t="s">
        <v>9178</v>
      </c>
      <c r="J3747" s="6" t="s">
        <v>8199</v>
      </c>
      <c r="K3747" s="7" t="s">
        <v>9197</v>
      </c>
      <c r="L3747" s="8">
        <v>45657.0</v>
      </c>
      <c r="M3747" s="6" t="s">
        <v>23</v>
      </c>
      <c r="N3747" s="5"/>
      <c r="O3747" s="5"/>
      <c r="P3747" s="5"/>
      <c r="Q3747" s="5"/>
      <c r="R3747" s="5"/>
      <c r="S3747" s="5"/>
      <c r="T3747" s="5"/>
      <c r="U3747" s="5"/>
      <c r="V3747" s="5"/>
    </row>
    <row r="3748" hidden="1">
      <c r="A3748" s="5">
        <v>480091.0</v>
      </c>
      <c r="B3748" s="6" t="s">
        <v>7963</v>
      </c>
      <c r="C3748" s="6" t="s">
        <v>8481</v>
      </c>
      <c r="D3748" s="6" t="s">
        <v>9177</v>
      </c>
      <c r="E3748" s="6" t="s">
        <v>266</v>
      </c>
      <c r="F3748" s="6"/>
      <c r="G3748" s="6"/>
      <c r="H3748" s="6" t="s">
        <v>8325</v>
      </c>
      <c r="I3748" s="6" t="s">
        <v>9178</v>
      </c>
      <c r="J3748" s="6" t="s">
        <v>8199</v>
      </c>
      <c r="K3748" s="7" t="s">
        <v>9198</v>
      </c>
      <c r="L3748" s="8">
        <v>45657.0</v>
      </c>
      <c r="M3748" s="6" t="s">
        <v>23</v>
      </c>
      <c r="N3748" s="5"/>
      <c r="O3748" s="5"/>
      <c r="P3748" s="5"/>
      <c r="Q3748" s="5"/>
      <c r="R3748" s="5"/>
      <c r="S3748" s="5"/>
      <c r="T3748" s="5"/>
      <c r="U3748" s="5"/>
      <c r="V3748" s="5"/>
    </row>
    <row r="3749" hidden="1">
      <c r="A3749" s="5">
        <v>480091.0</v>
      </c>
      <c r="B3749" s="6" t="s">
        <v>7963</v>
      </c>
      <c r="C3749" s="6" t="s">
        <v>8481</v>
      </c>
      <c r="D3749" s="6" t="s">
        <v>9177</v>
      </c>
      <c r="E3749" s="6" t="s">
        <v>266</v>
      </c>
      <c r="F3749" s="6"/>
      <c r="G3749" s="6"/>
      <c r="H3749" s="6" t="s">
        <v>8372</v>
      </c>
      <c r="I3749" s="6" t="s">
        <v>9178</v>
      </c>
      <c r="J3749" s="6" t="s">
        <v>8199</v>
      </c>
      <c r="K3749" s="7" t="s">
        <v>9199</v>
      </c>
      <c r="L3749" s="8">
        <v>45657.0</v>
      </c>
      <c r="M3749" s="6" t="s">
        <v>23</v>
      </c>
      <c r="N3749" s="5"/>
      <c r="O3749" s="5"/>
      <c r="P3749" s="5"/>
      <c r="Q3749" s="5"/>
      <c r="R3749" s="5"/>
      <c r="S3749" s="5"/>
      <c r="T3749" s="5"/>
      <c r="U3749" s="5"/>
      <c r="V3749" s="5"/>
    </row>
    <row r="3750" hidden="1">
      <c r="A3750" s="5">
        <v>480091.0</v>
      </c>
      <c r="B3750" s="6" t="s">
        <v>7963</v>
      </c>
      <c r="C3750" s="6" t="s">
        <v>8481</v>
      </c>
      <c r="D3750" s="6" t="s">
        <v>9177</v>
      </c>
      <c r="E3750" s="6" t="s">
        <v>266</v>
      </c>
      <c r="F3750" s="6"/>
      <c r="G3750" s="6"/>
      <c r="H3750" s="6" t="s">
        <v>8253</v>
      </c>
      <c r="I3750" s="6" t="s">
        <v>9178</v>
      </c>
      <c r="J3750" s="6" t="s">
        <v>8199</v>
      </c>
      <c r="K3750" s="7" t="s">
        <v>9200</v>
      </c>
      <c r="L3750" s="8">
        <v>45657.0</v>
      </c>
      <c r="M3750" s="6" t="s">
        <v>23</v>
      </c>
      <c r="N3750" s="5"/>
      <c r="O3750" s="5"/>
      <c r="P3750" s="5"/>
      <c r="Q3750" s="5"/>
      <c r="R3750" s="5"/>
      <c r="S3750" s="5"/>
      <c r="T3750" s="5"/>
      <c r="U3750" s="5"/>
      <c r="V3750" s="5"/>
    </row>
    <row r="3751" hidden="1">
      <c r="A3751" s="5">
        <v>480091.0</v>
      </c>
      <c r="B3751" s="6" t="s">
        <v>7963</v>
      </c>
      <c r="C3751" s="6" t="s">
        <v>8481</v>
      </c>
      <c r="D3751" s="6" t="s">
        <v>9201</v>
      </c>
      <c r="E3751" s="6" t="s">
        <v>266</v>
      </c>
      <c r="F3751" s="6"/>
      <c r="G3751" s="6"/>
      <c r="H3751" s="6" t="s">
        <v>8221</v>
      </c>
      <c r="I3751" s="6" t="s">
        <v>9202</v>
      </c>
      <c r="J3751" s="6" t="s">
        <v>8607</v>
      </c>
      <c r="K3751" s="7" t="s">
        <v>817</v>
      </c>
      <c r="L3751" s="8">
        <v>45657.0</v>
      </c>
      <c r="M3751" s="6" t="s">
        <v>23</v>
      </c>
      <c r="N3751" s="5"/>
      <c r="O3751" s="5"/>
      <c r="P3751" s="5"/>
      <c r="Q3751" s="5"/>
      <c r="R3751" s="5"/>
      <c r="S3751" s="5"/>
      <c r="T3751" s="5"/>
      <c r="U3751" s="5"/>
      <c r="V3751" s="5"/>
    </row>
    <row r="3752" hidden="1">
      <c r="A3752" s="5">
        <v>480091.0</v>
      </c>
      <c r="B3752" s="6" t="s">
        <v>7963</v>
      </c>
      <c r="C3752" s="6" t="s">
        <v>8481</v>
      </c>
      <c r="D3752" s="6" t="s">
        <v>9203</v>
      </c>
      <c r="E3752" s="6" t="s">
        <v>266</v>
      </c>
      <c r="F3752" s="6"/>
      <c r="G3752" s="6"/>
      <c r="H3752" s="6" t="s">
        <v>8322</v>
      </c>
      <c r="I3752" s="6" t="s">
        <v>9204</v>
      </c>
      <c r="J3752" s="6" t="s">
        <v>8607</v>
      </c>
      <c r="K3752" s="7" t="s">
        <v>9205</v>
      </c>
      <c r="L3752" s="8">
        <v>45657.0</v>
      </c>
      <c r="M3752" s="6" t="s">
        <v>23</v>
      </c>
      <c r="N3752" s="5"/>
      <c r="O3752" s="5"/>
      <c r="P3752" s="5"/>
      <c r="Q3752" s="5"/>
      <c r="R3752" s="5"/>
      <c r="S3752" s="5"/>
      <c r="T3752" s="5"/>
      <c r="U3752" s="5"/>
      <c r="V3752" s="5"/>
    </row>
    <row r="3753" hidden="1">
      <c r="A3753" s="5">
        <v>480091.0</v>
      </c>
      <c r="B3753" s="6" t="s">
        <v>7963</v>
      </c>
      <c r="C3753" s="6" t="s">
        <v>8481</v>
      </c>
      <c r="D3753" s="6" t="s">
        <v>9206</v>
      </c>
      <c r="E3753" s="6" t="s">
        <v>266</v>
      </c>
      <c r="F3753" s="6"/>
      <c r="G3753" s="6"/>
      <c r="H3753" s="6" t="s">
        <v>8201</v>
      </c>
      <c r="I3753" s="6" t="s">
        <v>9207</v>
      </c>
      <c r="J3753" s="6" t="s">
        <v>8607</v>
      </c>
      <c r="K3753" s="7" t="s">
        <v>620</v>
      </c>
      <c r="L3753" s="8">
        <v>45657.0</v>
      </c>
      <c r="M3753" s="6" t="s">
        <v>23</v>
      </c>
      <c r="N3753" s="5"/>
      <c r="O3753" s="5"/>
      <c r="P3753" s="5"/>
      <c r="Q3753" s="5"/>
      <c r="R3753" s="5"/>
      <c r="S3753" s="5"/>
      <c r="T3753" s="5"/>
      <c r="U3753" s="5"/>
      <c r="V3753" s="5"/>
    </row>
    <row r="3754" hidden="1">
      <c r="A3754" s="5">
        <v>480091.0</v>
      </c>
      <c r="B3754" s="6" t="s">
        <v>7963</v>
      </c>
      <c r="C3754" s="6" t="s">
        <v>8481</v>
      </c>
      <c r="D3754" s="6" t="s">
        <v>9208</v>
      </c>
      <c r="E3754" s="6" t="s">
        <v>266</v>
      </c>
      <c r="F3754" s="6"/>
      <c r="G3754" s="6"/>
      <c r="H3754" s="6" t="s">
        <v>8260</v>
      </c>
      <c r="I3754" s="6" t="s">
        <v>9209</v>
      </c>
      <c r="J3754" s="6" t="s">
        <v>8607</v>
      </c>
      <c r="K3754" s="7" t="s">
        <v>9210</v>
      </c>
      <c r="L3754" s="8">
        <v>45657.0</v>
      </c>
      <c r="M3754" s="6" t="s">
        <v>23</v>
      </c>
      <c r="N3754" s="5"/>
      <c r="O3754" s="5"/>
      <c r="P3754" s="5"/>
      <c r="Q3754" s="5"/>
      <c r="R3754" s="5"/>
      <c r="S3754" s="5"/>
      <c r="T3754" s="5"/>
      <c r="U3754" s="5"/>
      <c r="V3754" s="5"/>
    </row>
    <row r="3755" hidden="1">
      <c r="A3755" s="5">
        <v>480091.0</v>
      </c>
      <c r="B3755" s="6" t="s">
        <v>7963</v>
      </c>
      <c r="C3755" s="6" t="s">
        <v>8481</v>
      </c>
      <c r="D3755" s="6" t="s">
        <v>9208</v>
      </c>
      <c r="E3755" s="6" t="s">
        <v>266</v>
      </c>
      <c r="F3755" s="6"/>
      <c r="G3755" s="6"/>
      <c r="H3755" s="6" t="s">
        <v>8212</v>
      </c>
      <c r="I3755" s="6" t="s">
        <v>9209</v>
      </c>
      <c r="J3755" s="6" t="s">
        <v>8607</v>
      </c>
      <c r="K3755" s="7" t="s">
        <v>565</v>
      </c>
      <c r="L3755" s="8">
        <v>45657.0</v>
      </c>
      <c r="M3755" s="6" t="s">
        <v>23</v>
      </c>
      <c r="N3755" s="5"/>
      <c r="O3755" s="5"/>
      <c r="P3755" s="5"/>
      <c r="Q3755" s="5"/>
      <c r="R3755" s="5"/>
      <c r="S3755" s="5"/>
      <c r="T3755" s="5"/>
      <c r="U3755" s="5"/>
      <c r="V3755" s="5"/>
    </row>
    <row r="3756" hidden="1">
      <c r="A3756" s="5">
        <v>480091.0</v>
      </c>
      <c r="B3756" s="6" t="s">
        <v>7963</v>
      </c>
      <c r="C3756" s="6" t="s">
        <v>8481</v>
      </c>
      <c r="D3756" s="6" t="s">
        <v>9211</v>
      </c>
      <c r="E3756" s="6" t="s">
        <v>266</v>
      </c>
      <c r="F3756" s="6"/>
      <c r="G3756" s="6"/>
      <c r="H3756" s="6" t="s">
        <v>8236</v>
      </c>
      <c r="I3756" s="6" t="s">
        <v>9212</v>
      </c>
      <c r="J3756" s="6" t="s">
        <v>8199</v>
      </c>
      <c r="K3756" s="7" t="s">
        <v>881</v>
      </c>
      <c r="L3756" s="8">
        <v>45657.0</v>
      </c>
      <c r="M3756" s="6" t="s">
        <v>23</v>
      </c>
      <c r="N3756" s="5"/>
      <c r="O3756" s="5"/>
      <c r="P3756" s="5"/>
      <c r="Q3756" s="5"/>
      <c r="R3756" s="5"/>
      <c r="S3756" s="5"/>
      <c r="T3756" s="5"/>
      <c r="U3756" s="5"/>
      <c r="V3756" s="5"/>
    </row>
    <row r="3757" hidden="1">
      <c r="A3757" s="5">
        <v>480091.0</v>
      </c>
      <c r="B3757" s="6" t="s">
        <v>7963</v>
      </c>
      <c r="C3757" s="6" t="s">
        <v>8481</v>
      </c>
      <c r="D3757" s="6" t="s">
        <v>9211</v>
      </c>
      <c r="E3757" s="6" t="s">
        <v>266</v>
      </c>
      <c r="F3757" s="6"/>
      <c r="G3757" s="6"/>
      <c r="H3757" s="6" t="s">
        <v>8322</v>
      </c>
      <c r="I3757" s="6" t="s">
        <v>9212</v>
      </c>
      <c r="J3757" s="6" t="s">
        <v>8199</v>
      </c>
      <c r="K3757" s="7" t="s">
        <v>9213</v>
      </c>
      <c r="L3757" s="8">
        <v>45657.0</v>
      </c>
      <c r="M3757" s="6" t="s">
        <v>23</v>
      </c>
      <c r="N3757" s="5"/>
      <c r="O3757" s="5"/>
      <c r="P3757" s="5"/>
      <c r="Q3757" s="5"/>
      <c r="R3757" s="5"/>
      <c r="S3757" s="5"/>
      <c r="T3757" s="5"/>
      <c r="U3757" s="5"/>
      <c r="V3757" s="5"/>
    </row>
    <row r="3758" hidden="1">
      <c r="A3758" s="5">
        <v>480091.0</v>
      </c>
      <c r="B3758" s="6" t="s">
        <v>7963</v>
      </c>
      <c r="C3758" s="6" t="s">
        <v>8481</v>
      </c>
      <c r="D3758" s="6" t="s">
        <v>9214</v>
      </c>
      <c r="E3758" s="6" t="s">
        <v>266</v>
      </c>
      <c r="F3758" s="6"/>
      <c r="G3758" s="6"/>
      <c r="H3758" s="6" t="s">
        <v>9215</v>
      </c>
      <c r="I3758" s="6" t="s">
        <v>9216</v>
      </c>
      <c r="J3758" s="6" t="s">
        <v>8199</v>
      </c>
      <c r="K3758" s="7" t="s">
        <v>9217</v>
      </c>
      <c r="L3758" s="8">
        <v>45657.0</v>
      </c>
      <c r="M3758" s="6" t="s">
        <v>23</v>
      </c>
      <c r="N3758" s="5"/>
      <c r="O3758" s="5"/>
      <c r="P3758" s="5"/>
      <c r="Q3758" s="5"/>
      <c r="R3758" s="5"/>
      <c r="S3758" s="5"/>
      <c r="T3758" s="5"/>
      <c r="U3758" s="5"/>
      <c r="V3758" s="5"/>
    </row>
    <row r="3759" hidden="1">
      <c r="A3759" s="5">
        <v>480091.0</v>
      </c>
      <c r="B3759" s="6" t="s">
        <v>7963</v>
      </c>
      <c r="C3759" s="6" t="s">
        <v>8481</v>
      </c>
      <c r="D3759" s="6" t="s">
        <v>9218</v>
      </c>
      <c r="E3759" s="6" t="s">
        <v>266</v>
      </c>
      <c r="F3759" s="6"/>
      <c r="G3759" s="6"/>
      <c r="H3759" s="6" t="s">
        <v>8256</v>
      </c>
      <c r="I3759" s="6" t="s">
        <v>9219</v>
      </c>
      <c r="J3759" s="6" t="s">
        <v>8469</v>
      </c>
      <c r="K3759" s="7" t="s">
        <v>369</v>
      </c>
      <c r="L3759" s="8">
        <v>45657.0</v>
      </c>
      <c r="M3759" s="6" t="s">
        <v>23</v>
      </c>
      <c r="N3759" s="5"/>
      <c r="O3759" s="5"/>
      <c r="P3759" s="5"/>
      <c r="Q3759" s="5"/>
      <c r="R3759" s="5"/>
      <c r="S3759" s="5"/>
      <c r="T3759" s="5"/>
      <c r="U3759" s="5"/>
      <c r="V3759" s="5"/>
    </row>
    <row r="3760" hidden="1">
      <c r="A3760" s="5">
        <v>480091.0</v>
      </c>
      <c r="B3760" s="6" t="s">
        <v>7963</v>
      </c>
      <c r="C3760" s="6" t="s">
        <v>8481</v>
      </c>
      <c r="D3760" s="6" t="s">
        <v>9218</v>
      </c>
      <c r="E3760" s="6" t="s">
        <v>266</v>
      </c>
      <c r="F3760" s="6"/>
      <c r="G3760" s="6"/>
      <c r="H3760" s="6" t="s">
        <v>8214</v>
      </c>
      <c r="I3760" s="6" t="s">
        <v>9219</v>
      </c>
      <c r="J3760" s="6" t="s">
        <v>8469</v>
      </c>
      <c r="K3760" s="7" t="s">
        <v>8216</v>
      </c>
      <c r="L3760" s="8">
        <v>45657.0</v>
      </c>
      <c r="M3760" s="6" t="s">
        <v>23</v>
      </c>
      <c r="N3760" s="5"/>
      <c r="O3760" s="5"/>
      <c r="P3760" s="5"/>
      <c r="Q3760" s="5"/>
      <c r="R3760" s="5"/>
      <c r="S3760" s="5"/>
      <c r="T3760" s="5"/>
      <c r="U3760" s="5"/>
      <c r="V3760" s="5"/>
    </row>
    <row r="3761" hidden="1">
      <c r="A3761" s="5">
        <v>480091.0</v>
      </c>
      <c r="B3761" s="6" t="s">
        <v>7963</v>
      </c>
      <c r="C3761" s="6" t="s">
        <v>8481</v>
      </c>
      <c r="D3761" s="6" t="s">
        <v>9220</v>
      </c>
      <c r="E3761" s="6" t="s">
        <v>266</v>
      </c>
      <c r="F3761" s="6"/>
      <c r="G3761" s="6"/>
      <c r="H3761" s="6" t="s">
        <v>9001</v>
      </c>
      <c r="I3761" s="6" t="s">
        <v>9221</v>
      </c>
      <c r="J3761" s="6" t="s">
        <v>8624</v>
      </c>
      <c r="K3761" s="7" t="s">
        <v>9222</v>
      </c>
      <c r="L3761" s="8">
        <v>45657.0</v>
      </c>
      <c r="M3761" s="6" t="s">
        <v>23</v>
      </c>
      <c r="N3761" s="5"/>
      <c r="O3761" s="5"/>
      <c r="P3761" s="5"/>
      <c r="Q3761" s="5"/>
      <c r="R3761" s="5"/>
      <c r="S3761" s="5"/>
      <c r="T3761" s="5"/>
      <c r="U3761" s="5"/>
      <c r="V3761" s="5"/>
    </row>
    <row r="3762" hidden="1">
      <c r="A3762" s="5">
        <v>480091.0</v>
      </c>
      <c r="B3762" s="6" t="s">
        <v>7963</v>
      </c>
      <c r="C3762" s="6" t="s">
        <v>8481</v>
      </c>
      <c r="D3762" s="6" t="s">
        <v>9223</v>
      </c>
      <c r="E3762" s="6" t="s">
        <v>266</v>
      </c>
      <c r="F3762" s="6"/>
      <c r="G3762" s="6"/>
      <c r="H3762" s="6" t="s">
        <v>8225</v>
      </c>
      <c r="I3762" s="6" t="s">
        <v>9224</v>
      </c>
      <c r="J3762" s="6" t="s">
        <v>8624</v>
      </c>
      <c r="K3762" s="7" t="s">
        <v>8216</v>
      </c>
      <c r="L3762" s="8">
        <v>45657.0</v>
      </c>
      <c r="M3762" s="6" t="s">
        <v>23</v>
      </c>
      <c r="N3762" s="5"/>
      <c r="O3762" s="5"/>
      <c r="P3762" s="5"/>
      <c r="Q3762" s="5"/>
      <c r="R3762" s="5"/>
      <c r="S3762" s="5"/>
      <c r="T3762" s="5"/>
      <c r="U3762" s="5"/>
      <c r="V3762" s="5"/>
    </row>
    <row r="3763" hidden="1">
      <c r="A3763" s="5">
        <v>480091.0</v>
      </c>
      <c r="B3763" s="6" t="s">
        <v>7963</v>
      </c>
      <c r="C3763" s="6" t="s">
        <v>8481</v>
      </c>
      <c r="D3763" s="6" t="s">
        <v>9225</v>
      </c>
      <c r="E3763" s="6" t="s">
        <v>266</v>
      </c>
      <c r="F3763" s="6"/>
      <c r="G3763" s="6"/>
      <c r="H3763" s="6" t="s">
        <v>9001</v>
      </c>
      <c r="I3763" s="6" t="s">
        <v>9226</v>
      </c>
      <c r="J3763" s="6" t="s">
        <v>8624</v>
      </c>
      <c r="K3763" s="7" t="s">
        <v>9227</v>
      </c>
      <c r="L3763" s="8">
        <v>45657.0</v>
      </c>
      <c r="M3763" s="6" t="s">
        <v>23</v>
      </c>
      <c r="N3763" s="5"/>
      <c r="O3763" s="5"/>
      <c r="P3763" s="5"/>
      <c r="Q3763" s="5"/>
      <c r="R3763" s="5"/>
      <c r="S3763" s="5"/>
      <c r="T3763" s="5"/>
      <c r="U3763" s="5"/>
      <c r="V3763" s="5"/>
    </row>
    <row r="3764" hidden="1">
      <c r="A3764" s="5">
        <v>480091.0</v>
      </c>
      <c r="B3764" s="6" t="s">
        <v>7963</v>
      </c>
      <c r="C3764" s="6" t="s">
        <v>8481</v>
      </c>
      <c r="D3764" s="6" t="s">
        <v>9228</v>
      </c>
      <c r="E3764" s="6" t="s">
        <v>266</v>
      </c>
      <c r="F3764" s="6"/>
      <c r="G3764" s="6"/>
      <c r="H3764" s="6" t="s">
        <v>8233</v>
      </c>
      <c r="I3764" s="6" t="s">
        <v>9229</v>
      </c>
      <c r="J3764" s="6" t="s">
        <v>8469</v>
      </c>
      <c r="K3764" s="7" t="s">
        <v>9230</v>
      </c>
      <c r="L3764" s="8">
        <v>45657.0</v>
      </c>
      <c r="M3764" s="6" t="s">
        <v>23</v>
      </c>
      <c r="N3764" s="5"/>
      <c r="O3764" s="5"/>
      <c r="P3764" s="5"/>
      <c r="Q3764" s="5"/>
      <c r="R3764" s="5"/>
      <c r="S3764" s="5"/>
      <c r="T3764" s="5"/>
      <c r="U3764" s="5"/>
      <c r="V3764" s="5"/>
    </row>
    <row r="3765" hidden="1">
      <c r="A3765" s="5">
        <v>480091.0</v>
      </c>
      <c r="B3765" s="6" t="s">
        <v>7963</v>
      </c>
      <c r="C3765" s="6" t="s">
        <v>8481</v>
      </c>
      <c r="D3765" s="6" t="s">
        <v>9231</v>
      </c>
      <c r="E3765" s="6" t="s">
        <v>266</v>
      </c>
      <c r="F3765" s="6"/>
      <c r="G3765" s="6"/>
      <c r="H3765" s="6" t="s">
        <v>9001</v>
      </c>
      <c r="I3765" s="6" t="s">
        <v>9232</v>
      </c>
      <c r="J3765" s="6" t="s">
        <v>8469</v>
      </c>
      <c r="K3765" s="7" t="s">
        <v>9233</v>
      </c>
      <c r="L3765" s="8">
        <v>45657.0</v>
      </c>
      <c r="M3765" s="6" t="s">
        <v>23</v>
      </c>
      <c r="N3765" s="5"/>
      <c r="O3765" s="5"/>
      <c r="P3765" s="5"/>
      <c r="Q3765" s="5"/>
      <c r="R3765" s="5"/>
      <c r="S3765" s="5"/>
      <c r="T3765" s="5"/>
      <c r="U3765" s="5"/>
      <c r="V3765" s="5"/>
    </row>
    <row r="3766" hidden="1">
      <c r="A3766" s="5">
        <v>480091.0</v>
      </c>
      <c r="B3766" s="6" t="s">
        <v>7963</v>
      </c>
      <c r="C3766" s="6" t="s">
        <v>8481</v>
      </c>
      <c r="D3766" s="6" t="s">
        <v>9234</v>
      </c>
      <c r="E3766" s="6" t="s">
        <v>266</v>
      </c>
      <c r="F3766" s="6"/>
      <c r="G3766" s="6"/>
      <c r="H3766" s="6" t="s">
        <v>8478</v>
      </c>
      <c r="I3766" s="6" t="s">
        <v>9235</v>
      </c>
      <c r="J3766" s="6" t="s">
        <v>8199</v>
      </c>
      <c r="K3766" s="7" t="s">
        <v>3984</v>
      </c>
      <c r="L3766" s="8">
        <v>45657.0</v>
      </c>
      <c r="M3766" s="6" t="s">
        <v>23</v>
      </c>
      <c r="N3766" s="5"/>
      <c r="O3766" s="5"/>
      <c r="P3766" s="5"/>
      <c r="Q3766" s="5"/>
      <c r="R3766" s="5"/>
      <c r="S3766" s="5"/>
      <c r="T3766" s="5"/>
      <c r="U3766" s="5"/>
      <c r="V3766" s="5"/>
    </row>
    <row r="3767" hidden="1">
      <c r="A3767" s="5">
        <v>480091.0</v>
      </c>
      <c r="B3767" s="6" t="s">
        <v>7963</v>
      </c>
      <c r="C3767" s="6" t="s">
        <v>8481</v>
      </c>
      <c r="D3767" s="6" t="s">
        <v>9236</v>
      </c>
      <c r="E3767" s="6" t="s">
        <v>266</v>
      </c>
      <c r="F3767" s="6"/>
      <c r="G3767" s="6"/>
      <c r="H3767" s="6" t="s">
        <v>8236</v>
      </c>
      <c r="I3767" s="6" t="s">
        <v>9237</v>
      </c>
      <c r="J3767" s="6" t="s">
        <v>8469</v>
      </c>
      <c r="K3767" s="7" t="s">
        <v>86</v>
      </c>
      <c r="L3767" s="8">
        <v>45657.0</v>
      </c>
      <c r="M3767" s="6" t="s">
        <v>23</v>
      </c>
      <c r="N3767" s="5"/>
      <c r="O3767" s="5"/>
      <c r="P3767" s="5"/>
      <c r="Q3767" s="5"/>
      <c r="R3767" s="5"/>
      <c r="S3767" s="5"/>
      <c r="T3767" s="5"/>
      <c r="U3767" s="5"/>
      <c r="V3767" s="5"/>
    </row>
    <row r="3768" hidden="1">
      <c r="A3768" s="5">
        <v>480091.0</v>
      </c>
      <c r="B3768" s="6" t="s">
        <v>7963</v>
      </c>
      <c r="C3768" s="6" t="s">
        <v>8481</v>
      </c>
      <c r="D3768" s="6" t="s">
        <v>9236</v>
      </c>
      <c r="E3768" s="6" t="s">
        <v>266</v>
      </c>
      <c r="F3768" s="6"/>
      <c r="G3768" s="6"/>
      <c r="H3768" s="6" t="s">
        <v>1731</v>
      </c>
      <c r="I3768" s="6" t="s">
        <v>9237</v>
      </c>
      <c r="J3768" s="6" t="s">
        <v>8469</v>
      </c>
      <c r="K3768" s="7" t="s">
        <v>754</v>
      </c>
      <c r="L3768" s="8">
        <v>45657.0</v>
      </c>
      <c r="M3768" s="6" t="s">
        <v>23</v>
      </c>
      <c r="N3768" s="5"/>
      <c r="O3768" s="5"/>
      <c r="P3768" s="5"/>
      <c r="Q3768" s="5"/>
      <c r="R3768" s="5"/>
      <c r="S3768" s="5"/>
      <c r="T3768" s="5"/>
      <c r="U3768" s="5"/>
      <c r="V3768" s="5"/>
    </row>
    <row r="3769" hidden="1">
      <c r="A3769" s="5">
        <v>480091.0</v>
      </c>
      <c r="B3769" s="6" t="s">
        <v>7963</v>
      </c>
      <c r="C3769" s="6" t="s">
        <v>8481</v>
      </c>
      <c r="D3769" s="6" t="s">
        <v>9236</v>
      </c>
      <c r="E3769" s="6" t="s">
        <v>266</v>
      </c>
      <c r="F3769" s="6"/>
      <c r="G3769" s="6"/>
      <c r="H3769" s="6" t="s">
        <v>8256</v>
      </c>
      <c r="I3769" s="6" t="s">
        <v>9237</v>
      </c>
      <c r="J3769" s="6" t="s">
        <v>8469</v>
      </c>
      <c r="K3769" s="7" t="s">
        <v>8216</v>
      </c>
      <c r="L3769" s="8">
        <v>45657.0</v>
      </c>
      <c r="M3769" s="6" t="s">
        <v>23</v>
      </c>
      <c r="N3769" s="5"/>
      <c r="O3769" s="5"/>
      <c r="P3769" s="5"/>
      <c r="Q3769" s="5"/>
      <c r="R3769" s="5"/>
      <c r="S3769" s="5"/>
      <c r="T3769" s="5"/>
      <c r="U3769" s="5"/>
      <c r="V3769" s="5"/>
    </row>
    <row r="3770" hidden="1">
      <c r="A3770" s="5">
        <v>480091.0</v>
      </c>
      <c r="B3770" s="6" t="s">
        <v>7963</v>
      </c>
      <c r="C3770" s="6" t="s">
        <v>8481</v>
      </c>
      <c r="D3770" s="6" t="s">
        <v>9236</v>
      </c>
      <c r="E3770" s="6" t="s">
        <v>266</v>
      </c>
      <c r="F3770" s="6"/>
      <c r="G3770" s="6"/>
      <c r="H3770" s="6" t="s">
        <v>8209</v>
      </c>
      <c r="I3770" s="6" t="s">
        <v>9237</v>
      </c>
      <c r="J3770" s="6" t="s">
        <v>8469</v>
      </c>
      <c r="K3770" s="7" t="s">
        <v>9017</v>
      </c>
      <c r="L3770" s="8">
        <v>45657.0</v>
      </c>
      <c r="M3770" s="6" t="s">
        <v>23</v>
      </c>
      <c r="N3770" s="5"/>
      <c r="O3770" s="5"/>
      <c r="P3770" s="5"/>
      <c r="Q3770" s="5"/>
      <c r="R3770" s="5"/>
      <c r="S3770" s="5"/>
      <c r="T3770" s="5"/>
      <c r="U3770" s="5"/>
      <c r="V3770" s="5"/>
    </row>
    <row r="3771" hidden="1">
      <c r="A3771" s="5">
        <v>480091.0</v>
      </c>
      <c r="B3771" s="6" t="s">
        <v>7963</v>
      </c>
      <c r="C3771" s="6" t="s">
        <v>8481</v>
      </c>
      <c r="D3771" s="6" t="s">
        <v>9236</v>
      </c>
      <c r="E3771" s="6" t="s">
        <v>266</v>
      </c>
      <c r="F3771" s="6"/>
      <c r="G3771" s="6"/>
      <c r="H3771" s="6" t="s">
        <v>8267</v>
      </c>
      <c r="I3771" s="6" t="s">
        <v>9237</v>
      </c>
      <c r="J3771" s="6" t="s">
        <v>8469</v>
      </c>
      <c r="K3771" s="7" t="s">
        <v>9018</v>
      </c>
      <c r="L3771" s="8">
        <v>45657.0</v>
      </c>
      <c r="M3771" s="6" t="s">
        <v>23</v>
      </c>
      <c r="N3771" s="5"/>
      <c r="O3771" s="5"/>
      <c r="P3771" s="5"/>
      <c r="Q3771" s="5"/>
      <c r="R3771" s="5"/>
      <c r="S3771" s="5"/>
      <c r="T3771" s="5"/>
      <c r="U3771" s="5"/>
      <c r="V3771" s="5"/>
    </row>
    <row r="3772" hidden="1">
      <c r="A3772" s="5">
        <v>480091.0</v>
      </c>
      <c r="B3772" s="6" t="s">
        <v>7963</v>
      </c>
      <c r="C3772" s="6" t="s">
        <v>8481</v>
      </c>
      <c r="D3772" s="6" t="s">
        <v>9236</v>
      </c>
      <c r="E3772" s="6" t="s">
        <v>266</v>
      </c>
      <c r="F3772" s="6"/>
      <c r="G3772" s="6"/>
      <c r="H3772" s="6" t="s">
        <v>8212</v>
      </c>
      <c r="I3772" s="6" t="s">
        <v>9237</v>
      </c>
      <c r="J3772" s="6" t="s">
        <v>8469</v>
      </c>
      <c r="K3772" s="7" t="s">
        <v>565</v>
      </c>
      <c r="L3772" s="8">
        <v>45657.0</v>
      </c>
      <c r="M3772" s="6" t="s">
        <v>23</v>
      </c>
      <c r="N3772" s="5"/>
      <c r="O3772" s="5"/>
      <c r="P3772" s="5"/>
      <c r="Q3772" s="5"/>
      <c r="R3772" s="5"/>
      <c r="S3772" s="5"/>
      <c r="T3772" s="5"/>
      <c r="U3772" s="5"/>
      <c r="V3772" s="5"/>
    </row>
    <row r="3773" hidden="1">
      <c r="A3773" s="5">
        <v>480091.0</v>
      </c>
      <c r="B3773" s="6" t="s">
        <v>7963</v>
      </c>
      <c r="C3773" s="6" t="s">
        <v>8481</v>
      </c>
      <c r="D3773" s="6" t="s">
        <v>9236</v>
      </c>
      <c r="E3773" s="6" t="s">
        <v>266</v>
      </c>
      <c r="F3773" s="6"/>
      <c r="G3773" s="6"/>
      <c r="H3773" s="6" t="s">
        <v>8264</v>
      </c>
      <c r="I3773" s="6" t="s">
        <v>9237</v>
      </c>
      <c r="J3773" s="6" t="s">
        <v>8469</v>
      </c>
      <c r="K3773" s="7" t="s">
        <v>499</v>
      </c>
      <c r="L3773" s="8">
        <v>45657.0</v>
      </c>
      <c r="M3773" s="6" t="s">
        <v>23</v>
      </c>
      <c r="N3773" s="5"/>
      <c r="O3773" s="5"/>
      <c r="P3773" s="5"/>
      <c r="Q3773" s="5"/>
      <c r="R3773" s="5"/>
      <c r="S3773" s="5"/>
      <c r="T3773" s="5"/>
      <c r="U3773" s="5"/>
      <c r="V3773" s="5"/>
    </row>
    <row r="3774" hidden="1">
      <c r="A3774" s="5">
        <v>480091.0</v>
      </c>
      <c r="B3774" s="6" t="s">
        <v>7963</v>
      </c>
      <c r="C3774" s="6" t="s">
        <v>8481</v>
      </c>
      <c r="D3774" s="6" t="s">
        <v>9236</v>
      </c>
      <c r="E3774" s="6" t="s">
        <v>266</v>
      </c>
      <c r="F3774" s="6"/>
      <c r="G3774" s="6"/>
      <c r="H3774" s="6" t="s">
        <v>8279</v>
      </c>
      <c r="I3774" s="6" t="s">
        <v>9237</v>
      </c>
      <c r="J3774" s="6" t="s">
        <v>8469</v>
      </c>
      <c r="K3774" s="7" t="s">
        <v>3597</v>
      </c>
      <c r="L3774" s="8">
        <v>45657.0</v>
      </c>
      <c r="M3774" s="6" t="s">
        <v>23</v>
      </c>
      <c r="N3774" s="5"/>
      <c r="O3774" s="5"/>
      <c r="P3774" s="5"/>
      <c r="Q3774" s="5"/>
      <c r="R3774" s="5"/>
      <c r="S3774" s="5"/>
      <c r="T3774" s="5"/>
      <c r="U3774" s="5"/>
      <c r="V3774" s="5"/>
    </row>
    <row r="3775" hidden="1">
      <c r="A3775" s="5">
        <v>480091.0</v>
      </c>
      <c r="B3775" s="6" t="s">
        <v>7963</v>
      </c>
      <c r="C3775" s="6" t="s">
        <v>8481</v>
      </c>
      <c r="D3775" s="6" t="s">
        <v>9238</v>
      </c>
      <c r="E3775" s="6" t="s">
        <v>266</v>
      </c>
      <c r="F3775" s="6"/>
      <c r="G3775" s="6"/>
      <c r="H3775" s="6" t="s">
        <v>8212</v>
      </c>
      <c r="I3775" s="6" t="s">
        <v>9239</v>
      </c>
      <c r="J3775" s="6" t="s">
        <v>8469</v>
      </c>
      <c r="K3775" s="7" t="s">
        <v>97</v>
      </c>
      <c r="L3775" s="8">
        <v>45657.0</v>
      </c>
      <c r="M3775" s="6" t="s">
        <v>23</v>
      </c>
      <c r="N3775" s="5"/>
      <c r="O3775" s="5"/>
      <c r="P3775" s="5"/>
      <c r="Q3775" s="5"/>
      <c r="R3775" s="5"/>
      <c r="S3775" s="5"/>
      <c r="T3775" s="5"/>
      <c r="U3775" s="5"/>
      <c r="V3775" s="5"/>
    </row>
    <row r="3776" hidden="1">
      <c r="A3776" s="5">
        <v>480091.0</v>
      </c>
      <c r="B3776" s="6" t="s">
        <v>7963</v>
      </c>
      <c r="C3776" s="6" t="s">
        <v>8481</v>
      </c>
      <c r="D3776" s="6" t="s">
        <v>9238</v>
      </c>
      <c r="E3776" s="6" t="s">
        <v>266</v>
      </c>
      <c r="F3776" s="6"/>
      <c r="G3776" s="6"/>
      <c r="H3776" s="6" t="s">
        <v>8264</v>
      </c>
      <c r="I3776" s="6" t="s">
        <v>9239</v>
      </c>
      <c r="J3776" s="6" t="s">
        <v>8469</v>
      </c>
      <c r="K3776" s="7" t="s">
        <v>881</v>
      </c>
      <c r="L3776" s="8">
        <v>45657.0</v>
      </c>
      <c r="M3776" s="6" t="s">
        <v>23</v>
      </c>
      <c r="N3776" s="5"/>
      <c r="O3776" s="5"/>
      <c r="P3776" s="5"/>
      <c r="Q3776" s="5"/>
      <c r="R3776" s="5"/>
      <c r="S3776" s="5"/>
      <c r="T3776" s="5"/>
      <c r="U3776" s="5"/>
      <c r="V3776" s="5"/>
    </row>
    <row r="3777" hidden="1">
      <c r="A3777" s="5">
        <v>480091.0</v>
      </c>
      <c r="B3777" s="6" t="s">
        <v>7963</v>
      </c>
      <c r="C3777" s="6" t="s">
        <v>8481</v>
      </c>
      <c r="D3777" s="6" t="s">
        <v>9238</v>
      </c>
      <c r="E3777" s="6" t="s">
        <v>266</v>
      </c>
      <c r="F3777" s="6"/>
      <c r="G3777" s="6"/>
      <c r="H3777" s="6" t="s">
        <v>8279</v>
      </c>
      <c r="I3777" s="6" t="s">
        <v>9239</v>
      </c>
      <c r="J3777" s="6" t="s">
        <v>8469</v>
      </c>
      <c r="K3777" s="7" t="s">
        <v>97</v>
      </c>
      <c r="L3777" s="8">
        <v>45657.0</v>
      </c>
      <c r="M3777" s="6" t="s">
        <v>23</v>
      </c>
      <c r="N3777" s="5"/>
      <c r="O3777" s="5"/>
      <c r="P3777" s="5"/>
      <c r="Q3777" s="5"/>
      <c r="R3777" s="5"/>
      <c r="S3777" s="5"/>
      <c r="T3777" s="5"/>
      <c r="U3777" s="5"/>
      <c r="V3777" s="5"/>
    </row>
    <row r="3778" hidden="1">
      <c r="A3778" s="5">
        <v>480091.0</v>
      </c>
      <c r="B3778" s="6" t="s">
        <v>7963</v>
      </c>
      <c r="C3778" s="6" t="s">
        <v>8481</v>
      </c>
      <c r="D3778" s="6" t="s">
        <v>9240</v>
      </c>
      <c r="E3778" s="6" t="s">
        <v>266</v>
      </c>
      <c r="F3778" s="6"/>
      <c r="G3778" s="6"/>
      <c r="H3778" s="6" t="s">
        <v>8686</v>
      </c>
      <c r="I3778" s="6" t="s">
        <v>9241</v>
      </c>
      <c r="J3778" s="6" t="s">
        <v>8624</v>
      </c>
      <c r="K3778" s="7" t="s">
        <v>9242</v>
      </c>
      <c r="L3778" s="8">
        <v>45657.0</v>
      </c>
      <c r="M3778" s="6" t="s">
        <v>23</v>
      </c>
      <c r="N3778" s="5"/>
      <c r="O3778" s="5"/>
      <c r="P3778" s="5"/>
      <c r="Q3778" s="5"/>
      <c r="R3778" s="5"/>
      <c r="S3778" s="5"/>
      <c r="T3778" s="5"/>
      <c r="U3778" s="5"/>
      <c r="V3778" s="5"/>
    </row>
    <row r="3779" hidden="1">
      <c r="A3779" s="5">
        <v>480091.0</v>
      </c>
      <c r="B3779" s="6" t="s">
        <v>7963</v>
      </c>
      <c r="C3779" s="6" t="s">
        <v>8481</v>
      </c>
      <c r="D3779" s="6" t="s">
        <v>9243</v>
      </c>
      <c r="E3779" s="6" t="s">
        <v>266</v>
      </c>
      <c r="F3779" s="6"/>
      <c r="G3779" s="6"/>
      <c r="H3779" s="6" t="s">
        <v>8212</v>
      </c>
      <c r="I3779" s="6" t="s">
        <v>9244</v>
      </c>
      <c r="J3779" s="6" t="s">
        <v>8469</v>
      </c>
      <c r="K3779" s="7" t="s">
        <v>97</v>
      </c>
      <c r="L3779" s="8">
        <v>45657.0</v>
      </c>
      <c r="M3779" s="6" t="s">
        <v>23</v>
      </c>
      <c r="N3779" s="5"/>
      <c r="O3779" s="5"/>
      <c r="P3779" s="5"/>
      <c r="Q3779" s="5"/>
      <c r="R3779" s="5"/>
      <c r="S3779" s="5"/>
      <c r="T3779" s="5"/>
      <c r="U3779" s="5"/>
      <c r="V3779" s="5"/>
    </row>
    <row r="3780" hidden="1">
      <c r="A3780" s="5">
        <v>480091.0</v>
      </c>
      <c r="B3780" s="6" t="s">
        <v>7963</v>
      </c>
      <c r="C3780" s="6" t="s">
        <v>8481</v>
      </c>
      <c r="D3780" s="6" t="s">
        <v>9243</v>
      </c>
      <c r="E3780" s="6" t="s">
        <v>266</v>
      </c>
      <c r="F3780" s="6"/>
      <c r="G3780" s="6"/>
      <c r="H3780" s="6" t="s">
        <v>8212</v>
      </c>
      <c r="I3780" s="6" t="s">
        <v>9244</v>
      </c>
      <c r="J3780" s="6" t="s">
        <v>8469</v>
      </c>
      <c r="K3780" s="7" t="s">
        <v>369</v>
      </c>
      <c r="L3780" s="8">
        <v>45657.0</v>
      </c>
      <c r="M3780" s="6" t="s">
        <v>23</v>
      </c>
      <c r="N3780" s="5"/>
      <c r="O3780" s="5"/>
      <c r="P3780" s="5"/>
      <c r="Q3780" s="5"/>
      <c r="R3780" s="5"/>
      <c r="S3780" s="5"/>
      <c r="T3780" s="5"/>
      <c r="U3780" s="5"/>
      <c r="V3780" s="5"/>
    </row>
    <row r="3781" hidden="1">
      <c r="A3781" s="5">
        <v>480091.0</v>
      </c>
      <c r="B3781" s="6" t="s">
        <v>7963</v>
      </c>
      <c r="C3781" s="6" t="s">
        <v>8481</v>
      </c>
      <c r="D3781" s="6" t="s">
        <v>9243</v>
      </c>
      <c r="E3781" s="6" t="s">
        <v>266</v>
      </c>
      <c r="F3781" s="6"/>
      <c r="G3781" s="6"/>
      <c r="H3781" s="6" t="s">
        <v>8898</v>
      </c>
      <c r="I3781" s="6" t="s">
        <v>9244</v>
      </c>
      <c r="J3781" s="6" t="s">
        <v>8469</v>
      </c>
      <c r="K3781" s="7" t="s">
        <v>592</v>
      </c>
      <c r="L3781" s="8">
        <v>45657.0</v>
      </c>
      <c r="M3781" s="6" t="s">
        <v>23</v>
      </c>
      <c r="N3781" s="5"/>
      <c r="O3781" s="5"/>
      <c r="P3781" s="5"/>
      <c r="Q3781" s="5"/>
      <c r="R3781" s="5"/>
      <c r="S3781" s="5"/>
      <c r="T3781" s="5"/>
      <c r="U3781" s="5"/>
      <c r="V3781" s="5"/>
    </row>
    <row r="3782" hidden="1">
      <c r="A3782" s="5">
        <v>480091.0</v>
      </c>
      <c r="B3782" s="6" t="s">
        <v>7963</v>
      </c>
      <c r="C3782" s="6" t="s">
        <v>8481</v>
      </c>
      <c r="D3782" s="6" t="s">
        <v>9245</v>
      </c>
      <c r="E3782" s="6" t="s">
        <v>266</v>
      </c>
      <c r="F3782" s="6"/>
      <c r="G3782" s="6"/>
      <c r="H3782" s="6" t="s">
        <v>8212</v>
      </c>
      <c r="I3782" s="6" t="s">
        <v>9246</v>
      </c>
      <c r="J3782" s="6" t="s">
        <v>8469</v>
      </c>
      <c r="K3782" s="7" t="s">
        <v>565</v>
      </c>
      <c r="L3782" s="8">
        <v>45657.0</v>
      </c>
      <c r="M3782" s="6" t="s">
        <v>23</v>
      </c>
      <c r="N3782" s="5"/>
      <c r="O3782" s="5"/>
      <c r="P3782" s="5"/>
      <c r="Q3782" s="5"/>
      <c r="R3782" s="5"/>
      <c r="S3782" s="5"/>
      <c r="T3782" s="5"/>
      <c r="U3782" s="5"/>
      <c r="V3782" s="5"/>
    </row>
    <row r="3783" hidden="1">
      <c r="A3783" s="5">
        <v>480091.0</v>
      </c>
      <c r="B3783" s="6" t="s">
        <v>7963</v>
      </c>
      <c r="C3783" s="6" t="s">
        <v>8481</v>
      </c>
      <c r="D3783" s="6" t="s">
        <v>9247</v>
      </c>
      <c r="E3783" s="6" t="s">
        <v>266</v>
      </c>
      <c r="F3783" s="6"/>
      <c r="G3783" s="6"/>
      <c r="H3783" s="6" t="s">
        <v>8212</v>
      </c>
      <c r="I3783" s="6" t="s">
        <v>9248</v>
      </c>
      <c r="J3783" s="6" t="s">
        <v>8607</v>
      </c>
      <c r="K3783" s="7" t="s">
        <v>369</v>
      </c>
      <c r="L3783" s="8">
        <v>45657.0</v>
      </c>
      <c r="M3783" s="6" t="s">
        <v>23</v>
      </c>
      <c r="N3783" s="5"/>
      <c r="O3783" s="5"/>
      <c r="P3783" s="5"/>
      <c r="Q3783" s="5"/>
      <c r="R3783" s="5"/>
      <c r="S3783" s="5"/>
      <c r="T3783" s="5"/>
      <c r="U3783" s="5"/>
      <c r="V3783" s="5"/>
    </row>
    <row r="3784" hidden="1">
      <c r="A3784" s="5">
        <v>480091.0</v>
      </c>
      <c r="B3784" s="6" t="s">
        <v>7963</v>
      </c>
      <c r="C3784" s="6" t="s">
        <v>8481</v>
      </c>
      <c r="D3784" s="6" t="s">
        <v>9247</v>
      </c>
      <c r="E3784" s="6" t="s">
        <v>266</v>
      </c>
      <c r="F3784" s="6"/>
      <c r="G3784" s="6"/>
      <c r="H3784" s="6" t="s">
        <v>8339</v>
      </c>
      <c r="I3784" s="6" t="s">
        <v>9248</v>
      </c>
      <c r="J3784" s="6" t="s">
        <v>8607</v>
      </c>
      <c r="K3784" s="7" t="s">
        <v>5395</v>
      </c>
      <c r="L3784" s="8">
        <v>45657.0</v>
      </c>
      <c r="M3784" s="6" t="s">
        <v>23</v>
      </c>
      <c r="N3784" s="5"/>
      <c r="O3784" s="5"/>
      <c r="P3784" s="5"/>
      <c r="Q3784" s="5"/>
      <c r="R3784" s="5"/>
      <c r="S3784" s="5"/>
      <c r="T3784" s="5"/>
      <c r="U3784" s="5"/>
      <c r="V3784" s="5"/>
    </row>
    <row r="3785" hidden="1">
      <c r="A3785" s="5">
        <v>480091.0</v>
      </c>
      <c r="B3785" s="6" t="s">
        <v>7963</v>
      </c>
      <c r="C3785" s="6" t="s">
        <v>8481</v>
      </c>
      <c r="D3785" s="6" t="s">
        <v>9247</v>
      </c>
      <c r="E3785" s="6" t="s">
        <v>266</v>
      </c>
      <c r="F3785" s="6"/>
      <c r="G3785" s="6"/>
      <c r="H3785" s="6" t="s">
        <v>8264</v>
      </c>
      <c r="I3785" s="6" t="s">
        <v>9248</v>
      </c>
      <c r="J3785" s="6" t="s">
        <v>8607</v>
      </c>
      <c r="K3785" s="7" t="s">
        <v>620</v>
      </c>
      <c r="L3785" s="8">
        <v>45657.0</v>
      </c>
      <c r="M3785" s="6" t="s">
        <v>23</v>
      </c>
      <c r="N3785" s="5"/>
      <c r="O3785" s="5"/>
      <c r="P3785" s="5"/>
      <c r="Q3785" s="5"/>
      <c r="R3785" s="5"/>
      <c r="S3785" s="5"/>
      <c r="T3785" s="5"/>
      <c r="U3785" s="5"/>
      <c r="V3785" s="5"/>
    </row>
    <row r="3786" hidden="1">
      <c r="A3786" s="5">
        <v>480091.0</v>
      </c>
      <c r="B3786" s="6" t="s">
        <v>7963</v>
      </c>
      <c r="C3786" s="6" t="s">
        <v>8481</v>
      </c>
      <c r="D3786" s="6" t="s">
        <v>9249</v>
      </c>
      <c r="E3786" s="6" t="s">
        <v>266</v>
      </c>
      <c r="F3786" s="6"/>
      <c r="G3786" s="6"/>
      <c r="H3786" s="6" t="s">
        <v>8243</v>
      </c>
      <c r="I3786" s="6" t="s">
        <v>9250</v>
      </c>
      <c r="J3786" s="6" t="s">
        <v>8607</v>
      </c>
      <c r="K3786" s="7" t="s">
        <v>97</v>
      </c>
      <c r="L3786" s="8">
        <v>45657.0</v>
      </c>
      <c r="M3786" s="6" t="s">
        <v>23</v>
      </c>
      <c r="N3786" s="5"/>
      <c r="O3786" s="5"/>
      <c r="P3786" s="5"/>
      <c r="Q3786" s="5"/>
      <c r="R3786" s="5"/>
      <c r="S3786" s="5"/>
      <c r="T3786" s="5"/>
      <c r="U3786" s="5"/>
      <c r="V3786" s="5"/>
    </row>
    <row r="3787" hidden="1">
      <c r="A3787" s="5">
        <v>480091.0</v>
      </c>
      <c r="B3787" s="6" t="s">
        <v>7963</v>
      </c>
      <c r="C3787" s="6" t="s">
        <v>8481</v>
      </c>
      <c r="D3787" s="6" t="s">
        <v>9251</v>
      </c>
      <c r="E3787" s="6" t="s">
        <v>266</v>
      </c>
      <c r="F3787" s="6"/>
      <c r="G3787" s="6"/>
      <c r="H3787" s="6" t="s">
        <v>8209</v>
      </c>
      <c r="I3787" s="6" t="s">
        <v>9252</v>
      </c>
      <c r="J3787" s="6" t="s">
        <v>8607</v>
      </c>
      <c r="K3787" s="7" t="s">
        <v>97</v>
      </c>
      <c r="L3787" s="8">
        <v>45657.0</v>
      </c>
      <c r="M3787" s="6" t="s">
        <v>23</v>
      </c>
      <c r="N3787" s="5"/>
      <c r="O3787" s="5"/>
      <c r="P3787" s="5"/>
      <c r="Q3787" s="5"/>
      <c r="R3787" s="5"/>
      <c r="S3787" s="5"/>
      <c r="T3787" s="5"/>
      <c r="U3787" s="5"/>
      <c r="V3787" s="5"/>
    </row>
    <row r="3788" hidden="1">
      <c r="A3788" s="5">
        <v>480091.0</v>
      </c>
      <c r="B3788" s="6" t="s">
        <v>7963</v>
      </c>
      <c r="C3788" s="6" t="s">
        <v>8481</v>
      </c>
      <c r="D3788" s="6" t="s">
        <v>9251</v>
      </c>
      <c r="E3788" s="6" t="s">
        <v>266</v>
      </c>
      <c r="F3788" s="6"/>
      <c r="G3788" s="6"/>
      <c r="H3788" s="6" t="s">
        <v>8339</v>
      </c>
      <c r="I3788" s="6" t="s">
        <v>9252</v>
      </c>
      <c r="J3788" s="6" t="s">
        <v>8607</v>
      </c>
      <c r="K3788" s="7" t="s">
        <v>3984</v>
      </c>
      <c r="L3788" s="8">
        <v>45657.0</v>
      </c>
      <c r="M3788" s="6" t="s">
        <v>23</v>
      </c>
      <c r="N3788" s="5"/>
      <c r="O3788" s="5"/>
      <c r="P3788" s="5"/>
      <c r="Q3788" s="5"/>
      <c r="R3788" s="5"/>
      <c r="S3788" s="5"/>
      <c r="T3788" s="5"/>
      <c r="U3788" s="5"/>
      <c r="V3788" s="5"/>
    </row>
    <row r="3789" hidden="1">
      <c r="A3789" s="5">
        <v>480091.0</v>
      </c>
      <c r="B3789" s="6" t="s">
        <v>7963</v>
      </c>
      <c r="C3789" s="6" t="s">
        <v>8481</v>
      </c>
      <c r="D3789" s="6" t="s">
        <v>9251</v>
      </c>
      <c r="E3789" s="6" t="s">
        <v>266</v>
      </c>
      <c r="F3789" s="6"/>
      <c r="G3789" s="6"/>
      <c r="H3789" s="6" t="s">
        <v>8264</v>
      </c>
      <c r="I3789" s="6" t="s">
        <v>9252</v>
      </c>
      <c r="J3789" s="6" t="s">
        <v>8607</v>
      </c>
      <c r="K3789" s="7" t="s">
        <v>620</v>
      </c>
      <c r="L3789" s="8">
        <v>45657.0</v>
      </c>
      <c r="M3789" s="6" t="s">
        <v>23</v>
      </c>
      <c r="N3789" s="5"/>
      <c r="O3789" s="5"/>
      <c r="P3789" s="5"/>
      <c r="Q3789" s="5"/>
      <c r="R3789" s="5"/>
      <c r="S3789" s="5"/>
      <c r="T3789" s="5"/>
      <c r="U3789" s="5"/>
      <c r="V3789" s="5"/>
    </row>
    <row r="3790" hidden="1">
      <c r="A3790" s="5">
        <v>480091.0</v>
      </c>
      <c r="B3790" s="6" t="s">
        <v>7963</v>
      </c>
      <c r="C3790" s="6" t="s">
        <v>8481</v>
      </c>
      <c r="D3790" s="6" t="s">
        <v>9251</v>
      </c>
      <c r="E3790" s="6" t="s">
        <v>266</v>
      </c>
      <c r="F3790" s="6"/>
      <c r="G3790" s="6"/>
      <c r="H3790" s="6" t="s">
        <v>8264</v>
      </c>
      <c r="I3790" s="6" t="s">
        <v>9252</v>
      </c>
      <c r="J3790" s="6" t="s">
        <v>8607</v>
      </c>
      <c r="K3790" s="7" t="s">
        <v>620</v>
      </c>
      <c r="L3790" s="8">
        <v>45657.0</v>
      </c>
      <c r="M3790" s="6" t="s">
        <v>23</v>
      </c>
      <c r="N3790" s="5"/>
      <c r="O3790" s="5"/>
      <c r="P3790" s="5"/>
      <c r="Q3790" s="5"/>
      <c r="R3790" s="5"/>
      <c r="S3790" s="5"/>
      <c r="T3790" s="5"/>
      <c r="U3790" s="5"/>
      <c r="V3790" s="5"/>
    </row>
    <row r="3791" hidden="1">
      <c r="A3791" s="5">
        <v>480091.0</v>
      </c>
      <c r="B3791" s="6" t="s">
        <v>7963</v>
      </c>
      <c r="C3791" s="6" t="s">
        <v>8481</v>
      </c>
      <c r="D3791" s="6" t="s">
        <v>9253</v>
      </c>
      <c r="E3791" s="6" t="s">
        <v>266</v>
      </c>
      <c r="F3791" s="6"/>
      <c r="G3791" s="6"/>
      <c r="H3791" s="6" t="s">
        <v>8212</v>
      </c>
      <c r="I3791" s="6" t="s">
        <v>9254</v>
      </c>
      <c r="J3791" s="6" t="s">
        <v>8607</v>
      </c>
      <c r="K3791" s="7" t="s">
        <v>369</v>
      </c>
      <c r="L3791" s="8">
        <v>45657.0</v>
      </c>
      <c r="M3791" s="6" t="s">
        <v>23</v>
      </c>
      <c r="N3791" s="5"/>
      <c r="O3791" s="5"/>
      <c r="P3791" s="5"/>
      <c r="Q3791" s="5"/>
      <c r="R3791" s="5"/>
      <c r="S3791" s="5"/>
      <c r="T3791" s="5"/>
      <c r="U3791" s="5"/>
      <c r="V3791" s="5"/>
    </row>
    <row r="3792" hidden="1">
      <c r="A3792" s="5">
        <v>480091.0</v>
      </c>
      <c r="B3792" s="6" t="s">
        <v>7963</v>
      </c>
      <c r="C3792" s="6" t="s">
        <v>8481</v>
      </c>
      <c r="D3792" s="6" t="s">
        <v>9253</v>
      </c>
      <c r="E3792" s="6" t="s">
        <v>266</v>
      </c>
      <c r="F3792" s="6"/>
      <c r="G3792" s="6"/>
      <c r="H3792" s="6" t="s">
        <v>8339</v>
      </c>
      <c r="I3792" s="6" t="s">
        <v>9254</v>
      </c>
      <c r="J3792" s="6" t="s">
        <v>8607</v>
      </c>
      <c r="K3792" s="7" t="s">
        <v>5395</v>
      </c>
      <c r="L3792" s="8">
        <v>45657.0</v>
      </c>
      <c r="M3792" s="6" t="s">
        <v>23</v>
      </c>
      <c r="N3792" s="5"/>
      <c r="O3792" s="5"/>
      <c r="P3792" s="5"/>
      <c r="Q3792" s="5"/>
      <c r="R3792" s="5"/>
      <c r="S3792" s="5"/>
      <c r="T3792" s="5"/>
      <c r="U3792" s="5"/>
      <c r="V3792" s="5"/>
    </row>
    <row r="3793" hidden="1">
      <c r="A3793" s="5">
        <v>480091.0</v>
      </c>
      <c r="B3793" s="6" t="s">
        <v>7963</v>
      </c>
      <c r="C3793" s="6" t="s">
        <v>8481</v>
      </c>
      <c r="D3793" s="6" t="s">
        <v>9253</v>
      </c>
      <c r="E3793" s="6" t="s">
        <v>266</v>
      </c>
      <c r="F3793" s="6"/>
      <c r="G3793" s="6"/>
      <c r="H3793" s="6" t="s">
        <v>8264</v>
      </c>
      <c r="I3793" s="6" t="s">
        <v>9254</v>
      </c>
      <c r="J3793" s="6" t="s">
        <v>8607</v>
      </c>
      <c r="K3793" s="7" t="s">
        <v>620</v>
      </c>
      <c r="L3793" s="8">
        <v>45657.0</v>
      </c>
      <c r="M3793" s="6" t="s">
        <v>23</v>
      </c>
      <c r="N3793" s="5"/>
      <c r="O3793" s="5"/>
      <c r="P3793" s="5"/>
      <c r="Q3793" s="5"/>
      <c r="R3793" s="5"/>
      <c r="S3793" s="5"/>
      <c r="T3793" s="5"/>
      <c r="U3793" s="5"/>
      <c r="V3793" s="5"/>
    </row>
    <row r="3794" hidden="1">
      <c r="A3794" s="5">
        <v>480091.0</v>
      </c>
      <c r="B3794" s="6" t="s">
        <v>7963</v>
      </c>
      <c r="C3794" s="6" t="s">
        <v>8481</v>
      </c>
      <c r="D3794" s="6" t="s">
        <v>9255</v>
      </c>
      <c r="E3794" s="6" t="s">
        <v>266</v>
      </c>
      <c r="F3794" s="6"/>
      <c r="G3794" s="6"/>
      <c r="H3794" s="6" t="s">
        <v>8478</v>
      </c>
      <c r="I3794" s="6" t="s">
        <v>9256</v>
      </c>
      <c r="J3794" s="6" t="s">
        <v>8607</v>
      </c>
      <c r="K3794" s="7" t="s">
        <v>75</v>
      </c>
      <c r="L3794" s="8">
        <v>45657.0</v>
      </c>
      <c r="M3794" s="6" t="s">
        <v>23</v>
      </c>
      <c r="N3794" s="5"/>
      <c r="O3794" s="5"/>
      <c r="P3794" s="5"/>
      <c r="Q3794" s="5"/>
      <c r="R3794" s="5"/>
      <c r="S3794" s="5"/>
      <c r="T3794" s="5"/>
      <c r="U3794" s="5"/>
      <c r="V3794" s="5"/>
    </row>
    <row r="3795" hidden="1">
      <c r="A3795" s="5">
        <v>480091.0</v>
      </c>
      <c r="B3795" s="6" t="s">
        <v>7963</v>
      </c>
      <c r="C3795" s="6" t="s">
        <v>8481</v>
      </c>
      <c r="D3795" s="6" t="s">
        <v>9255</v>
      </c>
      <c r="E3795" s="6" t="s">
        <v>266</v>
      </c>
      <c r="F3795" s="6"/>
      <c r="G3795" s="6"/>
      <c r="H3795" s="6" t="s">
        <v>8212</v>
      </c>
      <c r="I3795" s="6" t="s">
        <v>9256</v>
      </c>
      <c r="J3795" s="6" t="s">
        <v>8607</v>
      </c>
      <c r="K3795" s="7" t="s">
        <v>2000</v>
      </c>
      <c r="L3795" s="8">
        <v>45657.0</v>
      </c>
      <c r="M3795" s="6" t="s">
        <v>23</v>
      </c>
      <c r="N3795" s="5"/>
      <c r="O3795" s="5"/>
      <c r="P3795" s="5"/>
      <c r="Q3795" s="5"/>
      <c r="R3795" s="5"/>
      <c r="S3795" s="5"/>
      <c r="T3795" s="5"/>
      <c r="U3795" s="5"/>
      <c r="V3795" s="5"/>
    </row>
    <row r="3796" hidden="1">
      <c r="A3796" s="5">
        <v>480091.0</v>
      </c>
      <c r="B3796" s="6" t="s">
        <v>7963</v>
      </c>
      <c r="C3796" s="6" t="s">
        <v>8481</v>
      </c>
      <c r="D3796" s="6" t="s">
        <v>9255</v>
      </c>
      <c r="E3796" s="6" t="s">
        <v>266</v>
      </c>
      <c r="F3796" s="6"/>
      <c r="G3796" s="6"/>
      <c r="H3796" s="6" t="s">
        <v>8212</v>
      </c>
      <c r="I3796" s="6" t="s">
        <v>9256</v>
      </c>
      <c r="J3796" s="6" t="s">
        <v>8607</v>
      </c>
      <c r="K3796" s="7" t="s">
        <v>565</v>
      </c>
      <c r="L3796" s="8">
        <v>45657.0</v>
      </c>
      <c r="M3796" s="6" t="s">
        <v>23</v>
      </c>
      <c r="N3796" s="5"/>
      <c r="O3796" s="5"/>
      <c r="P3796" s="5"/>
      <c r="Q3796" s="5"/>
      <c r="R3796" s="5"/>
      <c r="S3796" s="5"/>
      <c r="T3796" s="5"/>
      <c r="U3796" s="5"/>
      <c r="V3796" s="5"/>
    </row>
    <row r="3797" hidden="1">
      <c r="A3797" s="5">
        <v>480091.0</v>
      </c>
      <c r="B3797" s="6" t="s">
        <v>7963</v>
      </c>
      <c r="C3797" s="6" t="s">
        <v>8481</v>
      </c>
      <c r="D3797" s="6" t="s">
        <v>9255</v>
      </c>
      <c r="E3797" s="6" t="s">
        <v>266</v>
      </c>
      <c r="F3797" s="6"/>
      <c r="G3797" s="6"/>
      <c r="H3797" s="6" t="s">
        <v>8264</v>
      </c>
      <c r="I3797" s="6" t="s">
        <v>9256</v>
      </c>
      <c r="J3797" s="6" t="s">
        <v>8607</v>
      </c>
      <c r="K3797" s="7" t="s">
        <v>620</v>
      </c>
      <c r="L3797" s="8">
        <v>45657.0</v>
      </c>
      <c r="M3797" s="6" t="s">
        <v>23</v>
      </c>
      <c r="N3797" s="5"/>
      <c r="O3797" s="5"/>
      <c r="P3797" s="5"/>
      <c r="Q3797" s="5"/>
      <c r="R3797" s="5"/>
      <c r="S3797" s="5"/>
      <c r="T3797" s="5"/>
      <c r="U3797" s="5"/>
      <c r="V3797" s="5"/>
    </row>
    <row r="3798" hidden="1">
      <c r="A3798" s="5">
        <v>480091.0</v>
      </c>
      <c r="B3798" s="6" t="s">
        <v>7963</v>
      </c>
      <c r="C3798" s="6" t="s">
        <v>8481</v>
      </c>
      <c r="D3798" s="6" t="s">
        <v>9257</v>
      </c>
      <c r="E3798" s="6" t="s">
        <v>266</v>
      </c>
      <c r="F3798" s="6"/>
      <c r="G3798" s="6"/>
      <c r="H3798" s="6" t="s">
        <v>9258</v>
      </c>
      <c r="I3798" s="6" t="s">
        <v>9259</v>
      </c>
      <c r="J3798" s="6" t="s">
        <v>8607</v>
      </c>
      <c r="K3798" s="7" t="s">
        <v>9260</v>
      </c>
      <c r="L3798" s="8">
        <v>45657.0</v>
      </c>
      <c r="M3798" s="6" t="s">
        <v>23</v>
      </c>
      <c r="N3798" s="5"/>
      <c r="O3798" s="5"/>
      <c r="P3798" s="5"/>
      <c r="Q3798" s="5"/>
      <c r="R3798" s="5"/>
      <c r="S3798" s="5"/>
      <c r="T3798" s="5"/>
      <c r="U3798" s="5"/>
      <c r="V3798" s="5"/>
    </row>
    <row r="3799" hidden="1">
      <c r="A3799" s="5">
        <v>480091.0</v>
      </c>
      <c r="B3799" s="6" t="s">
        <v>7963</v>
      </c>
      <c r="C3799" s="6" t="s">
        <v>8481</v>
      </c>
      <c r="D3799" s="6" t="s">
        <v>9261</v>
      </c>
      <c r="E3799" s="6" t="s">
        <v>266</v>
      </c>
      <c r="F3799" s="6"/>
      <c r="G3799" s="6"/>
      <c r="H3799" s="6" t="s">
        <v>8253</v>
      </c>
      <c r="I3799" s="6" t="s">
        <v>9262</v>
      </c>
      <c r="J3799" s="6" t="s">
        <v>8607</v>
      </c>
      <c r="K3799" s="7" t="s">
        <v>792</v>
      </c>
      <c r="L3799" s="8">
        <v>45657.0</v>
      </c>
      <c r="M3799" s="6" t="s">
        <v>23</v>
      </c>
      <c r="N3799" s="5"/>
      <c r="O3799" s="5"/>
      <c r="P3799" s="5"/>
      <c r="Q3799" s="5"/>
      <c r="R3799" s="5"/>
      <c r="S3799" s="5"/>
      <c r="T3799" s="5"/>
      <c r="U3799" s="5"/>
      <c r="V3799" s="5"/>
    </row>
    <row r="3800" hidden="1">
      <c r="A3800" s="5">
        <v>480091.0</v>
      </c>
      <c r="B3800" s="6" t="s">
        <v>7963</v>
      </c>
      <c r="C3800" s="6" t="s">
        <v>8481</v>
      </c>
      <c r="D3800" s="6" t="s">
        <v>9263</v>
      </c>
      <c r="E3800" s="6" t="s">
        <v>266</v>
      </c>
      <c r="F3800" s="6"/>
      <c r="G3800" s="6"/>
      <c r="H3800" s="6" t="s">
        <v>8243</v>
      </c>
      <c r="I3800" s="6" t="s">
        <v>9264</v>
      </c>
      <c r="J3800" s="6" t="s">
        <v>8607</v>
      </c>
      <c r="K3800" s="7" t="s">
        <v>6648</v>
      </c>
      <c r="L3800" s="8">
        <v>45657.0</v>
      </c>
      <c r="M3800" s="6" t="s">
        <v>23</v>
      </c>
      <c r="N3800" s="5"/>
      <c r="O3800" s="5"/>
      <c r="P3800" s="5"/>
      <c r="Q3800" s="5"/>
      <c r="R3800" s="5"/>
      <c r="S3800" s="5"/>
      <c r="T3800" s="5"/>
      <c r="U3800" s="5"/>
      <c r="V3800" s="5"/>
    </row>
    <row r="3801" hidden="1">
      <c r="A3801" s="5">
        <v>480091.0</v>
      </c>
      <c r="B3801" s="6" t="s">
        <v>7963</v>
      </c>
      <c r="C3801" s="6" t="s">
        <v>8481</v>
      </c>
      <c r="D3801" s="6" t="s">
        <v>9265</v>
      </c>
      <c r="E3801" s="6" t="s">
        <v>266</v>
      </c>
      <c r="F3801" s="6"/>
      <c r="G3801" s="6"/>
      <c r="H3801" s="6" t="s">
        <v>8467</v>
      </c>
      <c r="I3801" s="6" t="s">
        <v>9266</v>
      </c>
      <c r="J3801" s="6" t="s">
        <v>8607</v>
      </c>
      <c r="K3801" s="7" t="s">
        <v>75</v>
      </c>
      <c r="L3801" s="8">
        <v>45657.0</v>
      </c>
      <c r="M3801" s="6" t="s">
        <v>23</v>
      </c>
      <c r="N3801" s="5"/>
      <c r="O3801" s="5"/>
      <c r="P3801" s="5"/>
      <c r="Q3801" s="5"/>
      <c r="R3801" s="5"/>
      <c r="S3801" s="5"/>
      <c r="T3801" s="5"/>
      <c r="U3801" s="5"/>
      <c r="V3801" s="5"/>
    </row>
    <row r="3802" hidden="1">
      <c r="A3802" s="5">
        <v>480091.0</v>
      </c>
      <c r="B3802" s="6" t="s">
        <v>7963</v>
      </c>
      <c r="C3802" s="6" t="s">
        <v>8481</v>
      </c>
      <c r="D3802" s="6" t="s">
        <v>9267</v>
      </c>
      <c r="E3802" s="6" t="s">
        <v>266</v>
      </c>
      <c r="F3802" s="6"/>
      <c r="G3802" s="6"/>
      <c r="H3802" s="6" t="s">
        <v>8209</v>
      </c>
      <c r="I3802" s="6" t="s">
        <v>9268</v>
      </c>
      <c r="J3802" s="6" t="s">
        <v>8607</v>
      </c>
      <c r="K3802" s="7" t="s">
        <v>9269</v>
      </c>
      <c r="L3802" s="8">
        <v>45657.0</v>
      </c>
      <c r="M3802" s="6" t="s">
        <v>23</v>
      </c>
      <c r="N3802" s="5"/>
      <c r="O3802" s="5"/>
      <c r="P3802" s="5"/>
      <c r="Q3802" s="5"/>
      <c r="R3802" s="5"/>
      <c r="S3802" s="5"/>
      <c r="T3802" s="5"/>
      <c r="U3802" s="5"/>
      <c r="V3802" s="5"/>
    </row>
    <row r="3803" hidden="1">
      <c r="A3803" s="5">
        <v>480091.0</v>
      </c>
      <c r="B3803" s="6" t="s">
        <v>7963</v>
      </c>
      <c r="C3803" s="6" t="s">
        <v>8481</v>
      </c>
      <c r="D3803" s="6" t="s">
        <v>9270</v>
      </c>
      <c r="E3803" s="6" t="s">
        <v>266</v>
      </c>
      <c r="F3803" s="6"/>
      <c r="G3803" s="6"/>
      <c r="H3803" s="6" t="s">
        <v>8279</v>
      </c>
      <c r="I3803" s="6" t="s">
        <v>9271</v>
      </c>
      <c r="J3803" s="6" t="s">
        <v>8607</v>
      </c>
      <c r="K3803" s="7" t="s">
        <v>9272</v>
      </c>
      <c r="L3803" s="8">
        <v>45657.0</v>
      </c>
      <c r="M3803" s="6" t="s">
        <v>23</v>
      </c>
      <c r="N3803" s="5"/>
      <c r="O3803" s="5"/>
      <c r="P3803" s="5"/>
      <c r="Q3803" s="5"/>
      <c r="R3803" s="5"/>
      <c r="S3803" s="5"/>
      <c r="T3803" s="5"/>
      <c r="U3803" s="5"/>
      <c r="V3803" s="5"/>
    </row>
    <row r="3804" hidden="1">
      <c r="A3804" s="5">
        <v>480091.0</v>
      </c>
      <c r="B3804" s="6" t="s">
        <v>7963</v>
      </c>
      <c r="C3804" s="6" t="s">
        <v>8481</v>
      </c>
      <c r="D3804" s="6" t="s">
        <v>9270</v>
      </c>
      <c r="E3804" s="6" t="s">
        <v>266</v>
      </c>
      <c r="F3804" s="6"/>
      <c r="G3804" s="6"/>
      <c r="H3804" s="6" t="s">
        <v>8256</v>
      </c>
      <c r="I3804" s="6" t="s">
        <v>9273</v>
      </c>
      <c r="J3804" s="6" t="s">
        <v>8607</v>
      </c>
      <c r="K3804" s="7" t="s">
        <v>369</v>
      </c>
      <c r="L3804" s="8">
        <v>45657.0</v>
      </c>
      <c r="M3804" s="6" t="s">
        <v>23</v>
      </c>
      <c r="N3804" s="5"/>
      <c r="O3804" s="5"/>
      <c r="P3804" s="5"/>
      <c r="Q3804" s="5"/>
      <c r="R3804" s="5"/>
      <c r="S3804" s="5"/>
      <c r="T3804" s="5"/>
      <c r="U3804" s="5"/>
      <c r="V3804" s="5"/>
    </row>
    <row r="3805" hidden="1">
      <c r="A3805" s="5">
        <v>480091.0</v>
      </c>
      <c r="B3805" s="6" t="s">
        <v>7963</v>
      </c>
      <c r="C3805" s="6" t="s">
        <v>8481</v>
      </c>
      <c r="D3805" s="6" t="s">
        <v>9270</v>
      </c>
      <c r="E3805" s="6" t="s">
        <v>266</v>
      </c>
      <c r="F3805" s="6"/>
      <c r="G3805" s="6"/>
      <c r="H3805" s="6" t="s">
        <v>8478</v>
      </c>
      <c r="I3805" s="6" t="s">
        <v>9273</v>
      </c>
      <c r="J3805" s="6" t="s">
        <v>8607</v>
      </c>
      <c r="K3805" s="7" t="s">
        <v>477</v>
      </c>
      <c r="L3805" s="8">
        <v>45657.0</v>
      </c>
      <c r="M3805" s="6" t="s">
        <v>23</v>
      </c>
      <c r="N3805" s="5"/>
      <c r="O3805" s="5"/>
      <c r="P3805" s="5"/>
      <c r="Q3805" s="5"/>
      <c r="R3805" s="5"/>
      <c r="S3805" s="5"/>
      <c r="T3805" s="5"/>
      <c r="U3805" s="5"/>
      <c r="V3805" s="5"/>
    </row>
    <row r="3806" hidden="1">
      <c r="A3806" s="5">
        <v>480091.0</v>
      </c>
      <c r="B3806" s="6" t="s">
        <v>7963</v>
      </c>
      <c r="C3806" s="6" t="s">
        <v>8481</v>
      </c>
      <c r="D3806" s="6" t="s">
        <v>9274</v>
      </c>
      <c r="E3806" s="6" t="s">
        <v>266</v>
      </c>
      <c r="F3806" s="6"/>
      <c r="G3806" s="6"/>
      <c r="H3806" s="6" t="s">
        <v>9010</v>
      </c>
      <c r="I3806" s="6" t="s">
        <v>9275</v>
      </c>
      <c r="J3806" s="6" t="s">
        <v>8607</v>
      </c>
      <c r="K3806" s="7" t="s">
        <v>3597</v>
      </c>
      <c r="L3806" s="8">
        <v>45657.0</v>
      </c>
      <c r="M3806" s="6" t="s">
        <v>23</v>
      </c>
      <c r="N3806" s="5"/>
      <c r="O3806" s="5"/>
      <c r="P3806" s="5"/>
      <c r="Q3806" s="5"/>
      <c r="R3806" s="5"/>
      <c r="S3806" s="5"/>
      <c r="T3806" s="5"/>
      <c r="U3806" s="5"/>
      <c r="V3806" s="5"/>
    </row>
    <row r="3807" hidden="1">
      <c r="A3807" s="5">
        <v>480091.0</v>
      </c>
      <c r="B3807" s="6" t="s">
        <v>7963</v>
      </c>
      <c r="C3807" s="6" t="s">
        <v>8481</v>
      </c>
      <c r="D3807" s="6" t="s">
        <v>9274</v>
      </c>
      <c r="E3807" s="6" t="s">
        <v>266</v>
      </c>
      <c r="F3807" s="6"/>
      <c r="G3807" s="6"/>
      <c r="H3807" s="6" t="s">
        <v>8279</v>
      </c>
      <c r="I3807" s="6" t="s">
        <v>9276</v>
      </c>
      <c r="J3807" s="6" t="s">
        <v>8607</v>
      </c>
      <c r="K3807" s="7" t="s">
        <v>75</v>
      </c>
      <c r="L3807" s="8">
        <v>45657.0</v>
      </c>
      <c r="M3807" s="6" t="s">
        <v>23</v>
      </c>
      <c r="N3807" s="5"/>
      <c r="O3807" s="5"/>
      <c r="P3807" s="5"/>
      <c r="Q3807" s="5"/>
      <c r="R3807" s="5"/>
      <c r="S3807" s="5"/>
      <c r="T3807" s="5"/>
      <c r="U3807" s="5"/>
      <c r="V3807" s="5"/>
    </row>
    <row r="3808" hidden="1">
      <c r="A3808" s="5">
        <v>480091.0</v>
      </c>
      <c r="B3808" s="6" t="s">
        <v>7963</v>
      </c>
      <c r="C3808" s="6" t="s">
        <v>8481</v>
      </c>
      <c r="D3808" s="6" t="s">
        <v>9274</v>
      </c>
      <c r="E3808" s="6" t="s">
        <v>266</v>
      </c>
      <c r="F3808" s="6"/>
      <c r="G3808" s="6"/>
      <c r="H3808" s="6" t="s">
        <v>8243</v>
      </c>
      <c r="I3808" s="6" t="s">
        <v>9277</v>
      </c>
      <c r="J3808" s="6" t="s">
        <v>8607</v>
      </c>
      <c r="K3808" s="7" t="s">
        <v>97</v>
      </c>
      <c r="L3808" s="8">
        <v>45657.0</v>
      </c>
      <c r="M3808" s="6" t="s">
        <v>23</v>
      </c>
      <c r="N3808" s="5"/>
      <c r="O3808" s="5"/>
      <c r="P3808" s="5"/>
      <c r="Q3808" s="5"/>
      <c r="R3808" s="5"/>
      <c r="S3808" s="5"/>
      <c r="T3808" s="5"/>
      <c r="U3808" s="5"/>
      <c r="V3808" s="5"/>
    </row>
    <row r="3809" hidden="1">
      <c r="A3809" s="5">
        <v>480091.0</v>
      </c>
      <c r="B3809" s="6" t="s">
        <v>7963</v>
      </c>
      <c r="C3809" s="6" t="s">
        <v>8481</v>
      </c>
      <c r="D3809" s="6" t="s">
        <v>9278</v>
      </c>
      <c r="E3809" s="6" t="s">
        <v>266</v>
      </c>
      <c r="F3809" s="6"/>
      <c r="G3809" s="6"/>
      <c r="H3809" s="6" t="s">
        <v>8243</v>
      </c>
      <c r="I3809" s="6" t="s">
        <v>9279</v>
      </c>
      <c r="J3809" s="6" t="s">
        <v>8607</v>
      </c>
      <c r="K3809" s="7" t="s">
        <v>97</v>
      </c>
      <c r="L3809" s="8">
        <v>45657.0</v>
      </c>
      <c r="M3809" s="6" t="s">
        <v>23</v>
      </c>
      <c r="N3809" s="5"/>
      <c r="O3809" s="5"/>
      <c r="P3809" s="5"/>
      <c r="Q3809" s="5"/>
      <c r="R3809" s="5"/>
      <c r="S3809" s="5"/>
      <c r="T3809" s="5"/>
      <c r="U3809" s="5"/>
      <c r="V3809" s="5"/>
    </row>
    <row r="3810" hidden="1">
      <c r="A3810" s="5">
        <v>480091.0</v>
      </c>
      <c r="B3810" s="6" t="s">
        <v>7963</v>
      </c>
      <c r="C3810" s="6" t="s">
        <v>8481</v>
      </c>
      <c r="D3810" s="6" t="s">
        <v>9280</v>
      </c>
      <c r="E3810" s="6" t="s">
        <v>266</v>
      </c>
      <c r="F3810" s="6"/>
      <c r="G3810" s="6"/>
      <c r="H3810" s="6" t="s">
        <v>8209</v>
      </c>
      <c r="I3810" s="6" t="s">
        <v>9281</v>
      </c>
      <c r="J3810" s="6" t="s">
        <v>8607</v>
      </c>
      <c r="K3810" s="7" t="s">
        <v>97</v>
      </c>
      <c r="L3810" s="8">
        <v>45657.0</v>
      </c>
      <c r="M3810" s="6" t="s">
        <v>23</v>
      </c>
      <c r="N3810" s="5"/>
      <c r="O3810" s="5"/>
      <c r="P3810" s="5"/>
      <c r="Q3810" s="5"/>
      <c r="R3810" s="5"/>
      <c r="S3810" s="5"/>
      <c r="T3810" s="5"/>
      <c r="U3810" s="5"/>
      <c r="V3810" s="5"/>
    </row>
    <row r="3811" hidden="1">
      <c r="A3811" s="5">
        <v>480091.0</v>
      </c>
      <c r="B3811" s="6" t="s">
        <v>7963</v>
      </c>
      <c r="C3811" s="6" t="s">
        <v>8481</v>
      </c>
      <c r="D3811" s="6" t="s">
        <v>9274</v>
      </c>
      <c r="E3811" s="6" t="s">
        <v>266</v>
      </c>
      <c r="F3811" s="6"/>
      <c r="G3811" s="6"/>
      <c r="H3811" s="6" t="s">
        <v>8279</v>
      </c>
      <c r="I3811" s="6" t="s">
        <v>9282</v>
      </c>
      <c r="J3811" s="6" t="s">
        <v>8607</v>
      </c>
      <c r="K3811" s="7" t="s">
        <v>97</v>
      </c>
      <c r="L3811" s="8">
        <v>45657.0</v>
      </c>
      <c r="M3811" s="6" t="s">
        <v>23</v>
      </c>
      <c r="N3811" s="5"/>
      <c r="O3811" s="5"/>
      <c r="P3811" s="5"/>
      <c r="Q3811" s="5"/>
      <c r="R3811" s="5"/>
      <c r="S3811" s="5"/>
      <c r="T3811" s="5"/>
      <c r="U3811" s="5"/>
      <c r="V3811" s="5"/>
    </row>
    <row r="3812" hidden="1">
      <c r="A3812" s="5">
        <v>480091.0</v>
      </c>
      <c r="B3812" s="6" t="s">
        <v>7963</v>
      </c>
      <c r="C3812" s="6" t="s">
        <v>8481</v>
      </c>
      <c r="D3812" s="6" t="s">
        <v>9274</v>
      </c>
      <c r="E3812" s="6" t="s">
        <v>266</v>
      </c>
      <c r="F3812" s="6"/>
      <c r="G3812" s="6"/>
      <c r="H3812" s="6" t="s">
        <v>8212</v>
      </c>
      <c r="I3812" s="6" t="s">
        <v>9276</v>
      </c>
      <c r="J3812" s="6" t="s">
        <v>8607</v>
      </c>
      <c r="K3812" s="7" t="s">
        <v>477</v>
      </c>
      <c r="L3812" s="8">
        <v>45657.0</v>
      </c>
      <c r="M3812" s="6" t="s">
        <v>23</v>
      </c>
      <c r="N3812" s="5"/>
      <c r="O3812" s="5"/>
      <c r="P3812" s="5"/>
      <c r="Q3812" s="5"/>
      <c r="R3812" s="5"/>
      <c r="S3812" s="5"/>
      <c r="T3812" s="5"/>
      <c r="U3812" s="5"/>
      <c r="V3812" s="5"/>
    </row>
    <row r="3813" hidden="1">
      <c r="A3813" s="5">
        <v>480091.0</v>
      </c>
      <c r="B3813" s="6" t="s">
        <v>7963</v>
      </c>
      <c r="C3813" s="6" t="s">
        <v>8481</v>
      </c>
      <c r="D3813" s="6" t="s">
        <v>9283</v>
      </c>
      <c r="E3813" s="6" t="s">
        <v>266</v>
      </c>
      <c r="F3813" s="6"/>
      <c r="G3813" s="6"/>
      <c r="H3813" s="6" t="s">
        <v>8279</v>
      </c>
      <c r="I3813" s="6" t="s">
        <v>9284</v>
      </c>
      <c r="J3813" s="6" t="s">
        <v>8607</v>
      </c>
      <c r="K3813" s="7" t="s">
        <v>97</v>
      </c>
      <c r="L3813" s="8">
        <v>45657.0</v>
      </c>
      <c r="M3813" s="6" t="s">
        <v>23</v>
      </c>
      <c r="N3813" s="5"/>
      <c r="O3813" s="5"/>
      <c r="P3813" s="5"/>
      <c r="Q3813" s="5"/>
      <c r="R3813" s="5"/>
      <c r="S3813" s="5"/>
      <c r="T3813" s="5"/>
      <c r="U3813" s="5"/>
      <c r="V3813" s="5"/>
    </row>
    <row r="3814" hidden="1">
      <c r="A3814" s="5">
        <v>480091.0</v>
      </c>
      <c r="B3814" s="6" t="s">
        <v>7963</v>
      </c>
      <c r="C3814" s="6" t="s">
        <v>8481</v>
      </c>
      <c r="D3814" s="6" t="s">
        <v>9283</v>
      </c>
      <c r="E3814" s="6" t="s">
        <v>266</v>
      </c>
      <c r="F3814" s="6"/>
      <c r="G3814" s="6"/>
      <c r="H3814" s="6" t="s">
        <v>8212</v>
      </c>
      <c r="I3814" s="6" t="s">
        <v>9285</v>
      </c>
      <c r="J3814" s="6" t="s">
        <v>8607</v>
      </c>
      <c r="K3814" s="7" t="s">
        <v>369</v>
      </c>
      <c r="L3814" s="8">
        <v>45657.0</v>
      </c>
      <c r="M3814" s="6" t="s">
        <v>23</v>
      </c>
      <c r="N3814" s="5"/>
      <c r="O3814" s="5"/>
      <c r="P3814" s="5"/>
      <c r="Q3814" s="5"/>
      <c r="R3814" s="5"/>
      <c r="S3814" s="5"/>
      <c r="T3814" s="5"/>
      <c r="U3814" s="5"/>
      <c r="V3814" s="5"/>
    </row>
    <row r="3815" hidden="1">
      <c r="A3815" s="5">
        <v>480091.0</v>
      </c>
      <c r="B3815" s="6" t="s">
        <v>7963</v>
      </c>
      <c r="C3815" s="6" t="s">
        <v>8481</v>
      </c>
      <c r="D3815" s="6" t="s">
        <v>9283</v>
      </c>
      <c r="E3815" s="6" t="s">
        <v>266</v>
      </c>
      <c r="F3815" s="6"/>
      <c r="G3815" s="6"/>
      <c r="H3815" s="6" t="s">
        <v>8279</v>
      </c>
      <c r="I3815" s="6" t="s">
        <v>9285</v>
      </c>
      <c r="J3815" s="6" t="s">
        <v>8607</v>
      </c>
      <c r="K3815" s="7" t="s">
        <v>1030</v>
      </c>
      <c r="L3815" s="8">
        <v>45657.0</v>
      </c>
      <c r="M3815" s="6" t="s">
        <v>23</v>
      </c>
      <c r="N3815" s="5"/>
      <c r="O3815" s="5"/>
      <c r="P3815" s="5"/>
      <c r="Q3815" s="5"/>
      <c r="R3815" s="5"/>
      <c r="S3815" s="5"/>
      <c r="T3815" s="5"/>
      <c r="U3815" s="5"/>
      <c r="V3815" s="5"/>
    </row>
    <row r="3816" hidden="1">
      <c r="A3816" s="5">
        <v>480091.0</v>
      </c>
      <c r="B3816" s="6" t="s">
        <v>7963</v>
      </c>
      <c r="C3816" s="6" t="s">
        <v>8481</v>
      </c>
      <c r="D3816" s="6" t="s">
        <v>9286</v>
      </c>
      <c r="E3816" s="6" t="s">
        <v>266</v>
      </c>
      <c r="F3816" s="6"/>
      <c r="G3816" s="6"/>
      <c r="H3816" s="6" t="s">
        <v>8279</v>
      </c>
      <c r="I3816" s="6" t="s">
        <v>9287</v>
      </c>
      <c r="J3816" s="6" t="s">
        <v>8469</v>
      </c>
      <c r="K3816" s="7" t="s">
        <v>620</v>
      </c>
      <c r="L3816" s="8">
        <v>45657.0</v>
      </c>
      <c r="M3816" s="6" t="s">
        <v>23</v>
      </c>
      <c r="N3816" s="5"/>
      <c r="O3816" s="5"/>
      <c r="P3816" s="5"/>
      <c r="Q3816" s="5"/>
      <c r="R3816" s="5"/>
      <c r="S3816" s="5"/>
      <c r="T3816" s="5"/>
      <c r="U3816" s="5"/>
      <c r="V3816" s="5"/>
    </row>
    <row r="3817" hidden="1">
      <c r="A3817" s="5">
        <v>480091.0</v>
      </c>
      <c r="B3817" s="6" t="s">
        <v>7963</v>
      </c>
      <c r="C3817" s="6" t="s">
        <v>8481</v>
      </c>
      <c r="D3817" s="6" t="s">
        <v>9286</v>
      </c>
      <c r="E3817" s="6" t="s">
        <v>266</v>
      </c>
      <c r="F3817" s="6"/>
      <c r="G3817" s="6"/>
      <c r="H3817" s="6" t="s">
        <v>8279</v>
      </c>
      <c r="I3817" s="6" t="s">
        <v>9287</v>
      </c>
      <c r="J3817" s="6" t="s">
        <v>8469</v>
      </c>
      <c r="K3817" s="7" t="s">
        <v>9288</v>
      </c>
      <c r="L3817" s="8">
        <v>45657.0</v>
      </c>
      <c r="M3817" s="6" t="s">
        <v>23</v>
      </c>
      <c r="N3817" s="5"/>
      <c r="O3817" s="5"/>
      <c r="P3817" s="5"/>
      <c r="Q3817" s="5"/>
      <c r="R3817" s="5"/>
      <c r="S3817" s="5"/>
      <c r="T3817" s="5"/>
      <c r="U3817" s="5"/>
      <c r="V3817" s="5"/>
    </row>
    <row r="3818" hidden="1">
      <c r="A3818" s="5">
        <v>480091.0</v>
      </c>
      <c r="B3818" s="6" t="s">
        <v>7963</v>
      </c>
      <c r="C3818" s="6" t="s">
        <v>8481</v>
      </c>
      <c r="D3818" s="6" t="s">
        <v>9289</v>
      </c>
      <c r="E3818" s="6" t="s">
        <v>266</v>
      </c>
      <c r="F3818" s="6"/>
      <c r="G3818" s="6"/>
      <c r="H3818" s="6" t="s">
        <v>8322</v>
      </c>
      <c r="I3818" s="6" t="s">
        <v>9290</v>
      </c>
      <c r="J3818" s="6" t="s">
        <v>8469</v>
      </c>
      <c r="K3818" s="7" t="s">
        <v>477</v>
      </c>
      <c r="L3818" s="8">
        <v>45657.0</v>
      </c>
      <c r="M3818" s="6" t="s">
        <v>23</v>
      </c>
      <c r="N3818" s="5"/>
      <c r="O3818" s="5"/>
      <c r="P3818" s="5"/>
      <c r="Q3818" s="5"/>
      <c r="R3818" s="5"/>
      <c r="S3818" s="5"/>
      <c r="T3818" s="5"/>
      <c r="U3818" s="5"/>
      <c r="V3818" s="5"/>
    </row>
    <row r="3819" hidden="1">
      <c r="A3819" s="5">
        <v>480091.0</v>
      </c>
      <c r="B3819" s="6" t="s">
        <v>7963</v>
      </c>
      <c r="C3819" s="6" t="s">
        <v>8481</v>
      </c>
      <c r="D3819" s="6" t="s">
        <v>9286</v>
      </c>
      <c r="E3819" s="6" t="s">
        <v>266</v>
      </c>
      <c r="F3819" s="6"/>
      <c r="G3819" s="6"/>
      <c r="H3819" s="6" t="s">
        <v>8212</v>
      </c>
      <c r="I3819" s="6" t="s">
        <v>9287</v>
      </c>
      <c r="J3819" s="6" t="s">
        <v>8469</v>
      </c>
      <c r="K3819" s="7" t="s">
        <v>565</v>
      </c>
      <c r="L3819" s="8">
        <v>45657.0</v>
      </c>
      <c r="M3819" s="6" t="s">
        <v>23</v>
      </c>
      <c r="N3819" s="5"/>
      <c r="O3819" s="5"/>
      <c r="P3819" s="5"/>
      <c r="Q3819" s="5"/>
      <c r="R3819" s="5"/>
      <c r="S3819" s="5"/>
      <c r="T3819" s="5"/>
      <c r="U3819" s="5"/>
      <c r="V3819" s="5"/>
    </row>
    <row r="3820" hidden="1">
      <c r="A3820" s="5">
        <v>480091.0</v>
      </c>
      <c r="B3820" s="6" t="s">
        <v>7963</v>
      </c>
      <c r="C3820" s="6" t="s">
        <v>8481</v>
      </c>
      <c r="D3820" s="6" t="s">
        <v>9291</v>
      </c>
      <c r="E3820" s="6" t="s">
        <v>266</v>
      </c>
      <c r="F3820" s="6"/>
      <c r="G3820" s="6"/>
      <c r="H3820" s="6" t="s">
        <v>8279</v>
      </c>
      <c r="I3820" s="6" t="s">
        <v>9073</v>
      </c>
      <c r="J3820" s="6" t="s">
        <v>8469</v>
      </c>
      <c r="K3820" s="7" t="s">
        <v>8216</v>
      </c>
      <c r="L3820" s="8">
        <v>45657.0</v>
      </c>
      <c r="M3820" s="6" t="s">
        <v>23</v>
      </c>
      <c r="N3820" s="5"/>
      <c r="O3820" s="5"/>
      <c r="P3820" s="5"/>
      <c r="Q3820" s="5"/>
      <c r="R3820" s="5"/>
      <c r="S3820" s="5"/>
      <c r="T3820" s="5"/>
      <c r="U3820" s="5"/>
      <c r="V3820" s="5"/>
    </row>
    <row r="3821" hidden="1">
      <c r="A3821" s="5">
        <v>480091.0</v>
      </c>
      <c r="B3821" s="6" t="s">
        <v>7963</v>
      </c>
      <c r="C3821" s="6" t="s">
        <v>8481</v>
      </c>
      <c r="D3821" s="6" t="s">
        <v>9291</v>
      </c>
      <c r="E3821" s="6" t="s">
        <v>266</v>
      </c>
      <c r="F3821" s="6"/>
      <c r="G3821" s="6"/>
      <c r="H3821" s="6" t="s">
        <v>8279</v>
      </c>
      <c r="I3821" s="6" t="s">
        <v>9292</v>
      </c>
      <c r="J3821" s="6" t="s">
        <v>8469</v>
      </c>
      <c r="K3821" s="7" t="s">
        <v>97</v>
      </c>
      <c r="L3821" s="8">
        <v>45657.0</v>
      </c>
      <c r="M3821" s="6" t="s">
        <v>23</v>
      </c>
      <c r="N3821" s="5"/>
      <c r="O3821" s="5"/>
      <c r="P3821" s="5"/>
      <c r="Q3821" s="5"/>
      <c r="R3821" s="5"/>
      <c r="S3821" s="5"/>
      <c r="T3821" s="5"/>
      <c r="U3821" s="5"/>
      <c r="V3821" s="5"/>
    </row>
    <row r="3822" hidden="1">
      <c r="A3822" s="5">
        <v>480091.0</v>
      </c>
      <c r="B3822" s="6" t="s">
        <v>7963</v>
      </c>
      <c r="C3822" s="6" t="s">
        <v>8481</v>
      </c>
      <c r="D3822" s="6" t="s">
        <v>9293</v>
      </c>
      <c r="E3822" s="6" t="s">
        <v>266</v>
      </c>
      <c r="F3822" s="6"/>
      <c r="G3822" s="6"/>
      <c r="H3822" s="6" t="s">
        <v>8243</v>
      </c>
      <c r="I3822" s="6" t="s">
        <v>9294</v>
      </c>
      <c r="J3822" s="6" t="s">
        <v>8469</v>
      </c>
      <c r="K3822" s="7" t="s">
        <v>9295</v>
      </c>
      <c r="L3822" s="8">
        <v>45657.0</v>
      </c>
      <c r="M3822" s="6" t="s">
        <v>23</v>
      </c>
      <c r="N3822" s="5"/>
      <c r="O3822" s="5"/>
      <c r="P3822" s="5"/>
      <c r="Q3822" s="5"/>
      <c r="R3822" s="5"/>
      <c r="S3822" s="5"/>
      <c r="T3822" s="5"/>
      <c r="U3822" s="5"/>
      <c r="V3822" s="5"/>
    </row>
    <row r="3823" hidden="1">
      <c r="A3823" s="5">
        <v>480091.0</v>
      </c>
      <c r="B3823" s="6" t="s">
        <v>7963</v>
      </c>
      <c r="C3823" s="6" t="s">
        <v>8481</v>
      </c>
      <c r="D3823" s="6" t="s">
        <v>9296</v>
      </c>
      <c r="E3823" s="6" t="s">
        <v>266</v>
      </c>
      <c r="F3823" s="6"/>
      <c r="G3823" s="6"/>
      <c r="H3823" s="6" t="s">
        <v>8279</v>
      </c>
      <c r="I3823" s="6" t="s">
        <v>9297</v>
      </c>
      <c r="J3823" s="6" t="s">
        <v>8469</v>
      </c>
      <c r="K3823" s="7" t="s">
        <v>881</v>
      </c>
      <c r="L3823" s="8">
        <v>45657.0</v>
      </c>
      <c r="M3823" s="6" t="s">
        <v>23</v>
      </c>
      <c r="N3823" s="5"/>
      <c r="O3823" s="5"/>
      <c r="P3823" s="5"/>
      <c r="Q3823" s="5"/>
      <c r="R3823" s="5"/>
      <c r="S3823" s="5"/>
      <c r="T3823" s="5"/>
      <c r="U3823" s="5"/>
      <c r="V3823" s="5"/>
    </row>
    <row r="3824" hidden="1">
      <c r="A3824" s="5">
        <v>480091.0</v>
      </c>
      <c r="B3824" s="6" t="s">
        <v>7963</v>
      </c>
      <c r="C3824" s="6" t="s">
        <v>8481</v>
      </c>
      <c r="D3824" s="6" t="s">
        <v>9298</v>
      </c>
      <c r="E3824" s="6" t="s">
        <v>266</v>
      </c>
      <c r="F3824" s="6"/>
      <c r="G3824" s="6"/>
      <c r="H3824" s="6" t="s">
        <v>8209</v>
      </c>
      <c r="I3824" s="6" t="s">
        <v>9299</v>
      </c>
      <c r="J3824" s="6" t="s">
        <v>8469</v>
      </c>
      <c r="K3824" s="7" t="s">
        <v>9300</v>
      </c>
      <c r="L3824" s="8">
        <v>45657.0</v>
      </c>
      <c r="M3824" s="6" t="s">
        <v>23</v>
      </c>
      <c r="N3824" s="5"/>
      <c r="O3824" s="5"/>
      <c r="P3824" s="5"/>
      <c r="Q3824" s="5"/>
      <c r="R3824" s="5"/>
      <c r="S3824" s="5"/>
      <c r="T3824" s="5"/>
      <c r="U3824" s="5"/>
      <c r="V3824" s="5"/>
    </row>
    <row r="3825" hidden="1">
      <c r="A3825" s="5">
        <v>480091.0</v>
      </c>
      <c r="B3825" s="6" t="s">
        <v>7963</v>
      </c>
      <c r="C3825" s="6" t="s">
        <v>8481</v>
      </c>
      <c r="D3825" s="6" t="s">
        <v>9296</v>
      </c>
      <c r="E3825" s="6" t="s">
        <v>266</v>
      </c>
      <c r="F3825" s="6"/>
      <c r="G3825" s="6"/>
      <c r="H3825" s="6" t="s">
        <v>8402</v>
      </c>
      <c r="I3825" s="6" t="s">
        <v>9297</v>
      </c>
      <c r="J3825" s="6" t="s">
        <v>8469</v>
      </c>
      <c r="K3825" s="7" t="s">
        <v>9301</v>
      </c>
      <c r="L3825" s="8">
        <v>45657.0</v>
      </c>
      <c r="M3825" s="6" t="s">
        <v>23</v>
      </c>
      <c r="N3825" s="5"/>
      <c r="O3825" s="5"/>
      <c r="P3825" s="5"/>
      <c r="Q3825" s="5"/>
      <c r="R3825" s="5"/>
      <c r="S3825" s="5"/>
      <c r="T3825" s="5"/>
      <c r="U3825" s="5"/>
      <c r="V3825" s="5"/>
    </row>
    <row r="3826" hidden="1">
      <c r="A3826" s="5">
        <v>480091.0</v>
      </c>
      <c r="B3826" s="6" t="s">
        <v>7963</v>
      </c>
      <c r="C3826" s="6" t="s">
        <v>8481</v>
      </c>
      <c r="D3826" s="6" t="s">
        <v>9296</v>
      </c>
      <c r="E3826" s="6" t="s">
        <v>266</v>
      </c>
      <c r="F3826" s="6"/>
      <c r="G3826" s="6"/>
      <c r="H3826" s="6" t="s">
        <v>8402</v>
      </c>
      <c r="I3826" s="6" t="s">
        <v>9297</v>
      </c>
      <c r="J3826" s="6" t="s">
        <v>8469</v>
      </c>
      <c r="K3826" s="7" t="s">
        <v>9302</v>
      </c>
      <c r="L3826" s="8">
        <v>45657.0</v>
      </c>
      <c r="M3826" s="6" t="s">
        <v>23</v>
      </c>
      <c r="N3826" s="5"/>
      <c r="O3826" s="5"/>
      <c r="P3826" s="5"/>
      <c r="Q3826" s="5"/>
      <c r="R3826" s="5"/>
      <c r="S3826" s="5"/>
      <c r="T3826" s="5"/>
      <c r="U3826" s="5"/>
      <c r="V3826" s="5"/>
    </row>
    <row r="3827" hidden="1">
      <c r="A3827" s="5">
        <v>480091.0</v>
      </c>
      <c r="B3827" s="6" t="s">
        <v>7963</v>
      </c>
      <c r="C3827" s="6" t="s">
        <v>8481</v>
      </c>
      <c r="D3827" s="6" t="s">
        <v>9303</v>
      </c>
      <c r="E3827" s="6" t="s">
        <v>266</v>
      </c>
      <c r="F3827" s="6"/>
      <c r="G3827" s="6"/>
      <c r="H3827" s="6" t="s">
        <v>8236</v>
      </c>
      <c r="I3827" s="6" t="s">
        <v>9304</v>
      </c>
      <c r="J3827" s="6" t="s">
        <v>8607</v>
      </c>
      <c r="K3827" s="7" t="s">
        <v>3674</v>
      </c>
      <c r="L3827" s="8">
        <v>45657.0</v>
      </c>
      <c r="M3827" s="6" t="s">
        <v>23</v>
      </c>
      <c r="N3827" s="5"/>
      <c r="O3827" s="5"/>
      <c r="P3827" s="5"/>
      <c r="Q3827" s="5"/>
      <c r="R3827" s="5"/>
      <c r="S3827" s="5"/>
      <c r="T3827" s="5"/>
      <c r="U3827" s="5"/>
      <c r="V3827" s="5"/>
    </row>
    <row r="3828" hidden="1">
      <c r="A3828" s="5">
        <v>480091.0</v>
      </c>
      <c r="B3828" s="6" t="s">
        <v>7963</v>
      </c>
      <c r="C3828" s="6" t="s">
        <v>8481</v>
      </c>
      <c r="D3828" s="6" t="s">
        <v>9305</v>
      </c>
      <c r="E3828" s="6" t="s">
        <v>266</v>
      </c>
      <c r="F3828" s="6"/>
      <c r="G3828" s="6"/>
      <c r="H3828" s="6" t="s">
        <v>8243</v>
      </c>
      <c r="I3828" s="6" t="s">
        <v>9306</v>
      </c>
      <c r="J3828" s="6" t="s">
        <v>8607</v>
      </c>
      <c r="K3828" s="7" t="s">
        <v>5395</v>
      </c>
      <c r="L3828" s="8">
        <v>45657.0</v>
      </c>
      <c r="M3828" s="6" t="s">
        <v>23</v>
      </c>
      <c r="N3828" s="5"/>
      <c r="O3828" s="5"/>
      <c r="P3828" s="5"/>
      <c r="Q3828" s="5"/>
      <c r="R3828" s="5"/>
      <c r="S3828" s="5"/>
      <c r="T3828" s="5"/>
      <c r="U3828" s="5"/>
      <c r="V3828" s="5"/>
    </row>
    <row r="3829" hidden="1">
      <c r="A3829" s="5">
        <v>480091.0</v>
      </c>
      <c r="B3829" s="6" t="s">
        <v>7963</v>
      </c>
      <c r="C3829" s="6" t="s">
        <v>8481</v>
      </c>
      <c r="D3829" s="6" t="s">
        <v>9307</v>
      </c>
      <c r="E3829" s="6" t="s">
        <v>266</v>
      </c>
      <c r="F3829" s="6"/>
      <c r="G3829" s="6"/>
      <c r="H3829" s="6" t="s">
        <v>8209</v>
      </c>
      <c r="I3829" s="6" t="s">
        <v>9308</v>
      </c>
      <c r="J3829" s="6" t="s">
        <v>8607</v>
      </c>
      <c r="K3829" s="7" t="s">
        <v>3643</v>
      </c>
      <c r="L3829" s="8">
        <v>45657.0</v>
      </c>
      <c r="M3829" s="6" t="s">
        <v>23</v>
      </c>
      <c r="N3829" s="5"/>
      <c r="O3829" s="5"/>
      <c r="P3829" s="5"/>
      <c r="Q3829" s="5"/>
      <c r="R3829" s="5"/>
      <c r="S3829" s="5"/>
      <c r="T3829" s="5"/>
      <c r="U3829" s="5"/>
      <c r="V3829" s="5"/>
    </row>
    <row r="3830" hidden="1">
      <c r="A3830" s="5">
        <v>480091.0</v>
      </c>
      <c r="B3830" s="6" t="s">
        <v>7963</v>
      </c>
      <c r="C3830" s="6" t="s">
        <v>8481</v>
      </c>
      <c r="D3830" s="6" t="s">
        <v>9303</v>
      </c>
      <c r="E3830" s="6" t="s">
        <v>266</v>
      </c>
      <c r="F3830" s="6"/>
      <c r="G3830" s="6"/>
      <c r="H3830" s="6" t="s">
        <v>8279</v>
      </c>
      <c r="I3830" s="6" t="s">
        <v>9309</v>
      </c>
      <c r="J3830" s="6" t="s">
        <v>8607</v>
      </c>
      <c r="K3830" s="7" t="s">
        <v>3643</v>
      </c>
      <c r="L3830" s="8">
        <v>45657.0</v>
      </c>
      <c r="M3830" s="6" t="s">
        <v>23</v>
      </c>
      <c r="N3830" s="5"/>
      <c r="O3830" s="5"/>
      <c r="P3830" s="5"/>
      <c r="Q3830" s="5"/>
      <c r="R3830" s="5"/>
      <c r="S3830" s="5"/>
      <c r="T3830" s="5"/>
      <c r="U3830" s="5"/>
      <c r="V3830" s="5"/>
    </row>
    <row r="3831" hidden="1">
      <c r="A3831" s="5">
        <v>480091.0</v>
      </c>
      <c r="B3831" s="6" t="s">
        <v>7963</v>
      </c>
      <c r="C3831" s="6" t="s">
        <v>8481</v>
      </c>
      <c r="D3831" s="6" t="s">
        <v>9303</v>
      </c>
      <c r="E3831" s="6" t="s">
        <v>266</v>
      </c>
      <c r="F3831" s="6"/>
      <c r="G3831" s="6"/>
      <c r="H3831" s="6" t="s">
        <v>8212</v>
      </c>
      <c r="I3831" s="6" t="s">
        <v>9304</v>
      </c>
      <c r="J3831" s="6" t="s">
        <v>8607</v>
      </c>
      <c r="K3831" s="7" t="s">
        <v>3702</v>
      </c>
      <c r="L3831" s="8">
        <v>45657.0</v>
      </c>
      <c r="M3831" s="6" t="s">
        <v>23</v>
      </c>
      <c r="N3831" s="5"/>
      <c r="O3831" s="5"/>
      <c r="P3831" s="5"/>
      <c r="Q3831" s="5"/>
      <c r="R3831" s="5"/>
      <c r="S3831" s="5"/>
      <c r="T3831" s="5"/>
      <c r="U3831" s="5"/>
      <c r="V3831" s="5"/>
    </row>
    <row r="3832" hidden="1">
      <c r="A3832" s="5">
        <v>480091.0</v>
      </c>
      <c r="B3832" s="6" t="s">
        <v>7963</v>
      </c>
      <c r="C3832" s="6" t="s">
        <v>8481</v>
      </c>
      <c r="D3832" s="6" t="s">
        <v>9303</v>
      </c>
      <c r="E3832" s="6" t="s">
        <v>266</v>
      </c>
      <c r="F3832" s="6"/>
      <c r="G3832" s="6"/>
      <c r="H3832" s="6" t="s">
        <v>9310</v>
      </c>
      <c r="I3832" s="6" t="s">
        <v>9304</v>
      </c>
      <c r="J3832" s="6" t="s">
        <v>8607</v>
      </c>
      <c r="K3832" s="7" t="s">
        <v>9311</v>
      </c>
      <c r="L3832" s="8">
        <v>45657.0</v>
      </c>
      <c r="M3832" s="6" t="s">
        <v>23</v>
      </c>
      <c r="N3832" s="5"/>
      <c r="O3832" s="5"/>
      <c r="P3832" s="5"/>
      <c r="Q3832" s="5"/>
      <c r="R3832" s="5"/>
      <c r="S3832" s="5"/>
      <c r="T3832" s="5"/>
      <c r="U3832" s="5"/>
      <c r="V3832" s="5"/>
    </row>
    <row r="3833" hidden="1">
      <c r="A3833" s="5">
        <v>480091.0</v>
      </c>
      <c r="B3833" s="6" t="s">
        <v>7963</v>
      </c>
      <c r="C3833" s="6" t="s">
        <v>8481</v>
      </c>
      <c r="D3833" s="6" t="s">
        <v>9303</v>
      </c>
      <c r="E3833" s="6" t="s">
        <v>266</v>
      </c>
      <c r="F3833" s="6"/>
      <c r="G3833" s="6"/>
      <c r="H3833" s="6" t="s">
        <v>1731</v>
      </c>
      <c r="I3833" s="6" t="s">
        <v>9304</v>
      </c>
      <c r="J3833" s="6" t="s">
        <v>8607</v>
      </c>
      <c r="K3833" s="7" t="s">
        <v>9312</v>
      </c>
      <c r="L3833" s="8">
        <v>45657.0</v>
      </c>
      <c r="M3833" s="6" t="s">
        <v>23</v>
      </c>
      <c r="N3833" s="5"/>
      <c r="O3833" s="5"/>
      <c r="P3833" s="5"/>
      <c r="Q3833" s="5"/>
      <c r="R3833" s="5"/>
      <c r="S3833" s="5"/>
      <c r="T3833" s="5"/>
      <c r="U3833" s="5"/>
      <c r="V3833" s="5"/>
    </row>
    <row r="3834" hidden="1">
      <c r="A3834" s="5">
        <v>480091.0</v>
      </c>
      <c r="B3834" s="6" t="s">
        <v>7963</v>
      </c>
      <c r="C3834" s="6" t="s">
        <v>8481</v>
      </c>
      <c r="D3834" s="6" t="s">
        <v>9303</v>
      </c>
      <c r="E3834" s="6" t="s">
        <v>266</v>
      </c>
      <c r="F3834" s="6"/>
      <c r="G3834" s="6"/>
      <c r="H3834" s="6" t="s">
        <v>9313</v>
      </c>
      <c r="I3834" s="6" t="s">
        <v>9304</v>
      </c>
      <c r="J3834" s="6" t="s">
        <v>8607</v>
      </c>
      <c r="K3834" s="7" t="s">
        <v>7893</v>
      </c>
      <c r="L3834" s="8">
        <v>45657.0</v>
      </c>
      <c r="M3834" s="6" t="s">
        <v>23</v>
      </c>
      <c r="N3834" s="5"/>
      <c r="O3834" s="5"/>
      <c r="P3834" s="5"/>
      <c r="Q3834" s="5"/>
      <c r="R3834" s="5"/>
      <c r="S3834" s="5"/>
      <c r="T3834" s="5"/>
      <c r="U3834" s="5"/>
      <c r="V3834" s="5"/>
    </row>
    <row r="3835" hidden="1">
      <c r="A3835" s="5">
        <v>480091.0</v>
      </c>
      <c r="B3835" s="6" t="s">
        <v>7963</v>
      </c>
      <c r="C3835" s="6" t="s">
        <v>8481</v>
      </c>
      <c r="D3835" s="6" t="s">
        <v>9314</v>
      </c>
      <c r="E3835" s="6" t="s">
        <v>266</v>
      </c>
      <c r="F3835" s="6"/>
      <c r="G3835" s="6"/>
      <c r="H3835" s="6" t="s">
        <v>8225</v>
      </c>
      <c r="I3835" s="6" t="s">
        <v>9315</v>
      </c>
      <c r="J3835" s="6" t="s">
        <v>8607</v>
      </c>
      <c r="K3835" s="7" t="s">
        <v>71</v>
      </c>
      <c r="L3835" s="8">
        <v>45657.0</v>
      </c>
      <c r="M3835" s="6" t="s">
        <v>23</v>
      </c>
      <c r="N3835" s="5"/>
      <c r="O3835" s="5"/>
      <c r="P3835" s="5"/>
      <c r="Q3835" s="5"/>
      <c r="R3835" s="5"/>
      <c r="S3835" s="5"/>
      <c r="T3835" s="5"/>
      <c r="U3835" s="5"/>
      <c r="V3835" s="5"/>
    </row>
    <row r="3836" hidden="1">
      <c r="A3836" s="5">
        <v>480091.0</v>
      </c>
      <c r="B3836" s="6" t="s">
        <v>7963</v>
      </c>
      <c r="C3836" s="6" t="s">
        <v>8481</v>
      </c>
      <c r="D3836" s="6" t="s">
        <v>9316</v>
      </c>
      <c r="E3836" s="6" t="s">
        <v>266</v>
      </c>
      <c r="F3836" s="6"/>
      <c r="G3836" s="6"/>
      <c r="H3836" s="6" t="s">
        <v>8233</v>
      </c>
      <c r="I3836" s="6" t="s">
        <v>9317</v>
      </c>
      <c r="J3836" s="6" t="s">
        <v>8607</v>
      </c>
      <c r="K3836" s="7" t="s">
        <v>9318</v>
      </c>
      <c r="L3836" s="8">
        <v>45657.0</v>
      </c>
      <c r="M3836" s="6" t="s">
        <v>23</v>
      </c>
      <c r="N3836" s="5"/>
      <c r="O3836" s="5"/>
      <c r="P3836" s="5"/>
      <c r="Q3836" s="5"/>
      <c r="R3836" s="5"/>
      <c r="S3836" s="5"/>
      <c r="T3836" s="5"/>
      <c r="U3836" s="5"/>
      <c r="V3836" s="5"/>
    </row>
    <row r="3837" hidden="1">
      <c r="A3837" s="5">
        <v>480091.0</v>
      </c>
      <c r="B3837" s="6" t="s">
        <v>7963</v>
      </c>
      <c r="C3837" s="6" t="s">
        <v>8481</v>
      </c>
      <c r="D3837" s="6" t="s">
        <v>9314</v>
      </c>
      <c r="E3837" s="6" t="s">
        <v>266</v>
      </c>
      <c r="F3837" s="6"/>
      <c r="G3837" s="6"/>
      <c r="H3837" s="6" t="s">
        <v>1731</v>
      </c>
      <c r="I3837" s="6" t="s">
        <v>9315</v>
      </c>
      <c r="J3837" s="6" t="s">
        <v>8607</v>
      </c>
      <c r="K3837" s="7" t="s">
        <v>6719</v>
      </c>
      <c r="L3837" s="8">
        <v>45657.0</v>
      </c>
      <c r="M3837" s="6" t="s">
        <v>23</v>
      </c>
      <c r="N3837" s="5"/>
      <c r="O3837" s="5"/>
      <c r="P3837" s="5"/>
      <c r="Q3837" s="5"/>
      <c r="R3837" s="5"/>
      <c r="S3837" s="5"/>
      <c r="T3837" s="5"/>
      <c r="U3837" s="5"/>
      <c r="V3837" s="5"/>
    </row>
    <row r="3838" hidden="1">
      <c r="A3838" s="5">
        <v>480091.0</v>
      </c>
      <c r="B3838" s="6" t="s">
        <v>7963</v>
      </c>
      <c r="C3838" s="6" t="s">
        <v>8481</v>
      </c>
      <c r="D3838" s="6" t="s">
        <v>9314</v>
      </c>
      <c r="E3838" s="6" t="s">
        <v>266</v>
      </c>
      <c r="F3838" s="6"/>
      <c r="G3838" s="6"/>
      <c r="H3838" s="6" t="s">
        <v>9319</v>
      </c>
      <c r="I3838" s="6" t="s">
        <v>9315</v>
      </c>
      <c r="J3838" s="6" t="s">
        <v>8607</v>
      </c>
      <c r="K3838" s="7" t="s">
        <v>7606</v>
      </c>
      <c r="L3838" s="8">
        <v>45657.0</v>
      </c>
      <c r="M3838" s="6" t="s">
        <v>23</v>
      </c>
      <c r="N3838" s="5"/>
      <c r="O3838" s="5"/>
      <c r="P3838" s="5"/>
      <c r="Q3838" s="5"/>
      <c r="R3838" s="5"/>
      <c r="S3838" s="5"/>
      <c r="T3838" s="5"/>
      <c r="U3838" s="5"/>
      <c r="V3838" s="5"/>
    </row>
    <row r="3839" hidden="1">
      <c r="A3839" s="5">
        <v>480091.0</v>
      </c>
      <c r="B3839" s="6" t="s">
        <v>7963</v>
      </c>
      <c r="C3839" s="6" t="s">
        <v>8481</v>
      </c>
      <c r="D3839" s="6" t="s">
        <v>9314</v>
      </c>
      <c r="E3839" s="6" t="s">
        <v>266</v>
      </c>
      <c r="F3839" s="6"/>
      <c r="G3839" s="6"/>
      <c r="H3839" s="6" t="s">
        <v>9320</v>
      </c>
      <c r="I3839" s="6" t="s">
        <v>9315</v>
      </c>
      <c r="J3839" s="6" t="s">
        <v>8607</v>
      </c>
      <c r="K3839" s="7" t="s">
        <v>9321</v>
      </c>
      <c r="L3839" s="8">
        <v>45657.0</v>
      </c>
      <c r="M3839" s="6" t="s">
        <v>23</v>
      </c>
      <c r="N3839" s="5"/>
      <c r="O3839" s="5"/>
      <c r="P3839" s="5"/>
      <c r="Q3839" s="5"/>
      <c r="R3839" s="5"/>
      <c r="S3839" s="5"/>
      <c r="T3839" s="5"/>
      <c r="U3839" s="5"/>
      <c r="V3839" s="5"/>
    </row>
    <row r="3840" hidden="1">
      <c r="A3840" s="5">
        <v>480091.0</v>
      </c>
      <c r="B3840" s="6" t="s">
        <v>7963</v>
      </c>
      <c r="C3840" s="6" t="s">
        <v>8481</v>
      </c>
      <c r="D3840" s="6" t="s">
        <v>9314</v>
      </c>
      <c r="E3840" s="6" t="s">
        <v>266</v>
      </c>
      <c r="F3840" s="6"/>
      <c r="G3840" s="6"/>
      <c r="H3840" s="6" t="s">
        <v>8686</v>
      </c>
      <c r="I3840" s="6" t="s">
        <v>9315</v>
      </c>
      <c r="J3840" s="6" t="s">
        <v>8607</v>
      </c>
      <c r="K3840" s="7" t="s">
        <v>9322</v>
      </c>
      <c r="L3840" s="8">
        <v>45657.0</v>
      </c>
      <c r="M3840" s="6" t="s">
        <v>23</v>
      </c>
      <c r="N3840" s="5"/>
      <c r="O3840" s="5"/>
      <c r="P3840" s="5"/>
      <c r="Q3840" s="5"/>
      <c r="R3840" s="5"/>
      <c r="S3840" s="5"/>
      <c r="T3840" s="5"/>
      <c r="U3840" s="5"/>
      <c r="V3840" s="5"/>
    </row>
    <row r="3841" hidden="1">
      <c r="A3841" s="5">
        <v>480091.0</v>
      </c>
      <c r="B3841" s="6" t="s">
        <v>7963</v>
      </c>
      <c r="C3841" s="6" t="s">
        <v>8481</v>
      </c>
      <c r="D3841" s="6" t="s">
        <v>9314</v>
      </c>
      <c r="E3841" s="6" t="s">
        <v>266</v>
      </c>
      <c r="F3841" s="6"/>
      <c r="G3841" s="6"/>
      <c r="H3841" s="6" t="s">
        <v>8890</v>
      </c>
      <c r="I3841" s="6" t="s">
        <v>9315</v>
      </c>
      <c r="J3841" s="6" t="s">
        <v>8607</v>
      </c>
      <c r="K3841" s="7" t="s">
        <v>2000</v>
      </c>
      <c r="L3841" s="8">
        <v>45657.0</v>
      </c>
      <c r="M3841" s="6" t="s">
        <v>23</v>
      </c>
      <c r="N3841" s="5"/>
      <c r="O3841" s="5"/>
      <c r="P3841" s="5"/>
      <c r="Q3841" s="5"/>
      <c r="R3841" s="5"/>
      <c r="S3841" s="5"/>
      <c r="T3841" s="5"/>
      <c r="U3841" s="5"/>
      <c r="V3841" s="5"/>
    </row>
    <row r="3842" hidden="1">
      <c r="A3842" s="5">
        <v>480091.0</v>
      </c>
      <c r="B3842" s="6" t="s">
        <v>7963</v>
      </c>
      <c r="C3842" s="6" t="s">
        <v>8481</v>
      </c>
      <c r="D3842" s="6" t="s">
        <v>9314</v>
      </c>
      <c r="E3842" s="6" t="s">
        <v>266</v>
      </c>
      <c r="F3842" s="6"/>
      <c r="G3842" s="6"/>
      <c r="H3842" s="6" t="s">
        <v>8300</v>
      </c>
      <c r="I3842" s="6" t="s">
        <v>9315</v>
      </c>
      <c r="J3842" s="6" t="s">
        <v>8607</v>
      </c>
      <c r="K3842" s="7" t="s">
        <v>8408</v>
      </c>
      <c r="L3842" s="8">
        <v>45657.0</v>
      </c>
      <c r="M3842" s="6" t="s">
        <v>23</v>
      </c>
      <c r="N3842" s="5"/>
      <c r="O3842" s="5"/>
      <c r="P3842" s="5"/>
      <c r="Q3842" s="5"/>
      <c r="R3842" s="5"/>
      <c r="S3842" s="5"/>
      <c r="T3842" s="5"/>
      <c r="U3842" s="5"/>
      <c r="V3842" s="5"/>
    </row>
    <row r="3843" hidden="1">
      <c r="A3843" s="5">
        <v>480091.0</v>
      </c>
      <c r="B3843" s="6" t="s">
        <v>7963</v>
      </c>
      <c r="C3843" s="6" t="s">
        <v>8481</v>
      </c>
      <c r="D3843" s="6" t="s">
        <v>9314</v>
      </c>
      <c r="E3843" s="6" t="s">
        <v>266</v>
      </c>
      <c r="F3843" s="6"/>
      <c r="G3843" s="6"/>
      <c r="H3843" s="6" t="s">
        <v>8260</v>
      </c>
      <c r="I3843" s="6" t="s">
        <v>9315</v>
      </c>
      <c r="J3843" s="6" t="s">
        <v>8607</v>
      </c>
      <c r="K3843" s="7" t="s">
        <v>1136</v>
      </c>
      <c r="L3843" s="8">
        <v>45657.0</v>
      </c>
      <c r="M3843" s="6" t="s">
        <v>23</v>
      </c>
      <c r="N3843" s="5"/>
      <c r="O3843" s="5"/>
      <c r="P3843" s="5"/>
      <c r="Q3843" s="5"/>
      <c r="R3843" s="5"/>
      <c r="S3843" s="5"/>
      <c r="T3843" s="5"/>
      <c r="U3843" s="5"/>
      <c r="V3843" s="5"/>
    </row>
    <row r="3844" hidden="1">
      <c r="A3844" s="5">
        <v>480091.0</v>
      </c>
      <c r="B3844" s="6" t="s">
        <v>7963</v>
      </c>
      <c r="C3844" s="6" t="s">
        <v>8481</v>
      </c>
      <c r="D3844" s="6" t="s">
        <v>9314</v>
      </c>
      <c r="E3844" s="6" t="s">
        <v>266</v>
      </c>
      <c r="F3844" s="6"/>
      <c r="G3844" s="6"/>
      <c r="H3844" s="6" t="s">
        <v>8212</v>
      </c>
      <c r="I3844" s="6" t="s">
        <v>9315</v>
      </c>
      <c r="J3844" s="6" t="s">
        <v>8607</v>
      </c>
      <c r="K3844" s="7" t="s">
        <v>565</v>
      </c>
      <c r="L3844" s="8">
        <v>45657.0</v>
      </c>
      <c r="M3844" s="6" t="s">
        <v>23</v>
      </c>
      <c r="N3844" s="5"/>
      <c r="O3844" s="5"/>
      <c r="P3844" s="5"/>
      <c r="Q3844" s="5"/>
      <c r="R3844" s="5"/>
      <c r="S3844" s="5"/>
      <c r="T3844" s="5"/>
      <c r="U3844" s="5"/>
      <c r="V3844" s="5"/>
    </row>
    <row r="3845" hidden="1">
      <c r="A3845" s="5">
        <v>480091.0</v>
      </c>
      <c r="B3845" s="6" t="s">
        <v>7963</v>
      </c>
      <c r="C3845" s="6" t="s">
        <v>8481</v>
      </c>
      <c r="D3845" s="6" t="s">
        <v>9314</v>
      </c>
      <c r="E3845" s="6" t="s">
        <v>266</v>
      </c>
      <c r="F3845" s="6"/>
      <c r="G3845" s="6"/>
      <c r="H3845" s="6" t="s">
        <v>8212</v>
      </c>
      <c r="I3845" s="6" t="s">
        <v>9315</v>
      </c>
      <c r="J3845" s="6" t="s">
        <v>8607</v>
      </c>
      <c r="K3845" s="7" t="s">
        <v>820</v>
      </c>
      <c r="L3845" s="8">
        <v>45657.0</v>
      </c>
      <c r="M3845" s="6" t="s">
        <v>23</v>
      </c>
      <c r="N3845" s="5"/>
      <c r="O3845" s="5"/>
      <c r="P3845" s="5"/>
      <c r="Q3845" s="5"/>
      <c r="R3845" s="5"/>
      <c r="S3845" s="5"/>
      <c r="T3845" s="5"/>
      <c r="U3845" s="5"/>
      <c r="V3845" s="5"/>
    </row>
    <row r="3846" hidden="1">
      <c r="A3846" s="5">
        <v>480091.0</v>
      </c>
      <c r="B3846" s="6" t="s">
        <v>7963</v>
      </c>
      <c r="C3846" s="6" t="s">
        <v>8481</v>
      </c>
      <c r="D3846" s="6" t="s">
        <v>9314</v>
      </c>
      <c r="E3846" s="6" t="s">
        <v>266</v>
      </c>
      <c r="F3846" s="6"/>
      <c r="G3846" s="6"/>
      <c r="H3846" s="6" t="s">
        <v>8212</v>
      </c>
      <c r="I3846" s="6" t="s">
        <v>9315</v>
      </c>
      <c r="J3846" s="6" t="s">
        <v>8607</v>
      </c>
      <c r="K3846" s="7" t="s">
        <v>477</v>
      </c>
      <c r="L3846" s="8">
        <v>45657.0</v>
      </c>
      <c r="M3846" s="6" t="s">
        <v>23</v>
      </c>
      <c r="N3846" s="5"/>
      <c r="O3846" s="5"/>
      <c r="P3846" s="5"/>
      <c r="Q3846" s="5"/>
      <c r="R3846" s="5"/>
      <c r="S3846" s="5"/>
      <c r="T3846" s="5"/>
      <c r="U3846" s="5"/>
      <c r="V3846" s="5"/>
    </row>
    <row r="3847" hidden="1">
      <c r="A3847" s="5">
        <v>480091.0</v>
      </c>
      <c r="B3847" s="6" t="s">
        <v>7963</v>
      </c>
      <c r="C3847" s="6" t="s">
        <v>8481</v>
      </c>
      <c r="D3847" s="6" t="s">
        <v>9314</v>
      </c>
      <c r="E3847" s="6" t="s">
        <v>266</v>
      </c>
      <c r="F3847" s="6"/>
      <c r="G3847" s="6"/>
      <c r="H3847" s="6" t="s">
        <v>9310</v>
      </c>
      <c r="I3847" s="6" t="s">
        <v>9315</v>
      </c>
      <c r="J3847" s="6" t="s">
        <v>8607</v>
      </c>
      <c r="K3847" s="7" t="s">
        <v>8273</v>
      </c>
      <c r="L3847" s="8">
        <v>45657.0</v>
      </c>
      <c r="M3847" s="6" t="s">
        <v>23</v>
      </c>
      <c r="N3847" s="5"/>
      <c r="O3847" s="5"/>
      <c r="P3847" s="5"/>
      <c r="Q3847" s="5"/>
      <c r="R3847" s="5"/>
      <c r="S3847" s="5"/>
      <c r="T3847" s="5"/>
      <c r="U3847" s="5"/>
      <c r="V3847" s="5"/>
    </row>
    <row r="3848" hidden="1">
      <c r="A3848" s="5">
        <v>480091.0</v>
      </c>
      <c r="B3848" s="6" t="s">
        <v>7963</v>
      </c>
      <c r="C3848" s="6" t="s">
        <v>8481</v>
      </c>
      <c r="D3848" s="6" t="s">
        <v>9314</v>
      </c>
      <c r="E3848" s="6" t="s">
        <v>266</v>
      </c>
      <c r="F3848" s="6"/>
      <c r="G3848" s="6"/>
      <c r="H3848" s="6" t="s">
        <v>8302</v>
      </c>
      <c r="I3848" s="6" t="s">
        <v>9315</v>
      </c>
      <c r="J3848" s="6" t="s">
        <v>8607</v>
      </c>
      <c r="K3848" s="7" t="s">
        <v>9323</v>
      </c>
      <c r="L3848" s="8">
        <v>45657.0</v>
      </c>
      <c r="M3848" s="6" t="s">
        <v>23</v>
      </c>
      <c r="N3848" s="5"/>
      <c r="O3848" s="5"/>
      <c r="P3848" s="5"/>
      <c r="Q3848" s="5"/>
      <c r="R3848" s="5"/>
      <c r="S3848" s="5"/>
      <c r="T3848" s="5"/>
      <c r="U3848" s="5"/>
      <c r="V3848" s="5"/>
    </row>
    <row r="3849" hidden="1">
      <c r="A3849" s="5">
        <v>480091.0</v>
      </c>
      <c r="B3849" s="6" t="s">
        <v>7963</v>
      </c>
      <c r="C3849" s="6" t="s">
        <v>8481</v>
      </c>
      <c r="D3849" s="6" t="s">
        <v>9314</v>
      </c>
      <c r="E3849" s="6" t="s">
        <v>266</v>
      </c>
      <c r="F3849" s="6"/>
      <c r="G3849" s="6"/>
      <c r="H3849" s="6" t="s">
        <v>8302</v>
      </c>
      <c r="I3849" s="6" t="s">
        <v>9315</v>
      </c>
      <c r="J3849" s="6" t="s">
        <v>8607</v>
      </c>
      <c r="K3849" s="7" t="s">
        <v>9324</v>
      </c>
      <c r="L3849" s="8">
        <v>45657.0</v>
      </c>
      <c r="M3849" s="6" t="s">
        <v>23</v>
      </c>
      <c r="N3849" s="5"/>
      <c r="O3849" s="5"/>
      <c r="P3849" s="5"/>
      <c r="Q3849" s="5"/>
      <c r="R3849" s="5"/>
      <c r="S3849" s="5"/>
      <c r="T3849" s="5"/>
      <c r="U3849" s="5"/>
      <c r="V3849" s="5"/>
    </row>
    <row r="3850" hidden="1">
      <c r="A3850" s="5">
        <v>480091.0</v>
      </c>
      <c r="B3850" s="6" t="s">
        <v>7963</v>
      </c>
      <c r="C3850" s="6" t="s">
        <v>8481</v>
      </c>
      <c r="D3850" s="6" t="s">
        <v>9314</v>
      </c>
      <c r="E3850" s="6" t="s">
        <v>266</v>
      </c>
      <c r="F3850" s="6"/>
      <c r="G3850" s="6"/>
      <c r="H3850" s="6" t="s">
        <v>8302</v>
      </c>
      <c r="I3850" s="6" t="s">
        <v>9315</v>
      </c>
      <c r="J3850" s="6" t="s">
        <v>8607</v>
      </c>
      <c r="K3850" s="7" t="s">
        <v>8216</v>
      </c>
      <c r="L3850" s="8">
        <v>45657.0</v>
      </c>
      <c r="M3850" s="6" t="s">
        <v>23</v>
      </c>
      <c r="N3850" s="5"/>
      <c r="O3850" s="5"/>
      <c r="P3850" s="5"/>
      <c r="Q3850" s="5"/>
      <c r="R3850" s="5"/>
      <c r="S3850" s="5"/>
      <c r="T3850" s="5"/>
      <c r="U3850" s="5"/>
      <c r="V3850" s="5"/>
    </row>
    <row r="3851" hidden="1">
      <c r="A3851" s="5">
        <v>480091.0</v>
      </c>
      <c r="B3851" s="6" t="s">
        <v>7963</v>
      </c>
      <c r="C3851" s="6" t="s">
        <v>8481</v>
      </c>
      <c r="D3851" s="6" t="s">
        <v>9314</v>
      </c>
      <c r="E3851" s="6" t="s">
        <v>266</v>
      </c>
      <c r="F3851" s="6"/>
      <c r="G3851" s="6"/>
      <c r="H3851" s="6" t="s">
        <v>8478</v>
      </c>
      <c r="I3851" s="6" t="s">
        <v>9315</v>
      </c>
      <c r="J3851" s="6" t="s">
        <v>8607</v>
      </c>
      <c r="K3851" s="7" t="s">
        <v>565</v>
      </c>
      <c r="L3851" s="8">
        <v>45657.0</v>
      </c>
      <c r="M3851" s="6" t="s">
        <v>23</v>
      </c>
      <c r="N3851" s="5"/>
      <c r="O3851" s="5"/>
      <c r="P3851" s="5"/>
      <c r="Q3851" s="5"/>
      <c r="R3851" s="5"/>
      <c r="S3851" s="5"/>
      <c r="T3851" s="5"/>
      <c r="U3851" s="5"/>
      <c r="V3851" s="5"/>
    </row>
    <row r="3852" hidden="1">
      <c r="A3852" s="5">
        <v>480091.0</v>
      </c>
      <c r="B3852" s="6" t="s">
        <v>7963</v>
      </c>
      <c r="C3852" s="6" t="s">
        <v>8481</v>
      </c>
      <c r="D3852" s="6" t="s">
        <v>9314</v>
      </c>
      <c r="E3852" s="6" t="s">
        <v>266</v>
      </c>
      <c r="F3852" s="6"/>
      <c r="G3852" s="6"/>
      <c r="H3852" s="6" t="s">
        <v>8898</v>
      </c>
      <c r="I3852" s="6" t="s">
        <v>9315</v>
      </c>
      <c r="J3852" s="6" t="s">
        <v>8607</v>
      </c>
      <c r="K3852" s="7" t="s">
        <v>7439</v>
      </c>
      <c r="L3852" s="8">
        <v>45657.0</v>
      </c>
      <c r="M3852" s="6" t="s">
        <v>23</v>
      </c>
      <c r="N3852" s="5"/>
      <c r="O3852" s="5"/>
      <c r="P3852" s="5"/>
      <c r="Q3852" s="5"/>
      <c r="R3852" s="5"/>
      <c r="S3852" s="5"/>
      <c r="T3852" s="5"/>
      <c r="U3852" s="5"/>
      <c r="V3852" s="5"/>
    </row>
    <row r="3853" hidden="1">
      <c r="A3853" s="5">
        <v>480091.0</v>
      </c>
      <c r="B3853" s="6" t="s">
        <v>7963</v>
      </c>
      <c r="C3853" s="6" t="s">
        <v>8481</v>
      </c>
      <c r="D3853" s="6" t="s">
        <v>9325</v>
      </c>
      <c r="E3853" s="6" t="s">
        <v>266</v>
      </c>
      <c r="F3853" s="6"/>
      <c r="G3853" s="6"/>
      <c r="H3853" s="6" t="s">
        <v>8225</v>
      </c>
      <c r="I3853" s="6" t="s">
        <v>9326</v>
      </c>
      <c r="J3853" s="6" t="s">
        <v>8607</v>
      </c>
      <c r="K3853" s="7" t="s">
        <v>850</v>
      </c>
      <c r="L3853" s="8">
        <v>45657.0</v>
      </c>
      <c r="M3853" s="6" t="s">
        <v>23</v>
      </c>
      <c r="N3853" s="5"/>
      <c r="O3853" s="5"/>
      <c r="P3853" s="5"/>
      <c r="Q3853" s="5"/>
      <c r="R3853" s="5"/>
      <c r="S3853" s="5"/>
      <c r="T3853" s="5"/>
      <c r="U3853" s="5"/>
      <c r="V3853" s="5"/>
    </row>
    <row r="3854" hidden="1">
      <c r="A3854" s="5">
        <v>480091.0</v>
      </c>
      <c r="B3854" s="6" t="s">
        <v>7963</v>
      </c>
      <c r="C3854" s="6" t="s">
        <v>8481</v>
      </c>
      <c r="D3854" s="6" t="s">
        <v>9325</v>
      </c>
      <c r="E3854" s="6" t="s">
        <v>266</v>
      </c>
      <c r="F3854" s="6"/>
      <c r="G3854" s="6"/>
      <c r="H3854" s="6" t="s">
        <v>1731</v>
      </c>
      <c r="I3854" s="6" t="s">
        <v>9326</v>
      </c>
      <c r="J3854" s="6" t="s">
        <v>8607</v>
      </c>
      <c r="K3854" s="7" t="s">
        <v>3597</v>
      </c>
      <c r="L3854" s="8">
        <v>45657.0</v>
      </c>
      <c r="M3854" s="6" t="s">
        <v>23</v>
      </c>
      <c r="N3854" s="5"/>
      <c r="O3854" s="5"/>
      <c r="P3854" s="5"/>
      <c r="Q3854" s="5"/>
      <c r="R3854" s="5"/>
      <c r="S3854" s="5"/>
      <c r="T3854" s="5"/>
      <c r="U3854" s="5"/>
      <c r="V3854" s="5"/>
    </row>
    <row r="3855" hidden="1">
      <c r="A3855" s="5">
        <v>480091.0</v>
      </c>
      <c r="B3855" s="6" t="s">
        <v>7963</v>
      </c>
      <c r="C3855" s="6" t="s">
        <v>8481</v>
      </c>
      <c r="D3855" s="6" t="s">
        <v>9325</v>
      </c>
      <c r="E3855" s="6" t="s">
        <v>266</v>
      </c>
      <c r="F3855" s="6"/>
      <c r="G3855" s="6"/>
      <c r="H3855" s="6" t="s">
        <v>8686</v>
      </c>
      <c r="I3855" s="6" t="s">
        <v>9326</v>
      </c>
      <c r="J3855" s="6" t="s">
        <v>8607</v>
      </c>
      <c r="K3855" s="7" t="s">
        <v>9327</v>
      </c>
      <c r="L3855" s="8">
        <v>45657.0</v>
      </c>
      <c r="M3855" s="6" t="s">
        <v>23</v>
      </c>
      <c r="N3855" s="5"/>
      <c r="O3855" s="5"/>
      <c r="P3855" s="5"/>
      <c r="Q3855" s="5"/>
      <c r="R3855" s="5"/>
      <c r="S3855" s="5"/>
      <c r="T3855" s="5"/>
      <c r="U3855" s="5"/>
      <c r="V3855" s="5"/>
    </row>
    <row r="3856" hidden="1">
      <c r="A3856" s="5">
        <v>480091.0</v>
      </c>
      <c r="B3856" s="6" t="s">
        <v>7963</v>
      </c>
      <c r="C3856" s="6" t="s">
        <v>8481</v>
      </c>
      <c r="D3856" s="6" t="s">
        <v>9325</v>
      </c>
      <c r="E3856" s="6" t="s">
        <v>266</v>
      </c>
      <c r="F3856" s="6"/>
      <c r="G3856" s="6"/>
      <c r="H3856" s="6" t="s">
        <v>8890</v>
      </c>
      <c r="I3856" s="6" t="s">
        <v>9326</v>
      </c>
      <c r="J3856" s="6" t="s">
        <v>8607</v>
      </c>
      <c r="K3856" s="7" t="s">
        <v>9328</v>
      </c>
      <c r="L3856" s="8">
        <v>45657.0</v>
      </c>
      <c r="M3856" s="6" t="s">
        <v>23</v>
      </c>
      <c r="N3856" s="5"/>
      <c r="O3856" s="5"/>
      <c r="P3856" s="5"/>
      <c r="Q3856" s="5"/>
      <c r="R3856" s="5"/>
      <c r="S3856" s="5"/>
      <c r="T3856" s="5"/>
      <c r="U3856" s="5"/>
      <c r="V3856" s="5"/>
    </row>
    <row r="3857" hidden="1">
      <c r="A3857" s="5">
        <v>480091.0</v>
      </c>
      <c r="B3857" s="6" t="s">
        <v>7963</v>
      </c>
      <c r="C3857" s="6" t="s">
        <v>8481</v>
      </c>
      <c r="D3857" s="6" t="s">
        <v>9325</v>
      </c>
      <c r="E3857" s="6" t="s">
        <v>266</v>
      </c>
      <c r="F3857" s="6"/>
      <c r="G3857" s="6"/>
      <c r="H3857" s="6" t="s">
        <v>8300</v>
      </c>
      <c r="I3857" s="6" t="s">
        <v>9326</v>
      </c>
      <c r="J3857" s="6" t="s">
        <v>8607</v>
      </c>
      <c r="K3857" s="7" t="s">
        <v>9329</v>
      </c>
      <c r="L3857" s="8">
        <v>45657.0</v>
      </c>
      <c r="M3857" s="6" t="s">
        <v>23</v>
      </c>
      <c r="N3857" s="5"/>
      <c r="O3857" s="5"/>
      <c r="P3857" s="5"/>
      <c r="Q3857" s="5"/>
      <c r="R3857" s="5"/>
      <c r="S3857" s="5"/>
      <c r="T3857" s="5"/>
      <c r="U3857" s="5"/>
      <c r="V3857" s="5"/>
    </row>
    <row r="3858" hidden="1">
      <c r="A3858" s="5">
        <v>480091.0</v>
      </c>
      <c r="B3858" s="6" t="s">
        <v>7963</v>
      </c>
      <c r="C3858" s="6" t="s">
        <v>8481</v>
      </c>
      <c r="D3858" s="6" t="s">
        <v>9325</v>
      </c>
      <c r="E3858" s="6" t="s">
        <v>266</v>
      </c>
      <c r="F3858" s="6"/>
      <c r="G3858" s="6"/>
      <c r="H3858" s="6" t="s">
        <v>8260</v>
      </c>
      <c r="I3858" s="6" t="s">
        <v>9326</v>
      </c>
      <c r="J3858" s="6" t="s">
        <v>8607</v>
      </c>
      <c r="K3858" s="7" t="s">
        <v>97</v>
      </c>
      <c r="L3858" s="8">
        <v>45657.0</v>
      </c>
      <c r="M3858" s="6" t="s">
        <v>23</v>
      </c>
      <c r="N3858" s="5"/>
      <c r="O3858" s="5"/>
      <c r="P3858" s="5"/>
      <c r="Q3858" s="5"/>
      <c r="R3858" s="5"/>
      <c r="S3858" s="5"/>
      <c r="T3858" s="5"/>
      <c r="U3858" s="5"/>
      <c r="V3858" s="5"/>
    </row>
    <row r="3859" hidden="1">
      <c r="A3859" s="5">
        <v>480091.0</v>
      </c>
      <c r="B3859" s="6" t="s">
        <v>7963</v>
      </c>
      <c r="C3859" s="6" t="s">
        <v>8481</v>
      </c>
      <c r="D3859" s="6" t="s">
        <v>9325</v>
      </c>
      <c r="E3859" s="6" t="s">
        <v>266</v>
      </c>
      <c r="F3859" s="6"/>
      <c r="G3859" s="6"/>
      <c r="H3859" s="6" t="s">
        <v>8212</v>
      </c>
      <c r="I3859" s="6" t="s">
        <v>9326</v>
      </c>
      <c r="J3859" s="6" t="s">
        <v>8607</v>
      </c>
      <c r="K3859" s="7" t="s">
        <v>592</v>
      </c>
      <c r="L3859" s="8">
        <v>45657.0</v>
      </c>
      <c r="M3859" s="6" t="s">
        <v>23</v>
      </c>
      <c r="N3859" s="5"/>
      <c r="O3859" s="5"/>
      <c r="P3859" s="5"/>
      <c r="Q3859" s="5"/>
      <c r="R3859" s="5"/>
      <c r="S3859" s="5"/>
      <c r="T3859" s="5"/>
      <c r="U3859" s="5"/>
      <c r="V3859" s="5"/>
    </row>
    <row r="3860" hidden="1">
      <c r="A3860" s="5">
        <v>480091.0</v>
      </c>
      <c r="B3860" s="6" t="s">
        <v>7963</v>
      </c>
      <c r="C3860" s="6" t="s">
        <v>8481</v>
      </c>
      <c r="D3860" s="6" t="s">
        <v>9325</v>
      </c>
      <c r="E3860" s="6" t="s">
        <v>266</v>
      </c>
      <c r="F3860" s="6"/>
      <c r="G3860" s="6"/>
      <c r="H3860" s="6" t="s">
        <v>8212</v>
      </c>
      <c r="I3860" s="6" t="s">
        <v>9326</v>
      </c>
      <c r="J3860" s="6" t="s">
        <v>8607</v>
      </c>
      <c r="K3860" s="7" t="s">
        <v>592</v>
      </c>
      <c r="L3860" s="8">
        <v>45657.0</v>
      </c>
      <c r="M3860" s="6" t="s">
        <v>23</v>
      </c>
      <c r="N3860" s="5"/>
      <c r="O3860" s="5"/>
      <c r="P3860" s="5"/>
      <c r="Q3860" s="5"/>
      <c r="R3860" s="5"/>
      <c r="S3860" s="5"/>
      <c r="T3860" s="5"/>
      <c r="U3860" s="5"/>
      <c r="V3860" s="5"/>
    </row>
    <row r="3861" hidden="1">
      <c r="A3861" s="5">
        <v>480091.0</v>
      </c>
      <c r="B3861" s="6" t="s">
        <v>7963</v>
      </c>
      <c r="C3861" s="6" t="s">
        <v>8481</v>
      </c>
      <c r="D3861" s="6" t="s">
        <v>9325</v>
      </c>
      <c r="E3861" s="6" t="s">
        <v>266</v>
      </c>
      <c r="F3861" s="6"/>
      <c r="G3861" s="6"/>
      <c r="H3861" s="6" t="s">
        <v>9310</v>
      </c>
      <c r="I3861" s="6" t="s">
        <v>9326</v>
      </c>
      <c r="J3861" s="6" t="s">
        <v>8607</v>
      </c>
      <c r="K3861" s="7" t="s">
        <v>97</v>
      </c>
      <c r="L3861" s="8">
        <v>45657.0</v>
      </c>
      <c r="M3861" s="6" t="s">
        <v>23</v>
      </c>
      <c r="N3861" s="5"/>
      <c r="O3861" s="5"/>
      <c r="P3861" s="5"/>
      <c r="Q3861" s="5"/>
      <c r="R3861" s="5"/>
      <c r="S3861" s="5"/>
      <c r="T3861" s="5"/>
      <c r="U3861" s="5"/>
      <c r="V3861" s="5"/>
    </row>
    <row r="3862" hidden="1">
      <c r="A3862" s="5">
        <v>480091.0</v>
      </c>
      <c r="B3862" s="6" t="s">
        <v>7963</v>
      </c>
      <c r="C3862" s="6" t="s">
        <v>8481</v>
      </c>
      <c r="D3862" s="6" t="s">
        <v>9325</v>
      </c>
      <c r="E3862" s="6" t="s">
        <v>266</v>
      </c>
      <c r="F3862" s="6"/>
      <c r="G3862" s="6"/>
      <c r="H3862" s="6" t="s">
        <v>8478</v>
      </c>
      <c r="I3862" s="6" t="s">
        <v>9326</v>
      </c>
      <c r="J3862" s="6" t="s">
        <v>8607</v>
      </c>
      <c r="K3862" s="7" t="s">
        <v>97</v>
      </c>
      <c r="L3862" s="8">
        <v>45657.0</v>
      </c>
      <c r="M3862" s="6" t="s">
        <v>23</v>
      </c>
      <c r="N3862" s="5"/>
      <c r="O3862" s="5"/>
      <c r="P3862" s="5"/>
      <c r="Q3862" s="5"/>
      <c r="R3862" s="5"/>
      <c r="S3862" s="5"/>
      <c r="T3862" s="5"/>
      <c r="U3862" s="5"/>
      <c r="V3862" s="5"/>
    </row>
    <row r="3863" hidden="1">
      <c r="A3863" s="5">
        <v>480091.0</v>
      </c>
      <c r="B3863" s="6" t="s">
        <v>7963</v>
      </c>
      <c r="C3863" s="6" t="s">
        <v>8481</v>
      </c>
      <c r="D3863" s="6" t="s">
        <v>9330</v>
      </c>
      <c r="E3863" s="6" t="s">
        <v>266</v>
      </c>
      <c r="F3863" s="6"/>
      <c r="G3863" s="6"/>
      <c r="H3863" s="6" t="s">
        <v>8300</v>
      </c>
      <c r="I3863" s="6" t="s">
        <v>9331</v>
      </c>
      <c r="J3863" s="6" t="s">
        <v>8607</v>
      </c>
      <c r="K3863" s="7" t="s">
        <v>9332</v>
      </c>
      <c r="L3863" s="8">
        <v>45657.0</v>
      </c>
      <c r="M3863" s="6" t="s">
        <v>23</v>
      </c>
      <c r="N3863" s="5"/>
      <c r="O3863" s="5"/>
      <c r="P3863" s="5"/>
      <c r="Q3863" s="5"/>
      <c r="R3863" s="5"/>
      <c r="S3863" s="5"/>
      <c r="T3863" s="5"/>
      <c r="U3863" s="5"/>
      <c r="V3863" s="5"/>
    </row>
    <row r="3864" hidden="1">
      <c r="A3864" s="5">
        <v>480091.0</v>
      </c>
      <c r="B3864" s="6" t="s">
        <v>7963</v>
      </c>
      <c r="C3864" s="6" t="s">
        <v>8481</v>
      </c>
      <c r="D3864" s="6" t="s">
        <v>9330</v>
      </c>
      <c r="E3864" s="6" t="s">
        <v>266</v>
      </c>
      <c r="F3864" s="6"/>
      <c r="G3864" s="6"/>
      <c r="H3864" s="6" t="s">
        <v>8212</v>
      </c>
      <c r="I3864" s="6" t="s">
        <v>9331</v>
      </c>
      <c r="J3864" s="6" t="s">
        <v>8607</v>
      </c>
      <c r="K3864" s="7" t="s">
        <v>592</v>
      </c>
      <c r="L3864" s="8">
        <v>45657.0</v>
      </c>
      <c r="M3864" s="6" t="s">
        <v>23</v>
      </c>
      <c r="N3864" s="5"/>
      <c r="O3864" s="5"/>
      <c r="P3864" s="5"/>
      <c r="Q3864" s="5"/>
      <c r="R3864" s="5"/>
      <c r="S3864" s="5"/>
      <c r="T3864" s="5"/>
      <c r="U3864" s="5"/>
      <c r="V3864" s="5"/>
    </row>
    <row r="3865" hidden="1">
      <c r="A3865" s="5">
        <v>480091.0</v>
      </c>
      <c r="B3865" s="6" t="s">
        <v>7963</v>
      </c>
      <c r="C3865" s="6" t="s">
        <v>8481</v>
      </c>
      <c r="D3865" s="6" t="s">
        <v>9330</v>
      </c>
      <c r="E3865" s="6" t="s">
        <v>266</v>
      </c>
      <c r="F3865" s="6"/>
      <c r="G3865" s="6"/>
      <c r="H3865" s="6" t="s">
        <v>8212</v>
      </c>
      <c r="I3865" s="6" t="s">
        <v>9331</v>
      </c>
      <c r="J3865" s="6" t="s">
        <v>8607</v>
      </c>
      <c r="K3865" s="7" t="s">
        <v>369</v>
      </c>
      <c r="L3865" s="8">
        <v>45657.0</v>
      </c>
      <c r="M3865" s="6" t="s">
        <v>23</v>
      </c>
      <c r="N3865" s="5"/>
      <c r="O3865" s="5"/>
      <c r="P3865" s="5"/>
      <c r="Q3865" s="5"/>
      <c r="R3865" s="5"/>
      <c r="S3865" s="5"/>
      <c r="T3865" s="5"/>
      <c r="U3865" s="5"/>
      <c r="V3865" s="5"/>
    </row>
    <row r="3866" hidden="1">
      <c r="A3866" s="5">
        <v>480091.0</v>
      </c>
      <c r="B3866" s="6" t="s">
        <v>7963</v>
      </c>
      <c r="C3866" s="6" t="s">
        <v>8481</v>
      </c>
      <c r="D3866" s="6" t="s">
        <v>9330</v>
      </c>
      <c r="E3866" s="6" t="s">
        <v>266</v>
      </c>
      <c r="F3866" s="6"/>
      <c r="G3866" s="6"/>
      <c r="H3866" s="6" t="s">
        <v>8302</v>
      </c>
      <c r="I3866" s="6" t="s">
        <v>9331</v>
      </c>
      <c r="J3866" s="6" t="s">
        <v>8607</v>
      </c>
      <c r="K3866" s="7" t="s">
        <v>9333</v>
      </c>
      <c r="L3866" s="8">
        <v>45657.0</v>
      </c>
      <c r="M3866" s="6" t="s">
        <v>23</v>
      </c>
      <c r="N3866" s="5"/>
      <c r="O3866" s="5"/>
      <c r="P3866" s="5"/>
      <c r="Q3866" s="5"/>
      <c r="R3866" s="5"/>
      <c r="S3866" s="5"/>
      <c r="T3866" s="5"/>
      <c r="U3866" s="5"/>
      <c r="V3866" s="5"/>
    </row>
    <row r="3867" hidden="1">
      <c r="A3867" s="5">
        <v>480091.0</v>
      </c>
      <c r="B3867" s="6" t="s">
        <v>7963</v>
      </c>
      <c r="C3867" s="6" t="s">
        <v>8481</v>
      </c>
      <c r="D3867" s="6" t="s">
        <v>9330</v>
      </c>
      <c r="E3867" s="6" t="s">
        <v>266</v>
      </c>
      <c r="F3867" s="6"/>
      <c r="G3867" s="6"/>
      <c r="H3867" s="6" t="s">
        <v>8302</v>
      </c>
      <c r="I3867" s="6" t="s">
        <v>9331</v>
      </c>
      <c r="J3867" s="6" t="s">
        <v>8607</v>
      </c>
      <c r="K3867" s="7" t="s">
        <v>9332</v>
      </c>
      <c r="L3867" s="8">
        <v>45657.0</v>
      </c>
      <c r="M3867" s="6" t="s">
        <v>23</v>
      </c>
      <c r="N3867" s="5"/>
      <c r="O3867" s="5"/>
      <c r="P3867" s="5"/>
      <c r="Q3867" s="5"/>
      <c r="R3867" s="5"/>
      <c r="S3867" s="5"/>
      <c r="T3867" s="5"/>
      <c r="U3867" s="5"/>
      <c r="V3867" s="5"/>
    </row>
    <row r="3868" hidden="1">
      <c r="A3868" s="5">
        <v>480091.0</v>
      </c>
      <c r="B3868" s="6" t="s">
        <v>7963</v>
      </c>
      <c r="C3868" s="6" t="s">
        <v>8481</v>
      </c>
      <c r="D3868" s="6" t="s">
        <v>9330</v>
      </c>
      <c r="E3868" s="6" t="s">
        <v>266</v>
      </c>
      <c r="F3868" s="6"/>
      <c r="G3868" s="6"/>
      <c r="H3868" s="6" t="s">
        <v>8302</v>
      </c>
      <c r="I3868" s="6" t="s">
        <v>9331</v>
      </c>
      <c r="J3868" s="6" t="s">
        <v>8607</v>
      </c>
      <c r="K3868" s="7" t="s">
        <v>9334</v>
      </c>
      <c r="L3868" s="8">
        <v>45657.0</v>
      </c>
      <c r="M3868" s="6" t="s">
        <v>23</v>
      </c>
      <c r="N3868" s="5"/>
      <c r="O3868" s="5"/>
      <c r="P3868" s="5"/>
      <c r="Q3868" s="5"/>
      <c r="R3868" s="5"/>
      <c r="S3868" s="5"/>
      <c r="T3868" s="5"/>
      <c r="U3868" s="5"/>
      <c r="V3868" s="5"/>
    </row>
    <row r="3869" hidden="1">
      <c r="A3869" s="5">
        <v>480091.0</v>
      </c>
      <c r="B3869" s="6" t="s">
        <v>7963</v>
      </c>
      <c r="C3869" s="6" t="s">
        <v>8481</v>
      </c>
      <c r="D3869" s="6" t="s">
        <v>9335</v>
      </c>
      <c r="E3869" s="6" t="s">
        <v>266</v>
      </c>
      <c r="F3869" s="6"/>
      <c r="G3869" s="6"/>
      <c r="H3869" s="6" t="s">
        <v>8300</v>
      </c>
      <c r="I3869" s="6" t="s">
        <v>9336</v>
      </c>
      <c r="J3869" s="6" t="s">
        <v>8607</v>
      </c>
      <c r="K3869" s="7" t="s">
        <v>8273</v>
      </c>
      <c r="L3869" s="8">
        <v>45657.0</v>
      </c>
      <c r="M3869" s="6" t="s">
        <v>23</v>
      </c>
      <c r="N3869" s="5"/>
      <c r="O3869" s="5"/>
      <c r="P3869" s="5"/>
      <c r="Q3869" s="5"/>
      <c r="R3869" s="5"/>
      <c r="S3869" s="5"/>
      <c r="T3869" s="5"/>
      <c r="U3869" s="5"/>
      <c r="V3869" s="5"/>
    </row>
    <row r="3870" hidden="1">
      <c r="A3870" s="5">
        <v>480091.0</v>
      </c>
      <c r="B3870" s="6" t="s">
        <v>7963</v>
      </c>
      <c r="C3870" s="6" t="s">
        <v>8481</v>
      </c>
      <c r="D3870" s="6" t="s">
        <v>9335</v>
      </c>
      <c r="E3870" s="6" t="s">
        <v>266</v>
      </c>
      <c r="F3870" s="6"/>
      <c r="G3870" s="6"/>
      <c r="H3870" s="6" t="s">
        <v>8212</v>
      </c>
      <c r="I3870" s="6" t="s">
        <v>9336</v>
      </c>
      <c r="J3870" s="6" t="s">
        <v>8607</v>
      </c>
      <c r="K3870" s="7" t="s">
        <v>97</v>
      </c>
      <c r="L3870" s="8">
        <v>45657.0</v>
      </c>
      <c r="M3870" s="6" t="s">
        <v>23</v>
      </c>
      <c r="N3870" s="5"/>
      <c r="O3870" s="5"/>
      <c r="P3870" s="5"/>
      <c r="Q3870" s="5"/>
      <c r="R3870" s="5"/>
      <c r="S3870" s="5"/>
      <c r="T3870" s="5"/>
      <c r="U3870" s="5"/>
      <c r="V3870" s="5"/>
    </row>
    <row r="3871" hidden="1">
      <c r="A3871" s="5">
        <v>480091.0</v>
      </c>
      <c r="B3871" s="6" t="s">
        <v>7963</v>
      </c>
      <c r="C3871" s="6" t="s">
        <v>8481</v>
      </c>
      <c r="D3871" s="6" t="s">
        <v>9335</v>
      </c>
      <c r="E3871" s="6" t="s">
        <v>266</v>
      </c>
      <c r="F3871" s="6"/>
      <c r="G3871" s="6"/>
      <c r="H3871" s="6" t="s">
        <v>8212</v>
      </c>
      <c r="I3871" s="6" t="s">
        <v>9336</v>
      </c>
      <c r="J3871" s="6" t="s">
        <v>8607</v>
      </c>
      <c r="K3871" s="7" t="s">
        <v>7459</v>
      </c>
      <c r="L3871" s="8">
        <v>45657.0</v>
      </c>
      <c r="M3871" s="6" t="s">
        <v>23</v>
      </c>
      <c r="N3871" s="5"/>
      <c r="O3871" s="5"/>
      <c r="P3871" s="5"/>
      <c r="Q3871" s="5"/>
      <c r="R3871" s="5"/>
      <c r="S3871" s="5"/>
      <c r="T3871" s="5"/>
      <c r="U3871" s="5"/>
      <c r="V3871" s="5"/>
    </row>
    <row r="3872" hidden="1">
      <c r="A3872" s="5">
        <v>480091.0</v>
      </c>
      <c r="B3872" s="6" t="s">
        <v>7963</v>
      </c>
      <c r="C3872" s="6" t="s">
        <v>8481</v>
      </c>
      <c r="D3872" s="6" t="s">
        <v>9335</v>
      </c>
      <c r="E3872" s="6" t="s">
        <v>266</v>
      </c>
      <c r="F3872" s="6"/>
      <c r="G3872" s="6"/>
      <c r="H3872" s="6" t="s">
        <v>8302</v>
      </c>
      <c r="I3872" s="6" t="s">
        <v>9336</v>
      </c>
      <c r="J3872" s="6" t="s">
        <v>8607</v>
      </c>
      <c r="K3872" s="7" t="s">
        <v>9337</v>
      </c>
      <c r="L3872" s="8">
        <v>45657.0</v>
      </c>
      <c r="M3872" s="6" t="s">
        <v>23</v>
      </c>
      <c r="N3872" s="5"/>
      <c r="O3872" s="5"/>
      <c r="P3872" s="5"/>
      <c r="Q3872" s="5"/>
      <c r="R3872" s="5"/>
      <c r="S3872" s="5"/>
      <c r="T3872" s="5"/>
      <c r="U3872" s="5"/>
      <c r="V3872" s="5"/>
    </row>
    <row r="3873" hidden="1">
      <c r="A3873" s="5">
        <v>480091.0</v>
      </c>
      <c r="B3873" s="6" t="s">
        <v>7963</v>
      </c>
      <c r="C3873" s="6" t="s">
        <v>8481</v>
      </c>
      <c r="D3873" s="6" t="s">
        <v>9335</v>
      </c>
      <c r="E3873" s="6" t="s">
        <v>266</v>
      </c>
      <c r="F3873" s="6"/>
      <c r="G3873" s="6"/>
      <c r="H3873" s="6" t="s">
        <v>8302</v>
      </c>
      <c r="I3873" s="6" t="s">
        <v>9336</v>
      </c>
      <c r="J3873" s="6" t="s">
        <v>8607</v>
      </c>
      <c r="K3873" s="7" t="s">
        <v>843</v>
      </c>
      <c r="L3873" s="8">
        <v>45657.0</v>
      </c>
      <c r="M3873" s="6" t="s">
        <v>23</v>
      </c>
      <c r="N3873" s="5"/>
      <c r="O3873" s="5"/>
      <c r="P3873" s="5"/>
      <c r="Q3873" s="5"/>
      <c r="R3873" s="5"/>
      <c r="S3873" s="5"/>
      <c r="T3873" s="5"/>
      <c r="U3873" s="5"/>
      <c r="V3873" s="5"/>
    </row>
    <row r="3874" hidden="1">
      <c r="A3874" s="5">
        <v>480091.0</v>
      </c>
      <c r="B3874" s="6" t="s">
        <v>7963</v>
      </c>
      <c r="C3874" s="6" t="s">
        <v>8481</v>
      </c>
      <c r="D3874" s="6" t="s">
        <v>9335</v>
      </c>
      <c r="E3874" s="6" t="s">
        <v>266</v>
      </c>
      <c r="F3874" s="6"/>
      <c r="G3874" s="6"/>
      <c r="H3874" s="6" t="s">
        <v>8302</v>
      </c>
      <c r="I3874" s="6" t="s">
        <v>9336</v>
      </c>
      <c r="J3874" s="6" t="s">
        <v>8607</v>
      </c>
      <c r="K3874" s="7" t="s">
        <v>9338</v>
      </c>
      <c r="L3874" s="8">
        <v>45657.0</v>
      </c>
      <c r="M3874" s="6" t="s">
        <v>23</v>
      </c>
      <c r="N3874" s="5"/>
      <c r="O3874" s="5"/>
      <c r="P3874" s="5"/>
      <c r="Q3874" s="5"/>
      <c r="R3874" s="5"/>
      <c r="S3874" s="5"/>
      <c r="T3874" s="5"/>
      <c r="U3874" s="5"/>
      <c r="V3874" s="5"/>
    </row>
    <row r="3875" hidden="1">
      <c r="A3875" s="5">
        <v>480091.0</v>
      </c>
      <c r="B3875" s="6" t="s">
        <v>7963</v>
      </c>
      <c r="C3875" s="6" t="s">
        <v>8481</v>
      </c>
      <c r="D3875" s="6" t="s">
        <v>9335</v>
      </c>
      <c r="E3875" s="6" t="s">
        <v>266</v>
      </c>
      <c r="F3875" s="6"/>
      <c r="G3875" s="6"/>
      <c r="H3875" s="6" t="s">
        <v>8898</v>
      </c>
      <c r="I3875" s="6" t="s">
        <v>9336</v>
      </c>
      <c r="J3875" s="6" t="s">
        <v>8607</v>
      </c>
      <c r="K3875" s="7" t="s">
        <v>881</v>
      </c>
      <c r="L3875" s="8">
        <v>45657.0</v>
      </c>
      <c r="M3875" s="6" t="s">
        <v>23</v>
      </c>
      <c r="N3875" s="5"/>
      <c r="O3875" s="5"/>
      <c r="P3875" s="5"/>
      <c r="Q3875" s="5"/>
      <c r="R3875" s="5"/>
      <c r="S3875" s="5"/>
      <c r="T3875" s="5"/>
      <c r="U3875" s="5"/>
      <c r="V3875" s="5"/>
    </row>
    <row r="3876" hidden="1">
      <c r="A3876" s="5">
        <v>480091.0</v>
      </c>
      <c r="B3876" s="6" t="s">
        <v>7963</v>
      </c>
      <c r="C3876" s="6" t="s">
        <v>8481</v>
      </c>
      <c r="D3876" s="6" t="s">
        <v>9339</v>
      </c>
      <c r="E3876" s="6" t="s">
        <v>266</v>
      </c>
      <c r="F3876" s="6"/>
      <c r="G3876" s="6"/>
      <c r="H3876" s="6" t="s">
        <v>8212</v>
      </c>
      <c r="I3876" s="6" t="s">
        <v>9340</v>
      </c>
      <c r="J3876" s="6" t="s">
        <v>8607</v>
      </c>
      <c r="K3876" s="7" t="s">
        <v>820</v>
      </c>
      <c r="L3876" s="8">
        <v>45657.0</v>
      </c>
      <c r="M3876" s="6" t="s">
        <v>23</v>
      </c>
      <c r="N3876" s="5"/>
      <c r="O3876" s="5"/>
      <c r="P3876" s="5"/>
      <c r="Q3876" s="5"/>
      <c r="R3876" s="5"/>
      <c r="S3876" s="5"/>
      <c r="T3876" s="5"/>
      <c r="U3876" s="5"/>
      <c r="V3876" s="5"/>
    </row>
    <row r="3877" hidden="1">
      <c r="A3877" s="5">
        <v>480091.0</v>
      </c>
      <c r="B3877" s="6" t="s">
        <v>7963</v>
      </c>
      <c r="C3877" s="6" t="s">
        <v>8481</v>
      </c>
      <c r="D3877" s="6" t="s">
        <v>9339</v>
      </c>
      <c r="E3877" s="6" t="s">
        <v>266</v>
      </c>
      <c r="F3877" s="6"/>
      <c r="G3877" s="6"/>
      <c r="H3877" s="6" t="s">
        <v>8898</v>
      </c>
      <c r="I3877" s="6" t="s">
        <v>9340</v>
      </c>
      <c r="J3877" s="6" t="s">
        <v>8607</v>
      </c>
      <c r="K3877" s="7" t="s">
        <v>494</v>
      </c>
      <c r="L3877" s="8">
        <v>45657.0</v>
      </c>
      <c r="M3877" s="6" t="s">
        <v>23</v>
      </c>
      <c r="N3877" s="5"/>
      <c r="O3877" s="5"/>
      <c r="P3877" s="5"/>
      <c r="Q3877" s="5"/>
      <c r="R3877" s="5"/>
      <c r="S3877" s="5"/>
      <c r="T3877" s="5"/>
      <c r="U3877" s="5"/>
      <c r="V3877" s="5"/>
    </row>
    <row r="3878" hidden="1">
      <c r="A3878" s="5">
        <v>480091.0</v>
      </c>
      <c r="B3878" s="6" t="s">
        <v>7963</v>
      </c>
      <c r="C3878" s="6" t="s">
        <v>8481</v>
      </c>
      <c r="D3878" s="6" t="s">
        <v>9341</v>
      </c>
      <c r="E3878" s="6" t="s">
        <v>266</v>
      </c>
      <c r="F3878" s="6"/>
      <c r="G3878" s="6"/>
      <c r="H3878" s="6" t="s">
        <v>8201</v>
      </c>
      <c r="I3878" s="6" t="s">
        <v>9342</v>
      </c>
      <c r="J3878" s="6" t="s">
        <v>8199</v>
      </c>
      <c r="K3878" s="7" t="s">
        <v>499</v>
      </c>
      <c r="L3878" s="8">
        <v>45657.0</v>
      </c>
      <c r="M3878" s="6" t="s">
        <v>23</v>
      </c>
      <c r="N3878" s="5"/>
      <c r="O3878" s="5"/>
      <c r="P3878" s="5"/>
      <c r="Q3878" s="5"/>
      <c r="R3878" s="5"/>
      <c r="S3878" s="5"/>
      <c r="T3878" s="5"/>
      <c r="U3878" s="5"/>
      <c r="V3878" s="5"/>
    </row>
    <row r="3879" hidden="1">
      <c r="A3879" s="5">
        <v>480091.0</v>
      </c>
      <c r="B3879" s="6" t="s">
        <v>7963</v>
      </c>
      <c r="C3879" s="6" t="s">
        <v>8481</v>
      </c>
      <c r="D3879" s="6" t="s">
        <v>9343</v>
      </c>
      <c r="E3879" s="6" t="s">
        <v>266</v>
      </c>
      <c r="F3879" s="6"/>
      <c r="G3879" s="6"/>
      <c r="H3879" s="6" t="s">
        <v>8212</v>
      </c>
      <c r="I3879" s="6" t="s">
        <v>9344</v>
      </c>
      <c r="J3879" s="6" t="s">
        <v>8199</v>
      </c>
      <c r="K3879" s="7" t="s">
        <v>881</v>
      </c>
      <c r="L3879" s="8">
        <v>45657.0</v>
      </c>
      <c r="M3879" s="6" t="s">
        <v>23</v>
      </c>
      <c r="N3879" s="5"/>
      <c r="O3879" s="5"/>
      <c r="P3879" s="5"/>
      <c r="Q3879" s="5"/>
      <c r="R3879" s="5"/>
      <c r="S3879" s="5"/>
      <c r="T3879" s="5"/>
      <c r="U3879" s="5"/>
      <c r="V3879" s="5"/>
    </row>
    <row r="3880" hidden="1">
      <c r="A3880" s="5">
        <v>480091.0</v>
      </c>
      <c r="B3880" s="6" t="s">
        <v>7963</v>
      </c>
      <c r="C3880" s="6" t="s">
        <v>8481</v>
      </c>
      <c r="D3880" s="6" t="s">
        <v>8629</v>
      </c>
      <c r="E3880" s="6" t="s">
        <v>266</v>
      </c>
      <c r="F3880" s="6"/>
      <c r="G3880" s="6"/>
      <c r="H3880" s="6" t="s">
        <v>8243</v>
      </c>
      <c r="I3880" s="6" t="s">
        <v>8630</v>
      </c>
      <c r="J3880" s="6" t="s">
        <v>8199</v>
      </c>
      <c r="K3880" s="7" t="s">
        <v>9345</v>
      </c>
      <c r="L3880" s="8">
        <v>45657.0</v>
      </c>
      <c r="M3880" s="6" t="s">
        <v>23</v>
      </c>
      <c r="N3880" s="5"/>
      <c r="O3880" s="5"/>
      <c r="P3880" s="5"/>
      <c r="Q3880" s="5"/>
      <c r="R3880" s="5"/>
      <c r="S3880" s="5"/>
      <c r="T3880" s="5"/>
      <c r="U3880" s="5"/>
      <c r="V3880" s="5"/>
    </row>
    <row r="3881" hidden="1">
      <c r="A3881" s="5">
        <v>480091.0</v>
      </c>
      <c r="B3881" s="6" t="s">
        <v>7963</v>
      </c>
      <c r="C3881" s="6" t="s">
        <v>8481</v>
      </c>
      <c r="D3881" s="6" t="s">
        <v>9346</v>
      </c>
      <c r="E3881" s="6" t="s">
        <v>266</v>
      </c>
      <c r="F3881" s="6"/>
      <c r="G3881" s="6"/>
      <c r="H3881" s="6" t="s">
        <v>9010</v>
      </c>
      <c r="I3881" s="6" t="s">
        <v>9347</v>
      </c>
      <c r="J3881" s="6" t="s">
        <v>8199</v>
      </c>
      <c r="K3881" s="7" t="s">
        <v>613</v>
      </c>
      <c r="L3881" s="8">
        <v>45657.0</v>
      </c>
      <c r="M3881" s="6" t="s">
        <v>23</v>
      </c>
      <c r="N3881" s="5"/>
      <c r="O3881" s="5"/>
      <c r="P3881" s="5"/>
      <c r="Q3881" s="5"/>
      <c r="R3881" s="5"/>
      <c r="S3881" s="5"/>
      <c r="T3881" s="5"/>
      <c r="U3881" s="5"/>
      <c r="V3881" s="5"/>
    </row>
    <row r="3882" hidden="1">
      <c r="A3882" s="5">
        <v>480091.0</v>
      </c>
      <c r="B3882" s="6" t="s">
        <v>7963</v>
      </c>
      <c r="C3882" s="6" t="s">
        <v>8481</v>
      </c>
      <c r="D3882" s="6" t="s">
        <v>9348</v>
      </c>
      <c r="E3882" s="6" t="s">
        <v>266</v>
      </c>
      <c r="F3882" s="6"/>
      <c r="G3882" s="6"/>
      <c r="H3882" s="6" t="s">
        <v>8243</v>
      </c>
      <c r="I3882" s="6" t="s">
        <v>9349</v>
      </c>
      <c r="J3882" s="6" t="s">
        <v>8199</v>
      </c>
      <c r="K3882" s="7" t="s">
        <v>9350</v>
      </c>
      <c r="L3882" s="8">
        <v>45657.0</v>
      </c>
      <c r="M3882" s="6" t="s">
        <v>23</v>
      </c>
      <c r="N3882" s="5"/>
      <c r="O3882" s="5"/>
      <c r="P3882" s="5"/>
      <c r="Q3882" s="5"/>
      <c r="R3882" s="5"/>
      <c r="S3882" s="5"/>
      <c r="T3882" s="5"/>
      <c r="U3882" s="5"/>
      <c r="V3882" s="5"/>
    </row>
    <row r="3883" hidden="1">
      <c r="A3883" s="5">
        <v>480091.0</v>
      </c>
      <c r="B3883" s="6" t="s">
        <v>7963</v>
      </c>
      <c r="C3883" s="6" t="s">
        <v>8481</v>
      </c>
      <c r="D3883" s="6" t="s">
        <v>9348</v>
      </c>
      <c r="E3883" s="6" t="s">
        <v>266</v>
      </c>
      <c r="F3883" s="6"/>
      <c r="G3883" s="6"/>
      <c r="H3883" s="6" t="s">
        <v>8243</v>
      </c>
      <c r="I3883" s="6" t="s">
        <v>9349</v>
      </c>
      <c r="J3883" s="6" t="s">
        <v>8199</v>
      </c>
      <c r="K3883" s="7" t="s">
        <v>3683</v>
      </c>
      <c r="L3883" s="8">
        <v>45657.0</v>
      </c>
      <c r="M3883" s="6" t="s">
        <v>23</v>
      </c>
      <c r="N3883" s="5"/>
      <c r="O3883" s="5"/>
      <c r="P3883" s="5"/>
      <c r="Q3883" s="5"/>
      <c r="R3883" s="5"/>
      <c r="S3883" s="5"/>
      <c r="T3883" s="5"/>
      <c r="U3883" s="5"/>
      <c r="V3883" s="5"/>
    </row>
    <row r="3884" hidden="1">
      <c r="A3884" s="5">
        <v>480091.0</v>
      </c>
      <c r="B3884" s="6" t="s">
        <v>7963</v>
      </c>
      <c r="C3884" s="6" t="s">
        <v>8481</v>
      </c>
      <c r="D3884" s="6" t="s">
        <v>9348</v>
      </c>
      <c r="E3884" s="6" t="s">
        <v>266</v>
      </c>
      <c r="F3884" s="6"/>
      <c r="G3884" s="6"/>
      <c r="H3884" s="6" t="s">
        <v>8243</v>
      </c>
      <c r="I3884" s="6" t="s">
        <v>9349</v>
      </c>
      <c r="J3884" s="6" t="s">
        <v>8199</v>
      </c>
      <c r="K3884" s="7" t="s">
        <v>8822</v>
      </c>
      <c r="L3884" s="8">
        <v>45657.0</v>
      </c>
      <c r="M3884" s="6" t="s">
        <v>23</v>
      </c>
      <c r="N3884" s="5"/>
      <c r="O3884" s="5"/>
      <c r="P3884" s="5"/>
      <c r="Q3884" s="5"/>
      <c r="R3884" s="5"/>
      <c r="S3884" s="5"/>
      <c r="T3884" s="5"/>
      <c r="U3884" s="5"/>
      <c r="V3884" s="5"/>
    </row>
    <row r="3885" hidden="1">
      <c r="A3885" s="5">
        <v>480091.0</v>
      </c>
      <c r="B3885" s="6" t="s">
        <v>7963</v>
      </c>
      <c r="C3885" s="6" t="s">
        <v>8481</v>
      </c>
      <c r="D3885" s="6" t="s">
        <v>9351</v>
      </c>
      <c r="E3885" s="6" t="s">
        <v>266</v>
      </c>
      <c r="F3885" s="6"/>
      <c r="G3885" s="6"/>
      <c r="H3885" s="6" t="s">
        <v>8236</v>
      </c>
      <c r="I3885" s="6" t="s">
        <v>9352</v>
      </c>
      <c r="J3885" s="6" t="s">
        <v>8199</v>
      </c>
      <c r="K3885" s="7" t="s">
        <v>9353</v>
      </c>
      <c r="L3885" s="8">
        <v>45657.0</v>
      </c>
      <c r="M3885" s="6" t="s">
        <v>23</v>
      </c>
      <c r="N3885" s="5"/>
      <c r="O3885" s="5"/>
      <c r="P3885" s="5"/>
      <c r="Q3885" s="5"/>
      <c r="R3885" s="5"/>
      <c r="S3885" s="5"/>
      <c r="T3885" s="5"/>
      <c r="U3885" s="5"/>
      <c r="V3885" s="5"/>
    </row>
    <row r="3886" hidden="1">
      <c r="A3886" s="5">
        <v>480091.0</v>
      </c>
      <c r="B3886" s="6" t="s">
        <v>7963</v>
      </c>
      <c r="C3886" s="6" t="s">
        <v>8481</v>
      </c>
      <c r="D3886" s="6" t="s">
        <v>9351</v>
      </c>
      <c r="E3886" s="6" t="s">
        <v>266</v>
      </c>
      <c r="F3886" s="6"/>
      <c r="G3886" s="6"/>
      <c r="H3886" s="6" t="s">
        <v>8236</v>
      </c>
      <c r="I3886" s="6" t="s">
        <v>9352</v>
      </c>
      <c r="J3886" s="6" t="s">
        <v>8199</v>
      </c>
      <c r="K3886" s="7" t="s">
        <v>9354</v>
      </c>
      <c r="L3886" s="8">
        <v>45657.0</v>
      </c>
      <c r="M3886" s="6" t="s">
        <v>23</v>
      </c>
      <c r="N3886" s="5"/>
      <c r="O3886" s="5"/>
      <c r="P3886" s="5"/>
      <c r="Q3886" s="5"/>
      <c r="R3886" s="5"/>
      <c r="S3886" s="5"/>
      <c r="T3886" s="5"/>
      <c r="U3886" s="5"/>
      <c r="V3886" s="5"/>
    </row>
    <row r="3887" hidden="1">
      <c r="A3887" s="5">
        <v>480091.0</v>
      </c>
      <c r="B3887" s="6" t="s">
        <v>7963</v>
      </c>
      <c r="C3887" s="6" t="s">
        <v>8481</v>
      </c>
      <c r="D3887" s="6" t="s">
        <v>9351</v>
      </c>
      <c r="E3887" s="6" t="s">
        <v>266</v>
      </c>
      <c r="F3887" s="6"/>
      <c r="G3887" s="6"/>
      <c r="H3887" s="6" t="s">
        <v>8236</v>
      </c>
      <c r="I3887" s="6" t="s">
        <v>9352</v>
      </c>
      <c r="J3887" s="6" t="s">
        <v>8199</v>
      </c>
      <c r="K3887" s="7" t="s">
        <v>9355</v>
      </c>
      <c r="L3887" s="8">
        <v>45657.0</v>
      </c>
      <c r="M3887" s="6" t="s">
        <v>23</v>
      </c>
      <c r="N3887" s="5"/>
      <c r="O3887" s="5"/>
      <c r="P3887" s="5"/>
      <c r="Q3887" s="5"/>
      <c r="R3887" s="5"/>
      <c r="S3887" s="5"/>
      <c r="T3887" s="5"/>
      <c r="U3887" s="5"/>
      <c r="V3887" s="5"/>
    </row>
    <row r="3888" hidden="1">
      <c r="A3888" s="5">
        <v>480091.0</v>
      </c>
      <c r="B3888" s="6" t="s">
        <v>7963</v>
      </c>
      <c r="C3888" s="6" t="s">
        <v>8481</v>
      </c>
      <c r="D3888" s="6" t="s">
        <v>9356</v>
      </c>
      <c r="E3888" s="6" t="s">
        <v>266</v>
      </c>
      <c r="F3888" s="6"/>
      <c r="G3888" s="6"/>
      <c r="H3888" s="6" t="s">
        <v>8271</v>
      </c>
      <c r="I3888" s="6" t="s">
        <v>9357</v>
      </c>
      <c r="J3888" s="6" t="s">
        <v>8199</v>
      </c>
      <c r="K3888" s="7" t="s">
        <v>97</v>
      </c>
      <c r="L3888" s="8">
        <v>45657.0</v>
      </c>
      <c r="M3888" s="6" t="s">
        <v>23</v>
      </c>
      <c r="N3888" s="5"/>
      <c r="O3888" s="5"/>
      <c r="P3888" s="5"/>
      <c r="Q3888" s="5"/>
      <c r="R3888" s="5"/>
      <c r="S3888" s="5"/>
      <c r="T3888" s="5"/>
      <c r="U3888" s="5"/>
      <c r="V3888" s="5"/>
    </row>
    <row r="3889" hidden="1">
      <c r="A3889" s="5">
        <v>480091.0</v>
      </c>
      <c r="B3889" s="6" t="s">
        <v>7963</v>
      </c>
      <c r="C3889" s="6" t="s">
        <v>8481</v>
      </c>
      <c r="D3889" s="6" t="s">
        <v>8629</v>
      </c>
      <c r="E3889" s="6" t="s">
        <v>266</v>
      </c>
      <c r="F3889" s="6"/>
      <c r="G3889" s="6"/>
      <c r="H3889" s="6" t="s">
        <v>8372</v>
      </c>
      <c r="I3889" s="6" t="s">
        <v>8630</v>
      </c>
      <c r="J3889" s="6" t="s">
        <v>8199</v>
      </c>
      <c r="K3889" s="7" t="s">
        <v>9358</v>
      </c>
      <c r="L3889" s="8">
        <v>45657.0</v>
      </c>
      <c r="M3889" s="6" t="s">
        <v>23</v>
      </c>
      <c r="N3889" s="5"/>
      <c r="O3889" s="5"/>
      <c r="P3889" s="5"/>
      <c r="Q3889" s="5"/>
      <c r="R3889" s="5"/>
      <c r="S3889" s="5"/>
      <c r="T3889" s="5"/>
      <c r="U3889" s="5"/>
      <c r="V3889" s="5"/>
    </row>
    <row r="3890" hidden="1">
      <c r="A3890" s="5">
        <v>480091.0</v>
      </c>
      <c r="B3890" s="6" t="s">
        <v>7963</v>
      </c>
      <c r="C3890" s="6" t="s">
        <v>8481</v>
      </c>
      <c r="D3890" s="6" t="s">
        <v>9346</v>
      </c>
      <c r="E3890" s="6" t="s">
        <v>266</v>
      </c>
      <c r="F3890" s="6"/>
      <c r="G3890" s="6"/>
      <c r="H3890" s="6" t="s">
        <v>8253</v>
      </c>
      <c r="I3890" s="6" t="s">
        <v>9347</v>
      </c>
      <c r="J3890" s="6" t="s">
        <v>8199</v>
      </c>
      <c r="K3890" s="7" t="s">
        <v>9359</v>
      </c>
      <c r="L3890" s="8">
        <v>45657.0</v>
      </c>
      <c r="M3890" s="6" t="s">
        <v>23</v>
      </c>
      <c r="N3890" s="5"/>
      <c r="O3890" s="5"/>
      <c r="P3890" s="5"/>
      <c r="Q3890" s="5"/>
      <c r="R3890" s="5"/>
      <c r="S3890" s="5"/>
      <c r="T3890" s="5"/>
      <c r="U3890" s="5"/>
      <c r="V3890" s="5"/>
    </row>
    <row r="3891" hidden="1">
      <c r="A3891" s="5">
        <v>480091.0</v>
      </c>
      <c r="B3891" s="6" t="s">
        <v>7963</v>
      </c>
      <c r="C3891" s="6" t="s">
        <v>8481</v>
      </c>
      <c r="D3891" s="6" t="s">
        <v>9346</v>
      </c>
      <c r="E3891" s="6" t="s">
        <v>266</v>
      </c>
      <c r="F3891" s="6"/>
      <c r="G3891" s="6"/>
      <c r="H3891" s="6" t="s">
        <v>8236</v>
      </c>
      <c r="I3891" s="6" t="s">
        <v>9347</v>
      </c>
      <c r="J3891" s="6" t="s">
        <v>8199</v>
      </c>
      <c r="K3891" s="7" t="s">
        <v>9360</v>
      </c>
      <c r="L3891" s="8">
        <v>45657.0</v>
      </c>
      <c r="M3891" s="6" t="s">
        <v>23</v>
      </c>
      <c r="N3891" s="5"/>
      <c r="O3891" s="5"/>
      <c r="P3891" s="5"/>
      <c r="Q3891" s="5"/>
      <c r="R3891" s="5"/>
      <c r="S3891" s="5"/>
      <c r="T3891" s="5"/>
      <c r="U3891" s="5"/>
      <c r="V3891" s="5"/>
    </row>
    <row r="3892" hidden="1">
      <c r="A3892" s="5">
        <v>480091.0</v>
      </c>
      <c r="B3892" s="6" t="s">
        <v>7963</v>
      </c>
      <c r="C3892" s="6" t="s">
        <v>8481</v>
      </c>
      <c r="D3892" s="6" t="s">
        <v>9361</v>
      </c>
      <c r="E3892" s="6" t="s">
        <v>266</v>
      </c>
      <c r="F3892" s="6"/>
      <c r="G3892" s="6"/>
      <c r="H3892" s="6" t="s">
        <v>8212</v>
      </c>
      <c r="I3892" s="6" t="s">
        <v>9362</v>
      </c>
      <c r="J3892" s="6" t="s">
        <v>8469</v>
      </c>
      <c r="K3892" s="7" t="s">
        <v>881</v>
      </c>
      <c r="L3892" s="8">
        <v>45657.0</v>
      </c>
      <c r="M3892" s="6" t="s">
        <v>23</v>
      </c>
      <c r="N3892" s="5"/>
      <c r="O3892" s="5"/>
      <c r="P3892" s="5"/>
      <c r="Q3892" s="5"/>
      <c r="R3892" s="5"/>
      <c r="S3892" s="5"/>
      <c r="T3892" s="5"/>
      <c r="U3892" s="5"/>
      <c r="V3892" s="5"/>
    </row>
    <row r="3893" hidden="1">
      <c r="A3893" s="5">
        <v>480091.0</v>
      </c>
      <c r="B3893" s="6" t="s">
        <v>7963</v>
      </c>
      <c r="C3893" s="6" t="s">
        <v>8481</v>
      </c>
      <c r="D3893" s="6" t="s">
        <v>9363</v>
      </c>
      <c r="E3893" s="6" t="s">
        <v>266</v>
      </c>
      <c r="F3893" s="6"/>
      <c r="G3893" s="6"/>
      <c r="H3893" s="6" t="s">
        <v>8369</v>
      </c>
      <c r="I3893" s="6" t="s">
        <v>9364</v>
      </c>
      <c r="J3893" s="6" t="s">
        <v>8469</v>
      </c>
      <c r="K3893" s="7" t="s">
        <v>86</v>
      </c>
      <c r="L3893" s="8">
        <v>45657.0</v>
      </c>
      <c r="M3893" s="6" t="s">
        <v>23</v>
      </c>
      <c r="N3893" s="5"/>
      <c r="O3893" s="5"/>
      <c r="P3893" s="5"/>
      <c r="Q3893" s="5"/>
      <c r="R3893" s="5"/>
      <c r="S3893" s="5"/>
      <c r="T3893" s="5"/>
      <c r="U3893" s="5"/>
      <c r="V3893" s="5"/>
    </row>
    <row r="3894" hidden="1">
      <c r="A3894" s="5">
        <v>480091.0</v>
      </c>
      <c r="B3894" s="6" t="s">
        <v>7963</v>
      </c>
      <c r="C3894" s="6" t="s">
        <v>8481</v>
      </c>
      <c r="D3894" s="6" t="s">
        <v>9365</v>
      </c>
      <c r="E3894" s="6" t="s">
        <v>266</v>
      </c>
      <c r="F3894" s="6"/>
      <c r="G3894" s="6"/>
      <c r="H3894" s="6" t="s">
        <v>8256</v>
      </c>
      <c r="I3894" s="6" t="s">
        <v>9366</v>
      </c>
      <c r="J3894" s="6" t="s">
        <v>8469</v>
      </c>
      <c r="K3894" s="7" t="s">
        <v>3628</v>
      </c>
      <c r="L3894" s="8">
        <v>45657.0</v>
      </c>
      <c r="M3894" s="6" t="s">
        <v>23</v>
      </c>
      <c r="N3894" s="5"/>
      <c r="O3894" s="5"/>
      <c r="P3894" s="5"/>
      <c r="Q3894" s="5"/>
      <c r="R3894" s="5"/>
      <c r="S3894" s="5"/>
      <c r="T3894" s="5"/>
      <c r="U3894" s="5"/>
      <c r="V3894" s="5"/>
    </row>
    <row r="3895" hidden="1">
      <c r="A3895" s="5">
        <v>480091.0</v>
      </c>
      <c r="B3895" s="6" t="s">
        <v>7963</v>
      </c>
      <c r="C3895" s="6" t="s">
        <v>8481</v>
      </c>
      <c r="D3895" s="6" t="s">
        <v>9365</v>
      </c>
      <c r="E3895" s="6" t="s">
        <v>266</v>
      </c>
      <c r="F3895" s="6"/>
      <c r="G3895" s="6"/>
      <c r="H3895" s="6" t="s">
        <v>8339</v>
      </c>
      <c r="I3895" s="6" t="s">
        <v>9366</v>
      </c>
      <c r="J3895" s="6" t="s">
        <v>8469</v>
      </c>
      <c r="K3895" s="7" t="s">
        <v>9367</v>
      </c>
      <c r="L3895" s="8">
        <v>45657.0</v>
      </c>
      <c r="M3895" s="6" t="s">
        <v>23</v>
      </c>
      <c r="N3895" s="5"/>
      <c r="O3895" s="5"/>
      <c r="P3895" s="5"/>
      <c r="Q3895" s="5"/>
      <c r="R3895" s="5"/>
      <c r="S3895" s="5"/>
      <c r="T3895" s="5"/>
      <c r="U3895" s="5"/>
      <c r="V3895" s="5"/>
    </row>
    <row r="3896" hidden="1">
      <c r="A3896" s="5">
        <v>480091.0</v>
      </c>
      <c r="B3896" s="6" t="s">
        <v>7963</v>
      </c>
      <c r="C3896" s="6" t="s">
        <v>8481</v>
      </c>
      <c r="D3896" s="6" t="s">
        <v>9368</v>
      </c>
      <c r="E3896" s="6" t="s">
        <v>266</v>
      </c>
      <c r="F3896" s="6"/>
      <c r="G3896" s="6"/>
      <c r="H3896" s="6" t="s">
        <v>8209</v>
      </c>
      <c r="I3896" s="6" t="s">
        <v>9369</v>
      </c>
      <c r="J3896" s="6" t="s">
        <v>8469</v>
      </c>
      <c r="K3896" s="7" t="s">
        <v>9370</v>
      </c>
      <c r="L3896" s="8">
        <v>45657.0</v>
      </c>
      <c r="M3896" s="6" t="s">
        <v>23</v>
      </c>
      <c r="N3896" s="5"/>
      <c r="O3896" s="5"/>
      <c r="P3896" s="5"/>
      <c r="Q3896" s="5"/>
      <c r="R3896" s="5"/>
      <c r="S3896" s="5"/>
      <c r="T3896" s="5"/>
      <c r="U3896" s="5"/>
      <c r="V3896" s="5"/>
    </row>
    <row r="3897" hidden="1">
      <c r="A3897" s="5">
        <v>480091.0</v>
      </c>
      <c r="B3897" s="6" t="s">
        <v>7963</v>
      </c>
      <c r="C3897" s="6" t="s">
        <v>8481</v>
      </c>
      <c r="D3897" s="6" t="s">
        <v>9371</v>
      </c>
      <c r="E3897" s="6" t="s">
        <v>266</v>
      </c>
      <c r="F3897" s="6"/>
      <c r="G3897" s="6"/>
      <c r="H3897" s="6" t="s">
        <v>8271</v>
      </c>
      <c r="I3897" s="6" t="s">
        <v>9372</v>
      </c>
      <c r="J3897" s="6" t="s">
        <v>8199</v>
      </c>
      <c r="K3897" s="7" t="s">
        <v>9373</v>
      </c>
      <c r="L3897" s="8">
        <v>45657.0</v>
      </c>
      <c r="M3897" s="6" t="s">
        <v>23</v>
      </c>
      <c r="N3897" s="5"/>
      <c r="O3897" s="5"/>
      <c r="P3897" s="5"/>
      <c r="Q3897" s="5"/>
      <c r="R3897" s="5"/>
      <c r="S3897" s="5"/>
      <c r="T3897" s="5"/>
      <c r="U3897" s="5"/>
      <c r="V3897" s="5"/>
    </row>
    <row r="3898" hidden="1">
      <c r="A3898" s="5">
        <v>480091.0</v>
      </c>
      <c r="B3898" s="6" t="s">
        <v>7963</v>
      </c>
      <c r="C3898" s="6" t="s">
        <v>8481</v>
      </c>
      <c r="D3898" s="6" t="s">
        <v>9374</v>
      </c>
      <c r="E3898" s="6" t="s">
        <v>266</v>
      </c>
      <c r="F3898" s="6"/>
      <c r="G3898" s="6"/>
      <c r="H3898" s="6" t="s">
        <v>8274</v>
      </c>
      <c r="I3898" s="6" t="s">
        <v>9375</v>
      </c>
      <c r="J3898" s="6" t="s">
        <v>8199</v>
      </c>
      <c r="K3898" s="7" t="s">
        <v>9376</v>
      </c>
      <c r="L3898" s="8">
        <v>45657.0</v>
      </c>
      <c r="M3898" s="6" t="s">
        <v>23</v>
      </c>
      <c r="N3898" s="5"/>
      <c r="O3898" s="5"/>
      <c r="P3898" s="5"/>
      <c r="Q3898" s="5"/>
      <c r="R3898" s="5"/>
      <c r="S3898" s="5"/>
      <c r="T3898" s="5"/>
      <c r="U3898" s="5"/>
      <c r="V3898" s="5"/>
    </row>
    <row r="3899" hidden="1">
      <c r="A3899" s="5">
        <v>480091.0</v>
      </c>
      <c r="B3899" s="6" t="s">
        <v>7963</v>
      </c>
      <c r="C3899" s="6" t="s">
        <v>8481</v>
      </c>
      <c r="D3899" s="6" t="s">
        <v>9377</v>
      </c>
      <c r="E3899" s="6" t="s">
        <v>266</v>
      </c>
      <c r="F3899" s="6"/>
      <c r="G3899" s="6"/>
      <c r="H3899" s="6" t="s">
        <v>8264</v>
      </c>
      <c r="I3899" s="6" t="s">
        <v>9378</v>
      </c>
      <c r="J3899" s="6" t="s">
        <v>8199</v>
      </c>
      <c r="K3899" s="7" t="s">
        <v>97</v>
      </c>
      <c r="L3899" s="8">
        <v>45657.0</v>
      </c>
      <c r="M3899" s="6" t="s">
        <v>23</v>
      </c>
      <c r="N3899" s="5"/>
      <c r="O3899" s="5"/>
      <c r="P3899" s="5"/>
      <c r="Q3899" s="5"/>
      <c r="R3899" s="5"/>
      <c r="S3899" s="5"/>
      <c r="T3899" s="5"/>
      <c r="U3899" s="5"/>
      <c r="V3899" s="5"/>
    </row>
    <row r="3900" hidden="1">
      <c r="A3900" s="5">
        <v>480091.0</v>
      </c>
      <c r="B3900" s="6" t="s">
        <v>7963</v>
      </c>
      <c r="C3900" s="6" t="s">
        <v>8481</v>
      </c>
      <c r="D3900" s="6" t="s">
        <v>9377</v>
      </c>
      <c r="E3900" s="6" t="s">
        <v>266</v>
      </c>
      <c r="F3900" s="6"/>
      <c r="G3900" s="6"/>
      <c r="H3900" s="6" t="s">
        <v>8264</v>
      </c>
      <c r="I3900" s="6" t="s">
        <v>9378</v>
      </c>
      <c r="J3900" s="6" t="s">
        <v>8199</v>
      </c>
      <c r="K3900" s="7" t="s">
        <v>620</v>
      </c>
      <c r="L3900" s="8">
        <v>45657.0</v>
      </c>
      <c r="M3900" s="6" t="s">
        <v>23</v>
      </c>
      <c r="N3900" s="5"/>
      <c r="O3900" s="5"/>
      <c r="P3900" s="5"/>
      <c r="Q3900" s="5"/>
      <c r="R3900" s="5"/>
      <c r="S3900" s="5"/>
      <c r="T3900" s="5"/>
      <c r="U3900" s="5"/>
      <c r="V3900" s="5"/>
    </row>
    <row r="3901" hidden="1">
      <c r="A3901" s="5">
        <v>480091.0</v>
      </c>
      <c r="B3901" s="6" t="s">
        <v>7963</v>
      </c>
      <c r="C3901" s="6" t="s">
        <v>8481</v>
      </c>
      <c r="D3901" s="6" t="s">
        <v>9379</v>
      </c>
      <c r="E3901" s="6" t="s">
        <v>266</v>
      </c>
      <c r="F3901" s="6"/>
      <c r="G3901" s="6"/>
      <c r="H3901" s="6" t="s">
        <v>8369</v>
      </c>
      <c r="I3901" s="6" t="s">
        <v>9380</v>
      </c>
      <c r="J3901" s="6" t="s">
        <v>8469</v>
      </c>
      <c r="K3901" s="7" t="s">
        <v>9381</v>
      </c>
      <c r="L3901" s="8">
        <v>45657.0</v>
      </c>
      <c r="M3901" s="6" t="s">
        <v>23</v>
      </c>
      <c r="N3901" s="5"/>
      <c r="O3901" s="5"/>
      <c r="P3901" s="5"/>
      <c r="Q3901" s="5"/>
      <c r="R3901" s="5"/>
      <c r="S3901" s="5"/>
      <c r="T3901" s="5"/>
      <c r="U3901" s="5"/>
      <c r="V3901" s="5"/>
    </row>
    <row r="3902" hidden="1">
      <c r="A3902" s="5">
        <v>480091.0</v>
      </c>
      <c r="B3902" s="6" t="s">
        <v>7963</v>
      </c>
      <c r="C3902" s="6" t="s">
        <v>8481</v>
      </c>
      <c r="D3902" s="6" t="s">
        <v>9382</v>
      </c>
      <c r="E3902" s="6" t="s">
        <v>266</v>
      </c>
      <c r="F3902" s="6"/>
      <c r="G3902" s="6"/>
      <c r="H3902" s="6" t="s">
        <v>8212</v>
      </c>
      <c r="I3902" s="6" t="s">
        <v>9383</v>
      </c>
      <c r="J3902" s="6" t="s">
        <v>8607</v>
      </c>
      <c r="K3902" s="7" t="s">
        <v>369</v>
      </c>
      <c r="L3902" s="8">
        <v>45657.0</v>
      </c>
      <c r="M3902" s="6" t="s">
        <v>23</v>
      </c>
      <c r="N3902" s="5"/>
      <c r="O3902" s="5"/>
      <c r="P3902" s="5"/>
      <c r="Q3902" s="5"/>
      <c r="R3902" s="5"/>
      <c r="S3902" s="5"/>
      <c r="T3902" s="5"/>
      <c r="U3902" s="5"/>
      <c r="V3902" s="5"/>
    </row>
    <row r="3903" hidden="1">
      <c r="A3903" s="5">
        <v>480091.0</v>
      </c>
      <c r="B3903" s="6" t="s">
        <v>7963</v>
      </c>
      <c r="C3903" s="6" t="s">
        <v>8481</v>
      </c>
      <c r="D3903" s="6" t="s">
        <v>9382</v>
      </c>
      <c r="E3903" s="6" t="s">
        <v>266</v>
      </c>
      <c r="F3903" s="6"/>
      <c r="G3903" s="6"/>
      <c r="H3903" s="6" t="s">
        <v>8279</v>
      </c>
      <c r="I3903" s="6" t="s">
        <v>9383</v>
      </c>
      <c r="J3903" s="6" t="s">
        <v>8607</v>
      </c>
      <c r="K3903" s="7" t="s">
        <v>97</v>
      </c>
      <c r="L3903" s="8">
        <v>45657.0</v>
      </c>
      <c r="M3903" s="6" t="s">
        <v>23</v>
      </c>
      <c r="N3903" s="5"/>
      <c r="O3903" s="5"/>
      <c r="P3903" s="5"/>
      <c r="Q3903" s="5"/>
      <c r="R3903" s="5"/>
      <c r="S3903" s="5"/>
      <c r="T3903" s="5"/>
      <c r="U3903" s="5"/>
      <c r="V3903" s="5"/>
    </row>
    <row r="3904" hidden="1">
      <c r="A3904" s="5">
        <v>480091.0</v>
      </c>
      <c r="B3904" s="6" t="s">
        <v>7963</v>
      </c>
      <c r="C3904" s="6" t="s">
        <v>8481</v>
      </c>
      <c r="D3904" s="6" t="s">
        <v>9384</v>
      </c>
      <c r="E3904" s="6" t="s">
        <v>266</v>
      </c>
      <c r="F3904" s="6"/>
      <c r="G3904" s="6"/>
      <c r="H3904" s="6" t="s">
        <v>8236</v>
      </c>
      <c r="I3904" s="6" t="s">
        <v>9385</v>
      </c>
      <c r="J3904" s="6" t="s">
        <v>8469</v>
      </c>
      <c r="K3904" s="7" t="s">
        <v>369</v>
      </c>
      <c r="L3904" s="8">
        <v>45657.0</v>
      </c>
      <c r="M3904" s="6" t="s">
        <v>23</v>
      </c>
      <c r="N3904" s="5"/>
      <c r="O3904" s="5"/>
      <c r="P3904" s="5"/>
      <c r="Q3904" s="5"/>
      <c r="R3904" s="5"/>
      <c r="S3904" s="5"/>
      <c r="T3904" s="5"/>
      <c r="U3904" s="5"/>
      <c r="V3904" s="5"/>
    </row>
    <row r="3905" hidden="1">
      <c r="A3905" s="5">
        <v>480091.0</v>
      </c>
      <c r="B3905" s="6" t="s">
        <v>7963</v>
      </c>
      <c r="C3905" s="6" t="s">
        <v>8481</v>
      </c>
      <c r="D3905" s="6" t="s">
        <v>9384</v>
      </c>
      <c r="E3905" s="6" t="s">
        <v>266</v>
      </c>
      <c r="F3905" s="6"/>
      <c r="G3905" s="6"/>
      <c r="H3905" s="6" t="s">
        <v>8478</v>
      </c>
      <c r="I3905" s="6" t="s">
        <v>9385</v>
      </c>
      <c r="J3905" s="6" t="s">
        <v>8469</v>
      </c>
      <c r="K3905" s="7" t="s">
        <v>75</v>
      </c>
      <c r="L3905" s="8">
        <v>45657.0</v>
      </c>
      <c r="M3905" s="6" t="s">
        <v>23</v>
      </c>
      <c r="N3905" s="5"/>
      <c r="O3905" s="5"/>
      <c r="P3905" s="5"/>
      <c r="Q3905" s="5"/>
      <c r="R3905" s="5"/>
      <c r="S3905" s="5"/>
      <c r="T3905" s="5"/>
      <c r="U3905" s="5"/>
      <c r="V3905" s="5"/>
    </row>
    <row r="3906" hidden="1">
      <c r="A3906" s="5">
        <v>480091.0</v>
      </c>
      <c r="B3906" s="6" t="s">
        <v>7963</v>
      </c>
      <c r="C3906" s="6" t="s">
        <v>8481</v>
      </c>
      <c r="D3906" s="6" t="s">
        <v>9386</v>
      </c>
      <c r="E3906" s="6" t="s">
        <v>266</v>
      </c>
      <c r="F3906" s="6"/>
      <c r="G3906" s="6"/>
      <c r="H3906" s="6" t="s">
        <v>8300</v>
      </c>
      <c r="I3906" s="6" t="s">
        <v>9387</v>
      </c>
      <c r="J3906" s="6" t="s">
        <v>8469</v>
      </c>
      <c r="K3906" s="7" t="s">
        <v>817</v>
      </c>
      <c r="L3906" s="8">
        <v>45657.0</v>
      </c>
      <c r="M3906" s="6" t="s">
        <v>23</v>
      </c>
      <c r="N3906" s="5"/>
      <c r="O3906" s="5"/>
      <c r="P3906" s="5"/>
      <c r="Q3906" s="5"/>
      <c r="R3906" s="5"/>
      <c r="S3906" s="5"/>
      <c r="T3906" s="5"/>
      <c r="U3906" s="5"/>
      <c r="V3906" s="5"/>
    </row>
    <row r="3907" hidden="1">
      <c r="A3907" s="5">
        <v>480091.0</v>
      </c>
      <c r="B3907" s="6" t="s">
        <v>7963</v>
      </c>
      <c r="C3907" s="6" t="s">
        <v>8481</v>
      </c>
      <c r="D3907" s="6" t="s">
        <v>9388</v>
      </c>
      <c r="E3907" s="6" t="s">
        <v>266</v>
      </c>
      <c r="F3907" s="6"/>
      <c r="G3907" s="6"/>
      <c r="H3907" s="6" t="s">
        <v>8300</v>
      </c>
      <c r="I3907" s="6" t="s">
        <v>9389</v>
      </c>
      <c r="J3907" s="6" t="s">
        <v>8607</v>
      </c>
      <c r="K3907" s="7" t="s">
        <v>835</v>
      </c>
      <c r="L3907" s="8">
        <v>45657.0</v>
      </c>
      <c r="M3907" s="6" t="s">
        <v>23</v>
      </c>
      <c r="N3907" s="5"/>
      <c r="O3907" s="5"/>
      <c r="P3907" s="5"/>
      <c r="Q3907" s="5"/>
      <c r="R3907" s="5"/>
      <c r="S3907" s="5"/>
      <c r="T3907" s="5"/>
      <c r="U3907" s="5"/>
      <c r="V3907" s="5"/>
    </row>
    <row r="3908" hidden="1">
      <c r="A3908" s="5">
        <v>480091.0</v>
      </c>
      <c r="B3908" s="6" t="s">
        <v>7963</v>
      </c>
      <c r="C3908" s="6" t="s">
        <v>8481</v>
      </c>
      <c r="D3908" s="6" t="s">
        <v>9390</v>
      </c>
      <c r="E3908" s="6" t="s">
        <v>266</v>
      </c>
      <c r="F3908" s="6"/>
      <c r="G3908" s="6"/>
      <c r="H3908" s="6" t="s">
        <v>8300</v>
      </c>
      <c r="I3908" s="6" t="s">
        <v>9391</v>
      </c>
      <c r="J3908" s="6" t="s">
        <v>8607</v>
      </c>
      <c r="K3908" s="7" t="s">
        <v>8604</v>
      </c>
      <c r="L3908" s="8">
        <v>45657.0</v>
      </c>
      <c r="M3908" s="6" t="s">
        <v>23</v>
      </c>
      <c r="N3908" s="5"/>
      <c r="O3908" s="5"/>
      <c r="P3908" s="5"/>
      <c r="Q3908" s="5"/>
      <c r="R3908" s="5"/>
      <c r="S3908" s="5"/>
      <c r="T3908" s="5"/>
      <c r="U3908" s="5"/>
      <c r="V3908" s="5"/>
    </row>
    <row r="3909" hidden="1">
      <c r="A3909" s="5">
        <v>480091.0</v>
      </c>
      <c r="B3909" s="6" t="s">
        <v>7963</v>
      </c>
      <c r="C3909" s="6" t="s">
        <v>8481</v>
      </c>
      <c r="D3909" s="6" t="s">
        <v>9392</v>
      </c>
      <c r="E3909" s="6" t="s">
        <v>266</v>
      </c>
      <c r="F3909" s="6"/>
      <c r="G3909" s="6"/>
      <c r="H3909" s="6" t="s">
        <v>8686</v>
      </c>
      <c r="I3909" s="6" t="s">
        <v>9393</v>
      </c>
      <c r="J3909" s="6" t="s">
        <v>8607</v>
      </c>
      <c r="K3909" s="7" t="s">
        <v>592</v>
      </c>
      <c r="L3909" s="8">
        <v>45657.0</v>
      </c>
      <c r="M3909" s="6" t="s">
        <v>23</v>
      </c>
      <c r="N3909" s="5"/>
      <c r="O3909" s="5"/>
      <c r="P3909" s="5"/>
      <c r="Q3909" s="5"/>
      <c r="R3909" s="5"/>
      <c r="S3909" s="5"/>
      <c r="T3909" s="5"/>
      <c r="U3909" s="5"/>
      <c r="V3909" s="5"/>
    </row>
    <row r="3910" hidden="1">
      <c r="A3910" s="5">
        <v>480091.0</v>
      </c>
      <c r="B3910" s="6" t="s">
        <v>7963</v>
      </c>
      <c r="C3910" s="6" t="s">
        <v>8481</v>
      </c>
      <c r="D3910" s="6" t="s">
        <v>9394</v>
      </c>
      <c r="E3910" s="6" t="s">
        <v>266</v>
      </c>
      <c r="F3910" s="6"/>
      <c r="G3910" s="6"/>
      <c r="H3910" s="6" t="s">
        <v>8236</v>
      </c>
      <c r="I3910" s="6" t="s">
        <v>9395</v>
      </c>
      <c r="J3910" s="6" t="s">
        <v>8607</v>
      </c>
      <c r="K3910" s="7" t="s">
        <v>97</v>
      </c>
      <c r="L3910" s="8">
        <v>45657.0</v>
      </c>
      <c r="M3910" s="6" t="s">
        <v>23</v>
      </c>
      <c r="N3910" s="5"/>
      <c r="O3910" s="5"/>
      <c r="P3910" s="5"/>
      <c r="Q3910" s="5"/>
      <c r="R3910" s="5"/>
      <c r="S3910" s="5"/>
      <c r="T3910" s="5"/>
      <c r="U3910" s="5"/>
      <c r="V3910" s="5"/>
    </row>
    <row r="3911" hidden="1">
      <c r="A3911" s="5">
        <v>480091.0</v>
      </c>
      <c r="B3911" s="6" t="s">
        <v>7963</v>
      </c>
      <c r="C3911" s="6" t="s">
        <v>8481</v>
      </c>
      <c r="D3911" s="6" t="s">
        <v>9396</v>
      </c>
      <c r="E3911" s="6" t="s">
        <v>266</v>
      </c>
      <c r="F3911" s="6"/>
      <c r="G3911" s="6"/>
      <c r="H3911" s="6" t="s">
        <v>8274</v>
      </c>
      <c r="I3911" s="6" t="s">
        <v>9397</v>
      </c>
      <c r="J3911" s="6" t="s">
        <v>8469</v>
      </c>
      <c r="K3911" s="7" t="s">
        <v>3628</v>
      </c>
      <c r="L3911" s="8">
        <v>45657.0</v>
      </c>
      <c r="M3911" s="6" t="s">
        <v>23</v>
      </c>
      <c r="N3911" s="5"/>
      <c r="O3911" s="5"/>
      <c r="P3911" s="5"/>
      <c r="Q3911" s="5"/>
      <c r="R3911" s="5"/>
      <c r="S3911" s="5"/>
      <c r="T3911" s="5"/>
      <c r="U3911" s="5"/>
      <c r="V3911" s="5"/>
    </row>
    <row r="3912" hidden="1">
      <c r="A3912" s="5">
        <v>480091.0</v>
      </c>
      <c r="B3912" s="6" t="s">
        <v>7963</v>
      </c>
      <c r="C3912" s="6" t="s">
        <v>8481</v>
      </c>
      <c r="D3912" s="6" t="s">
        <v>9396</v>
      </c>
      <c r="E3912" s="6" t="s">
        <v>266</v>
      </c>
      <c r="F3912" s="6"/>
      <c r="G3912" s="6"/>
      <c r="H3912" s="6" t="s">
        <v>8279</v>
      </c>
      <c r="I3912" s="6" t="s">
        <v>9397</v>
      </c>
      <c r="J3912" s="6" t="s">
        <v>8469</v>
      </c>
      <c r="K3912" s="7" t="s">
        <v>620</v>
      </c>
      <c r="L3912" s="8">
        <v>45657.0</v>
      </c>
      <c r="M3912" s="6" t="s">
        <v>23</v>
      </c>
      <c r="N3912" s="5"/>
      <c r="O3912" s="5"/>
      <c r="P3912" s="5"/>
      <c r="Q3912" s="5"/>
      <c r="R3912" s="5"/>
      <c r="S3912" s="5"/>
      <c r="T3912" s="5"/>
      <c r="U3912" s="5"/>
      <c r="V3912" s="5"/>
    </row>
    <row r="3913" hidden="1">
      <c r="A3913" s="5">
        <v>480091.0</v>
      </c>
      <c r="B3913" s="6" t="s">
        <v>7963</v>
      </c>
      <c r="C3913" s="6" t="s">
        <v>8481</v>
      </c>
      <c r="D3913" s="6" t="s">
        <v>9398</v>
      </c>
      <c r="E3913" s="6" t="s">
        <v>266</v>
      </c>
      <c r="F3913" s="6"/>
      <c r="G3913" s="6"/>
      <c r="H3913" s="6" t="s">
        <v>8228</v>
      </c>
      <c r="I3913" s="6" t="s">
        <v>9399</v>
      </c>
      <c r="J3913" s="6" t="s">
        <v>8607</v>
      </c>
      <c r="K3913" s="7" t="s">
        <v>97</v>
      </c>
      <c r="L3913" s="8">
        <v>45657.0</v>
      </c>
      <c r="M3913" s="6" t="s">
        <v>23</v>
      </c>
      <c r="N3913" s="5"/>
      <c r="O3913" s="5"/>
      <c r="P3913" s="5"/>
      <c r="Q3913" s="5"/>
      <c r="R3913" s="5"/>
      <c r="S3913" s="5"/>
      <c r="T3913" s="5"/>
      <c r="U3913" s="5"/>
      <c r="V3913" s="5"/>
    </row>
    <row r="3914" hidden="1">
      <c r="A3914" s="5">
        <v>480091.0</v>
      </c>
      <c r="B3914" s="6" t="s">
        <v>7963</v>
      </c>
      <c r="C3914" s="6" t="s">
        <v>8481</v>
      </c>
      <c r="D3914" s="6" t="s">
        <v>9398</v>
      </c>
      <c r="E3914" s="6" t="s">
        <v>266</v>
      </c>
      <c r="F3914" s="6"/>
      <c r="G3914" s="6"/>
      <c r="H3914" s="6" t="s">
        <v>8478</v>
      </c>
      <c r="I3914" s="6" t="s">
        <v>9399</v>
      </c>
      <c r="J3914" s="6" t="s">
        <v>8607</v>
      </c>
      <c r="K3914" s="7" t="s">
        <v>97</v>
      </c>
      <c r="L3914" s="8">
        <v>45657.0</v>
      </c>
      <c r="M3914" s="6" t="s">
        <v>23</v>
      </c>
      <c r="N3914" s="5"/>
      <c r="O3914" s="5"/>
      <c r="P3914" s="5"/>
      <c r="Q3914" s="5"/>
      <c r="R3914" s="5"/>
      <c r="S3914" s="5"/>
      <c r="T3914" s="5"/>
      <c r="U3914" s="5"/>
      <c r="V3914" s="5"/>
    </row>
    <row r="3915" hidden="1">
      <c r="A3915" s="5">
        <v>480091.0</v>
      </c>
      <c r="B3915" s="6" t="s">
        <v>7963</v>
      </c>
      <c r="C3915" s="6" t="s">
        <v>8481</v>
      </c>
      <c r="D3915" s="6" t="s">
        <v>9398</v>
      </c>
      <c r="E3915" s="6" t="s">
        <v>266</v>
      </c>
      <c r="F3915" s="6"/>
      <c r="G3915" s="6"/>
      <c r="H3915" s="6" t="s">
        <v>8236</v>
      </c>
      <c r="I3915" s="6" t="s">
        <v>9399</v>
      </c>
      <c r="J3915" s="6" t="s">
        <v>8607</v>
      </c>
      <c r="K3915" s="7" t="s">
        <v>804</v>
      </c>
      <c r="L3915" s="8">
        <v>45657.0</v>
      </c>
      <c r="M3915" s="6" t="s">
        <v>23</v>
      </c>
      <c r="N3915" s="5"/>
      <c r="O3915" s="5"/>
      <c r="P3915" s="5"/>
      <c r="Q3915" s="5"/>
      <c r="R3915" s="5"/>
      <c r="S3915" s="5"/>
      <c r="T3915" s="5"/>
      <c r="U3915" s="5"/>
      <c r="V3915" s="5"/>
    </row>
    <row r="3916" hidden="1">
      <c r="A3916" s="5">
        <v>480091.0</v>
      </c>
      <c r="B3916" s="6" t="s">
        <v>7963</v>
      </c>
      <c r="C3916" s="6" t="s">
        <v>8481</v>
      </c>
      <c r="D3916" s="6" t="s">
        <v>9398</v>
      </c>
      <c r="E3916" s="6" t="s">
        <v>266</v>
      </c>
      <c r="F3916" s="6"/>
      <c r="G3916" s="6"/>
      <c r="H3916" s="6" t="s">
        <v>8256</v>
      </c>
      <c r="I3916" s="6" t="s">
        <v>9399</v>
      </c>
      <c r="J3916" s="6" t="s">
        <v>8607</v>
      </c>
      <c r="K3916" s="7" t="s">
        <v>369</v>
      </c>
      <c r="L3916" s="8">
        <v>45657.0</v>
      </c>
      <c r="M3916" s="6" t="s">
        <v>23</v>
      </c>
      <c r="N3916" s="5"/>
      <c r="O3916" s="5"/>
      <c r="P3916" s="5"/>
      <c r="Q3916" s="5"/>
      <c r="R3916" s="5"/>
      <c r="S3916" s="5"/>
      <c r="T3916" s="5"/>
      <c r="U3916" s="5"/>
      <c r="V3916" s="5"/>
    </row>
    <row r="3917" hidden="1">
      <c r="A3917" s="5">
        <v>480091.0</v>
      </c>
      <c r="B3917" s="6" t="s">
        <v>7963</v>
      </c>
      <c r="C3917" s="6" t="s">
        <v>8481</v>
      </c>
      <c r="D3917" s="6" t="s">
        <v>9398</v>
      </c>
      <c r="E3917" s="6" t="s">
        <v>266</v>
      </c>
      <c r="F3917" s="6"/>
      <c r="G3917" s="6"/>
      <c r="H3917" s="6" t="s">
        <v>8212</v>
      </c>
      <c r="I3917" s="6" t="s">
        <v>9399</v>
      </c>
      <c r="J3917" s="6" t="s">
        <v>8607</v>
      </c>
      <c r="K3917" s="7" t="s">
        <v>369</v>
      </c>
      <c r="L3917" s="8">
        <v>45657.0</v>
      </c>
      <c r="M3917" s="6" t="s">
        <v>23</v>
      </c>
      <c r="N3917" s="5"/>
      <c r="O3917" s="5"/>
      <c r="P3917" s="5"/>
      <c r="Q3917" s="5"/>
      <c r="R3917" s="5"/>
      <c r="S3917" s="5"/>
      <c r="T3917" s="5"/>
      <c r="U3917" s="5"/>
      <c r="V3917" s="5"/>
    </row>
    <row r="3918" hidden="1">
      <c r="A3918" s="5">
        <v>480091.0</v>
      </c>
      <c r="B3918" s="6" t="s">
        <v>7963</v>
      </c>
      <c r="C3918" s="6" t="s">
        <v>8481</v>
      </c>
      <c r="D3918" s="6" t="s">
        <v>9398</v>
      </c>
      <c r="E3918" s="6" t="s">
        <v>266</v>
      </c>
      <c r="F3918" s="6"/>
      <c r="G3918" s="6"/>
      <c r="H3918" s="6" t="s">
        <v>8264</v>
      </c>
      <c r="I3918" s="6" t="s">
        <v>9399</v>
      </c>
      <c r="J3918" s="6" t="s">
        <v>8607</v>
      </c>
      <c r="K3918" s="7" t="s">
        <v>499</v>
      </c>
      <c r="L3918" s="8">
        <v>45657.0</v>
      </c>
      <c r="M3918" s="6" t="s">
        <v>23</v>
      </c>
      <c r="N3918" s="5"/>
      <c r="O3918" s="5"/>
      <c r="P3918" s="5"/>
      <c r="Q3918" s="5"/>
      <c r="R3918" s="5"/>
      <c r="S3918" s="5"/>
      <c r="T3918" s="5"/>
      <c r="U3918" s="5"/>
      <c r="V3918" s="5"/>
    </row>
    <row r="3919" hidden="1">
      <c r="A3919" s="5">
        <v>480091.0</v>
      </c>
      <c r="B3919" s="6" t="s">
        <v>7963</v>
      </c>
      <c r="C3919" s="6" t="s">
        <v>8481</v>
      </c>
      <c r="D3919" s="6" t="s">
        <v>9398</v>
      </c>
      <c r="E3919" s="6" t="s">
        <v>266</v>
      </c>
      <c r="F3919" s="6"/>
      <c r="G3919" s="6"/>
      <c r="H3919" s="6" t="s">
        <v>8274</v>
      </c>
      <c r="I3919" s="6" t="s">
        <v>9399</v>
      </c>
      <c r="J3919" s="6" t="s">
        <v>8607</v>
      </c>
      <c r="K3919" s="7" t="s">
        <v>9400</v>
      </c>
      <c r="L3919" s="8">
        <v>45657.0</v>
      </c>
      <c r="M3919" s="6" t="s">
        <v>23</v>
      </c>
      <c r="N3919" s="5"/>
      <c r="O3919" s="5"/>
      <c r="P3919" s="5"/>
      <c r="Q3919" s="5"/>
      <c r="R3919" s="5"/>
      <c r="S3919" s="5"/>
      <c r="T3919" s="5"/>
      <c r="U3919" s="5"/>
      <c r="V3919" s="5"/>
    </row>
    <row r="3920" hidden="1">
      <c r="A3920" s="5">
        <v>480091.0</v>
      </c>
      <c r="B3920" s="6" t="s">
        <v>7963</v>
      </c>
      <c r="C3920" s="6" t="s">
        <v>8481</v>
      </c>
      <c r="D3920" s="6" t="s">
        <v>9398</v>
      </c>
      <c r="E3920" s="6" t="s">
        <v>266</v>
      </c>
      <c r="F3920" s="6"/>
      <c r="G3920" s="6"/>
      <c r="H3920" s="6" t="s">
        <v>8284</v>
      </c>
      <c r="I3920" s="6" t="s">
        <v>9399</v>
      </c>
      <c r="J3920" s="6" t="s">
        <v>8607</v>
      </c>
      <c r="K3920" s="7" t="s">
        <v>3628</v>
      </c>
      <c r="L3920" s="8">
        <v>45657.0</v>
      </c>
      <c r="M3920" s="6" t="s">
        <v>23</v>
      </c>
      <c r="N3920" s="5"/>
      <c r="O3920" s="5"/>
      <c r="P3920" s="5"/>
      <c r="Q3920" s="5"/>
      <c r="R3920" s="5"/>
      <c r="S3920" s="5"/>
      <c r="T3920" s="5"/>
      <c r="U3920" s="5"/>
      <c r="V3920" s="5"/>
    </row>
    <row r="3921" hidden="1">
      <c r="A3921" s="5">
        <v>480091.0</v>
      </c>
      <c r="B3921" s="6" t="s">
        <v>7963</v>
      </c>
      <c r="C3921" s="6" t="s">
        <v>8481</v>
      </c>
      <c r="D3921" s="6" t="s">
        <v>9398</v>
      </c>
      <c r="E3921" s="6" t="s">
        <v>266</v>
      </c>
      <c r="F3921" s="6"/>
      <c r="G3921" s="6"/>
      <c r="H3921" s="6" t="s">
        <v>8279</v>
      </c>
      <c r="I3921" s="6" t="s">
        <v>9399</v>
      </c>
      <c r="J3921" s="6" t="s">
        <v>8607</v>
      </c>
      <c r="K3921" s="7" t="s">
        <v>565</v>
      </c>
      <c r="L3921" s="8">
        <v>45657.0</v>
      </c>
      <c r="M3921" s="6" t="s">
        <v>23</v>
      </c>
      <c r="N3921" s="5"/>
      <c r="O3921" s="5"/>
      <c r="P3921" s="5"/>
      <c r="Q3921" s="5"/>
      <c r="R3921" s="5"/>
      <c r="S3921" s="5"/>
      <c r="T3921" s="5"/>
      <c r="U3921" s="5"/>
      <c r="V3921" s="5"/>
    </row>
    <row r="3922" hidden="1">
      <c r="A3922" s="5">
        <v>480091.0</v>
      </c>
      <c r="B3922" s="6" t="s">
        <v>7963</v>
      </c>
      <c r="C3922" s="6" t="s">
        <v>8481</v>
      </c>
      <c r="D3922" s="6" t="s">
        <v>9401</v>
      </c>
      <c r="E3922" s="6" t="s">
        <v>266</v>
      </c>
      <c r="F3922" s="6"/>
      <c r="G3922" s="6"/>
      <c r="H3922" s="6" t="s">
        <v>8279</v>
      </c>
      <c r="I3922" s="6" t="s">
        <v>9402</v>
      </c>
      <c r="J3922" s="6" t="s">
        <v>8607</v>
      </c>
      <c r="K3922" s="7" t="s">
        <v>3597</v>
      </c>
      <c r="L3922" s="8">
        <v>45657.0</v>
      </c>
      <c r="M3922" s="6" t="s">
        <v>23</v>
      </c>
      <c r="N3922" s="5"/>
      <c r="O3922" s="5"/>
      <c r="P3922" s="5"/>
      <c r="Q3922" s="5"/>
      <c r="R3922" s="5"/>
      <c r="S3922" s="5"/>
      <c r="T3922" s="5"/>
      <c r="U3922" s="5"/>
      <c r="V3922" s="5"/>
    </row>
    <row r="3923" hidden="1">
      <c r="A3923" s="5">
        <v>480091.0</v>
      </c>
      <c r="B3923" s="6" t="s">
        <v>7963</v>
      </c>
      <c r="C3923" s="6" t="s">
        <v>8481</v>
      </c>
      <c r="D3923" s="6" t="s">
        <v>9403</v>
      </c>
      <c r="E3923" s="6" t="s">
        <v>266</v>
      </c>
      <c r="F3923" s="6"/>
      <c r="G3923" s="6"/>
      <c r="H3923" s="6" t="s">
        <v>8264</v>
      </c>
      <c r="I3923" s="6" t="s">
        <v>9404</v>
      </c>
      <c r="J3923" s="6" t="s">
        <v>8607</v>
      </c>
      <c r="K3923" s="7" t="s">
        <v>881</v>
      </c>
      <c r="L3923" s="8">
        <v>45657.0</v>
      </c>
      <c r="M3923" s="6" t="s">
        <v>23</v>
      </c>
      <c r="N3923" s="5"/>
      <c r="O3923" s="5"/>
      <c r="P3923" s="5"/>
      <c r="Q3923" s="5"/>
      <c r="R3923" s="5"/>
      <c r="S3923" s="5"/>
      <c r="T3923" s="5"/>
      <c r="U3923" s="5"/>
      <c r="V3923" s="5"/>
    </row>
    <row r="3924" hidden="1">
      <c r="A3924" s="5">
        <v>480091.0</v>
      </c>
      <c r="B3924" s="6" t="s">
        <v>7963</v>
      </c>
      <c r="C3924" s="6" t="s">
        <v>8481</v>
      </c>
      <c r="D3924" s="6" t="s">
        <v>9403</v>
      </c>
      <c r="E3924" s="6" t="s">
        <v>266</v>
      </c>
      <c r="F3924" s="6"/>
      <c r="G3924" s="6"/>
      <c r="H3924" s="6" t="s">
        <v>8279</v>
      </c>
      <c r="I3924" s="6" t="s">
        <v>9404</v>
      </c>
      <c r="J3924" s="6" t="s">
        <v>8607</v>
      </c>
      <c r="K3924" s="7" t="s">
        <v>75</v>
      </c>
      <c r="L3924" s="8">
        <v>45657.0</v>
      </c>
      <c r="M3924" s="6" t="s">
        <v>23</v>
      </c>
      <c r="N3924" s="5"/>
      <c r="O3924" s="5"/>
      <c r="P3924" s="5"/>
      <c r="Q3924" s="5"/>
      <c r="R3924" s="5"/>
      <c r="S3924" s="5"/>
      <c r="T3924" s="5"/>
      <c r="U3924" s="5"/>
      <c r="V3924" s="5"/>
    </row>
    <row r="3925" hidden="1">
      <c r="A3925" s="5">
        <v>480091.0</v>
      </c>
      <c r="B3925" s="6" t="s">
        <v>7963</v>
      </c>
      <c r="C3925" s="6" t="s">
        <v>8481</v>
      </c>
      <c r="D3925" s="6" t="s">
        <v>9405</v>
      </c>
      <c r="E3925" s="6" t="s">
        <v>266</v>
      </c>
      <c r="F3925" s="6"/>
      <c r="G3925" s="6"/>
      <c r="H3925" s="6" t="s">
        <v>8279</v>
      </c>
      <c r="I3925" s="6" t="s">
        <v>9406</v>
      </c>
      <c r="J3925" s="6" t="s">
        <v>8469</v>
      </c>
      <c r="K3925" s="7" t="s">
        <v>881</v>
      </c>
      <c r="L3925" s="8">
        <v>45657.0</v>
      </c>
      <c r="M3925" s="6" t="s">
        <v>23</v>
      </c>
      <c r="N3925" s="5"/>
      <c r="O3925" s="5"/>
      <c r="P3925" s="5"/>
      <c r="Q3925" s="5"/>
      <c r="R3925" s="5"/>
      <c r="S3925" s="5"/>
      <c r="T3925" s="5"/>
      <c r="U3925" s="5"/>
      <c r="V3925" s="5"/>
    </row>
    <row r="3926" hidden="1">
      <c r="A3926" s="5">
        <v>480091.0</v>
      </c>
      <c r="B3926" s="6" t="s">
        <v>7963</v>
      </c>
      <c r="C3926" s="6" t="s">
        <v>8481</v>
      </c>
      <c r="D3926" s="6" t="s">
        <v>9405</v>
      </c>
      <c r="E3926" s="6" t="s">
        <v>266</v>
      </c>
      <c r="F3926" s="6"/>
      <c r="G3926" s="6"/>
      <c r="H3926" s="6" t="s">
        <v>8279</v>
      </c>
      <c r="I3926" s="6" t="s">
        <v>9407</v>
      </c>
      <c r="J3926" s="6" t="s">
        <v>8469</v>
      </c>
      <c r="K3926" s="7" t="s">
        <v>588</v>
      </c>
      <c r="L3926" s="8">
        <v>45657.0</v>
      </c>
      <c r="M3926" s="6" t="s">
        <v>23</v>
      </c>
      <c r="N3926" s="5"/>
      <c r="O3926" s="5"/>
      <c r="P3926" s="5"/>
      <c r="Q3926" s="5"/>
      <c r="R3926" s="5"/>
      <c r="S3926" s="5"/>
      <c r="T3926" s="5"/>
      <c r="U3926" s="5"/>
      <c r="V3926" s="5"/>
    </row>
    <row r="3927" hidden="1">
      <c r="A3927" s="5">
        <v>480091.0</v>
      </c>
      <c r="B3927" s="6" t="s">
        <v>7963</v>
      </c>
      <c r="C3927" s="6" t="s">
        <v>8481</v>
      </c>
      <c r="D3927" s="6" t="s">
        <v>9408</v>
      </c>
      <c r="E3927" s="6" t="s">
        <v>266</v>
      </c>
      <c r="F3927" s="6"/>
      <c r="G3927" s="6"/>
      <c r="H3927" s="6" t="s">
        <v>8279</v>
      </c>
      <c r="I3927" s="6" t="s">
        <v>9409</v>
      </c>
      <c r="J3927" s="6" t="s">
        <v>8469</v>
      </c>
      <c r="K3927" s="7" t="s">
        <v>881</v>
      </c>
      <c r="L3927" s="8">
        <v>45657.0</v>
      </c>
      <c r="M3927" s="6" t="s">
        <v>23</v>
      </c>
      <c r="N3927" s="5"/>
      <c r="O3927" s="5"/>
      <c r="P3927" s="5"/>
      <c r="Q3927" s="5"/>
      <c r="R3927" s="5"/>
      <c r="S3927" s="5"/>
      <c r="T3927" s="5"/>
      <c r="U3927" s="5"/>
      <c r="V3927" s="5"/>
    </row>
    <row r="3928" hidden="1">
      <c r="A3928" s="5">
        <v>480091.0</v>
      </c>
      <c r="B3928" s="6" t="s">
        <v>7963</v>
      </c>
      <c r="C3928" s="6" t="s">
        <v>8481</v>
      </c>
      <c r="D3928" s="6" t="s">
        <v>9408</v>
      </c>
      <c r="E3928" s="6" t="s">
        <v>266</v>
      </c>
      <c r="F3928" s="6"/>
      <c r="G3928" s="6"/>
      <c r="H3928" s="6" t="s">
        <v>8279</v>
      </c>
      <c r="I3928" s="6" t="s">
        <v>9410</v>
      </c>
      <c r="J3928" s="6" t="s">
        <v>8469</v>
      </c>
      <c r="K3928" s="7" t="s">
        <v>499</v>
      </c>
      <c r="L3928" s="8">
        <v>45657.0</v>
      </c>
      <c r="M3928" s="6" t="s">
        <v>23</v>
      </c>
      <c r="N3928" s="5"/>
      <c r="O3928" s="5"/>
      <c r="P3928" s="5"/>
      <c r="Q3928" s="5"/>
      <c r="R3928" s="5"/>
      <c r="S3928" s="5"/>
      <c r="T3928" s="5"/>
      <c r="U3928" s="5"/>
      <c r="V3928" s="5"/>
    </row>
    <row r="3929" hidden="1">
      <c r="A3929" s="5">
        <v>480091.0</v>
      </c>
      <c r="B3929" s="6" t="s">
        <v>7963</v>
      </c>
      <c r="C3929" s="6" t="s">
        <v>8481</v>
      </c>
      <c r="D3929" s="6" t="s">
        <v>9411</v>
      </c>
      <c r="E3929" s="6" t="s">
        <v>266</v>
      </c>
      <c r="F3929" s="6"/>
      <c r="G3929" s="6"/>
      <c r="H3929" s="6" t="s">
        <v>8279</v>
      </c>
      <c r="I3929" s="6" t="s">
        <v>9412</v>
      </c>
      <c r="J3929" s="6" t="s">
        <v>8469</v>
      </c>
      <c r="K3929" s="7" t="s">
        <v>881</v>
      </c>
      <c r="L3929" s="8">
        <v>45657.0</v>
      </c>
      <c r="M3929" s="6" t="s">
        <v>23</v>
      </c>
      <c r="N3929" s="5"/>
      <c r="O3929" s="5"/>
      <c r="P3929" s="5"/>
      <c r="Q3929" s="5"/>
      <c r="R3929" s="5"/>
      <c r="S3929" s="5"/>
      <c r="T3929" s="5"/>
      <c r="U3929" s="5"/>
      <c r="V3929" s="5"/>
    </row>
    <row r="3930" hidden="1">
      <c r="A3930" s="5">
        <v>480091.0</v>
      </c>
      <c r="B3930" s="6" t="s">
        <v>7963</v>
      </c>
      <c r="C3930" s="6" t="s">
        <v>8481</v>
      </c>
      <c r="D3930" s="6" t="s">
        <v>9411</v>
      </c>
      <c r="E3930" s="6" t="s">
        <v>266</v>
      </c>
      <c r="F3930" s="6"/>
      <c r="G3930" s="6"/>
      <c r="H3930" s="6" t="s">
        <v>8302</v>
      </c>
      <c r="I3930" s="6" t="s">
        <v>9413</v>
      </c>
      <c r="J3930" s="6" t="s">
        <v>8469</v>
      </c>
      <c r="K3930" s="7" t="s">
        <v>850</v>
      </c>
      <c r="L3930" s="8">
        <v>45657.0</v>
      </c>
      <c r="M3930" s="6" t="s">
        <v>23</v>
      </c>
      <c r="N3930" s="5"/>
      <c r="O3930" s="5"/>
      <c r="P3930" s="5"/>
      <c r="Q3930" s="5"/>
      <c r="R3930" s="5"/>
      <c r="S3930" s="5"/>
      <c r="T3930" s="5"/>
      <c r="U3930" s="5"/>
      <c r="V3930" s="5"/>
    </row>
    <row r="3931" hidden="1">
      <c r="A3931" s="5">
        <v>480091.0</v>
      </c>
      <c r="B3931" s="6" t="s">
        <v>7963</v>
      </c>
      <c r="C3931" s="6" t="s">
        <v>8481</v>
      </c>
      <c r="D3931" s="6" t="s">
        <v>9411</v>
      </c>
      <c r="E3931" s="6" t="s">
        <v>266</v>
      </c>
      <c r="F3931" s="6"/>
      <c r="G3931" s="6"/>
      <c r="H3931" s="6" t="s">
        <v>8279</v>
      </c>
      <c r="I3931" s="6" t="s">
        <v>9413</v>
      </c>
      <c r="J3931" s="6" t="s">
        <v>8469</v>
      </c>
      <c r="K3931" s="7" t="s">
        <v>588</v>
      </c>
      <c r="L3931" s="8">
        <v>45657.0</v>
      </c>
      <c r="M3931" s="6" t="s">
        <v>23</v>
      </c>
      <c r="N3931" s="5"/>
      <c r="O3931" s="5"/>
      <c r="P3931" s="5"/>
      <c r="Q3931" s="5"/>
      <c r="R3931" s="5"/>
      <c r="S3931" s="5"/>
      <c r="T3931" s="5"/>
      <c r="U3931" s="5"/>
      <c r="V3931" s="5"/>
    </row>
    <row r="3932" hidden="1">
      <c r="A3932" s="5">
        <v>480091.0</v>
      </c>
      <c r="B3932" s="6" t="s">
        <v>7963</v>
      </c>
      <c r="C3932" s="6" t="s">
        <v>8481</v>
      </c>
      <c r="D3932" s="6" t="s">
        <v>9414</v>
      </c>
      <c r="E3932" s="6" t="s">
        <v>266</v>
      </c>
      <c r="F3932" s="6"/>
      <c r="G3932" s="6"/>
      <c r="H3932" s="6" t="s">
        <v>8236</v>
      </c>
      <c r="I3932" s="6" t="s">
        <v>9415</v>
      </c>
      <c r="J3932" s="6" t="s">
        <v>8469</v>
      </c>
      <c r="K3932" s="7" t="s">
        <v>75</v>
      </c>
      <c r="L3932" s="8">
        <v>45657.0</v>
      </c>
      <c r="M3932" s="6" t="s">
        <v>23</v>
      </c>
      <c r="N3932" s="5"/>
      <c r="O3932" s="5"/>
      <c r="P3932" s="5"/>
      <c r="Q3932" s="5"/>
      <c r="R3932" s="5"/>
      <c r="S3932" s="5"/>
      <c r="T3932" s="5"/>
      <c r="U3932" s="5"/>
      <c r="V3932" s="5"/>
    </row>
    <row r="3933" hidden="1">
      <c r="A3933" s="5">
        <v>480091.0</v>
      </c>
      <c r="B3933" s="6" t="s">
        <v>7963</v>
      </c>
      <c r="C3933" s="6" t="s">
        <v>8481</v>
      </c>
      <c r="D3933" s="6" t="s">
        <v>9414</v>
      </c>
      <c r="E3933" s="6" t="s">
        <v>266</v>
      </c>
      <c r="F3933" s="6"/>
      <c r="G3933" s="6"/>
      <c r="H3933" s="6" t="s">
        <v>8260</v>
      </c>
      <c r="I3933" s="6" t="s">
        <v>9415</v>
      </c>
      <c r="J3933" s="6" t="s">
        <v>8469</v>
      </c>
      <c r="K3933" s="7" t="s">
        <v>620</v>
      </c>
      <c r="L3933" s="8">
        <v>45657.0</v>
      </c>
      <c r="M3933" s="6" t="s">
        <v>23</v>
      </c>
      <c r="N3933" s="5"/>
      <c r="O3933" s="5"/>
      <c r="P3933" s="5"/>
      <c r="Q3933" s="5"/>
      <c r="R3933" s="5"/>
      <c r="S3933" s="5"/>
      <c r="T3933" s="5"/>
      <c r="U3933" s="5"/>
      <c r="V3933" s="5"/>
    </row>
    <row r="3934" hidden="1">
      <c r="A3934" s="5">
        <v>480091.0</v>
      </c>
      <c r="B3934" s="6" t="s">
        <v>7963</v>
      </c>
      <c r="C3934" s="6" t="s">
        <v>8481</v>
      </c>
      <c r="D3934" s="6" t="s">
        <v>9414</v>
      </c>
      <c r="E3934" s="6" t="s">
        <v>266</v>
      </c>
      <c r="F3934" s="6"/>
      <c r="G3934" s="6"/>
      <c r="H3934" s="6" t="s">
        <v>8209</v>
      </c>
      <c r="I3934" s="6" t="s">
        <v>9415</v>
      </c>
      <c r="J3934" s="6" t="s">
        <v>8469</v>
      </c>
      <c r="K3934" s="7" t="s">
        <v>565</v>
      </c>
      <c r="L3934" s="8">
        <v>45657.0</v>
      </c>
      <c r="M3934" s="6" t="s">
        <v>23</v>
      </c>
      <c r="N3934" s="5"/>
      <c r="O3934" s="5"/>
      <c r="P3934" s="5"/>
      <c r="Q3934" s="5"/>
      <c r="R3934" s="5"/>
      <c r="S3934" s="5"/>
      <c r="T3934" s="5"/>
      <c r="U3934" s="5"/>
      <c r="V3934" s="5"/>
    </row>
    <row r="3935" hidden="1">
      <c r="A3935" s="5">
        <v>480091.0</v>
      </c>
      <c r="B3935" s="6" t="s">
        <v>7963</v>
      </c>
      <c r="C3935" s="6" t="s">
        <v>8481</v>
      </c>
      <c r="D3935" s="6" t="s">
        <v>9414</v>
      </c>
      <c r="E3935" s="6" t="s">
        <v>266</v>
      </c>
      <c r="F3935" s="6"/>
      <c r="G3935" s="6"/>
      <c r="H3935" s="6" t="s">
        <v>8279</v>
      </c>
      <c r="I3935" s="6" t="s">
        <v>9415</v>
      </c>
      <c r="J3935" s="6" t="s">
        <v>8469</v>
      </c>
      <c r="K3935" s="7" t="s">
        <v>620</v>
      </c>
      <c r="L3935" s="8">
        <v>45657.0</v>
      </c>
      <c r="M3935" s="6" t="s">
        <v>23</v>
      </c>
      <c r="N3935" s="5"/>
      <c r="O3935" s="5"/>
      <c r="P3935" s="5"/>
      <c r="Q3935" s="5"/>
      <c r="R3935" s="5"/>
      <c r="S3935" s="5"/>
      <c r="T3935" s="5"/>
      <c r="U3935" s="5"/>
      <c r="V3935" s="5"/>
    </row>
    <row r="3936" hidden="1">
      <c r="A3936" s="5">
        <v>480091.0</v>
      </c>
      <c r="B3936" s="6" t="s">
        <v>7963</v>
      </c>
      <c r="C3936" s="6" t="s">
        <v>8481</v>
      </c>
      <c r="D3936" s="6" t="s">
        <v>9416</v>
      </c>
      <c r="E3936" s="6" t="s">
        <v>266</v>
      </c>
      <c r="F3936" s="6"/>
      <c r="G3936" s="6"/>
      <c r="H3936" s="6" t="s">
        <v>8236</v>
      </c>
      <c r="I3936" s="6" t="s">
        <v>9417</v>
      </c>
      <c r="J3936" s="6" t="s">
        <v>8469</v>
      </c>
      <c r="K3936" s="7" t="s">
        <v>592</v>
      </c>
      <c r="L3936" s="8">
        <v>45657.0</v>
      </c>
      <c r="M3936" s="6" t="s">
        <v>23</v>
      </c>
      <c r="N3936" s="5"/>
      <c r="O3936" s="5"/>
      <c r="P3936" s="5"/>
      <c r="Q3936" s="5"/>
      <c r="R3936" s="5"/>
      <c r="S3936" s="5"/>
      <c r="T3936" s="5"/>
      <c r="U3936" s="5"/>
      <c r="V3936" s="5"/>
    </row>
    <row r="3937" hidden="1">
      <c r="A3937" s="5">
        <v>480091.0</v>
      </c>
      <c r="B3937" s="6" t="s">
        <v>7963</v>
      </c>
      <c r="C3937" s="6" t="s">
        <v>8481</v>
      </c>
      <c r="D3937" s="6" t="s">
        <v>9416</v>
      </c>
      <c r="E3937" s="6" t="s">
        <v>266</v>
      </c>
      <c r="F3937" s="6"/>
      <c r="G3937" s="6"/>
      <c r="H3937" s="6" t="s">
        <v>8271</v>
      </c>
      <c r="I3937" s="6" t="s">
        <v>9417</v>
      </c>
      <c r="J3937" s="6" t="s">
        <v>8469</v>
      </c>
      <c r="K3937" s="7" t="s">
        <v>9418</v>
      </c>
      <c r="L3937" s="8">
        <v>45657.0</v>
      </c>
      <c r="M3937" s="6" t="s">
        <v>23</v>
      </c>
      <c r="N3937" s="5"/>
      <c r="O3937" s="5"/>
      <c r="P3937" s="5"/>
      <c r="Q3937" s="5"/>
      <c r="R3937" s="5"/>
      <c r="S3937" s="5"/>
      <c r="T3937" s="5"/>
      <c r="U3937" s="5"/>
      <c r="V3937" s="5"/>
    </row>
    <row r="3938" hidden="1">
      <c r="A3938" s="5">
        <v>480091.0</v>
      </c>
      <c r="B3938" s="6" t="s">
        <v>7963</v>
      </c>
      <c r="C3938" s="6" t="s">
        <v>8481</v>
      </c>
      <c r="D3938" s="6" t="s">
        <v>9416</v>
      </c>
      <c r="E3938" s="6" t="s">
        <v>266</v>
      </c>
      <c r="F3938" s="6"/>
      <c r="G3938" s="6"/>
      <c r="H3938" s="6" t="s">
        <v>8478</v>
      </c>
      <c r="I3938" s="6" t="s">
        <v>9417</v>
      </c>
      <c r="J3938" s="6" t="s">
        <v>8469</v>
      </c>
      <c r="K3938" s="7" t="s">
        <v>881</v>
      </c>
      <c r="L3938" s="8">
        <v>45657.0</v>
      </c>
      <c r="M3938" s="6" t="s">
        <v>23</v>
      </c>
      <c r="N3938" s="5"/>
      <c r="O3938" s="5"/>
      <c r="P3938" s="5"/>
      <c r="Q3938" s="5"/>
      <c r="R3938" s="5"/>
      <c r="S3938" s="5"/>
      <c r="T3938" s="5"/>
      <c r="U3938" s="5"/>
      <c r="V3938" s="5"/>
    </row>
    <row r="3939" hidden="1">
      <c r="A3939" s="5">
        <v>480091.0</v>
      </c>
      <c r="B3939" s="6" t="s">
        <v>7963</v>
      </c>
      <c r="C3939" s="6" t="s">
        <v>8481</v>
      </c>
      <c r="D3939" s="6" t="s">
        <v>9416</v>
      </c>
      <c r="E3939" s="6" t="s">
        <v>266</v>
      </c>
      <c r="F3939" s="6"/>
      <c r="G3939" s="6"/>
      <c r="H3939" s="6" t="s">
        <v>8209</v>
      </c>
      <c r="I3939" s="6" t="s">
        <v>9417</v>
      </c>
      <c r="J3939" s="6" t="s">
        <v>8469</v>
      </c>
      <c r="K3939" s="7" t="s">
        <v>565</v>
      </c>
      <c r="L3939" s="8">
        <v>45657.0</v>
      </c>
      <c r="M3939" s="6" t="s">
        <v>23</v>
      </c>
      <c r="N3939" s="5"/>
      <c r="O3939" s="5"/>
      <c r="P3939" s="5"/>
      <c r="Q3939" s="5"/>
      <c r="R3939" s="5"/>
      <c r="S3939" s="5"/>
      <c r="T3939" s="5"/>
      <c r="U3939" s="5"/>
      <c r="V3939" s="5"/>
    </row>
    <row r="3940" hidden="1">
      <c r="A3940" s="5">
        <v>480091.0</v>
      </c>
      <c r="B3940" s="6" t="s">
        <v>7963</v>
      </c>
      <c r="C3940" s="6" t="s">
        <v>8481</v>
      </c>
      <c r="D3940" s="6" t="s">
        <v>9416</v>
      </c>
      <c r="E3940" s="6" t="s">
        <v>266</v>
      </c>
      <c r="F3940" s="6"/>
      <c r="G3940" s="6"/>
      <c r="H3940" s="6" t="s">
        <v>8212</v>
      </c>
      <c r="I3940" s="6" t="s">
        <v>9417</v>
      </c>
      <c r="J3940" s="6" t="s">
        <v>8469</v>
      </c>
      <c r="K3940" s="7" t="s">
        <v>565</v>
      </c>
      <c r="L3940" s="8">
        <v>45657.0</v>
      </c>
      <c r="M3940" s="6" t="s">
        <v>23</v>
      </c>
      <c r="N3940" s="5"/>
      <c r="O3940" s="5"/>
      <c r="P3940" s="5"/>
      <c r="Q3940" s="5"/>
      <c r="R3940" s="5"/>
      <c r="S3940" s="5"/>
      <c r="T3940" s="5"/>
      <c r="U3940" s="5"/>
      <c r="V3940" s="5"/>
    </row>
    <row r="3941" hidden="1">
      <c r="A3941" s="5">
        <v>480091.0</v>
      </c>
      <c r="B3941" s="6" t="s">
        <v>7963</v>
      </c>
      <c r="C3941" s="6" t="s">
        <v>8481</v>
      </c>
      <c r="D3941" s="6" t="s">
        <v>9416</v>
      </c>
      <c r="E3941" s="6" t="s">
        <v>266</v>
      </c>
      <c r="F3941" s="6"/>
      <c r="G3941" s="6"/>
      <c r="H3941" s="6" t="s">
        <v>8218</v>
      </c>
      <c r="I3941" s="6" t="s">
        <v>9417</v>
      </c>
      <c r="J3941" s="6" t="s">
        <v>8469</v>
      </c>
      <c r="K3941" s="7" t="s">
        <v>881</v>
      </c>
      <c r="L3941" s="8">
        <v>45657.0</v>
      </c>
      <c r="M3941" s="6" t="s">
        <v>23</v>
      </c>
      <c r="N3941" s="5"/>
      <c r="O3941" s="5"/>
      <c r="P3941" s="5"/>
      <c r="Q3941" s="5"/>
      <c r="R3941" s="5"/>
      <c r="S3941" s="5"/>
      <c r="T3941" s="5"/>
      <c r="U3941" s="5"/>
      <c r="V3941" s="5"/>
    </row>
    <row r="3942" hidden="1">
      <c r="A3942" s="5">
        <v>480091.0</v>
      </c>
      <c r="B3942" s="6" t="s">
        <v>7963</v>
      </c>
      <c r="C3942" s="6" t="s">
        <v>8481</v>
      </c>
      <c r="D3942" s="6" t="s">
        <v>9416</v>
      </c>
      <c r="E3942" s="6" t="s">
        <v>266</v>
      </c>
      <c r="F3942" s="6"/>
      <c r="G3942" s="6"/>
      <c r="H3942" s="6" t="s">
        <v>8279</v>
      </c>
      <c r="I3942" s="6" t="s">
        <v>9417</v>
      </c>
      <c r="J3942" s="6" t="s">
        <v>8469</v>
      </c>
      <c r="K3942" s="7" t="s">
        <v>97</v>
      </c>
      <c r="L3942" s="8">
        <v>45657.0</v>
      </c>
      <c r="M3942" s="6" t="s">
        <v>23</v>
      </c>
      <c r="N3942" s="5"/>
      <c r="O3942" s="5"/>
      <c r="P3942" s="5"/>
      <c r="Q3942" s="5"/>
      <c r="R3942" s="5"/>
      <c r="S3942" s="5"/>
      <c r="T3942" s="5"/>
      <c r="U3942" s="5"/>
      <c r="V3942" s="5"/>
    </row>
    <row r="3943" hidden="1">
      <c r="A3943" s="5">
        <v>480091.0</v>
      </c>
      <c r="B3943" s="6" t="s">
        <v>7963</v>
      </c>
      <c r="C3943" s="6" t="s">
        <v>8481</v>
      </c>
      <c r="D3943" s="6" t="s">
        <v>9419</v>
      </c>
      <c r="E3943" s="6" t="s">
        <v>266</v>
      </c>
      <c r="F3943" s="6"/>
      <c r="G3943" s="6"/>
      <c r="H3943" s="6" t="s">
        <v>8236</v>
      </c>
      <c r="I3943" s="6" t="s">
        <v>9420</v>
      </c>
      <c r="J3943" s="6" t="s">
        <v>8607</v>
      </c>
      <c r="K3943" s="7" t="s">
        <v>369</v>
      </c>
      <c r="L3943" s="8">
        <v>45657.0</v>
      </c>
      <c r="M3943" s="6" t="s">
        <v>23</v>
      </c>
      <c r="N3943" s="5"/>
      <c r="O3943" s="5"/>
      <c r="P3943" s="5"/>
      <c r="Q3943" s="5"/>
      <c r="R3943" s="5"/>
      <c r="S3943" s="5"/>
      <c r="T3943" s="5"/>
      <c r="U3943" s="5"/>
      <c r="V3943" s="5"/>
    </row>
    <row r="3944" hidden="1">
      <c r="A3944" s="5">
        <v>480091.0</v>
      </c>
      <c r="B3944" s="6" t="s">
        <v>7963</v>
      </c>
      <c r="C3944" s="6" t="s">
        <v>8481</v>
      </c>
      <c r="D3944" s="6" t="s">
        <v>9419</v>
      </c>
      <c r="E3944" s="6" t="s">
        <v>266</v>
      </c>
      <c r="F3944" s="6"/>
      <c r="G3944" s="6"/>
      <c r="H3944" s="6" t="s">
        <v>8225</v>
      </c>
      <c r="I3944" s="6" t="s">
        <v>9420</v>
      </c>
      <c r="J3944" s="6" t="s">
        <v>8607</v>
      </c>
      <c r="K3944" s="7" t="s">
        <v>881</v>
      </c>
      <c r="L3944" s="8">
        <v>45657.0</v>
      </c>
      <c r="M3944" s="6" t="s">
        <v>23</v>
      </c>
      <c r="N3944" s="5"/>
      <c r="O3944" s="5"/>
      <c r="P3944" s="5"/>
      <c r="Q3944" s="5"/>
      <c r="R3944" s="5"/>
      <c r="S3944" s="5"/>
      <c r="T3944" s="5"/>
      <c r="U3944" s="5"/>
      <c r="V3944" s="5"/>
    </row>
    <row r="3945" hidden="1">
      <c r="A3945" s="5">
        <v>480091.0</v>
      </c>
      <c r="B3945" s="6" t="s">
        <v>7963</v>
      </c>
      <c r="C3945" s="6" t="s">
        <v>8481</v>
      </c>
      <c r="D3945" s="6" t="s">
        <v>9419</v>
      </c>
      <c r="E3945" s="6" t="s">
        <v>266</v>
      </c>
      <c r="F3945" s="6"/>
      <c r="G3945" s="6"/>
      <c r="H3945" s="6" t="s">
        <v>8271</v>
      </c>
      <c r="I3945" s="6" t="s">
        <v>9420</v>
      </c>
      <c r="J3945" s="6" t="s">
        <v>8607</v>
      </c>
      <c r="K3945" s="7" t="s">
        <v>565</v>
      </c>
      <c r="L3945" s="8">
        <v>45657.0</v>
      </c>
      <c r="M3945" s="6" t="s">
        <v>23</v>
      </c>
      <c r="N3945" s="5"/>
      <c r="O3945" s="5"/>
      <c r="P3945" s="5"/>
      <c r="Q3945" s="5"/>
      <c r="R3945" s="5"/>
      <c r="S3945" s="5"/>
      <c r="T3945" s="5"/>
      <c r="U3945" s="5"/>
      <c r="V3945" s="5"/>
    </row>
    <row r="3946" hidden="1">
      <c r="A3946" s="5">
        <v>480091.0</v>
      </c>
      <c r="B3946" s="6" t="s">
        <v>7963</v>
      </c>
      <c r="C3946" s="6" t="s">
        <v>8481</v>
      </c>
      <c r="D3946" s="6" t="s">
        <v>9421</v>
      </c>
      <c r="E3946" s="6" t="s">
        <v>266</v>
      </c>
      <c r="F3946" s="6"/>
      <c r="G3946" s="6"/>
      <c r="H3946" s="6" t="s">
        <v>8205</v>
      </c>
      <c r="I3946" s="6" t="s">
        <v>9422</v>
      </c>
      <c r="J3946" s="6" t="s">
        <v>8607</v>
      </c>
      <c r="K3946" s="7" t="s">
        <v>9423</v>
      </c>
      <c r="L3946" s="8">
        <v>45657.0</v>
      </c>
      <c r="M3946" s="6" t="s">
        <v>23</v>
      </c>
      <c r="N3946" s="5"/>
      <c r="O3946" s="5"/>
      <c r="P3946" s="5"/>
      <c r="Q3946" s="5"/>
      <c r="R3946" s="5"/>
      <c r="S3946" s="5"/>
      <c r="T3946" s="5"/>
      <c r="U3946" s="5"/>
      <c r="V3946" s="5"/>
    </row>
    <row r="3947" hidden="1">
      <c r="A3947" s="5">
        <v>480091.0</v>
      </c>
      <c r="B3947" s="6" t="s">
        <v>7963</v>
      </c>
      <c r="C3947" s="6" t="s">
        <v>8481</v>
      </c>
      <c r="D3947" s="6" t="s">
        <v>9419</v>
      </c>
      <c r="E3947" s="6" t="s">
        <v>266</v>
      </c>
      <c r="F3947" s="6"/>
      <c r="G3947" s="6"/>
      <c r="H3947" s="6" t="s">
        <v>8267</v>
      </c>
      <c r="I3947" s="6" t="s">
        <v>9420</v>
      </c>
      <c r="J3947" s="6" t="s">
        <v>8607</v>
      </c>
      <c r="K3947" s="7" t="s">
        <v>9424</v>
      </c>
      <c r="L3947" s="8">
        <v>45657.0</v>
      </c>
      <c r="M3947" s="6" t="s">
        <v>23</v>
      </c>
      <c r="N3947" s="5"/>
      <c r="O3947" s="5"/>
      <c r="P3947" s="5"/>
      <c r="Q3947" s="5"/>
      <c r="R3947" s="5"/>
      <c r="S3947" s="5"/>
      <c r="T3947" s="5"/>
      <c r="U3947" s="5"/>
      <c r="V3947" s="5"/>
    </row>
    <row r="3948" hidden="1">
      <c r="A3948" s="5">
        <v>480091.0</v>
      </c>
      <c r="B3948" s="6" t="s">
        <v>7963</v>
      </c>
      <c r="C3948" s="6" t="s">
        <v>8481</v>
      </c>
      <c r="D3948" s="6" t="s">
        <v>9425</v>
      </c>
      <c r="E3948" s="6" t="s">
        <v>266</v>
      </c>
      <c r="F3948" s="6"/>
      <c r="G3948" s="6"/>
      <c r="H3948" s="6" t="s">
        <v>8372</v>
      </c>
      <c r="I3948" s="6" t="s">
        <v>9426</v>
      </c>
      <c r="J3948" s="6" t="s">
        <v>8607</v>
      </c>
      <c r="K3948" s="7" t="s">
        <v>3258</v>
      </c>
      <c r="L3948" s="8">
        <v>45657.0</v>
      </c>
      <c r="M3948" s="6" t="s">
        <v>23</v>
      </c>
      <c r="N3948" s="5"/>
      <c r="O3948" s="5"/>
      <c r="P3948" s="5"/>
      <c r="Q3948" s="5"/>
      <c r="R3948" s="5"/>
      <c r="S3948" s="5"/>
      <c r="T3948" s="5"/>
      <c r="U3948" s="5"/>
      <c r="V3948" s="5"/>
    </row>
    <row r="3949" hidden="1">
      <c r="A3949" s="5">
        <v>480091.0</v>
      </c>
      <c r="B3949" s="6" t="s">
        <v>7963</v>
      </c>
      <c r="C3949" s="6" t="s">
        <v>8481</v>
      </c>
      <c r="D3949" s="6" t="s">
        <v>9427</v>
      </c>
      <c r="E3949" s="6" t="s">
        <v>266</v>
      </c>
      <c r="F3949" s="6"/>
      <c r="G3949" s="6"/>
      <c r="H3949" s="6" t="s">
        <v>8372</v>
      </c>
      <c r="I3949" s="6" t="s">
        <v>9428</v>
      </c>
      <c r="J3949" s="6" t="s">
        <v>8607</v>
      </c>
      <c r="K3949" s="7" t="s">
        <v>3254</v>
      </c>
      <c r="L3949" s="8">
        <v>45657.0</v>
      </c>
      <c r="M3949" s="6" t="s">
        <v>23</v>
      </c>
      <c r="N3949" s="5"/>
      <c r="O3949" s="5"/>
      <c r="P3949" s="5"/>
      <c r="Q3949" s="5"/>
      <c r="R3949" s="5"/>
      <c r="S3949" s="5"/>
      <c r="T3949" s="5"/>
      <c r="U3949" s="5"/>
      <c r="V3949" s="5"/>
    </row>
    <row r="3950" hidden="1">
      <c r="A3950" s="5">
        <v>480091.0</v>
      </c>
      <c r="B3950" s="6" t="s">
        <v>7963</v>
      </c>
      <c r="C3950" s="6" t="s">
        <v>8481</v>
      </c>
      <c r="D3950" s="6" t="s">
        <v>9425</v>
      </c>
      <c r="E3950" s="6" t="s">
        <v>266</v>
      </c>
      <c r="F3950" s="6"/>
      <c r="G3950" s="6"/>
      <c r="H3950" s="6" t="s">
        <v>8209</v>
      </c>
      <c r="I3950" s="6" t="s">
        <v>9426</v>
      </c>
      <c r="J3950" s="6" t="s">
        <v>8607</v>
      </c>
      <c r="K3950" s="7" t="s">
        <v>9429</v>
      </c>
      <c r="L3950" s="8">
        <v>45657.0</v>
      </c>
      <c r="M3950" s="6" t="s">
        <v>23</v>
      </c>
      <c r="N3950" s="5"/>
      <c r="O3950" s="5"/>
      <c r="P3950" s="5"/>
      <c r="Q3950" s="5"/>
      <c r="R3950" s="5"/>
      <c r="S3950" s="5"/>
      <c r="T3950" s="5"/>
      <c r="U3950" s="5"/>
      <c r="V3950" s="5"/>
    </row>
    <row r="3951" hidden="1">
      <c r="A3951" s="5">
        <v>480091.0</v>
      </c>
      <c r="B3951" s="6" t="s">
        <v>7963</v>
      </c>
      <c r="C3951" s="6" t="s">
        <v>8481</v>
      </c>
      <c r="D3951" s="6" t="s">
        <v>9419</v>
      </c>
      <c r="E3951" s="6" t="s">
        <v>266</v>
      </c>
      <c r="F3951" s="6"/>
      <c r="G3951" s="6"/>
      <c r="H3951" s="6" t="s">
        <v>8300</v>
      </c>
      <c r="I3951" s="6" t="s">
        <v>9420</v>
      </c>
      <c r="J3951" s="6" t="s">
        <v>8607</v>
      </c>
      <c r="K3951" s="7" t="s">
        <v>825</v>
      </c>
      <c r="L3951" s="8">
        <v>45657.0</v>
      </c>
      <c r="M3951" s="6" t="s">
        <v>23</v>
      </c>
      <c r="N3951" s="5"/>
      <c r="O3951" s="5"/>
      <c r="P3951" s="5"/>
      <c r="Q3951" s="5"/>
      <c r="R3951" s="5"/>
      <c r="S3951" s="5"/>
      <c r="T3951" s="5"/>
      <c r="U3951" s="5"/>
      <c r="V3951" s="5"/>
    </row>
    <row r="3952" hidden="1">
      <c r="A3952" s="5">
        <v>480091.0</v>
      </c>
      <c r="B3952" s="6" t="s">
        <v>7963</v>
      </c>
      <c r="C3952" s="6" t="s">
        <v>8481</v>
      </c>
      <c r="D3952" s="6" t="s">
        <v>9419</v>
      </c>
      <c r="E3952" s="6" t="s">
        <v>266</v>
      </c>
      <c r="F3952" s="6"/>
      <c r="G3952" s="6"/>
      <c r="H3952" s="6" t="s">
        <v>8212</v>
      </c>
      <c r="I3952" s="6" t="s">
        <v>9420</v>
      </c>
      <c r="J3952" s="6" t="s">
        <v>8607</v>
      </c>
      <c r="K3952" s="7" t="s">
        <v>565</v>
      </c>
      <c r="L3952" s="8">
        <v>45657.0</v>
      </c>
      <c r="M3952" s="6" t="s">
        <v>23</v>
      </c>
      <c r="N3952" s="5"/>
      <c r="O3952" s="5"/>
      <c r="P3952" s="5"/>
      <c r="Q3952" s="5"/>
      <c r="R3952" s="5"/>
      <c r="S3952" s="5"/>
      <c r="T3952" s="5"/>
      <c r="U3952" s="5"/>
      <c r="V3952" s="5"/>
    </row>
    <row r="3953" hidden="1">
      <c r="A3953" s="5">
        <v>480091.0</v>
      </c>
      <c r="B3953" s="6" t="s">
        <v>7963</v>
      </c>
      <c r="C3953" s="6" t="s">
        <v>8481</v>
      </c>
      <c r="D3953" s="6" t="s">
        <v>9419</v>
      </c>
      <c r="E3953" s="6" t="s">
        <v>266</v>
      </c>
      <c r="F3953" s="6"/>
      <c r="G3953" s="6"/>
      <c r="H3953" s="6" t="s">
        <v>1731</v>
      </c>
      <c r="I3953" s="6" t="s">
        <v>9420</v>
      </c>
      <c r="J3953" s="6" t="s">
        <v>8607</v>
      </c>
      <c r="K3953" s="7" t="s">
        <v>86</v>
      </c>
      <c r="L3953" s="8">
        <v>45657.0</v>
      </c>
      <c r="M3953" s="6" t="s">
        <v>23</v>
      </c>
      <c r="N3953" s="5"/>
      <c r="O3953" s="5"/>
      <c r="P3953" s="5"/>
      <c r="Q3953" s="5"/>
      <c r="R3953" s="5"/>
      <c r="S3953" s="5"/>
      <c r="T3953" s="5"/>
      <c r="U3953" s="5"/>
      <c r="V3953" s="5"/>
    </row>
    <row r="3954" hidden="1">
      <c r="A3954" s="5">
        <v>480091.0</v>
      </c>
      <c r="B3954" s="6" t="s">
        <v>7963</v>
      </c>
      <c r="C3954" s="6" t="s">
        <v>8481</v>
      </c>
      <c r="D3954" s="6" t="s">
        <v>9419</v>
      </c>
      <c r="E3954" s="6" t="s">
        <v>266</v>
      </c>
      <c r="F3954" s="6"/>
      <c r="G3954" s="6"/>
      <c r="H3954" s="6" t="s">
        <v>8264</v>
      </c>
      <c r="I3954" s="6" t="s">
        <v>9420</v>
      </c>
      <c r="J3954" s="6" t="s">
        <v>8607</v>
      </c>
      <c r="K3954" s="7" t="s">
        <v>565</v>
      </c>
      <c r="L3954" s="8">
        <v>45657.0</v>
      </c>
      <c r="M3954" s="6" t="s">
        <v>23</v>
      </c>
      <c r="N3954" s="5"/>
      <c r="O3954" s="5"/>
      <c r="P3954" s="5"/>
      <c r="Q3954" s="5"/>
      <c r="R3954" s="5"/>
      <c r="S3954" s="5"/>
      <c r="T3954" s="5"/>
      <c r="U3954" s="5"/>
      <c r="V3954" s="5"/>
    </row>
    <row r="3955" hidden="1">
      <c r="A3955" s="5">
        <v>480091.0</v>
      </c>
      <c r="B3955" s="6" t="s">
        <v>7963</v>
      </c>
      <c r="C3955" s="6" t="s">
        <v>8481</v>
      </c>
      <c r="D3955" s="6" t="s">
        <v>9419</v>
      </c>
      <c r="E3955" s="6" t="s">
        <v>266</v>
      </c>
      <c r="F3955" s="6"/>
      <c r="G3955" s="6"/>
      <c r="H3955" s="6" t="s">
        <v>8274</v>
      </c>
      <c r="I3955" s="6" t="s">
        <v>9420</v>
      </c>
      <c r="J3955" s="6" t="s">
        <v>8607</v>
      </c>
      <c r="K3955" s="7" t="s">
        <v>9430</v>
      </c>
      <c r="L3955" s="8">
        <v>45657.0</v>
      </c>
      <c r="M3955" s="6" t="s">
        <v>23</v>
      </c>
      <c r="N3955" s="5"/>
      <c r="O3955" s="5"/>
      <c r="P3955" s="5"/>
      <c r="Q3955" s="5"/>
      <c r="R3955" s="5"/>
      <c r="S3955" s="5"/>
      <c r="T3955" s="5"/>
      <c r="U3955" s="5"/>
      <c r="V3955" s="5"/>
    </row>
    <row r="3956" hidden="1">
      <c r="A3956" s="5">
        <v>480091.0</v>
      </c>
      <c r="B3956" s="6" t="s">
        <v>7963</v>
      </c>
      <c r="C3956" s="6" t="s">
        <v>8481</v>
      </c>
      <c r="D3956" s="6" t="s">
        <v>9419</v>
      </c>
      <c r="E3956" s="6" t="s">
        <v>266</v>
      </c>
      <c r="F3956" s="6"/>
      <c r="G3956" s="6"/>
      <c r="H3956" s="6" t="s">
        <v>8279</v>
      </c>
      <c r="I3956" s="6" t="s">
        <v>9420</v>
      </c>
      <c r="J3956" s="6" t="s">
        <v>8607</v>
      </c>
      <c r="K3956" s="7" t="s">
        <v>820</v>
      </c>
      <c r="L3956" s="8">
        <v>45657.0</v>
      </c>
      <c r="M3956" s="6" t="s">
        <v>23</v>
      </c>
      <c r="N3956" s="5"/>
      <c r="O3956" s="5"/>
      <c r="P3956" s="5"/>
      <c r="Q3956" s="5"/>
      <c r="R3956" s="5"/>
      <c r="S3956" s="5"/>
      <c r="T3956" s="5"/>
      <c r="U3956" s="5"/>
      <c r="V3956" s="5"/>
    </row>
    <row r="3957" hidden="1">
      <c r="A3957" s="5">
        <v>480091.0</v>
      </c>
      <c r="B3957" s="6" t="s">
        <v>7963</v>
      </c>
      <c r="C3957" s="6" t="s">
        <v>8481</v>
      </c>
      <c r="D3957" s="6" t="s">
        <v>9419</v>
      </c>
      <c r="E3957" s="6" t="s">
        <v>266</v>
      </c>
      <c r="F3957" s="6"/>
      <c r="G3957" s="6"/>
      <c r="H3957" s="6" t="s">
        <v>8686</v>
      </c>
      <c r="I3957" s="6" t="s">
        <v>9420</v>
      </c>
      <c r="J3957" s="6" t="s">
        <v>8607</v>
      </c>
      <c r="K3957" s="7" t="s">
        <v>494</v>
      </c>
      <c r="L3957" s="8">
        <v>45657.0</v>
      </c>
      <c r="M3957" s="6" t="s">
        <v>23</v>
      </c>
      <c r="N3957" s="5"/>
      <c r="O3957" s="5"/>
      <c r="P3957" s="5"/>
      <c r="Q3957" s="5"/>
      <c r="R3957" s="5"/>
      <c r="S3957" s="5"/>
      <c r="T3957" s="5"/>
      <c r="U3957" s="5"/>
      <c r="V3957" s="5"/>
    </row>
    <row r="3958" hidden="1">
      <c r="A3958" s="5">
        <v>480091.0</v>
      </c>
      <c r="B3958" s="6" t="s">
        <v>7963</v>
      </c>
      <c r="C3958" s="6" t="s">
        <v>8481</v>
      </c>
      <c r="D3958" s="6" t="s">
        <v>9431</v>
      </c>
      <c r="E3958" s="6" t="s">
        <v>266</v>
      </c>
      <c r="F3958" s="6"/>
      <c r="G3958" s="6"/>
      <c r="H3958" s="6" t="s">
        <v>8236</v>
      </c>
      <c r="I3958" s="6" t="s">
        <v>9432</v>
      </c>
      <c r="J3958" s="6" t="s">
        <v>8469</v>
      </c>
      <c r="K3958" s="7" t="s">
        <v>97</v>
      </c>
      <c r="L3958" s="8">
        <v>45657.0</v>
      </c>
      <c r="M3958" s="6" t="s">
        <v>23</v>
      </c>
      <c r="N3958" s="5"/>
      <c r="O3958" s="5"/>
      <c r="P3958" s="5"/>
      <c r="Q3958" s="5"/>
      <c r="R3958" s="5"/>
      <c r="S3958" s="5"/>
      <c r="T3958" s="5"/>
      <c r="U3958" s="5"/>
      <c r="V3958" s="5"/>
    </row>
    <row r="3959" hidden="1">
      <c r="A3959" s="5">
        <v>480091.0</v>
      </c>
      <c r="B3959" s="6" t="s">
        <v>7963</v>
      </c>
      <c r="C3959" s="6" t="s">
        <v>8481</v>
      </c>
      <c r="D3959" s="6" t="s">
        <v>9433</v>
      </c>
      <c r="E3959" s="6" t="s">
        <v>266</v>
      </c>
      <c r="F3959" s="6"/>
      <c r="G3959" s="6"/>
      <c r="H3959" s="6" t="s">
        <v>8271</v>
      </c>
      <c r="I3959" s="6" t="s">
        <v>9434</v>
      </c>
      <c r="J3959" s="6" t="s">
        <v>8469</v>
      </c>
      <c r="K3959" s="7" t="s">
        <v>90</v>
      </c>
      <c r="L3959" s="8">
        <v>45657.0</v>
      </c>
      <c r="M3959" s="6" t="s">
        <v>23</v>
      </c>
      <c r="N3959" s="5"/>
      <c r="O3959" s="5"/>
      <c r="P3959" s="5"/>
      <c r="Q3959" s="5"/>
      <c r="R3959" s="5"/>
      <c r="S3959" s="5"/>
      <c r="T3959" s="5"/>
      <c r="U3959" s="5"/>
      <c r="V3959" s="5"/>
    </row>
    <row r="3960" hidden="1">
      <c r="A3960" s="5">
        <v>480091.0</v>
      </c>
      <c r="B3960" s="6" t="s">
        <v>7963</v>
      </c>
      <c r="C3960" s="6" t="s">
        <v>8481</v>
      </c>
      <c r="D3960" s="6" t="s">
        <v>9431</v>
      </c>
      <c r="E3960" s="6" t="s">
        <v>266</v>
      </c>
      <c r="F3960" s="6"/>
      <c r="G3960" s="6"/>
      <c r="H3960" s="6" t="s">
        <v>8228</v>
      </c>
      <c r="I3960" s="6" t="s">
        <v>9432</v>
      </c>
      <c r="J3960" s="6" t="s">
        <v>8469</v>
      </c>
      <c r="K3960" s="7" t="s">
        <v>3628</v>
      </c>
      <c r="L3960" s="8">
        <v>45657.0</v>
      </c>
      <c r="M3960" s="6" t="s">
        <v>23</v>
      </c>
      <c r="N3960" s="5"/>
      <c r="O3960" s="5"/>
      <c r="P3960" s="5"/>
      <c r="Q3960" s="5"/>
      <c r="R3960" s="5"/>
      <c r="S3960" s="5"/>
      <c r="T3960" s="5"/>
      <c r="U3960" s="5"/>
      <c r="V3960" s="5"/>
    </row>
    <row r="3961" hidden="1">
      <c r="A3961" s="5">
        <v>480091.0</v>
      </c>
      <c r="B3961" s="6" t="s">
        <v>7963</v>
      </c>
      <c r="C3961" s="6" t="s">
        <v>8481</v>
      </c>
      <c r="D3961" s="6" t="s">
        <v>9433</v>
      </c>
      <c r="E3961" s="6" t="s">
        <v>266</v>
      </c>
      <c r="F3961" s="6"/>
      <c r="G3961" s="6"/>
      <c r="H3961" s="6" t="s">
        <v>9435</v>
      </c>
      <c r="I3961" s="6" t="s">
        <v>9434</v>
      </c>
      <c r="J3961" s="6" t="s">
        <v>8469</v>
      </c>
      <c r="K3961" s="7" t="s">
        <v>86</v>
      </c>
      <c r="L3961" s="8">
        <v>45657.0</v>
      </c>
      <c r="M3961" s="6" t="s">
        <v>23</v>
      </c>
      <c r="N3961" s="5"/>
      <c r="O3961" s="5"/>
      <c r="P3961" s="5"/>
      <c r="Q3961" s="5"/>
      <c r="R3961" s="5"/>
      <c r="S3961" s="5"/>
      <c r="T3961" s="5"/>
      <c r="U3961" s="5"/>
      <c r="V3961" s="5"/>
    </row>
    <row r="3962" hidden="1">
      <c r="A3962" s="5">
        <v>480091.0</v>
      </c>
      <c r="B3962" s="6" t="s">
        <v>7963</v>
      </c>
      <c r="C3962" s="6" t="s">
        <v>8481</v>
      </c>
      <c r="D3962" s="6" t="s">
        <v>9433</v>
      </c>
      <c r="E3962" s="6" t="s">
        <v>266</v>
      </c>
      <c r="F3962" s="6"/>
      <c r="G3962" s="6"/>
      <c r="H3962" s="6" t="s">
        <v>8214</v>
      </c>
      <c r="I3962" s="6" t="s">
        <v>9434</v>
      </c>
      <c r="J3962" s="6" t="s">
        <v>8469</v>
      </c>
      <c r="K3962" s="7" t="s">
        <v>86</v>
      </c>
      <c r="L3962" s="8">
        <v>45657.0</v>
      </c>
      <c r="M3962" s="6" t="s">
        <v>23</v>
      </c>
      <c r="N3962" s="5"/>
      <c r="O3962" s="5"/>
      <c r="P3962" s="5"/>
      <c r="Q3962" s="5"/>
      <c r="R3962" s="5"/>
      <c r="S3962" s="5"/>
      <c r="T3962" s="5"/>
      <c r="U3962" s="5"/>
      <c r="V3962" s="5"/>
    </row>
    <row r="3963" hidden="1">
      <c r="A3963" s="5">
        <v>480091.0</v>
      </c>
      <c r="B3963" s="6" t="s">
        <v>7963</v>
      </c>
      <c r="C3963" s="6" t="s">
        <v>8481</v>
      </c>
      <c r="D3963" s="6" t="s">
        <v>9431</v>
      </c>
      <c r="E3963" s="6" t="s">
        <v>266</v>
      </c>
      <c r="F3963" s="6"/>
      <c r="G3963" s="6"/>
      <c r="H3963" s="6" t="s">
        <v>8478</v>
      </c>
      <c r="I3963" s="6" t="s">
        <v>9432</v>
      </c>
      <c r="J3963" s="6" t="s">
        <v>8469</v>
      </c>
      <c r="K3963" s="7" t="s">
        <v>97</v>
      </c>
      <c r="L3963" s="8">
        <v>45657.0</v>
      </c>
      <c r="M3963" s="6" t="s">
        <v>23</v>
      </c>
      <c r="N3963" s="5"/>
      <c r="O3963" s="5"/>
      <c r="P3963" s="5"/>
      <c r="Q3963" s="5"/>
      <c r="R3963" s="5"/>
      <c r="S3963" s="5"/>
      <c r="T3963" s="5"/>
      <c r="U3963" s="5"/>
      <c r="V3963" s="5"/>
    </row>
    <row r="3964" hidden="1">
      <c r="A3964" s="5">
        <v>480091.0</v>
      </c>
      <c r="B3964" s="6" t="s">
        <v>7963</v>
      </c>
      <c r="C3964" s="6" t="s">
        <v>8481</v>
      </c>
      <c r="D3964" s="6" t="s">
        <v>9431</v>
      </c>
      <c r="E3964" s="6" t="s">
        <v>266</v>
      </c>
      <c r="F3964" s="6"/>
      <c r="G3964" s="6"/>
      <c r="H3964" s="6" t="s">
        <v>8209</v>
      </c>
      <c r="I3964" s="6" t="s">
        <v>9432</v>
      </c>
      <c r="J3964" s="6" t="s">
        <v>8469</v>
      </c>
      <c r="K3964" s="7" t="s">
        <v>75</v>
      </c>
      <c r="L3964" s="8">
        <v>45657.0</v>
      </c>
      <c r="M3964" s="6" t="s">
        <v>23</v>
      </c>
      <c r="N3964" s="5"/>
      <c r="O3964" s="5"/>
      <c r="P3964" s="5"/>
      <c r="Q3964" s="5"/>
      <c r="R3964" s="5"/>
      <c r="S3964" s="5"/>
      <c r="T3964" s="5"/>
      <c r="U3964" s="5"/>
      <c r="V3964" s="5"/>
    </row>
    <row r="3965" hidden="1">
      <c r="A3965" s="5">
        <v>480091.0</v>
      </c>
      <c r="B3965" s="6" t="s">
        <v>7963</v>
      </c>
      <c r="C3965" s="6" t="s">
        <v>8481</v>
      </c>
      <c r="D3965" s="6" t="s">
        <v>9431</v>
      </c>
      <c r="E3965" s="6" t="s">
        <v>266</v>
      </c>
      <c r="F3965" s="6"/>
      <c r="G3965" s="6"/>
      <c r="H3965" s="6" t="s">
        <v>8325</v>
      </c>
      <c r="I3965" s="6" t="s">
        <v>9432</v>
      </c>
      <c r="J3965" s="6" t="s">
        <v>8469</v>
      </c>
      <c r="K3965" s="7" t="s">
        <v>82</v>
      </c>
      <c r="L3965" s="8">
        <v>45657.0</v>
      </c>
      <c r="M3965" s="6" t="s">
        <v>23</v>
      </c>
      <c r="N3965" s="5"/>
      <c r="O3965" s="5"/>
      <c r="P3965" s="5"/>
      <c r="Q3965" s="5"/>
      <c r="R3965" s="5"/>
      <c r="S3965" s="5"/>
      <c r="T3965" s="5"/>
      <c r="U3965" s="5"/>
      <c r="V3965" s="5"/>
    </row>
    <row r="3966" hidden="1">
      <c r="A3966" s="5">
        <v>480091.0</v>
      </c>
      <c r="B3966" s="6" t="s">
        <v>7963</v>
      </c>
      <c r="C3966" s="6" t="s">
        <v>8481</v>
      </c>
      <c r="D3966" s="6" t="s">
        <v>9433</v>
      </c>
      <c r="E3966" s="6" t="s">
        <v>266</v>
      </c>
      <c r="F3966" s="6"/>
      <c r="G3966" s="6"/>
      <c r="H3966" s="6" t="s">
        <v>8256</v>
      </c>
      <c r="I3966" s="6" t="s">
        <v>9434</v>
      </c>
      <c r="J3966" s="6" t="s">
        <v>8469</v>
      </c>
      <c r="K3966" s="7" t="s">
        <v>565</v>
      </c>
      <c r="L3966" s="8">
        <v>45657.0</v>
      </c>
      <c r="M3966" s="6" t="s">
        <v>23</v>
      </c>
      <c r="N3966" s="5"/>
      <c r="O3966" s="5"/>
      <c r="P3966" s="5"/>
      <c r="Q3966" s="5"/>
      <c r="R3966" s="5"/>
      <c r="S3966" s="5"/>
      <c r="T3966" s="5"/>
      <c r="U3966" s="5"/>
      <c r="V3966" s="5"/>
    </row>
    <row r="3967" hidden="1">
      <c r="A3967" s="5">
        <v>480091.0</v>
      </c>
      <c r="B3967" s="6" t="s">
        <v>7963</v>
      </c>
      <c r="C3967" s="6" t="s">
        <v>8481</v>
      </c>
      <c r="D3967" s="6" t="s">
        <v>9431</v>
      </c>
      <c r="E3967" s="6" t="s">
        <v>266</v>
      </c>
      <c r="F3967" s="6"/>
      <c r="G3967" s="6"/>
      <c r="H3967" s="6" t="s">
        <v>8300</v>
      </c>
      <c r="I3967" s="6" t="s">
        <v>9432</v>
      </c>
      <c r="J3967" s="6" t="s">
        <v>8469</v>
      </c>
      <c r="K3967" s="7" t="s">
        <v>9436</v>
      </c>
      <c r="L3967" s="8">
        <v>45657.0</v>
      </c>
      <c r="M3967" s="6" t="s">
        <v>23</v>
      </c>
      <c r="N3967" s="5"/>
      <c r="O3967" s="5"/>
      <c r="P3967" s="5"/>
      <c r="Q3967" s="5"/>
      <c r="R3967" s="5"/>
      <c r="S3967" s="5"/>
      <c r="T3967" s="5"/>
      <c r="U3967" s="5"/>
      <c r="V3967" s="5"/>
    </row>
    <row r="3968" hidden="1">
      <c r="A3968" s="5">
        <v>480091.0</v>
      </c>
      <c r="B3968" s="6" t="s">
        <v>7963</v>
      </c>
      <c r="C3968" s="6" t="s">
        <v>8481</v>
      </c>
      <c r="D3968" s="6" t="s">
        <v>9431</v>
      </c>
      <c r="E3968" s="6" t="s">
        <v>266</v>
      </c>
      <c r="F3968" s="6"/>
      <c r="G3968" s="6"/>
      <c r="H3968" s="6" t="s">
        <v>8212</v>
      </c>
      <c r="I3968" s="6" t="s">
        <v>9432</v>
      </c>
      <c r="J3968" s="6" t="s">
        <v>8469</v>
      </c>
      <c r="K3968" s="7" t="s">
        <v>620</v>
      </c>
      <c r="L3968" s="8">
        <v>45657.0</v>
      </c>
      <c r="M3968" s="6" t="s">
        <v>23</v>
      </c>
      <c r="N3968" s="5"/>
      <c r="O3968" s="5"/>
      <c r="P3968" s="5"/>
      <c r="Q3968" s="5"/>
      <c r="R3968" s="5"/>
      <c r="S3968" s="5"/>
      <c r="T3968" s="5"/>
      <c r="U3968" s="5"/>
      <c r="V3968" s="5"/>
    </row>
    <row r="3969" hidden="1">
      <c r="A3969" s="5">
        <v>480091.0</v>
      </c>
      <c r="B3969" s="6" t="s">
        <v>7963</v>
      </c>
      <c r="C3969" s="6" t="s">
        <v>8481</v>
      </c>
      <c r="D3969" s="6" t="s">
        <v>9431</v>
      </c>
      <c r="E3969" s="6" t="s">
        <v>266</v>
      </c>
      <c r="F3969" s="6"/>
      <c r="G3969" s="6"/>
      <c r="H3969" s="6" t="s">
        <v>8279</v>
      </c>
      <c r="I3969" s="6" t="s">
        <v>9432</v>
      </c>
      <c r="J3969" s="6" t="s">
        <v>8469</v>
      </c>
      <c r="K3969" s="7" t="s">
        <v>817</v>
      </c>
      <c r="L3969" s="8">
        <v>45657.0</v>
      </c>
      <c r="M3969" s="6" t="s">
        <v>23</v>
      </c>
      <c r="N3969" s="5"/>
      <c r="O3969" s="5"/>
      <c r="P3969" s="5"/>
      <c r="Q3969" s="5"/>
      <c r="R3969" s="5"/>
      <c r="S3969" s="5"/>
      <c r="T3969" s="5"/>
      <c r="U3969" s="5"/>
      <c r="V3969" s="5"/>
    </row>
    <row r="3970" hidden="1">
      <c r="A3970" s="5">
        <v>480091.0</v>
      </c>
      <c r="B3970" s="6" t="s">
        <v>7963</v>
      </c>
      <c r="C3970" s="6" t="s">
        <v>8481</v>
      </c>
      <c r="D3970" s="6" t="s">
        <v>9431</v>
      </c>
      <c r="E3970" s="6" t="s">
        <v>266</v>
      </c>
      <c r="F3970" s="6"/>
      <c r="G3970" s="6"/>
      <c r="H3970" s="6" t="s">
        <v>8686</v>
      </c>
      <c r="I3970" s="6" t="s">
        <v>9432</v>
      </c>
      <c r="J3970" s="6" t="s">
        <v>8469</v>
      </c>
      <c r="K3970" s="7" t="s">
        <v>494</v>
      </c>
      <c r="L3970" s="8">
        <v>45657.0</v>
      </c>
      <c r="M3970" s="6" t="s">
        <v>23</v>
      </c>
      <c r="N3970" s="5"/>
      <c r="O3970" s="5"/>
      <c r="P3970" s="5"/>
      <c r="Q3970" s="5"/>
      <c r="R3970" s="5"/>
      <c r="S3970" s="5"/>
      <c r="T3970" s="5"/>
      <c r="U3970" s="5"/>
      <c r="V3970" s="5"/>
    </row>
    <row r="3971" hidden="1">
      <c r="A3971" s="5">
        <v>480091.0</v>
      </c>
      <c r="B3971" s="6" t="s">
        <v>7963</v>
      </c>
      <c r="C3971" s="6" t="s">
        <v>8481</v>
      </c>
      <c r="D3971" s="6" t="s">
        <v>9437</v>
      </c>
      <c r="E3971" s="6" t="s">
        <v>266</v>
      </c>
      <c r="F3971" s="6"/>
      <c r="G3971" s="6"/>
      <c r="H3971" s="6" t="s">
        <v>8402</v>
      </c>
      <c r="I3971" s="6" t="s">
        <v>9438</v>
      </c>
      <c r="J3971" s="6" t="s">
        <v>8607</v>
      </c>
      <c r="K3971" s="7" t="s">
        <v>9439</v>
      </c>
      <c r="L3971" s="8">
        <v>45657.0</v>
      </c>
      <c r="M3971" s="6" t="s">
        <v>23</v>
      </c>
      <c r="N3971" s="5"/>
      <c r="O3971" s="5"/>
      <c r="P3971" s="5"/>
      <c r="Q3971" s="5"/>
      <c r="R3971" s="5"/>
      <c r="S3971" s="5"/>
      <c r="T3971" s="5"/>
      <c r="U3971" s="5"/>
      <c r="V3971" s="5"/>
    </row>
    <row r="3972" hidden="1">
      <c r="A3972" s="5">
        <v>480091.0</v>
      </c>
      <c r="B3972" s="6" t="s">
        <v>7963</v>
      </c>
      <c r="C3972" s="6" t="s">
        <v>8481</v>
      </c>
      <c r="D3972" s="6" t="s">
        <v>9440</v>
      </c>
      <c r="E3972" s="6" t="s">
        <v>266</v>
      </c>
      <c r="F3972" s="6"/>
      <c r="G3972" s="6"/>
      <c r="H3972" s="6" t="s">
        <v>8209</v>
      </c>
      <c r="I3972" s="6" t="s">
        <v>9441</v>
      </c>
      <c r="J3972" s="6" t="s">
        <v>8607</v>
      </c>
      <c r="K3972" s="7" t="s">
        <v>494</v>
      </c>
      <c r="L3972" s="8">
        <v>45657.0</v>
      </c>
      <c r="M3972" s="6" t="s">
        <v>23</v>
      </c>
      <c r="N3972" s="5"/>
      <c r="O3972" s="5"/>
      <c r="P3972" s="5"/>
      <c r="Q3972" s="5"/>
      <c r="R3972" s="5"/>
      <c r="S3972" s="5"/>
      <c r="T3972" s="5"/>
      <c r="U3972" s="5"/>
      <c r="V3972" s="5"/>
    </row>
    <row r="3973" hidden="1">
      <c r="A3973" s="5">
        <v>480091.0</v>
      </c>
      <c r="B3973" s="6" t="s">
        <v>7963</v>
      </c>
      <c r="C3973" s="6" t="s">
        <v>8481</v>
      </c>
      <c r="D3973" s="6" t="s">
        <v>9440</v>
      </c>
      <c r="E3973" s="6" t="s">
        <v>266</v>
      </c>
      <c r="F3973" s="6"/>
      <c r="G3973" s="6"/>
      <c r="H3973" s="6" t="s">
        <v>8256</v>
      </c>
      <c r="I3973" s="6" t="s">
        <v>9441</v>
      </c>
      <c r="J3973" s="6" t="s">
        <v>8607</v>
      </c>
      <c r="K3973" s="7" t="s">
        <v>820</v>
      </c>
      <c r="L3973" s="8">
        <v>45657.0</v>
      </c>
      <c r="M3973" s="6" t="s">
        <v>23</v>
      </c>
      <c r="N3973" s="5"/>
      <c r="O3973" s="5"/>
      <c r="P3973" s="5"/>
      <c r="Q3973" s="5"/>
      <c r="R3973" s="5"/>
      <c r="S3973" s="5"/>
      <c r="T3973" s="5"/>
      <c r="U3973" s="5"/>
      <c r="V3973" s="5"/>
    </row>
    <row r="3974" hidden="1">
      <c r="A3974" s="5">
        <v>480091.0</v>
      </c>
      <c r="B3974" s="6" t="s">
        <v>7963</v>
      </c>
      <c r="C3974" s="6" t="s">
        <v>8481</v>
      </c>
      <c r="D3974" s="6" t="s">
        <v>9440</v>
      </c>
      <c r="E3974" s="6" t="s">
        <v>266</v>
      </c>
      <c r="F3974" s="6"/>
      <c r="G3974" s="6"/>
      <c r="H3974" s="6" t="s">
        <v>8279</v>
      </c>
      <c r="I3974" s="6" t="s">
        <v>9442</v>
      </c>
      <c r="J3974" s="6" t="s">
        <v>8607</v>
      </c>
      <c r="K3974" s="7" t="s">
        <v>3258</v>
      </c>
      <c r="L3974" s="8">
        <v>45657.0</v>
      </c>
      <c r="M3974" s="6" t="s">
        <v>23</v>
      </c>
      <c r="N3974" s="5"/>
      <c r="O3974" s="5"/>
      <c r="P3974" s="5"/>
      <c r="Q3974" s="5"/>
      <c r="R3974" s="5"/>
      <c r="S3974" s="5"/>
      <c r="T3974" s="5"/>
      <c r="U3974" s="5"/>
      <c r="V3974" s="5"/>
    </row>
    <row r="3975" hidden="1">
      <c r="A3975" s="5">
        <v>480091.0</v>
      </c>
      <c r="B3975" s="6" t="s">
        <v>7963</v>
      </c>
      <c r="C3975" s="6" t="s">
        <v>8481</v>
      </c>
      <c r="D3975" s="6" t="s">
        <v>9440</v>
      </c>
      <c r="E3975" s="6" t="s">
        <v>266</v>
      </c>
      <c r="F3975" s="6"/>
      <c r="G3975" s="6"/>
      <c r="H3975" s="6" t="s">
        <v>8212</v>
      </c>
      <c r="I3975" s="6" t="s">
        <v>9441</v>
      </c>
      <c r="J3975" s="6" t="s">
        <v>8607</v>
      </c>
      <c r="K3975" s="7" t="s">
        <v>369</v>
      </c>
      <c r="L3975" s="8">
        <v>45657.0</v>
      </c>
      <c r="M3975" s="6" t="s">
        <v>23</v>
      </c>
      <c r="N3975" s="5"/>
      <c r="O3975" s="5"/>
      <c r="P3975" s="5"/>
      <c r="Q3975" s="5"/>
      <c r="R3975" s="5"/>
      <c r="S3975" s="5"/>
      <c r="T3975" s="5"/>
      <c r="U3975" s="5"/>
      <c r="V3975" s="5"/>
    </row>
    <row r="3976" hidden="1">
      <c r="A3976" s="5">
        <v>480091.0</v>
      </c>
      <c r="B3976" s="6" t="s">
        <v>7963</v>
      </c>
      <c r="C3976" s="6" t="s">
        <v>8481</v>
      </c>
      <c r="D3976" s="6" t="s">
        <v>9440</v>
      </c>
      <c r="E3976" s="6" t="s">
        <v>266</v>
      </c>
      <c r="F3976" s="6"/>
      <c r="G3976" s="6"/>
      <c r="H3976" s="6" t="s">
        <v>8279</v>
      </c>
      <c r="I3976" s="6" t="s">
        <v>9441</v>
      </c>
      <c r="J3976" s="6" t="s">
        <v>8607</v>
      </c>
      <c r="K3976" s="7" t="s">
        <v>784</v>
      </c>
      <c r="L3976" s="8">
        <v>45657.0</v>
      </c>
      <c r="M3976" s="6" t="s">
        <v>23</v>
      </c>
      <c r="N3976" s="5"/>
      <c r="O3976" s="5"/>
      <c r="P3976" s="5"/>
      <c r="Q3976" s="5"/>
      <c r="R3976" s="5"/>
      <c r="S3976" s="5"/>
      <c r="T3976" s="5"/>
      <c r="U3976" s="5"/>
      <c r="V3976" s="5"/>
    </row>
    <row r="3977" hidden="1">
      <c r="A3977" s="5">
        <v>480091.0</v>
      </c>
      <c r="B3977" s="6" t="s">
        <v>7963</v>
      </c>
      <c r="C3977" s="6" t="s">
        <v>8481</v>
      </c>
      <c r="D3977" s="6" t="s">
        <v>9443</v>
      </c>
      <c r="E3977" s="6" t="s">
        <v>266</v>
      </c>
      <c r="F3977" s="6"/>
      <c r="G3977" s="6"/>
      <c r="H3977" s="6" t="s">
        <v>8253</v>
      </c>
      <c r="I3977" s="6" t="s">
        <v>9444</v>
      </c>
      <c r="J3977" s="6" t="s">
        <v>8607</v>
      </c>
      <c r="K3977" s="7" t="s">
        <v>565</v>
      </c>
      <c r="L3977" s="8">
        <v>45657.0</v>
      </c>
      <c r="M3977" s="6" t="s">
        <v>23</v>
      </c>
      <c r="N3977" s="5"/>
      <c r="O3977" s="5"/>
      <c r="P3977" s="5"/>
      <c r="Q3977" s="5"/>
      <c r="R3977" s="5"/>
      <c r="S3977" s="5"/>
      <c r="T3977" s="5"/>
      <c r="U3977" s="5"/>
      <c r="V3977" s="5"/>
    </row>
    <row r="3978" hidden="1">
      <c r="A3978" s="5">
        <v>480091.0</v>
      </c>
      <c r="B3978" s="6" t="s">
        <v>7963</v>
      </c>
      <c r="C3978" s="6" t="s">
        <v>8481</v>
      </c>
      <c r="D3978" s="6" t="s">
        <v>9443</v>
      </c>
      <c r="E3978" s="6" t="s">
        <v>266</v>
      </c>
      <c r="F3978" s="6"/>
      <c r="G3978" s="6"/>
      <c r="H3978" s="6" t="s">
        <v>8236</v>
      </c>
      <c r="I3978" s="6" t="s">
        <v>9445</v>
      </c>
      <c r="J3978" s="6" t="s">
        <v>8607</v>
      </c>
      <c r="K3978" s="7" t="s">
        <v>620</v>
      </c>
      <c r="L3978" s="8">
        <v>45657.0</v>
      </c>
      <c r="M3978" s="6" t="s">
        <v>23</v>
      </c>
      <c r="N3978" s="5"/>
      <c r="O3978" s="5"/>
      <c r="P3978" s="5"/>
      <c r="Q3978" s="5"/>
      <c r="R3978" s="5"/>
      <c r="S3978" s="5"/>
      <c r="T3978" s="5"/>
      <c r="U3978" s="5"/>
      <c r="V3978" s="5"/>
    </row>
    <row r="3979" hidden="1">
      <c r="A3979" s="5">
        <v>480091.0</v>
      </c>
      <c r="B3979" s="6" t="s">
        <v>7963</v>
      </c>
      <c r="C3979" s="6" t="s">
        <v>8481</v>
      </c>
      <c r="D3979" s="6" t="s">
        <v>9446</v>
      </c>
      <c r="E3979" s="6" t="s">
        <v>266</v>
      </c>
      <c r="F3979" s="6"/>
      <c r="G3979" s="6"/>
      <c r="H3979" s="6" t="s">
        <v>8209</v>
      </c>
      <c r="I3979" s="6" t="s">
        <v>9447</v>
      </c>
      <c r="J3979" s="6" t="s">
        <v>8607</v>
      </c>
      <c r="K3979" s="7" t="s">
        <v>3628</v>
      </c>
      <c r="L3979" s="8">
        <v>45657.0</v>
      </c>
      <c r="M3979" s="6" t="s">
        <v>23</v>
      </c>
      <c r="N3979" s="5"/>
      <c r="O3979" s="5"/>
      <c r="P3979" s="5"/>
      <c r="Q3979" s="5"/>
      <c r="R3979" s="5"/>
      <c r="S3979" s="5"/>
      <c r="T3979" s="5"/>
      <c r="U3979" s="5"/>
      <c r="V3979" s="5"/>
    </row>
    <row r="3980" hidden="1">
      <c r="A3980" s="5">
        <v>480091.0</v>
      </c>
      <c r="B3980" s="6" t="s">
        <v>7963</v>
      </c>
      <c r="C3980" s="6" t="s">
        <v>8481</v>
      </c>
      <c r="D3980" s="6" t="s">
        <v>9443</v>
      </c>
      <c r="E3980" s="6" t="s">
        <v>266</v>
      </c>
      <c r="F3980" s="6"/>
      <c r="G3980" s="6"/>
      <c r="H3980" s="6" t="s">
        <v>8279</v>
      </c>
      <c r="I3980" s="6" t="s">
        <v>9073</v>
      </c>
      <c r="J3980" s="6" t="s">
        <v>8607</v>
      </c>
      <c r="K3980" s="7" t="s">
        <v>97</v>
      </c>
      <c r="L3980" s="8">
        <v>45657.0</v>
      </c>
      <c r="M3980" s="6" t="s">
        <v>23</v>
      </c>
      <c r="N3980" s="5"/>
      <c r="O3980" s="5"/>
      <c r="P3980" s="5"/>
      <c r="Q3980" s="5"/>
      <c r="R3980" s="5"/>
      <c r="S3980" s="5"/>
      <c r="T3980" s="5"/>
      <c r="U3980" s="5"/>
      <c r="V3980" s="5"/>
    </row>
    <row r="3981" hidden="1">
      <c r="A3981" s="5">
        <v>480091.0</v>
      </c>
      <c r="B3981" s="6" t="s">
        <v>7963</v>
      </c>
      <c r="C3981" s="6" t="s">
        <v>8481</v>
      </c>
      <c r="D3981" s="6" t="s">
        <v>9448</v>
      </c>
      <c r="E3981" s="6" t="s">
        <v>266</v>
      </c>
      <c r="F3981" s="6"/>
      <c r="G3981" s="6"/>
      <c r="H3981" s="6" t="s">
        <v>8201</v>
      </c>
      <c r="I3981" s="6" t="s">
        <v>9449</v>
      </c>
      <c r="J3981" s="6" t="s">
        <v>8607</v>
      </c>
      <c r="K3981" s="7" t="s">
        <v>499</v>
      </c>
      <c r="L3981" s="8">
        <v>45657.0</v>
      </c>
      <c r="M3981" s="6" t="s">
        <v>23</v>
      </c>
      <c r="N3981" s="5"/>
      <c r="O3981" s="5"/>
      <c r="P3981" s="5"/>
      <c r="Q3981" s="5"/>
      <c r="R3981" s="5"/>
      <c r="S3981" s="5"/>
      <c r="T3981" s="5"/>
      <c r="U3981" s="5"/>
      <c r="V3981" s="5"/>
    </row>
    <row r="3982" hidden="1">
      <c r="A3982" s="5">
        <v>480091.0</v>
      </c>
      <c r="B3982" s="6" t="s">
        <v>7963</v>
      </c>
      <c r="C3982" s="6" t="s">
        <v>8481</v>
      </c>
      <c r="D3982" s="6" t="s">
        <v>9443</v>
      </c>
      <c r="E3982" s="6" t="s">
        <v>266</v>
      </c>
      <c r="F3982" s="6"/>
      <c r="G3982" s="6"/>
      <c r="H3982" s="6" t="s">
        <v>8212</v>
      </c>
      <c r="I3982" s="6" t="s">
        <v>9444</v>
      </c>
      <c r="J3982" s="6" t="s">
        <v>8607</v>
      </c>
      <c r="K3982" s="7" t="s">
        <v>565</v>
      </c>
      <c r="L3982" s="8">
        <v>45657.0</v>
      </c>
      <c r="M3982" s="6" t="s">
        <v>23</v>
      </c>
      <c r="N3982" s="5"/>
      <c r="O3982" s="5"/>
      <c r="P3982" s="5"/>
      <c r="Q3982" s="5"/>
      <c r="R3982" s="5"/>
      <c r="S3982" s="5"/>
      <c r="T3982" s="5"/>
      <c r="U3982" s="5"/>
      <c r="V3982" s="5"/>
    </row>
    <row r="3983" hidden="1">
      <c r="A3983" s="5">
        <v>480091.0</v>
      </c>
      <c r="B3983" s="6" t="s">
        <v>7963</v>
      </c>
      <c r="C3983" s="6" t="s">
        <v>8481</v>
      </c>
      <c r="D3983" s="6" t="s">
        <v>9450</v>
      </c>
      <c r="E3983" s="6" t="s">
        <v>266</v>
      </c>
      <c r="F3983" s="6"/>
      <c r="G3983" s="6"/>
      <c r="H3983" s="6" t="s">
        <v>8271</v>
      </c>
      <c r="I3983" s="6" t="s">
        <v>9451</v>
      </c>
      <c r="J3983" s="6" t="s">
        <v>8607</v>
      </c>
      <c r="K3983" s="7" t="s">
        <v>850</v>
      </c>
      <c r="L3983" s="8">
        <v>45657.0</v>
      </c>
      <c r="M3983" s="6" t="s">
        <v>23</v>
      </c>
      <c r="N3983" s="5"/>
      <c r="O3983" s="5"/>
      <c r="P3983" s="5"/>
      <c r="Q3983" s="5"/>
      <c r="R3983" s="5"/>
      <c r="S3983" s="5"/>
      <c r="T3983" s="5"/>
      <c r="U3983" s="5"/>
      <c r="V3983" s="5"/>
    </row>
    <row r="3984" hidden="1">
      <c r="A3984" s="5">
        <v>480091.0</v>
      </c>
      <c r="B3984" s="6" t="s">
        <v>7963</v>
      </c>
      <c r="C3984" s="6" t="s">
        <v>8481</v>
      </c>
      <c r="D3984" s="6" t="s">
        <v>9443</v>
      </c>
      <c r="E3984" s="6" t="s">
        <v>266</v>
      </c>
      <c r="F3984" s="6"/>
      <c r="G3984" s="6"/>
      <c r="H3984" s="6" t="s">
        <v>8279</v>
      </c>
      <c r="I3984" s="6" t="s">
        <v>9444</v>
      </c>
      <c r="J3984" s="6" t="s">
        <v>8607</v>
      </c>
      <c r="K3984" s="7" t="s">
        <v>499</v>
      </c>
      <c r="L3984" s="8">
        <v>45657.0</v>
      </c>
      <c r="M3984" s="6" t="s">
        <v>23</v>
      </c>
      <c r="N3984" s="5"/>
      <c r="O3984" s="5"/>
      <c r="P3984" s="5"/>
      <c r="Q3984" s="5"/>
      <c r="R3984" s="5"/>
      <c r="S3984" s="5"/>
      <c r="T3984" s="5"/>
      <c r="U3984" s="5"/>
      <c r="V3984" s="5"/>
    </row>
    <row r="3985" hidden="1">
      <c r="A3985" s="5">
        <v>480091.0</v>
      </c>
      <c r="B3985" s="6" t="s">
        <v>7963</v>
      </c>
      <c r="C3985" s="6" t="s">
        <v>8481</v>
      </c>
      <c r="D3985" s="6" t="s">
        <v>9452</v>
      </c>
      <c r="E3985" s="6" t="s">
        <v>266</v>
      </c>
      <c r="F3985" s="6"/>
      <c r="G3985" s="6"/>
      <c r="H3985" s="6" t="s">
        <v>8212</v>
      </c>
      <c r="I3985" s="6" t="s">
        <v>9453</v>
      </c>
      <c r="J3985" s="6" t="s">
        <v>8607</v>
      </c>
      <c r="K3985" s="7" t="s">
        <v>97</v>
      </c>
      <c r="L3985" s="8">
        <v>45657.0</v>
      </c>
      <c r="M3985" s="6" t="s">
        <v>23</v>
      </c>
      <c r="N3985" s="5"/>
      <c r="O3985" s="5"/>
      <c r="P3985" s="5"/>
      <c r="Q3985" s="5"/>
      <c r="R3985" s="5"/>
      <c r="S3985" s="5"/>
      <c r="T3985" s="5"/>
      <c r="U3985" s="5"/>
      <c r="V3985" s="5"/>
    </row>
    <row r="3986" hidden="1">
      <c r="A3986" s="5">
        <v>480091.0</v>
      </c>
      <c r="B3986" s="6" t="s">
        <v>7963</v>
      </c>
      <c r="C3986" s="6" t="s">
        <v>8481</v>
      </c>
      <c r="D3986" s="6" t="s">
        <v>9452</v>
      </c>
      <c r="E3986" s="6" t="s">
        <v>266</v>
      </c>
      <c r="F3986" s="6"/>
      <c r="G3986" s="6"/>
      <c r="H3986" s="6" t="s">
        <v>8279</v>
      </c>
      <c r="I3986" s="6" t="s">
        <v>9453</v>
      </c>
      <c r="J3986" s="6" t="s">
        <v>8607</v>
      </c>
      <c r="K3986" s="7" t="s">
        <v>75</v>
      </c>
      <c r="L3986" s="8">
        <v>45657.0</v>
      </c>
      <c r="M3986" s="6" t="s">
        <v>23</v>
      </c>
      <c r="N3986" s="5"/>
      <c r="O3986" s="5"/>
      <c r="P3986" s="5"/>
      <c r="Q3986" s="5"/>
      <c r="R3986" s="5"/>
      <c r="S3986" s="5"/>
      <c r="T3986" s="5"/>
      <c r="U3986" s="5"/>
      <c r="V3986" s="5"/>
    </row>
    <row r="3987" hidden="1">
      <c r="A3987" s="5">
        <v>480091.0</v>
      </c>
      <c r="B3987" s="6" t="s">
        <v>7963</v>
      </c>
      <c r="C3987" s="6" t="s">
        <v>8481</v>
      </c>
      <c r="D3987" s="6" t="s">
        <v>9454</v>
      </c>
      <c r="E3987" s="6" t="s">
        <v>266</v>
      </c>
      <c r="F3987" s="6"/>
      <c r="G3987" s="6"/>
      <c r="H3987" s="6" t="s">
        <v>8300</v>
      </c>
      <c r="I3987" s="6" t="s">
        <v>9455</v>
      </c>
      <c r="J3987" s="6" t="s">
        <v>8607</v>
      </c>
      <c r="K3987" s="7" t="s">
        <v>3628</v>
      </c>
      <c r="L3987" s="8">
        <v>45657.0</v>
      </c>
      <c r="M3987" s="6" t="s">
        <v>23</v>
      </c>
      <c r="N3987" s="5"/>
      <c r="O3987" s="5"/>
      <c r="P3987" s="5"/>
      <c r="Q3987" s="5"/>
      <c r="R3987" s="5"/>
      <c r="S3987" s="5"/>
      <c r="T3987" s="5"/>
      <c r="U3987" s="5"/>
      <c r="V3987" s="5"/>
    </row>
    <row r="3988" hidden="1">
      <c r="A3988" s="5">
        <v>480091.0</v>
      </c>
      <c r="B3988" s="6" t="s">
        <v>7963</v>
      </c>
      <c r="C3988" s="6" t="s">
        <v>8481</v>
      </c>
      <c r="D3988" s="6" t="s">
        <v>9454</v>
      </c>
      <c r="E3988" s="6" t="s">
        <v>266</v>
      </c>
      <c r="F3988" s="6"/>
      <c r="G3988" s="6"/>
      <c r="H3988" s="6" t="s">
        <v>8302</v>
      </c>
      <c r="I3988" s="6" t="s">
        <v>9455</v>
      </c>
      <c r="J3988" s="6" t="s">
        <v>8607</v>
      </c>
      <c r="K3988" s="7" t="s">
        <v>9337</v>
      </c>
      <c r="L3988" s="8">
        <v>45657.0</v>
      </c>
      <c r="M3988" s="6" t="s">
        <v>23</v>
      </c>
      <c r="N3988" s="5"/>
      <c r="O3988" s="5"/>
      <c r="P3988" s="5"/>
      <c r="Q3988" s="5"/>
      <c r="R3988" s="5"/>
      <c r="S3988" s="5"/>
      <c r="T3988" s="5"/>
      <c r="U3988" s="5"/>
      <c r="V3988" s="5"/>
    </row>
    <row r="3989" hidden="1">
      <c r="A3989" s="5">
        <v>480091.0</v>
      </c>
      <c r="B3989" s="6" t="s">
        <v>7963</v>
      </c>
      <c r="C3989" s="6" t="s">
        <v>8481</v>
      </c>
      <c r="D3989" s="6" t="s">
        <v>9454</v>
      </c>
      <c r="E3989" s="6" t="s">
        <v>266</v>
      </c>
      <c r="F3989" s="6"/>
      <c r="G3989" s="6"/>
      <c r="H3989" s="6" t="s">
        <v>8302</v>
      </c>
      <c r="I3989" s="6" t="s">
        <v>9455</v>
      </c>
      <c r="J3989" s="6" t="s">
        <v>8607</v>
      </c>
      <c r="K3989" s="7" t="s">
        <v>499</v>
      </c>
      <c r="L3989" s="8">
        <v>45657.0</v>
      </c>
      <c r="M3989" s="6" t="s">
        <v>23</v>
      </c>
      <c r="N3989" s="5"/>
      <c r="O3989" s="5"/>
      <c r="P3989" s="5"/>
      <c r="Q3989" s="5"/>
      <c r="R3989" s="5"/>
      <c r="S3989" s="5"/>
      <c r="T3989" s="5"/>
      <c r="U3989" s="5"/>
      <c r="V3989" s="5"/>
    </row>
    <row r="3990" hidden="1">
      <c r="A3990" s="5">
        <v>480091.0</v>
      </c>
      <c r="B3990" s="6" t="s">
        <v>7963</v>
      </c>
      <c r="C3990" s="6" t="s">
        <v>8481</v>
      </c>
      <c r="D3990" s="6" t="s">
        <v>9454</v>
      </c>
      <c r="E3990" s="6" t="s">
        <v>266</v>
      </c>
      <c r="F3990" s="6"/>
      <c r="G3990" s="6"/>
      <c r="H3990" s="6" t="s">
        <v>8302</v>
      </c>
      <c r="I3990" s="6" t="s">
        <v>9455</v>
      </c>
      <c r="J3990" s="6" t="s">
        <v>8607</v>
      </c>
      <c r="K3990" s="7" t="s">
        <v>71</v>
      </c>
      <c r="L3990" s="8">
        <v>45657.0</v>
      </c>
      <c r="M3990" s="6" t="s">
        <v>23</v>
      </c>
      <c r="N3990" s="5"/>
      <c r="O3990" s="5"/>
      <c r="P3990" s="5"/>
      <c r="Q3990" s="5"/>
      <c r="R3990" s="5"/>
      <c r="S3990" s="5"/>
      <c r="T3990" s="5"/>
      <c r="U3990" s="5"/>
      <c r="V3990" s="5"/>
    </row>
    <row r="3991" hidden="1">
      <c r="A3991" s="5">
        <v>480091.0</v>
      </c>
      <c r="B3991" s="6" t="s">
        <v>7963</v>
      </c>
      <c r="C3991" s="6" t="s">
        <v>8481</v>
      </c>
      <c r="D3991" s="6" t="s">
        <v>9456</v>
      </c>
      <c r="E3991" s="6" t="s">
        <v>266</v>
      </c>
      <c r="F3991" s="6"/>
      <c r="G3991" s="6"/>
      <c r="H3991" s="6" t="s">
        <v>8279</v>
      </c>
      <c r="I3991" s="6" t="s">
        <v>9457</v>
      </c>
      <c r="J3991" s="6" t="s">
        <v>8607</v>
      </c>
      <c r="K3991" s="7" t="s">
        <v>565</v>
      </c>
      <c r="L3991" s="8">
        <v>45657.0</v>
      </c>
      <c r="M3991" s="6" t="s">
        <v>23</v>
      </c>
      <c r="N3991" s="5"/>
      <c r="O3991" s="5"/>
      <c r="P3991" s="5"/>
      <c r="Q3991" s="5"/>
      <c r="R3991" s="5"/>
      <c r="S3991" s="5"/>
      <c r="T3991" s="5"/>
      <c r="U3991" s="5"/>
      <c r="V3991" s="5"/>
    </row>
    <row r="3992" hidden="1">
      <c r="A3992" s="5">
        <v>480091.0</v>
      </c>
      <c r="B3992" s="6" t="s">
        <v>7963</v>
      </c>
      <c r="C3992" s="6" t="s">
        <v>8481</v>
      </c>
      <c r="D3992" s="6" t="s">
        <v>9456</v>
      </c>
      <c r="E3992" s="6" t="s">
        <v>266</v>
      </c>
      <c r="F3992" s="6"/>
      <c r="G3992" s="6"/>
      <c r="H3992" s="6" t="s">
        <v>8212</v>
      </c>
      <c r="I3992" s="6" t="s">
        <v>9457</v>
      </c>
      <c r="J3992" s="6" t="s">
        <v>8607</v>
      </c>
      <c r="K3992" s="7" t="s">
        <v>514</v>
      </c>
      <c r="L3992" s="8">
        <v>45657.0</v>
      </c>
      <c r="M3992" s="6" t="s">
        <v>23</v>
      </c>
      <c r="N3992" s="5"/>
      <c r="O3992" s="5"/>
      <c r="P3992" s="5"/>
      <c r="Q3992" s="5"/>
      <c r="R3992" s="5"/>
      <c r="S3992" s="5"/>
      <c r="T3992" s="5"/>
      <c r="U3992" s="5"/>
      <c r="V3992" s="5"/>
    </row>
    <row r="3993" hidden="1">
      <c r="A3993" s="5">
        <v>480091.0</v>
      </c>
      <c r="B3993" s="6" t="s">
        <v>7963</v>
      </c>
      <c r="C3993" s="6" t="s">
        <v>8481</v>
      </c>
      <c r="D3993" s="6" t="s">
        <v>9458</v>
      </c>
      <c r="E3993" s="6" t="s">
        <v>266</v>
      </c>
      <c r="F3993" s="6"/>
      <c r="G3993" s="6"/>
      <c r="H3993" s="6" t="s">
        <v>8256</v>
      </c>
      <c r="I3993" s="6" t="s">
        <v>9459</v>
      </c>
      <c r="J3993" s="6" t="s">
        <v>8469</v>
      </c>
      <c r="K3993" s="7" t="s">
        <v>494</v>
      </c>
      <c r="L3993" s="8">
        <v>45657.0</v>
      </c>
      <c r="M3993" s="6" t="s">
        <v>23</v>
      </c>
      <c r="N3993" s="5"/>
      <c r="O3993" s="5"/>
      <c r="P3993" s="5"/>
      <c r="Q3993" s="5"/>
      <c r="R3993" s="5"/>
      <c r="S3993" s="5"/>
      <c r="T3993" s="5"/>
      <c r="U3993" s="5"/>
      <c r="V3993" s="5"/>
    </row>
    <row r="3994" hidden="1">
      <c r="A3994" s="5">
        <v>480091.0</v>
      </c>
      <c r="B3994" s="6" t="s">
        <v>7963</v>
      </c>
      <c r="C3994" s="6" t="s">
        <v>8481</v>
      </c>
      <c r="D3994" s="6" t="s">
        <v>9458</v>
      </c>
      <c r="E3994" s="6" t="s">
        <v>266</v>
      </c>
      <c r="F3994" s="6"/>
      <c r="G3994" s="6"/>
      <c r="H3994" s="6" t="s">
        <v>8212</v>
      </c>
      <c r="I3994" s="6" t="s">
        <v>9459</v>
      </c>
      <c r="J3994" s="6" t="s">
        <v>8469</v>
      </c>
      <c r="K3994" s="7" t="s">
        <v>592</v>
      </c>
      <c r="L3994" s="8">
        <v>45657.0</v>
      </c>
      <c r="M3994" s="6" t="s">
        <v>23</v>
      </c>
      <c r="N3994" s="5"/>
      <c r="O3994" s="5"/>
      <c r="P3994" s="5"/>
      <c r="Q3994" s="5"/>
      <c r="R3994" s="5"/>
      <c r="S3994" s="5"/>
      <c r="T3994" s="5"/>
      <c r="U3994" s="5"/>
      <c r="V3994" s="5"/>
    </row>
    <row r="3995" hidden="1">
      <c r="A3995" s="5">
        <v>480091.0</v>
      </c>
      <c r="B3995" s="6" t="s">
        <v>7963</v>
      </c>
      <c r="C3995" s="6" t="s">
        <v>8481</v>
      </c>
      <c r="D3995" s="6" t="s">
        <v>9458</v>
      </c>
      <c r="E3995" s="6" t="s">
        <v>266</v>
      </c>
      <c r="F3995" s="6"/>
      <c r="G3995" s="6"/>
      <c r="H3995" s="6" t="s">
        <v>8279</v>
      </c>
      <c r="I3995" s="6" t="s">
        <v>9459</v>
      </c>
      <c r="J3995" s="6" t="s">
        <v>8469</v>
      </c>
      <c r="K3995" s="7" t="s">
        <v>86</v>
      </c>
      <c r="L3995" s="8">
        <v>45657.0</v>
      </c>
      <c r="M3995" s="6" t="s">
        <v>23</v>
      </c>
      <c r="N3995" s="5"/>
      <c r="O3995" s="5"/>
      <c r="P3995" s="5"/>
      <c r="Q3995" s="5"/>
      <c r="R3995" s="5"/>
      <c r="S3995" s="5"/>
      <c r="T3995" s="5"/>
      <c r="U3995" s="5"/>
      <c r="V3995" s="5"/>
    </row>
    <row r="3996" hidden="1">
      <c r="A3996" s="5">
        <v>480091.0</v>
      </c>
      <c r="B3996" s="6" t="s">
        <v>7963</v>
      </c>
      <c r="C3996" s="6" t="s">
        <v>8481</v>
      </c>
      <c r="D3996" s="6" t="s">
        <v>9460</v>
      </c>
      <c r="E3996" s="6" t="s">
        <v>266</v>
      </c>
      <c r="F3996" s="6"/>
      <c r="G3996" s="6"/>
      <c r="H3996" s="6" t="s">
        <v>8236</v>
      </c>
      <c r="I3996" s="6" t="s">
        <v>9461</v>
      </c>
      <c r="J3996" s="6" t="s">
        <v>8469</v>
      </c>
      <c r="K3996" s="7" t="s">
        <v>75</v>
      </c>
      <c r="L3996" s="8">
        <v>45657.0</v>
      </c>
      <c r="M3996" s="6" t="s">
        <v>23</v>
      </c>
      <c r="N3996" s="5"/>
      <c r="O3996" s="5"/>
      <c r="P3996" s="5"/>
      <c r="Q3996" s="5"/>
      <c r="R3996" s="5"/>
      <c r="S3996" s="5"/>
      <c r="T3996" s="5"/>
      <c r="U3996" s="5"/>
      <c r="V3996" s="5"/>
    </row>
    <row r="3997" hidden="1">
      <c r="A3997" s="5">
        <v>480091.0</v>
      </c>
      <c r="B3997" s="6" t="s">
        <v>7963</v>
      </c>
      <c r="C3997" s="6" t="s">
        <v>8481</v>
      </c>
      <c r="D3997" s="6" t="s">
        <v>9462</v>
      </c>
      <c r="E3997" s="6" t="s">
        <v>266</v>
      </c>
      <c r="F3997" s="6"/>
      <c r="G3997" s="6"/>
      <c r="H3997" s="6" t="s">
        <v>8310</v>
      </c>
      <c r="I3997" s="6" t="s">
        <v>9463</v>
      </c>
      <c r="J3997" s="6" t="s">
        <v>8469</v>
      </c>
      <c r="K3997" s="7" t="s">
        <v>4107</v>
      </c>
      <c r="L3997" s="8">
        <v>45657.0</v>
      </c>
      <c r="M3997" s="6" t="s">
        <v>23</v>
      </c>
      <c r="N3997" s="5"/>
      <c r="O3997" s="5"/>
      <c r="P3997" s="5"/>
      <c r="Q3997" s="5"/>
      <c r="R3997" s="5"/>
      <c r="S3997" s="5"/>
      <c r="T3997" s="5"/>
      <c r="U3997" s="5"/>
      <c r="V3997" s="5"/>
    </row>
    <row r="3998" hidden="1">
      <c r="A3998" s="5">
        <v>480091.0</v>
      </c>
      <c r="B3998" s="6" t="s">
        <v>7963</v>
      </c>
      <c r="C3998" s="6" t="s">
        <v>8481</v>
      </c>
      <c r="D3998" s="6" t="s">
        <v>9460</v>
      </c>
      <c r="E3998" s="6" t="s">
        <v>266</v>
      </c>
      <c r="F3998" s="6"/>
      <c r="G3998" s="6"/>
      <c r="H3998" s="6" t="s">
        <v>8212</v>
      </c>
      <c r="I3998" s="6" t="s">
        <v>9461</v>
      </c>
      <c r="J3998" s="6" t="s">
        <v>8469</v>
      </c>
      <c r="K3998" s="7" t="s">
        <v>620</v>
      </c>
      <c r="L3998" s="8">
        <v>45657.0</v>
      </c>
      <c r="M3998" s="6" t="s">
        <v>23</v>
      </c>
      <c r="N3998" s="5"/>
      <c r="O3998" s="5"/>
      <c r="P3998" s="5"/>
      <c r="Q3998" s="5"/>
      <c r="R3998" s="5"/>
      <c r="S3998" s="5"/>
      <c r="T3998" s="5"/>
      <c r="U3998" s="5"/>
      <c r="V3998" s="5"/>
    </row>
    <row r="3999" hidden="1">
      <c r="A3999" s="5">
        <v>480091.0</v>
      </c>
      <c r="B3999" s="6" t="s">
        <v>7963</v>
      </c>
      <c r="C3999" s="6" t="s">
        <v>8481</v>
      </c>
      <c r="D3999" s="6" t="s">
        <v>9460</v>
      </c>
      <c r="E3999" s="6" t="s">
        <v>266</v>
      </c>
      <c r="F3999" s="6"/>
      <c r="G3999" s="6"/>
      <c r="H3999" s="6" t="s">
        <v>8279</v>
      </c>
      <c r="I3999" s="6" t="s">
        <v>9461</v>
      </c>
      <c r="J3999" s="6" t="s">
        <v>8469</v>
      </c>
      <c r="K3999" s="7" t="s">
        <v>82</v>
      </c>
      <c r="L3999" s="8">
        <v>45657.0</v>
      </c>
      <c r="M3999" s="6" t="s">
        <v>23</v>
      </c>
      <c r="N3999" s="5"/>
      <c r="O3999" s="5"/>
      <c r="P3999" s="5"/>
      <c r="Q3999" s="5"/>
      <c r="R3999" s="5"/>
      <c r="S3999" s="5"/>
      <c r="T3999" s="5"/>
      <c r="U3999" s="5"/>
      <c r="V3999" s="5"/>
    </row>
    <row r="4000" hidden="1">
      <c r="A4000" s="5">
        <v>480091.0</v>
      </c>
      <c r="B4000" s="6" t="s">
        <v>7963</v>
      </c>
      <c r="C4000" s="6" t="s">
        <v>8481</v>
      </c>
      <c r="D4000" s="6" t="s">
        <v>9464</v>
      </c>
      <c r="E4000" s="6" t="s">
        <v>266</v>
      </c>
      <c r="F4000" s="6"/>
      <c r="G4000" s="6"/>
      <c r="H4000" s="6" t="s">
        <v>8236</v>
      </c>
      <c r="I4000" s="6" t="s">
        <v>9465</v>
      </c>
      <c r="J4000" s="6" t="s">
        <v>8607</v>
      </c>
      <c r="K4000" s="7" t="s">
        <v>75</v>
      </c>
      <c r="L4000" s="8">
        <v>45657.0</v>
      </c>
      <c r="M4000" s="6" t="s">
        <v>23</v>
      </c>
      <c r="N4000" s="5"/>
      <c r="O4000" s="5"/>
      <c r="P4000" s="5"/>
      <c r="Q4000" s="5"/>
      <c r="R4000" s="5"/>
      <c r="S4000" s="5"/>
      <c r="T4000" s="5"/>
      <c r="U4000" s="5"/>
      <c r="V4000" s="5"/>
    </row>
    <row r="4001" hidden="1">
      <c r="A4001" s="5">
        <v>480091.0</v>
      </c>
      <c r="B4001" s="6" t="s">
        <v>7963</v>
      </c>
      <c r="C4001" s="6" t="s">
        <v>8481</v>
      </c>
      <c r="D4001" s="6" t="s">
        <v>9464</v>
      </c>
      <c r="E4001" s="6" t="s">
        <v>266</v>
      </c>
      <c r="F4001" s="6"/>
      <c r="G4001" s="6"/>
      <c r="H4001" s="6" t="s">
        <v>8267</v>
      </c>
      <c r="I4001" s="6" t="s">
        <v>9465</v>
      </c>
      <c r="J4001" s="6" t="s">
        <v>8607</v>
      </c>
      <c r="K4001" s="7" t="s">
        <v>9466</v>
      </c>
      <c r="L4001" s="8">
        <v>45657.0</v>
      </c>
      <c r="M4001" s="6" t="s">
        <v>23</v>
      </c>
      <c r="N4001" s="5"/>
      <c r="O4001" s="5"/>
      <c r="P4001" s="5"/>
      <c r="Q4001" s="5"/>
      <c r="R4001" s="5"/>
      <c r="S4001" s="5"/>
      <c r="T4001" s="5"/>
      <c r="U4001" s="5"/>
      <c r="V4001" s="5"/>
    </row>
    <row r="4002" hidden="1">
      <c r="A4002" s="5">
        <v>480091.0</v>
      </c>
      <c r="B4002" s="6" t="s">
        <v>7963</v>
      </c>
      <c r="C4002" s="6" t="s">
        <v>8481</v>
      </c>
      <c r="D4002" s="6" t="s">
        <v>9464</v>
      </c>
      <c r="E4002" s="6" t="s">
        <v>266</v>
      </c>
      <c r="F4002" s="6"/>
      <c r="G4002" s="6"/>
      <c r="H4002" s="6" t="s">
        <v>8225</v>
      </c>
      <c r="I4002" s="6" t="s">
        <v>9465</v>
      </c>
      <c r="J4002" s="6" t="s">
        <v>8607</v>
      </c>
      <c r="K4002" s="7" t="s">
        <v>8524</v>
      </c>
      <c r="L4002" s="8">
        <v>45657.0</v>
      </c>
      <c r="M4002" s="6" t="s">
        <v>23</v>
      </c>
      <c r="N4002" s="5"/>
      <c r="O4002" s="5"/>
      <c r="P4002" s="5"/>
      <c r="Q4002" s="5"/>
      <c r="R4002" s="5"/>
      <c r="S4002" s="5"/>
      <c r="T4002" s="5"/>
      <c r="U4002" s="5"/>
      <c r="V4002" s="5"/>
    </row>
    <row r="4003" hidden="1">
      <c r="A4003" s="5">
        <v>480091.0</v>
      </c>
      <c r="B4003" s="6" t="s">
        <v>7963</v>
      </c>
      <c r="C4003" s="6" t="s">
        <v>8481</v>
      </c>
      <c r="D4003" s="6" t="s">
        <v>9464</v>
      </c>
      <c r="E4003" s="6" t="s">
        <v>266</v>
      </c>
      <c r="F4003" s="6"/>
      <c r="G4003" s="6"/>
      <c r="H4003" s="6" t="s">
        <v>8212</v>
      </c>
      <c r="I4003" s="6" t="s">
        <v>9465</v>
      </c>
      <c r="J4003" s="6" t="s">
        <v>8607</v>
      </c>
      <c r="K4003" s="7" t="s">
        <v>97</v>
      </c>
      <c r="L4003" s="8">
        <v>45657.0</v>
      </c>
      <c r="M4003" s="6" t="s">
        <v>23</v>
      </c>
      <c r="N4003" s="5"/>
      <c r="O4003" s="5"/>
      <c r="P4003" s="5"/>
      <c r="Q4003" s="5"/>
      <c r="R4003" s="5"/>
      <c r="S4003" s="5"/>
      <c r="T4003" s="5"/>
      <c r="U4003" s="5"/>
      <c r="V4003" s="5"/>
    </row>
    <row r="4004" hidden="1">
      <c r="A4004" s="5">
        <v>480091.0</v>
      </c>
      <c r="B4004" s="6" t="s">
        <v>7963</v>
      </c>
      <c r="C4004" s="6" t="s">
        <v>8481</v>
      </c>
      <c r="D4004" s="6" t="s">
        <v>9464</v>
      </c>
      <c r="E4004" s="6" t="s">
        <v>266</v>
      </c>
      <c r="F4004" s="6"/>
      <c r="G4004" s="6"/>
      <c r="H4004" s="6" t="s">
        <v>8212</v>
      </c>
      <c r="I4004" s="6" t="s">
        <v>9465</v>
      </c>
      <c r="J4004" s="6" t="s">
        <v>8607</v>
      </c>
      <c r="K4004" s="7" t="s">
        <v>620</v>
      </c>
      <c r="L4004" s="8">
        <v>45657.0</v>
      </c>
      <c r="M4004" s="6" t="s">
        <v>23</v>
      </c>
      <c r="N4004" s="5"/>
      <c r="O4004" s="5"/>
      <c r="P4004" s="5"/>
      <c r="Q4004" s="5"/>
      <c r="R4004" s="5"/>
      <c r="S4004" s="5"/>
      <c r="T4004" s="5"/>
      <c r="U4004" s="5"/>
      <c r="V4004" s="5"/>
    </row>
    <row r="4005" hidden="1">
      <c r="A4005" s="5">
        <v>480091.0</v>
      </c>
      <c r="B4005" s="6" t="s">
        <v>7963</v>
      </c>
      <c r="C4005" s="6" t="s">
        <v>8481</v>
      </c>
      <c r="D4005" s="6" t="s">
        <v>9467</v>
      </c>
      <c r="E4005" s="6" t="s">
        <v>266</v>
      </c>
      <c r="F4005" s="6"/>
      <c r="G4005" s="6"/>
      <c r="H4005" s="6" t="s">
        <v>8264</v>
      </c>
      <c r="I4005" s="6" t="s">
        <v>9468</v>
      </c>
      <c r="J4005" s="6" t="s">
        <v>8607</v>
      </c>
      <c r="K4005" s="7" t="s">
        <v>97</v>
      </c>
      <c r="L4005" s="8">
        <v>45657.0</v>
      </c>
      <c r="M4005" s="6" t="s">
        <v>23</v>
      </c>
      <c r="N4005" s="5"/>
      <c r="O4005" s="5"/>
      <c r="P4005" s="5"/>
      <c r="Q4005" s="5"/>
      <c r="R4005" s="5"/>
      <c r="S4005" s="5"/>
      <c r="T4005" s="5"/>
      <c r="U4005" s="5"/>
      <c r="V4005" s="5"/>
    </row>
    <row r="4006" hidden="1">
      <c r="A4006" s="5">
        <v>480091.0</v>
      </c>
      <c r="B4006" s="6" t="s">
        <v>7963</v>
      </c>
      <c r="C4006" s="6" t="s">
        <v>8481</v>
      </c>
      <c r="D4006" s="6" t="s">
        <v>9469</v>
      </c>
      <c r="E4006" s="6" t="s">
        <v>266</v>
      </c>
      <c r="F4006" s="6"/>
      <c r="G4006" s="6"/>
      <c r="H4006" s="6" t="s">
        <v>9010</v>
      </c>
      <c r="I4006" s="6" t="s">
        <v>9470</v>
      </c>
      <c r="J4006" s="6" t="s">
        <v>8469</v>
      </c>
      <c r="K4006" s="7" t="s">
        <v>620</v>
      </c>
      <c r="L4006" s="8">
        <v>45657.0</v>
      </c>
      <c r="M4006" s="6" t="s">
        <v>23</v>
      </c>
      <c r="N4006" s="5"/>
      <c r="O4006" s="5"/>
      <c r="P4006" s="5"/>
      <c r="Q4006" s="5"/>
      <c r="R4006" s="5"/>
      <c r="S4006" s="5"/>
      <c r="T4006" s="5"/>
      <c r="U4006" s="5"/>
      <c r="V4006" s="5"/>
    </row>
    <row r="4007" hidden="1">
      <c r="A4007" s="5">
        <v>480091.0</v>
      </c>
      <c r="B4007" s="6" t="s">
        <v>7963</v>
      </c>
      <c r="C4007" s="6" t="s">
        <v>8481</v>
      </c>
      <c r="D4007" s="6" t="s">
        <v>9469</v>
      </c>
      <c r="E4007" s="6" t="s">
        <v>266</v>
      </c>
      <c r="F4007" s="6"/>
      <c r="G4007" s="6"/>
      <c r="H4007" s="6" t="s">
        <v>8236</v>
      </c>
      <c r="I4007" s="6" t="s">
        <v>9470</v>
      </c>
      <c r="J4007" s="6" t="s">
        <v>8469</v>
      </c>
      <c r="K4007" s="7" t="s">
        <v>565</v>
      </c>
      <c r="L4007" s="8">
        <v>45657.0</v>
      </c>
      <c r="M4007" s="6" t="s">
        <v>23</v>
      </c>
      <c r="N4007" s="5"/>
      <c r="O4007" s="5"/>
      <c r="P4007" s="5"/>
      <c r="Q4007" s="5"/>
      <c r="R4007" s="5"/>
      <c r="S4007" s="5"/>
      <c r="T4007" s="5"/>
      <c r="U4007" s="5"/>
      <c r="V4007" s="5"/>
    </row>
    <row r="4008" hidden="1">
      <c r="A4008" s="5">
        <v>480091.0</v>
      </c>
      <c r="B4008" s="6" t="s">
        <v>7963</v>
      </c>
      <c r="C4008" s="6" t="s">
        <v>8481</v>
      </c>
      <c r="D4008" s="6" t="s">
        <v>9469</v>
      </c>
      <c r="E4008" s="6" t="s">
        <v>266</v>
      </c>
      <c r="F4008" s="6"/>
      <c r="G4008" s="6"/>
      <c r="H4008" s="6" t="s">
        <v>8264</v>
      </c>
      <c r="I4008" s="6" t="s">
        <v>9470</v>
      </c>
      <c r="J4008" s="6" t="s">
        <v>8469</v>
      </c>
      <c r="K4008" s="7" t="s">
        <v>620</v>
      </c>
      <c r="L4008" s="8">
        <v>45657.0</v>
      </c>
      <c r="M4008" s="6" t="s">
        <v>23</v>
      </c>
      <c r="N4008" s="5"/>
      <c r="O4008" s="5"/>
      <c r="P4008" s="5"/>
      <c r="Q4008" s="5"/>
      <c r="R4008" s="5"/>
      <c r="S4008" s="5"/>
      <c r="T4008" s="5"/>
      <c r="U4008" s="5"/>
      <c r="V4008" s="5"/>
    </row>
    <row r="4009" hidden="1">
      <c r="A4009" s="5">
        <v>480091.0</v>
      </c>
      <c r="B4009" s="6" t="s">
        <v>7963</v>
      </c>
      <c r="C4009" s="6" t="s">
        <v>8481</v>
      </c>
      <c r="D4009" s="6" t="s">
        <v>9469</v>
      </c>
      <c r="E4009" s="6" t="s">
        <v>266</v>
      </c>
      <c r="F4009" s="6"/>
      <c r="G4009" s="6"/>
      <c r="H4009" s="6" t="s">
        <v>8279</v>
      </c>
      <c r="I4009" s="6" t="s">
        <v>9470</v>
      </c>
      <c r="J4009" s="6" t="s">
        <v>8469</v>
      </c>
      <c r="K4009" s="7" t="s">
        <v>97</v>
      </c>
      <c r="L4009" s="8">
        <v>45657.0</v>
      </c>
      <c r="M4009" s="6" t="s">
        <v>23</v>
      </c>
      <c r="N4009" s="5"/>
      <c r="O4009" s="5"/>
      <c r="P4009" s="5"/>
      <c r="Q4009" s="5"/>
      <c r="R4009" s="5"/>
      <c r="S4009" s="5"/>
      <c r="T4009" s="5"/>
      <c r="U4009" s="5"/>
      <c r="V4009" s="5"/>
    </row>
    <row r="4010" hidden="1">
      <c r="A4010" s="5">
        <v>480091.0</v>
      </c>
      <c r="B4010" s="6" t="s">
        <v>7963</v>
      </c>
      <c r="C4010" s="6" t="s">
        <v>8481</v>
      </c>
      <c r="D4010" s="6" t="s">
        <v>9471</v>
      </c>
      <c r="E4010" s="6" t="s">
        <v>266</v>
      </c>
      <c r="F4010" s="6"/>
      <c r="G4010" s="6"/>
      <c r="H4010" s="6" t="s">
        <v>8236</v>
      </c>
      <c r="I4010" s="6" t="s">
        <v>9472</v>
      </c>
      <c r="J4010" s="6" t="s">
        <v>8607</v>
      </c>
      <c r="K4010" s="7" t="s">
        <v>494</v>
      </c>
      <c r="L4010" s="8">
        <v>45657.0</v>
      </c>
      <c r="M4010" s="6" t="s">
        <v>23</v>
      </c>
      <c r="N4010" s="5"/>
      <c r="O4010" s="5"/>
      <c r="P4010" s="5"/>
      <c r="Q4010" s="5"/>
      <c r="R4010" s="5"/>
      <c r="S4010" s="5"/>
      <c r="T4010" s="5"/>
      <c r="U4010" s="5"/>
      <c r="V4010" s="5"/>
    </row>
    <row r="4011" hidden="1">
      <c r="A4011" s="5">
        <v>480091.0</v>
      </c>
      <c r="B4011" s="6" t="s">
        <v>7963</v>
      </c>
      <c r="C4011" s="6" t="s">
        <v>8481</v>
      </c>
      <c r="D4011" s="6" t="s">
        <v>9471</v>
      </c>
      <c r="E4011" s="6" t="s">
        <v>266</v>
      </c>
      <c r="F4011" s="6"/>
      <c r="G4011" s="6"/>
      <c r="H4011" s="6" t="s">
        <v>8228</v>
      </c>
      <c r="I4011" s="6" t="s">
        <v>9472</v>
      </c>
      <c r="J4011" s="6" t="s">
        <v>8607</v>
      </c>
      <c r="K4011" s="7" t="s">
        <v>9473</v>
      </c>
      <c r="L4011" s="8">
        <v>45657.0</v>
      </c>
      <c r="M4011" s="6" t="s">
        <v>23</v>
      </c>
      <c r="N4011" s="5"/>
      <c r="O4011" s="5"/>
      <c r="P4011" s="5"/>
      <c r="Q4011" s="5"/>
      <c r="R4011" s="5"/>
      <c r="S4011" s="5"/>
      <c r="T4011" s="5"/>
      <c r="U4011" s="5"/>
      <c r="V4011" s="5"/>
    </row>
    <row r="4012" hidden="1">
      <c r="A4012" s="5">
        <v>480091.0</v>
      </c>
      <c r="B4012" s="6" t="s">
        <v>7963</v>
      </c>
      <c r="C4012" s="6" t="s">
        <v>8481</v>
      </c>
      <c r="D4012" s="6" t="s">
        <v>9474</v>
      </c>
      <c r="E4012" s="6" t="s">
        <v>266</v>
      </c>
      <c r="F4012" s="6"/>
      <c r="G4012" s="6"/>
      <c r="H4012" s="6" t="s">
        <v>8372</v>
      </c>
      <c r="I4012" s="6" t="s">
        <v>9475</v>
      </c>
      <c r="J4012" s="6" t="s">
        <v>8607</v>
      </c>
      <c r="K4012" s="7" t="s">
        <v>9476</v>
      </c>
      <c r="L4012" s="8">
        <v>45657.0</v>
      </c>
      <c r="M4012" s="6" t="s">
        <v>23</v>
      </c>
      <c r="N4012" s="5"/>
      <c r="O4012" s="5"/>
      <c r="P4012" s="5"/>
      <c r="Q4012" s="5"/>
      <c r="R4012" s="5"/>
      <c r="S4012" s="5"/>
      <c r="T4012" s="5"/>
      <c r="U4012" s="5"/>
      <c r="V4012" s="5"/>
    </row>
    <row r="4013" hidden="1">
      <c r="A4013" s="5">
        <v>480091.0</v>
      </c>
      <c r="B4013" s="6" t="s">
        <v>7963</v>
      </c>
      <c r="C4013" s="6" t="s">
        <v>8481</v>
      </c>
      <c r="D4013" s="6" t="s">
        <v>9471</v>
      </c>
      <c r="E4013" s="6" t="s">
        <v>266</v>
      </c>
      <c r="F4013" s="6"/>
      <c r="G4013" s="6"/>
      <c r="H4013" s="6" t="s">
        <v>8209</v>
      </c>
      <c r="I4013" s="6" t="s">
        <v>9472</v>
      </c>
      <c r="J4013" s="6" t="s">
        <v>8607</v>
      </c>
      <c r="K4013" s="7" t="s">
        <v>886</v>
      </c>
      <c r="L4013" s="8">
        <v>45657.0</v>
      </c>
      <c r="M4013" s="6" t="s">
        <v>23</v>
      </c>
      <c r="N4013" s="5"/>
      <c r="O4013" s="5"/>
      <c r="P4013" s="5"/>
      <c r="Q4013" s="5"/>
      <c r="R4013" s="5"/>
      <c r="S4013" s="5"/>
      <c r="T4013" s="5"/>
      <c r="U4013" s="5"/>
      <c r="V4013" s="5"/>
    </row>
    <row r="4014" hidden="1">
      <c r="A4014" s="5">
        <v>480091.0</v>
      </c>
      <c r="B4014" s="6" t="s">
        <v>7963</v>
      </c>
      <c r="C4014" s="6" t="s">
        <v>8481</v>
      </c>
      <c r="D4014" s="6" t="s">
        <v>9471</v>
      </c>
      <c r="E4014" s="6" t="s">
        <v>266</v>
      </c>
      <c r="F4014" s="6"/>
      <c r="G4014" s="6"/>
      <c r="H4014" s="6" t="s">
        <v>8300</v>
      </c>
      <c r="I4014" s="6" t="s">
        <v>9472</v>
      </c>
      <c r="J4014" s="6" t="s">
        <v>8607</v>
      </c>
      <c r="K4014" s="7" t="s">
        <v>9477</v>
      </c>
      <c r="L4014" s="8">
        <v>45657.0</v>
      </c>
      <c r="M4014" s="6" t="s">
        <v>23</v>
      </c>
      <c r="N4014" s="5"/>
      <c r="O4014" s="5"/>
      <c r="P4014" s="5"/>
      <c r="Q4014" s="5"/>
      <c r="R4014" s="5"/>
      <c r="S4014" s="5"/>
      <c r="T4014" s="5"/>
      <c r="U4014" s="5"/>
      <c r="V4014" s="5"/>
    </row>
    <row r="4015" hidden="1">
      <c r="A4015" s="5">
        <v>480091.0</v>
      </c>
      <c r="B4015" s="6" t="s">
        <v>7963</v>
      </c>
      <c r="C4015" s="6" t="s">
        <v>8481</v>
      </c>
      <c r="D4015" s="6" t="s">
        <v>9471</v>
      </c>
      <c r="E4015" s="6" t="s">
        <v>266</v>
      </c>
      <c r="F4015" s="6"/>
      <c r="G4015" s="6"/>
      <c r="H4015" s="6" t="s">
        <v>8212</v>
      </c>
      <c r="I4015" s="6" t="s">
        <v>9472</v>
      </c>
      <c r="J4015" s="6" t="s">
        <v>8607</v>
      </c>
      <c r="K4015" s="7" t="s">
        <v>494</v>
      </c>
      <c r="L4015" s="8">
        <v>45657.0</v>
      </c>
      <c r="M4015" s="6" t="s">
        <v>23</v>
      </c>
      <c r="N4015" s="5"/>
      <c r="O4015" s="5"/>
      <c r="P4015" s="5"/>
      <c r="Q4015" s="5"/>
      <c r="R4015" s="5"/>
      <c r="S4015" s="5"/>
      <c r="T4015" s="5"/>
      <c r="U4015" s="5"/>
      <c r="V4015" s="5"/>
    </row>
    <row r="4016" hidden="1">
      <c r="A4016" s="5">
        <v>480091.0</v>
      </c>
      <c r="B4016" s="6" t="s">
        <v>7963</v>
      </c>
      <c r="C4016" s="6" t="s">
        <v>8481</v>
      </c>
      <c r="D4016" s="6" t="s">
        <v>9471</v>
      </c>
      <c r="E4016" s="6" t="s">
        <v>266</v>
      </c>
      <c r="F4016" s="6"/>
      <c r="G4016" s="6"/>
      <c r="H4016" s="6" t="s">
        <v>8264</v>
      </c>
      <c r="I4016" s="6" t="s">
        <v>9472</v>
      </c>
      <c r="J4016" s="6" t="s">
        <v>8607</v>
      </c>
      <c r="K4016" s="7" t="s">
        <v>620</v>
      </c>
      <c r="L4016" s="8">
        <v>45657.0</v>
      </c>
      <c r="M4016" s="6" t="s">
        <v>23</v>
      </c>
      <c r="N4016" s="5"/>
      <c r="O4016" s="5"/>
      <c r="P4016" s="5"/>
      <c r="Q4016" s="5"/>
      <c r="R4016" s="5"/>
      <c r="S4016" s="5"/>
      <c r="T4016" s="5"/>
      <c r="U4016" s="5"/>
      <c r="V4016" s="5"/>
    </row>
    <row r="4017" hidden="1">
      <c r="A4017" s="5">
        <v>480091.0</v>
      </c>
      <c r="B4017" s="6" t="s">
        <v>7963</v>
      </c>
      <c r="C4017" s="6" t="s">
        <v>8481</v>
      </c>
      <c r="D4017" s="6" t="s">
        <v>9471</v>
      </c>
      <c r="E4017" s="6" t="s">
        <v>266</v>
      </c>
      <c r="F4017" s="6"/>
      <c r="G4017" s="6"/>
      <c r="H4017" s="6" t="s">
        <v>8279</v>
      </c>
      <c r="I4017" s="6" t="s">
        <v>9472</v>
      </c>
      <c r="J4017" s="6" t="s">
        <v>8607</v>
      </c>
      <c r="K4017" s="7" t="s">
        <v>97</v>
      </c>
      <c r="L4017" s="8">
        <v>45657.0</v>
      </c>
      <c r="M4017" s="6" t="s">
        <v>23</v>
      </c>
      <c r="N4017" s="5"/>
      <c r="O4017" s="5"/>
      <c r="P4017" s="5"/>
      <c r="Q4017" s="5"/>
      <c r="R4017" s="5"/>
      <c r="S4017" s="5"/>
      <c r="T4017" s="5"/>
      <c r="U4017" s="5"/>
      <c r="V4017" s="5"/>
    </row>
    <row r="4018" hidden="1">
      <c r="A4018" s="5">
        <v>480091.0</v>
      </c>
      <c r="B4018" s="6" t="s">
        <v>7963</v>
      </c>
      <c r="C4018" s="6" t="s">
        <v>8481</v>
      </c>
      <c r="D4018" s="6" t="s">
        <v>9371</v>
      </c>
      <c r="E4018" s="6" t="s">
        <v>266</v>
      </c>
      <c r="F4018" s="6"/>
      <c r="G4018" s="6"/>
      <c r="H4018" s="6" t="s">
        <v>8236</v>
      </c>
      <c r="I4018" s="6" t="s">
        <v>9372</v>
      </c>
      <c r="J4018" s="6" t="s">
        <v>8607</v>
      </c>
      <c r="K4018" s="7" t="s">
        <v>850</v>
      </c>
      <c r="L4018" s="8">
        <v>45657.0</v>
      </c>
      <c r="M4018" s="6" t="s">
        <v>23</v>
      </c>
      <c r="N4018" s="5"/>
      <c r="O4018" s="5"/>
      <c r="P4018" s="5"/>
      <c r="Q4018" s="5"/>
      <c r="R4018" s="5"/>
      <c r="S4018" s="5"/>
      <c r="T4018" s="5"/>
      <c r="U4018" s="5"/>
      <c r="V4018" s="5"/>
    </row>
    <row r="4019" hidden="1">
      <c r="A4019" s="5">
        <v>480091.0</v>
      </c>
      <c r="B4019" s="6" t="s">
        <v>7963</v>
      </c>
      <c r="C4019" s="6" t="s">
        <v>8481</v>
      </c>
      <c r="D4019" s="6" t="s">
        <v>9371</v>
      </c>
      <c r="E4019" s="6" t="s">
        <v>266</v>
      </c>
      <c r="F4019" s="6"/>
      <c r="G4019" s="6"/>
      <c r="H4019" s="6" t="s">
        <v>8228</v>
      </c>
      <c r="I4019" s="6" t="s">
        <v>9372</v>
      </c>
      <c r="J4019" s="6" t="s">
        <v>8607</v>
      </c>
      <c r="K4019" s="7" t="s">
        <v>9373</v>
      </c>
      <c r="L4019" s="8">
        <v>45657.0</v>
      </c>
      <c r="M4019" s="6" t="s">
        <v>23</v>
      </c>
      <c r="N4019" s="5"/>
      <c r="O4019" s="5"/>
      <c r="P4019" s="5"/>
      <c r="Q4019" s="5"/>
      <c r="R4019" s="5"/>
      <c r="S4019" s="5"/>
      <c r="T4019" s="5"/>
      <c r="U4019" s="5"/>
      <c r="V4019" s="5"/>
    </row>
    <row r="4020" hidden="1">
      <c r="A4020" s="5">
        <v>480091.0</v>
      </c>
      <c r="B4020" s="6" t="s">
        <v>7963</v>
      </c>
      <c r="C4020" s="6" t="s">
        <v>8481</v>
      </c>
      <c r="D4020" s="6" t="s">
        <v>9371</v>
      </c>
      <c r="E4020" s="6" t="s">
        <v>266</v>
      </c>
      <c r="F4020" s="6"/>
      <c r="G4020" s="6"/>
      <c r="H4020" s="6" t="s">
        <v>8225</v>
      </c>
      <c r="I4020" s="6" t="s">
        <v>9372</v>
      </c>
      <c r="J4020" s="6" t="s">
        <v>8607</v>
      </c>
      <c r="K4020" s="7" t="s">
        <v>7930</v>
      </c>
      <c r="L4020" s="8">
        <v>45657.0</v>
      </c>
      <c r="M4020" s="6" t="s">
        <v>23</v>
      </c>
      <c r="N4020" s="5"/>
      <c r="O4020" s="5"/>
      <c r="P4020" s="5"/>
      <c r="Q4020" s="5"/>
      <c r="R4020" s="5"/>
      <c r="S4020" s="5"/>
      <c r="T4020" s="5"/>
      <c r="U4020" s="5"/>
      <c r="V4020" s="5"/>
    </row>
    <row r="4021" hidden="1">
      <c r="A4021" s="5">
        <v>480091.0</v>
      </c>
      <c r="B4021" s="6" t="s">
        <v>7963</v>
      </c>
      <c r="C4021" s="6" t="s">
        <v>8481</v>
      </c>
      <c r="D4021" s="6" t="s">
        <v>9371</v>
      </c>
      <c r="E4021" s="6" t="s">
        <v>266</v>
      </c>
      <c r="F4021" s="6"/>
      <c r="G4021" s="6"/>
      <c r="H4021" s="6" t="s">
        <v>8212</v>
      </c>
      <c r="I4021" s="6" t="s">
        <v>9372</v>
      </c>
      <c r="J4021" s="6" t="s">
        <v>8607</v>
      </c>
      <c r="K4021" s="7" t="s">
        <v>71</v>
      </c>
      <c r="L4021" s="8">
        <v>45657.0</v>
      </c>
      <c r="M4021" s="6" t="s">
        <v>23</v>
      </c>
      <c r="N4021" s="5"/>
      <c r="O4021" s="5"/>
      <c r="P4021" s="5"/>
      <c r="Q4021" s="5"/>
      <c r="R4021" s="5"/>
      <c r="S4021" s="5"/>
      <c r="T4021" s="5"/>
      <c r="U4021" s="5"/>
      <c r="V4021" s="5"/>
    </row>
    <row r="4022" hidden="1">
      <c r="A4022" s="5">
        <v>480091.0</v>
      </c>
      <c r="B4022" s="6" t="s">
        <v>7963</v>
      </c>
      <c r="C4022" s="6" t="s">
        <v>8481</v>
      </c>
      <c r="D4022" s="6" t="s">
        <v>9371</v>
      </c>
      <c r="E4022" s="6" t="s">
        <v>266</v>
      </c>
      <c r="F4022" s="6"/>
      <c r="G4022" s="6"/>
      <c r="H4022" s="6" t="s">
        <v>8218</v>
      </c>
      <c r="I4022" s="6" t="s">
        <v>9372</v>
      </c>
      <c r="J4022" s="6" t="s">
        <v>8607</v>
      </c>
      <c r="K4022" s="7" t="s">
        <v>9478</v>
      </c>
      <c r="L4022" s="8">
        <v>45657.0</v>
      </c>
      <c r="M4022" s="6" t="s">
        <v>23</v>
      </c>
      <c r="N4022" s="5"/>
      <c r="O4022" s="5"/>
      <c r="P4022" s="5"/>
      <c r="Q4022" s="5"/>
      <c r="R4022" s="5"/>
      <c r="S4022" s="5"/>
      <c r="T4022" s="5"/>
      <c r="U4022" s="5"/>
      <c r="V4022" s="5"/>
    </row>
    <row r="4023" hidden="1">
      <c r="A4023" s="5">
        <v>480091.0</v>
      </c>
      <c r="B4023" s="6" t="s">
        <v>7963</v>
      </c>
      <c r="C4023" s="6" t="s">
        <v>8481</v>
      </c>
      <c r="D4023" s="6" t="s">
        <v>9371</v>
      </c>
      <c r="E4023" s="6" t="s">
        <v>266</v>
      </c>
      <c r="F4023" s="6"/>
      <c r="G4023" s="6"/>
      <c r="H4023" s="6" t="s">
        <v>8264</v>
      </c>
      <c r="I4023" s="6" t="s">
        <v>9372</v>
      </c>
      <c r="J4023" s="6" t="s">
        <v>8607</v>
      </c>
      <c r="K4023" s="7" t="s">
        <v>7930</v>
      </c>
      <c r="L4023" s="8">
        <v>45657.0</v>
      </c>
      <c r="M4023" s="6" t="s">
        <v>23</v>
      </c>
      <c r="N4023" s="5"/>
      <c r="O4023" s="5"/>
      <c r="P4023" s="5"/>
      <c r="Q4023" s="5"/>
      <c r="R4023" s="5"/>
      <c r="S4023" s="5"/>
      <c r="T4023" s="5"/>
      <c r="U4023" s="5"/>
      <c r="V4023" s="5"/>
    </row>
    <row r="4024" hidden="1">
      <c r="A4024" s="5">
        <v>480091.0</v>
      </c>
      <c r="B4024" s="6" t="s">
        <v>7963</v>
      </c>
      <c r="C4024" s="6" t="s">
        <v>8481</v>
      </c>
      <c r="D4024" s="6" t="s">
        <v>9371</v>
      </c>
      <c r="E4024" s="6" t="s">
        <v>266</v>
      </c>
      <c r="F4024" s="6"/>
      <c r="G4024" s="6"/>
      <c r="H4024" s="6" t="s">
        <v>8372</v>
      </c>
      <c r="I4024" s="6" t="s">
        <v>9372</v>
      </c>
      <c r="J4024" s="6" t="s">
        <v>8607</v>
      </c>
      <c r="K4024" s="7" t="s">
        <v>86</v>
      </c>
      <c r="L4024" s="8">
        <v>45657.0</v>
      </c>
      <c r="M4024" s="6" t="s">
        <v>23</v>
      </c>
      <c r="N4024" s="5"/>
      <c r="O4024" s="5"/>
      <c r="P4024" s="5"/>
      <c r="Q4024" s="5"/>
      <c r="R4024" s="5"/>
      <c r="S4024" s="5"/>
      <c r="T4024" s="5"/>
      <c r="U4024" s="5"/>
      <c r="V4024" s="5"/>
    </row>
    <row r="4025" hidden="1">
      <c r="A4025" s="5">
        <v>480091.0</v>
      </c>
      <c r="B4025" s="6" t="s">
        <v>7963</v>
      </c>
      <c r="C4025" s="6" t="s">
        <v>8481</v>
      </c>
      <c r="D4025" s="6" t="s">
        <v>9479</v>
      </c>
      <c r="E4025" s="6" t="s">
        <v>266</v>
      </c>
      <c r="F4025" s="6"/>
      <c r="G4025" s="6"/>
      <c r="H4025" s="6" t="s">
        <v>8212</v>
      </c>
      <c r="I4025" s="6" t="s">
        <v>9480</v>
      </c>
      <c r="J4025" s="6" t="s">
        <v>8607</v>
      </c>
      <c r="K4025" s="7" t="s">
        <v>881</v>
      </c>
      <c r="L4025" s="8">
        <v>45657.0</v>
      </c>
      <c r="M4025" s="6" t="s">
        <v>23</v>
      </c>
      <c r="N4025" s="5"/>
      <c r="O4025" s="5"/>
      <c r="P4025" s="5"/>
      <c r="Q4025" s="5"/>
      <c r="R4025" s="5"/>
      <c r="S4025" s="5"/>
      <c r="T4025" s="5"/>
      <c r="U4025" s="5"/>
      <c r="V4025" s="5"/>
    </row>
    <row r="4026" hidden="1">
      <c r="A4026" s="5">
        <v>480091.0</v>
      </c>
      <c r="B4026" s="6" t="s">
        <v>7963</v>
      </c>
      <c r="C4026" s="6" t="s">
        <v>8481</v>
      </c>
      <c r="D4026" s="6" t="s">
        <v>9479</v>
      </c>
      <c r="E4026" s="6" t="s">
        <v>266</v>
      </c>
      <c r="F4026" s="6"/>
      <c r="G4026" s="6"/>
      <c r="H4026" s="6" t="s">
        <v>8279</v>
      </c>
      <c r="I4026" s="6" t="s">
        <v>9480</v>
      </c>
      <c r="J4026" s="6" t="s">
        <v>8607</v>
      </c>
      <c r="K4026" s="7" t="s">
        <v>499</v>
      </c>
      <c r="L4026" s="8">
        <v>45657.0</v>
      </c>
      <c r="M4026" s="6" t="s">
        <v>23</v>
      </c>
      <c r="N4026" s="5"/>
      <c r="O4026" s="5"/>
      <c r="P4026" s="5"/>
      <c r="Q4026" s="5"/>
      <c r="R4026" s="5"/>
      <c r="S4026" s="5"/>
      <c r="T4026" s="5"/>
      <c r="U4026" s="5"/>
      <c r="V4026" s="5"/>
    </row>
    <row r="4027" hidden="1">
      <c r="A4027" s="5">
        <v>480091.0</v>
      </c>
      <c r="B4027" s="6" t="s">
        <v>7963</v>
      </c>
      <c r="C4027" s="6" t="s">
        <v>8481</v>
      </c>
      <c r="D4027" s="6" t="s">
        <v>9481</v>
      </c>
      <c r="E4027" s="6" t="s">
        <v>266</v>
      </c>
      <c r="F4027" s="6"/>
      <c r="G4027" s="6"/>
      <c r="H4027" s="6" t="s">
        <v>8225</v>
      </c>
      <c r="I4027" s="6" t="s">
        <v>9482</v>
      </c>
      <c r="J4027" s="6" t="s">
        <v>8607</v>
      </c>
      <c r="K4027" s="7" t="s">
        <v>8216</v>
      </c>
      <c r="L4027" s="8">
        <v>45657.0</v>
      </c>
      <c r="M4027" s="6" t="s">
        <v>23</v>
      </c>
      <c r="N4027" s="5"/>
      <c r="O4027" s="5"/>
      <c r="P4027" s="5"/>
      <c r="Q4027" s="5"/>
      <c r="R4027" s="5"/>
      <c r="S4027" s="5"/>
      <c r="T4027" s="5"/>
      <c r="U4027" s="5"/>
      <c r="V4027" s="5"/>
    </row>
    <row r="4028" hidden="1">
      <c r="A4028" s="5">
        <v>480091.0</v>
      </c>
      <c r="B4028" s="6" t="s">
        <v>7963</v>
      </c>
      <c r="C4028" s="6" t="s">
        <v>8481</v>
      </c>
      <c r="D4028" s="6" t="s">
        <v>9481</v>
      </c>
      <c r="E4028" s="6" t="s">
        <v>266</v>
      </c>
      <c r="F4028" s="6"/>
      <c r="G4028" s="6"/>
      <c r="H4028" s="6" t="s">
        <v>8279</v>
      </c>
      <c r="I4028" s="6" t="s">
        <v>9482</v>
      </c>
      <c r="J4028" s="6" t="s">
        <v>8607</v>
      </c>
      <c r="K4028" s="7" t="s">
        <v>754</v>
      </c>
      <c r="L4028" s="8">
        <v>45657.0</v>
      </c>
      <c r="M4028" s="6" t="s">
        <v>23</v>
      </c>
      <c r="N4028" s="5"/>
      <c r="O4028" s="5"/>
      <c r="P4028" s="5"/>
      <c r="Q4028" s="5"/>
      <c r="R4028" s="5"/>
      <c r="S4028" s="5"/>
      <c r="T4028" s="5"/>
      <c r="U4028" s="5"/>
      <c r="V4028" s="5"/>
    </row>
    <row r="4029" hidden="1">
      <c r="A4029" s="5">
        <v>480091.0</v>
      </c>
      <c r="B4029" s="6" t="s">
        <v>7963</v>
      </c>
      <c r="C4029" s="6" t="s">
        <v>8481</v>
      </c>
      <c r="D4029" s="6" t="s">
        <v>9483</v>
      </c>
      <c r="E4029" s="6" t="s">
        <v>266</v>
      </c>
      <c r="F4029" s="6"/>
      <c r="G4029" s="6"/>
      <c r="H4029" s="6" t="s">
        <v>8221</v>
      </c>
      <c r="I4029" s="6" t="s">
        <v>9484</v>
      </c>
      <c r="J4029" s="6" t="s">
        <v>8469</v>
      </c>
      <c r="K4029" s="7" t="s">
        <v>613</v>
      </c>
      <c r="L4029" s="8">
        <v>45657.0</v>
      </c>
      <c r="M4029" s="6" t="s">
        <v>23</v>
      </c>
      <c r="N4029" s="5"/>
      <c r="O4029" s="5"/>
      <c r="P4029" s="5"/>
      <c r="Q4029" s="5"/>
      <c r="R4029" s="5"/>
      <c r="S4029" s="5"/>
      <c r="T4029" s="5"/>
      <c r="U4029" s="5"/>
      <c r="V4029" s="5"/>
    </row>
    <row r="4030" hidden="1">
      <c r="A4030" s="5">
        <v>480091.0</v>
      </c>
      <c r="B4030" s="6" t="s">
        <v>7963</v>
      </c>
      <c r="C4030" s="6" t="s">
        <v>8481</v>
      </c>
      <c r="D4030" s="6" t="s">
        <v>9485</v>
      </c>
      <c r="E4030" s="6" t="s">
        <v>266</v>
      </c>
      <c r="F4030" s="6"/>
      <c r="G4030" s="6"/>
      <c r="H4030" s="6" t="s">
        <v>8209</v>
      </c>
      <c r="I4030" s="6" t="s">
        <v>9486</v>
      </c>
      <c r="J4030" s="6" t="s">
        <v>8469</v>
      </c>
      <c r="K4030" s="7" t="s">
        <v>9487</v>
      </c>
      <c r="L4030" s="8">
        <v>45657.0</v>
      </c>
      <c r="M4030" s="6" t="s">
        <v>23</v>
      </c>
      <c r="N4030" s="5"/>
      <c r="O4030" s="5"/>
      <c r="P4030" s="5"/>
      <c r="Q4030" s="5"/>
      <c r="R4030" s="5"/>
      <c r="S4030" s="5"/>
      <c r="T4030" s="5"/>
      <c r="U4030" s="5"/>
      <c r="V4030" s="5"/>
    </row>
    <row r="4031" hidden="1">
      <c r="A4031" s="5">
        <v>480091.0</v>
      </c>
      <c r="B4031" s="6" t="s">
        <v>7963</v>
      </c>
      <c r="C4031" s="6" t="s">
        <v>8481</v>
      </c>
      <c r="D4031" s="6" t="s">
        <v>9488</v>
      </c>
      <c r="E4031" s="6" t="s">
        <v>266</v>
      </c>
      <c r="F4031" s="6"/>
      <c r="G4031" s="6"/>
      <c r="H4031" s="6" t="s">
        <v>8214</v>
      </c>
      <c r="I4031" s="6" t="s">
        <v>9489</v>
      </c>
      <c r="J4031" s="6" t="s">
        <v>8469</v>
      </c>
      <c r="K4031" s="7" t="s">
        <v>86</v>
      </c>
      <c r="L4031" s="8">
        <v>45657.0</v>
      </c>
      <c r="M4031" s="6" t="s">
        <v>23</v>
      </c>
      <c r="N4031" s="5"/>
      <c r="O4031" s="5"/>
      <c r="P4031" s="5"/>
      <c r="Q4031" s="5"/>
      <c r="R4031" s="5"/>
      <c r="S4031" s="5"/>
      <c r="T4031" s="5"/>
      <c r="U4031" s="5"/>
      <c r="V4031" s="5"/>
    </row>
    <row r="4032" hidden="1">
      <c r="A4032" s="5">
        <v>480091.0</v>
      </c>
      <c r="B4032" s="6" t="s">
        <v>7963</v>
      </c>
      <c r="C4032" s="6" t="s">
        <v>8481</v>
      </c>
      <c r="D4032" s="6" t="s">
        <v>9488</v>
      </c>
      <c r="E4032" s="6" t="s">
        <v>266</v>
      </c>
      <c r="F4032" s="6"/>
      <c r="G4032" s="6"/>
      <c r="H4032" s="6" t="s">
        <v>8256</v>
      </c>
      <c r="I4032" s="6" t="s">
        <v>9489</v>
      </c>
      <c r="J4032" s="6" t="s">
        <v>8469</v>
      </c>
      <c r="K4032" s="7" t="s">
        <v>565</v>
      </c>
      <c r="L4032" s="8">
        <v>45657.0</v>
      </c>
      <c r="M4032" s="6" t="s">
        <v>23</v>
      </c>
      <c r="N4032" s="5"/>
      <c r="O4032" s="5"/>
      <c r="P4032" s="5"/>
      <c r="Q4032" s="5"/>
      <c r="R4032" s="5"/>
      <c r="S4032" s="5"/>
      <c r="T4032" s="5"/>
      <c r="U4032" s="5"/>
      <c r="V4032" s="5"/>
    </row>
    <row r="4033" hidden="1">
      <c r="A4033" s="5">
        <v>480091.0</v>
      </c>
      <c r="B4033" s="6" t="s">
        <v>7963</v>
      </c>
      <c r="C4033" s="6" t="s">
        <v>8481</v>
      </c>
      <c r="D4033" s="6" t="s">
        <v>9490</v>
      </c>
      <c r="E4033" s="6" t="s">
        <v>266</v>
      </c>
      <c r="F4033" s="6"/>
      <c r="G4033" s="6"/>
      <c r="H4033" s="6" t="s">
        <v>9435</v>
      </c>
      <c r="I4033" s="6" t="s">
        <v>9491</v>
      </c>
      <c r="J4033" s="6" t="s">
        <v>8469</v>
      </c>
      <c r="K4033" s="7" t="s">
        <v>620</v>
      </c>
      <c r="L4033" s="8">
        <v>45657.0</v>
      </c>
      <c r="M4033" s="6" t="s">
        <v>23</v>
      </c>
      <c r="N4033" s="5"/>
      <c r="O4033" s="5"/>
      <c r="P4033" s="5"/>
      <c r="Q4033" s="5"/>
      <c r="R4033" s="5"/>
      <c r="S4033" s="5"/>
      <c r="T4033" s="5"/>
      <c r="U4033" s="5"/>
      <c r="V4033" s="5"/>
    </row>
    <row r="4034" hidden="1">
      <c r="A4034" s="5">
        <v>480091.0</v>
      </c>
      <c r="B4034" s="6" t="s">
        <v>7963</v>
      </c>
      <c r="C4034" s="6" t="s">
        <v>8481</v>
      </c>
      <c r="D4034" s="6" t="s">
        <v>9488</v>
      </c>
      <c r="E4034" s="6" t="s">
        <v>266</v>
      </c>
      <c r="F4034" s="6"/>
      <c r="G4034" s="6"/>
      <c r="H4034" s="6" t="s">
        <v>8271</v>
      </c>
      <c r="I4034" s="6" t="s">
        <v>9489</v>
      </c>
      <c r="J4034" s="6" t="s">
        <v>8469</v>
      </c>
      <c r="K4034" s="7" t="s">
        <v>592</v>
      </c>
      <c r="L4034" s="8">
        <v>45657.0</v>
      </c>
      <c r="M4034" s="6" t="s">
        <v>23</v>
      </c>
      <c r="N4034" s="5"/>
      <c r="O4034" s="5"/>
      <c r="P4034" s="5"/>
      <c r="Q4034" s="5"/>
      <c r="R4034" s="5"/>
      <c r="S4034" s="5"/>
      <c r="T4034" s="5"/>
      <c r="U4034" s="5"/>
      <c r="V4034" s="5"/>
    </row>
    <row r="4035" hidden="1">
      <c r="A4035" s="5">
        <v>480091.0</v>
      </c>
      <c r="B4035" s="6" t="s">
        <v>7963</v>
      </c>
      <c r="C4035" s="6" t="s">
        <v>8481</v>
      </c>
      <c r="D4035" s="6" t="s">
        <v>9492</v>
      </c>
      <c r="E4035" s="6" t="s">
        <v>266</v>
      </c>
      <c r="F4035" s="6"/>
      <c r="G4035" s="6"/>
      <c r="H4035" s="6" t="s">
        <v>8271</v>
      </c>
      <c r="I4035" s="6" t="s">
        <v>9493</v>
      </c>
      <c r="J4035" s="6" t="s">
        <v>8469</v>
      </c>
      <c r="K4035" s="7" t="s">
        <v>75</v>
      </c>
      <c r="L4035" s="8">
        <v>45657.0</v>
      </c>
      <c r="M4035" s="6" t="s">
        <v>23</v>
      </c>
      <c r="N4035" s="5"/>
      <c r="O4035" s="5"/>
      <c r="P4035" s="5"/>
      <c r="Q4035" s="5"/>
      <c r="R4035" s="5"/>
      <c r="S4035" s="5"/>
      <c r="T4035" s="5"/>
      <c r="U4035" s="5"/>
      <c r="V4035" s="5"/>
    </row>
    <row r="4036" hidden="1">
      <c r="A4036" s="5">
        <v>480091.0</v>
      </c>
      <c r="B4036" s="6" t="s">
        <v>7963</v>
      </c>
      <c r="C4036" s="6" t="s">
        <v>8481</v>
      </c>
      <c r="D4036" s="6" t="s">
        <v>9494</v>
      </c>
      <c r="E4036" s="6" t="s">
        <v>266</v>
      </c>
      <c r="F4036" s="6"/>
      <c r="G4036" s="6"/>
      <c r="H4036" s="6" t="s">
        <v>8279</v>
      </c>
      <c r="I4036" s="6" t="s">
        <v>9495</v>
      </c>
      <c r="J4036" s="6" t="s">
        <v>8469</v>
      </c>
      <c r="K4036" s="7" t="s">
        <v>97</v>
      </c>
      <c r="L4036" s="8">
        <v>45657.0</v>
      </c>
      <c r="M4036" s="6" t="s">
        <v>23</v>
      </c>
      <c r="N4036" s="5"/>
      <c r="O4036" s="5"/>
      <c r="P4036" s="5"/>
      <c r="Q4036" s="5"/>
      <c r="R4036" s="5"/>
      <c r="S4036" s="5"/>
      <c r="T4036" s="5"/>
      <c r="U4036" s="5"/>
      <c r="V4036" s="5"/>
    </row>
    <row r="4037" hidden="1">
      <c r="A4037" s="5">
        <v>480091.0</v>
      </c>
      <c r="B4037" s="6" t="s">
        <v>7963</v>
      </c>
      <c r="C4037" s="6" t="s">
        <v>8481</v>
      </c>
      <c r="D4037" s="6" t="s">
        <v>9496</v>
      </c>
      <c r="E4037" s="6" t="s">
        <v>266</v>
      </c>
      <c r="F4037" s="6"/>
      <c r="G4037" s="6"/>
      <c r="H4037" s="6" t="s">
        <v>8310</v>
      </c>
      <c r="I4037" s="6" t="s">
        <v>9497</v>
      </c>
      <c r="J4037" s="6" t="s">
        <v>8607</v>
      </c>
      <c r="K4037" s="7" t="s">
        <v>9498</v>
      </c>
      <c r="L4037" s="8">
        <v>45657.0</v>
      </c>
      <c r="M4037" s="6" t="s">
        <v>23</v>
      </c>
      <c r="N4037" s="5"/>
      <c r="O4037" s="5"/>
      <c r="P4037" s="5"/>
      <c r="Q4037" s="5"/>
      <c r="R4037" s="5"/>
      <c r="S4037" s="5"/>
      <c r="T4037" s="5"/>
      <c r="U4037" s="5"/>
      <c r="V4037" s="5"/>
    </row>
    <row r="4038" hidden="1">
      <c r="A4038" s="5">
        <v>480091.0</v>
      </c>
      <c r="B4038" s="6" t="s">
        <v>7963</v>
      </c>
      <c r="C4038" s="6" t="s">
        <v>8481</v>
      </c>
      <c r="D4038" s="6" t="s">
        <v>9496</v>
      </c>
      <c r="E4038" s="6" t="s">
        <v>266</v>
      </c>
      <c r="F4038" s="6"/>
      <c r="G4038" s="6"/>
      <c r="H4038" s="6" t="s">
        <v>8253</v>
      </c>
      <c r="I4038" s="6" t="s">
        <v>9497</v>
      </c>
      <c r="J4038" s="6" t="s">
        <v>8607</v>
      </c>
      <c r="K4038" s="7" t="s">
        <v>9499</v>
      </c>
      <c r="L4038" s="8">
        <v>45657.0</v>
      </c>
      <c r="M4038" s="6" t="s">
        <v>23</v>
      </c>
      <c r="N4038" s="5"/>
      <c r="O4038" s="5"/>
      <c r="P4038" s="5"/>
      <c r="Q4038" s="5"/>
      <c r="R4038" s="5"/>
      <c r="S4038" s="5"/>
      <c r="T4038" s="5"/>
      <c r="U4038" s="5"/>
      <c r="V4038" s="5"/>
    </row>
    <row r="4039" hidden="1">
      <c r="A4039" s="5">
        <v>480091.0</v>
      </c>
      <c r="B4039" s="6" t="s">
        <v>7963</v>
      </c>
      <c r="C4039" s="6" t="s">
        <v>8481</v>
      </c>
      <c r="D4039" s="6" t="s">
        <v>9496</v>
      </c>
      <c r="E4039" s="6" t="s">
        <v>266</v>
      </c>
      <c r="F4039" s="6"/>
      <c r="G4039" s="6"/>
      <c r="H4039" s="6" t="s">
        <v>9258</v>
      </c>
      <c r="I4039" s="6" t="s">
        <v>9497</v>
      </c>
      <c r="J4039" s="6" t="s">
        <v>8607</v>
      </c>
      <c r="K4039" s="7" t="s">
        <v>9500</v>
      </c>
      <c r="L4039" s="8">
        <v>45657.0</v>
      </c>
      <c r="M4039" s="6" t="s">
        <v>23</v>
      </c>
      <c r="N4039" s="5"/>
      <c r="O4039" s="5"/>
      <c r="P4039" s="5"/>
      <c r="Q4039" s="5"/>
      <c r="R4039" s="5"/>
      <c r="S4039" s="5"/>
      <c r="T4039" s="5"/>
      <c r="U4039" s="5"/>
      <c r="V4039" s="5"/>
    </row>
    <row r="4040" hidden="1">
      <c r="A4040" s="5">
        <v>480091.0</v>
      </c>
      <c r="B4040" s="6" t="s">
        <v>7963</v>
      </c>
      <c r="C4040" s="6" t="s">
        <v>8481</v>
      </c>
      <c r="D4040" s="6" t="s">
        <v>9501</v>
      </c>
      <c r="E4040" s="6" t="s">
        <v>266</v>
      </c>
      <c r="F4040" s="6"/>
      <c r="G4040" s="6"/>
      <c r="H4040" s="6" t="s">
        <v>8209</v>
      </c>
      <c r="I4040" s="6" t="s">
        <v>9502</v>
      </c>
      <c r="J4040" s="6" t="s">
        <v>8607</v>
      </c>
      <c r="K4040" s="7" t="s">
        <v>369</v>
      </c>
      <c r="L4040" s="8">
        <v>45657.0</v>
      </c>
      <c r="M4040" s="6" t="s">
        <v>23</v>
      </c>
      <c r="N4040" s="5"/>
      <c r="O4040" s="5"/>
      <c r="P4040" s="5"/>
      <c r="Q4040" s="5"/>
      <c r="R4040" s="5"/>
      <c r="S4040" s="5"/>
      <c r="T4040" s="5"/>
      <c r="U4040" s="5"/>
      <c r="V4040" s="5"/>
    </row>
    <row r="4041" hidden="1">
      <c r="A4041" s="5">
        <v>480091.0</v>
      </c>
      <c r="B4041" s="6" t="s">
        <v>7963</v>
      </c>
      <c r="C4041" s="6" t="s">
        <v>8481</v>
      </c>
      <c r="D4041" s="6" t="s">
        <v>9496</v>
      </c>
      <c r="E4041" s="6" t="s">
        <v>266</v>
      </c>
      <c r="F4041" s="6"/>
      <c r="G4041" s="6"/>
      <c r="H4041" s="6" t="s">
        <v>8209</v>
      </c>
      <c r="I4041" s="6" t="s">
        <v>9497</v>
      </c>
      <c r="J4041" s="6" t="s">
        <v>8607</v>
      </c>
      <c r="K4041" s="7" t="s">
        <v>9503</v>
      </c>
      <c r="L4041" s="8">
        <v>45657.0</v>
      </c>
      <c r="M4041" s="6" t="s">
        <v>23</v>
      </c>
      <c r="N4041" s="5"/>
      <c r="O4041" s="5"/>
      <c r="P4041" s="5"/>
      <c r="Q4041" s="5"/>
      <c r="R4041" s="5"/>
      <c r="S4041" s="5"/>
      <c r="T4041" s="5"/>
      <c r="U4041" s="5"/>
      <c r="V4041" s="5"/>
    </row>
    <row r="4042" hidden="1">
      <c r="A4042" s="5">
        <v>480091.0</v>
      </c>
      <c r="B4042" s="6" t="s">
        <v>7963</v>
      </c>
      <c r="C4042" s="6" t="s">
        <v>8481</v>
      </c>
      <c r="D4042" s="6" t="s">
        <v>9496</v>
      </c>
      <c r="E4042" s="6" t="s">
        <v>266</v>
      </c>
      <c r="F4042" s="6"/>
      <c r="G4042" s="6"/>
      <c r="H4042" s="6" t="s">
        <v>9258</v>
      </c>
      <c r="I4042" s="6" t="s">
        <v>9497</v>
      </c>
      <c r="J4042" s="6" t="s">
        <v>8607</v>
      </c>
      <c r="K4042" s="7" t="s">
        <v>9504</v>
      </c>
      <c r="L4042" s="8">
        <v>45657.0</v>
      </c>
      <c r="M4042" s="6" t="s">
        <v>23</v>
      </c>
      <c r="N4042" s="5"/>
      <c r="O4042" s="5"/>
      <c r="P4042" s="5"/>
      <c r="Q4042" s="5"/>
      <c r="R4042" s="5"/>
      <c r="S4042" s="5"/>
      <c r="T4042" s="5"/>
      <c r="U4042" s="5"/>
      <c r="V4042" s="5"/>
    </row>
    <row r="4043" hidden="1">
      <c r="A4043" s="5">
        <v>480091.0</v>
      </c>
      <c r="B4043" s="6" t="s">
        <v>7963</v>
      </c>
      <c r="C4043" s="6" t="s">
        <v>8481</v>
      </c>
      <c r="D4043" s="6" t="s">
        <v>9496</v>
      </c>
      <c r="E4043" s="6" t="s">
        <v>266</v>
      </c>
      <c r="F4043" s="6"/>
      <c r="G4043" s="6"/>
      <c r="H4043" s="6" t="s">
        <v>9258</v>
      </c>
      <c r="I4043" s="6" t="s">
        <v>9497</v>
      </c>
      <c r="J4043" s="6" t="s">
        <v>8607</v>
      </c>
      <c r="K4043" s="7" t="s">
        <v>820</v>
      </c>
      <c r="L4043" s="8">
        <v>45657.0</v>
      </c>
      <c r="M4043" s="6" t="s">
        <v>23</v>
      </c>
      <c r="N4043" s="5"/>
      <c r="O4043" s="5"/>
      <c r="P4043" s="5"/>
      <c r="Q4043" s="5"/>
      <c r="R4043" s="5"/>
      <c r="S4043" s="5"/>
      <c r="T4043" s="5"/>
      <c r="U4043" s="5"/>
      <c r="V4043" s="5"/>
    </row>
    <row r="4044" hidden="1">
      <c r="A4044" s="5">
        <v>480091.0</v>
      </c>
      <c r="B4044" s="6" t="s">
        <v>7963</v>
      </c>
      <c r="C4044" s="6" t="s">
        <v>8481</v>
      </c>
      <c r="D4044" s="6" t="s">
        <v>9496</v>
      </c>
      <c r="E4044" s="6" t="s">
        <v>266</v>
      </c>
      <c r="F4044" s="6"/>
      <c r="G4044" s="6"/>
      <c r="H4044" s="6" t="s">
        <v>8319</v>
      </c>
      <c r="I4044" s="6" t="s">
        <v>9497</v>
      </c>
      <c r="J4044" s="6" t="s">
        <v>8607</v>
      </c>
      <c r="K4044" s="7" t="s">
        <v>9473</v>
      </c>
      <c r="L4044" s="8">
        <v>45657.0</v>
      </c>
      <c r="M4044" s="6" t="s">
        <v>23</v>
      </c>
      <c r="N4044" s="5"/>
      <c r="O4044" s="5"/>
      <c r="P4044" s="5"/>
      <c r="Q4044" s="5"/>
      <c r="R4044" s="5"/>
      <c r="S4044" s="5"/>
      <c r="T4044" s="5"/>
      <c r="U4044" s="5"/>
      <c r="V4044" s="5"/>
    </row>
    <row r="4045" hidden="1">
      <c r="A4045" s="5">
        <v>480091.0</v>
      </c>
      <c r="B4045" s="6" t="s">
        <v>7963</v>
      </c>
      <c r="C4045" s="6" t="s">
        <v>8481</v>
      </c>
      <c r="D4045" s="6" t="s">
        <v>9496</v>
      </c>
      <c r="E4045" s="6" t="s">
        <v>266</v>
      </c>
      <c r="F4045" s="6"/>
      <c r="G4045" s="6"/>
      <c r="H4045" s="6" t="s">
        <v>8467</v>
      </c>
      <c r="I4045" s="6" t="s">
        <v>9497</v>
      </c>
      <c r="J4045" s="6" t="s">
        <v>8607</v>
      </c>
      <c r="K4045" s="7" t="s">
        <v>9505</v>
      </c>
      <c r="L4045" s="8">
        <v>45657.0</v>
      </c>
      <c r="M4045" s="6" t="s">
        <v>23</v>
      </c>
      <c r="N4045" s="5"/>
      <c r="O4045" s="5"/>
      <c r="P4045" s="5"/>
      <c r="Q4045" s="5"/>
      <c r="R4045" s="5"/>
      <c r="S4045" s="5"/>
      <c r="T4045" s="5"/>
      <c r="U4045" s="5"/>
      <c r="V4045" s="5"/>
    </row>
    <row r="4046" hidden="1">
      <c r="A4046" s="5">
        <v>480091.0</v>
      </c>
      <c r="B4046" s="6" t="s">
        <v>7963</v>
      </c>
      <c r="C4046" s="6" t="s">
        <v>8481</v>
      </c>
      <c r="D4046" s="6" t="s">
        <v>9496</v>
      </c>
      <c r="E4046" s="6" t="s">
        <v>266</v>
      </c>
      <c r="F4046" s="6"/>
      <c r="G4046" s="6"/>
      <c r="H4046" s="6" t="s">
        <v>8467</v>
      </c>
      <c r="I4046" s="6" t="s">
        <v>9497</v>
      </c>
      <c r="J4046" s="6" t="s">
        <v>8607</v>
      </c>
      <c r="K4046" s="7" t="s">
        <v>9506</v>
      </c>
      <c r="L4046" s="8">
        <v>45657.0</v>
      </c>
      <c r="M4046" s="6" t="s">
        <v>23</v>
      </c>
      <c r="N4046" s="5"/>
      <c r="O4046" s="5"/>
      <c r="P4046" s="5"/>
      <c r="Q4046" s="5"/>
      <c r="R4046" s="5"/>
      <c r="S4046" s="5"/>
      <c r="T4046" s="5"/>
      <c r="U4046" s="5"/>
      <c r="V4046" s="5"/>
    </row>
    <row r="4047" hidden="1">
      <c r="A4047" s="5">
        <v>480091.0</v>
      </c>
      <c r="B4047" s="6" t="s">
        <v>7963</v>
      </c>
      <c r="C4047" s="6" t="s">
        <v>8481</v>
      </c>
      <c r="D4047" s="6" t="s">
        <v>9496</v>
      </c>
      <c r="E4047" s="6" t="s">
        <v>266</v>
      </c>
      <c r="F4047" s="6"/>
      <c r="G4047" s="6"/>
      <c r="H4047" s="6" t="s">
        <v>8467</v>
      </c>
      <c r="I4047" s="6" t="s">
        <v>9497</v>
      </c>
      <c r="J4047" s="6" t="s">
        <v>8607</v>
      </c>
      <c r="K4047" s="7" t="s">
        <v>9507</v>
      </c>
      <c r="L4047" s="8">
        <v>45657.0</v>
      </c>
      <c r="M4047" s="6" t="s">
        <v>23</v>
      </c>
      <c r="N4047" s="5"/>
      <c r="O4047" s="5"/>
      <c r="P4047" s="5"/>
      <c r="Q4047" s="5"/>
      <c r="R4047" s="5"/>
      <c r="S4047" s="5"/>
      <c r="T4047" s="5"/>
      <c r="U4047" s="5"/>
      <c r="V4047" s="5"/>
    </row>
    <row r="4048" hidden="1">
      <c r="A4048" s="5">
        <v>480091.0</v>
      </c>
      <c r="B4048" s="6" t="s">
        <v>7963</v>
      </c>
      <c r="C4048" s="6" t="s">
        <v>8481</v>
      </c>
      <c r="D4048" s="6" t="s">
        <v>9496</v>
      </c>
      <c r="E4048" s="6" t="s">
        <v>266</v>
      </c>
      <c r="F4048" s="6"/>
      <c r="G4048" s="6"/>
      <c r="H4048" s="6" t="s">
        <v>8467</v>
      </c>
      <c r="I4048" s="6" t="s">
        <v>9497</v>
      </c>
      <c r="J4048" s="6" t="s">
        <v>8607</v>
      </c>
      <c r="K4048" s="7" t="s">
        <v>9508</v>
      </c>
      <c r="L4048" s="8">
        <v>45657.0</v>
      </c>
      <c r="M4048" s="6" t="s">
        <v>23</v>
      </c>
      <c r="N4048" s="5"/>
      <c r="O4048" s="5"/>
      <c r="P4048" s="5"/>
      <c r="Q4048" s="5"/>
      <c r="R4048" s="5"/>
      <c r="S4048" s="5"/>
      <c r="T4048" s="5"/>
      <c r="U4048" s="5"/>
      <c r="V4048" s="5"/>
    </row>
    <row r="4049" hidden="1">
      <c r="A4049" s="5">
        <v>480091.0</v>
      </c>
      <c r="B4049" s="6" t="s">
        <v>7963</v>
      </c>
      <c r="C4049" s="6" t="s">
        <v>8481</v>
      </c>
      <c r="D4049" s="6" t="s">
        <v>9496</v>
      </c>
      <c r="E4049" s="6" t="s">
        <v>266</v>
      </c>
      <c r="F4049" s="6"/>
      <c r="G4049" s="6"/>
      <c r="H4049" s="6" t="s">
        <v>8467</v>
      </c>
      <c r="I4049" s="6" t="s">
        <v>9497</v>
      </c>
      <c r="J4049" s="6" t="s">
        <v>8607</v>
      </c>
      <c r="K4049" s="7" t="s">
        <v>9509</v>
      </c>
      <c r="L4049" s="8">
        <v>45657.0</v>
      </c>
      <c r="M4049" s="6" t="s">
        <v>23</v>
      </c>
      <c r="N4049" s="5"/>
      <c r="O4049" s="5"/>
      <c r="P4049" s="5"/>
      <c r="Q4049" s="5"/>
      <c r="R4049" s="5"/>
      <c r="S4049" s="5"/>
      <c r="T4049" s="5"/>
      <c r="U4049" s="5"/>
      <c r="V4049" s="5"/>
    </row>
    <row r="4050" hidden="1">
      <c r="A4050" s="5">
        <v>480091.0</v>
      </c>
      <c r="B4050" s="6" t="s">
        <v>7963</v>
      </c>
      <c r="C4050" s="6" t="s">
        <v>8481</v>
      </c>
      <c r="D4050" s="6" t="s">
        <v>9496</v>
      </c>
      <c r="E4050" s="6" t="s">
        <v>266</v>
      </c>
      <c r="F4050" s="6"/>
      <c r="G4050" s="6"/>
      <c r="H4050" s="6" t="s">
        <v>8467</v>
      </c>
      <c r="I4050" s="6" t="s">
        <v>9497</v>
      </c>
      <c r="J4050" s="6" t="s">
        <v>8607</v>
      </c>
      <c r="K4050" s="7" t="s">
        <v>9510</v>
      </c>
      <c r="L4050" s="8">
        <v>45657.0</v>
      </c>
      <c r="M4050" s="6" t="s">
        <v>23</v>
      </c>
      <c r="N4050" s="5"/>
      <c r="O4050" s="5"/>
      <c r="P4050" s="5"/>
      <c r="Q4050" s="5"/>
      <c r="R4050" s="5"/>
      <c r="S4050" s="5"/>
      <c r="T4050" s="5"/>
      <c r="U4050" s="5"/>
      <c r="V4050" s="5"/>
    </row>
    <row r="4051" hidden="1">
      <c r="A4051" s="5">
        <v>480091.0</v>
      </c>
      <c r="B4051" s="6" t="s">
        <v>7963</v>
      </c>
      <c r="C4051" s="6" t="s">
        <v>8481</v>
      </c>
      <c r="D4051" s="6" t="s">
        <v>9496</v>
      </c>
      <c r="E4051" s="6" t="s">
        <v>266</v>
      </c>
      <c r="F4051" s="6"/>
      <c r="G4051" s="6"/>
      <c r="H4051" s="6" t="s">
        <v>8467</v>
      </c>
      <c r="I4051" s="6" t="s">
        <v>9497</v>
      </c>
      <c r="J4051" s="6" t="s">
        <v>8607</v>
      </c>
      <c r="K4051" s="7" t="s">
        <v>9511</v>
      </c>
      <c r="L4051" s="8">
        <v>45657.0</v>
      </c>
      <c r="M4051" s="6" t="s">
        <v>23</v>
      </c>
      <c r="N4051" s="5"/>
      <c r="O4051" s="5"/>
      <c r="P4051" s="5"/>
      <c r="Q4051" s="5"/>
      <c r="R4051" s="5"/>
      <c r="S4051" s="5"/>
      <c r="T4051" s="5"/>
      <c r="U4051" s="5"/>
      <c r="V4051" s="5"/>
    </row>
    <row r="4052" hidden="1">
      <c r="A4052" s="5">
        <v>480091.0</v>
      </c>
      <c r="B4052" s="6" t="s">
        <v>7963</v>
      </c>
      <c r="C4052" s="6" t="s">
        <v>8481</v>
      </c>
      <c r="D4052" s="6" t="s">
        <v>9496</v>
      </c>
      <c r="E4052" s="6" t="s">
        <v>266</v>
      </c>
      <c r="F4052" s="6"/>
      <c r="G4052" s="6"/>
      <c r="H4052" s="6" t="s">
        <v>8467</v>
      </c>
      <c r="I4052" s="6" t="s">
        <v>9497</v>
      </c>
      <c r="J4052" s="6" t="s">
        <v>8607</v>
      </c>
      <c r="K4052" s="7" t="s">
        <v>9512</v>
      </c>
      <c r="L4052" s="8">
        <v>45657.0</v>
      </c>
      <c r="M4052" s="6" t="s">
        <v>23</v>
      </c>
      <c r="N4052" s="5"/>
      <c r="O4052" s="5"/>
      <c r="P4052" s="5"/>
      <c r="Q4052" s="5"/>
      <c r="R4052" s="5"/>
      <c r="S4052" s="5"/>
      <c r="T4052" s="5"/>
      <c r="U4052" s="5"/>
      <c r="V4052" s="5"/>
    </row>
    <row r="4053" hidden="1">
      <c r="A4053" s="5">
        <v>480091.0</v>
      </c>
      <c r="B4053" s="6" t="s">
        <v>7963</v>
      </c>
      <c r="C4053" s="6" t="s">
        <v>8481</v>
      </c>
      <c r="D4053" s="6" t="s">
        <v>9496</v>
      </c>
      <c r="E4053" s="6" t="s">
        <v>266</v>
      </c>
      <c r="F4053" s="6"/>
      <c r="G4053" s="6"/>
      <c r="H4053" s="6" t="s">
        <v>8467</v>
      </c>
      <c r="I4053" s="6" t="s">
        <v>9497</v>
      </c>
      <c r="J4053" s="6" t="s">
        <v>8607</v>
      </c>
      <c r="K4053" s="7" t="s">
        <v>9513</v>
      </c>
      <c r="L4053" s="8">
        <v>45657.0</v>
      </c>
      <c r="M4053" s="6" t="s">
        <v>23</v>
      </c>
      <c r="N4053" s="5"/>
      <c r="O4053" s="5"/>
      <c r="P4053" s="5"/>
      <c r="Q4053" s="5"/>
      <c r="R4053" s="5"/>
      <c r="S4053" s="5"/>
      <c r="T4053" s="5"/>
      <c r="U4053" s="5"/>
      <c r="V4053" s="5"/>
    </row>
    <row r="4054" hidden="1">
      <c r="A4054" s="5">
        <v>480091.0</v>
      </c>
      <c r="B4054" s="6" t="s">
        <v>7963</v>
      </c>
      <c r="C4054" s="6" t="s">
        <v>8481</v>
      </c>
      <c r="D4054" s="6" t="s">
        <v>9496</v>
      </c>
      <c r="E4054" s="6" t="s">
        <v>266</v>
      </c>
      <c r="F4054" s="6"/>
      <c r="G4054" s="6"/>
      <c r="H4054" s="6" t="s">
        <v>8467</v>
      </c>
      <c r="I4054" s="6" t="s">
        <v>9497</v>
      </c>
      <c r="J4054" s="6" t="s">
        <v>8607</v>
      </c>
      <c r="K4054" s="7" t="s">
        <v>9514</v>
      </c>
      <c r="L4054" s="8">
        <v>45657.0</v>
      </c>
      <c r="M4054" s="6" t="s">
        <v>23</v>
      </c>
      <c r="N4054" s="5"/>
      <c r="O4054" s="5"/>
      <c r="P4054" s="5"/>
      <c r="Q4054" s="5"/>
      <c r="R4054" s="5"/>
      <c r="S4054" s="5"/>
      <c r="T4054" s="5"/>
      <c r="U4054" s="5"/>
      <c r="V4054" s="5"/>
    </row>
    <row r="4055" hidden="1">
      <c r="A4055" s="5">
        <v>480091.0</v>
      </c>
      <c r="B4055" s="6" t="s">
        <v>7963</v>
      </c>
      <c r="C4055" s="6" t="s">
        <v>8481</v>
      </c>
      <c r="D4055" s="6" t="s">
        <v>9496</v>
      </c>
      <c r="E4055" s="6" t="s">
        <v>266</v>
      </c>
      <c r="F4055" s="6"/>
      <c r="G4055" s="6"/>
      <c r="H4055" s="6" t="s">
        <v>8467</v>
      </c>
      <c r="I4055" s="6" t="s">
        <v>9497</v>
      </c>
      <c r="J4055" s="6" t="s">
        <v>8607</v>
      </c>
      <c r="K4055" s="7" t="s">
        <v>9515</v>
      </c>
      <c r="L4055" s="8">
        <v>45657.0</v>
      </c>
      <c r="M4055" s="6" t="s">
        <v>23</v>
      </c>
      <c r="N4055" s="5"/>
      <c r="O4055" s="5"/>
      <c r="P4055" s="5"/>
      <c r="Q4055" s="5"/>
      <c r="R4055" s="5"/>
      <c r="S4055" s="5"/>
      <c r="T4055" s="5"/>
      <c r="U4055" s="5"/>
      <c r="V4055" s="5"/>
    </row>
    <row r="4056" hidden="1">
      <c r="A4056" s="5">
        <v>480091.0</v>
      </c>
      <c r="B4056" s="6" t="s">
        <v>7963</v>
      </c>
      <c r="C4056" s="6" t="s">
        <v>8481</v>
      </c>
      <c r="D4056" s="6" t="s">
        <v>9496</v>
      </c>
      <c r="E4056" s="6" t="s">
        <v>266</v>
      </c>
      <c r="F4056" s="6"/>
      <c r="G4056" s="6"/>
      <c r="H4056" s="6" t="s">
        <v>8467</v>
      </c>
      <c r="I4056" s="6" t="s">
        <v>9497</v>
      </c>
      <c r="J4056" s="6" t="s">
        <v>8607</v>
      </c>
      <c r="K4056" s="7" t="s">
        <v>9516</v>
      </c>
      <c r="L4056" s="8">
        <v>45657.0</v>
      </c>
      <c r="M4056" s="6" t="s">
        <v>23</v>
      </c>
      <c r="N4056" s="5"/>
      <c r="O4056" s="5"/>
      <c r="P4056" s="5"/>
      <c r="Q4056" s="5"/>
      <c r="R4056" s="5"/>
      <c r="S4056" s="5"/>
      <c r="T4056" s="5"/>
      <c r="U4056" s="5"/>
      <c r="V4056" s="5"/>
    </row>
    <row r="4057" hidden="1">
      <c r="A4057" s="5">
        <v>480091.0</v>
      </c>
      <c r="B4057" s="6" t="s">
        <v>7963</v>
      </c>
      <c r="C4057" s="6" t="s">
        <v>8481</v>
      </c>
      <c r="D4057" s="6" t="s">
        <v>9496</v>
      </c>
      <c r="E4057" s="6" t="s">
        <v>266</v>
      </c>
      <c r="F4057" s="6"/>
      <c r="G4057" s="6"/>
      <c r="H4057" s="6" t="s">
        <v>8467</v>
      </c>
      <c r="I4057" s="6" t="s">
        <v>9497</v>
      </c>
      <c r="J4057" s="6" t="s">
        <v>8607</v>
      </c>
      <c r="K4057" s="7" t="s">
        <v>9517</v>
      </c>
      <c r="L4057" s="8">
        <v>45657.0</v>
      </c>
      <c r="M4057" s="6" t="s">
        <v>23</v>
      </c>
      <c r="N4057" s="5"/>
      <c r="O4057" s="5"/>
      <c r="P4057" s="5"/>
      <c r="Q4057" s="5"/>
      <c r="R4057" s="5"/>
      <c r="S4057" s="5"/>
      <c r="T4057" s="5"/>
      <c r="U4057" s="5"/>
      <c r="V4057" s="5"/>
    </row>
    <row r="4058" hidden="1">
      <c r="A4058" s="5">
        <v>480091.0</v>
      </c>
      <c r="B4058" s="6" t="s">
        <v>7963</v>
      </c>
      <c r="C4058" s="6" t="s">
        <v>8481</v>
      </c>
      <c r="D4058" s="6" t="s">
        <v>9496</v>
      </c>
      <c r="E4058" s="6" t="s">
        <v>266</v>
      </c>
      <c r="F4058" s="6"/>
      <c r="G4058" s="6"/>
      <c r="H4058" s="6" t="s">
        <v>8467</v>
      </c>
      <c r="I4058" s="6" t="s">
        <v>9497</v>
      </c>
      <c r="J4058" s="6" t="s">
        <v>8607</v>
      </c>
      <c r="K4058" s="7" t="s">
        <v>9518</v>
      </c>
      <c r="L4058" s="8">
        <v>45657.0</v>
      </c>
      <c r="M4058" s="6" t="s">
        <v>23</v>
      </c>
      <c r="N4058" s="5"/>
      <c r="O4058" s="5"/>
      <c r="P4058" s="5"/>
      <c r="Q4058" s="5"/>
      <c r="R4058" s="5"/>
      <c r="S4058" s="5"/>
      <c r="T4058" s="5"/>
      <c r="U4058" s="5"/>
      <c r="V4058" s="5"/>
    </row>
    <row r="4059" hidden="1">
      <c r="A4059" s="5">
        <v>480091.0</v>
      </c>
      <c r="B4059" s="6" t="s">
        <v>7963</v>
      </c>
      <c r="C4059" s="6" t="s">
        <v>8481</v>
      </c>
      <c r="D4059" s="6" t="s">
        <v>9496</v>
      </c>
      <c r="E4059" s="6" t="s">
        <v>266</v>
      </c>
      <c r="F4059" s="6"/>
      <c r="G4059" s="6"/>
      <c r="H4059" s="6" t="s">
        <v>8467</v>
      </c>
      <c r="I4059" s="6" t="s">
        <v>9497</v>
      </c>
      <c r="J4059" s="6" t="s">
        <v>8607</v>
      </c>
      <c r="K4059" s="7" t="s">
        <v>9519</v>
      </c>
      <c r="L4059" s="8">
        <v>45657.0</v>
      </c>
      <c r="M4059" s="6" t="s">
        <v>23</v>
      </c>
      <c r="N4059" s="5"/>
      <c r="O4059" s="5"/>
      <c r="P4059" s="5"/>
      <c r="Q4059" s="5"/>
      <c r="R4059" s="5"/>
      <c r="S4059" s="5"/>
      <c r="T4059" s="5"/>
      <c r="U4059" s="5"/>
      <c r="V4059" s="5"/>
    </row>
    <row r="4060" hidden="1">
      <c r="A4060" s="5">
        <v>480091.0</v>
      </c>
      <c r="B4060" s="6" t="s">
        <v>7963</v>
      </c>
      <c r="C4060" s="6" t="s">
        <v>8481</v>
      </c>
      <c r="D4060" s="6" t="s">
        <v>9496</v>
      </c>
      <c r="E4060" s="6" t="s">
        <v>266</v>
      </c>
      <c r="F4060" s="6"/>
      <c r="G4060" s="6"/>
      <c r="H4060" s="6" t="s">
        <v>8319</v>
      </c>
      <c r="I4060" s="6" t="s">
        <v>9497</v>
      </c>
      <c r="J4060" s="6" t="s">
        <v>8607</v>
      </c>
      <c r="K4060" s="7" t="s">
        <v>9520</v>
      </c>
      <c r="L4060" s="8">
        <v>45657.0</v>
      </c>
      <c r="M4060" s="6" t="s">
        <v>23</v>
      </c>
      <c r="N4060" s="5"/>
      <c r="O4060" s="5"/>
      <c r="P4060" s="5"/>
      <c r="Q4060" s="5"/>
      <c r="R4060" s="5"/>
      <c r="S4060" s="5"/>
      <c r="T4060" s="5"/>
      <c r="U4060" s="5"/>
      <c r="V4060" s="5"/>
    </row>
    <row r="4061" hidden="1">
      <c r="A4061" s="5">
        <v>480091.0</v>
      </c>
      <c r="B4061" s="6" t="s">
        <v>7963</v>
      </c>
      <c r="C4061" s="6" t="s">
        <v>8481</v>
      </c>
      <c r="D4061" s="6" t="s">
        <v>9521</v>
      </c>
      <c r="E4061" s="6" t="s">
        <v>266</v>
      </c>
      <c r="F4061" s="6"/>
      <c r="G4061" s="6"/>
      <c r="H4061" s="6" t="s">
        <v>8686</v>
      </c>
      <c r="I4061" s="6" t="s">
        <v>9522</v>
      </c>
      <c r="J4061" s="6" t="s">
        <v>8199</v>
      </c>
      <c r="K4061" s="7" t="s">
        <v>784</v>
      </c>
      <c r="L4061" s="8">
        <v>45657.0</v>
      </c>
      <c r="M4061" s="6" t="s">
        <v>23</v>
      </c>
      <c r="N4061" s="5"/>
      <c r="O4061" s="5"/>
      <c r="P4061" s="5"/>
      <c r="Q4061" s="5"/>
      <c r="R4061" s="5"/>
      <c r="S4061" s="5"/>
      <c r="T4061" s="5"/>
      <c r="U4061" s="5"/>
      <c r="V4061" s="5"/>
    </row>
    <row r="4062" hidden="1">
      <c r="A4062" s="5">
        <v>480091.0</v>
      </c>
      <c r="B4062" s="6" t="s">
        <v>7963</v>
      </c>
      <c r="C4062" s="6" t="s">
        <v>8481</v>
      </c>
      <c r="D4062" s="6" t="s">
        <v>9523</v>
      </c>
      <c r="E4062" s="6" t="s">
        <v>266</v>
      </c>
      <c r="F4062" s="6"/>
      <c r="G4062" s="6"/>
      <c r="H4062" s="6" t="s">
        <v>8209</v>
      </c>
      <c r="I4062" s="6" t="s">
        <v>9524</v>
      </c>
      <c r="J4062" s="6" t="s">
        <v>8607</v>
      </c>
      <c r="K4062" s="7" t="s">
        <v>9525</v>
      </c>
      <c r="L4062" s="8">
        <v>45657.0</v>
      </c>
      <c r="M4062" s="6" t="s">
        <v>23</v>
      </c>
      <c r="N4062" s="5"/>
      <c r="O4062" s="5"/>
      <c r="P4062" s="5"/>
      <c r="Q4062" s="5"/>
      <c r="R4062" s="5"/>
      <c r="S4062" s="5"/>
      <c r="T4062" s="5"/>
      <c r="U4062" s="5"/>
      <c r="V4062" s="5"/>
    </row>
    <row r="4063" hidden="1">
      <c r="A4063" s="5">
        <v>480091.0</v>
      </c>
      <c r="B4063" s="6" t="s">
        <v>7963</v>
      </c>
      <c r="C4063" s="6" t="s">
        <v>8481</v>
      </c>
      <c r="D4063" s="6" t="s">
        <v>9526</v>
      </c>
      <c r="E4063" s="6" t="s">
        <v>266</v>
      </c>
      <c r="F4063" s="6"/>
      <c r="G4063" s="6"/>
      <c r="H4063" s="6" t="s">
        <v>8209</v>
      </c>
      <c r="I4063" s="6" t="s">
        <v>9527</v>
      </c>
      <c r="J4063" s="6" t="s">
        <v>8607</v>
      </c>
      <c r="K4063" s="7" t="s">
        <v>7497</v>
      </c>
      <c r="L4063" s="8">
        <v>45657.0</v>
      </c>
      <c r="M4063" s="6" t="s">
        <v>23</v>
      </c>
      <c r="N4063" s="5"/>
      <c r="O4063" s="5"/>
      <c r="P4063" s="5"/>
      <c r="Q4063" s="5"/>
      <c r="R4063" s="5"/>
      <c r="S4063" s="5"/>
      <c r="T4063" s="5"/>
      <c r="U4063" s="5"/>
      <c r="V4063" s="5"/>
    </row>
    <row r="4064" hidden="1">
      <c r="A4064" s="5">
        <v>480091.0</v>
      </c>
      <c r="B4064" s="6" t="s">
        <v>7963</v>
      </c>
      <c r="C4064" s="6" t="s">
        <v>8481</v>
      </c>
      <c r="D4064" s="6" t="s">
        <v>8622</v>
      </c>
      <c r="E4064" s="6" t="s">
        <v>266</v>
      </c>
      <c r="F4064" s="6"/>
      <c r="G4064" s="6"/>
      <c r="H4064" s="6" t="s">
        <v>8467</v>
      </c>
      <c r="I4064" s="6" t="s">
        <v>8623</v>
      </c>
      <c r="J4064" s="6" t="s">
        <v>8607</v>
      </c>
      <c r="K4064" s="7" t="s">
        <v>9528</v>
      </c>
      <c r="L4064" s="8">
        <v>45657.0</v>
      </c>
      <c r="M4064" s="6" t="s">
        <v>23</v>
      </c>
      <c r="N4064" s="5"/>
      <c r="O4064" s="5"/>
      <c r="P4064" s="5"/>
      <c r="Q4064" s="5"/>
      <c r="R4064" s="5"/>
      <c r="S4064" s="5"/>
      <c r="T4064" s="5"/>
      <c r="U4064" s="5"/>
      <c r="V4064" s="5"/>
    </row>
    <row r="4065" hidden="1">
      <c r="A4065" s="5">
        <v>480091.0</v>
      </c>
      <c r="B4065" s="6" t="s">
        <v>7963</v>
      </c>
      <c r="C4065" s="6" t="s">
        <v>8481</v>
      </c>
      <c r="D4065" s="6" t="s">
        <v>9529</v>
      </c>
      <c r="E4065" s="6" t="s">
        <v>266</v>
      </c>
      <c r="F4065" s="6"/>
      <c r="G4065" s="6"/>
      <c r="H4065" s="6" t="s">
        <v>8233</v>
      </c>
      <c r="I4065" s="6" t="s">
        <v>9530</v>
      </c>
      <c r="J4065" s="6" t="s">
        <v>8607</v>
      </c>
      <c r="K4065" s="7" t="s">
        <v>9531</v>
      </c>
      <c r="L4065" s="8">
        <v>45657.0</v>
      </c>
      <c r="M4065" s="6" t="s">
        <v>23</v>
      </c>
      <c r="N4065" s="5"/>
      <c r="O4065" s="5"/>
      <c r="P4065" s="5"/>
      <c r="Q4065" s="5"/>
      <c r="R4065" s="5"/>
      <c r="S4065" s="5"/>
      <c r="T4065" s="5"/>
      <c r="U4065" s="5"/>
      <c r="V4065" s="5"/>
    </row>
    <row r="4066" hidden="1">
      <c r="A4066" s="5">
        <v>480091.0</v>
      </c>
      <c r="B4066" s="6" t="s">
        <v>7963</v>
      </c>
      <c r="C4066" s="6" t="s">
        <v>8481</v>
      </c>
      <c r="D4066" s="6" t="s">
        <v>9532</v>
      </c>
      <c r="E4066" s="6" t="s">
        <v>266</v>
      </c>
      <c r="F4066" s="6"/>
      <c r="G4066" s="6"/>
      <c r="H4066" s="6" t="s">
        <v>8467</v>
      </c>
      <c r="I4066" s="6" t="s">
        <v>9533</v>
      </c>
      <c r="J4066" s="6" t="s">
        <v>8607</v>
      </c>
      <c r="K4066" s="7" t="s">
        <v>9534</v>
      </c>
      <c r="L4066" s="8">
        <v>45657.0</v>
      </c>
      <c r="M4066" s="6" t="s">
        <v>23</v>
      </c>
      <c r="N4066" s="5"/>
      <c r="O4066" s="5"/>
      <c r="P4066" s="5"/>
      <c r="Q4066" s="5"/>
      <c r="R4066" s="5"/>
      <c r="S4066" s="5"/>
      <c r="T4066" s="5"/>
      <c r="U4066" s="5"/>
      <c r="V4066" s="5"/>
    </row>
    <row r="4067" hidden="1">
      <c r="A4067" s="5">
        <v>480091.0</v>
      </c>
      <c r="B4067" s="6" t="s">
        <v>7963</v>
      </c>
      <c r="C4067" s="6" t="s">
        <v>8481</v>
      </c>
      <c r="D4067" s="6" t="s">
        <v>9532</v>
      </c>
      <c r="E4067" s="6" t="s">
        <v>266</v>
      </c>
      <c r="F4067" s="6"/>
      <c r="G4067" s="6"/>
      <c r="H4067" s="6" t="s">
        <v>8467</v>
      </c>
      <c r="I4067" s="6" t="s">
        <v>9533</v>
      </c>
      <c r="J4067" s="6" t="s">
        <v>8607</v>
      </c>
      <c r="K4067" s="7" t="s">
        <v>9535</v>
      </c>
      <c r="L4067" s="8">
        <v>45657.0</v>
      </c>
      <c r="M4067" s="6" t="s">
        <v>23</v>
      </c>
      <c r="N4067" s="5"/>
      <c r="O4067" s="5"/>
      <c r="P4067" s="5"/>
      <c r="Q4067" s="5"/>
      <c r="R4067" s="5"/>
      <c r="S4067" s="5"/>
      <c r="T4067" s="5"/>
      <c r="U4067" s="5"/>
      <c r="V4067" s="5"/>
    </row>
    <row r="4068" hidden="1">
      <c r="A4068" s="5">
        <v>480091.0</v>
      </c>
      <c r="B4068" s="6" t="s">
        <v>7963</v>
      </c>
      <c r="C4068" s="6" t="s">
        <v>8481</v>
      </c>
      <c r="D4068" s="6" t="s">
        <v>9532</v>
      </c>
      <c r="E4068" s="6" t="s">
        <v>266</v>
      </c>
      <c r="F4068" s="6"/>
      <c r="G4068" s="6"/>
      <c r="H4068" s="6" t="s">
        <v>8467</v>
      </c>
      <c r="I4068" s="6" t="s">
        <v>9533</v>
      </c>
      <c r="J4068" s="6" t="s">
        <v>8607</v>
      </c>
      <c r="K4068" s="7" t="s">
        <v>9536</v>
      </c>
      <c r="L4068" s="8">
        <v>45657.0</v>
      </c>
      <c r="M4068" s="6" t="s">
        <v>23</v>
      </c>
      <c r="N4068" s="5"/>
      <c r="O4068" s="5"/>
      <c r="P4068" s="5"/>
      <c r="Q4068" s="5"/>
      <c r="R4068" s="5"/>
      <c r="S4068" s="5"/>
      <c r="T4068" s="5"/>
      <c r="U4068" s="5"/>
      <c r="V4068" s="5"/>
    </row>
    <row r="4069" hidden="1">
      <c r="A4069" s="5">
        <v>480091.0</v>
      </c>
      <c r="B4069" s="6" t="s">
        <v>7963</v>
      </c>
      <c r="C4069" s="6" t="s">
        <v>8481</v>
      </c>
      <c r="D4069" s="6" t="s">
        <v>9532</v>
      </c>
      <c r="E4069" s="6" t="s">
        <v>266</v>
      </c>
      <c r="F4069" s="6"/>
      <c r="G4069" s="6"/>
      <c r="H4069" s="6" t="s">
        <v>8467</v>
      </c>
      <c r="I4069" s="6" t="s">
        <v>9533</v>
      </c>
      <c r="J4069" s="6" t="s">
        <v>8607</v>
      </c>
      <c r="K4069" s="7" t="s">
        <v>461</v>
      </c>
      <c r="L4069" s="8">
        <v>45657.0</v>
      </c>
      <c r="M4069" s="6" t="s">
        <v>23</v>
      </c>
      <c r="N4069" s="5"/>
      <c r="O4069" s="5"/>
      <c r="P4069" s="5"/>
      <c r="Q4069" s="5"/>
      <c r="R4069" s="5"/>
      <c r="S4069" s="5"/>
      <c r="T4069" s="5"/>
      <c r="U4069" s="5"/>
      <c r="V4069" s="5"/>
    </row>
    <row r="4070" hidden="1">
      <c r="A4070" s="5">
        <v>480091.0</v>
      </c>
      <c r="B4070" s="6" t="s">
        <v>7963</v>
      </c>
      <c r="C4070" s="6" t="s">
        <v>8481</v>
      </c>
      <c r="D4070" s="6" t="s">
        <v>9532</v>
      </c>
      <c r="E4070" s="6" t="s">
        <v>266</v>
      </c>
      <c r="F4070" s="6"/>
      <c r="G4070" s="6"/>
      <c r="H4070" s="6" t="s">
        <v>8467</v>
      </c>
      <c r="I4070" s="6" t="s">
        <v>9533</v>
      </c>
      <c r="J4070" s="6" t="s">
        <v>8607</v>
      </c>
      <c r="K4070" s="7" t="s">
        <v>9537</v>
      </c>
      <c r="L4070" s="8">
        <v>45657.0</v>
      </c>
      <c r="M4070" s="6" t="s">
        <v>23</v>
      </c>
      <c r="N4070" s="5"/>
      <c r="O4070" s="5"/>
      <c r="P4070" s="5"/>
      <c r="Q4070" s="5"/>
      <c r="R4070" s="5"/>
      <c r="S4070" s="5"/>
      <c r="T4070" s="5"/>
      <c r="U4070" s="5"/>
      <c r="V4070" s="5"/>
    </row>
    <row r="4071" hidden="1">
      <c r="A4071" s="5">
        <v>480091.0</v>
      </c>
      <c r="B4071" s="6" t="s">
        <v>7963</v>
      </c>
      <c r="C4071" s="6" t="s">
        <v>8481</v>
      </c>
      <c r="D4071" s="6" t="s">
        <v>9532</v>
      </c>
      <c r="E4071" s="6" t="s">
        <v>266</v>
      </c>
      <c r="F4071" s="6"/>
      <c r="G4071" s="6"/>
      <c r="H4071" s="6" t="s">
        <v>8467</v>
      </c>
      <c r="I4071" s="6" t="s">
        <v>9533</v>
      </c>
      <c r="J4071" s="6" t="s">
        <v>8607</v>
      </c>
      <c r="K4071" s="7" t="s">
        <v>9538</v>
      </c>
      <c r="L4071" s="8">
        <v>45657.0</v>
      </c>
      <c r="M4071" s="6" t="s">
        <v>23</v>
      </c>
      <c r="N4071" s="5"/>
      <c r="O4071" s="5"/>
      <c r="P4071" s="5"/>
      <c r="Q4071" s="5"/>
      <c r="R4071" s="5"/>
      <c r="S4071" s="5"/>
      <c r="T4071" s="5"/>
      <c r="U4071" s="5"/>
      <c r="V4071" s="5"/>
    </row>
    <row r="4072" hidden="1">
      <c r="A4072" s="5">
        <v>480091.0</v>
      </c>
      <c r="B4072" s="6" t="s">
        <v>7963</v>
      </c>
      <c r="C4072" s="6" t="s">
        <v>8481</v>
      </c>
      <c r="D4072" s="6" t="s">
        <v>9532</v>
      </c>
      <c r="E4072" s="6" t="s">
        <v>266</v>
      </c>
      <c r="F4072" s="6"/>
      <c r="G4072" s="6"/>
      <c r="H4072" s="6" t="s">
        <v>8467</v>
      </c>
      <c r="I4072" s="6" t="s">
        <v>9533</v>
      </c>
      <c r="J4072" s="6" t="s">
        <v>8607</v>
      </c>
      <c r="K4072" s="7" t="s">
        <v>9539</v>
      </c>
      <c r="L4072" s="8">
        <v>45657.0</v>
      </c>
      <c r="M4072" s="6" t="s">
        <v>23</v>
      </c>
      <c r="N4072" s="5"/>
      <c r="O4072" s="5"/>
      <c r="P4072" s="5"/>
      <c r="Q4072" s="5"/>
      <c r="R4072" s="5"/>
      <c r="S4072" s="5"/>
      <c r="T4072" s="5"/>
      <c r="U4072" s="5"/>
      <c r="V4072" s="5"/>
    </row>
    <row r="4073" hidden="1">
      <c r="A4073" s="5">
        <v>480091.0</v>
      </c>
      <c r="B4073" s="6" t="s">
        <v>7963</v>
      </c>
      <c r="C4073" s="6" t="s">
        <v>8481</v>
      </c>
      <c r="D4073" s="6" t="s">
        <v>9532</v>
      </c>
      <c r="E4073" s="6" t="s">
        <v>266</v>
      </c>
      <c r="F4073" s="6"/>
      <c r="G4073" s="6"/>
      <c r="H4073" s="6" t="s">
        <v>8467</v>
      </c>
      <c r="I4073" s="6" t="s">
        <v>9533</v>
      </c>
      <c r="J4073" s="6" t="s">
        <v>8607</v>
      </c>
      <c r="K4073" s="7" t="s">
        <v>9540</v>
      </c>
      <c r="L4073" s="8">
        <v>45657.0</v>
      </c>
      <c r="M4073" s="6" t="s">
        <v>23</v>
      </c>
      <c r="N4073" s="5"/>
      <c r="O4073" s="5"/>
      <c r="P4073" s="5"/>
      <c r="Q4073" s="5"/>
      <c r="R4073" s="5"/>
      <c r="S4073" s="5"/>
      <c r="T4073" s="5"/>
      <c r="U4073" s="5"/>
      <c r="V4073" s="5"/>
    </row>
    <row r="4074" hidden="1">
      <c r="A4074" s="5">
        <v>480091.0</v>
      </c>
      <c r="B4074" s="6" t="s">
        <v>7963</v>
      </c>
      <c r="C4074" s="6" t="s">
        <v>8481</v>
      </c>
      <c r="D4074" s="6" t="s">
        <v>9532</v>
      </c>
      <c r="E4074" s="6" t="s">
        <v>266</v>
      </c>
      <c r="F4074" s="6"/>
      <c r="G4074" s="6"/>
      <c r="H4074" s="6" t="s">
        <v>8467</v>
      </c>
      <c r="I4074" s="6" t="s">
        <v>9533</v>
      </c>
      <c r="J4074" s="6" t="s">
        <v>8607</v>
      </c>
      <c r="K4074" s="7" t="s">
        <v>9541</v>
      </c>
      <c r="L4074" s="8">
        <v>45657.0</v>
      </c>
      <c r="M4074" s="6" t="s">
        <v>23</v>
      </c>
      <c r="N4074" s="5"/>
      <c r="O4074" s="5"/>
      <c r="P4074" s="5"/>
      <c r="Q4074" s="5"/>
      <c r="R4074" s="5"/>
      <c r="S4074" s="5"/>
      <c r="T4074" s="5"/>
      <c r="U4074" s="5"/>
      <c r="V4074" s="5"/>
    </row>
    <row r="4075" hidden="1">
      <c r="A4075" s="5">
        <v>480091.0</v>
      </c>
      <c r="B4075" s="6" t="s">
        <v>7963</v>
      </c>
      <c r="C4075" s="6" t="s">
        <v>8481</v>
      </c>
      <c r="D4075" s="6" t="s">
        <v>9532</v>
      </c>
      <c r="E4075" s="6" t="s">
        <v>266</v>
      </c>
      <c r="F4075" s="6"/>
      <c r="G4075" s="6"/>
      <c r="H4075" s="6" t="s">
        <v>8467</v>
      </c>
      <c r="I4075" s="6" t="s">
        <v>9533</v>
      </c>
      <c r="J4075" s="6" t="s">
        <v>8607</v>
      </c>
      <c r="K4075" s="7" t="s">
        <v>9542</v>
      </c>
      <c r="L4075" s="8">
        <v>45657.0</v>
      </c>
      <c r="M4075" s="6" t="s">
        <v>23</v>
      </c>
      <c r="N4075" s="5"/>
      <c r="O4075" s="5"/>
      <c r="P4075" s="5"/>
      <c r="Q4075" s="5"/>
      <c r="R4075" s="5"/>
      <c r="S4075" s="5"/>
      <c r="T4075" s="5"/>
      <c r="U4075" s="5"/>
      <c r="V4075" s="5"/>
    </row>
    <row r="4076" hidden="1">
      <c r="A4076" s="5">
        <v>480091.0</v>
      </c>
      <c r="B4076" s="6" t="s">
        <v>7963</v>
      </c>
      <c r="C4076" s="6" t="s">
        <v>8481</v>
      </c>
      <c r="D4076" s="6" t="s">
        <v>9532</v>
      </c>
      <c r="E4076" s="6" t="s">
        <v>266</v>
      </c>
      <c r="F4076" s="6"/>
      <c r="G4076" s="6"/>
      <c r="H4076" s="6" t="s">
        <v>8467</v>
      </c>
      <c r="I4076" s="6" t="s">
        <v>9533</v>
      </c>
      <c r="J4076" s="6" t="s">
        <v>8607</v>
      </c>
      <c r="K4076" s="7" t="s">
        <v>9543</v>
      </c>
      <c r="L4076" s="8">
        <v>45657.0</v>
      </c>
      <c r="M4076" s="6" t="s">
        <v>23</v>
      </c>
      <c r="N4076" s="5"/>
      <c r="O4076" s="5"/>
      <c r="P4076" s="5"/>
      <c r="Q4076" s="5"/>
      <c r="R4076" s="5"/>
      <c r="S4076" s="5"/>
      <c r="T4076" s="5"/>
      <c r="U4076" s="5"/>
      <c r="V4076" s="5"/>
    </row>
    <row r="4077" hidden="1">
      <c r="A4077" s="5">
        <v>480091.0</v>
      </c>
      <c r="B4077" s="6" t="s">
        <v>7963</v>
      </c>
      <c r="C4077" s="6" t="s">
        <v>8481</v>
      </c>
      <c r="D4077" s="6" t="s">
        <v>9532</v>
      </c>
      <c r="E4077" s="6" t="s">
        <v>266</v>
      </c>
      <c r="F4077" s="6"/>
      <c r="G4077" s="6"/>
      <c r="H4077" s="6" t="s">
        <v>8467</v>
      </c>
      <c r="I4077" s="6" t="s">
        <v>9533</v>
      </c>
      <c r="J4077" s="6" t="s">
        <v>8607</v>
      </c>
      <c r="K4077" s="7" t="s">
        <v>9544</v>
      </c>
      <c r="L4077" s="8">
        <v>45657.0</v>
      </c>
      <c r="M4077" s="6" t="s">
        <v>23</v>
      </c>
      <c r="N4077" s="5"/>
      <c r="O4077" s="5"/>
      <c r="P4077" s="5"/>
      <c r="Q4077" s="5"/>
      <c r="R4077" s="5"/>
      <c r="S4077" s="5"/>
      <c r="T4077" s="5"/>
      <c r="U4077" s="5"/>
      <c r="V4077" s="5"/>
    </row>
    <row r="4078" hidden="1">
      <c r="A4078" s="5">
        <v>480091.0</v>
      </c>
      <c r="B4078" s="6" t="s">
        <v>7963</v>
      </c>
      <c r="C4078" s="6" t="s">
        <v>8481</v>
      </c>
      <c r="D4078" s="6" t="s">
        <v>9532</v>
      </c>
      <c r="E4078" s="6" t="s">
        <v>266</v>
      </c>
      <c r="F4078" s="6"/>
      <c r="G4078" s="6"/>
      <c r="H4078" s="6" t="s">
        <v>8467</v>
      </c>
      <c r="I4078" s="6" t="s">
        <v>9533</v>
      </c>
      <c r="J4078" s="6" t="s">
        <v>8607</v>
      </c>
      <c r="K4078" s="7" t="s">
        <v>9545</v>
      </c>
      <c r="L4078" s="8">
        <v>45657.0</v>
      </c>
      <c r="M4078" s="6" t="s">
        <v>23</v>
      </c>
      <c r="N4078" s="5"/>
      <c r="O4078" s="5"/>
      <c r="P4078" s="5"/>
      <c r="Q4078" s="5"/>
      <c r="R4078" s="5"/>
      <c r="S4078" s="5"/>
      <c r="T4078" s="5"/>
      <c r="U4078" s="5"/>
      <c r="V4078" s="5"/>
    </row>
    <row r="4079" hidden="1">
      <c r="A4079" s="5">
        <v>480091.0</v>
      </c>
      <c r="B4079" s="6" t="s">
        <v>7963</v>
      </c>
      <c r="C4079" s="6" t="s">
        <v>8481</v>
      </c>
      <c r="D4079" s="6" t="s">
        <v>9532</v>
      </c>
      <c r="E4079" s="6" t="s">
        <v>266</v>
      </c>
      <c r="F4079" s="6"/>
      <c r="G4079" s="6"/>
      <c r="H4079" s="6" t="s">
        <v>8467</v>
      </c>
      <c r="I4079" s="6" t="s">
        <v>9533</v>
      </c>
      <c r="J4079" s="6" t="s">
        <v>8607</v>
      </c>
      <c r="K4079" s="7" t="s">
        <v>9546</v>
      </c>
      <c r="L4079" s="8">
        <v>45657.0</v>
      </c>
      <c r="M4079" s="6" t="s">
        <v>23</v>
      </c>
      <c r="N4079" s="5"/>
      <c r="O4079" s="5"/>
      <c r="P4079" s="5"/>
      <c r="Q4079" s="5"/>
      <c r="R4079" s="5"/>
      <c r="S4079" s="5"/>
      <c r="T4079" s="5"/>
      <c r="U4079" s="5"/>
      <c r="V4079" s="5"/>
    </row>
    <row r="4080" hidden="1">
      <c r="A4080" s="5">
        <v>480091.0</v>
      </c>
      <c r="B4080" s="6" t="s">
        <v>7963</v>
      </c>
      <c r="C4080" s="6" t="s">
        <v>8481</v>
      </c>
      <c r="D4080" s="6" t="s">
        <v>9532</v>
      </c>
      <c r="E4080" s="6" t="s">
        <v>266</v>
      </c>
      <c r="F4080" s="6"/>
      <c r="G4080" s="6"/>
      <c r="H4080" s="6" t="s">
        <v>8467</v>
      </c>
      <c r="I4080" s="6" t="s">
        <v>9533</v>
      </c>
      <c r="J4080" s="6" t="s">
        <v>8607</v>
      </c>
      <c r="K4080" s="7" t="s">
        <v>9547</v>
      </c>
      <c r="L4080" s="8">
        <v>45657.0</v>
      </c>
      <c r="M4080" s="6" t="s">
        <v>23</v>
      </c>
      <c r="N4080" s="5"/>
      <c r="O4080" s="5"/>
      <c r="P4080" s="5"/>
      <c r="Q4080" s="5"/>
      <c r="R4080" s="5"/>
      <c r="S4080" s="5"/>
      <c r="T4080" s="5"/>
      <c r="U4080" s="5"/>
      <c r="V4080" s="5"/>
    </row>
    <row r="4081" hidden="1">
      <c r="A4081" s="5">
        <v>480091.0</v>
      </c>
      <c r="B4081" s="6" t="s">
        <v>7963</v>
      </c>
      <c r="C4081" s="6" t="s">
        <v>8481</v>
      </c>
      <c r="D4081" s="6" t="s">
        <v>9532</v>
      </c>
      <c r="E4081" s="6" t="s">
        <v>266</v>
      </c>
      <c r="F4081" s="6"/>
      <c r="G4081" s="6"/>
      <c r="H4081" s="6" t="s">
        <v>8467</v>
      </c>
      <c r="I4081" s="6" t="s">
        <v>9533</v>
      </c>
      <c r="J4081" s="6" t="s">
        <v>8607</v>
      </c>
      <c r="K4081" s="7" t="s">
        <v>9548</v>
      </c>
      <c r="L4081" s="8">
        <v>45657.0</v>
      </c>
      <c r="M4081" s="6" t="s">
        <v>23</v>
      </c>
      <c r="N4081" s="5"/>
      <c r="O4081" s="5"/>
      <c r="P4081" s="5"/>
      <c r="Q4081" s="5"/>
      <c r="R4081" s="5"/>
      <c r="S4081" s="5"/>
      <c r="T4081" s="5"/>
      <c r="U4081" s="5"/>
      <c r="V4081" s="5"/>
    </row>
    <row r="4082" hidden="1">
      <c r="A4082" s="5">
        <v>480091.0</v>
      </c>
      <c r="B4082" s="6" t="s">
        <v>7963</v>
      </c>
      <c r="C4082" s="6" t="s">
        <v>8481</v>
      </c>
      <c r="D4082" s="6" t="s">
        <v>9532</v>
      </c>
      <c r="E4082" s="6" t="s">
        <v>266</v>
      </c>
      <c r="F4082" s="6"/>
      <c r="G4082" s="6"/>
      <c r="H4082" s="6" t="s">
        <v>8467</v>
      </c>
      <c r="I4082" s="6" t="s">
        <v>9533</v>
      </c>
      <c r="J4082" s="6" t="s">
        <v>8607</v>
      </c>
      <c r="K4082" s="7" t="s">
        <v>9549</v>
      </c>
      <c r="L4082" s="8">
        <v>45657.0</v>
      </c>
      <c r="M4082" s="6" t="s">
        <v>23</v>
      </c>
      <c r="N4082" s="5"/>
      <c r="O4082" s="5"/>
      <c r="P4082" s="5"/>
      <c r="Q4082" s="5"/>
      <c r="R4082" s="5"/>
      <c r="S4082" s="5"/>
      <c r="T4082" s="5"/>
      <c r="U4082" s="5"/>
      <c r="V4082" s="5"/>
    </row>
    <row r="4083" hidden="1">
      <c r="A4083" s="5">
        <v>480091.0</v>
      </c>
      <c r="B4083" s="6" t="s">
        <v>7963</v>
      </c>
      <c r="C4083" s="6" t="s">
        <v>8481</v>
      </c>
      <c r="D4083" s="6" t="s">
        <v>9532</v>
      </c>
      <c r="E4083" s="6" t="s">
        <v>266</v>
      </c>
      <c r="F4083" s="6"/>
      <c r="G4083" s="6"/>
      <c r="H4083" s="6" t="s">
        <v>8467</v>
      </c>
      <c r="I4083" s="6" t="s">
        <v>9533</v>
      </c>
      <c r="J4083" s="6" t="s">
        <v>8607</v>
      </c>
      <c r="K4083" s="7" t="s">
        <v>9550</v>
      </c>
      <c r="L4083" s="8">
        <v>45657.0</v>
      </c>
      <c r="M4083" s="6" t="s">
        <v>23</v>
      </c>
      <c r="N4083" s="5"/>
      <c r="O4083" s="5"/>
      <c r="P4083" s="5"/>
      <c r="Q4083" s="5"/>
      <c r="R4083" s="5"/>
      <c r="S4083" s="5"/>
      <c r="T4083" s="5"/>
      <c r="U4083" s="5"/>
      <c r="V4083" s="5"/>
    </row>
    <row r="4084" hidden="1">
      <c r="A4084" s="5">
        <v>480091.0</v>
      </c>
      <c r="B4084" s="6" t="s">
        <v>7963</v>
      </c>
      <c r="C4084" s="6" t="s">
        <v>8481</v>
      </c>
      <c r="D4084" s="6" t="s">
        <v>9532</v>
      </c>
      <c r="E4084" s="6" t="s">
        <v>266</v>
      </c>
      <c r="F4084" s="6"/>
      <c r="G4084" s="6"/>
      <c r="H4084" s="6" t="s">
        <v>8467</v>
      </c>
      <c r="I4084" s="6" t="s">
        <v>9533</v>
      </c>
      <c r="J4084" s="6" t="s">
        <v>8607</v>
      </c>
      <c r="K4084" s="7" t="s">
        <v>9551</v>
      </c>
      <c r="L4084" s="8">
        <v>45657.0</v>
      </c>
      <c r="M4084" s="6" t="s">
        <v>23</v>
      </c>
      <c r="N4084" s="5"/>
      <c r="O4084" s="5"/>
      <c r="P4084" s="5"/>
      <c r="Q4084" s="5"/>
      <c r="R4084" s="5"/>
      <c r="S4084" s="5"/>
      <c r="T4084" s="5"/>
      <c r="U4084" s="5"/>
      <c r="V4084" s="5"/>
    </row>
    <row r="4085" hidden="1">
      <c r="A4085" s="5">
        <v>480091.0</v>
      </c>
      <c r="B4085" s="6" t="s">
        <v>7963</v>
      </c>
      <c r="C4085" s="6" t="s">
        <v>8481</v>
      </c>
      <c r="D4085" s="6" t="s">
        <v>9532</v>
      </c>
      <c r="E4085" s="6" t="s">
        <v>266</v>
      </c>
      <c r="F4085" s="6"/>
      <c r="G4085" s="6"/>
      <c r="H4085" s="6" t="s">
        <v>8467</v>
      </c>
      <c r="I4085" s="6" t="s">
        <v>9533</v>
      </c>
      <c r="J4085" s="6" t="s">
        <v>8607</v>
      </c>
      <c r="K4085" s="7" t="s">
        <v>9552</v>
      </c>
      <c r="L4085" s="8">
        <v>45657.0</v>
      </c>
      <c r="M4085" s="6" t="s">
        <v>23</v>
      </c>
      <c r="N4085" s="5"/>
      <c r="O4085" s="5"/>
      <c r="P4085" s="5"/>
      <c r="Q4085" s="5"/>
      <c r="R4085" s="5"/>
      <c r="S4085" s="5"/>
      <c r="T4085" s="5"/>
      <c r="U4085" s="5"/>
      <c r="V4085" s="5"/>
    </row>
    <row r="4086" hidden="1">
      <c r="A4086" s="5">
        <v>480091.0</v>
      </c>
      <c r="B4086" s="6" t="s">
        <v>7963</v>
      </c>
      <c r="C4086" s="6" t="s">
        <v>8481</v>
      </c>
      <c r="D4086" s="6" t="s">
        <v>9532</v>
      </c>
      <c r="E4086" s="6" t="s">
        <v>266</v>
      </c>
      <c r="F4086" s="6"/>
      <c r="G4086" s="6"/>
      <c r="H4086" s="6" t="s">
        <v>8467</v>
      </c>
      <c r="I4086" s="6" t="s">
        <v>9533</v>
      </c>
      <c r="J4086" s="6" t="s">
        <v>8607</v>
      </c>
      <c r="K4086" s="7" t="s">
        <v>9553</v>
      </c>
      <c r="L4086" s="8">
        <v>45657.0</v>
      </c>
      <c r="M4086" s="6" t="s">
        <v>23</v>
      </c>
      <c r="N4086" s="5"/>
      <c r="O4086" s="5"/>
      <c r="P4086" s="5"/>
      <c r="Q4086" s="5"/>
      <c r="R4086" s="5"/>
      <c r="S4086" s="5"/>
      <c r="T4086" s="5"/>
      <c r="U4086" s="5"/>
      <c r="V4086" s="5"/>
    </row>
    <row r="4087" hidden="1">
      <c r="A4087" s="5">
        <v>480091.0</v>
      </c>
      <c r="B4087" s="6" t="s">
        <v>7963</v>
      </c>
      <c r="C4087" s="6" t="s">
        <v>8481</v>
      </c>
      <c r="D4087" s="6" t="s">
        <v>9532</v>
      </c>
      <c r="E4087" s="6" t="s">
        <v>266</v>
      </c>
      <c r="F4087" s="6"/>
      <c r="G4087" s="6"/>
      <c r="H4087" s="6" t="s">
        <v>8467</v>
      </c>
      <c r="I4087" s="6" t="s">
        <v>9533</v>
      </c>
      <c r="J4087" s="6" t="s">
        <v>8607</v>
      </c>
      <c r="K4087" s="7" t="s">
        <v>9554</v>
      </c>
      <c r="L4087" s="8">
        <v>45657.0</v>
      </c>
      <c r="M4087" s="6" t="s">
        <v>23</v>
      </c>
      <c r="N4087" s="5"/>
      <c r="O4087" s="5"/>
      <c r="P4087" s="5"/>
      <c r="Q4087" s="5"/>
      <c r="R4087" s="5"/>
      <c r="S4087" s="5"/>
      <c r="T4087" s="5"/>
      <c r="U4087" s="5"/>
      <c r="V4087" s="5"/>
    </row>
    <row r="4088" hidden="1">
      <c r="A4088" s="5">
        <v>480091.0</v>
      </c>
      <c r="B4088" s="6" t="s">
        <v>7963</v>
      </c>
      <c r="C4088" s="6" t="s">
        <v>8481</v>
      </c>
      <c r="D4088" s="6" t="s">
        <v>9532</v>
      </c>
      <c r="E4088" s="6" t="s">
        <v>266</v>
      </c>
      <c r="F4088" s="6"/>
      <c r="G4088" s="6"/>
      <c r="H4088" s="6" t="s">
        <v>8467</v>
      </c>
      <c r="I4088" s="6" t="s">
        <v>9533</v>
      </c>
      <c r="J4088" s="6" t="s">
        <v>8607</v>
      </c>
      <c r="K4088" s="7" t="s">
        <v>9555</v>
      </c>
      <c r="L4088" s="8">
        <v>45657.0</v>
      </c>
      <c r="M4088" s="6" t="s">
        <v>23</v>
      </c>
      <c r="N4088" s="5"/>
      <c r="O4088" s="5"/>
      <c r="P4088" s="5"/>
      <c r="Q4088" s="5"/>
      <c r="R4088" s="5"/>
      <c r="S4088" s="5"/>
      <c r="T4088" s="5"/>
      <c r="U4088" s="5"/>
      <c r="V4088" s="5"/>
    </row>
    <row r="4089" hidden="1">
      <c r="A4089" s="5">
        <v>480091.0</v>
      </c>
      <c r="B4089" s="6" t="s">
        <v>7963</v>
      </c>
      <c r="C4089" s="6" t="s">
        <v>8481</v>
      </c>
      <c r="D4089" s="6" t="s">
        <v>9532</v>
      </c>
      <c r="E4089" s="6" t="s">
        <v>266</v>
      </c>
      <c r="F4089" s="6"/>
      <c r="G4089" s="6"/>
      <c r="H4089" s="6" t="s">
        <v>8467</v>
      </c>
      <c r="I4089" s="6" t="s">
        <v>9533</v>
      </c>
      <c r="J4089" s="6" t="s">
        <v>8607</v>
      </c>
      <c r="K4089" s="7" t="s">
        <v>9556</v>
      </c>
      <c r="L4089" s="8">
        <v>45657.0</v>
      </c>
      <c r="M4089" s="6" t="s">
        <v>23</v>
      </c>
      <c r="N4089" s="5"/>
      <c r="O4089" s="5"/>
      <c r="P4089" s="5"/>
      <c r="Q4089" s="5"/>
      <c r="R4089" s="5"/>
      <c r="S4089" s="5"/>
      <c r="T4089" s="5"/>
      <c r="U4089" s="5"/>
      <c r="V4089" s="5"/>
    </row>
    <row r="4090" hidden="1">
      <c r="A4090" s="5">
        <v>480091.0</v>
      </c>
      <c r="B4090" s="6" t="s">
        <v>7963</v>
      </c>
      <c r="C4090" s="6" t="s">
        <v>8481</v>
      </c>
      <c r="D4090" s="6" t="s">
        <v>9532</v>
      </c>
      <c r="E4090" s="6" t="s">
        <v>266</v>
      </c>
      <c r="F4090" s="6"/>
      <c r="G4090" s="6"/>
      <c r="H4090" s="6" t="s">
        <v>8467</v>
      </c>
      <c r="I4090" s="6" t="s">
        <v>9533</v>
      </c>
      <c r="J4090" s="6" t="s">
        <v>8607</v>
      </c>
      <c r="K4090" s="7" t="s">
        <v>9557</v>
      </c>
      <c r="L4090" s="8">
        <v>45657.0</v>
      </c>
      <c r="M4090" s="6" t="s">
        <v>23</v>
      </c>
      <c r="N4090" s="5"/>
      <c r="O4090" s="5"/>
      <c r="P4090" s="5"/>
      <c r="Q4090" s="5"/>
      <c r="R4090" s="5"/>
      <c r="S4090" s="5"/>
      <c r="T4090" s="5"/>
      <c r="U4090" s="5"/>
      <c r="V4090" s="5"/>
    </row>
    <row r="4091" hidden="1">
      <c r="A4091" s="5">
        <v>480091.0</v>
      </c>
      <c r="B4091" s="6" t="s">
        <v>7963</v>
      </c>
      <c r="C4091" s="6" t="s">
        <v>8481</v>
      </c>
      <c r="D4091" s="6" t="s">
        <v>9532</v>
      </c>
      <c r="E4091" s="6" t="s">
        <v>266</v>
      </c>
      <c r="F4091" s="6"/>
      <c r="G4091" s="6"/>
      <c r="H4091" s="6" t="s">
        <v>8467</v>
      </c>
      <c r="I4091" s="6" t="s">
        <v>9533</v>
      </c>
      <c r="J4091" s="6" t="s">
        <v>8607</v>
      </c>
      <c r="K4091" s="7" t="s">
        <v>9558</v>
      </c>
      <c r="L4091" s="8">
        <v>45657.0</v>
      </c>
      <c r="M4091" s="6" t="s">
        <v>23</v>
      </c>
      <c r="N4091" s="5"/>
      <c r="O4091" s="5"/>
      <c r="P4091" s="5"/>
      <c r="Q4091" s="5"/>
      <c r="R4091" s="5"/>
      <c r="S4091" s="5"/>
      <c r="T4091" s="5"/>
      <c r="U4091" s="5"/>
      <c r="V4091" s="5"/>
    </row>
    <row r="4092" hidden="1">
      <c r="A4092" s="5">
        <v>480091.0</v>
      </c>
      <c r="B4092" s="6" t="s">
        <v>7963</v>
      </c>
      <c r="C4092" s="6" t="s">
        <v>8481</v>
      </c>
      <c r="D4092" s="6" t="s">
        <v>9532</v>
      </c>
      <c r="E4092" s="6" t="s">
        <v>266</v>
      </c>
      <c r="F4092" s="6"/>
      <c r="G4092" s="6"/>
      <c r="H4092" s="6" t="s">
        <v>8467</v>
      </c>
      <c r="I4092" s="6" t="s">
        <v>9533</v>
      </c>
      <c r="J4092" s="6" t="s">
        <v>8607</v>
      </c>
      <c r="K4092" s="7" t="s">
        <v>9559</v>
      </c>
      <c r="L4092" s="8">
        <v>45657.0</v>
      </c>
      <c r="M4092" s="6" t="s">
        <v>23</v>
      </c>
      <c r="N4092" s="5"/>
      <c r="O4092" s="5"/>
      <c r="P4092" s="5"/>
      <c r="Q4092" s="5"/>
      <c r="R4092" s="5"/>
      <c r="S4092" s="5"/>
      <c r="T4092" s="5"/>
      <c r="U4092" s="5"/>
      <c r="V4092" s="5"/>
    </row>
    <row r="4093" hidden="1">
      <c r="A4093" s="5">
        <v>480091.0</v>
      </c>
      <c r="B4093" s="6" t="s">
        <v>7963</v>
      </c>
      <c r="C4093" s="6" t="s">
        <v>8481</v>
      </c>
      <c r="D4093" s="6" t="s">
        <v>9532</v>
      </c>
      <c r="E4093" s="6" t="s">
        <v>266</v>
      </c>
      <c r="F4093" s="6"/>
      <c r="G4093" s="6"/>
      <c r="H4093" s="6" t="s">
        <v>8467</v>
      </c>
      <c r="I4093" s="6" t="s">
        <v>9533</v>
      </c>
      <c r="J4093" s="6" t="s">
        <v>8607</v>
      </c>
      <c r="K4093" s="7" t="s">
        <v>9560</v>
      </c>
      <c r="L4093" s="8">
        <v>45657.0</v>
      </c>
      <c r="M4093" s="6" t="s">
        <v>23</v>
      </c>
      <c r="N4093" s="5"/>
      <c r="O4093" s="5"/>
      <c r="P4093" s="5"/>
      <c r="Q4093" s="5"/>
      <c r="R4093" s="5"/>
      <c r="S4093" s="5"/>
      <c r="T4093" s="5"/>
      <c r="U4093" s="5"/>
      <c r="V4093" s="5"/>
    </row>
    <row r="4094" hidden="1">
      <c r="A4094" s="5">
        <v>480091.0</v>
      </c>
      <c r="B4094" s="6" t="s">
        <v>7963</v>
      </c>
      <c r="C4094" s="6" t="s">
        <v>8481</v>
      </c>
      <c r="D4094" s="6" t="s">
        <v>9532</v>
      </c>
      <c r="E4094" s="6" t="s">
        <v>266</v>
      </c>
      <c r="F4094" s="6"/>
      <c r="G4094" s="6"/>
      <c r="H4094" s="6" t="s">
        <v>8467</v>
      </c>
      <c r="I4094" s="6" t="s">
        <v>9533</v>
      </c>
      <c r="J4094" s="6" t="s">
        <v>8607</v>
      </c>
      <c r="K4094" s="7" t="s">
        <v>9561</v>
      </c>
      <c r="L4094" s="8">
        <v>45657.0</v>
      </c>
      <c r="M4094" s="6" t="s">
        <v>23</v>
      </c>
      <c r="N4094" s="5"/>
      <c r="O4094" s="5"/>
      <c r="P4094" s="5"/>
      <c r="Q4094" s="5"/>
      <c r="R4094" s="5"/>
      <c r="S4094" s="5"/>
      <c r="T4094" s="5"/>
      <c r="U4094" s="5"/>
      <c r="V4094" s="5"/>
    </row>
    <row r="4095" hidden="1">
      <c r="A4095" s="5">
        <v>480091.0</v>
      </c>
      <c r="B4095" s="6" t="s">
        <v>7963</v>
      </c>
      <c r="C4095" s="6" t="s">
        <v>8481</v>
      </c>
      <c r="D4095" s="6" t="s">
        <v>9532</v>
      </c>
      <c r="E4095" s="6" t="s">
        <v>266</v>
      </c>
      <c r="F4095" s="6"/>
      <c r="G4095" s="6"/>
      <c r="H4095" s="6" t="s">
        <v>8467</v>
      </c>
      <c r="I4095" s="6" t="s">
        <v>9533</v>
      </c>
      <c r="J4095" s="6" t="s">
        <v>8607</v>
      </c>
      <c r="K4095" s="7" t="s">
        <v>9562</v>
      </c>
      <c r="L4095" s="8">
        <v>45657.0</v>
      </c>
      <c r="M4095" s="6" t="s">
        <v>23</v>
      </c>
      <c r="N4095" s="5"/>
      <c r="O4095" s="5"/>
      <c r="P4095" s="5"/>
      <c r="Q4095" s="5"/>
      <c r="R4095" s="5"/>
      <c r="S4095" s="5"/>
      <c r="T4095" s="5"/>
      <c r="U4095" s="5"/>
      <c r="V4095" s="5"/>
    </row>
    <row r="4096" hidden="1">
      <c r="A4096" s="5">
        <v>480091.0</v>
      </c>
      <c r="B4096" s="6" t="s">
        <v>7963</v>
      </c>
      <c r="C4096" s="6" t="s">
        <v>8481</v>
      </c>
      <c r="D4096" s="6" t="s">
        <v>9532</v>
      </c>
      <c r="E4096" s="6" t="s">
        <v>266</v>
      </c>
      <c r="F4096" s="6"/>
      <c r="G4096" s="6"/>
      <c r="H4096" s="6" t="s">
        <v>8467</v>
      </c>
      <c r="I4096" s="6" t="s">
        <v>9533</v>
      </c>
      <c r="J4096" s="6" t="s">
        <v>8607</v>
      </c>
      <c r="K4096" s="7" t="s">
        <v>9563</v>
      </c>
      <c r="L4096" s="8">
        <v>45657.0</v>
      </c>
      <c r="M4096" s="6" t="s">
        <v>23</v>
      </c>
      <c r="N4096" s="5"/>
      <c r="O4096" s="5"/>
      <c r="P4096" s="5"/>
      <c r="Q4096" s="5"/>
      <c r="R4096" s="5"/>
      <c r="S4096" s="5"/>
      <c r="T4096" s="5"/>
      <c r="U4096" s="5"/>
      <c r="V4096" s="5"/>
    </row>
    <row r="4097" hidden="1">
      <c r="A4097" s="5">
        <v>480091.0</v>
      </c>
      <c r="B4097" s="6" t="s">
        <v>7963</v>
      </c>
      <c r="C4097" s="6" t="s">
        <v>8481</v>
      </c>
      <c r="D4097" s="6" t="s">
        <v>9532</v>
      </c>
      <c r="E4097" s="6" t="s">
        <v>266</v>
      </c>
      <c r="F4097" s="6"/>
      <c r="G4097" s="6"/>
      <c r="H4097" s="6" t="s">
        <v>8467</v>
      </c>
      <c r="I4097" s="6" t="s">
        <v>9533</v>
      </c>
      <c r="J4097" s="6" t="s">
        <v>8607</v>
      </c>
      <c r="K4097" s="7" t="s">
        <v>9564</v>
      </c>
      <c r="L4097" s="8">
        <v>45657.0</v>
      </c>
      <c r="M4097" s="6" t="s">
        <v>23</v>
      </c>
      <c r="N4097" s="5"/>
      <c r="O4097" s="5"/>
      <c r="P4097" s="5"/>
      <c r="Q4097" s="5"/>
      <c r="R4097" s="5"/>
      <c r="S4097" s="5"/>
      <c r="T4097" s="5"/>
      <c r="U4097" s="5"/>
      <c r="V4097" s="5"/>
    </row>
    <row r="4098" hidden="1">
      <c r="A4098" s="5">
        <v>480091.0</v>
      </c>
      <c r="B4098" s="6" t="s">
        <v>7963</v>
      </c>
      <c r="C4098" s="6" t="s">
        <v>8481</v>
      </c>
      <c r="D4098" s="6" t="s">
        <v>9532</v>
      </c>
      <c r="E4098" s="6" t="s">
        <v>266</v>
      </c>
      <c r="F4098" s="6"/>
      <c r="G4098" s="6"/>
      <c r="H4098" s="6" t="s">
        <v>8467</v>
      </c>
      <c r="I4098" s="6" t="s">
        <v>9533</v>
      </c>
      <c r="J4098" s="6" t="s">
        <v>8607</v>
      </c>
      <c r="K4098" s="7" t="s">
        <v>9565</v>
      </c>
      <c r="L4098" s="8">
        <v>45657.0</v>
      </c>
      <c r="M4098" s="6" t="s">
        <v>23</v>
      </c>
      <c r="N4098" s="5"/>
      <c r="O4098" s="5"/>
      <c r="P4098" s="5"/>
      <c r="Q4098" s="5"/>
      <c r="R4098" s="5"/>
      <c r="S4098" s="5"/>
      <c r="T4098" s="5"/>
      <c r="U4098" s="5"/>
      <c r="V4098" s="5"/>
    </row>
    <row r="4099" hidden="1">
      <c r="A4099" s="5">
        <v>480091.0</v>
      </c>
      <c r="B4099" s="6" t="s">
        <v>7963</v>
      </c>
      <c r="C4099" s="6" t="s">
        <v>8481</v>
      </c>
      <c r="D4099" s="6" t="s">
        <v>9532</v>
      </c>
      <c r="E4099" s="6" t="s">
        <v>266</v>
      </c>
      <c r="F4099" s="6"/>
      <c r="G4099" s="6"/>
      <c r="H4099" s="6" t="s">
        <v>8467</v>
      </c>
      <c r="I4099" s="6" t="s">
        <v>9533</v>
      </c>
      <c r="J4099" s="6" t="s">
        <v>8607</v>
      </c>
      <c r="K4099" s="7" t="s">
        <v>9566</v>
      </c>
      <c r="L4099" s="8">
        <v>45657.0</v>
      </c>
      <c r="M4099" s="6" t="s">
        <v>23</v>
      </c>
      <c r="N4099" s="5"/>
      <c r="O4099" s="5"/>
      <c r="P4099" s="5"/>
      <c r="Q4099" s="5"/>
      <c r="R4099" s="5"/>
      <c r="S4099" s="5"/>
      <c r="T4099" s="5"/>
      <c r="U4099" s="5"/>
      <c r="V4099" s="5"/>
    </row>
    <row r="4100" hidden="1">
      <c r="A4100" s="5">
        <v>480091.0</v>
      </c>
      <c r="B4100" s="6" t="s">
        <v>7963</v>
      </c>
      <c r="C4100" s="6" t="s">
        <v>8481</v>
      </c>
      <c r="D4100" s="6" t="s">
        <v>9532</v>
      </c>
      <c r="E4100" s="6" t="s">
        <v>266</v>
      </c>
      <c r="F4100" s="6"/>
      <c r="G4100" s="6"/>
      <c r="H4100" s="6" t="s">
        <v>8467</v>
      </c>
      <c r="I4100" s="6" t="s">
        <v>9533</v>
      </c>
      <c r="J4100" s="6" t="s">
        <v>8607</v>
      </c>
      <c r="K4100" s="7" t="s">
        <v>9567</v>
      </c>
      <c r="L4100" s="8">
        <v>45657.0</v>
      </c>
      <c r="M4100" s="6" t="s">
        <v>23</v>
      </c>
      <c r="N4100" s="5"/>
      <c r="O4100" s="5"/>
      <c r="P4100" s="5"/>
      <c r="Q4100" s="5"/>
      <c r="R4100" s="5"/>
      <c r="S4100" s="5"/>
      <c r="T4100" s="5"/>
      <c r="U4100" s="5"/>
      <c r="V4100" s="5"/>
    </row>
    <row r="4101" hidden="1">
      <c r="A4101" s="5">
        <v>480091.0</v>
      </c>
      <c r="B4101" s="6" t="s">
        <v>7963</v>
      </c>
      <c r="C4101" s="6" t="s">
        <v>8481</v>
      </c>
      <c r="D4101" s="6" t="s">
        <v>9532</v>
      </c>
      <c r="E4101" s="6" t="s">
        <v>266</v>
      </c>
      <c r="F4101" s="6"/>
      <c r="G4101" s="6"/>
      <c r="H4101" s="6" t="s">
        <v>8467</v>
      </c>
      <c r="I4101" s="6" t="s">
        <v>9533</v>
      </c>
      <c r="J4101" s="6" t="s">
        <v>8607</v>
      </c>
      <c r="K4101" s="7" t="s">
        <v>9568</v>
      </c>
      <c r="L4101" s="8">
        <v>45657.0</v>
      </c>
      <c r="M4101" s="6" t="s">
        <v>23</v>
      </c>
      <c r="N4101" s="5"/>
      <c r="O4101" s="5"/>
      <c r="P4101" s="5"/>
      <c r="Q4101" s="5"/>
      <c r="R4101" s="5"/>
      <c r="S4101" s="5"/>
      <c r="T4101" s="5"/>
      <c r="U4101" s="5"/>
      <c r="V4101" s="5"/>
    </row>
    <row r="4102" hidden="1">
      <c r="A4102" s="5">
        <v>480091.0</v>
      </c>
      <c r="B4102" s="6" t="s">
        <v>7963</v>
      </c>
      <c r="C4102" s="6" t="s">
        <v>8481</v>
      </c>
      <c r="D4102" s="6" t="s">
        <v>9532</v>
      </c>
      <c r="E4102" s="6" t="s">
        <v>266</v>
      </c>
      <c r="F4102" s="6"/>
      <c r="G4102" s="6"/>
      <c r="H4102" s="6" t="s">
        <v>8467</v>
      </c>
      <c r="I4102" s="6" t="s">
        <v>9533</v>
      </c>
      <c r="J4102" s="6" t="s">
        <v>8607</v>
      </c>
      <c r="K4102" s="7" t="s">
        <v>9569</v>
      </c>
      <c r="L4102" s="8">
        <v>45657.0</v>
      </c>
      <c r="M4102" s="6" t="s">
        <v>23</v>
      </c>
      <c r="N4102" s="5"/>
      <c r="O4102" s="5"/>
      <c r="P4102" s="5"/>
      <c r="Q4102" s="5"/>
      <c r="R4102" s="5"/>
      <c r="S4102" s="5"/>
      <c r="T4102" s="5"/>
      <c r="U4102" s="5"/>
      <c r="V4102" s="5"/>
    </row>
    <row r="4103" hidden="1">
      <c r="A4103" s="5">
        <v>480091.0</v>
      </c>
      <c r="B4103" s="6" t="s">
        <v>7963</v>
      </c>
      <c r="C4103" s="6" t="s">
        <v>8481</v>
      </c>
      <c r="D4103" s="6" t="s">
        <v>9532</v>
      </c>
      <c r="E4103" s="6" t="s">
        <v>266</v>
      </c>
      <c r="F4103" s="6"/>
      <c r="G4103" s="6"/>
      <c r="H4103" s="6" t="s">
        <v>8467</v>
      </c>
      <c r="I4103" s="6" t="s">
        <v>9533</v>
      </c>
      <c r="J4103" s="6" t="s">
        <v>8607</v>
      </c>
      <c r="K4103" s="7" t="s">
        <v>9570</v>
      </c>
      <c r="L4103" s="8">
        <v>45657.0</v>
      </c>
      <c r="M4103" s="6" t="s">
        <v>23</v>
      </c>
      <c r="N4103" s="5"/>
      <c r="O4103" s="5"/>
      <c r="P4103" s="5"/>
      <c r="Q4103" s="5"/>
      <c r="R4103" s="5"/>
      <c r="S4103" s="5"/>
      <c r="T4103" s="5"/>
      <c r="U4103" s="5"/>
      <c r="V4103" s="5"/>
    </row>
    <row r="4104" hidden="1">
      <c r="A4104" s="5">
        <v>480091.0</v>
      </c>
      <c r="B4104" s="6" t="s">
        <v>7963</v>
      </c>
      <c r="C4104" s="6" t="s">
        <v>8481</v>
      </c>
      <c r="D4104" s="6" t="s">
        <v>9532</v>
      </c>
      <c r="E4104" s="6" t="s">
        <v>266</v>
      </c>
      <c r="F4104" s="6"/>
      <c r="G4104" s="6"/>
      <c r="H4104" s="6" t="s">
        <v>8467</v>
      </c>
      <c r="I4104" s="6" t="s">
        <v>9533</v>
      </c>
      <c r="J4104" s="6" t="s">
        <v>8607</v>
      </c>
      <c r="K4104" s="7" t="s">
        <v>9571</v>
      </c>
      <c r="L4104" s="8">
        <v>45657.0</v>
      </c>
      <c r="M4104" s="6" t="s">
        <v>23</v>
      </c>
      <c r="N4104" s="5"/>
      <c r="O4104" s="5"/>
      <c r="P4104" s="5"/>
      <c r="Q4104" s="5"/>
      <c r="R4104" s="5"/>
      <c r="S4104" s="5"/>
      <c r="T4104" s="5"/>
      <c r="U4104" s="5"/>
      <c r="V4104" s="5"/>
    </row>
    <row r="4105" hidden="1">
      <c r="A4105" s="5">
        <v>480091.0</v>
      </c>
      <c r="B4105" s="6" t="s">
        <v>7963</v>
      </c>
      <c r="C4105" s="6" t="s">
        <v>8481</v>
      </c>
      <c r="D4105" s="6" t="s">
        <v>9572</v>
      </c>
      <c r="E4105" s="6" t="s">
        <v>266</v>
      </c>
      <c r="F4105" s="6"/>
      <c r="G4105" s="6"/>
      <c r="H4105" s="6" t="s">
        <v>8467</v>
      </c>
      <c r="I4105" s="6" t="s">
        <v>9573</v>
      </c>
      <c r="J4105" s="6" t="s">
        <v>8607</v>
      </c>
      <c r="K4105" s="7" t="s">
        <v>9574</v>
      </c>
      <c r="L4105" s="8">
        <v>45657.0</v>
      </c>
      <c r="M4105" s="6" t="s">
        <v>23</v>
      </c>
      <c r="N4105" s="5"/>
      <c r="O4105" s="5"/>
      <c r="P4105" s="5"/>
      <c r="Q4105" s="5"/>
      <c r="R4105" s="5"/>
      <c r="S4105" s="5"/>
      <c r="T4105" s="5"/>
      <c r="U4105" s="5"/>
      <c r="V4105" s="5"/>
    </row>
    <row r="4106" hidden="1">
      <c r="A4106" s="5">
        <v>480091.0</v>
      </c>
      <c r="B4106" s="6" t="s">
        <v>7963</v>
      </c>
      <c r="C4106" s="6" t="s">
        <v>8481</v>
      </c>
      <c r="D4106" s="6" t="s">
        <v>9532</v>
      </c>
      <c r="E4106" s="6" t="s">
        <v>266</v>
      </c>
      <c r="F4106" s="6"/>
      <c r="G4106" s="6"/>
      <c r="H4106" s="6" t="s">
        <v>8467</v>
      </c>
      <c r="I4106" s="6" t="s">
        <v>9533</v>
      </c>
      <c r="J4106" s="6" t="s">
        <v>8607</v>
      </c>
      <c r="K4106" s="7" t="s">
        <v>9575</v>
      </c>
      <c r="L4106" s="8">
        <v>45657.0</v>
      </c>
      <c r="M4106" s="6" t="s">
        <v>23</v>
      </c>
      <c r="N4106" s="5"/>
      <c r="O4106" s="5"/>
      <c r="P4106" s="5"/>
      <c r="Q4106" s="5"/>
      <c r="R4106" s="5"/>
      <c r="S4106" s="5"/>
      <c r="T4106" s="5"/>
      <c r="U4106" s="5"/>
      <c r="V4106" s="5"/>
    </row>
    <row r="4107" hidden="1">
      <c r="A4107" s="5">
        <v>480091.0</v>
      </c>
      <c r="B4107" s="6" t="s">
        <v>7963</v>
      </c>
      <c r="C4107" s="6" t="s">
        <v>8481</v>
      </c>
      <c r="D4107" s="6" t="s">
        <v>9532</v>
      </c>
      <c r="E4107" s="6" t="s">
        <v>266</v>
      </c>
      <c r="F4107" s="6"/>
      <c r="G4107" s="6"/>
      <c r="H4107" s="6" t="s">
        <v>8467</v>
      </c>
      <c r="I4107" s="6" t="s">
        <v>9533</v>
      </c>
      <c r="J4107" s="6" t="s">
        <v>8607</v>
      </c>
      <c r="K4107" s="7" t="s">
        <v>9576</v>
      </c>
      <c r="L4107" s="8">
        <v>45657.0</v>
      </c>
      <c r="M4107" s="6" t="s">
        <v>23</v>
      </c>
      <c r="N4107" s="5"/>
      <c r="O4107" s="5"/>
      <c r="P4107" s="5"/>
      <c r="Q4107" s="5"/>
      <c r="R4107" s="5"/>
      <c r="S4107" s="5"/>
      <c r="T4107" s="5"/>
      <c r="U4107" s="5"/>
      <c r="V4107" s="5"/>
    </row>
    <row r="4108" hidden="1">
      <c r="A4108" s="5">
        <v>480091.0</v>
      </c>
      <c r="B4108" s="6" t="s">
        <v>7963</v>
      </c>
      <c r="C4108" s="6" t="s">
        <v>8481</v>
      </c>
      <c r="D4108" s="6" t="s">
        <v>9532</v>
      </c>
      <c r="E4108" s="6" t="s">
        <v>266</v>
      </c>
      <c r="F4108" s="6"/>
      <c r="G4108" s="6"/>
      <c r="H4108" s="6" t="s">
        <v>8467</v>
      </c>
      <c r="I4108" s="6" t="s">
        <v>9533</v>
      </c>
      <c r="J4108" s="6" t="s">
        <v>8607</v>
      </c>
      <c r="K4108" s="7" t="s">
        <v>9577</v>
      </c>
      <c r="L4108" s="8">
        <v>45657.0</v>
      </c>
      <c r="M4108" s="6" t="s">
        <v>23</v>
      </c>
      <c r="N4108" s="5"/>
      <c r="O4108" s="5"/>
      <c r="P4108" s="5"/>
      <c r="Q4108" s="5"/>
      <c r="R4108" s="5"/>
      <c r="S4108" s="5"/>
      <c r="T4108" s="5"/>
      <c r="U4108" s="5"/>
      <c r="V4108" s="5"/>
    </row>
    <row r="4109" hidden="1">
      <c r="A4109" s="5">
        <v>480091.0</v>
      </c>
      <c r="B4109" s="6" t="s">
        <v>7963</v>
      </c>
      <c r="C4109" s="6" t="s">
        <v>8481</v>
      </c>
      <c r="D4109" s="6" t="s">
        <v>9532</v>
      </c>
      <c r="E4109" s="6" t="s">
        <v>266</v>
      </c>
      <c r="F4109" s="6"/>
      <c r="G4109" s="6"/>
      <c r="H4109" s="6" t="s">
        <v>8467</v>
      </c>
      <c r="I4109" s="6" t="s">
        <v>9533</v>
      </c>
      <c r="J4109" s="6" t="s">
        <v>8607</v>
      </c>
      <c r="K4109" s="7" t="s">
        <v>9578</v>
      </c>
      <c r="L4109" s="8">
        <v>45657.0</v>
      </c>
      <c r="M4109" s="6" t="s">
        <v>23</v>
      </c>
      <c r="N4109" s="5"/>
      <c r="O4109" s="5"/>
      <c r="P4109" s="5"/>
      <c r="Q4109" s="5"/>
      <c r="R4109" s="5"/>
      <c r="S4109" s="5"/>
      <c r="T4109" s="5"/>
      <c r="U4109" s="5"/>
      <c r="V4109" s="5"/>
    </row>
    <row r="4110" hidden="1">
      <c r="A4110" s="5">
        <v>480091.0</v>
      </c>
      <c r="B4110" s="6" t="s">
        <v>7963</v>
      </c>
      <c r="C4110" s="6" t="s">
        <v>8481</v>
      </c>
      <c r="D4110" s="6" t="s">
        <v>9532</v>
      </c>
      <c r="E4110" s="6" t="s">
        <v>266</v>
      </c>
      <c r="F4110" s="6"/>
      <c r="G4110" s="6"/>
      <c r="H4110" s="6" t="s">
        <v>8467</v>
      </c>
      <c r="I4110" s="6" t="s">
        <v>9533</v>
      </c>
      <c r="J4110" s="6" t="s">
        <v>8607</v>
      </c>
      <c r="K4110" s="7" t="s">
        <v>9579</v>
      </c>
      <c r="L4110" s="8">
        <v>45657.0</v>
      </c>
      <c r="M4110" s="6" t="s">
        <v>23</v>
      </c>
      <c r="N4110" s="5"/>
      <c r="O4110" s="5"/>
      <c r="P4110" s="5"/>
      <c r="Q4110" s="5"/>
      <c r="R4110" s="5"/>
      <c r="S4110" s="5"/>
      <c r="T4110" s="5"/>
      <c r="U4110" s="5"/>
      <c r="V4110" s="5"/>
    </row>
    <row r="4111" hidden="1">
      <c r="A4111" s="5">
        <v>480091.0</v>
      </c>
      <c r="B4111" s="6" t="s">
        <v>7963</v>
      </c>
      <c r="C4111" s="6" t="s">
        <v>8481</v>
      </c>
      <c r="D4111" s="6" t="s">
        <v>9532</v>
      </c>
      <c r="E4111" s="6" t="s">
        <v>266</v>
      </c>
      <c r="F4111" s="6"/>
      <c r="G4111" s="6"/>
      <c r="H4111" s="6" t="s">
        <v>8467</v>
      </c>
      <c r="I4111" s="6" t="s">
        <v>9533</v>
      </c>
      <c r="J4111" s="6" t="s">
        <v>8607</v>
      </c>
      <c r="K4111" s="7" t="s">
        <v>9580</v>
      </c>
      <c r="L4111" s="8">
        <v>45657.0</v>
      </c>
      <c r="M4111" s="6" t="s">
        <v>23</v>
      </c>
      <c r="N4111" s="5"/>
      <c r="O4111" s="5"/>
      <c r="P4111" s="5"/>
      <c r="Q4111" s="5"/>
      <c r="R4111" s="5"/>
      <c r="S4111" s="5"/>
      <c r="T4111" s="5"/>
      <c r="U4111" s="5"/>
      <c r="V4111" s="5"/>
    </row>
    <row r="4112" hidden="1">
      <c r="A4112" s="5">
        <v>480091.0</v>
      </c>
      <c r="B4112" s="6" t="s">
        <v>7963</v>
      </c>
      <c r="C4112" s="6" t="s">
        <v>8481</v>
      </c>
      <c r="D4112" s="6" t="s">
        <v>9532</v>
      </c>
      <c r="E4112" s="6" t="s">
        <v>266</v>
      </c>
      <c r="F4112" s="6"/>
      <c r="G4112" s="6"/>
      <c r="H4112" s="6" t="s">
        <v>8467</v>
      </c>
      <c r="I4112" s="6" t="s">
        <v>9533</v>
      </c>
      <c r="J4112" s="6" t="s">
        <v>8607</v>
      </c>
      <c r="K4112" s="7" t="s">
        <v>9581</v>
      </c>
      <c r="L4112" s="8">
        <v>45657.0</v>
      </c>
      <c r="M4112" s="6" t="s">
        <v>23</v>
      </c>
      <c r="N4112" s="5"/>
      <c r="O4112" s="5"/>
      <c r="P4112" s="5"/>
      <c r="Q4112" s="5"/>
      <c r="R4112" s="5"/>
      <c r="S4112" s="5"/>
      <c r="T4112" s="5"/>
      <c r="U4112" s="5"/>
      <c r="V4112" s="5"/>
    </row>
    <row r="4113" hidden="1">
      <c r="A4113" s="5">
        <v>480091.0</v>
      </c>
      <c r="B4113" s="6" t="s">
        <v>7963</v>
      </c>
      <c r="C4113" s="6" t="s">
        <v>8481</v>
      </c>
      <c r="D4113" s="6" t="s">
        <v>9532</v>
      </c>
      <c r="E4113" s="6" t="s">
        <v>266</v>
      </c>
      <c r="F4113" s="6"/>
      <c r="G4113" s="6"/>
      <c r="H4113" s="6" t="s">
        <v>8467</v>
      </c>
      <c r="I4113" s="6" t="s">
        <v>9533</v>
      </c>
      <c r="J4113" s="6" t="s">
        <v>8607</v>
      </c>
      <c r="K4113" s="7" t="s">
        <v>9582</v>
      </c>
      <c r="L4113" s="8">
        <v>45657.0</v>
      </c>
      <c r="M4113" s="6" t="s">
        <v>23</v>
      </c>
      <c r="N4113" s="5"/>
      <c r="O4113" s="5"/>
      <c r="P4113" s="5"/>
      <c r="Q4113" s="5"/>
      <c r="R4113" s="5"/>
      <c r="S4113" s="5"/>
      <c r="T4113" s="5"/>
      <c r="U4113" s="5"/>
      <c r="V4113" s="5"/>
    </row>
    <row r="4114" hidden="1">
      <c r="A4114" s="5">
        <v>480091.0</v>
      </c>
      <c r="B4114" s="6" t="s">
        <v>7963</v>
      </c>
      <c r="C4114" s="6" t="s">
        <v>8481</v>
      </c>
      <c r="D4114" s="6" t="s">
        <v>9532</v>
      </c>
      <c r="E4114" s="6" t="s">
        <v>266</v>
      </c>
      <c r="F4114" s="6"/>
      <c r="G4114" s="6"/>
      <c r="H4114" s="6" t="s">
        <v>8467</v>
      </c>
      <c r="I4114" s="6" t="s">
        <v>9533</v>
      </c>
      <c r="J4114" s="6" t="s">
        <v>8607</v>
      </c>
      <c r="K4114" s="7" t="s">
        <v>9583</v>
      </c>
      <c r="L4114" s="8">
        <v>45657.0</v>
      </c>
      <c r="M4114" s="6" t="s">
        <v>23</v>
      </c>
      <c r="N4114" s="5"/>
      <c r="O4114" s="5"/>
      <c r="P4114" s="5"/>
      <c r="Q4114" s="5"/>
      <c r="R4114" s="5"/>
      <c r="S4114" s="5"/>
      <c r="T4114" s="5"/>
      <c r="U4114" s="5"/>
      <c r="V4114" s="5"/>
    </row>
    <row r="4115" hidden="1">
      <c r="A4115" s="5">
        <v>480091.0</v>
      </c>
      <c r="B4115" s="6" t="s">
        <v>7963</v>
      </c>
      <c r="C4115" s="6" t="s">
        <v>8481</v>
      </c>
      <c r="D4115" s="6" t="s">
        <v>9532</v>
      </c>
      <c r="E4115" s="6" t="s">
        <v>266</v>
      </c>
      <c r="F4115" s="6"/>
      <c r="G4115" s="6"/>
      <c r="H4115" s="6" t="s">
        <v>8467</v>
      </c>
      <c r="I4115" s="6" t="s">
        <v>9533</v>
      </c>
      <c r="J4115" s="6" t="s">
        <v>8607</v>
      </c>
      <c r="K4115" s="7" t="s">
        <v>9584</v>
      </c>
      <c r="L4115" s="8">
        <v>45657.0</v>
      </c>
      <c r="M4115" s="6" t="s">
        <v>23</v>
      </c>
      <c r="N4115" s="5"/>
      <c r="O4115" s="5"/>
      <c r="P4115" s="5"/>
      <c r="Q4115" s="5"/>
      <c r="R4115" s="5"/>
      <c r="S4115" s="5"/>
      <c r="T4115" s="5"/>
      <c r="U4115" s="5"/>
      <c r="V4115" s="5"/>
    </row>
    <row r="4116" hidden="1">
      <c r="A4116" s="5">
        <v>480091.0</v>
      </c>
      <c r="B4116" s="6" t="s">
        <v>7963</v>
      </c>
      <c r="C4116" s="6" t="s">
        <v>8481</v>
      </c>
      <c r="D4116" s="6" t="s">
        <v>9532</v>
      </c>
      <c r="E4116" s="6" t="s">
        <v>266</v>
      </c>
      <c r="F4116" s="6"/>
      <c r="G4116" s="6"/>
      <c r="H4116" s="6" t="s">
        <v>8467</v>
      </c>
      <c r="I4116" s="6" t="s">
        <v>9533</v>
      </c>
      <c r="J4116" s="6" t="s">
        <v>8607</v>
      </c>
      <c r="K4116" s="7" t="s">
        <v>9585</v>
      </c>
      <c r="L4116" s="8">
        <v>45657.0</v>
      </c>
      <c r="M4116" s="6" t="s">
        <v>23</v>
      </c>
      <c r="N4116" s="5"/>
      <c r="O4116" s="5"/>
      <c r="P4116" s="5"/>
      <c r="Q4116" s="5"/>
      <c r="R4116" s="5"/>
      <c r="S4116" s="5"/>
      <c r="T4116" s="5"/>
      <c r="U4116" s="5"/>
      <c r="V4116" s="5"/>
    </row>
    <row r="4117" hidden="1">
      <c r="A4117" s="5">
        <v>480091.0</v>
      </c>
      <c r="B4117" s="6" t="s">
        <v>7963</v>
      </c>
      <c r="C4117" s="6" t="s">
        <v>8481</v>
      </c>
      <c r="D4117" s="6" t="s">
        <v>9532</v>
      </c>
      <c r="E4117" s="6" t="s">
        <v>266</v>
      </c>
      <c r="F4117" s="6"/>
      <c r="G4117" s="6"/>
      <c r="H4117" s="6" t="s">
        <v>8467</v>
      </c>
      <c r="I4117" s="6" t="s">
        <v>9533</v>
      </c>
      <c r="J4117" s="6" t="s">
        <v>8607</v>
      </c>
      <c r="K4117" s="7" t="s">
        <v>9586</v>
      </c>
      <c r="L4117" s="8">
        <v>45657.0</v>
      </c>
      <c r="M4117" s="6" t="s">
        <v>23</v>
      </c>
      <c r="N4117" s="5"/>
      <c r="O4117" s="5"/>
      <c r="P4117" s="5"/>
      <c r="Q4117" s="5"/>
      <c r="R4117" s="5"/>
      <c r="S4117" s="5"/>
      <c r="T4117" s="5"/>
      <c r="U4117" s="5"/>
      <c r="V4117" s="5"/>
    </row>
    <row r="4118" hidden="1">
      <c r="A4118" s="5">
        <v>480091.0</v>
      </c>
      <c r="B4118" s="6" t="s">
        <v>7963</v>
      </c>
      <c r="C4118" s="6" t="s">
        <v>8481</v>
      </c>
      <c r="D4118" s="6" t="s">
        <v>9532</v>
      </c>
      <c r="E4118" s="6" t="s">
        <v>266</v>
      </c>
      <c r="F4118" s="6"/>
      <c r="G4118" s="6"/>
      <c r="H4118" s="6" t="s">
        <v>8467</v>
      </c>
      <c r="I4118" s="6" t="s">
        <v>9533</v>
      </c>
      <c r="J4118" s="6" t="s">
        <v>8607</v>
      </c>
      <c r="K4118" s="7" t="s">
        <v>9587</v>
      </c>
      <c r="L4118" s="8">
        <v>45657.0</v>
      </c>
      <c r="M4118" s="6" t="s">
        <v>23</v>
      </c>
      <c r="N4118" s="5"/>
      <c r="O4118" s="5"/>
      <c r="P4118" s="5"/>
      <c r="Q4118" s="5"/>
      <c r="R4118" s="5"/>
      <c r="S4118" s="5"/>
      <c r="T4118" s="5"/>
      <c r="U4118" s="5"/>
      <c r="V4118" s="5"/>
    </row>
    <row r="4119" hidden="1">
      <c r="A4119" s="5">
        <v>480091.0</v>
      </c>
      <c r="B4119" s="6" t="s">
        <v>7963</v>
      </c>
      <c r="C4119" s="6" t="s">
        <v>8481</v>
      </c>
      <c r="D4119" s="6" t="s">
        <v>9532</v>
      </c>
      <c r="E4119" s="6" t="s">
        <v>266</v>
      </c>
      <c r="F4119" s="6"/>
      <c r="G4119" s="6"/>
      <c r="H4119" s="6" t="s">
        <v>8467</v>
      </c>
      <c r="I4119" s="6" t="s">
        <v>9533</v>
      </c>
      <c r="J4119" s="6" t="s">
        <v>8607</v>
      </c>
      <c r="K4119" s="7" t="s">
        <v>9588</v>
      </c>
      <c r="L4119" s="8">
        <v>45657.0</v>
      </c>
      <c r="M4119" s="6" t="s">
        <v>23</v>
      </c>
      <c r="N4119" s="5"/>
      <c r="O4119" s="5"/>
      <c r="P4119" s="5"/>
      <c r="Q4119" s="5"/>
      <c r="R4119" s="5"/>
      <c r="S4119" s="5"/>
      <c r="T4119" s="5"/>
      <c r="U4119" s="5"/>
      <c r="V4119" s="5"/>
    </row>
    <row r="4120" hidden="1">
      <c r="A4120" s="5">
        <v>480091.0</v>
      </c>
      <c r="B4120" s="6" t="s">
        <v>7963</v>
      </c>
      <c r="C4120" s="6" t="s">
        <v>8481</v>
      </c>
      <c r="D4120" s="6" t="s">
        <v>9532</v>
      </c>
      <c r="E4120" s="6" t="s">
        <v>266</v>
      </c>
      <c r="F4120" s="6"/>
      <c r="G4120" s="6"/>
      <c r="H4120" s="6" t="s">
        <v>8467</v>
      </c>
      <c r="I4120" s="6" t="s">
        <v>9533</v>
      </c>
      <c r="J4120" s="6" t="s">
        <v>8607</v>
      </c>
      <c r="K4120" s="7" t="s">
        <v>9589</v>
      </c>
      <c r="L4120" s="8">
        <v>45657.0</v>
      </c>
      <c r="M4120" s="6" t="s">
        <v>23</v>
      </c>
      <c r="N4120" s="5"/>
      <c r="O4120" s="5"/>
      <c r="P4120" s="5"/>
      <c r="Q4120" s="5"/>
      <c r="R4120" s="5"/>
      <c r="S4120" s="5"/>
      <c r="T4120" s="5"/>
      <c r="U4120" s="5"/>
      <c r="V4120" s="5"/>
    </row>
    <row r="4121" hidden="1">
      <c r="A4121" s="5">
        <v>480091.0</v>
      </c>
      <c r="B4121" s="6" t="s">
        <v>7963</v>
      </c>
      <c r="C4121" s="6" t="s">
        <v>8481</v>
      </c>
      <c r="D4121" s="6" t="s">
        <v>9532</v>
      </c>
      <c r="E4121" s="6" t="s">
        <v>266</v>
      </c>
      <c r="F4121" s="6"/>
      <c r="G4121" s="6"/>
      <c r="H4121" s="6" t="s">
        <v>8467</v>
      </c>
      <c r="I4121" s="6" t="s">
        <v>9533</v>
      </c>
      <c r="J4121" s="6" t="s">
        <v>8607</v>
      </c>
      <c r="K4121" s="7" t="s">
        <v>9590</v>
      </c>
      <c r="L4121" s="8">
        <v>45657.0</v>
      </c>
      <c r="M4121" s="6" t="s">
        <v>23</v>
      </c>
      <c r="N4121" s="5"/>
      <c r="O4121" s="5"/>
      <c r="P4121" s="5"/>
      <c r="Q4121" s="5"/>
      <c r="R4121" s="5"/>
      <c r="S4121" s="5"/>
      <c r="T4121" s="5"/>
      <c r="U4121" s="5"/>
      <c r="V4121" s="5"/>
    </row>
    <row r="4122" hidden="1">
      <c r="A4122" s="5">
        <v>480091.0</v>
      </c>
      <c r="B4122" s="6" t="s">
        <v>7963</v>
      </c>
      <c r="C4122" s="6" t="s">
        <v>8481</v>
      </c>
      <c r="D4122" s="6" t="s">
        <v>9532</v>
      </c>
      <c r="E4122" s="6" t="s">
        <v>266</v>
      </c>
      <c r="F4122" s="6"/>
      <c r="G4122" s="6"/>
      <c r="H4122" s="6" t="s">
        <v>8467</v>
      </c>
      <c r="I4122" s="6" t="s">
        <v>9533</v>
      </c>
      <c r="J4122" s="6" t="s">
        <v>8607</v>
      </c>
      <c r="K4122" s="7" t="s">
        <v>9591</v>
      </c>
      <c r="L4122" s="8">
        <v>45657.0</v>
      </c>
      <c r="M4122" s="6" t="s">
        <v>23</v>
      </c>
      <c r="N4122" s="5"/>
      <c r="O4122" s="5"/>
      <c r="P4122" s="5"/>
      <c r="Q4122" s="5"/>
      <c r="R4122" s="5"/>
      <c r="S4122" s="5"/>
      <c r="T4122" s="5"/>
      <c r="U4122" s="5"/>
      <c r="V4122" s="5"/>
    </row>
    <row r="4123" hidden="1">
      <c r="A4123" s="5">
        <v>480091.0</v>
      </c>
      <c r="B4123" s="6" t="s">
        <v>7963</v>
      </c>
      <c r="C4123" s="6" t="s">
        <v>8481</v>
      </c>
      <c r="D4123" s="6" t="s">
        <v>9592</v>
      </c>
      <c r="E4123" s="6" t="s">
        <v>266</v>
      </c>
      <c r="F4123" s="6"/>
      <c r="G4123" s="6"/>
      <c r="H4123" s="6" t="s">
        <v>8467</v>
      </c>
      <c r="I4123" s="6" t="s">
        <v>9593</v>
      </c>
      <c r="J4123" s="6" t="s">
        <v>8607</v>
      </c>
      <c r="K4123" s="7" t="s">
        <v>9594</v>
      </c>
      <c r="L4123" s="8">
        <v>45657.0</v>
      </c>
      <c r="M4123" s="6" t="s">
        <v>23</v>
      </c>
      <c r="N4123" s="5"/>
      <c r="O4123" s="5"/>
      <c r="P4123" s="5"/>
      <c r="Q4123" s="5"/>
      <c r="R4123" s="5"/>
      <c r="S4123" s="5"/>
      <c r="T4123" s="5"/>
      <c r="U4123" s="5"/>
      <c r="V4123" s="5"/>
    </row>
    <row r="4124" hidden="1">
      <c r="A4124" s="5">
        <v>480091.0</v>
      </c>
      <c r="B4124" s="6" t="s">
        <v>7963</v>
      </c>
      <c r="C4124" s="6" t="s">
        <v>8481</v>
      </c>
      <c r="D4124" s="6" t="s">
        <v>9532</v>
      </c>
      <c r="E4124" s="6" t="s">
        <v>266</v>
      </c>
      <c r="F4124" s="6"/>
      <c r="G4124" s="6"/>
      <c r="H4124" s="6" t="s">
        <v>8467</v>
      </c>
      <c r="I4124" s="6" t="s">
        <v>9533</v>
      </c>
      <c r="J4124" s="6" t="s">
        <v>8607</v>
      </c>
      <c r="K4124" s="7" t="s">
        <v>9595</v>
      </c>
      <c r="L4124" s="8">
        <v>45657.0</v>
      </c>
      <c r="M4124" s="6" t="s">
        <v>23</v>
      </c>
      <c r="N4124" s="5"/>
      <c r="O4124" s="5"/>
      <c r="P4124" s="5"/>
      <c r="Q4124" s="5"/>
      <c r="R4124" s="5"/>
      <c r="S4124" s="5"/>
      <c r="T4124" s="5"/>
      <c r="U4124" s="5"/>
      <c r="V4124" s="5"/>
    </row>
    <row r="4125" hidden="1">
      <c r="A4125" s="5">
        <v>480091.0</v>
      </c>
      <c r="B4125" s="6" t="s">
        <v>7963</v>
      </c>
      <c r="C4125" s="6" t="s">
        <v>8481</v>
      </c>
      <c r="D4125" s="6" t="s">
        <v>9532</v>
      </c>
      <c r="E4125" s="6" t="s">
        <v>266</v>
      </c>
      <c r="F4125" s="6"/>
      <c r="G4125" s="6"/>
      <c r="H4125" s="6" t="s">
        <v>8467</v>
      </c>
      <c r="I4125" s="6" t="s">
        <v>9533</v>
      </c>
      <c r="J4125" s="6" t="s">
        <v>8607</v>
      </c>
      <c r="K4125" s="7" t="s">
        <v>9596</v>
      </c>
      <c r="L4125" s="8">
        <v>45657.0</v>
      </c>
      <c r="M4125" s="6" t="s">
        <v>23</v>
      </c>
      <c r="N4125" s="5"/>
      <c r="O4125" s="5"/>
      <c r="P4125" s="5"/>
      <c r="Q4125" s="5"/>
      <c r="R4125" s="5"/>
      <c r="S4125" s="5"/>
      <c r="T4125" s="5"/>
      <c r="U4125" s="5"/>
      <c r="V4125" s="5"/>
    </row>
    <row r="4126" hidden="1">
      <c r="A4126" s="5">
        <v>480091.0</v>
      </c>
      <c r="B4126" s="6" t="s">
        <v>7963</v>
      </c>
      <c r="C4126" s="6" t="s">
        <v>8481</v>
      </c>
      <c r="D4126" s="6" t="s">
        <v>9532</v>
      </c>
      <c r="E4126" s="6" t="s">
        <v>266</v>
      </c>
      <c r="F4126" s="6"/>
      <c r="G4126" s="6"/>
      <c r="H4126" s="6" t="s">
        <v>8467</v>
      </c>
      <c r="I4126" s="6" t="s">
        <v>9533</v>
      </c>
      <c r="J4126" s="6" t="s">
        <v>8607</v>
      </c>
      <c r="K4126" s="7" t="s">
        <v>9597</v>
      </c>
      <c r="L4126" s="8">
        <v>45657.0</v>
      </c>
      <c r="M4126" s="6" t="s">
        <v>23</v>
      </c>
      <c r="N4126" s="5"/>
      <c r="O4126" s="5"/>
      <c r="P4126" s="5"/>
      <c r="Q4126" s="5"/>
      <c r="R4126" s="5"/>
      <c r="S4126" s="5"/>
      <c r="T4126" s="5"/>
      <c r="U4126" s="5"/>
      <c r="V4126" s="5"/>
    </row>
    <row r="4127" hidden="1">
      <c r="A4127" s="5">
        <v>480091.0</v>
      </c>
      <c r="B4127" s="6" t="s">
        <v>7963</v>
      </c>
      <c r="C4127" s="6" t="s">
        <v>8481</v>
      </c>
      <c r="D4127" s="6" t="s">
        <v>9532</v>
      </c>
      <c r="E4127" s="6" t="s">
        <v>266</v>
      </c>
      <c r="F4127" s="6"/>
      <c r="G4127" s="6"/>
      <c r="H4127" s="6" t="s">
        <v>8467</v>
      </c>
      <c r="I4127" s="6" t="s">
        <v>9533</v>
      </c>
      <c r="J4127" s="6" t="s">
        <v>8607</v>
      </c>
      <c r="K4127" s="7" t="s">
        <v>9598</v>
      </c>
      <c r="L4127" s="8">
        <v>45657.0</v>
      </c>
      <c r="M4127" s="6" t="s">
        <v>23</v>
      </c>
      <c r="N4127" s="5"/>
      <c r="O4127" s="5"/>
      <c r="P4127" s="5"/>
      <c r="Q4127" s="5"/>
      <c r="R4127" s="5"/>
      <c r="S4127" s="5"/>
      <c r="T4127" s="5"/>
      <c r="U4127" s="5"/>
      <c r="V4127" s="5"/>
    </row>
    <row r="4128" hidden="1">
      <c r="A4128" s="5">
        <v>480091.0</v>
      </c>
      <c r="B4128" s="6" t="s">
        <v>7963</v>
      </c>
      <c r="C4128" s="6" t="s">
        <v>8481</v>
      </c>
      <c r="D4128" s="6" t="s">
        <v>9532</v>
      </c>
      <c r="E4128" s="6" t="s">
        <v>266</v>
      </c>
      <c r="F4128" s="6"/>
      <c r="G4128" s="6"/>
      <c r="H4128" s="6" t="s">
        <v>8467</v>
      </c>
      <c r="I4128" s="6" t="s">
        <v>9533</v>
      </c>
      <c r="J4128" s="6" t="s">
        <v>8607</v>
      </c>
      <c r="K4128" s="7" t="s">
        <v>9599</v>
      </c>
      <c r="L4128" s="8">
        <v>45657.0</v>
      </c>
      <c r="M4128" s="6" t="s">
        <v>23</v>
      </c>
      <c r="N4128" s="5"/>
      <c r="O4128" s="5"/>
      <c r="P4128" s="5"/>
      <c r="Q4128" s="5"/>
      <c r="R4128" s="5"/>
      <c r="S4128" s="5"/>
      <c r="T4128" s="5"/>
      <c r="U4128" s="5"/>
      <c r="V4128" s="5"/>
    </row>
    <row r="4129" hidden="1">
      <c r="A4129" s="5">
        <v>480091.0</v>
      </c>
      <c r="B4129" s="6" t="s">
        <v>7963</v>
      </c>
      <c r="C4129" s="6" t="s">
        <v>8481</v>
      </c>
      <c r="D4129" s="6" t="s">
        <v>9532</v>
      </c>
      <c r="E4129" s="6" t="s">
        <v>266</v>
      </c>
      <c r="F4129" s="6"/>
      <c r="G4129" s="6"/>
      <c r="H4129" s="6" t="s">
        <v>8467</v>
      </c>
      <c r="I4129" s="6" t="s">
        <v>9533</v>
      </c>
      <c r="J4129" s="6" t="s">
        <v>8607</v>
      </c>
      <c r="K4129" s="7" t="s">
        <v>9600</v>
      </c>
      <c r="L4129" s="8">
        <v>45657.0</v>
      </c>
      <c r="M4129" s="6" t="s">
        <v>23</v>
      </c>
      <c r="N4129" s="5"/>
      <c r="O4129" s="5"/>
      <c r="P4129" s="5"/>
      <c r="Q4129" s="5"/>
      <c r="R4129" s="5"/>
      <c r="S4129" s="5"/>
      <c r="T4129" s="5"/>
      <c r="U4129" s="5"/>
      <c r="V4129" s="5"/>
    </row>
    <row r="4130" hidden="1">
      <c r="A4130" s="5">
        <v>480091.0</v>
      </c>
      <c r="B4130" s="6" t="s">
        <v>7963</v>
      </c>
      <c r="C4130" s="6" t="s">
        <v>8481</v>
      </c>
      <c r="D4130" s="6" t="s">
        <v>9532</v>
      </c>
      <c r="E4130" s="6" t="s">
        <v>266</v>
      </c>
      <c r="F4130" s="6"/>
      <c r="G4130" s="6"/>
      <c r="H4130" s="6" t="s">
        <v>8467</v>
      </c>
      <c r="I4130" s="6" t="s">
        <v>9533</v>
      </c>
      <c r="J4130" s="6" t="s">
        <v>8607</v>
      </c>
      <c r="K4130" s="7" t="s">
        <v>9601</v>
      </c>
      <c r="L4130" s="8">
        <v>45657.0</v>
      </c>
      <c r="M4130" s="6" t="s">
        <v>23</v>
      </c>
      <c r="N4130" s="5"/>
      <c r="O4130" s="5"/>
      <c r="P4130" s="5"/>
      <c r="Q4130" s="5"/>
      <c r="R4130" s="5"/>
      <c r="S4130" s="5"/>
      <c r="T4130" s="5"/>
      <c r="U4130" s="5"/>
      <c r="V4130" s="5"/>
    </row>
    <row r="4131" hidden="1">
      <c r="A4131" s="5">
        <v>480091.0</v>
      </c>
      <c r="B4131" s="6" t="s">
        <v>7963</v>
      </c>
      <c r="C4131" s="6" t="s">
        <v>8481</v>
      </c>
      <c r="D4131" s="6" t="s">
        <v>9532</v>
      </c>
      <c r="E4131" s="6" t="s">
        <v>266</v>
      </c>
      <c r="F4131" s="6"/>
      <c r="G4131" s="6"/>
      <c r="H4131" s="6" t="s">
        <v>8467</v>
      </c>
      <c r="I4131" s="6" t="s">
        <v>9533</v>
      </c>
      <c r="J4131" s="6" t="s">
        <v>8607</v>
      </c>
      <c r="K4131" s="7" t="s">
        <v>9602</v>
      </c>
      <c r="L4131" s="8">
        <v>45657.0</v>
      </c>
      <c r="M4131" s="6" t="s">
        <v>23</v>
      </c>
      <c r="N4131" s="5"/>
      <c r="O4131" s="5"/>
      <c r="P4131" s="5"/>
      <c r="Q4131" s="5"/>
      <c r="R4131" s="5"/>
      <c r="S4131" s="5"/>
      <c r="T4131" s="5"/>
      <c r="U4131" s="5"/>
      <c r="V4131" s="5"/>
    </row>
    <row r="4132" hidden="1">
      <c r="A4132" s="5">
        <v>480091.0</v>
      </c>
      <c r="B4132" s="6" t="s">
        <v>7963</v>
      </c>
      <c r="C4132" s="6" t="s">
        <v>8481</v>
      </c>
      <c r="D4132" s="6" t="s">
        <v>9532</v>
      </c>
      <c r="E4132" s="6" t="s">
        <v>266</v>
      </c>
      <c r="F4132" s="6"/>
      <c r="G4132" s="6"/>
      <c r="H4132" s="6" t="s">
        <v>8467</v>
      </c>
      <c r="I4132" s="6" t="s">
        <v>9533</v>
      </c>
      <c r="J4132" s="6" t="s">
        <v>8607</v>
      </c>
      <c r="K4132" s="7" t="s">
        <v>9603</v>
      </c>
      <c r="L4132" s="8">
        <v>45657.0</v>
      </c>
      <c r="M4132" s="6" t="s">
        <v>23</v>
      </c>
      <c r="N4132" s="5"/>
      <c r="O4132" s="5"/>
      <c r="P4132" s="5"/>
      <c r="Q4132" s="5"/>
      <c r="R4132" s="5"/>
      <c r="S4132" s="5"/>
      <c r="T4132" s="5"/>
      <c r="U4132" s="5"/>
      <c r="V4132" s="5"/>
    </row>
    <row r="4133" hidden="1">
      <c r="A4133" s="5">
        <v>480091.0</v>
      </c>
      <c r="B4133" s="6" t="s">
        <v>7963</v>
      </c>
      <c r="C4133" s="6" t="s">
        <v>8481</v>
      </c>
      <c r="D4133" s="6" t="s">
        <v>9532</v>
      </c>
      <c r="E4133" s="6" t="s">
        <v>266</v>
      </c>
      <c r="F4133" s="6"/>
      <c r="G4133" s="6"/>
      <c r="H4133" s="6" t="s">
        <v>8467</v>
      </c>
      <c r="I4133" s="6" t="s">
        <v>9533</v>
      </c>
      <c r="J4133" s="6" t="s">
        <v>8607</v>
      </c>
      <c r="K4133" s="7" t="s">
        <v>9604</v>
      </c>
      <c r="L4133" s="8">
        <v>45657.0</v>
      </c>
      <c r="M4133" s="6" t="s">
        <v>23</v>
      </c>
      <c r="N4133" s="5"/>
      <c r="O4133" s="5"/>
      <c r="P4133" s="5"/>
      <c r="Q4133" s="5"/>
      <c r="R4133" s="5"/>
      <c r="S4133" s="5"/>
      <c r="T4133" s="5"/>
      <c r="U4133" s="5"/>
      <c r="V4133" s="5"/>
    </row>
    <row r="4134" hidden="1">
      <c r="A4134" s="5">
        <v>480091.0</v>
      </c>
      <c r="B4134" s="6" t="s">
        <v>7963</v>
      </c>
      <c r="C4134" s="6" t="s">
        <v>8481</v>
      </c>
      <c r="D4134" s="6" t="s">
        <v>9532</v>
      </c>
      <c r="E4134" s="6" t="s">
        <v>266</v>
      </c>
      <c r="F4134" s="6"/>
      <c r="G4134" s="6"/>
      <c r="H4134" s="6" t="s">
        <v>8467</v>
      </c>
      <c r="I4134" s="6" t="s">
        <v>9533</v>
      </c>
      <c r="J4134" s="6" t="s">
        <v>8607</v>
      </c>
      <c r="K4134" s="7" t="s">
        <v>9605</v>
      </c>
      <c r="L4134" s="8">
        <v>45657.0</v>
      </c>
      <c r="M4134" s="6" t="s">
        <v>23</v>
      </c>
      <c r="N4134" s="5"/>
      <c r="O4134" s="5"/>
      <c r="P4134" s="5"/>
      <c r="Q4134" s="5"/>
      <c r="R4134" s="5"/>
      <c r="S4134" s="5"/>
      <c r="T4134" s="5"/>
      <c r="U4134" s="5"/>
      <c r="V4134" s="5"/>
    </row>
    <row r="4135" hidden="1">
      <c r="A4135" s="5">
        <v>480091.0</v>
      </c>
      <c r="B4135" s="6" t="s">
        <v>7963</v>
      </c>
      <c r="C4135" s="6" t="s">
        <v>8481</v>
      </c>
      <c r="D4135" s="6" t="s">
        <v>9532</v>
      </c>
      <c r="E4135" s="6" t="s">
        <v>266</v>
      </c>
      <c r="F4135" s="6"/>
      <c r="G4135" s="6"/>
      <c r="H4135" s="6" t="s">
        <v>8467</v>
      </c>
      <c r="I4135" s="6" t="s">
        <v>9533</v>
      </c>
      <c r="J4135" s="6" t="s">
        <v>8607</v>
      </c>
      <c r="K4135" s="7" t="s">
        <v>9606</v>
      </c>
      <c r="L4135" s="8">
        <v>45657.0</v>
      </c>
      <c r="M4135" s="6" t="s">
        <v>23</v>
      </c>
      <c r="N4135" s="5"/>
      <c r="O4135" s="5"/>
      <c r="P4135" s="5"/>
      <c r="Q4135" s="5"/>
      <c r="R4135" s="5"/>
      <c r="S4135" s="5"/>
      <c r="T4135" s="5"/>
      <c r="U4135" s="5"/>
      <c r="V4135" s="5"/>
    </row>
    <row r="4136" hidden="1">
      <c r="A4136" s="5">
        <v>480091.0</v>
      </c>
      <c r="B4136" s="6" t="s">
        <v>7963</v>
      </c>
      <c r="C4136" s="6" t="s">
        <v>8481</v>
      </c>
      <c r="D4136" s="6" t="s">
        <v>9532</v>
      </c>
      <c r="E4136" s="6" t="s">
        <v>266</v>
      </c>
      <c r="F4136" s="6"/>
      <c r="G4136" s="6"/>
      <c r="H4136" s="6" t="s">
        <v>8467</v>
      </c>
      <c r="I4136" s="6" t="s">
        <v>9533</v>
      </c>
      <c r="J4136" s="6" t="s">
        <v>8607</v>
      </c>
      <c r="K4136" s="7" t="s">
        <v>9607</v>
      </c>
      <c r="L4136" s="8">
        <v>45657.0</v>
      </c>
      <c r="M4136" s="6" t="s">
        <v>23</v>
      </c>
      <c r="N4136" s="5"/>
      <c r="O4136" s="5"/>
      <c r="P4136" s="5"/>
      <c r="Q4136" s="5"/>
      <c r="R4136" s="5"/>
      <c r="S4136" s="5"/>
      <c r="T4136" s="5"/>
      <c r="U4136" s="5"/>
      <c r="V4136" s="5"/>
    </row>
    <row r="4137" hidden="1">
      <c r="A4137" s="5">
        <v>480091.0</v>
      </c>
      <c r="B4137" s="6" t="s">
        <v>7963</v>
      </c>
      <c r="C4137" s="6" t="s">
        <v>8481</v>
      </c>
      <c r="D4137" s="6" t="s">
        <v>9532</v>
      </c>
      <c r="E4137" s="6" t="s">
        <v>266</v>
      </c>
      <c r="F4137" s="6"/>
      <c r="G4137" s="6"/>
      <c r="H4137" s="6" t="s">
        <v>8467</v>
      </c>
      <c r="I4137" s="6" t="s">
        <v>9533</v>
      </c>
      <c r="J4137" s="6" t="s">
        <v>8607</v>
      </c>
      <c r="K4137" s="7" t="s">
        <v>9608</v>
      </c>
      <c r="L4137" s="8">
        <v>45657.0</v>
      </c>
      <c r="M4137" s="6" t="s">
        <v>23</v>
      </c>
      <c r="N4137" s="5"/>
      <c r="O4137" s="5"/>
      <c r="P4137" s="5"/>
      <c r="Q4137" s="5"/>
      <c r="R4137" s="5"/>
      <c r="S4137" s="5"/>
      <c r="T4137" s="5"/>
      <c r="U4137" s="5"/>
      <c r="V4137" s="5"/>
    </row>
    <row r="4138" hidden="1">
      <c r="A4138" s="5">
        <v>480091.0</v>
      </c>
      <c r="B4138" s="6" t="s">
        <v>7963</v>
      </c>
      <c r="C4138" s="6" t="s">
        <v>8481</v>
      </c>
      <c r="D4138" s="6" t="s">
        <v>9532</v>
      </c>
      <c r="E4138" s="6" t="s">
        <v>266</v>
      </c>
      <c r="F4138" s="6"/>
      <c r="G4138" s="6"/>
      <c r="H4138" s="6" t="s">
        <v>8467</v>
      </c>
      <c r="I4138" s="6" t="s">
        <v>9533</v>
      </c>
      <c r="J4138" s="6" t="s">
        <v>8607</v>
      </c>
      <c r="K4138" s="7" t="s">
        <v>9609</v>
      </c>
      <c r="L4138" s="8">
        <v>45657.0</v>
      </c>
      <c r="M4138" s="6" t="s">
        <v>23</v>
      </c>
      <c r="N4138" s="5"/>
      <c r="O4138" s="5"/>
      <c r="P4138" s="5"/>
      <c r="Q4138" s="5"/>
      <c r="R4138" s="5"/>
      <c r="S4138" s="5"/>
      <c r="T4138" s="5"/>
      <c r="U4138" s="5"/>
      <c r="V4138" s="5"/>
    </row>
    <row r="4139" hidden="1">
      <c r="A4139" s="5">
        <v>480091.0</v>
      </c>
      <c r="B4139" s="6" t="s">
        <v>7963</v>
      </c>
      <c r="C4139" s="6" t="s">
        <v>8481</v>
      </c>
      <c r="D4139" s="6" t="s">
        <v>9532</v>
      </c>
      <c r="E4139" s="6" t="s">
        <v>266</v>
      </c>
      <c r="F4139" s="6"/>
      <c r="G4139" s="6"/>
      <c r="H4139" s="6" t="s">
        <v>8467</v>
      </c>
      <c r="I4139" s="6" t="s">
        <v>9533</v>
      </c>
      <c r="J4139" s="6" t="s">
        <v>8607</v>
      </c>
      <c r="K4139" s="7" t="s">
        <v>9430</v>
      </c>
      <c r="L4139" s="8">
        <v>45657.0</v>
      </c>
      <c r="M4139" s="6" t="s">
        <v>23</v>
      </c>
      <c r="N4139" s="5"/>
      <c r="O4139" s="5"/>
      <c r="P4139" s="5"/>
      <c r="Q4139" s="5"/>
      <c r="R4139" s="5"/>
      <c r="S4139" s="5"/>
      <c r="T4139" s="5"/>
      <c r="U4139" s="5"/>
      <c r="V4139" s="5"/>
    </row>
    <row r="4140" hidden="1">
      <c r="A4140" s="5">
        <v>480091.0</v>
      </c>
      <c r="B4140" s="6" t="s">
        <v>7963</v>
      </c>
      <c r="C4140" s="6" t="s">
        <v>8481</v>
      </c>
      <c r="D4140" s="6" t="s">
        <v>9532</v>
      </c>
      <c r="E4140" s="6" t="s">
        <v>266</v>
      </c>
      <c r="F4140" s="6"/>
      <c r="G4140" s="6"/>
      <c r="H4140" s="6" t="s">
        <v>8467</v>
      </c>
      <c r="I4140" s="6" t="s">
        <v>9533</v>
      </c>
      <c r="J4140" s="6" t="s">
        <v>8607</v>
      </c>
      <c r="K4140" s="7" t="s">
        <v>9610</v>
      </c>
      <c r="L4140" s="8">
        <v>45657.0</v>
      </c>
      <c r="M4140" s="6" t="s">
        <v>23</v>
      </c>
      <c r="N4140" s="5"/>
      <c r="O4140" s="5"/>
      <c r="P4140" s="5"/>
      <c r="Q4140" s="5"/>
      <c r="R4140" s="5"/>
      <c r="S4140" s="5"/>
      <c r="T4140" s="5"/>
      <c r="U4140" s="5"/>
      <c r="V4140" s="5"/>
    </row>
    <row r="4141" hidden="1">
      <c r="A4141" s="5">
        <v>480091.0</v>
      </c>
      <c r="B4141" s="6" t="s">
        <v>7963</v>
      </c>
      <c r="C4141" s="6" t="s">
        <v>8481</v>
      </c>
      <c r="D4141" s="6" t="s">
        <v>9532</v>
      </c>
      <c r="E4141" s="6" t="s">
        <v>266</v>
      </c>
      <c r="F4141" s="6"/>
      <c r="G4141" s="6"/>
      <c r="H4141" s="6" t="s">
        <v>8467</v>
      </c>
      <c r="I4141" s="6" t="s">
        <v>9533</v>
      </c>
      <c r="J4141" s="6" t="s">
        <v>8607</v>
      </c>
      <c r="K4141" s="7" t="s">
        <v>9611</v>
      </c>
      <c r="L4141" s="8">
        <v>45657.0</v>
      </c>
      <c r="M4141" s="6" t="s">
        <v>23</v>
      </c>
      <c r="N4141" s="5"/>
      <c r="O4141" s="5"/>
      <c r="P4141" s="5"/>
      <c r="Q4141" s="5"/>
      <c r="R4141" s="5"/>
      <c r="S4141" s="5"/>
      <c r="T4141" s="5"/>
      <c r="U4141" s="5"/>
      <c r="V4141" s="5"/>
    </row>
    <row r="4142" hidden="1">
      <c r="A4142" s="5">
        <v>480091.0</v>
      </c>
      <c r="B4142" s="6" t="s">
        <v>7963</v>
      </c>
      <c r="C4142" s="6" t="s">
        <v>8481</v>
      </c>
      <c r="D4142" s="6" t="s">
        <v>9612</v>
      </c>
      <c r="E4142" s="6" t="s">
        <v>266</v>
      </c>
      <c r="F4142" s="6"/>
      <c r="G4142" s="6"/>
      <c r="H4142" s="6" t="s">
        <v>8467</v>
      </c>
      <c r="I4142" s="6" t="s">
        <v>9613</v>
      </c>
      <c r="J4142" s="6" t="s">
        <v>8607</v>
      </c>
      <c r="K4142" s="7" t="s">
        <v>9614</v>
      </c>
      <c r="L4142" s="8">
        <v>45657.0</v>
      </c>
      <c r="M4142" s="6" t="s">
        <v>23</v>
      </c>
      <c r="N4142" s="5"/>
      <c r="O4142" s="5"/>
      <c r="P4142" s="5"/>
      <c r="Q4142" s="5"/>
      <c r="R4142" s="5"/>
      <c r="S4142" s="5"/>
      <c r="T4142" s="5"/>
      <c r="U4142" s="5"/>
      <c r="V4142" s="5"/>
    </row>
    <row r="4143" hidden="1">
      <c r="A4143" s="5">
        <v>480091.0</v>
      </c>
      <c r="B4143" s="6" t="s">
        <v>7963</v>
      </c>
      <c r="C4143" s="6" t="s">
        <v>8481</v>
      </c>
      <c r="D4143" s="6" t="s">
        <v>9532</v>
      </c>
      <c r="E4143" s="6" t="s">
        <v>266</v>
      </c>
      <c r="F4143" s="6"/>
      <c r="G4143" s="6"/>
      <c r="H4143" s="6" t="s">
        <v>8467</v>
      </c>
      <c r="I4143" s="6" t="s">
        <v>9533</v>
      </c>
      <c r="J4143" s="6" t="s">
        <v>8607</v>
      </c>
      <c r="K4143" s="7" t="s">
        <v>9615</v>
      </c>
      <c r="L4143" s="8">
        <v>45657.0</v>
      </c>
      <c r="M4143" s="6" t="s">
        <v>23</v>
      </c>
      <c r="N4143" s="5"/>
      <c r="O4143" s="5"/>
      <c r="P4143" s="5"/>
      <c r="Q4143" s="5"/>
      <c r="R4143" s="5"/>
      <c r="S4143" s="5"/>
      <c r="T4143" s="5"/>
      <c r="U4143" s="5"/>
      <c r="V4143" s="5"/>
    </row>
    <row r="4144" hidden="1">
      <c r="A4144" s="5">
        <v>480091.0</v>
      </c>
      <c r="B4144" s="6" t="s">
        <v>7963</v>
      </c>
      <c r="C4144" s="6" t="s">
        <v>8481</v>
      </c>
      <c r="D4144" s="6" t="s">
        <v>9532</v>
      </c>
      <c r="E4144" s="6" t="s">
        <v>266</v>
      </c>
      <c r="F4144" s="6"/>
      <c r="G4144" s="6"/>
      <c r="H4144" s="6" t="s">
        <v>8467</v>
      </c>
      <c r="I4144" s="6" t="s">
        <v>9533</v>
      </c>
      <c r="J4144" s="6" t="s">
        <v>8607</v>
      </c>
      <c r="K4144" s="7" t="s">
        <v>9616</v>
      </c>
      <c r="L4144" s="8">
        <v>45657.0</v>
      </c>
      <c r="M4144" s="6" t="s">
        <v>23</v>
      </c>
      <c r="N4144" s="5"/>
      <c r="O4144" s="5"/>
      <c r="P4144" s="5"/>
      <c r="Q4144" s="5"/>
      <c r="R4144" s="5"/>
      <c r="S4144" s="5"/>
      <c r="T4144" s="5"/>
      <c r="U4144" s="5"/>
      <c r="V4144" s="5"/>
    </row>
    <row r="4145" hidden="1">
      <c r="A4145" s="5">
        <v>480091.0</v>
      </c>
      <c r="B4145" s="6" t="s">
        <v>7963</v>
      </c>
      <c r="C4145" s="6" t="s">
        <v>8481</v>
      </c>
      <c r="D4145" s="6" t="s">
        <v>9532</v>
      </c>
      <c r="E4145" s="6" t="s">
        <v>266</v>
      </c>
      <c r="F4145" s="6"/>
      <c r="G4145" s="6"/>
      <c r="H4145" s="6" t="s">
        <v>8467</v>
      </c>
      <c r="I4145" s="6" t="s">
        <v>9533</v>
      </c>
      <c r="J4145" s="6" t="s">
        <v>8607</v>
      </c>
      <c r="K4145" s="7" t="s">
        <v>9617</v>
      </c>
      <c r="L4145" s="8">
        <v>45657.0</v>
      </c>
      <c r="M4145" s="6" t="s">
        <v>23</v>
      </c>
      <c r="N4145" s="5"/>
      <c r="O4145" s="5"/>
      <c r="P4145" s="5"/>
      <c r="Q4145" s="5"/>
      <c r="R4145" s="5"/>
      <c r="S4145" s="5"/>
      <c r="T4145" s="5"/>
      <c r="U4145" s="5"/>
      <c r="V4145" s="5"/>
    </row>
    <row r="4146" hidden="1">
      <c r="A4146" s="5">
        <v>480091.0</v>
      </c>
      <c r="B4146" s="6" t="s">
        <v>7963</v>
      </c>
      <c r="C4146" s="6" t="s">
        <v>8481</v>
      </c>
      <c r="D4146" s="6" t="s">
        <v>9532</v>
      </c>
      <c r="E4146" s="6" t="s">
        <v>266</v>
      </c>
      <c r="F4146" s="6"/>
      <c r="G4146" s="6"/>
      <c r="H4146" s="6" t="s">
        <v>8467</v>
      </c>
      <c r="I4146" s="6" t="s">
        <v>9533</v>
      </c>
      <c r="J4146" s="6" t="s">
        <v>8607</v>
      </c>
      <c r="K4146" s="7" t="s">
        <v>9618</v>
      </c>
      <c r="L4146" s="8">
        <v>45657.0</v>
      </c>
      <c r="M4146" s="6" t="s">
        <v>23</v>
      </c>
      <c r="N4146" s="5"/>
      <c r="O4146" s="5"/>
      <c r="P4146" s="5"/>
      <c r="Q4146" s="5"/>
      <c r="R4146" s="5"/>
      <c r="S4146" s="5"/>
      <c r="T4146" s="5"/>
      <c r="U4146" s="5"/>
      <c r="V4146" s="5"/>
    </row>
    <row r="4147" hidden="1">
      <c r="A4147" s="5">
        <v>480091.0</v>
      </c>
      <c r="B4147" s="6" t="s">
        <v>7963</v>
      </c>
      <c r="C4147" s="6" t="s">
        <v>8481</v>
      </c>
      <c r="D4147" s="6" t="s">
        <v>9532</v>
      </c>
      <c r="E4147" s="6" t="s">
        <v>266</v>
      </c>
      <c r="F4147" s="6"/>
      <c r="G4147" s="6"/>
      <c r="H4147" s="6" t="s">
        <v>8467</v>
      </c>
      <c r="I4147" s="6" t="s">
        <v>9533</v>
      </c>
      <c r="J4147" s="6" t="s">
        <v>8607</v>
      </c>
      <c r="K4147" s="7" t="s">
        <v>9619</v>
      </c>
      <c r="L4147" s="8">
        <v>45657.0</v>
      </c>
      <c r="M4147" s="6" t="s">
        <v>23</v>
      </c>
      <c r="N4147" s="5"/>
      <c r="O4147" s="5"/>
      <c r="P4147" s="5"/>
      <c r="Q4147" s="5"/>
      <c r="R4147" s="5"/>
      <c r="S4147" s="5"/>
      <c r="T4147" s="5"/>
      <c r="U4147" s="5"/>
      <c r="V4147" s="5"/>
    </row>
    <row r="4148" hidden="1">
      <c r="A4148" s="5">
        <v>480091.0</v>
      </c>
      <c r="B4148" s="6" t="s">
        <v>7963</v>
      </c>
      <c r="C4148" s="6" t="s">
        <v>8481</v>
      </c>
      <c r="D4148" s="6" t="s">
        <v>9532</v>
      </c>
      <c r="E4148" s="6" t="s">
        <v>266</v>
      </c>
      <c r="F4148" s="6"/>
      <c r="G4148" s="6"/>
      <c r="H4148" s="6" t="s">
        <v>8467</v>
      </c>
      <c r="I4148" s="6" t="s">
        <v>9533</v>
      </c>
      <c r="J4148" s="6" t="s">
        <v>8607</v>
      </c>
      <c r="K4148" s="7" t="s">
        <v>9620</v>
      </c>
      <c r="L4148" s="8">
        <v>45657.0</v>
      </c>
      <c r="M4148" s="6" t="s">
        <v>23</v>
      </c>
      <c r="N4148" s="5"/>
      <c r="O4148" s="5"/>
      <c r="P4148" s="5"/>
      <c r="Q4148" s="5"/>
      <c r="R4148" s="5"/>
      <c r="S4148" s="5"/>
      <c r="T4148" s="5"/>
      <c r="U4148" s="5"/>
      <c r="V4148" s="5"/>
    </row>
    <row r="4149" hidden="1">
      <c r="A4149" s="5">
        <v>480091.0</v>
      </c>
      <c r="B4149" s="6" t="s">
        <v>7963</v>
      </c>
      <c r="C4149" s="6" t="s">
        <v>8481</v>
      </c>
      <c r="D4149" s="6" t="s">
        <v>9532</v>
      </c>
      <c r="E4149" s="6" t="s">
        <v>266</v>
      </c>
      <c r="F4149" s="6"/>
      <c r="G4149" s="6"/>
      <c r="H4149" s="6" t="s">
        <v>8467</v>
      </c>
      <c r="I4149" s="6" t="s">
        <v>9533</v>
      </c>
      <c r="J4149" s="6" t="s">
        <v>8607</v>
      </c>
      <c r="K4149" s="7" t="s">
        <v>9621</v>
      </c>
      <c r="L4149" s="8">
        <v>45657.0</v>
      </c>
      <c r="M4149" s="6" t="s">
        <v>23</v>
      </c>
      <c r="N4149" s="5"/>
      <c r="O4149" s="5"/>
      <c r="P4149" s="5"/>
      <c r="Q4149" s="5"/>
      <c r="R4149" s="5"/>
      <c r="S4149" s="5"/>
      <c r="T4149" s="5"/>
      <c r="U4149" s="5"/>
      <c r="V4149" s="5"/>
    </row>
    <row r="4150" hidden="1">
      <c r="A4150" s="5">
        <v>480091.0</v>
      </c>
      <c r="B4150" s="6" t="s">
        <v>7963</v>
      </c>
      <c r="C4150" s="6" t="s">
        <v>8481</v>
      </c>
      <c r="D4150" s="6" t="s">
        <v>9532</v>
      </c>
      <c r="E4150" s="6" t="s">
        <v>266</v>
      </c>
      <c r="F4150" s="6"/>
      <c r="G4150" s="6"/>
      <c r="H4150" s="6" t="s">
        <v>8467</v>
      </c>
      <c r="I4150" s="6" t="s">
        <v>9533</v>
      </c>
      <c r="J4150" s="6" t="s">
        <v>8607</v>
      </c>
      <c r="K4150" s="7" t="s">
        <v>9622</v>
      </c>
      <c r="L4150" s="8">
        <v>45657.0</v>
      </c>
      <c r="M4150" s="6" t="s">
        <v>23</v>
      </c>
      <c r="N4150" s="5"/>
      <c r="O4150" s="5"/>
      <c r="P4150" s="5"/>
      <c r="Q4150" s="5"/>
      <c r="R4150" s="5"/>
      <c r="S4150" s="5"/>
      <c r="T4150" s="5"/>
      <c r="U4150" s="5"/>
      <c r="V4150" s="5"/>
    </row>
    <row r="4151" hidden="1">
      <c r="A4151" s="5">
        <v>480091.0</v>
      </c>
      <c r="B4151" s="6" t="s">
        <v>7963</v>
      </c>
      <c r="C4151" s="6" t="s">
        <v>8481</v>
      </c>
      <c r="D4151" s="6" t="s">
        <v>9532</v>
      </c>
      <c r="E4151" s="6" t="s">
        <v>266</v>
      </c>
      <c r="F4151" s="6"/>
      <c r="G4151" s="6"/>
      <c r="H4151" s="6" t="s">
        <v>8467</v>
      </c>
      <c r="I4151" s="6" t="s">
        <v>9533</v>
      </c>
      <c r="J4151" s="6" t="s">
        <v>8607</v>
      </c>
      <c r="K4151" s="7" t="s">
        <v>9623</v>
      </c>
      <c r="L4151" s="8">
        <v>45657.0</v>
      </c>
      <c r="M4151" s="6" t="s">
        <v>23</v>
      </c>
      <c r="N4151" s="5"/>
      <c r="O4151" s="5"/>
      <c r="P4151" s="5"/>
      <c r="Q4151" s="5"/>
      <c r="R4151" s="5"/>
      <c r="S4151" s="5"/>
      <c r="T4151" s="5"/>
      <c r="U4151" s="5"/>
      <c r="V4151" s="5"/>
    </row>
    <row r="4152" hidden="1">
      <c r="A4152" s="5">
        <v>480091.0</v>
      </c>
      <c r="B4152" s="6" t="s">
        <v>7963</v>
      </c>
      <c r="C4152" s="6" t="s">
        <v>8481</v>
      </c>
      <c r="D4152" s="6" t="s">
        <v>9532</v>
      </c>
      <c r="E4152" s="6" t="s">
        <v>266</v>
      </c>
      <c r="F4152" s="6"/>
      <c r="G4152" s="6"/>
      <c r="H4152" s="6" t="s">
        <v>8467</v>
      </c>
      <c r="I4152" s="6" t="s">
        <v>9533</v>
      </c>
      <c r="J4152" s="6" t="s">
        <v>8607</v>
      </c>
      <c r="K4152" s="7" t="s">
        <v>9624</v>
      </c>
      <c r="L4152" s="8">
        <v>45657.0</v>
      </c>
      <c r="M4152" s="6" t="s">
        <v>23</v>
      </c>
      <c r="N4152" s="5"/>
      <c r="O4152" s="5"/>
      <c r="P4152" s="5"/>
      <c r="Q4152" s="5"/>
      <c r="R4152" s="5"/>
      <c r="S4152" s="5"/>
      <c r="T4152" s="5"/>
      <c r="U4152" s="5"/>
      <c r="V4152" s="5"/>
    </row>
    <row r="4153" hidden="1">
      <c r="A4153" s="5">
        <v>480091.0</v>
      </c>
      <c r="B4153" s="6" t="s">
        <v>7963</v>
      </c>
      <c r="C4153" s="6" t="s">
        <v>8481</v>
      </c>
      <c r="D4153" s="6" t="s">
        <v>9532</v>
      </c>
      <c r="E4153" s="6" t="s">
        <v>266</v>
      </c>
      <c r="F4153" s="6"/>
      <c r="G4153" s="6"/>
      <c r="H4153" s="6" t="s">
        <v>8467</v>
      </c>
      <c r="I4153" s="6" t="s">
        <v>9533</v>
      </c>
      <c r="J4153" s="6" t="s">
        <v>8607</v>
      </c>
      <c r="K4153" s="7" t="s">
        <v>9625</v>
      </c>
      <c r="L4153" s="8">
        <v>45657.0</v>
      </c>
      <c r="M4153" s="6" t="s">
        <v>23</v>
      </c>
      <c r="N4153" s="5"/>
      <c r="O4153" s="5"/>
      <c r="P4153" s="5"/>
      <c r="Q4153" s="5"/>
      <c r="R4153" s="5"/>
      <c r="S4153" s="5"/>
      <c r="T4153" s="5"/>
      <c r="U4153" s="5"/>
      <c r="V4153" s="5"/>
    </row>
    <row r="4154" hidden="1">
      <c r="A4154" s="5">
        <v>480091.0</v>
      </c>
      <c r="B4154" s="6" t="s">
        <v>7963</v>
      </c>
      <c r="C4154" s="6" t="s">
        <v>8481</v>
      </c>
      <c r="D4154" s="6" t="s">
        <v>9532</v>
      </c>
      <c r="E4154" s="6" t="s">
        <v>266</v>
      </c>
      <c r="F4154" s="6"/>
      <c r="G4154" s="6"/>
      <c r="H4154" s="6" t="s">
        <v>8467</v>
      </c>
      <c r="I4154" s="6" t="s">
        <v>9533</v>
      </c>
      <c r="J4154" s="6" t="s">
        <v>8607</v>
      </c>
      <c r="K4154" s="7" t="s">
        <v>9626</v>
      </c>
      <c r="L4154" s="8">
        <v>45657.0</v>
      </c>
      <c r="M4154" s="6" t="s">
        <v>23</v>
      </c>
      <c r="N4154" s="5"/>
      <c r="O4154" s="5"/>
      <c r="P4154" s="5"/>
      <c r="Q4154" s="5"/>
      <c r="R4154" s="5"/>
      <c r="S4154" s="5"/>
      <c r="T4154" s="5"/>
      <c r="U4154" s="5"/>
      <c r="V4154" s="5"/>
    </row>
    <row r="4155" hidden="1">
      <c r="A4155" s="5">
        <v>480091.0</v>
      </c>
      <c r="B4155" s="6" t="s">
        <v>7963</v>
      </c>
      <c r="C4155" s="6" t="s">
        <v>8481</v>
      </c>
      <c r="D4155" s="6" t="s">
        <v>9532</v>
      </c>
      <c r="E4155" s="6" t="s">
        <v>266</v>
      </c>
      <c r="F4155" s="6"/>
      <c r="G4155" s="6"/>
      <c r="H4155" s="6" t="s">
        <v>8467</v>
      </c>
      <c r="I4155" s="6" t="s">
        <v>9533</v>
      </c>
      <c r="J4155" s="6" t="s">
        <v>8607</v>
      </c>
      <c r="K4155" s="7" t="s">
        <v>9627</v>
      </c>
      <c r="L4155" s="8">
        <v>45657.0</v>
      </c>
      <c r="M4155" s="6" t="s">
        <v>23</v>
      </c>
      <c r="N4155" s="5"/>
      <c r="O4155" s="5"/>
      <c r="P4155" s="5"/>
      <c r="Q4155" s="5"/>
      <c r="R4155" s="5"/>
      <c r="S4155" s="5"/>
      <c r="T4155" s="5"/>
      <c r="U4155" s="5"/>
      <c r="V4155" s="5"/>
    </row>
    <row r="4156" hidden="1">
      <c r="A4156" s="5">
        <v>480091.0</v>
      </c>
      <c r="B4156" s="6" t="s">
        <v>7963</v>
      </c>
      <c r="C4156" s="6" t="s">
        <v>8481</v>
      </c>
      <c r="D4156" s="6" t="s">
        <v>9532</v>
      </c>
      <c r="E4156" s="6" t="s">
        <v>266</v>
      </c>
      <c r="F4156" s="6"/>
      <c r="G4156" s="6"/>
      <c r="H4156" s="6" t="s">
        <v>8467</v>
      </c>
      <c r="I4156" s="6" t="s">
        <v>9533</v>
      </c>
      <c r="J4156" s="6" t="s">
        <v>8607</v>
      </c>
      <c r="K4156" s="7" t="s">
        <v>9628</v>
      </c>
      <c r="L4156" s="8">
        <v>45657.0</v>
      </c>
      <c r="M4156" s="6" t="s">
        <v>23</v>
      </c>
      <c r="N4156" s="5"/>
      <c r="O4156" s="5"/>
      <c r="P4156" s="5"/>
      <c r="Q4156" s="5"/>
      <c r="R4156" s="5"/>
      <c r="S4156" s="5"/>
      <c r="T4156" s="5"/>
      <c r="U4156" s="5"/>
      <c r="V4156" s="5"/>
    </row>
    <row r="4157" hidden="1">
      <c r="A4157" s="5">
        <v>480091.0</v>
      </c>
      <c r="B4157" s="6" t="s">
        <v>7963</v>
      </c>
      <c r="C4157" s="6" t="s">
        <v>8481</v>
      </c>
      <c r="D4157" s="6" t="s">
        <v>9532</v>
      </c>
      <c r="E4157" s="6" t="s">
        <v>266</v>
      </c>
      <c r="F4157" s="6"/>
      <c r="G4157" s="6"/>
      <c r="H4157" s="6" t="s">
        <v>8467</v>
      </c>
      <c r="I4157" s="6" t="s">
        <v>9533</v>
      </c>
      <c r="J4157" s="6" t="s">
        <v>8607</v>
      </c>
      <c r="K4157" s="7" t="s">
        <v>9629</v>
      </c>
      <c r="L4157" s="8">
        <v>45657.0</v>
      </c>
      <c r="M4157" s="6" t="s">
        <v>23</v>
      </c>
      <c r="N4157" s="5"/>
      <c r="O4157" s="5"/>
      <c r="P4157" s="5"/>
      <c r="Q4157" s="5"/>
      <c r="R4157" s="5"/>
      <c r="S4157" s="5"/>
      <c r="T4157" s="5"/>
      <c r="U4157" s="5"/>
      <c r="V4157" s="5"/>
    </row>
    <row r="4158" hidden="1">
      <c r="A4158" s="5">
        <v>480091.0</v>
      </c>
      <c r="B4158" s="6" t="s">
        <v>7963</v>
      </c>
      <c r="C4158" s="6" t="s">
        <v>8481</v>
      </c>
      <c r="D4158" s="6" t="s">
        <v>9532</v>
      </c>
      <c r="E4158" s="6" t="s">
        <v>266</v>
      </c>
      <c r="F4158" s="6"/>
      <c r="G4158" s="6"/>
      <c r="H4158" s="6" t="s">
        <v>8467</v>
      </c>
      <c r="I4158" s="6" t="s">
        <v>9533</v>
      </c>
      <c r="J4158" s="6" t="s">
        <v>8607</v>
      </c>
      <c r="K4158" s="7" t="s">
        <v>9630</v>
      </c>
      <c r="L4158" s="8">
        <v>45657.0</v>
      </c>
      <c r="M4158" s="6" t="s">
        <v>23</v>
      </c>
      <c r="N4158" s="5"/>
      <c r="O4158" s="5"/>
      <c r="P4158" s="5"/>
      <c r="Q4158" s="5"/>
      <c r="R4158" s="5"/>
      <c r="S4158" s="5"/>
      <c r="T4158" s="5"/>
      <c r="U4158" s="5"/>
      <c r="V4158" s="5"/>
    </row>
    <row r="4159" hidden="1">
      <c r="A4159" s="5">
        <v>480091.0</v>
      </c>
      <c r="B4159" s="6" t="s">
        <v>7963</v>
      </c>
      <c r="C4159" s="6" t="s">
        <v>8481</v>
      </c>
      <c r="D4159" s="6" t="s">
        <v>9532</v>
      </c>
      <c r="E4159" s="6" t="s">
        <v>266</v>
      </c>
      <c r="F4159" s="6"/>
      <c r="G4159" s="6"/>
      <c r="H4159" s="6" t="s">
        <v>8467</v>
      </c>
      <c r="I4159" s="6" t="s">
        <v>9533</v>
      </c>
      <c r="J4159" s="6" t="s">
        <v>8607</v>
      </c>
      <c r="K4159" s="7" t="s">
        <v>9631</v>
      </c>
      <c r="L4159" s="8">
        <v>45657.0</v>
      </c>
      <c r="M4159" s="6" t="s">
        <v>23</v>
      </c>
      <c r="N4159" s="5"/>
      <c r="O4159" s="5"/>
      <c r="P4159" s="5"/>
      <c r="Q4159" s="5"/>
      <c r="R4159" s="5"/>
      <c r="S4159" s="5"/>
      <c r="T4159" s="5"/>
      <c r="U4159" s="5"/>
      <c r="V4159" s="5"/>
    </row>
    <row r="4160" hidden="1">
      <c r="A4160" s="5">
        <v>480091.0</v>
      </c>
      <c r="B4160" s="6" t="s">
        <v>7963</v>
      </c>
      <c r="C4160" s="6" t="s">
        <v>8481</v>
      </c>
      <c r="D4160" s="6" t="s">
        <v>9532</v>
      </c>
      <c r="E4160" s="6" t="s">
        <v>266</v>
      </c>
      <c r="F4160" s="6"/>
      <c r="G4160" s="6"/>
      <c r="H4160" s="6" t="s">
        <v>8467</v>
      </c>
      <c r="I4160" s="6" t="s">
        <v>9533</v>
      </c>
      <c r="J4160" s="6" t="s">
        <v>8607</v>
      </c>
      <c r="K4160" s="7" t="s">
        <v>9632</v>
      </c>
      <c r="L4160" s="8">
        <v>45657.0</v>
      </c>
      <c r="M4160" s="6" t="s">
        <v>23</v>
      </c>
      <c r="N4160" s="5"/>
      <c r="O4160" s="5"/>
      <c r="P4160" s="5"/>
      <c r="Q4160" s="5"/>
      <c r="R4160" s="5"/>
      <c r="S4160" s="5"/>
      <c r="T4160" s="5"/>
      <c r="U4160" s="5"/>
      <c r="V4160" s="5"/>
    </row>
    <row r="4161" hidden="1">
      <c r="A4161" s="5">
        <v>480091.0</v>
      </c>
      <c r="B4161" s="6" t="s">
        <v>7963</v>
      </c>
      <c r="C4161" s="6" t="s">
        <v>8481</v>
      </c>
      <c r="D4161" s="6" t="s">
        <v>9532</v>
      </c>
      <c r="E4161" s="6" t="s">
        <v>266</v>
      </c>
      <c r="F4161" s="6"/>
      <c r="G4161" s="6"/>
      <c r="H4161" s="6" t="s">
        <v>8467</v>
      </c>
      <c r="I4161" s="6" t="s">
        <v>9533</v>
      </c>
      <c r="J4161" s="6" t="s">
        <v>8607</v>
      </c>
      <c r="K4161" s="7" t="s">
        <v>9633</v>
      </c>
      <c r="L4161" s="8">
        <v>45657.0</v>
      </c>
      <c r="M4161" s="6" t="s">
        <v>23</v>
      </c>
      <c r="N4161" s="5"/>
      <c r="O4161" s="5"/>
      <c r="P4161" s="5"/>
      <c r="Q4161" s="5"/>
      <c r="R4161" s="5"/>
      <c r="S4161" s="5"/>
      <c r="T4161" s="5"/>
      <c r="U4161" s="5"/>
      <c r="V4161" s="5"/>
    </row>
    <row r="4162" hidden="1">
      <c r="A4162" s="5">
        <v>480091.0</v>
      </c>
      <c r="B4162" s="6" t="s">
        <v>7963</v>
      </c>
      <c r="C4162" s="6" t="s">
        <v>8481</v>
      </c>
      <c r="D4162" s="6" t="s">
        <v>9532</v>
      </c>
      <c r="E4162" s="6" t="s">
        <v>266</v>
      </c>
      <c r="F4162" s="6"/>
      <c r="G4162" s="6"/>
      <c r="H4162" s="6" t="s">
        <v>8467</v>
      </c>
      <c r="I4162" s="6" t="s">
        <v>9533</v>
      </c>
      <c r="J4162" s="6" t="s">
        <v>8607</v>
      </c>
      <c r="K4162" s="7" t="s">
        <v>9634</v>
      </c>
      <c r="L4162" s="8">
        <v>45657.0</v>
      </c>
      <c r="M4162" s="6" t="s">
        <v>23</v>
      </c>
      <c r="N4162" s="5"/>
      <c r="O4162" s="5"/>
      <c r="P4162" s="5"/>
      <c r="Q4162" s="5"/>
      <c r="R4162" s="5"/>
      <c r="S4162" s="5"/>
      <c r="T4162" s="5"/>
      <c r="U4162" s="5"/>
      <c r="V4162" s="5"/>
    </row>
    <row r="4163" hidden="1">
      <c r="A4163" s="5">
        <v>480091.0</v>
      </c>
      <c r="B4163" s="6" t="s">
        <v>7963</v>
      </c>
      <c r="C4163" s="6" t="s">
        <v>8481</v>
      </c>
      <c r="D4163" s="6" t="s">
        <v>9532</v>
      </c>
      <c r="E4163" s="6" t="s">
        <v>266</v>
      </c>
      <c r="F4163" s="6"/>
      <c r="G4163" s="6"/>
      <c r="H4163" s="6" t="s">
        <v>8467</v>
      </c>
      <c r="I4163" s="6" t="s">
        <v>9533</v>
      </c>
      <c r="J4163" s="6" t="s">
        <v>8607</v>
      </c>
      <c r="K4163" s="7" t="s">
        <v>9635</v>
      </c>
      <c r="L4163" s="8">
        <v>45657.0</v>
      </c>
      <c r="M4163" s="6" t="s">
        <v>23</v>
      </c>
      <c r="N4163" s="5"/>
      <c r="O4163" s="5"/>
      <c r="P4163" s="5"/>
      <c r="Q4163" s="5"/>
      <c r="R4163" s="5"/>
      <c r="S4163" s="5"/>
      <c r="T4163" s="5"/>
      <c r="U4163" s="5"/>
      <c r="V4163" s="5"/>
    </row>
    <row r="4164" hidden="1">
      <c r="A4164" s="5">
        <v>480091.0</v>
      </c>
      <c r="B4164" s="6" t="s">
        <v>7963</v>
      </c>
      <c r="C4164" s="6" t="s">
        <v>8481</v>
      </c>
      <c r="D4164" s="6" t="s">
        <v>9532</v>
      </c>
      <c r="E4164" s="6" t="s">
        <v>266</v>
      </c>
      <c r="F4164" s="6"/>
      <c r="G4164" s="6"/>
      <c r="H4164" s="6" t="s">
        <v>8467</v>
      </c>
      <c r="I4164" s="6" t="s">
        <v>9533</v>
      </c>
      <c r="J4164" s="6" t="s">
        <v>8607</v>
      </c>
      <c r="K4164" s="7" t="s">
        <v>9636</v>
      </c>
      <c r="L4164" s="8">
        <v>45657.0</v>
      </c>
      <c r="M4164" s="6" t="s">
        <v>23</v>
      </c>
      <c r="N4164" s="5"/>
      <c r="O4164" s="5"/>
      <c r="P4164" s="5"/>
      <c r="Q4164" s="5"/>
      <c r="R4164" s="5"/>
      <c r="S4164" s="5"/>
      <c r="T4164" s="5"/>
      <c r="U4164" s="5"/>
      <c r="V4164" s="5"/>
    </row>
    <row r="4165" hidden="1">
      <c r="A4165" s="5">
        <v>480091.0</v>
      </c>
      <c r="B4165" s="6" t="s">
        <v>7963</v>
      </c>
      <c r="C4165" s="6" t="s">
        <v>8481</v>
      </c>
      <c r="D4165" s="6" t="s">
        <v>9532</v>
      </c>
      <c r="E4165" s="6" t="s">
        <v>266</v>
      </c>
      <c r="F4165" s="6"/>
      <c r="G4165" s="6"/>
      <c r="H4165" s="6" t="s">
        <v>8467</v>
      </c>
      <c r="I4165" s="6" t="s">
        <v>9533</v>
      </c>
      <c r="J4165" s="6" t="s">
        <v>8607</v>
      </c>
      <c r="K4165" s="7" t="s">
        <v>9637</v>
      </c>
      <c r="L4165" s="8">
        <v>45657.0</v>
      </c>
      <c r="M4165" s="6" t="s">
        <v>23</v>
      </c>
      <c r="N4165" s="5"/>
      <c r="O4165" s="5"/>
      <c r="P4165" s="5"/>
      <c r="Q4165" s="5"/>
      <c r="R4165" s="5"/>
      <c r="S4165" s="5"/>
      <c r="T4165" s="5"/>
      <c r="U4165" s="5"/>
      <c r="V4165" s="5"/>
    </row>
    <row r="4166" hidden="1">
      <c r="A4166" s="5">
        <v>480091.0</v>
      </c>
      <c r="B4166" s="6" t="s">
        <v>7963</v>
      </c>
      <c r="C4166" s="6" t="s">
        <v>8481</v>
      </c>
      <c r="D4166" s="6" t="s">
        <v>9532</v>
      </c>
      <c r="E4166" s="6" t="s">
        <v>266</v>
      </c>
      <c r="F4166" s="6"/>
      <c r="G4166" s="6"/>
      <c r="H4166" s="6" t="s">
        <v>8467</v>
      </c>
      <c r="I4166" s="6" t="s">
        <v>9533</v>
      </c>
      <c r="J4166" s="6" t="s">
        <v>8607</v>
      </c>
      <c r="K4166" s="7" t="s">
        <v>9638</v>
      </c>
      <c r="L4166" s="8">
        <v>45657.0</v>
      </c>
      <c r="M4166" s="6" t="s">
        <v>23</v>
      </c>
      <c r="N4166" s="5"/>
      <c r="O4166" s="5"/>
      <c r="P4166" s="5"/>
      <c r="Q4166" s="5"/>
      <c r="R4166" s="5"/>
      <c r="S4166" s="5"/>
      <c r="T4166" s="5"/>
      <c r="U4166" s="5"/>
      <c r="V4166" s="5"/>
    </row>
    <row r="4167" hidden="1">
      <c r="A4167" s="5">
        <v>480091.0</v>
      </c>
      <c r="B4167" s="6" t="s">
        <v>7963</v>
      </c>
      <c r="C4167" s="6" t="s">
        <v>8481</v>
      </c>
      <c r="D4167" s="6" t="s">
        <v>9532</v>
      </c>
      <c r="E4167" s="6" t="s">
        <v>266</v>
      </c>
      <c r="F4167" s="6"/>
      <c r="G4167" s="6"/>
      <c r="H4167" s="6" t="s">
        <v>8467</v>
      </c>
      <c r="I4167" s="6" t="s">
        <v>9533</v>
      </c>
      <c r="J4167" s="6" t="s">
        <v>8607</v>
      </c>
      <c r="K4167" s="7" t="s">
        <v>9639</v>
      </c>
      <c r="L4167" s="8">
        <v>45657.0</v>
      </c>
      <c r="M4167" s="6" t="s">
        <v>23</v>
      </c>
      <c r="N4167" s="5"/>
      <c r="O4167" s="5"/>
      <c r="P4167" s="5"/>
      <c r="Q4167" s="5"/>
      <c r="R4167" s="5"/>
      <c r="S4167" s="5"/>
      <c r="T4167" s="5"/>
      <c r="U4167" s="5"/>
      <c r="V4167" s="5"/>
    </row>
    <row r="4168" hidden="1">
      <c r="A4168" s="5">
        <v>480091.0</v>
      </c>
      <c r="B4168" s="6" t="s">
        <v>7963</v>
      </c>
      <c r="C4168" s="6" t="s">
        <v>8481</v>
      </c>
      <c r="D4168" s="6" t="s">
        <v>9532</v>
      </c>
      <c r="E4168" s="6" t="s">
        <v>266</v>
      </c>
      <c r="F4168" s="6"/>
      <c r="G4168" s="6"/>
      <c r="H4168" s="6" t="s">
        <v>8467</v>
      </c>
      <c r="I4168" s="6" t="s">
        <v>9533</v>
      </c>
      <c r="J4168" s="6" t="s">
        <v>8607</v>
      </c>
      <c r="K4168" s="7" t="s">
        <v>9640</v>
      </c>
      <c r="L4168" s="8">
        <v>45657.0</v>
      </c>
      <c r="M4168" s="6" t="s">
        <v>23</v>
      </c>
      <c r="N4168" s="5"/>
      <c r="O4168" s="5"/>
      <c r="P4168" s="5"/>
      <c r="Q4168" s="5"/>
      <c r="R4168" s="5"/>
      <c r="S4168" s="5"/>
      <c r="T4168" s="5"/>
      <c r="U4168" s="5"/>
      <c r="V4168" s="5"/>
    </row>
    <row r="4169" hidden="1">
      <c r="A4169" s="5">
        <v>480091.0</v>
      </c>
      <c r="B4169" s="6" t="s">
        <v>7963</v>
      </c>
      <c r="C4169" s="6" t="s">
        <v>8481</v>
      </c>
      <c r="D4169" s="6" t="s">
        <v>9532</v>
      </c>
      <c r="E4169" s="6" t="s">
        <v>266</v>
      </c>
      <c r="F4169" s="6"/>
      <c r="G4169" s="6"/>
      <c r="H4169" s="6" t="s">
        <v>8467</v>
      </c>
      <c r="I4169" s="6" t="s">
        <v>9533</v>
      </c>
      <c r="J4169" s="6" t="s">
        <v>8607</v>
      </c>
      <c r="K4169" s="7" t="s">
        <v>9641</v>
      </c>
      <c r="L4169" s="8">
        <v>45657.0</v>
      </c>
      <c r="M4169" s="6" t="s">
        <v>23</v>
      </c>
      <c r="N4169" s="5"/>
      <c r="O4169" s="5"/>
      <c r="P4169" s="5"/>
      <c r="Q4169" s="5"/>
      <c r="R4169" s="5"/>
      <c r="S4169" s="5"/>
      <c r="T4169" s="5"/>
      <c r="U4169" s="5"/>
      <c r="V4169" s="5"/>
    </row>
    <row r="4170" hidden="1">
      <c r="A4170" s="5">
        <v>480091.0</v>
      </c>
      <c r="B4170" s="6" t="s">
        <v>7963</v>
      </c>
      <c r="C4170" s="6" t="s">
        <v>8481</v>
      </c>
      <c r="D4170" s="6" t="s">
        <v>9532</v>
      </c>
      <c r="E4170" s="6" t="s">
        <v>266</v>
      </c>
      <c r="F4170" s="6"/>
      <c r="G4170" s="6"/>
      <c r="H4170" s="6" t="s">
        <v>8467</v>
      </c>
      <c r="I4170" s="6" t="s">
        <v>9533</v>
      </c>
      <c r="J4170" s="6" t="s">
        <v>8607</v>
      </c>
      <c r="K4170" s="7" t="s">
        <v>9642</v>
      </c>
      <c r="L4170" s="8">
        <v>45657.0</v>
      </c>
      <c r="M4170" s="6" t="s">
        <v>23</v>
      </c>
      <c r="N4170" s="5"/>
      <c r="O4170" s="5"/>
      <c r="P4170" s="5"/>
      <c r="Q4170" s="5"/>
      <c r="R4170" s="5"/>
      <c r="S4170" s="5"/>
      <c r="T4170" s="5"/>
      <c r="U4170" s="5"/>
      <c r="V4170" s="5"/>
    </row>
    <row r="4171" hidden="1">
      <c r="A4171" s="5">
        <v>480091.0</v>
      </c>
      <c r="B4171" s="6" t="s">
        <v>7963</v>
      </c>
      <c r="C4171" s="6" t="s">
        <v>8481</v>
      </c>
      <c r="D4171" s="6" t="s">
        <v>9532</v>
      </c>
      <c r="E4171" s="6" t="s">
        <v>266</v>
      </c>
      <c r="F4171" s="6"/>
      <c r="G4171" s="6"/>
      <c r="H4171" s="6" t="s">
        <v>8467</v>
      </c>
      <c r="I4171" s="6" t="s">
        <v>9533</v>
      </c>
      <c r="J4171" s="6" t="s">
        <v>8607</v>
      </c>
      <c r="K4171" s="7" t="s">
        <v>9643</v>
      </c>
      <c r="L4171" s="8">
        <v>45657.0</v>
      </c>
      <c r="M4171" s="6" t="s">
        <v>23</v>
      </c>
      <c r="N4171" s="5"/>
      <c r="O4171" s="5"/>
      <c r="P4171" s="5"/>
      <c r="Q4171" s="5"/>
      <c r="R4171" s="5"/>
      <c r="S4171" s="5"/>
      <c r="T4171" s="5"/>
      <c r="U4171" s="5"/>
      <c r="V4171" s="5"/>
    </row>
    <row r="4172" hidden="1">
      <c r="A4172" s="5">
        <v>480091.0</v>
      </c>
      <c r="B4172" s="6" t="s">
        <v>7963</v>
      </c>
      <c r="C4172" s="6" t="s">
        <v>8481</v>
      </c>
      <c r="D4172" s="6" t="s">
        <v>9532</v>
      </c>
      <c r="E4172" s="6" t="s">
        <v>266</v>
      </c>
      <c r="F4172" s="6"/>
      <c r="G4172" s="6"/>
      <c r="H4172" s="6" t="s">
        <v>8467</v>
      </c>
      <c r="I4172" s="6" t="s">
        <v>9533</v>
      </c>
      <c r="J4172" s="6" t="s">
        <v>8607</v>
      </c>
      <c r="K4172" s="7" t="s">
        <v>9644</v>
      </c>
      <c r="L4172" s="8">
        <v>45657.0</v>
      </c>
      <c r="M4172" s="6" t="s">
        <v>23</v>
      </c>
      <c r="N4172" s="5"/>
      <c r="O4172" s="5"/>
      <c r="P4172" s="5"/>
      <c r="Q4172" s="5"/>
      <c r="R4172" s="5"/>
      <c r="S4172" s="5"/>
      <c r="T4172" s="5"/>
      <c r="U4172" s="5"/>
      <c r="V4172" s="5"/>
    </row>
    <row r="4173" hidden="1">
      <c r="A4173" s="5">
        <v>480091.0</v>
      </c>
      <c r="B4173" s="6" t="s">
        <v>7963</v>
      </c>
      <c r="C4173" s="6" t="s">
        <v>8481</v>
      </c>
      <c r="D4173" s="6" t="s">
        <v>9532</v>
      </c>
      <c r="E4173" s="6" t="s">
        <v>266</v>
      </c>
      <c r="F4173" s="6"/>
      <c r="G4173" s="6"/>
      <c r="H4173" s="6" t="s">
        <v>8467</v>
      </c>
      <c r="I4173" s="6" t="s">
        <v>9533</v>
      </c>
      <c r="J4173" s="6" t="s">
        <v>8607</v>
      </c>
      <c r="K4173" s="7" t="s">
        <v>9645</v>
      </c>
      <c r="L4173" s="8">
        <v>45657.0</v>
      </c>
      <c r="M4173" s="6" t="s">
        <v>23</v>
      </c>
      <c r="N4173" s="5"/>
      <c r="O4173" s="5"/>
      <c r="P4173" s="5"/>
      <c r="Q4173" s="5"/>
      <c r="R4173" s="5"/>
      <c r="S4173" s="5"/>
      <c r="T4173" s="5"/>
      <c r="U4173" s="5"/>
      <c r="V4173" s="5"/>
    </row>
    <row r="4174" hidden="1">
      <c r="A4174" s="5">
        <v>480091.0</v>
      </c>
      <c r="B4174" s="6" t="s">
        <v>7963</v>
      </c>
      <c r="C4174" s="6" t="s">
        <v>8481</v>
      </c>
      <c r="D4174" s="6" t="s">
        <v>9532</v>
      </c>
      <c r="E4174" s="6" t="s">
        <v>266</v>
      </c>
      <c r="F4174" s="6"/>
      <c r="G4174" s="6"/>
      <c r="H4174" s="6" t="s">
        <v>8467</v>
      </c>
      <c r="I4174" s="6" t="s">
        <v>9533</v>
      </c>
      <c r="J4174" s="6" t="s">
        <v>8607</v>
      </c>
      <c r="K4174" s="7" t="s">
        <v>9646</v>
      </c>
      <c r="L4174" s="8">
        <v>45657.0</v>
      </c>
      <c r="M4174" s="6" t="s">
        <v>23</v>
      </c>
      <c r="N4174" s="5"/>
      <c r="O4174" s="5"/>
      <c r="P4174" s="5"/>
      <c r="Q4174" s="5"/>
      <c r="R4174" s="5"/>
      <c r="S4174" s="5"/>
      <c r="T4174" s="5"/>
      <c r="U4174" s="5"/>
      <c r="V4174" s="5"/>
    </row>
    <row r="4175" hidden="1">
      <c r="A4175" s="5">
        <v>480091.0</v>
      </c>
      <c r="B4175" s="6" t="s">
        <v>7963</v>
      </c>
      <c r="C4175" s="6" t="s">
        <v>8481</v>
      </c>
      <c r="D4175" s="6" t="s">
        <v>9532</v>
      </c>
      <c r="E4175" s="6" t="s">
        <v>266</v>
      </c>
      <c r="F4175" s="6"/>
      <c r="G4175" s="6"/>
      <c r="H4175" s="6" t="s">
        <v>8467</v>
      </c>
      <c r="I4175" s="6" t="s">
        <v>9533</v>
      </c>
      <c r="J4175" s="6" t="s">
        <v>8607</v>
      </c>
      <c r="K4175" s="7" t="s">
        <v>9647</v>
      </c>
      <c r="L4175" s="8">
        <v>45657.0</v>
      </c>
      <c r="M4175" s="6" t="s">
        <v>23</v>
      </c>
      <c r="N4175" s="5"/>
      <c r="O4175" s="5"/>
      <c r="P4175" s="5"/>
      <c r="Q4175" s="5"/>
      <c r="R4175" s="5"/>
      <c r="S4175" s="5"/>
      <c r="T4175" s="5"/>
      <c r="U4175" s="5"/>
      <c r="V4175" s="5"/>
    </row>
    <row r="4176" hidden="1">
      <c r="A4176" s="5">
        <v>480091.0</v>
      </c>
      <c r="B4176" s="6" t="s">
        <v>7963</v>
      </c>
      <c r="C4176" s="6" t="s">
        <v>8481</v>
      </c>
      <c r="D4176" s="6" t="s">
        <v>9532</v>
      </c>
      <c r="E4176" s="6" t="s">
        <v>266</v>
      </c>
      <c r="F4176" s="6"/>
      <c r="G4176" s="6"/>
      <c r="H4176" s="6" t="s">
        <v>8467</v>
      </c>
      <c r="I4176" s="6" t="s">
        <v>9533</v>
      </c>
      <c r="J4176" s="6" t="s">
        <v>8607</v>
      </c>
      <c r="K4176" s="7" t="s">
        <v>9648</v>
      </c>
      <c r="L4176" s="8">
        <v>45657.0</v>
      </c>
      <c r="M4176" s="6" t="s">
        <v>23</v>
      </c>
      <c r="N4176" s="5"/>
      <c r="O4176" s="5"/>
      <c r="P4176" s="5"/>
      <c r="Q4176" s="5"/>
      <c r="R4176" s="5"/>
      <c r="S4176" s="5"/>
      <c r="T4176" s="5"/>
      <c r="U4176" s="5"/>
      <c r="V4176" s="5"/>
    </row>
    <row r="4177" hidden="1">
      <c r="A4177" s="5">
        <v>480091.0</v>
      </c>
      <c r="B4177" s="6" t="s">
        <v>7963</v>
      </c>
      <c r="C4177" s="6" t="s">
        <v>8481</v>
      </c>
      <c r="D4177" s="6" t="s">
        <v>9532</v>
      </c>
      <c r="E4177" s="6" t="s">
        <v>266</v>
      </c>
      <c r="F4177" s="6"/>
      <c r="G4177" s="6"/>
      <c r="H4177" s="6" t="s">
        <v>8467</v>
      </c>
      <c r="I4177" s="6" t="s">
        <v>9533</v>
      </c>
      <c r="J4177" s="6" t="s">
        <v>8607</v>
      </c>
      <c r="K4177" s="7" t="s">
        <v>9649</v>
      </c>
      <c r="L4177" s="8">
        <v>45657.0</v>
      </c>
      <c r="M4177" s="6" t="s">
        <v>23</v>
      </c>
      <c r="N4177" s="5"/>
      <c r="O4177" s="5"/>
      <c r="P4177" s="5"/>
      <c r="Q4177" s="5"/>
      <c r="R4177" s="5"/>
      <c r="S4177" s="5"/>
      <c r="T4177" s="5"/>
      <c r="U4177" s="5"/>
      <c r="V4177" s="5"/>
    </row>
    <row r="4178" hidden="1">
      <c r="A4178" s="5">
        <v>480091.0</v>
      </c>
      <c r="B4178" s="6" t="s">
        <v>7963</v>
      </c>
      <c r="C4178" s="6" t="s">
        <v>8481</v>
      </c>
      <c r="D4178" s="6" t="s">
        <v>9532</v>
      </c>
      <c r="E4178" s="6" t="s">
        <v>266</v>
      </c>
      <c r="F4178" s="6"/>
      <c r="G4178" s="6"/>
      <c r="H4178" s="6" t="s">
        <v>8467</v>
      </c>
      <c r="I4178" s="6" t="s">
        <v>9533</v>
      </c>
      <c r="J4178" s="6" t="s">
        <v>8607</v>
      </c>
      <c r="K4178" s="7" t="s">
        <v>9650</v>
      </c>
      <c r="L4178" s="8">
        <v>45657.0</v>
      </c>
      <c r="M4178" s="6" t="s">
        <v>23</v>
      </c>
      <c r="N4178" s="5"/>
      <c r="O4178" s="5"/>
      <c r="P4178" s="5"/>
      <c r="Q4178" s="5"/>
      <c r="R4178" s="5"/>
      <c r="S4178" s="5"/>
      <c r="T4178" s="5"/>
      <c r="U4178" s="5"/>
      <c r="V4178" s="5"/>
    </row>
    <row r="4179" hidden="1">
      <c r="A4179" s="5">
        <v>480091.0</v>
      </c>
      <c r="B4179" s="6" t="s">
        <v>7963</v>
      </c>
      <c r="C4179" s="6" t="s">
        <v>8481</v>
      </c>
      <c r="D4179" s="6" t="s">
        <v>9532</v>
      </c>
      <c r="E4179" s="6" t="s">
        <v>266</v>
      </c>
      <c r="F4179" s="6"/>
      <c r="G4179" s="6"/>
      <c r="H4179" s="6" t="s">
        <v>8467</v>
      </c>
      <c r="I4179" s="6" t="s">
        <v>9533</v>
      </c>
      <c r="J4179" s="6" t="s">
        <v>8607</v>
      </c>
      <c r="K4179" s="7" t="s">
        <v>9651</v>
      </c>
      <c r="L4179" s="8">
        <v>45657.0</v>
      </c>
      <c r="M4179" s="6" t="s">
        <v>23</v>
      </c>
      <c r="N4179" s="5"/>
      <c r="O4179" s="5"/>
      <c r="P4179" s="5"/>
      <c r="Q4179" s="5"/>
      <c r="R4179" s="5"/>
      <c r="S4179" s="5"/>
      <c r="T4179" s="5"/>
      <c r="U4179" s="5"/>
      <c r="V4179" s="5"/>
    </row>
    <row r="4180" hidden="1">
      <c r="A4180" s="5">
        <v>480091.0</v>
      </c>
      <c r="B4180" s="6" t="s">
        <v>7963</v>
      </c>
      <c r="C4180" s="6" t="s">
        <v>8481</v>
      </c>
      <c r="D4180" s="6" t="s">
        <v>9532</v>
      </c>
      <c r="E4180" s="6" t="s">
        <v>266</v>
      </c>
      <c r="F4180" s="6"/>
      <c r="G4180" s="6"/>
      <c r="H4180" s="6" t="s">
        <v>8467</v>
      </c>
      <c r="I4180" s="6" t="s">
        <v>9533</v>
      </c>
      <c r="J4180" s="6" t="s">
        <v>8607</v>
      </c>
      <c r="K4180" s="7" t="s">
        <v>9652</v>
      </c>
      <c r="L4180" s="8">
        <v>45657.0</v>
      </c>
      <c r="M4180" s="6" t="s">
        <v>23</v>
      </c>
      <c r="N4180" s="5"/>
      <c r="O4180" s="5"/>
      <c r="P4180" s="5"/>
      <c r="Q4180" s="5"/>
      <c r="R4180" s="5"/>
      <c r="S4180" s="5"/>
      <c r="T4180" s="5"/>
      <c r="U4180" s="5"/>
      <c r="V4180" s="5"/>
    </row>
    <row r="4181" hidden="1">
      <c r="A4181" s="5">
        <v>480091.0</v>
      </c>
      <c r="B4181" s="6" t="s">
        <v>7963</v>
      </c>
      <c r="C4181" s="6" t="s">
        <v>8481</v>
      </c>
      <c r="D4181" s="6" t="s">
        <v>9532</v>
      </c>
      <c r="E4181" s="6" t="s">
        <v>266</v>
      </c>
      <c r="F4181" s="6"/>
      <c r="G4181" s="6"/>
      <c r="H4181" s="6" t="s">
        <v>8467</v>
      </c>
      <c r="I4181" s="6" t="s">
        <v>9533</v>
      </c>
      <c r="J4181" s="6" t="s">
        <v>8607</v>
      </c>
      <c r="K4181" s="7" t="s">
        <v>9653</v>
      </c>
      <c r="L4181" s="8">
        <v>45657.0</v>
      </c>
      <c r="M4181" s="6" t="s">
        <v>23</v>
      </c>
      <c r="N4181" s="5"/>
      <c r="O4181" s="5"/>
      <c r="P4181" s="5"/>
      <c r="Q4181" s="5"/>
      <c r="R4181" s="5"/>
      <c r="S4181" s="5"/>
      <c r="T4181" s="5"/>
      <c r="U4181" s="5"/>
      <c r="V4181" s="5"/>
    </row>
    <row r="4182" hidden="1">
      <c r="A4182" s="5">
        <v>480091.0</v>
      </c>
      <c r="B4182" s="6" t="s">
        <v>7963</v>
      </c>
      <c r="C4182" s="6" t="s">
        <v>8481</v>
      </c>
      <c r="D4182" s="6" t="s">
        <v>9532</v>
      </c>
      <c r="E4182" s="6" t="s">
        <v>266</v>
      </c>
      <c r="F4182" s="6"/>
      <c r="G4182" s="6"/>
      <c r="H4182" s="6" t="s">
        <v>8467</v>
      </c>
      <c r="I4182" s="6" t="s">
        <v>9533</v>
      </c>
      <c r="J4182" s="6" t="s">
        <v>8607</v>
      </c>
      <c r="K4182" s="7" t="s">
        <v>9654</v>
      </c>
      <c r="L4182" s="8">
        <v>45657.0</v>
      </c>
      <c r="M4182" s="6" t="s">
        <v>23</v>
      </c>
      <c r="N4182" s="5"/>
      <c r="O4182" s="5"/>
      <c r="P4182" s="5"/>
      <c r="Q4182" s="5"/>
      <c r="R4182" s="5"/>
      <c r="S4182" s="5"/>
      <c r="T4182" s="5"/>
      <c r="U4182" s="5"/>
      <c r="V4182" s="5"/>
    </row>
    <row r="4183" hidden="1">
      <c r="A4183" s="5">
        <v>480091.0</v>
      </c>
      <c r="B4183" s="6" t="s">
        <v>7963</v>
      </c>
      <c r="C4183" s="6" t="s">
        <v>8481</v>
      </c>
      <c r="D4183" s="6" t="s">
        <v>9532</v>
      </c>
      <c r="E4183" s="6" t="s">
        <v>266</v>
      </c>
      <c r="F4183" s="6"/>
      <c r="G4183" s="6"/>
      <c r="H4183" s="6" t="s">
        <v>8467</v>
      </c>
      <c r="I4183" s="6" t="s">
        <v>9533</v>
      </c>
      <c r="J4183" s="6" t="s">
        <v>8607</v>
      </c>
      <c r="K4183" s="7" t="s">
        <v>9655</v>
      </c>
      <c r="L4183" s="8">
        <v>45657.0</v>
      </c>
      <c r="M4183" s="6" t="s">
        <v>23</v>
      </c>
      <c r="N4183" s="5"/>
      <c r="O4183" s="5"/>
      <c r="P4183" s="5"/>
      <c r="Q4183" s="5"/>
      <c r="R4183" s="5"/>
      <c r="S4183" s="5"/>
      <c r="T4183" s="5"/>
      <c r="U4183" s="5"/>
      <c r="V4183" s="5"/>
    </row>
    <row r="4184" hidden="1">
      <c r="A4184" s="5">
        <v>480091.0</v>
      </c>
      <c r="B4184" s="6" t="s">
        <v>7963</v>
      </c>
      <c r="C4184" s="6" t="s">
        <v>8481</v>
      </c>
      <c r="D4184" s="6" t="s">
        <v>9532</v>
      </c>
      <c r="E4184" s="6" t="s">
        <v>266</v>
      </c>
      <c r="F4184" s="6"/>
      <c r="G4184" s="6"/>
      <c r="H4184" s="6" t="s">
        <v>8467</v>
      </c>
      <c r="I4184" s="6" t="s">
        <v>9533</v>
      </c>
      <c r="J4184" s="6" t="s">
        <v>8607</v>
      </c>
      <c r="K4184" s="7" t="s">
        <v>9656</v>
      </c>
      <c r="L4184" s="8">
        <v>45657.0</v>
      </c>
      <c r="M4184" s="6" t="s">
        <v>23</v>
      </c>
      <c r="N4184" s="5"/>
      <c r="O4184" s="5"/>
      <c r="P4184" s="5"/>
      <c r="Q4184" s="5"/>
      <c r="R4184" s="5"/>
      <c r="S4184" s="5"/>
      <c r="T4184" s="5"/>
      <c r="U4184" s="5"/>
      <c r="V4184" s="5"/>
    </row>
    <row r="4185" hidden="1">
      <c r="A4185" s="5">
        <v>480091.0</v>
      </c>
      <c r="B4185" s="6" t="s">
        <v>7963</v>
      </c>
      <c r="C4185" s="6" t="s">
        <v>8481</v>
      </c>
      <c r="D4185" s="6" t="s">
        <v>9532</v>
      </c>
      <c r="E4185" s="6" t="s">
        <v>266</v>
      </c>
      <c r="F4185" s="6"/>
      <c r="G4185" s="6"/>
      <c r="H4185" s="6" t="s">
        <v>8467</v>
      </c>
      <c r="I4185" s="6" t="s">
        <v>9533</v>
      </c>
      <c r="J4185" s="6" t="s">
        <v>8607</v>
      </c>
      <c r="K4185" s="7" t="s">
        <v>9657</v>
      </c>
      <c r="L4185" s="8">
        <v>45657.0</v>
      </c>
      <c r="M4185" s="6" t="s">
        <v>23</v>
      </c>
      <c r="N4185" s="5"/>
      <c r="O4185" s="5"/>
      <c r="P4185" s="5"/>
      <c r="Q4185" s="5"/>
      <c r="R4185" s="5"/>
      <c r="S4185" s="5"/>
      <c r="T4185" s="5"/>
      <c r="U4185" s="5"/>
      <c r="V4185" s="5"/>
    </row>
    <row r="4186" hidden="1">
      <c r="A4186" s="5">
        <v>480091.0</v>
      </c>
      <c r="B4186" s="6" t="s">
        <v>7963</v>
      </c>
      <c r="C4186" s="6" t="s">
        <v>8481</v>
      </c>
      <c r="D4186" s="6" t="s">
        <v>9532</v>
      </c>
      <c r="E4186" s="6" t="s">
        <v>266</v>
      </c>
      <c r="F4186" s="6"/>
      <c r="G4186" s="6"/>
      <c r="H4186" s="6" t="s">
        <v>8467</v>
      </c>
      <c r="I4186" s="6" t="s">
        <v>9533</v>
      </c>
      <c r="J4186" s="6" t="s">
        <v>8607</v>
      </c>
      <c r="K4186" s="7" t="s">
        <v>9658</v>
      </c>
      <c r="L4186" s="8">
        <v>45657.0</v>
      </c>
      <c r="M4186" s="6" t="s">
        <v>23</v>
      </c>
      <c r="N4186" s="5"/>
      <c r="O4186" s="5"/>
      <c r="P4186" s="5"/>
      <c r="Q4186" s="5"/>
      <c r="R4186" s="5"/>
      <c r="S4186" s="5"/>
      <c r="T4186" s="5"/>
      <c r="U4186" s="5"/>
      <c r="V4186" s="5"/>
    </row>
    <row r="4187" hidden="1">
      <c r="A4187" s="5">
        <v>480091.0</v>
      </c>
      <c r="B4187" s="6" t="s">
        <v>7963</v>
      </c>
      <c r="C4187" s="6" t="s">
        <v>8481</v>
      </c>
      <c r="D4187" s="6" t="s">
        <v>9532</v>
      </c>
      <c r="E4187" s="6" t="s">
        <v>266</v>
      </c>
      <c r="F4187" s="6"/>
      <c r="G4187" s="6"/>
      <c r="H4187" s="6" t="s">
        <v>8467</v>
      </c>
      <c r="I4187" s="6" t="s">
        <v>9533</v>
      </c>
      <c r="J4187" s="6" t="s">
        <v>8607</v>
      </c>
      <c r="K4187" s="7" t="s">
        <v>9659</v>
      </c>
      <c r="L4187" s="8">
        <v>45657.0</v>
      </c>
      <c r="M4187" s="6" t="s">
        <v>23</v>
      </c>
      <c r="N4187" s="5"/>
      <c r="O4187" s="5"/>
      <c r="P4187" s="5"/>
      <c r="Q4187" s="5"/>
      <c r="R4187" s="5"/>
      <c r="S4187" s="5"/>
      <c r="T4187" s="5"/>
      <c r="U4187" s="5"/>
      <c r="V4187" s="5"/>
    </row>
    <row r="4188" hidden="1">
      <c r="A4188" s="5">
        <v>480091.0</v>
      </c>
      <c r="B4188" s="6" t="s">
        <v>7963</v>
      </c>
      <c r="C4188" s="6" t="s">
        <v>8481</v>
      </c>
      <c r="D4188" s="6" t="s">
        <v>9532</v>
      </c>
      <c r="E4188" s="6" t="s">
        <v>266</v>
      </c>
      <c r="F4188" s="6"/>
      <c r="G4188" s="6"/>
      <c r="H4188" s="6" t="s">
        <v>8467</v>
      </c>
      <c r="I4188" s="6" t="s">
        <v>9533</v>
      </c>
      <c r="J4188" s="6" t="s">
        <v>8607</v>
      </c>
      <c r="K4188" s="7" t="s">
        <v>9660</v>
      </c>
      <c r="L4188" s="8">
        <v>45657.0</v>
      </c>
      <c r="M4188" s="6" t="s">
        <v>23</v>
      </c>
      <c r="N4188" s="5"/>
      <c r="O4188" s="5"/>
      <c r="P4188" s="5"/>
      <c r="Q4188" s="5"/>
      <c r="R4188" s="5"/>
      <c r="S4188" s="5"/>
      <c r="T4188" s="5"/>
      <c r="U4188" s="5"/>
      <c r="V4188" s="5"/>
    </row>
    <row r="4189" hidden="1">
      <c r="A4189" s="5">
        <v>480091.0</v>
      </c>
      <c r="B4189" s="6" t="s">
        <v>7963</v>
      </c>
      <c r="C4189" s="6" t="s">
        <v>8481</v>
      </c>
      <c r="D4189" s="6" t="s">
        <v>9532</v>
      </c>
      <c r="E4189" s="6" t="s">
        <v>266</v>
      </c>
      <c r="F4189" s="6"/>
      <c r="G4189" s="6"/>
      <c r="H4189" s="6" t="s">
        <v>8467</v>
      </c>
      <c r="I4189" s="6" t="s">
        <v>9533</v>
      </c>
      <c r="J4189" s="6" t="s">
        <v>8607</v>
      </c>
      <c r="K4189" s="7" t="s">
        <v>9661</v>
      </c>
      <c r="L4189" s="8">
        <v>45657.0</v>
      </c>
      <c r="M4189" s="6" t="s">
        <v>23</v>
      </c>
      <c r="N4189" s="5"/>
      <c r="O4189" s="5"/>
      <c r="P4189" s="5"/>
      <c r="Q4189" s="5"/>
      <c r="R4189" s="5"/>
      <c r="S4189" s="5"/>
      <c r="T4189" s="5"/>
      <c r="U4189" s="5"/>
      <c r="V4189" s="5"/>
    </row>
    <row r="4190" hidden="1">
      <c r="A4190" s="5">
        <v>480091.0</v>
      </c>
      <c r="B4190" s="6" t="s">
        <v>7963</v>
      </c>
      <c r="C4190" s="6" t="s">
        <v>8481</v>
      </c>
      <c r="D4190" s="6" t="s">
        <v>9532</v>
      </c>
      <c r="E4190" s="6" t="s">
        <v>266</v>
      </c>
      <c r="F4190" s="6"/>
      <c r="G4190" s="6"/>
      <c r="H4190" s="6" t="s">
        <v>8467</v>
      </c>
      <c r="I4190" s="6" t="s">
        <v>9533</v>
      </c>
      <c r="J4190" s="6" t="s">
        <v>8607</v>
      </c>
      <c r="K4190" s="7" t="s">
        <v>9662</v>
      </c>
      <c r="L4190" s="8">
        <v>45657.0</v>
      </c>
      <c r="M4190" s="6" t="s">
        <v>23</v>
      </c>
      <c r="N4190" s="5"/>
      <c r="O4190" s="5"/>
      <c r="P4190" s="5"/>
      <c r="Q4190" s="5"/>
      <c r="R4190" s="5"/>
      <c r="S4190" s="5"/>
      <c r="T4190" s="5"/>
      <c r="U4190" s="5"/>
      <c r="V4190" s="5"/>
    </row>
    <row r="4191" hidden="1">
      <c r="A4191" s="5">
        <v>480091.0</v>
      </c>
      <c r="B4191" s="6" t="s">
        <v>7963</v>
      </c>
      <c r="C4191" s="6" t="s">
        <v>8481</v>
      </c>
      <c r="D4191" s="6" t="s">
        <v>9532</v>
      </c>
      <c r="E4191" s="6" t="s">
        <v>266</v>
      </c>
      <c r="F4191" s="6"/>
      <c r="G4191" s="6"/>
      <c r="H4191" s="6" t="s">
        <v>8467</v>
      </c>
      <c r="I4191" s="6" t="s">
        <v>9533</v>
      </c>
      <c r="J4191" s="6" t="s">
        <v>8607</v>
      </c>
      <c r="K4191" s="7" t="s">
        <v>9663</v>
      </c>
      <c r="L4191" s="8">
        <v>45657.0</v>
      </c>
      <c r="M4191" s="6" t="s">
        <v>23</v>
      </c>
      <c r="N4191" s="5"/>
      <c r="O4191" s="5"/>
      <c r="P4191" s="5"/>
      <c r="Q4191" s="5"/>
      <c r="R4191" s="5"/>
      <c r="S4191" s="5"/>
      <c r="T4191" s="5"/>
      <c r="U4191" s="5"/>
      <c r="V4191" s="5"/>
    </row>
    <row r="4192" hidden="1">
      <c r="A4192" s="5">
        <v>480091.0</v>
      </c>
      <c r="B4192" s="6" t="s">
        <v>7963</v>
      </c>
      <c r="C4192" s="6" t="s">
        <v>8481</v>
      </c>
      <c r="D4192" s="6" t="s">
        <v>9532</v>
      </c>
      <c r="E4192" s="6" t="s">
        <v>266</v>
      </c>
      <c r="F4192" s="6"/>
      <c r="G4192" s="6"/>
      <c r="H4192" s="6" t="s">
        <v>8467</v>
      </c>
      <c r="I4192" s="6" t="s">
        <v>9533</v>
      </c>
      <c r="J4192" s="6" t="s">
        <v>8607</v>
      </c>
      <c r="K4192" s="7" t="s">
        <v>9664</v>
      </c>
      <c r="L4192" s="8">
        <v>45657.0</v>
      </c>
      <c r="M4192" s="6" t="s">
        <v>23</v>
      </c>
      <c r="N4192" s="5"/>
      <c r="O4192" s="5"/>
      <c r="P4192" s="5"/>
      <c r="Q4192" s="5"/>
      <c r="R4192" s="5"/>
      <c r="S4192" s="5"/>
      <c r="T4192" s="5"/>
      <c r="U4192" s="5"/>
      <c r="V4192" s="5"/>
    </row>
    <row r="4193" hidden="1">
      <c r="A4193" s="5">
        <v>480091.0</v>
      </c>
      <c r="B4193" s="6" t="s">
        <v>7963</v>
      </c>
      <c r="C4193" s="6" t="s">
        <v>8481</v>
      </c>
      <c r="D4193" s="6" t="s">
        <v>9532</v>
      </c>
      <c r="E4193" s="6" t="s">
        <v>266</v>
      </c>
      <c r="F4193" s="6"/>
      <c r="G4193" s="6"/>
      <c r="H4193" s="6" t="s">
        <v>8467</v>
      </c>
      <c r="I4193" s="6" t="s">
        <v>9533</v>
      </c>
      <c r="J4193" s="6" t="s">
        <v>8607</v>
      </c>
      <c r="K4193" s="7" t="s">
        <v>9665</v>
      </c>
      <c r="L4193" s="8">
        <v>45657.0</v>
      </c>
      <c r="M4193" s="6" t="s">
        <v>23</v>
      </c>
      <c r="N4193" s="5"/>
      <c r="O4193" s="5"/>
      <c r="P4193" s="5"/>
      <c r="Q4193" s="5"/>
      <c r="R4193" s="5"/>
      <c r="S4193" s="5"/>
      <c r="T4193" s="5"/>
      <c r="U4193" s="5"/>
      <c r="V4193" s="5"/>
    </row>
    <row r="4194" hidden="1">
      <c r="A4194" s="5">
        <v>480091.0</v>
      </c>
      <c r="B4194" s="6" t="s">
        <v>7963</v>
      </c>
      <c r="C4194" s="6" t="s">
        <v>8481</v>
      </c>
      <c r="D4194" s="6" t="s">
        <v>9532</v>
      </c>
      <c r="E4194" s="6" t="s">
        <v>266</v>
      </c>
      <c r="F4194" s="6"/>
      <c r="G4194" s="6"/>
      <c r="H4194" s="6" t="s">
        <v>8467</v>
      </c>
      <c r="I4194" s="6" t="s">
        <v>9533</v>
      </c>
      <c r="J4194" s="6" t="s">
        <v>8607</v>
      </c>
      <c r="K4194" s="7" t="s">
        <v>9666</v>
      </c>
      <c r="L4194" s="8">
        <v>45657.0</v>
      </c>
      <c r="M4194" s="6" t="s">
        <v>23</v>
      </c>
      <c r="N4194" s="5"/>
      <c r="O4194" s="5"/>
      <c r="P4194" s="5"/>
      <c r="Q4194" s="5"/>
      <c r="R4194" s="5"/>
      <c r="S4194" s="5"/>
      <c r="T4194" s="5"/>
      <c r="U4194" s="5"/>
      <c r="V4194" s="5"/>
    </row>
    <row r="4195" hidden="1">
      <c r="A4195" s="5">
        <v>480091.0</v>
      </c>
      <c r="B4195" s="6" t="s">
        <v>7963</v>
      </c>
      <c r="C4195" s="6" t="s">
        <v>8481</v>
      </c>
      <c r="D4195" s="6" t="s">
        <v>9532</v>
      </c>
      <c r="E4195" s="6" t="s">
        <v>266</v>
      </c>
      <c r="F4195" s="6"/>
      <c r="G4195" s="6"/>
      <c r="H4195" s="6" t="s">
        <v>8467</v>
      </c>
      <c r="I4195" s="6" t="s">
        <v>9533</v>
      </c>
      <c r="J4195" s="6" t="s">
        <v>8607</v>
      </c>
      <c r="K4195" s="7" t="s">
        <v>9667</v>
      </c>
      <c r="L4195" s="8">
        <v>45657.0</v>
      </c>
      <c r="M4195" s="6" t="s">
        <v>23</v>
      </c>
      <c r="N4195" s="5"/>
      <c r="O4195" s="5"/>
      <c r="P4195" s="5"/>
      <c r="Q4195" s="5"/>
      <c r="R4195" s="5"/>
      <c r="S4195" s="5"/>
      <c r="T4195" s="5"/>
      <c r="U4195" s="5"/>
      <c r="V4195" s="5"/>
    </row>
    <row r="4196" hidden="1">
      <c r="A4196" s="5">
        <v>480091.0</v>
      </c>
      <c r="B4196" s="6" t="s">
        <v>7963</v>
      </c>
      <c r="C4196" s="6" t="s">
        <v>8481</v>
      </c>
      <c r="D4196" s="6" t="s">
        <v>9532</v>
      </c>
      <c r="E4196" s="6" t="s">
        <v>266</v>
      </c>
      <c r="F4196" s="6"/>
      <c r="G4196" s="6"/>
      <c r="H4196" s="6" t="s">
        <v>8467</v>
      </c>
      <c r="I4196" s="6" t="s">
        <v>9533</v>
      </c>
      <c r="J4196" s="6" t="s">
        <v>8607</v>
      </c>
      <c r="K4196" s="7" t="s">
        <v>9668</v>
      </c>
      <c r="L4196" s="8">
        <v>45657.0</v>
      </c>
      <c r="M4196" s="6" t="s">
        <v>23</v>
      </c>
      <c r="N4196" s="5"/>
      <c r="O4196" s="5"/>
      <c r="P4196" s="5"/>
      <c r="Q4196" s="5"/>
      <c r="R4196" s="5"/>
      <c r="S4196" s="5"/>
      <c r="T4196" s="5"/>
      <c r="U4196" s="5"/>
      <c r="V4196" s="5"/>
    </row>
    <row r="4197" hidden="1">
      <c r="A4197" s="5">
        <v>480091.0</v>
      </c>
      <c r="B4197" s="6" t="s">
        <v>7963</v>
      </c>
      <c r="C4197" s="6" t="s">
        <v>8481</v>
      </c>
      <c r="D4197" s="6" t="s">
        <v>9532</v>
      </c>
      <c r="E4197" s="6" t="s">
        <v>266</v>
      </c>
      <c r="F4197" s="6"/>
      <c r="G4197" s="6"/>
      <c r="H4197" s="6" t="s">
        <v>8467</v>
      </c>
      <c r="I4197" s="6" t="s">
        <v>9533</v>
      </c>
      <c r="J4197" s="6" t="s">
        <v>8607</v>
      </c>
      <c r="K4197" s="7" t="s">
        <v>9669</v>
      </c>
      <c r="L4197" s="8">
        <v>45657.0</v>
      </c>
      <c r="M4197" s="6" t="s">
        <v>23</v>
      </c>
      <c r="N4197" s="5"/>
      <c r="O4197" s="5"/>
      <c r="P4197" s="5"/>
      <c r="Q4197" s="5"/>
      <c r="R4197" s="5"/>
      <c r="S4197" s="5"/>
      <c r="T4197" s="5"/>
      <c r="U4197" s="5"/>
      <c r="V4197" s="5"/>
    </row>
    <row r="4198" hidden="1">
      <c r="A4198" s="5">
        <v>480091.0</v>
      </c>
      <c r="B4198" s="6" t="s">
        <v>7963</v>
      </c>
      <c r="C4198" s="6" t="s">
        <v>8481</v>
      </c>
      <c r="D4198" s="6" t="s">
        <v>9532</v>
      </c>
      <c r="E4198" s="6" t="s">
        <v>266</v>
      </c>
      <c r="F4198" s="6"/>
      <c r="G4198" s="6"/>
      <c r="H4198" s="6" t="s">
        <v>8467</v>
      </c>
      <c r="I4198" s="6" t="s">
        <v>9533</v>
      </c>
      <c r="J4198" s="6" t="s">
        <v>8607</v>
      </c>
      <c r="K4198" s="7" t="s">
        <v>9670</v>
      </c>
      <c r="L4198" s="8">
        <v>45657.0</v>
      </c>
      <c r="M4198" s="6" t="s">
        <v>23</v>
      </c>
      <c r="N4198" s="5"/>
      <c r="O4198" s="5"/>
      <c r="P4198" s="5"/>
      <c r="Q4198" s="5"/>
      <c r="R4198" s="5"/>
      <c r="S4198" s="5"/>
      <c r="T4198" s="5"/>
      <c r="U4198" s="5"/>
      <c r="V4198" s="5"/>
    </row>
    <row r="4199" hidden="1">
      <c r="A4199" s="5">
        <v>480091.0</v>
      </c>
      <c r="B4199" s="6" t="s">
        <v>7963</v>
      </c>
      <c r="C4199" s="6" t="s">
        <v>8481</v>
      </c>
      <c r="D4199" s="6" t="s">
        <v>9532</v>
      </c>
      <c r="E4199" s="6" t="s">
        <v>266</v>
      </c>
      <c r="F4199" s="6"/>
      <c r="G4199" s="6"/>
      <c r="H4199" s="6" t="s">
        <v>8467</v>
      </c>
      <c r="I4199" s="6" t="s">
        <v>9533</v>
      </c>
      <c r="J4199" s="6" t="s">
        <v>8607</v>
      </c>
      <c r="K4199" s="7" t="s">
        <v>9671</v>
      </c>
      <c r="L4199" s="8">
        <v>45657.0</v>
      </c>
      <c r="M4199" s="6" t="s">
        <v>23</v>
      </c>
      <c r="N4199" s="5"/>
      <c r="O4199" s="5"/>
      <c r="P4199" s="5"/>
      <c r="Q4199" s="5"/>
      <c r="R4199" s="5"/>
      <c r="S4199" s="5"/>
      <c r="T4199" s="5"/>
      <c r="U4199" s="5"/>
      <c r="V4199" s="5"/>
    </row>
    <row r="4200" hidden="1">
      <c r="A4200" s="5">
        <v>480091.0</v>
      </c>
      <c r="B4200" s="6" t="s">
        <v>7963</v>
      </c>
      <c r="C4200" s="6" t="s">
        <v>8481</v>
      </c>
      <c r="D4200" s="6" t="s">
        <v>9532</v>
      </c>
      <c r="E4200" s="6" t="s">
        <v>266</v>
      </c>
      <c r="F4200" s="6"/>
      <c r="G4200" s="6"/>
      <c r="H4200" s="6" t="s">
        <v>8467</v>
      </c>
      <c r="I4200" s="6" t="s">
        <v>9533</v>
      </c>
      <c r="J4200" s="6" t="s">
        <v>8607</v>
      </c>
      <c r="K4200" s="7" t="s">
        <v>9672</v>
      </c>
      <c r="L4200" s="8">
        <v>45657.0</v>
      </c>
      <c r="M4200" s="6" t="s">
        <v>23</v>
      </c>
      <c r="N4200" s="5"/>
      <c r="O4200" s="5"/>
      <c r="P4200" s="5"/>
      <c r="Q4200" s="5"/>
      <c r="R4200" s="5"/>
      <c r="S4200" s="5"/>
      <c r="T4200" s="5"/>
      <c r="U4200" s="5"/>
      <c r="V4200" s="5"/>
    </row>
    <row r="4201" hidden="1">
      <c r="A4201" s="5">
        <v>480091.0</v>
      </c>
      <c r="B4201" s="6" t="s">
        <v>7963</v>
      </c>
      <c r="C4201" s="6" t="s">
        <v>8481</v>
      </c>
      <c r="D4201" s="6" t="s">
        <v>9532</v>
      </c>
      <c r="E4201" s="6" t="s">
        <v>266</v>
      </c>
      <c r="F4201" s="6"/>
      <c r="G4201" s="6"/>
      <c r="H4201" s="6" t="s">
        <v>8467</v>
      </c>
      <c r="I4201" s="6" t="s">
        <v>9533</v>
      </c>
      <c r="J4201" s="6" t="s">
        <v>8607</v>
      </c>
      <c r="K4201" s="7" t="s">
        <v>9673</v>
      </c>
      <c r="L4201" s="8">
        <v>45657.0</v>
      </c>
      <c r="M4201" s="6" t="s">
        <v>23</v>
      </c>
      <c r="N4201" s="5"/>
      <c r="O4201" s="5"/>
      <c r="P4201" s="5"/>
      <c r="Q4201" s="5"/>
      <c r="R4201" s="5"/>
      <c r="S4201" s="5"/>
      <c r="T4201" s="5"/>
      <c r="U4201" s="5"/>
      <c r="V4201" s="5"/>
    </row>
    <row r="4202" hidden="1">
      <c r="A4202" s="5">
        <v>480091.0</v>
      </c>
      <c r="B4202" s="6" t="s">
        <v>7963</v>
      </c>
      <c r="C4202" s="6" t="s">
        <v>8481</v>
      </c>
      <c r="D4202" s="6" t="s">
        <v>9532</v>
      </c>
      <c r="E4202" s="6" t="s">
        <v>266</v>
      </c>
      <c r="F4202" s="6"/>
      <c r="G4202" s="6"/>
      <c r="H4202" s="6" t="s">
        <v>8467</v>
      </c>
      <c r="I4202" s="6" t="s">
        <v>9533</v>
      </c>
      <c r="J4202" s="6" t="s">
        <v>8607</v>
      </c>
      <c r="K4202" s="7" t="s">
        <v>9674</v>
      </c>
      <c r="L4202" s="8">
        <v>45657.0</v>
      </c>
      <c r="M4202" s="6" t="s">
        <v>23</v>
      </c>
      <c r="N4202" s="5"/>
      <c r="O4202" s="5"/>
      <c r="P4202" s="5"/>
      <c r="Q4202" s="5"/>
      <c r="R4202" s="5"/>
      <c r="S4202" s="5"/>
      <c r="T4202" s="5"/>
      <c r="U4202" s="5"/>
      <c r="V4202" s="5"/>
    </row>
    <row r="4203" hidden="1">
      <c r="A4203" s="5">
        <v>480091.0</v>
      </c>
      <c r="B4203" s="6" t="s">
        <v>7963</v>
      </c>
      <c r="C4203" s="6" t="s">
        <v>8481</v>
      </c>
      <c r="D4203" s="6" t="s">
        <v>9532</v>
      </c>
      <c r="E4203" s="6" t="s">
        <v>266</v>
      </c>
      <c r="F4203" s="6"/>
      <c r="G4203" s="6"/>
      <c r="H4203" s="6" t="s">
        <v>8467</v>
      </c>
      <c r="I4203" s="6" t="s">
        <v>9533</v>
      </c>
      <c r="J4203" s="6" t="s">
        <v>8607</v>
      </c>
      <c r="K4203" s="7" t="s">
        <v>9675</v>
      </c>
      <c r="L4203" s="8">
        <v>45657.0</v>
      </c>
      <c r="M4203" s="6" t="s">
        <v>23</v>
      </c>
      <c r="N4203" s="5"/>
      <c r="O4203" s="5"/>
      <c r="P4203" s="5"/>
      <c r="Q4203" s="5"/>
      <c r="R4203" s="5"/>
      <c r="S4203" s="5"/>
      <c r="T4203" s="5"/>
      <c r="U4203" s="5"/>
      <c r="V4203" s="5"/>
    </row>
    <row r="4204" hidden="1">
      <c r="A4204" s="5">
        <v>480091.0</v>
      </c>
      <c r="B4204" s="6" t="s">
        <v>7963</v>
      </c>
      <c r="C4204" s="6" t="s">
        <v>8481</v>
      </c>
      <c r="D4204" s="6" t="s">
        <v>9532</v>
      </c>
      <c r="E4204" s="6" t="s">
        <v>266</v>
      </c>
      <c r="F4204" s="6"/>
      <c r="G4204" s="6"/>
      <c r="H4204" s="6" t="s">
        <v>8467</v>
      </c>
      <c r="I4204" s="6" t="s">
        <v>9533</v>
      </c>
      <c r="J4204" s="6" t="s">
        <v>8607</v>
      </c>
      <c r="K4204" s="7" t="s">
        <v>9676</v>
      </c>
      <c r="L4204" s="8">
        <v>45657.0</v>
      </c>
      <c r="M4204" s="6" t="s">
        <v>23</v>
      </c>
      <c r="N4204" s="5"/>
      <c r="O4204" s="5"/>
      <c r="P4204" s="5"/>
      <c r="Q4204" s="5"/>
      <c r="R4204" s="5"/>
      <c r="S4204" s="5"/>
      <c r="T4204" s="5"/>
      <c r="U4204" s="5"/>
      <c r="V4204" s="5"/>
    </row>
    <row r="4205" hidden="1">
      <c r="A4205" s="5">
        <v>480091.0</v>
      </c>
      <c r="B4205" s="6" t="s">
        <v>7963</v>
      </c>
      <c r="C4205" s="6" t="s">
        <v>8481</v>
      </c>
      <c r="D4205" s="6" t="s">
        <v>9532</v>
      </c>
      <c r="E4205" s="6" t="s">
        <v>266</v>
      </c>
      <c r="F4205" s="6"/>
      <c r="G4205" s="6"/>
      <c r="H4205" s="6" t="s">
        <v>8467</v>
      </c>
      <c r="I4205" s="6" t="s">
        <v>9533</v>
      </c>
      <c r="J4205" s="6" t="s">
        <v>8607</v>
      </c>
      <c r="K4205" s="7" t="s">
        <v>9677</v>
      </c>
      <c r="L4205" s="8">
        <v>45657.0</v>
      </c>
      <c r="M4205" s="6" t="s">
        <v>23</v>
      </c>
      <c r="N4205" s="5"/>
      <c r="O4205" s="5"/>
      <c r="P4205" s="5"/>
      <c r="Q4205" s="5"/>
      <c r="R4205" s="5"/>
      <c r="S4205" s="5"/>
      <c r="T4205" s="5"/>
      <c r="U4205" s="5"/>
      <c r="V4205" s="5"/>
    </row>
    <row r="4206" hidden="1">
      <c r="A4206" s="5">
        <v>480091.0</v>
      </c>
      <c r="B4206" s="6" t="s">
        <v>7963</v>
      </c>
      <c r="C4206" s="6" t="s">
        <v>8481</v>
      </c>
      <c r="D4206" s="6" t="s">
        <v>9532</v>
      </c>
      <c r="E4206" s="6" t="s">
        <v>266</v>
      </c>
      <c r="F4206" s="6"/>
      <c r="G4206" s="6"/>
      <c r="H4206" s="6" t="s">
        <v>8467</v>
      </c>
      <c r="I4206" s="6" t="s">
        <v>9533</v>
      </c>
      <c r="J4206" s="6" t="s">
        <v>8607</v>
      </c>
      <c r="K4206" s="7" t="s">
        <v>9678</v>
      </c>
      <c r="L4206" s="8">
        <v>45657.0</v>
      </c>
      <c r="M4206" s="6" t="s">
        <v>23</v>
      </c>
      <c r="N4206" s="5"/>
      <c r="O4206" s="5"/>
      <c r="P4206" s="5"/>
      <c r="Q4206" s="5"/>
      <c r="R4206" s="5"/>
      <c r="S4206" s="5"/>
      <c r="T4206" s="5"/>
      <c r="U4206" s="5"/>
      <c r="V4206" s="5"/>
    </row>
    <row r="4207" hidden="1">
      <c r="A4207" s="5">
        <v>480091.0</v>
      </c>
      <c r="B4207" s="6" t="s">
        <v>7963</v>
      </c>
      <c r="C4207" s="6" t="s">
        <v>8481</v>
      </c>
      <c r="D4207" s="6" t="s">
        <v>9532</v>
      </c>
      <c r="E4207" s="6" t="s">
        <v>266</v>
      </c>
      <c r="F4207" s="6"/>
      <c r="G4207" s="6"/>
      <c r="H4207" s="6" t="s">
        <v>8467</v>
      </c>
      <c r="I4207" s="6" t="s">
        <v>9533</v>
      </c>
      <c r="J4207" s="6" t="s">
        <v>8607</v>
      </c>
      <c r="K4207" s="7" t="s">
        <v>9679</v>
      </c>
      <c r="L4207" s="8">
        <v>45657.0</v>
      </c>
      <c r="M4207" s="6" t="s">
        <v>23</v>
      </c>
      <c r="N4207" s="5"/>
      <c r="O4207" s="5"/>
      <c r="P4207" s="5"/>
      <c r="Q4207" s="5"/>
      <c r="R4207" s="5"/>
      <c r="S4207" s="5"/>
      <c r="T4207" s="5"/>
      <c r="U4207" s="5"/>
      <c r="V4207" s="5"/>
    </row>
    <row r="4208" hidden="1">
      <c r="A4208" s="5">
        <v>480091.0</v>
      </c>
      <c r="B4208" s="6" t="s">
        <v>7963</v>
      </c>
      <c r="C4208" s="6" t="s">
        <v>8481</v>
      </c>
      <c r="D4208" s="6" t="s">
        <v>9532</v>
      </c>
      <c r="E4208" s="6" t="s">
        <v>266</v>
      </c>
      <c r="F4208" s="6"/>
      <c r="G4208" s="6"/>
      <c r="H4208" s="6" t="s">
        <v>8467</v>
      </c>
      <c r="I4208" s="6" t="s">
        <v>9533</v>
      </c>
      <c r="J4208" s="6" t="s">
        <v>8607</v>
      </c>
      <c r="K4208" s="7" t="s">
        <v>9680</v>
      </c>
      <c r="L4208" s="8">
        <v>45657.0</v>
      </c>
      <c r="M4208" s="6" t="s">
        <v>23</v>
      </c>
      <c r="N4208" s="5"/>
      <c r="O4208" s="5"/>
      <c r="P4208" s="5"/>
      <c r="Q4208" s="5"/>
      <c r="R4208" s="5"/>
      <c r="S4208" s="5"/>
      <c r="T4208" s="5"/>
      <c r="U4208" s="5"/>
      <c r="V4208" s="5"/>
    </row>
    <row r="4209" hidden="1">
      <c r="A4209" s="5">
        <v>480091.0</v>
      </c>
      <c r="B4209" s="6" t="s">
        <v>7963</v>
      </c>
      <c r="C4209" s="6" t="s">
        <v>8481</v>
      </c>
      <c r="D4209" s="6" t="s">
        <v>9532</v>
      </c>
      <c r="E4209" s="6" t="s">
        <v>266</v>
      </c>
      <c r="F4209" s="6"/>
      <c r="G4209" s="6"/>
      <c r="H4209" s="6" t="s">
        <v>8467</v>
      </c>
      <c r="I4209" s="6" t="s">
        <v>9533</v>
      </c>
      <c r="J4209" s="6" t="s">
        <v>8607</v>
      </c>
      <c r="K4209" s="7" t="s">
        <v>9681</v>
      </c>
      <c r="L4209" s="8">
        <v>45657.0</v>
      </c>
      <c r="M4209" s="6" t="s">
        <v>23</v>
      </c>
      <c r="N4209" s="5"/>
      <c r="O4209" s="5"/>
      <c r="P4209" s="5"/>
      <c r="Q4209" s="5"/>
      <c r="R4209" s="5"/>
      <c r="S4209" s="5"/>
      <c r="T4209" s="5"/>
      <c r="U4209" s="5"/>
      <c r="V4209" s="5"/>
    </row>
    <row r="4210" hidden="1">
      <c r="A4210" s="5">
        <v>480091.0</v>
      </c>
      <c r="B4210" s="6" t="s">
        <v>7963</v>
      </c>
      <c r="C4210" s="6" t="s">
        <v>8481</v>
      </c>
      <c r="D4210" s="6" t="s">
        <v>9532</v>
      </c>
      <c r="E4210" s="6" t="s">
        <v>266</v>
      </c>
      <c r="F4210" s="6"/>
      <c r="G4210" s="6"/>
      <c r="H4210" s="6" t="s">
        <v>8467</v>
      </c>
      <c r="I4210" s="6" t="s">
        <v>9533</v>
      </c>
      <c r="J4210" s="6" t="s">
        <v>8607</v>
      </c>
      <c r="K4210" s="7" t="s">
        <v>9682</v>
      </c>
      <c r="L4210" s="8">
        <v>45657.0</v>
      </c>
      <c r="M4210" s="6" t="s">
        <v>23</v>
      </c>
      <c r="N4210" s="5"/>
      <c r="O4210" s="5"/>
      <c r="P4210" s="5"/>
      <c r="Q4210" s="5"/>
      <c r="R4210" s="5"/>
      <c r="S4210" s="5"/>
      <c r="T4210" s="5"/>
      <c r="U4210" s="5"/>
      <c r="V4210" s="5"/>
    </row>
    <row r="4211" hidden="1">
      <c r="A4211" s="5">
        <v>480091.0</v>
      </c>
      <c r="B4211" s="6" t="s">
        <v>7963</v>
      </c>
      <c r="C4211" s="6" t="s">
        <v>8481</v>
      </c>
      <c r="D4211" s="6" t="s">
        <v>9683</v>
      </c>
      <c r="E4211" s="6" t="s">
        <v>266</v>
      </c>
      <c r="F4211" s="6"/>
      <c r="G4211" s="6"/>
      <c r="H4211" s="6" t="s">
        <v>8467</v>
      </c>
      <c r="I4211" s="6" t="s">
        <v>9684</v>
      </c>
      <c r="J4211" s="6" t="s">
        <v>8607</v>
      </c>
      <c r="K4211" s="7" t="s">
        <v>9685</v>
      </c>
      <c r="L4211" s="8">
        <v>45657.0</v>
      </c>
      <c r="M4211" s="6" t="s">
        <v>23</v>
      </c>
      <c r="N4211" s="5"/>
      <c r="O4211" s="5"/>
      <c r="P4211" s="5"/>
      <c r="Q4211" s="5"/>
      <c r="R4211" s="5"/>
      <c r="S4211" s="5"/>
      <c r="T4211" s="5"/>
      <c r="U4211" s="5"/>
      <c r="V4211" s="5"/>
    </row>
    <row r="4212" hidden="1">
      <c r="A4212" s="5">
        <v>480091.0</v>
      </c>
      <c r="B4212" s="6" t="s">
        <v>7963</v>
      </c>
      <c r="C4212" s="6" t="s">
        <v>8481</v>
      </c>
      <c r="D4212" s="6" t="s">
        <v>9532</v>
      </c>
      <c r="E4212" s="6" t="s">
        <v>266</v>
      </c>
      <c r="F4212" s="6"/>
      <c r="G4212" s="6"/>
      <c r="H4212" s="6" t="s">
        <v>8467</v>
      </c>
      <c r="I4212" s="6" t="s">
        <v>9533</v>
      </c>
      <c r="J4212" s="6" t="s">
        <v>8607</v>
      </c>
      <c r="K4212" s="7" t="s">
        <v>5562</v>
      </c>
      <c r="L4212" s="8">
        <v>45657.0</v>
      </c>
      <c r="M4212" s="6" t="s">
        <v>23</v>
      </c>
      <c r="N4212" s="5"/>
      <c r="O4212" s="5"/>
      <c r="P4212" s="5"/>
      <c r="Q4212" s="5"/>
      <c r="R4212" s="5"/>
      <c r="S4212" s="5"/>
      <c r="T4212" s="5"/>
      <c r="U4212" s="5"/>
      <c r="V4212" s="5"/>
    </row>
    <row r="4213" hidden="1">
      <c r="A4213" s="5">
        <v>480091.0</v>
      </c>
      <c r="B4213" s="6" t="s">
        <v>7963</v>
      </c>
      <c r="C4213" s="6" t="s">
        <v>8481</v>
      </c>
      <c r="D4213" s="6" t="s">
        <v>9532</v>
      </c>
      <c r="E4213" s="6" t="s">
        <v>266</v>
      </c>
      <c r="F4213" s="6"/>
      <c r="G4213" s="6"/>
      <c r="H4213" s="6" t="s">
        <v>8467</v>
      </c>
      <c r="I4213" s="6" t="s">
        <v>9533</v>
      </c>
      <c r="J4213" s="6" t="s">
        <v>8607</v>
      </c>
      <c r="K4213" s="7" t="s">
        <v>9686</v>
      </c>
      <c r="L4213" s="8">
        <v>45657.0</v>
      </c>
      <c r="M4213" s="6" t="s">
        <v>23</v>
      </c>
      <c r="N4213" s="5"/>
      <c r="O4213" s="5"/>
      <c r="P4213" s="5"/>
      <c r="Q4213" s="5"/>
      <c r="R4213" s="5"/>
      <c r="S4213" s="5"/>
      <c r="T4213" s="5"/>
      <c r="U4213" s="5"/>
      <c r="V4213" s="5"/>
    </row>
    <row r="4214" hidden="1">
      <c r="A4214" s="5">
        <v>480091.0</v>
      </c>
      <c r="B4214" s="6" t="s">
        <v>7963</v>
      </c>
      <c r="C4214" s="6" t="s">
        <v>8481</v>
      </c>
      <c r="D4214" s="6" t="s">
        <v>9532</v>
      </c>
      <c r="E4214" s="6" t="s">
        <v>266</v>
      </c>
      <c r="F4214" s="6"/>
      <c r="G4214" s="6"/>
      <c r="H4214" s="6" t="s">
        <v>8467</v>
      </c>
      <c r="I4214" s="6" t="s">
        <v>9533</v>
      </c>
      <c r="J4214" s="6" t="s">
        <v>8607</v>
      </c>
      <c r="K4214" s="7" t="s">
        <v>9687</v>
      </c>
      <c r="L4214" s="8">
        <v>45657.0</v>
      </c>
      <c r="M4214" s="6" t="s">
        <v>23</v>
      </c>
      <c r="N4214" s="5"/>
      <c r="O4214" s="5"/>
      <c r="P4214" s="5"/>
      <c r="Q4214" s="5"/>
      <c r="R4214" s="5"/>
      <c r="S4214" s="5"/>
      <c r="T4214" s="5"/>
      <c r="U4214" s="5"/>
      <c r="V4214" s="5"/>
    </row>
    <row r="4215" hidden="1">
      <c r="A4215" s="5">
        <v>480091.0</v>
      </c>
      <c r="B4215" s="6" t="s">
        <v>7963</v>
      </c>
      <c r="C4215" s="6" t="s">
        <v>8481</v>
      </c>
      <c r="D4215" s="6" t="s">
        <v>9532</v>
      </c>
      <c r="E4215" s="6" t="s">
        <v>266</v>
      </c>
      <c r="F4215" s="6"/>
      <c r="G4215" s="6"/>
      <c r="H4215" s="6" t="s">
        <v>8467</v>
      </c>
      <c r="I4215" s="6" t="s">
        <v>9533</v>
      </c>
      <c r="J4215" s="6" t="s">
        <v>8607</v>
      </c>
      <c r="K4215" s="7" t="s">
        <v>9688</v>
      </c>
      <c r="L4215" s="8">
        <v>45657.0</v>
      </c>
      <c r="M4215" s="6" t="s">
        <v>23</v>
      </c>
      <c r="N4215" s="5"/>
      <c r="O4215" s="5"/>
      <c r="P4215" s="5"/>
      <c r="Q4215" s="5"/>
      <c r="R4215" s="5"/>
      <c r="S4215" s="5"/>
      <c r="T4215" s="5"/>
      <c r="U4215" s="5"/>
      <c r="V4215" s="5"/>
    </row>
    <row r="4216" hidden="1">
      <c r="A4216" s="5">
        <v>480091.0</v>
      </c>
      <c r="B4216" s="6" t="s">
        <v>7963</v>
      </c>
      <c r="C4216" s="6" t="s">
        <v>8481</v>
      </c>
      <c r="D4216" s="6" t="s">
        <v>9532</v>
      </c>
      <c r="E4216" s="6" t="s">
        <v>266</v>
      </c>
      <c r="F4216" s="6"/>
      <c r="G4216" s="6"/>
      <c r="H4216" s="6" t="s">
        <v>8467</v>
      </c>
      <c r="I4216" s="6" t="s">
        <v>9533</v>
      </c>
      <c r="J4216" s="6" t="s">
        <v>8607</v>
      </c>
      <c r="K4216" s="7" t="s">
        <v>9689</v>
      </c>
      <c r="L4216" s="8">
        <v>45657.0</v>
      </c>
      <c r="M4216" s="6" t="s">
        <v>23</v>
      </c>
      <c r="N4216" s="5"/>
      <c r="O4216" s="5"/>
      <c r="P4216" s="5"/>
      <c r="Q4216" s="5"/>
      <c r="R4216" s="5"/>
      <c r="S4216" s="5"/>
      <c r="T4216" s="5"/>
      <c r="U4216" s="5"/>
      <c r="V4216" s="5"/>
    </row>
    <row r="4217" hidden="1">
      <c r="A4217" s="5">
        <v>480091.0</v>
      </c>
      <c r="B4217" s="6" t="s">
        <v>7963</v>
      </c>
      <c r="C4217" s="6" t="s">
        <v>8481</v>
      </c>
      <c r="D4217" s="6" t="s">
        <v>9532</v>
      </c>
      <c r="E4217" s="6" t="s">
        <v>266</v>
      </c>
      <c r="F4217" s="6"/>
      <c r="G4217" s="6"/>
      <c r="H4217" s="6" t="s">
        <v>8467</v>
      </c>
      <c r="I4217" s="6" t="s">
        <v>9533</v>
      </c>
      <c r="J4217" s="6" t="s">
        <v>8607</v>
      </c>
      <c r="K4217" s="7" t="s">
        <v>9690</v>
      </c>
      <c r="L4217" s="8">
        <v>45657.0</v>
      </c>
      <c r="M4217" s="6" t="s">
        <v>23</v>
      </c>
      <c r="N4217" s="5"/>
      <c r="O4217" s="5"/>
      <c r="P4217" s="5"/>
      <c r="Q4217" s="5"/>
      <c r="R4217" s="5"/>
      <c r="S4217" s="5"/>
      <c r="T4217" s="5"/>
      <c r="U4217" s="5"/>
      <c r="V4217" s="5"/>
    </row>
    <row r="4218" hidden="1">
      <c r="A4218" s="5">
        <v>480091.0</v>
      </c>
      <c r="B4218" s="6" t="s">
        <v>7963</v>
      </c>
      <c r="C4218" s="6" t="s">
        <v>8481</v>
      </c>
      <c r="D4218" s="6" t="s">
        <v>9532</v>
      </c>
      <c r="E4218" s="6" t="s">
        <v>266</v>
      </c>
      <c r="F4218" s="6"/>
      <c r="G4218" s="6"/>
      <c r="H4218" s="6" t="s">
        <v>8467</v>
      </c>
      <c r="I4218" s="6" t="s">
        <v>9533</v>
      </c>
      <c r="J4218" s="6" t="s">
        <v>8607</v>
      </c>
      <c r="K4218" s="7" t="s">
        <v>9691</v>
      </c>
      <c r="L4218" s="8">
        <v>45657.0</v>
      </c>
      <c r="M4218" s="6" t="s">
        <v>23</v>
      </c>
      <c r="N4218" s="5"/>
      <c r="O4218" s="5"/>
      <c r="P4218" s="5"/>
      <c r="Q4218" s="5"/>
      <c r="R4218" s="5"/>
      <c r="S4218" s="5"/>
      <c r="T4218" s="5"/>
      <c r="U4218" s="5"/>
      <c r="V4218" s="5"/>
    </row>
    <row r="4219" hidden="1">
      <c r="A4219" s="5">
        <v>480091.0</v>
      </c>
      <c r="B4219" s="6" t="s">
        <v>7963</v>
      </c>
      <c r="C4219" s="6" t="s">
        <v>8481</v>
      </c>
      <c r="D4219" s="6" t="s">
        <v>9532</v>
      </c>
      <c r="E4219" s="6" t="s">
        <v>266</v>
      </c>
      <c r="F4219" s="6"/>
      <c r="G4219" s="6"/>
      <c r="H4219" s="6" t="s">
        <v>8467</v>
      </c>
      <c r="I4219" s="6" t="s">
        <v>9533</v>
      </c>
      <c r="J4219" s="6" t="s">
        <v>8607</v>
      </c>
      <c r="K4219" s="7" t="s">
        <v>9692</v>
      </c>
      <c r="L4219" s="8">
        <v>45657.0</v>
      </c>
      <c r="M4219" s="6" t="s">
        <v>23</v>
      </c>
      <c r="N4219" s="5"/>
      <c r="O4219" s="5"/>
      <c r="P4219" s="5"/>
      <c r="Q4219" s="5"/>
      <c r="R4219" s="5"/>
      <c r="S4219" s="5"/>
      <c r="T4219" s="5"/>
      <c r="U4219" s="5"/>
      <c r="V4219" s="5"/>
    </row>
    <row r="4220" hidden="1">
      <c r="A4220" s="5">
        <v>480091.0</v>
      </c>
      <c r="B4220" s="6" t="s">
        <v>7963</v>
      </c>
      <c r="C4220" s="6" t="s">
        <v>8481</v>
      </c>
      <c r="D4220" s="6" t="s">
        <v>9532</v>
      </c>
      <c r="E4220" s="6" t="s">
        <v>266</v>
      </c>
      <c r="F4220" s="6"/>
      <c r="G4220" s="6"/>
      <c r="H4220" s="6" t="s">
        <v>8467</v>
      </c>
      <c r="I4220" s="6" t="s">
        <v>9533</v>
      </c>
      <c r="J4220" s="6" t="s">
        <v>8607</v>
      </c>
      <c r="K4220" s="7" t="s">
        <v>9693</v>
      </c>
      <c r="L4220" s="8">
        <v>45657.0</v>
      </c>
      <c r="M4220" s="6" t="s">
        <v>23</v>
      </c>
      <c r="N4220" s="5"/>
      <c r="O4220" s="5"/>
      <c r="P4220" s="5"/>
      <c r="Q4220" s="5"/>
      <c r="R4220" s="5"/>
      <c r="S4220" s="5"/>
      <c r="T4220" s="5"/>
      <c r="U4220" s="5"/>
      <c r="V4220" s="5"/>
    </row>
    <row r="4221" hidden="1">
      <c r="A4221" s="5">
        <v>480091.0</v>
      </c>
      <c r="B4221" s="6" t="s">
        <v>7963</v>
      </c>
      <c r="C4221" s="6" t="s">
        <v>8481</v>
      </c>
      <c r="D4221" s="6" t="s">
        <v>9532</v>
      </c>
      <c r="E4221" s="6" t="s">
        <v>266</v>
      </c>
      <c r="F4221" s="6"/>
      <c r="G4221" s="6"/>
      <c r="H4221" s="6" t="s">
        <v>8467</v>
      </c>
      <c r="I4221" s="6" t="s">
        <v>9533</v>
      </c>
      <c r="J4221" s="6" t="s">
        <v>8607</v>
      </c>
      <c r="K4221" s="7" t="s">
        <v>9694</v>
      </c>
      <c r="L4221" s="8">
        <v>45657.0</v>
      </c>
      <c r="M4221" s="6" t="s">
        <v>23</v>
      </c>
      <c r="N4221" s="5"/>
      <c r="O4221" s="5"/>
      <c r="P4221" s="5"/>
      <c r="Q4221" s="5"/>
      <c r="R4221" s="5"/>
      <c r="S4221" s="5"/>
      <c r="T4221" s="5"/>
      <c r="U4221" s="5"/>
      <c r="V4221" s="5"/>
    </row>
    <row r="4222" hidden="1">
      <c r="A4222" s="5">
        <v>480091.0</v>
      </c>
      <c r="B4222" s="6" t="s">
        <v>7963</v>
      </c>
      <c r="C4222" s="6" t="s">
        <v>8481</v>
      </c>
      <c r="D4222" s="6" t="s">
        <v>9532</v>
      </c>
      <c r="E4222" s="6" t="s">
        <v>266</v>
      </c>
      <c r="F4222" s="6"/>
      <c r="G4222" s="6"/>
      <c r="H4222" s="6" t="s">
        <v>8467</v>
      </c>
      <c r="I4222" s="6" t="s">
        <v>9533</v>
      </c>
      <c r="J4222" s="6" t="s">
        <v>8607</v>
      </c>
      <c r="K4222" s="7" t="s">
        <v>9695</v>
      </c>
      <c r="L4222" s="8">
        <v>45657.0</v>
      </c>
      <c r="M4222" s="6" t="s">
        <v>23</v>
      </c>
      <c r="N4222" s="5"/>
      <c r="O4222" s="5"/>
      <c r="P4222" s="5"/>
      <c r="Q4222" s="5"/>
      <c r="R4222" s="5"/>
      <c r="S4222" s="5"/>
      <c r="T4222" s="5"/>
      <c r="U4222" s="5"/>
      <c r="V4222" s="5"/>
    </row>
    <row r="4223" hidden="1">
      <c r="A4223" s="5">
        <v>480091.0</v>
      </c>
      <c r="B4223" s="6" t="s">
        <v>7963</v>
      </c>
      <c r="C4223" s="6" t="s">
        <v>8481</v>
      </c>
      <c r="D4223" s="6" t="s">
        <v>9696</v>
      </c>
      <c r="E4223" s="6" t="s">
        <v>266</v>
      </c>
      <c r="F4223" s="6"/>
      <c r="G4223" s="6"/>
      <c r="H4223" s="6" t="s">
        <v>8467</v>
      </c>
      <c r="I4223" s="6" t="s">
        <v>9697</v>
      </c>
      <c r="J4223" s="6" t="s">
        <v>8624</v>
      </c>
      <c r="K4223" s="7" t="s">
        <v>9698</v>
      </c>
      <c r="L4223" s="8">
        <v>45657.0</v>
      </c>
      <c r="M4223" s="6" t="s">
        <v>23</v>
      </c>
      <c r="N4223" s="5"/>
      <c r="O4223" s="5"/>
      <c r="P4223" s="5"/>
      <c r="Q4223" s="5"/>
      <c r="R4223" s="5"/>
      <c r="S4223" s="5"/>
      <c r="T4223" s="5"/>
      <c r="U4223" s="5"/>
      <c r="V4223" s="5"/>
    </row>
    <row r="4224" hidden="1">
      <c r="A4224" s="5">
        <v>480091.0</v>
      </c>
      <c r="B4224" s="6" t="s">
        <v>7963</v>
      </c>
      <c r="C4224" s="6" t="s">
        <v>8481</v>
      </c>
      <c r="D4224" s="6" t="s">
        <v>9696</v>
      </c>
      <c r="E4224" s="6" t="s">
        <v>266</v>
      </c>
      <c r="F4224" s="6"/>
      <c r="G4224" s="6"/>
      <c r="H4224" s="6" t="s">
        <v>8467</v>
      </c>
      <c r="I4224" s="6" t="s">
        <v>9697</v>
      </c>
      <c r="J4224" s="6" t="s">
        <v>8624</v>
      </c>
      <c r="K4224" s="7" t="s">
        <v>9699</v>
      </c>
      <c r="L4224" s="8">
        <v>45657.0</v>
      </c>
      <c r="M4224" s="6" t="s">
        <v>23</v>
      </c>
      <c r="N4224" s="5"/>
      <c r="O4224" s="5"/>
      <c r="P4224" s="5"/>
      <c r="Q4224" s="5"/>
      <c r="R4224" s="5"/>
      <c r="S4224" s="5"/>
      <c r="T4224" s="5"/>
      <c r="U4224" s="5"/>
      <c r="V4224" s="5"/>
    </row>
    <row r="4225" hidden="1">
      <c r="A4225" s="5">
        <v>480091.0</v>
      </c>
      <c r="B4225" s="6" t="s">
        <v>7963</v>
      </c>
      <c r="C4225" s="6" t="s">
        <v>8481</v>
      </c>
      <c r="D4225" s="6" t="s">
        <v>9696</v>
      </c>
      <c r="E4225" s="6" t="s">
        <v>266</v>
      </c>
      <c r="F4225" s="6"/>
      <c r="G4225" s="6"/>
      <c r="H4225" s="6" t="s">
        <v>8467</v>
      </c>
      <c r="I4225" s="6" t="s">
        <v>9697</v>
      </c>
      <c r="J4225" s="6" t="s">
        <v>8624</v>
      </c>
      <c r="K4225" s="7" t="s">
        <v>9700</v>
      </c>
      <c r="L4225" s="8">
        <v>45657.0</v>
      </c>
      <c r="M4225" s="6" t="s">
        <v>23</v>
      </c>
      <c r="N4225" s="5"/>
      <c r="O4225" s="5"/>
      <c r="P4225" s="5"/>
      <c r="Q4225" s="5"/>
      <c r="R4225" s="5"/>
      <c r="S4225" s="5"/>
      <c r="T4225" s="5"/>
      <c r="U4225" s="5"/>
      <c r="V4225" s="5"/>
    </row>
    <row r="4226" hidden="1">
      <c r="A4226" s="5">
        <v>480091.0</v>
      </c>
      <c r="B4226" s="6" t="s">
        <v>7963</v>
      </c>
      <c r="C4226" s="6" t="s">
        <v>8481</v>
      </c>
      <c r="D4226" s="6" t="s">
        <v>9696</v>
      </c>
      <c r="E4226" s="6" t="s">
        <v>266</v>
      </c>
      <c r="F4226" s="6"/>
      <c r="G4226" s="6"/>
      <c r="H4226" s="6" t="s">
        <v>8467</v>
      </c>
      <c r="I4226" s="6" t="s">
        <v>9697</v>
      </c>
      <c r="J4226" s="6" t="s">
        <v>8624</v>
      </c>
      <c r="K4226" s="7" t="s">
        <v>9701</v>
      </c>
      <c r="L4226" s="8">
        <v>45657.0</v>
      </c>
      <c r="M4226" s="6" t="s">
        <v>23</v>
      </c>
      <c r="N4226" s="5"/>
      <c r="O4226" s="5"/>
      <c r="P4226" s="5"/>
      <c r="Q4226" s="5"/>
      <c r="R4226" s="5"/>
      <c r="S4226" s="5"/>
      <c r="T4226" s="5"/>
      <c r="U4226" s="5"/>
      <c r="V4226" s="5"/>
    </row>
    <row r="4227" hidden="1">
      <c r="A4227" s="5">
        <v>480091.0</v>
      </c>
      <c r="B4227" s="6" t="s">
        <v>7963</v>
      </c>
      <c r="C4227" s="6" t="s">
        <v>8481</v>
      </c>
      <c r="D4227" s="6" t="s">
        <v>9696</v>
      </c>
      <c r="E4227" s="6" t="s">
        <v>266</v>
      </c>
      <c r="F4227" s="6"/>
      <c r="G4227" s="6"/>
      <c r="H4227" s="6" t="s">
        <v>8467</v>
      </c>
      <c r="I4227" s="6" t="s">
        <v>9697</v>
      </c>
      <c r="J4227" s="6" t="s">
        <v>8624</v>
      </c>
      <c r="K4227" s="7" t="s">
        <v>9702</v>
      </c>
      <c r="L4227" s="8">
        <v>45657.0</v>
      </c>
      <c r="M4227" s="6" t="s">
        <v>23</v>
      </c>
      <c r="N4227" s="5"/>
      <c r="O4227" s="5"/>
      <c r="P4227" s="5"/>
      <c r="Q4227" s="5"/>
      <c r="R4227" s="5"/>
      <c r="S4227" s="5"/>
      <c r="T4227" s="5"/>
      <c r="U4227" s="5"/>
      <c r="V4227" s="5"/>
    </row>
    <row r="4228" hidden="1">
      <c r="A4228" s="5">
        <v>480091.0</v>
      </c>
      <c r="B4228" s="6" t="s">
        <v>7963</v>
      </c>
      <c r="C4228" s="6" t="s">
        <v>8481</v>
      </c>
      <c r="D4228" s="6" t="s">
        <v>9696</v>
      </c>
      <c r="E4228" s="6" t="s">
        <v>266</v>
      </c>
      <c r="F4228" s="6"/>
      <c r="G4228" s="6"/>
      <c r="H4228" s="6" t="s">
        <v>8467</v>
      </c>
      <c r="I4228" s="6" t="s">
        <v>9697</v>
      </c>
      <c r="J4228" s="6" t="s">
        <v>8624</v>
      </c>
      <c r="K4228" s="7" t="s">
        <v>9703</v>
      </c>
      <c r="L4228" s="8">
        <v>45657.0</v>
      </c>
      <c r="M4228" s="6" t="s">
        <v>23</v>
      </c>
      <c r="N4228" s="5"/>
      <c r="O4228" s="5"/>
      <c r="P4228" s="5"/>
      <c r="Q4228" s="5"/>
      <c r="R4228" s="5"/>
      <c r="S4228" s="5"/>
      <c r="T4228" s="5"/>
      <c r="U4228" s="5"/>
      <c r="V4228" s="5"/>
    </row>
    <row r="4229" hidden="1">
      <c r="A4229" s="5">
        <v>480091.0</v>
      </c>
      <c r="B4229" s="6" t="s">
        <v>7963</v>
      </c>
      <c r="C4229" s="6" t="s">
        <v>8481</v>
      </c>
      <c r="D4229" s="6" t="s">
        <v>9696</v>
      </c>
      <c r="E4229" s="6" t="s">
        <v>266</v>
      </c>
      <c r="F4229" s="6"/>
      <c r="G4229" s="6"/>
      <c r="H4229" s="6" t="s">
        <v>8467</v>
      </c>
      <c r="I4229" s="6" t="s">
        <v>9697</v>
      </c>
      <c r="J4229" s="6" t="s">
        <v>8624</v>
      </c>
      <c r="K4229" s="7" t="s">
        <v>9704</v>
      </c>
      <c r="L4229" s="8">
        <v>45657.0</v>
      </c>
      <c r="M4229" s="6" t="s">
        <v>23</v>
      </c>
      <c r="N4229" s="5"/>
      <c r="O4229" s="5"/>
      <c r="P4229" s="5"/>
      <c r="Q4229" s="5"/>
      <c r="R4229" s="5"/>
      <c r="S4229" s="5"/>
      <c r="T4229" s="5"/>
      <c r="U4229" s="5"/>
      <c r="V4229" s="5"/>
    </row>
    <row r="4230" hidden="1">
      <c r="A4230" s="5">
        <v>480091.0</v>
      </c>
      <c r="B4230" s="6" t="s">
        <v>7963</v>
      </c>
      <c r="C4230" s="6" t="s">
        <v>8481</v>
      </c>
      <c r="D4230" s="6" t="s">
        <v>9696</v>
      </c>
      <c r="E4230" s="6" t="s">
        <v>266</v>
      </c>
      <c r="F4230" s="6"/>
      <c r="G4230" s="6"/>
      <c r="H4230" s="6" t="s">
        <v>8467</v>
      </c>
      <c r="I4230" s="6" t="s">
        <v>9697</v>
      </c>
      <c r="J4230" s="6" t="s">
        <v>8624</v>
      </c>
      <c r="K4230" s="7" t="s">
        <v>9705</v>
      </c>
      <c r="L4230" s="8">
        <v>45657.0</v>
      </c>
      <c r="M4230" s="6" t="s">
        <v>23</v>
      </c>
      <c r="N4230" s="5"/>
      <c r="O4230" s="5"/>
      <c r="P4230" s="5"/>
      <c r="Q4230" s="5"/>
      <c r="R4230" s="5"/>
      <c r="S4230" s="5"/>
      <c r="T4230" s="5"/>
      <c r="U4230" s="5"/>
      <c r="V4230" s="5"/>
    </row>
    <row r="4231" hidden="1">
      <c r="A4231" s="5">
        <v>480091.0</v>
      </c>
      <c r="B4231" s="6" t="s">
        <v>7963</v>
      </c>
      <c r="C4231" s="6" t="s">
        <v>8481</v>
      </c>
      <c r="D4231" s="6" t="s">
        <v>9696</v>
      </c>
      <c r="E4231" s="6" t="s">
        <v>266</v>
      </c>
      <c r="F4231" s="6"/>
      <c r="G4231" s="6"/>
      <c r="H4231" s="6" t="s">
        <v>8467</v>
      </c>
      <c r="I4231" s="6" t="s">
        <v>9697</v>
      </c>
      <c r="J4231" s="6" t="s">
        <v>8624</v>
      </c>
      <c r="K4231" s="7" t="s">
        <v>9706</v>
      </c>
      <c r="L4231" s="8">
        <v>45657.0</v>
      </c>
      <c r="M4231" s="6" t="s">
        <v>23</v>
      </c>
      <c r="N4231" s="5"/>
      <c r="O4231" s="5"/>
      <c r="P4231" s="5"/>
      <c r="Q4231" s="5"/>
      <c r="R4231" s="5"/>
      <c r="S4231" s="5"/>
      <c r="T4231" s="5"/>
      <c r="U4231" s="5"/>
      <c r="V4231" s="5"/>
    </row>
    <row r="4232" hidden="1">
      <c r="A4232" s="5">
        <v>480091.0</v>
      </c>
      <c r="B4232" s="6" t="s">
        <v>7963</v>
      </c>
      <c r="C4232" s="6" t="s">
        <v>8481</v>
      </c>
      <c r="D4232" s="6" t="s">
        <v>9696</v>
      </c>
      <c r="E4232" s="6" t="s">
        <v>266</v>
      </c>
      <c r="F4232" s="6"/>
      <c r="G4232" s="6"/>
      <c r="H4232" s="6" t="s">
        <v>8467</v>
      </c>
      <c r="I4232" s="6" t="s">
        <v>9697</v>
      </c>
      <c r="J4232" s="6" t="s">
        <v>8624</v>
      </c>
      <c r="K4232" s="7" t="s">
        <v>9707</v>
      </c>
      <c r="L4232" s="8">
        <v>45657.0</v>
      </c>
      <c r="M4232" s="6" t="s">
        <v>23</v>
      </c>
      <c r="N4232" s="5"/>
      <c r="O4232" s="5"/>
      <c r="P4232" s="5"/>
      <c r="Q4232" s="5"/>
      <c r="R4232" s="5"/>
      <c r="S4232" s="5"/>
      <c r="T4232" s="5"/>
      <c r="U4232" s="5"/>
      <c r="V4232" s="5"/>
    </row>
    <row r="4233" hidden="1">
      <c r="A4233" s="5">
        <v>480091.0</v>
      </c>
      <c r="B4233" s="6" t="s">
        <v>7963</v>
      </c>
      <c r="C4233" s="6" t="s">
        <v>8481</v>
      </c>
      <c r="D4233" s="6" t="s">
        <v>9696</v>
      </c>
      <c r="E4233" s="6" t="s">
        <v>266</v>
      </c>
      <c r="F4233" s="6"/>
      <c r="G4233" s="6"/>
      <c r="H4233" s="6" t="s">
        <v>8467</v>
      </c>
      <c r="I4233" s="6" t="s">
        <v>9697</v>
      </c>
      <c r="J4233" s="6" t="s">
        <v>8624</v>
      </c>
      <c r="K4233" s="7" t="s">
        <v>9708</v>
      </c>
      <c r="L4233" s="8">
        <v>45657.0</v>
      </c>
      <c r="M4233" s="6" t="s">
        <v>23</v>
      </c>
      <c r="N4233" s="5"/>
      <c r="O4233" s="5"/>
      <c r="P4233" s="5"/>
      <c r="Q4233" s="5"/>
      <c r="R4233" s="5"/>
      <c r="S4233" s="5"/>
      <c r="T4233" s="5"/>
      <c r="U4233" s="5"/>
      <c r="V4233" s="5"/>
    </row>
    <row r="4234" hidden="1">
      <c r="A4234" s="5">
        <v>480091.0</v>
      </c>
      <c r="B4234" s="6" t="s">
        <v>7963</v>
      </c>
      <c r="C4234" s="6" t="s">
        <v>8481</v>
      </c>
      <c r="D4234" s="6" t="s">
        <v>9696</v>
      </c>
      <c r="E4234" s="6" t="s">
        <v>266</v>
      </c>
      <c r="F4234" s="6"/>
      <c r="G4234" s="6"/>
      <c r="H4234" s="6" t="s">
        <v>8467</v>
      </c>
      <c r="I4234" s="6" t="s">
        <v>9697</v>
      </c>
      <c r="J4234" s="6" t="s">
        <v>8624</v>
      </c>
      <c r="K4234" s="7" t="s">
        <v>9709</v>
      </c>
      <c r="L4234" s="8">
        <v>45657.0</v>
      </c>
      <c r="M4234" s="6" t="s">
        <v>23</v>
      </c>
      <c r="N4234" s="5"/>
      <c r="O4234" s="5"/>
      <c r="P4234" s="5"/>
      <c r="Q4234" s="5"/>
      <c r="R4234" s="5"/>
      <c r="S4234" s="5"/>
      <c r="T4234" s="5"/>
      <c r="U4234" s="5"/>
      <c r="V4234" s="5"/>
    </row>
    <row r="4235" hidden="1">
      <c r="A4235" s="5">
        <v>480091.0</v>
      </c>
      <c r="B4235" s="6" t="s">
        <v>7963</v>
      </c>
      <c r="C4235" s="6" t="s">
        <v>8481</v>
      </c>
      <c r="D4235" s="6" t="s">
        <v>9696</v>
      </c>
      <c r="E4235" s="6" t="s">
        <v>266</v>
      </c>
      <c r="F4235" s="6"/>
      <c r="G4235" s="6"/>
      <c r="H4235" s="6" t="s">
        <v>8467</v>
      </c>
      <c r="I4235" s="6" t="s">
        <v>9697</v>
      </c>
      <c r="J4235" s="6" t="s">
        <v>8624</v>
      </c>
      <c r="K4235" s="7" t="s">
        <v>9710</v>
      </c>
      <c r="L4235" s="8">
        <v>45657.0</v>
      </c>
      <c r="M4235" s="6" t="s">
        <v>23</v>
      </c>
      <c r="N4235" s="5"/>
      <c r="O4235" s="5"/>
      <c r="P4235" s="5"/>
      <c r="Q4235" s="5"/>
      <c r="R4235" s="5"/>
      <c r="S4235" s="5"/>
      <c r="T4235" s="5"/>
      <c r="U4235" s="5"/>
      <c r="V4235" s="5"/>
    </row>
    <row r="4236" hidden="1">
      <c r="A4236" s="5">
        <v>480091.0</v>
      </c>
      <c r="B4236" s="6" t="s">
        <v>7963</v>
      </c>
      <c r="C4236" s="6" t="s">
        <v>8481</v>
      </c>
      <c r="D4236" s="6" t="s">
        <v>9696</v>
      </c>
      <c r="E4236" s="6" t="s">
        <v>266</v>
      </c>
      <c r="F4236" s="6"/>
      <c r="G4236" s="6"/>
      <c r="H4236" s="6" t="s">
        <v>8467</v>
      </c>
      <c r="I4236" s="6" t="s">
        <v>9697</v>
      </c>
      <c r="J4236" s="6" t="s">
        <v>8624</v>
      </c>
      <c r="K4236" s="7" t="s">
        <v>9711</v>
      </c>
      <c r="L4236" s="8">
        <v>45657.0</v>
      </c>
      <c r="M4236" s="6" t="s">
        <v>23</v>
      </c>
      <c r="N4236" s="5"/>
      <c r="O4236" s="5"/>
      <c r="P4236" s="5"/>
      <c r="Q4236" s="5"/>
      <c r="R4236" s="5"/>
      <c r="S4236" s="5"/>
      <c r="T4236" s="5"/>
      <c r="U4236" s="5"/>
      <c r="V4236" s="5"/>
    </row>
    <row r="4237" hidden="1">
      <c r="A4237" s="5">
        <v>480091.0</v>
      </c>
      <c r="B4237" s="6" t="s">
        <v>7963</v>
      </c>
      <c r="C4237" s="6" t="s">
        <v>8481</v>
      </c>
      <c r="D4237" s="6" t="s">
        <v>9696</v>
      </c>
      <c r="E4237" s="6" t="s">
        <v>266</v>
      </c>
      <c r="F4237" s="6"/>
      <c r="G4237" s="6"/>
      <c r="H4237" s="6" t="s">
        <v>8467</v>
      </c>
      <c r="I4237" s="6" t="s">
        <v>9697</v>
      </c>
      <c r="J4237" s="6" t="s">
        <v>8624</v>
      </c>
      <c r="K4237" s="7" t="s">
        <v>9712</v>
      </c>
      <c r="L4237" s="8">
        <v>45657.0</v>
      </c>
      <c r="M4237" s="6" t="s">
        <v>23</v>
      </c>
      <c r="N4237" s="5"/>
      <c r="O4237" s="5"/>
      <c r="P4237" s="5"/>
      <c r="Q4237" s="5"/>
      <c r="R4237" s="5"/>
      <c r="S4237" s="5"/>
      <c r="T4237" s="5"/>
      <c r="U4237" s="5"/>
      <c r="V4237" s="5"/>
    </row>
    <row r="4238" hidden="1">
      <c r="A4238" s="5">
        <v>480091.0</v>
      </c>
      <c r="B4238" s="6" t="s">
        <v>7963</v>
      </c>
      <c r="C4238" s="6" t="s">
        <v>8481</v>
      </c>
      <c r="D4238" s="6" t="s">
        <v>9696</v>
      </c>
      <c r="E4238" s="6" t="s">
        <v>266</v>
      </c>
      <c r="F4238" s="6"/>
      <c r="G4238" s="6"/>
      <c r="H4238" s="6" t="s">
        <v>8467</v>
      </c>
      <c r="I4238" s="6" t="s">
        <v>9697</v>
      </c>
      <c r="J4238" s="6" t="s">
        <v>8624</v>
      </c>
      <c r="K4238" s="7" t="s">
        <v>9713</v>
      </c>
      <c r="L4238" s="8">
        <v>45657.0</v>
      </c>
      <c r="M4238" s="6" t="s">
        <v>23</v>
      </c>
      <c r="N4238" s="5"/>
      <c r="O4238" s="5"/>
      <c r="P4238" s="5"/>
      <c r="Q4238" s="5"/>
      <c r="R4238" s="5"/>
      <c r="S4238" s="5"/>
      <c r="T4238" s="5"/>
      <c r="U4238" s="5"/>
      <c r="V4238" s="5"/>
    </row>
    <row r="4239" hidden="1">
      <c r="A4239" s="5">
        <v>480091.0</v>
      </c>
      <c r="B4239" s="6" t="s">
        <v>7963</v>
      </c>
      <c r="C4239" s="6" t="s">
        <v>8481</v>
      </c>
      <c r="D4239" s="6" t="s">
        <v>9696</v>
      </c>
      <c r="E4239" s="6" t="s">
        <v>266</v>
      </c>
      <c r="F4239" s="6"/>
      <c r="G4239" s="6"/>
      <c r="H4239" s="6" t="s">
        <v>8467</v>
      </c>
      <c r="I4239" s="6" t="s">
        <v>9697</v>
      </c>
      <c r="J4239" s="6" t="s">
        <v>8624</v>
      </c>
      <c r="K4239" s="7" t="s">
        <v>9714</v>
      </c>
      <c r="L4239" s="8">
        <v>45657.0</v>
      </c>
      <c r="M4239" s="6" t="s">
        <v>23</v>
      </c>
      <c r="N4239" s="5"/>
      <c r="O4239" s="5"/>
      <c r="P4239" s="5"/>
      <c r="Q4239" s="5"/>
      <c r="R4239" s="5"/>
      <c r="S4239" s="5"/>
      <c r="T4239" s="5"/>
      <c r="U4239" s="5"/>
      <c r="V4239" s="5"/>
    </row>
    <row r="4240" hidden="1">
      <c r="A4240" s="5">
        <v>480091.0</v>
      </c>
      <c r="B4240" s="6" t="s">
        <v>7963</v>
      </c>
      <c r="C4240" s="6" t="s">
        <v>8481</v>
      </c>
      <c r="D4240" s="6" t="s">
        <v>9715</v>
      </c>
      <c r="E4240" s="6" t="s">
        <v>266</v>
      </c>
      <c r="F4240" s="6"/>
      <c r="G4240" s="6"/>
      <c r="H4240" s="6" t="s">
        <v>8467</v>
      </c>
      <c r="I4240" s="6" t="s">
        <v>9716</v>
      </c>
      <c r="J4240" s="6" t="s">
        <v>8624</v>
      </c>
      <c r="K4240" s="7" t="s">
        <v>9717</v>
      </c>
      <c r="L4240" s="8">
        <v>45657.0</v>
      </c>
      <c r="M4240" s="6" t="s">
        <v>23</v>
      </c>
      <c r="N4240" s="5"/>
      <c r="O4240" s="5"/>
      <c r="P4240" s="5"/>
      <c r="Q4240" s="5"/>
      <c r="R4240" s="5"/>
      <c r="S4240" s="5"/>
      <c r="T4240" s="5"/>
      <c r="U4240" s="5"/>
      <c r="V4240" s="5"/>
    </row>
    <row r="4241" hidden="1">
      <c r="A4241" s="5">
        <v>480091.0</v>
      </c>
      <c r="B4241" s="6" t="s">
        <v>7963</v>
      </c>
      <c r="C4241" s="6" t="s">
        <v>8481</v>
      </c>
      <c r="D4241" s="6" t="s">
        <v>9715</v>
      </c>
      <c r="E4241" s="6" t="s">
        <v>266</v>
      </c>
      <c r="F4241" s="6"/>
      <c r="G4241" s="6"/>
      <c r="H4241" s="6" t="s">
        <v>8467</v>
      </c>
      <c r="I4241" s="6" t="s">
        <v>9716</v>
      </c>
      <c r="J4241" s="6" t="s">
        <v>8624</v>
      </c>
      <c r="K4241" s="7" t="s">
        <v>9717</v>
      </c>
      <c r="L4241" s="8">
        <v>45657.0</v>
      </c>
      <c r="M4241" s="6" t="s">
        <v>23</v>
      </c>
      <c r="N4241" s="5"/>
      <c r="O4241" s="5"/>
      <c r="P4241" s="5"/>
      <c r="Q4241" s="5"/>
      <c r="R4241" s="5"/>
      <c r="S4241" s="5"/>
      <c r="T4241" s="5"/>
      <c r="U4241" s="5"/>
      <c r="V4241" s="5"/>
    </row>
    <row r="4242" hidden="1">
      <c r="A4242" s="5">
        <v>480091.0</v>
      </c>
      <c r="B4242" s="6" t="s">
        <v>7963</v>
      </c>
      <c r="C4242" s="6" t="s">
        <v>8481</v>
      </c>
      <c r="D4242" s="6" t="s">
        <v>9696</v>
      </c>
      <c r="E4242" s="6" t="s">
        <v>266</v>
      </c>
      <c r="F4242" s="6"/>
      <c r="G4242" s="6"/>
      <c r="H4242" s="6" t="s">
        <v>8467</v>
      </c>
      <c r="I4242" s="6" t="s">
        <v>9697</v>
      </c>
      <c r="J4242" s="6" t="s">
        <v>8624</v>
      </c>
      <c r="K4242" s="7" t="s">
        <v>9718</v>
      </c>
      <c r="L4242" s="8">
        <v>45657.0</v>
      </c>
      <c r="M4242" s="6" t="s">
        <v>23</v>
      </c>
      <c r="N4242" s="5"/>
      <c r="O4242" s="5"/>
      <c r="P4242" s="5"/>
      <c r="Q4242" s="5"/>
      <c r="R4242" s="5"/>
      <c r="S4242" s="5"/>
      <c r="T4242" s="5"/>
      <c r="U4242" s="5"/>
      <c r="V4242" s="5"/>
    </row>
    <row r="4243" hidden="1">
      <c r="A4243" s="5">
        <v>480091.0</v>
      </c>
      <c r="B4243" s="6" t="s">
        <v>7963</v>
      </c>
      <c r="C4243" s="6" t="s">
        <v>8481</v>
      </c>
      <c r="D4243" s="6" t="s">
        <v>9696</v>
      </c>
      <c r="E4243" s="6" t="s">
        <v>266</v>
      </c>
      <c r="F4243" s="6"/>
      <c r="G4243" s="6"/>
      <c r="H4243" s="6" t="s">
        <v>8467</v>
      </c>
      <c r="I4243" s="6" t="s">
        <v>9697</v>
      </c>
      <c r="J4243" s="6" t="s">
        <v>8624</v>
      </c>
      <c r="K4243" s="7" t="s">
        <v>9719</v>
      </c>
      <c r="L4243" s="8">
        <v>45657.0</v>
      </c>
      <c r="M4243" s="6" t="s">
        <v>23</v>
      </c>
      <c r="N4243" s="5"/>
      <c r="O4243" s="5"/>
      <c r="P4243" s="5"/>
      <c r="Q4243" s="5"/>
      <c r="R4243" s="5"/>
      <c r="S4243" s="5"/>
      <c r="T4243" s="5"/>
      <c r="U4243" s="5"/>
      <c r="V4243" s="5"/>
    </row>
    <row r="4244" hidden="1">
      <c r="A4244" s="5">
        <v>480091.0</v>
      </c>
      <c r="B4244" s="6" t="s">
        <v>7963</v>
      </c>
      <c r="C4244" s="6" t="s">
        <v>8481</v>
      </c>
      <c r="D4244" s="6" t="s">
        <v>9696</v>
      </c>
      <c r="E4244" s="6" t="s">
        <v>266</v>
      </c>
      <c r="F4244" s="6"/>
      <c r="G4244" s="6"/>
      <c r="H4244" s="6" t="s">
        <v>8467</v>
      </c>
      <c r="I4244" s="6" t="s">
        <v>9697</v>
      </c>
      <c r="J4244" s="6" t="s">
        <v>8624</v>
      </c>
      <c r="K4244" s="7" t="s">
        <v>9720</v>
      </c>
      <c r="L4244" s="8">
        <v>45657.0</v>
      </c>
      <c r="M4244" s="6" t="s">
        <v>23</v>
      </c>
      <c r="N4244" s="5"/>
      <c r="O4244" s="5"/>
      <c r="P4244" s="5"/>
      <c r="Q4244" s="5"/>
      <c r="R4244" s="5"/>
      <c r="S4244" s="5"/>
      <c r="T4244" s="5"/>
      <c r="U4244" s="5"/>
      <c r="V4244" s="5"/>
    </row>
    <row r="4245" hidden="1">
      <c r="A4245" s="5">
        <v>480091.0</v>
      </c>
      <c r="B4245" s="6" t="s">
        <v>7963</v>
      </c>
      <c r="C4245" s="6" t="s">
        <v>8481</v>
      </c>
      <c r="D4245" s="6" t="s">
        <v>9696</v>
      </c>
      <c r="E4245" s="6" t="s">
        <v>266</v>
      </c>
      <c r="F4245" s="6"/>
      <c r="G4245" s="6"/>
      <c r="H4245" s="6" t="s">
        <v>8467</v>
      </c>
      <c r="I4245" s="6" t="s">
        <v>9697</v>
      </c>
      <c r="J4245" s="6" t="s">
        <v>8624</v>
      </c>
      <c r="K4245" s="7" t="s">
        <v>9721</v>
      </c>
      <c r="L4245" s="8">
        <v>45657.0</v>
      </c>
      <c r="M4245" s="6" t="s">
        <v>23</v>
      </c>
      <c r="N4245" s="5"/>
      <c r="O4245" s="5"/>
      <c r="P4245" s="5"/>
      <c r="Q4245" s="5"/>
      <c r="R4245" s="5"/>
      <c r="S4245" s="5"/>
      <c r="T4245" s="5"/>
      <c r="U4245" s="5"/>
      <c r="V4245" s="5"/>
    </row>
    <row r="4246" hidden="1">
      <c r="A4246" s="5">
        <v>480091.0</v>
      </c>
      <c r="B4246" s="6" t="s">
        <v>7963</v>
      </c>
      <c r="C4246" s="6" t="s">
        <v>8481</v>
      </c>
      <c r="D4246" s="6" t="s">
        <v>9696</v>
      </c>
      <c r="E4246" s="6" t="s">
        <v>266</v>
      </c>
      <c r="F4246" s="6"/>
      <c r="G4246" s="6"/>
      <c r="H4246" s="6" t="s">
        <v>8467</v>
      </c>
      <c r="I4246" s="6" t="s">
        <v>9697</v>
      </c>
      <c r="J4246" s="6" t="s">
        <v>8624</v>
      </c>
      <c r="K4246" s="7" t="s">
        <v>9722</v>
      </c>
      <c r="L4246" s="8">
        <v>45657.0</v>
      </c>
      <c r="M4246" s="6" t="s">
        <v>23</v>
      </c>
      <c r="N4246" s="5"/>
      <c r="O4246" s="5"/>
      <c r="P4246" s="5"/>
      <c r="Q4246" s="5"/>
      <c r="R4246" s="5"/>
      <c r="S4246" s="5"/>
      <c r="T4246" s="5"/>
      <c r="U4246" s="5"/>
      <c r="V4246" s="5"/>
    </row>
    <row r="4247" hidden="1">
      <c r="A4247" s="5">
        <v>480091.0</v>
      </c>
      <c r="B4247" s="6" t="s">
        <v>7963</v>
      </c>
      <c r="C4247" s="6" t="s">
        <v>8481</v>
      </c>
      <c r="D4247" s="6" t="s">
        <v>9696</v>
      </c>
      <c r="E4247" s="6" t="s">
        <v>266</v>
      </c>
      <c r="F4247" s="6"/>
      <c r="G4247" s="6"/>
      <c r="H4247" s="6" t="s">
        <v>8467</v>
      </c>
      <c r="I4247" s="6" t="s">
        <v>9697</v>
      </c>
      <c r="J4247" s="6" t="s">
        <v>8624</v>
      </c>
      <c r="K4247" s="7" t="s">
        <v>9723</v>
      </c>
      <c r="L4247" s="8">
        <v>45657.0</v>
      </c>
      <c r="M4247" s="6" t="s">
        <v>23</v>
      </c>
      <c r="N4247" s="5"/>
      <c r="O4247" s="5"/>
      <c r="P4247" s="5"/>
      <c r="Q4247" s="5"/>
      <c r="R4247" s="5"/>
      <c r="S4247" s="5"/>
      <c r="T4247" s="5"/>
      <c r="U4247" s="5"/>
      <c r="V4247" s="5"/>
    </row>
    <row r="4248" hidden="1">
      <c r="A4248" s="5">
        <v>480091.0</v>
      </c>
      <c r="B4248" s="6" t="s">
        <v>7963</v>
      </c>
      <c r="C4248" s="6" t="s">
        <v>8481</v>
      </c>
      <c r="D4248" s="6" t="s">
        <v>9696</v>
      </c>
      <c r="E4248" s="6" t="s">
        <v>266</v>
      </c>
      <c r="F4248" s="6"/>
      <c r="G4248" s="6"/>
      <c r="H4248" s="6" t="s">
        <v>8467</v>
      </c>
      <c r="I4248" s="6" t="s">
        <v>9697</v>
      </c>
      <c r="J4248" s="6" t="s">
        <v>8624</v>
      </c>
      <c r="K4248" s="7" t="s">
        <v>9724</v>
      </c>
      <c r="L4248" s="8">
        <v>45657.0</v>
      </c>
      <c r="M4248" s="6" t="s">
        <v>23</v>
      </c>
      <c r="N4248" s="5"/>
      <c r="O4248" s="5"/>
      <c r="P4248" s="5"/>
      <c r="Q4248" s="5"/>
      <c r="R4248" s="5"/>
      <c r="S4248" s="5"/>
      <c r="T4248" s="5"/>
      <c r="U4248" s="5"/>
      <c r="V4248" s="5"/>
    </row>
    <row r="4249" hidden="1">
      <c r="A4249" s="5">
        <v>480091.0</v>
      </c>
      <c r="B4249" s="6" t="s">
        <v>7963</v>
      </c>
      <c r="C4249" s="6" t="s">
        <v>8481</v>
      </c>
      <c r="D4249" s="6" t="s">
        <v>9696</v>
      </c>
      <c r="E4249" s="6" t="s">
        <v>266</v>
      </c>
      <c r="F4249" s="6"/>
      <c r="G4249" s="6"/>
      <c r="H4249" s="6" t="s">
        <v>8467</v>
      </c>
      <c r="I4249" s="6" t="s">
        <v>9697</v>
      </c>
      <c r="J4249" s="6" t="s">
        <v>8624</v>
      </c>
      <c r="K4249" s="7" t="s">
        <v>9725</v>
      </c>
      <c r="L4249" s="8">
        <v>45657.0</v>
      </c>
      <c r="M4249" s="6" t="s">
        <v>23</v>
      </c>
      <c r="N4249" s="5"/>
      <c r="O4249" s="5"/>
      <c r="P4249" s="5"/>
      <c r="Q4249" s="5"/>
      <c r="R4249" s="5"/>
      <c r="S4249" s="5"/>
      <c r="T4249" s="5"/>
      <c r="U4249" s="5"/>
      <c r="V4249" s="5"/>
    </row>
    <row r="4250" hidden="1">
      <c r="A4250" s="5">
        <v>480091.0</v>
      </c>
      <c r="B4250" s="6" t="s">
        <v>7963</v>
      </c>
      <c r="C4250" s="6" t="s">
        <v>8481</v>
      </c>
      <c r="D4250" s="6" t="s">
        <v>9696</v>
      </c>
      <c r="E4250" s="6" t="s">
        <v>266</v>
      </c>
      <c r="F4250" s="6"/>
      <c r="G4250" s="6"/>
      <c r="H4250" s="6" t="s">
        <v>8467</v>
      </c>
      <c r="I4250" s="6" t="s">
        <v>9697</v>
      </c>
      <c r="J4250" s="6" t="s">
        <v>8624</v>
      </c>
      <c r="K4250" s="7" t="s">
        <v>9726</v>
      </c>
      <c r="L4250" s="8">
        <v>45657.0</v>
      </c>
      <c r="M4250" s="6" t="s">
        <v>23</v>
      </c>
      <c r="N4250" s="5"/>
      <c r="O4250" s="5"/>
      <c r="P4250" s="5"/>
      <c r="Q4250" s="5"/>
      <c r="R4250" s="5"/>
      <c r="S4250" s="5"/>
      <c r="T4250" s="5"/>
      <c r="U4250" s="5"/>
      <c r="V4250" s="5"/>
    </row>
    <row r="4251" hidden="1">
      <c r="A4251" s="5">
        <v>480091.0</v>
      </c>
      <c r="B4251" s="6" t="s">
        <v>7963</v>
      </c>
      <c r="C4251" s="6" t="s">
        <v>8481</v>
      </c>
      <c r="D4251" s="6" t="s">
        <v>9696</v>
      </c>
      <c r="E4251" s="6" t="s">
        <v>266</v>
      </c>
      <c r="F4251" s="6"/>
      <c r="G4251" s="6"/>
      <c r="H4251" s="6" t="s">
        <v>8467</v>
      </c>
      <c r="I4251" s="6" t="s">
        <v>9697</v>
      </c>
      <c r="J4251" s="6" t="s">
        <v>8624</v>
      </c>
      <c r="K4251" s="7" t="s">
        <v>9727</v>
      </c>
      <c r="L4251" s="8">
        <v>45657.0</v>
      </c>
      <c r="M4251" s="6" t="s">
        <v>23</v>
      </c>
      <c r="N4251" s="5"/>
      <c r="O4251" s="5"/>
      <c r="P4251" s="5"/>
      <c r="Q4251" s="5"/>
      <c r="R4251" s="5"/>
      <c r="S4251" s="5"/>
      <c r="T4251" s="5"/>
      <c r="U4251" s="5"/>
      <c r="V4251" s="5"/>
    </row>
    <row r="4252" hidden="1">
      <c r="A4252" s="5">
        <v>480091.0</v>
      </c>
      <c r="B4252" s="6" t="s">
        <v>7963</v>
      </c>
      <c r="C4252" s="6" t="s">
        <v>8481</v>
      </c>
      <c r="D4252" s="6" t="s">
        <v>9696</v>
      </c>
      <c r="E4252" s="6" t="s">
        <v>266</v>
      </c>
      <c r="F4252" s="6"/>
      <c r="G4252" s="6"/>
      <c r="H4252" s="6" t="s">
        <v>8467</v>
      </c>
      <c r="I4252" s="6" t="s">
        <v>9697</v>
      </c>
      <c r="J4252" s="6" t="s">
        <v>8624</v>
      </c>
      <c r="K4252" s="7" t="s">
        <v>9728</v>
      </c>
      <c r="L4252" s="8">
        <v>45657.0</v>
      </c>
      <c r="M4252" s="6" t="s">
        <v>23</v>
      </c>
      <c r="N4252" s="5"/>
      <c r="O4252" s="5"/>
      <c r="P4252" s="5"/>
      <c r="Q4252" s="5"/>
      <c r="R4252" s="5"/>
      <c r="S4252" s="5"/>
      <c r="T4252" s="5"/>
      <c r="U4252" s="5"/>
      <c r="V4252" s="5"/>
    </row>
    <row r="4253" hidden="1">
      <c r="A4253" s="5">
        <v>480091.0</v>
      </c>
      <c r="B4253" s="6" t="s">
        <v>7963</v>
      </c>
      <c r="C4253" s="6" t="s">
        <v>8481</v>
      </c>
      <c r="D4253" s="6" t="s">
        <v>9696</v>
      </c>
      <c r="E4253" s="6" t="s">
        <v>266</v>
      </c>
      <c r="F4253" s="6"/>
      <c r="G4253" s="6"/>
      <c r="H4253" s="6" t="s">
        <v>8467</v>
      </c>
      <c r="I4253" s="6" t="s">
        <v>9697</v>
      </c>
      <c r="J4253" s="6" t="s">
        <v>8624</v>
      </c>
      <c r="K4253" s="7" t="s">
        <v>9729</v>
      </c>
      <c r="L4253" s="8">
        <v>45657.0</v>
      </c>
      <c r="M4253" s="6" t="s">
        <v>23</v>
      </c>
      <c r="N4253" s="5"/>
      <c r="O4253" s="5"/>
      <c r="P4253" s="5"/>
      <c r="Q4253" s="5"/>
      <c r="R4253" s="5"/>
      <c r="S4253" s="5"/>
      <c r="T4253" s="5"/>
      <c r="U4253" s="5"/>
      <c r="V4253" s="5"/>
    </row>
    <row r="4254" hidden="1">
      <c r="A4254" s="5">
        <v>480091.0</v>
      </c>
      <c r="B4254" s="6" t="s">
        <v>7963</v>
      </c>
      <c r="C4254" s="6" t="s">
        <v>8481</v>
      </c>
      <c r="D4254" s="6" t="s">
        <v>9696</v>
      </c>
      <c r="E4254" s="6" t="s">
        <v>266</v>
      </c>
      <c r="F4254" s="6"/>
      <c r="G4254" s="6"/>
      <c r="H4254" s="6" t="s">
        <v>8467</v>
      </c>
      <c r="I4254" s="6" t="s">
        <v>9697</v>
      </c>
      <c r="J4254" s="6" t="s">
        <v>8624</v>
      </c>
      <c r="K4254" s="7" t="s">
        <v>9730</v>
      </c>
      <c r="L4254" s="8">
        <v>45657.0</v>
      </c>
      <c r="M4254" s="6" t="s">
        <v>23</v>
      </c>
      <c r="N4254" s="5"/>
      <c r="O4254" s="5"/>
      <c r="P4254" s="5"/>
      <c r="Q4254" s="5"/>
      <c r="R4254" s="5"/>
      <c r="S4254" s="5"/>
      <c r="T4254" s="5"/>
      <c r="U4254" s="5"/>
      <c r="V4254" s="5"/>
    </row>
    <row r="4255" hidden="1">
      <c r="A4255" s="5">
        <v>480091.0</v>
      </c>
      <c r="B4255" s="6" t="s">
        <v>7963</v>
      </c>
      <c r="C4255" s="6" t="s">
        <v>8481</v>
      </c>
      <c r="D4255" s="6" t="s">
        <v>9696</v>
      </c>
      <c r="E4255" s="6" t="s">
        <v>266</v>
      </c>
      <c r="F4255" s="6"/>
      <c r="G4255" s="6"/>
      <c r="H4255" s="6" t="s">
        <v>8467</v>
      </c>
      <c r="I4255" s="6" t="s">
        <v>9697</v>
      </c>
      <c r="J4255" s="6" t="s">
        <v>8624</v>
      </c>
      <c r="K4255" s="7" t="s">
        <v>9731</v>
      </c>
      <c r="L4255" s="8">
        <v>45657.0</v>
      </c>
      <c r="M4255" s="6" t="s">
        <v>23</v>
      </c>
      <c r="N4255" s="5"/>
      <c r="O4255" s="5"/>
      <c r="P4255" s="5"/>
      <c r="Q4255" s="5"/>
      <c r="R4255" s="5"/>
      <c r="S4255" s="5"/>
      <c r="T4255" s="5"/>
      <c r="U4255" s="5"/>
      <c r="V4255" s="5"/>
    </row>
    <row r="4256" hidden="1">
      <c r="A4256" s="5">
        <v>480091.0</v>
      </c>
      <c r="B4256" s="6" t="s">
        <v>7963</v>
      </c>
      <c r="C4256" s="6" t="s">
        <v>8481</v>
      </c>
      <c r="D4256" s="6" t="s">
        <v>9696</v>
      </c>
      <c r="E4256" s="6" t="s">
        <v>266</v>
      </c>
      <c r="F4256" s="6"/>
      <c r="G4256" s="6"/>
      <c r="H4256" s="6" t="s">
        <v>8467</v>
      </c>
      <c r="I4256" s="6" t="s">
        <v>9697</v>
      </c>
      <c r="J4256" s="6" t="s">
        <v>8624</v>
      </c>
      <c r="K4256" s="7" t="s">
        <v>9732</v>
      </c>
      <c r="L4256" s="8">
        <v>45657.0</v>
      </c>
      <c r="M4256" s="6" t="s">
        <v>23</v>
      </c>
      <c r="N4256" s="5"/>
      <c r="O4256" s="5"/>
      <c r="P4256" s="5"/>
      <c r="Q4256" s="5"/>
      <c r="R4256" s="5"/>
      <c r="S4256" s="5"/>
      <c r="T4256" s="5"/>
      <c r="U4256" s="5"/>
      <c r="V4256" s="5"/>
    </row>
    <row r="4257" hidden="1">
      <c r="A4257" s="5">
        <v>480091.0</v>
      </c>
      <c r="B4257" s="6" t="s">
        <v>7963</v>
      </c>
      <c r="C4257" s="6" t="s">
        <v>8481</v>
      </c>
      <c r="D4257" s="6" t="s">
        <v>9696</v>
      </c>
      <c r="E4257" s="6" t="s">
        <v>266</v>
      </c>
      <c r="F4257" s="6"/>
      <c r="G4257" s="6"/>
      <c r="H4257" s="6" t="s">
        <v>8467</v>
      </c>
      <c r="I4257" s="6" t="s">
        <v>9697</v>
      </c>
      <c r="J4257" s="6" t="s">
        <v>8624</v>
      </c>
      <c r="K4257" s="7" t="s">
        <v>9733</v>
      </c>
      <c r="L4257" s="8">
        <v>45657.0</v>
      </c>
      <c r="M4257" s="6" t="s">
        <v>23</v>
      </c>
      <c r="N4257" s="5"/>
      <c r="O4257" s="5"/>
      <c r="P4257" s="5"/>
      <c r="Q4257" s="5"/>
      <c r="R4257" s="5"/>
      <c r="S4257" s="5"/>
      <c r="T4257" s="5"/>
      <c r="U4257" s="5"/>
      <c r="V4257" s="5"/>
    </row>
    <row r="4258" hidden="1">
      <c r="A4258" s="5">
        <v>480091.0</v>
      </c>
      <c r="B4258" s="6" t="s">
        <v>7963</v>
      </c>
      <c r="C4258" s="6" t="s">
        <v>8481</v>
      </c>
      <c r="D4258" s="6" t="s">
        <v>9715</v>
      </c>
      <c r="E4258" s="6" t="s">
        <v>266</v>
      </c>
      <c r="F4258" s="6"/>
      <c r="G4258" s="6"/>
      <c r="H4258" s="6" t="s">
        <v>8467</v>
      </c>
      <c r="I4258" s="6" t="s">
        <v>9716</v>
      </c>
      <c r="J4258" s="6" t="s">
        <v>8624</v>
      </c>
      <c r="K4258" s="7" t="s">
        <v>9734</v>
      </c>
      <c r="L4258" s="8">
        <v>45657.0</v>
      </c>
      <c r="M4258" s="6" t="s">
        <v>23</v>
      </c>
      <c r="N4258" s="5"/>
      <c r="O4258" s="5"/>
      <c r="P4258" s="5"/>
      <c r="Q4258" s="5"/>
      <c r="R4258" s="5"/>
      <c r="S4258" s="5"/>
      <c r="T4258" s="5"/>
      <c r="U4258" s="5"/>
      <c r="V4258" s="5"/>
    </row>
    <row r="4259" hidden="1">
      <c r="A4259" s="5">
        <v>480091.0</v>
      </c>
      <c r="B4259" s="6" t="s">
        <v>7963</v>
      </c>
      <c r="C4259" s="6" t="s">
        <v>8481</v>
      </c>
      <c r="D4259" s="6" t="s">
        <v>9696</v>
      </c>
      <c r="E4259" s="6" t="s">
        <v>266</v>
      </c>
      <c r="F4259" s="6"/>
      <c r="G4259" s="6"/>
      <c r="H4259" s="6" t="s">
        <v>8467</v>
      </c>
      <c r="I4259" s="6" t="s">
        <v>9697</v>
      </c>
      <c r="J4259" s="6" t="s">
        <v>8624</v>
      </c>
      <c r="K4259" s="7" t="s">
        <v>9735</v>
      </c>
      <c r="L4259" s="8">
        <v>45657.0</v>
      </c>
      <c r="M4259" s="6" t="s">
        <v>23</v>
      </c>
      <c r="N4259" s="5"/>
      <c r="O4259" s="5"/>
      <c r="P4259" s="5"/>
      <c r="Q4259" s="5"/>
      <c r="R4259" s="5"/>
      <c r="S4259" s="5"/>
      <c r="T4259" s="5"/>
      <c r="U4259" s="5"/>
      <c r="V4259" s="5"/>
    </row>
    <row r="4260" hidden="1">
      <c r="A4260" s="5">
        <v>480091.0</v>
      </c>
      <c r="B4260" s="6" t="s">
        <v>7963</v>
      </c>
      <c r="C4260" s="6" t="s">
        <v>8481</v>
      </c>
      <c r="D4260" s="6" t="s">
        <v>9696</v>
      </c>
      <c r="E4260" s="6" t="s">
        <v>266</v>
      </c>
      <c r="F4260" s="6"/>
      <c r="G4260" s="6"/>
      <c r="H4260" s="6" t="s">
        <v>8467</v>
      </c>
      <c r="I4260" s="6" t="s">
        <v>9697</v>
      </c>
      <c r="J4260" s="6" t="s">
        <v>8624</v>
      </c>
      <c r="K4260" s="7" t="s">
        <v>9736</v>
      </c>
      <c r="L4260" s="8">
        <v>45657.0</v>
      </c>
      <c r="M4260" s="6" t="s">
        <v>23</v>
      </c>
      <c r="N4260" s="5"/>
      <c r="O4260" s="5"/>
      <c r="P4260" s="5"/>
      <c r="Q4260" s="5"/>
      <c r="R4260" s="5"/>
      <c r="S4260" s="5"/>
      <c r="T4260" s="5"/>
      <c r="U4260" s="5"/>
      <c r="V4260" s="5"/>
    </row>
    <row r="4261" hidden="1">
      <c r="A4261" s="5">
        <v>480091.0</v>
      </c>
      <c r="B4261" s="6" t="s">
        <v>7963</v>
      </c>
      <c r="C4261" s="6" t="s">
        <v>8481</v>
      </c>
      <c r="D4261" s="6" t="s">
        <v>9696</v>
      </c>
      <c r="E4261" s="6" t="s">
        <v>266</v>
      </c>
      <c r="F4261" s="6"/>
      <c r="G4261" s="6"/>
      <c r="H4261" s="6" t="s">
        <v>8467</v>
      </c>
      <c r="I4261" s="6" t="s">
        <v>9697</v>
      </c>
      <c r="J4261" s="6" t="s">
        <v>8624</v>
      </c>
      <c r="K4261" s="7" t="s">
        <v>9737</v>
      </c>
      <c r="L4261" s="8">
        <v>45657.0</v>
      </c>
      <c r="M4261" s="6" t="s">
        <v>23</v>
      </c>
      <c r="N4261" s="5"/>
      <c r="O4261" s="5"/>
      <c r="P4261" s="5"/>
      <c r="Q4261" s="5"/>
      <c r="R4261" s="5"/>
      <c r="S4261" s="5"/>
      <c r="T4261" s="5"/>
      <c r="U4261" s="5"/>
      <c r="V4261" s="5"/>
    </row>
    <row r="4262" hidden="1">
      <c r="A4262" s="5">
        <v>480091.0</v>
      </c>
      <c r="B4262" s="6" t="s">
        <v>7963</v>
      </c>
      <c r="C4262" s="6" t="s">
        <v>8481</v>
      </c>
      <c r="D4262" s="6" t="s">
        <v>9696</v>
      </c>
      <c r="E4262" s="6" t="s">
        <v>266</v>
      </c>
      <c r="F4262" s="6"/>
      <c r="G4262" s="6"/>
      <c r="H4262" s="6" t="s">
        <v>8467</v>
      </c>
      <c r="I4262" s="6" t="s">
        <v>9697</v>
      </c>
      <c r="J4262" s="6" t="s">
        <v>8624</v>
      </c>
      <c r="K4262" s="7" t="s">
        <v>9738</v>
      </c>
      <c r="L4262" s="8">
        <v>45657.0</v>
      </c>
      <c r="M4262" s="6" t="s">
        <v>23</v>
      </c>
      <c r="N4262" s="5"/>
      <c r="O4262" s="5"/>
      <c r="P4262" s="5"/>
      <c r="Q4262" s="5"/>
      <c r="R4262" s="5"/>
      <c r="S4262" s="5"/>
      <c r="T4262" s="5"/>
      <c r="U4262" s="5"/>
      <c r="V4262" s="5"/>
    </row>
    <row r="4263" hidden="1">
      <c r="A4263" s="5">
        <v>480091.0</v>
      </c>
      <c r="B4263" s="6" t="s">
        <v>7963</v>
      </c>
      <c r="C4263" s="6" t="s">
        <v>8481</v>
      </c>
      <c r="D4263" s="6" t="s">
        <v>9696</v>
      </c>
      <c r="E4263" s="6" t="s">
        <v>266</v>
      </c>
      <c r="F4263" s="6"/>
      <c r="G4263" s="6"/>
      <c r="H4263" s="6" t="s">
        <v>8467</v>
      </c>
      <c r="I4263" s="6" t="s">
        <v>9697</v>
      </c>
      <c r="J4263" s="6" t="s">
        <v>8624</v>
      </c>
      <c r="K4263" s="7" t="s">
        <v>9739</v>
      </c>
      <c r="L4263" s="8">
        <v>45657.0</v>
      </c>
      <c r="M4263" s="6" t="s">
        <v>23</v>
      </c>
      <c r="N4263" s="5"/>
      <c r="O4263" s="5"/>
      <c r="P4263" s="5"/>
      <c r="Q4263" s="5"/>
      <c r="R4263" s="5"/>
      <c r="S4263" s="5"/>
      <c r="T4263" s="5"/>
      <c r="U4263" s="5"/>
      <c r="V4263" s="5"/>
    </row>
    <row r="4264" hidden="1">
      <c r="A4264" s="5">
        <v>480091.0</v>
      </c>
      <c r="B4264" s="6" t="s">
        <v>7963</v>
      </c>
      <c r="C4264" s="6" t="s">
        <v>8481</v>
      </c>
      <c r="D4264" s="6" t="s">
        <v>9696</v>
      </c>
      <c r="E4264" s="6" t="s">
        <v>266</v>
      </c>
      <c r="F4264" s="6"/>
      <c r="G4264" s="6"/>
      <c r="H4264" s="6" t="s">
        <v>8467</v>
      </c>
      <c r="I4264" s="6" t="s">
        <v>9697</v>
      </c>
      <c r="J4264" s="6" t="s">
        <v>8624</v>
      </c>
      <c r="K4264" s="7" t="s">
        <v>9740</v>
      </c>
      <c r="L4264" s="8">
        <v>45657.0</v>
      </c>
      <c r="M4264" s="6" t="s">
        <v>23</v>
      </c>
      <c r="N4264" s="5"/>
      <c r="O4264" s="5"/>
      <c r="P4264" s="5"/>
      <c r="Q4264" s="5"/>
      <c r="R4264" s="5"/>
      <c r="S4264" s="5"/>
      <c r="T4264" s="5"/>
      <c r="U4264" s="5"/>
      <c r="V4264" s="5"/>
    </row>
    <row r="4265" hidden="1">
      <c r="A4265" s="5">
        <v>480091.0</v>
      </c>
      <c r="B4265" s="6" t="s">
        <v>7963</v>
      </c>
      <c r="C4265" s="6" t="s">
        <v>8481</v>
      </c>
      <c r="D4265" s="6" t="s">
        <v>9696</v>
      </c>
      <c r="E4265" s="6" t="s">
        <v>266</v>
      </c>
      <c r="F4265" s="6"/>
      <c r="G4265" s="6"/>
      <c r="H4265" s="6" t="s">
        <v>8467</v>
      </c>
      <c r="I4265" s="6" t="s">
        <v>9697</v>
      </c>
      <c r="J4265" s="6" t="s">
        <v>8624</v>
      </c>
      <c r="K4265" s="7" t="s">
        <v>9741</v>
      </c>
      <c r="L4265" s="8">
        <v>45657.0</v>
      </c>
      <c r="M4265" s="6" t="s">
        <v>23</v>
      </c>
      <c r="N4265" s="5"/>
      <c r="O4265" s="5"/>
      <c r="P4265" s="5"/>
      <c r="Q4265" s="5"/>
      <c r="R4265" s="5"/>
      <c r="S4265" s="5"/>
      <c r="T4265" s="5"/>
      <c r="U4265" s="5"/>
      <c r="V4265" s="5"/>
    </row>
    <row r="4266" hidden="1">
      <c r="A4266" s="5">
        <v>480091.0</v>
      </c>
      <c r="B4266" s="6" t="s">
        <v>7963</v>
      </c>
      <c r="C4266" s="6" t="s">
        <v>8481</v>
      </c>
      <c r="D4266" s="6" t="s">
        <v>9696</v>
      </c>
      <c r="E4266" s="6" t="s">
        <v>266</v>
      </c>
      <c r="F4266" s="6"/>
      <c r="G4266" s="6"/>
      <c r="H4266" s="6" t="s">
        <v>8467</v>
      </c>
      <c r="I4266" s="6" t="s">
        <v>9697</v>
      </c>
      <c r="J4266" s="6" t="s">
        <v>8624</v>
      </c>
      <c r="K4266" s="7" t="s">
        <v>9742</v>
      </c>
      <c r="L4266" s="8">
        <v>45657.0</v>
      </c>
      <c r="M4266" s="6" t="s">
        <v>23</v>
      </c>
      <c r="N4266" s="5"/>
      <c r="O4266" s="5"/>
      <c r="P4266" s="5"/>
      <c r="Q4266" s="5"/>
      <c r="R4266" s="5"/>
      <c r="S4266" s="5"/>
      <c r="T4266" s="5"/>
      <c r="U4266" s="5"/>
      <c r="V4266" s="5"/>
    </row>
    <row r="4267" hidden="1">
      <c r="A4267" s="5">
        <v>480091.0</v>
      </c>
      <c r="B4267" s="6" t="s">
        <v>7963</v>
      </c>
      <c r="C4267" s="6" t="s">
        <v>8481</v>
      </c>
      <c r="D4267" s="6" t="s">
        <v>9696</v>
      </c>
      <c r="E4267" s="6" t="s">
        <v>266</v>
      </c>
      <c r="F4267" s="6"/>
      <c r="G4267" s="6"/>
      <c r="H4267" s="6" t="s">
        <v>8467</v>
      </c>
      <c r="I4267" s="6" t="s">
        <v>9697</v>
      </c>
      <c r="J4267" s="6" t="s">
        <v>8624</v>
      </c>
      <c r="K4267" s="7" t="s">
        <v>9743</v>
      </c>
      <c r="L4267" s="8">
        <v>45657.0</v>
      </c>
      <c r="M4267" s="6" t="s">
        <v>23</v>
      </c>
      <c r="N4267" s="5"/>
      <c r="O4267" s="5"/>
      <c r="P4267" s="5"/>
      <c r="Q4267" s="5"/>
      <c r="R4267" s="5"/>
      <c r="S4267" s="5"/>
      <c r="T4267" s="5"/>
      <c r="U4267" s="5"/>
      <c r="V4267" s="5"/>
    </row>
    <row r="4268" hidden="1">
      <c r="A4268" s="5">
        <v>480091.0</v>
      </c>
      <c r="B4268" s="6" t="s">
        <v>7963</v>
      </c>
      <c r="C4268" s="6" t="s">
        <v>8481</v>
      </c>
      <c r="D4268" s="6" t="s">
        <v>9696</v>
      </c>
      <c r="E4268" s="6" t="s">
        <v>266</v>
      </c>
      <c r="F4268" s="6"/>
      <c r="G4268" s="6"/>
      <c r="H4268" s="6" t="s">
        <v>8467</v>
      </c>
      <c r="I4268" s="6" t="s">
        <v>9697</v>
      </c>
      <c r="J4268" s="6" t="s">
        <v>8624</v>
      </c>
      <c r="K4268" s="7" t="s">
        <v>9744</v>
      </c>
      <c r="L4268" s="8">
        <v>45657.0</v>
      </c>
      <c r="M4268" s="6" t="s">
        <v>23</v>
      </c>
      <c r="N4268" s="5"/>
      <c r="O4268" s="5"/>
      <c r="P4268" s="5"/>
      <c r="Q4268" s="5"/>
      <c r="R4268" s="5"/>
      <c r="S4268" s="5"/>
      <c r="T4268" s="5"/>
      <c r="U4268" s="5"/>
      <c r="V4268" s="5"/>
    </row>
    <row r="4269" hidden="1">
      <c r="A4269" s="5">
        <v>480091.0</v>
      </c>
      <c r="B4269" s="6" t="s">
        <v>7963</v>
      </c>
      <c r="C4269" s="6" t="s">
        <v>8481</v>
      </c>
      <c r="D4269" s="6" t="s">
        <v>9696</v>
      </c>
      <c r="E4269" s="6" t="s">
        <v>266</v>
      </c>
      <c r="F4269" s="6"/>
      <c r="G4269" s="6"/>
      <c r="H4269" s="6" t="s">
        <v>8467</v>
      </c>
      <c r="I4269" s="6" t="s">
        <v>9697</v>
      </c>
      <c r="J4269" s="6" t="s">
        <v>8624</v>
      </c>
      <c r="K4269" s="7" t="s">
        <v>9745</v>
      </c>
      <c r="L4269" s="8">
        <v>45657.0</v>
      </c>
      <c r="M4269" s="6" t="s">
        <v>23</v>
      </c>
      <c r="N4269" s="5"/>
      <c r="O4269" s="5"/>
      <c r="P4269" s="5"/>
      <c r="Q4269" s="5"/>
      <c r="R4269" s="5"/>
      <c r="S4269" s="5"/>
      <c r="T4269" s="5"/>
      <c r="U4269" s="5"/>
      <c r="V4269" s="5"/>
    </row>
    <row r="4270" hidden="1">
      <c r="A4270" s="5">
        <v>480091.0</v>
      </c>
      <c r="B4270" s="6" t="s">
        <v>7963</v>
      </c>
      <c r="C4270" s="6" t="s">
        <v>8481</v>
      </c>
      <c r="D4270" s="6" t="s">
        <v>9696</v>
      </c>
      <c r="E4270" s="6" t="s">
        <v>266</v>
      </c>
      <c r="F4270" s="6"/>
      <c r="G4270" s="6"/>
      <c r="H4270" s="6" t="s">
        <v>8467</v>
      </c>
      <c r="I4270" s="6" t="s">
        <v>9697</v>
      </c>
      <c r="J4270" s="6" t="s">
        <v>8624</v>
      </c>
      <c r="K4270" s="7" t="s">
        <v>9746</v>
      </c>
      <c r="L4270" s="8">
        <v>45657.0</v>
      </c>
      <c r="M4270" s="6" t="s">
        <v>23</v>
      </c>
      <c r="N4270" s="5"/>
      <c r="O4270" s="5"/>
      <c r="P4270" s="5"/>
      <c r="Q4270" s="5"/>
      <c r="R4270" s="5"/>
      <c r="S4270" s="5"/>
      <c r="T4270" s="5"/>
      <c r="U4270" s="5"/>
      <c r="V4270" s="5"/>
    </row>
    <row r="4271" hidden="1">
      <c r="A4271" s="5">
        <v>480091.0</v>
      </c>
      <c r="B4271" s="6" t="s">
        <v>7963</v>
      </c>
      <c r="C4271" s="6" t="s">
        <v>8481</v>
      </c>
      <c r="D4271" s="6" t="s">
        <v>9696</v>
      </c>
      <c r="E4271" s="6" t="s">
        <v>266</v>
      </c>
      <c r="F4271" s="6"/>
      <c r="G4271" s="6"/>
      <c r="H4271" s="6" t="s">
        <v>8467</v>
      </c>
      <c r="I4271" s="6" t="s">
        <v>9697</v>
      </c>
      <c r="J4271" s="6" t="s">
        <v>8624</v>
      </c>
      <c r="K4271" s="7" t="s">
        <v>9747</v>
      </c>
      <c r="L4271" s="8">
        <v>45657.0</v>
      </c>
      <c r="M4271" s="6" t="s">
        <v>23</v>
      </c>
      <c r="N4271" s="5"/>
      <c r="O4271" s="5"/>
      <c r="P4271" s="5"/>
      <c r="Q4271" s="5"/>
      <c r="R4271" s="5"/>
      <c r="S4271" s="5"/>
      <c r="T4271" s="5"/>
      <c r="U4271" s="5"/>
      <c r="V4271" s="5"/>
    </row>
    <row r="4272" hidden="1">
      <c r="A4272" s="5">
        <v>480091.0</v>
      </c>
      <c r="B4272" s="6" t="s">
        <v>7963</v>
      </c>
      <c r="C4272" s="6" t="s">
        <v>8481</v>
      </c>
      <c r="D4272" s="6" t="s">
        <v>9696</v>
      </c>
      <c r="E4272" s="6" t="s">
        <v>266</v>
      </c>
      <c r="F4272" s="6"/>
      <c r="G4272" s="6"/>
      <c r="H4272" s="6" t="s">
        <v>8467</v>
      </c>
      <c r="I4272" s="6" t="s">
        <v>9697</v>
      </c>
      <c r="J4272" s="6" t="s">
        <v>8624</v>
      </c>
      <c r="K4272" s="7" t="s">
        <v>9748</v>
      </c>
      <c r="L4272" s="8">
        <v>45657.0</v>
      </c>
      <c r="M4272" s="6" t="s">
        <v>23</v>
      </c>
      <c r="N4272" s="5"/>
      <c r="O4272" s="5"/>
      <c r="P4272" s="5"/>
      <c r="Q4272" s="5"/>
      <c r="R4272" s="5"/>
      <c r="S4272" s="5"/>
      <c r="T4272" s="5"/>
      <c r="U4272" s="5"/>
      <c r="V4272" s="5"/>
    </row>
    <row r="4273" hidden="1">
      <c r="A4273" s="5">
        <v>480091.0</v>
      </c>
      <c r="B4273" s="6" t="s">
        <v>7963</v>
      </c>
      <c r="C4273" s="6" t="s">
        <v>8481</v>
      </c>
      <c r="D4273" s="6" t="s">
        <v>9696</v>
      </c>
      <c r="E4273" s="6" t="s">
        <v>266</v>
      </c>
      <c r="F4273" s="6"/>
      <c r="G4273" s="6"/>
      <c r="H4273" s="6" t="s">
        <v>8467</v>
      </c>
      <c r="I4273" s="6" t="s">
        <v>9697</v>
      </c>
      <c r="J4273" s="6" t="s">
        <v>8624</v>
      </c>
      <c r="K4273" s="7" t="s">
        <v>9749</v>
      </c>
      <c r="L4273" s="8">
        <v>45657.0</v>
      </c>
      <c r="M4273" s="6" t="s">
        <v>23</v>
      </c>
      <c r="N4273" s="5"/>
      <c r="O4273" s="5"/>
      <c r="P4273" s="5"/>
      <c r="Q4273" s="5"/>
      <c r="R4273" s="5"/>
      <c r="S4273" s="5"/>
      <c r="T4273" s="5"/>
      <c r="U4273" s="5"/>
      <c r="V4273" s="5"/>
    </row>
    <row r="4274" hidden="1">
      <c r="A4274" s="5">
        <v>480091.0</v>
      </c>
      <c r="B4274" s="6" t="s">
        <v>7963</v>
      </c>
      <c r="C4274" s="6" t="s">
        <v>8481</v>
      </c>
      <c r="D4274" s="6" t="s">
        <v>9696</v>
      </c>
      <c r="E4274" s="6" t="s">
        <v>266</v>
      </c>
      <c r="F4274" s="6"/>
      <c r="G4274" s="6"/>
      <c r="H4274" s="6" t="s">
        <v>8467</v>
      </c>
      <c r="I4274" s="6" t="s">
        <v>9697</v>
      </c>
      <c r="J4274" s="6" t="s">
        <v>8624</v>
      </c>
      <c r="K4274" s="7" t="s">
        <v>9750</v>
      </c>
      <c r="L4274" s="8">
        <v>45657.0</v>
      </c>
      <c r="M4274" s="6" t="s">
        <v>23</v>
      </c>
      <c r="N4274" s="5"/>
      <c r="O4274" s="5"/>
      <c r="P4274" s="5"/>
      <c r="Q4274" s="5"/>
      <c r="R4274" s="5"/>
      <c r="S4274" s="5"/>
      <c r="T4274" s="5"/>
      <c r="U4274" s="5"/>
      <c r="V4274" s="5"/>
    </row>
    <row r="4275" hidden="1">
      <c r="A4275" s="5">
        <v>480091.0</v>
      </c>
      <c r="B4275" s="6" t="s">
        <v>7963</v>
      </c>
      <c r="C4275" s="6" t="s">
        <v>8481</v>
      </c>
      <c r="D4275" s="6" t="s">
        <v>9696</v>
      </c>
      <c r="E4275" s="6" t="s">
        <v>266</v>
      </c>
      <c r="F4275" s="6"/>
      <c r="G4275" s="6"/>
      <c r="H4275" s="6" t="s">
        <v>8467</v>
      </c>
      <c r="I4275" s="6" t="s">
        <v>9697</v>
      </c>
      <c r="J4275" s="6" t="s">
        <v>8624</v>
      </c>
      <c r="K4275" s="7" t="s">
        <v>9751</v>
      </c>
      <c r="L4275" s="8">
        <v>45657.0</v>
      </c>
      <c r="M4275" s="6" t="s">
        <v>23</v>
      </c>
      <c r="N4275" s="5"/>
      <c r="O4275" s="5"/>
      <c r="P4275" s="5"/>
      <c r="Q4275" s="5"/>
      <c r="R4275" s="5"/>
      <c r="S4275" s="5"/>
      <c r="T4275" s="5"/>
      <c r="U4275" s="5"/>
      <c r="V4275" s="5"/>
    </row>
    <row r="4276" hidden="1">
      <c r="A4276" s="5">
        <v>480091.0</v>
      </c>
      <c r="B4276" s="6" t="s">
        <v>7963</v>
      </c>
      <c r="C4276" s="6" t="s">
        <v>8481</v>
      </c>
      <c r="D4276" s="6" t="s">
        <v>9696</v>
      </c>
      <c r="E4276" s="6" t="s">
        <v>266</v>
      </c>
      <c r="F4276" s="6"/>
      <c r="G4276" s="6"/>
      <c r="H4276" s="6" t="s">
        <v>8467</v>
      </c>
      <c r="I4276" s="6" t="s">
        <v>9697</v>
      </c>
      <c r="J4276" s="6" t="s">
        <v>8624</v>
      </c>
      <c r="K4276" s="7" t="s">
        <v>9752</v>
      </c>
      <c r="L4276" s="8">
        <v>45657.0</v>
      </c>
      <c r="M4276" s="6" t="s">
        <v>23</v>
      </c>
      <c r="N4276" s="5"/>
      <c r="O4276" s="5"/>
      <c r="P4276" s="5"/>
      <c r="Q4276" s="5"/>
      <c r="R4276" s="5"/>
      <c r="S4276" s="5"/>
      <c r="T4276" s="5"/>
      <c r="U4276" s="5"/>
      <c r="V4276" s="5"/>
    </row>
    <row r="4277" hidden="1">
      <c r="A4277" s="5">
        <v>480091.0</v>
      </c>
      <c r="B4277" s="6" t="s">
        <v>7963</v>
      </c>
      <c r="C4277" s="6" t="s">
        <v>8481</v>
      </c>
      <c r="D4277" s="6" t="s">
        <v>9696</v>
      </c>
      <c r="E4277" s="6" t="s">
        <v>266</v>
      </c>
      <c r="F4277" s="6"/>
      <c r="G4277" s="6"/>
      <c r="H4277" s="6" t="s">
        <v>8467</v>
      </c>
      <c r="I4277" s="6" t="s">
        <v>9697</v>
      </c>
      <c r="J4277" s="6" t="s">
        <v>8624</v>
      </c>
      <c r="K4277" s="7" t="s">
        <v>9753</v>
      </c>
      <c r="L4277" s="8">
        <v>45657.0</v>
      </c>
      <c r="M4277" s="6" t="s">
        <v>23</v>
      </c>
      <c r="N4277" s="5"/>
      <c r="O4277" s="5"/>
      <c r="P4277" s="5"/>
      <c r="Q4277" s="5"/>
      <c r="R4277" s="5"/>
      <c r="S4277" s="5"/>
      <c r="T4277" s="5"/>
      <c r="U4277" s="5"/>
      <c r="V4277" s="5"/>
    </row>
    <row r="4278" hidden="1">
      <c r="A4278" s="5">
        <v>480091.0</v>
      </c>
      <c r="B4278" s="6" t="s">
        <v>7963</v>
      </c>
      <c r="C4278" s="6" t="s">
        <v>8481</v>
      </c>
      <c r="D4278" s="6" t="s">
        <v>9696</v>
      </c>
      <c r="E4278" s="6" t="s">
        <v>266</v>
      </c>
      <c r="F4278" s="6"/>
      <c r="G4278" s="6"/>
      <c r="H4278" s="6" t="s">
        <v>8467</v>
      </c>
      <c r="I4278" s="6" t="s">
        <v>9697</v>
      </c>
      <c r="J4278" s="6" t="s">
        <v>8624</v>
      </c>
      <c r="K4278" s="7" t="s">
        <v>9754</v>
      </c>
      <c r="L4278" s="8">
        <v>45657.0</v>
      </c>
      <c r="M4278" s="6" t="s">
        <v>23</v>
      </c>
      <c r="N4278" s="5"/>
      <c r="O4278" s="5"/>
      <c r="P4278" s="5"/>
      <c r="Q4278" s="5"/>
      <c r="R4278" s="5"/>
      <c r="S4278" s="5"/>
      <c r="T4278" s="5"/>
      <c r="U4278" s="5"/>
      <c r="V4278" s="5"/>
    </row>
    <row r="4279" hidden="1">
      <c r="A4279" s="5">
        <v>480091.0</v>
      </c>
      <c r="B4279" s="6" t="s">
        <v>7963</v>
      </c>
      <c r="C4279" s="6" t="s">
        <v>8481</v>
      </c>
      <c r="D4279" s="6" t="s">
        <v>9696</v>
      </c>
      <c r="E4279" s="6" t="s">
        <v>266</v>
      </c>
      <c r="F4279" s="6"/>
      <c r="G4279" s="6"/>
      <c r="H4279" s="6" t="s">
        <v>8467</v>
      </c>
      <c r="I4279" s="6" t="s">
        <v>9697</v>
      </c>
      <c r="J4279" s="6" t="s">
        <v>8624</v>
      </c>
      <c r="K4279" s="7" t="s">
        <v>9755</v>
      </c>
      <c r="L4279" s="8">
        <v>45657.0</v>
      </c>
      <c r="M4279" s="6" t="s">
        <v>23</v>
      </c>
      <c r="N4279" s="5"/>
      <c r="O4279" s="5"/>
      <c r="P4279" s="5"/>
      <c r="Q4279" s="5"/>
      <c r="R4279" s="5"/>
      <c r="S4279" s="5"/>
      <c r="T4279" s="5"/>
      <c r="U4279" s="5"/>
      <c r="V4279" s="5"/>
    </row>
    <row r="4280" hidden="1">
      <c r="A4280" s="5">
        <v>480091.0</v>
      </c>
      <c r="B4280" s="6" t="s">
        <v>7963</v>
      </c>
      <c r="C4280" s="6" t="s">
        <v>8481</v>
      </c>
      <c r="D4280" s="6" t="s">
        <v>9696</v>
      </c>
      <c r="E4280" s="6" t="s">
        <v>266</v>
      </c>
      <c r="F4280" s="6"/>
      <c r="G4280" s="6"/>
      <c r="H4280" s="6" t="s">
        <v>8467</v>
      </c>
      <c r="I4280" s="6" t="s">
        <v>9697</v>
      </c>
      <c r="J4280" s="6" t="s">
        <v>8624</v>
      </c>
      <c r="K4280" s="7" t="s">
        <v>9756</v>
      </c>
      <c r="L4280" s="8">
        <v>45657.0</v>
      </c>
      <c r="M4280" s="6" t="s">
        <v>23</v>
      </c>
      <c r="N4280" s="5"/>
      <c r="O4280" s="5"/>
      <c r="P4280" s="5"/>
      <c r="Q4280" s="5"/>
      <c r="R4280" s="5"/>
      <c r="S4280" s="5"/>
      <c r="T4280" s="5"/>
      <c r="U4280" s="5"/>
      <c r="V4280" s="5"/>
    </row>
    <row r="4281" hidden="1">
      <c r="A4281" s="5">
        <v>480091.0</v>
      </c>
      <c r="B4281" s="6" t="s">
        <v>7963</v>
      </c>
      <c r="C4281" s="6" t="s">
        <v>8481</v>
      </c>
      <c r="D4281" s="6" t="s">
        <v>9696</v>
      </c>
      <c r="E4281" s="6" t="s">
        <v>266</v>
      </c>
      <c r="F4281" s="6"/>
      <c r="G4281" s="6"/>
      <c r="H4281" s="6" t="s">
        <v>8467</v>
      </c>
      <c r="I4281" s="6" t="s">
        <v>9697</v>
      </c>
      <c r="J4281" s="6" t="s">
        <v>8624</v>
      </c>
      <c r="K4281" s="7" t="s">
        <v>9757</v>
      </c>
      <c r="L4281" s="8">
        <v>45657.0</v>
      </c>
      <c r="M4281" s="6" t="s">
        <v>23</v>
      </c>
      <c r="N4281" s="5"/>
      <c r="O4281" s="5"/>
      <c r="P4281" s="5"/>
      <c r="Q4281" s="5"/>
      <c r="R4281" s="5"/>
      <c r="S4281" s="5"/>
      <c r="T4281" s="5"/>
      <c r="U4281" s="5"/>
      <c r="V4281" s="5"/>
    </row>
    <row r="4282" hidden="1">
      <c r="A4282" s="5">
        <v>480091.0</v>
      </c>
      <c r="B4282" s="6" t="s">
        <v>7963</v>
      </c>
      <c r="C4282" s="6" t="s">
        <v>8481</v>
      </c>
      <c r="D4282" s="6" t="s">
        <v>9696</v>
      </c>
      <c r="E4282" s="6" t="s">
        <v>266</v>
      </c>
      <c r="F4282" s="6"/>
      <c r="G4282" s="6"/>
      <c r="H4282" s="6" t="s">
        <v>8467</v>
      </c>
      <c r="I4282" s="6" t="s">
        <v>9697</v>
      </c>
      <c r="J4282" s="6" t="s">
        <v>8624</v>
      </c>
      <c r="K4282" s="7" t="s">
        <v>9758</v>
      </c>
      <c r="L4282" s="8">
        <v>45657.0</v>
      </c>
      <c r="M4282" s="6" t="s">
        <v>23</v>
      </c>
      <c r="N4282" s="5"/>
      <c r="O4282" s="5"/>
      <c r="P4282" s="5"/>
      <c r="Q4282" s="5"/>
      <c r="R4282" s="5"/>
      <c r="S4282" s="5"/>
      <c r="T4282" s="5"/>
      <c r="U4282" s="5"/>
      <c r="V4282" s="5"/>
    </row>
    <row r="4283" hidden="1">
      <c r="A4283" s="5">
        <v>480091.0</v>
      </c>
      <c r="B4283" s="6" t="s">
        <v>7963</v>
      </c>
      <c r="C4283" s="6" t="s">
        <v>8481</v>
      </c>
      <c r="D4283" s="6" t="s">
        <v>9696</v>
      </c>
      <c r="E4283" s="6" t="s">
        <v>266</v>
      </c>
      <c r="F4283" s="6"/>
      <c r="G4283" s="6"/>
      <c r="H4283" s="6" t="s">
        <v>8467</v>
      </c>
      <c r="I4283" s="6" t="s">
        <v>9697</v>
      </c>
      <c r="J4283" s="6" t="s">
        <v>8624</v>
      </c>
      <c r="K4283" s="7" t="s">
        <v>9759</v>
      </c>
      <c r="L4283" s="8">
        <v>45657.0</v>
      </c>
      <c r="M4283" s="6" t="s">
        <v>23</v>
      </c>
      <c r="N4283" s="5"/>
      <c r="O4283" s="5"/>
      <c r="P4283" s="5"/>
      <c r="Q4283" s="5"/>
      <c r="R4283" s="5"/>
      <c r="S4283" s="5"/>
      <c r="T4283" s="5"/>
      <c r="U4283" s="5"/>
      <c r="V4283" s="5"/>
    </row>
    <row r="4284" hidden="1">
      <c r="A4284" s="5">
        <v>480091.0</v>
      </c>
      <c r="B4284" s="6" t="s">
        <v>7963</v>
      </c>
      <c r="C4284" s="6" t="s">
        <v>8481</v>
      </c>
      <c r="D4284" s="6" t="s">
        <v>9696</v>
      </c>
      <c r="E4284" s="6" t="s">
        <v>266</v>
      </c>
      <c r="F4284" s="6"/>
      <c r="G4284" s="6"/>
      <c r="H4284" s="6" t="s">
        <v>8467</v>
      </c>
      <c r="I4284" s="6" t="s">
        <v>9697</v>
      </c>
      <c r="J4284" s="6" t="s">
        <v>8624</v>
      </c>
      <c r="K4284" s="7" t="s">
        <v>9760</v>
      </c>
      <c r="L4284" s="8">
        <v>45657.0</v>
      </c>
      <c r="M4284" s="6" t="s">
        <v>23</v>
      </c>
      <c r="N4284" s="5"/>
      <c r="O4284" s="5"/>
      <c r="P4284" s="5"/>
      <c r="Q4284" s="5"/>
      <c r="R4284" s="5"/>
      <c r="S4284" s="5"/>
      <c r="T4284" s="5"/>
      <c r="U4284" s="5"/>
      <c r="V4284" s="5"/>
    </row>
    <row r="4285" hidden="1">
      <c r="A4285" s="5">
        <v>480091.0</v>
      </c>
      <c r="B4285" s="6" t="s">
        <v>7963</v>
      </c>
      <c r="C4285" s="6" t="s">
        <v>8481</v>
      </c>
      <c r="D4285" s="6" t="s">
        <v>9696</v>
      </c>
      <c r="E4285" s="6" t="s">
        <v>266</v>
      </c>
      <c r="F4285" s="6"/>
      <c r="G4285" s="6"/>
      <c r="H4285" s="6" t="s">
        <v>8467</v>
      </c>
      <c r="I4285" s="6" t="s">
        <v>9697</v>
      </c>
      <c r="J4285" s="6" t="s">
        <v>8624</v>
      </c>
      <c r="K4285" s="7" t="s">
        <v>9761</v>
      </c>
      <c r="L4285" s="8">
        <v>45657.0</v>
      </c>
      <c r="M4285" s="6" t="s">
        <v>23</v>
      </c>
      <c r="N4285" s="5"/>
      <c r="O4285" s="5"/>
      <c r="P4285" s="5"/>
      <c r="Q4285" s="5"/>
      <c r="R4285" s="5"/>
      <c r="S4285" s="5"/>
      <c r="T4285" s="5"/>
      <c r="U4285" s="5"/>
      <c r="V4285" s="5"/>
    </row>
    <row r="4286" hidden="1">
      <c r="A4286" s="5">
        <v>480091.0</v>
      </c>
      <c r="B4286" s="6" t="s">
        <v>7963</v>
      </c>
      <c r="C4286" s="6" t="s">
        <v>8481</v>
      </c>
      <c r="D4286" s="6" t="s">
        <v>9696</v>
      </c>
      <c r="E4286" s="6" t="s">
        <v>266</v>
      </c>
      <c r="F4286" s="6"/>
      <c r="G4286" s="6"/>
      <c r="H4286" s="6" t="s">
        <v>8467</v>
      </c>
      <c r="I4286" s="6" t="s">
        <v>9697</v>
      </c>
      <c r="J4286" s="6" t="s">
        <v>8624</v>
      </c>
      <c r="K4286" s="7" t="s">
        <v>9762</v>
      </c>
      <c r="L4286" s="8">
        <v>45657.0</v>
      </c>
      <c r="M4286" s="6" t="s">
        <v>23</v>
      </c>
      <c r="N4286" s="5"/>
      <c r="O4286" s="5"/>
      <c r="P4286" s="5"/>
      <c r="Q4286" s="5"/>
      <c r="R4286" s="5"/>
      <c r="S4286" s="5"/>
      <c r="T4286" s="5"/>
      <c r="U4286" s="5"/>
      <c r="V4286" s="5"/>
    </row>
    <row r="4287" hidden="1">
      <c r="A4287" s="5">
        <v>480091.0</v>
      </c>
      <c r="B4287" s="6" t="s">
        <v>7963</v>
      </c>
      <c r="C4287" s="6" t="s">
        <v>8481</v>
      </c>
      <c r="D4287" s="6" t="s">
        <v>9696</v>
      </c>
      <c r="E4287" s="6" t="s">
        <v>266</v>
      </c>
      <c r="F4287" s="6"/>
      <c r="G4287" s="6"/>
      <c r="H4287" s="6" t="s">
        <v>8467</v>
      </c>
      <c r="I4287" s="6" t="s">
        <v>9697</v>
      </c>
      <c r="J4287" s="6" t="s">
        <v>8624</v>
      </c>
      <c r="K4287" s="7" t="s">
        <v>9763</v>
      </c>
      <c r="L4287" s="8">
        <v>45657.0</v>
      </c>
      <c r="M4287" s="6" t="s">
        <v>23</v>
      </c>
      <c r="N4287" s="5"/>
      <c r="O4287" s="5"/>
      <c r="P4287" s="5"/>
      <c r="Q4287" s="5"/>
      <c r="R4287" s="5"/>
      <c r="S4287" s="5"/>
      <c r="T4287" s="5"/>
      <c r="U4287" s="5"/>
      <c r="V4287" s="5"/>
    </row>
    <row r="4288" hidden="1">
      <c r="A4288" s="5">
        <v>480091.0</v>
      </c>
      <c r="B4288" s="6" t="s">
        <v>7963</v>
      </c>
      <c r="C4288" s="6" t="s">
        <v>8481</v>
      </c>
      <c r="D4288" s="6" t="s">
        <v>9696</v>
      </c>
      <c r="E4288" s="6" t="s">
        <v>266</v>
      </c>
      <c r="F4288" s="6"/>
      <c r="G4288" s="6"/>
      <c r="H4288" s="6" t="s">
        <v>8467</v>
      </c>
      <c r="I4288" s="6" t="s">
        <v>9697</v>
      </c>
      <c r="J4288" s="6" t="s">
        <v>8624</v>
      </c>
      <c r="K4288" s="7" t="s">
        <v>9764</v>
      </c>
      <c r="L4288" s="8">
        <v>45657.0</v>
      </c>
      <c r="M4288" s="6" t="s">
        <v>23</v>
      </c>
      <c r="N4288" s="5"/>
      <c r="O4288" s="5"/>
      <c r="P4288" s="5"/>
      <c r="Q4288" s="5"/>
      <c r="R4288" s="5"/>
      <c r="S4288" s="5"/>
      <c r="T4288" s="5"/>
      <c r="U4288" s="5"/>
      <c r="V4288" s="5"/>
    </row>
    <row r="4289" hidden="1">
      <c r="A4289" s="5">
        <v>480091.0</v>
      </c>
      <c r="B4289" s="6" t="s">
        <v>7963</v>
      </c>
      <c r="C4289" s="6" t="s">
        <v>8481</v>
      </c>
      <c r="D4289" s="6" t="s">
        <v>9696</v>
      </c>
      <c r="E4289" s="6" t="s">
        <v>266</v>
      </c>
      <c r="F4289" s="6"/>
      <c r="G4289" s="6"/>
      <c r="H4289" s="6" t="s">
        <v>8467</v>
      </c>
      <c r="I4289" s="6" t="s">
        <v>9697</v>
      </c>
      <c r="J4289" s="6" t="s">
        <v>8624</v>
      </c>
      <c r="K4289" s="7" t="s">
        <v>9765</v>
      </c>
      <c r="L4289" s="8">
        <v>45657.0</v>
      </c>
      <c r="M4289" s="6" t="s">
        <v>23</v>
      </c>
      <c r="N4289" s="5"/>
      <c r="O4289" s="5"/>
      <c r="P4289" s="5"/>
      <c r="Q4289" s="5"/>
      <c r="R4289" s="5"/>
      <c r="S4289" s="5"/>
      <c r="T4289" s="5"/>
      <c r="U4289" s="5"/>
      <c r="V4289" s="5"/>
    </row>
    <row r="4290" hidden="1">
      <c r="A4290" s="5">
        <v>480091.0</v>
      </c>
      <c r="B4290" s="6" t="s">
        <v>7963</v>
      </c>
      <c r="C4290" s="6" t="s">
        <v>8481</v>
      </c>
      <c r="D4290" s="6" t="s">
        <v>9696</v>
      </c>
      <c r="E4290" s="6" t="s">
        <v>266</v>
      </c>
      <c r="F4290" s="6"/>
      <c r="G4290" s="6"/>
      <c r="H4290" s="6" t="s">
        <v>8467</v>
      </c>
      <c r="I4290" s="6" t="s">
        <v>9697</v>
      </c>
      <c r="J4290" s="6" t="s">
        <v>8624</v>
      </c>
      <c r="K4290" s="7" t="s">
        <v>9766</v>
      </c>
      <c r="L4290" s="8">
        <v>45657.0</v>
      </c>
      <c r="M4290" s="6" t="s">
        <v>23</v>
      </c>
      <c r="N4290" s="5"/>
      <c r="O4290" s="5"/>
      <c r="P4290" s="5"/>
      <c r="Q4290" s="5"/>
      <c r="R4290" s="5"/>
      <c r="S4290" s="5"/>
      <c r="T4290" s="5"/>
      <c r="U4290" s="5"/>
      <c r="V4290" s="5"/>
    </row>
    <row r="4291" hidden="1">
      <c r="A4291" s="5">
        <v>480091.0</v>
      </c>
      <c r="B4291" s="6" t="s">
        <v>7963</v>
      </c>
      <c r="C4291" s="6" t="s">
        <v>8481</v>
      </c>
      <c r="D4291" s="6" t="s">
        <v>9696</v>
      </c>
      <c r="E4291" s="6" t="s">
        <v>266</v>
      </c>
      <c r="F4291" s="6"/>
      <c r="G4291" s="6"/>
      <c r="H4291" s="6" t="s">
        <v>8467</v>
      </c>
      <c r="I4291" s="6" t="s">
        <v>9697</v>
      </c>
      <c r="J4291" s="6" t="s">
        <v>8624</v>
      </c>
      <c r="K4291" s="7" t="s">
        <v>9767</v>
      </c>
      <c r="L4291" s="8">
        <v>45657.0</v>
      </c>
      <c r="M4291" s="6" t="s">
        <v>23</v>
      </c>
      <c r="N4291" s="5"/>
      <c r="O4291" s="5"/>
      <c r="P4291" s="5"/>
      <c r="Q4291" s="5"/>
      <c r="R4291" s="5"/>
      <c r="S4291" s="5"/>
      <c r="T4291" s="5"/>
      <c r="U4291" s="5"/>
      <c r="V4291" s="5"/>
    </row>
    <row r="4292" hidden="1">
      <c r="A4292" s="5">
        <v>480091.0</v>
      </c>
      <c r="B4292" s="6" t="s">
        <v>7963</v>
      </c>
      <c r="C4292" s="6" t="s">
        <v>8481</v>
      </c>
      <c r="D4292" s="6" t="s">
        <v>9696</v>
      </c>
      <c r="E4292" s="6" t="s">
        <v>266</v>
      </c>
      <c r="F4292" s="6"/>
      <c r="G4292" s="6"/>
      <c r="H4292" s="6" t="s">
        <v>8467</v>
      </c>
      <c r="I4292" s="6" t="s">
        <v>9697</v>
      </c>
      <c r="J4292" s="6" t="s">
        <v>8624</v>
      </c>
      <c r="K4292" s="7" t="s">
        <v>9768</v>
      </c>
      <c r="L4292" s="8">
        <v>45657.0</v>
      </c>
      <c r="M4292" s="6" t="s">
        <v>23</v>
      </c>
      <c r="N4292" s="5"/>
      <c r="O4292" s="5"/>
      <c r="P4292" s="5"/>
      <c r="Q4292" s="5"/>
      <c r="R4292" s="5"/>
      <c r="S4292" s="5"/>
      <c r="T4292" s="5"/>
      <c r="U4292" s="5"/>
      <c r="V4292" s="5"/>
    </row>
    <row r="4293" hidden="1">
      <c r="A4293" s="5">
        <v>480091.0</v>
      </c>
      <c r="B4293" s="6" t="s">
        <v>7963</v>
      </c>
      <c r="C4293" s="6" t="s">
        <v>8481</v>
      </c>
      <c r="D4293" s="6" t="s">
        <v>9696</v>
      </c>
      <c r="E4293" s="6" t="s">
        <v>266</v>
      </c>
      <c r="F4293" s="6"/>
      <c r="G4293" s="6"/>
      <c r="H4293" s="6" t="s">
        <v>8467</v>
      </c>
      <c r="I4293" s="6" t="s">
        <v>9697</v>
      </c>
      <c r="J4293" s="6" t="s">
        <v>8624</v>
      </c>
      <c r="K4293" s="7" t="s">
        <v>9769</v>
      </c>
      <c r="L4293" s="8">
        <v>45657.0</v>
      </c>
      <c r="M4293" s="6" t="s">
        <v>23</v>
      </c>
      <c r="N4293" s="5"/>
      <c r="O4293" s="5"/>
      <c r="P4293" s="5"/>
      <c r="Q4293" s="5"/>
      <c r="R4293" s="5"/>
      <c r="S4293" s="5"/>
      <c r="T4293" s="5"/>
      <c r="U4293" s="5"/>
      <c r="V4293" s="5"/>
    </row>
    <row r="4294" hidden="1">
      <c r="A4294" s="5">
        <v>480091.0</v>
      </c>
      <c r="B4294" s="6" t="s">
        <v>7963</v>
      </c>
      <c r="C4294" s="6" t="s">
        <v>8481</v>
      </c>
      <c r="D4294" s="6" t="s">
        <v>9696</v>
      </c>
      <c r="E4294" s="6" t="s">
        <v>266</v>
      </c>
      <c r="F4294" s="6"/>
      <c r="G4294" s="6"/>
      <c r="H4294" s="6" t="s">
        <v>8467</v>
      </c>
      <c r="I4294" s="6" t="s">
        <v>9697</v>
      </c>
      <c r="J4294" s="6" t="s">
        <v>8624</v>
      </c>
      <c r="K4294" s="7" t="s">
        <v>9770</v>
      </c>
      <c r="L4294" s="8">
        <v>45657.0</v>
      </c>
      <c r="M4294" s="6" t="s">
        <v>23</v>
      </c>
      <c r="N4294" s="5"/>
      <c r="O4294" s="5"/>
      <c r="P4294" s="5"/>
      <c r="Q4294" s="5"/>
      <c r="R4294" s="5"/>
      <c r="S4294" s="5"/>
      <c r="T4294" s="5"/>
      <c r="U4294" s="5"/>
      <c r="V4294" s="5"/>
    </row>
    <row r="4295" hidden="1">
      <c r="A4295" s="5">
        <v>480091.0</v>
      </c>
      <c r="B4295" s="6" t="s">
        <v>7963</v>
      </c>
      <c r="C4295" s="6" t="s">
        <v>8481</v>
      </c>
      <c r="D4295" s="6" t="s">
        <v>9771</v>
      </c>
      <c r="E4295" s="6" t="s">
        <v>266</v>
      </c>
      <c r="F4295" s="6"/>
      <c r="G4295" s="6"/>
      <c r="H4295" s="6" t="s">
        <v>8467</v>
      </c>
      <c r="I4295" s="6" t="s">
        <v>9772</v>
      </c>
      <c r="J4295" s="6" t="s">
        <v>8624</v>
      </c>
      <c r="K4295" s="7" t="s">
        <v>9773</v>
      </c>
      <c r="L4295" s="8">
        <v>45657.0</v>
      </c>
      <c r="M4295" s="6" t="s">
        <v>23</v>
      </c>
      <c r="N4295" s="5"/>
      <c r="O4295" s="5"/>
      <c r="P4295" s="5"/>
      <c r="Q4295" s="5"/>
      <c r="R4295" s="5"/>
      <c r="S4295" s="5"/>
      <c r="T4295" s="5"/>
      <c r="U4295" s="5"/>
      <c r="V4295" s="5"/>
    </row>
    <row r="4296" hidden="1">
      <c r="A4296" s="5">
        <v>480091.0</v>
      </c>
      <c r="B4296" s="6" t="s">
        <v>7963</v>
      </c>
      <c r="C4296" s="6" t="s">
        <v>8481</v>
      </c>
      <c r="D4296" s="6" t="s">
        <v>9696</v>
      </c>
      <c r="E4296" s="6" t="s">
        <v>266</v>
      </c>
      <c r="F4296" s="6"/>
      <c r="G4296" s="6"/>
      <c r="H4296" s="6" t="s">
        <v>8467</v>
      </c>
      <c r="I4296" s="6" t="s">
        <v>9697</v>
      </c>
      <c r="J4296" s="6" t="s">
        <v>8624</v>
      </c>
      <c r="K4296" s="7" t="s">
        <v>9774</v>
      </c>
      <c r="L4296" s="8">
        <v>45657.0</v>
      </c>
      <c r="M4296" s="6" t="s">
        <v>23</v>
      </c>
      <c r="N4296" s="5"/>
      <c r="O4296" s="5"/>
      <c r="P4296" s="5"/>
      <c r="Q4296" s="5"/>
      <c r="R4296" s="5"/>
      <c r="S4296" s="5"/>
      <c r="T4296" s="5"/>
      <c r="U4296" s="5"/>
      <c r="V4296" s="5"/>
    </row>
    <row r="4297" hidden="1">
      <c r="A4297" s="5">
        <v>480091.0</v>
      </c>
      <c r="B4297" s="6" t="s">
        <v>7963</v>
      </c>
      <c r="C4297" s="6" t="s">
        <v>8481</v>
      </c>
      <c r="D4297" s="6" t="s">
        <v>9696</v>
      </c>
      <c r="E4297" s="6" t="s">
        <v>266</v>
      </c>
      <c r="F4297" s="6"/>
      <c r="G4297" s="6"/>
      <c r="H4297" s="6" t="s">
        <v>8467</v>
      </c>
      <c r="I4297" s="6" t="s">
        <v>9697</v>
      </c>
      <c r="J4297" s="6" t="s">
        <v>8624</v>
      </c>
      <c r="K4297" s="7" t="s">
        <v>9775</v>
      </c>
      <c r="L4297" s="8">
        <v>45657.0</v>
      </c>
      <c r="M4297" s="6" t="s">
        <v>23</v>
      </c>
      <c r="N4297" s="5"/>
      <c r="O4297" s="5"/>
      <c r="P4297" s="5"/>
      <c r="Q4297" s="5"/>
      <c r="R4297" s="5"/>
      <c r="S4297" s="5"/>
      <c r="T4297" s="5"/>
      <c r="U4297" s="5"/>
      <c r="V4297" s="5"/>
    </row>
    <row r="4298" hidden="1">
      <c r="A4298" s="5">
        <v>480091.0</v>
      </c>
      <c r="B4298" s="6" t="s">
        <v>7963</v>
      </c>
      <c r="C4298" s="6" t="s">
        <v>8481</v>
      </c>
      <c r="D4298" s="6" t="s">
        <v>9696</v>
      </c>
      <c r="E4298" s="6" t="s">
        <v>266</v>
      </c>
      <c r="F4298" s="6"/>
      <c r="G4298" s="6"/>
      <c r="H4298" s="6" t="s">
        <v>8467</v>
      </c>
      <c r="I4298" s="6" t="s">
        <v>9697</v>
      </c>
      <c r="J4298" s="6" t="s">
        <v>8624</v>
      </c>
      <c r="K4298" s="7" t="s">
        <v>9776</v>
      </c>
      <c r="L4298" s="8">
        <v>45657.0</v>
      </c>
      <c r="M4298" s="6" t="s">
        <v>23</v>
      </c>
      <c r="N4298" s="5"/>
      <c r="O4298" s="5"/>
      <c r="P4298" s="5"/>
      <c r="Q4298" s="5"/>
      <c r="R4298" s="5"/>
      <c r="S4298" s="5"/>
      <c r="T4298" s="5"/>
      <c r="U4298" s="5"/>
      <c r="V4298" s="5"/>
    </row>
    <row r="4299" hidden="1">
      <c r="A4299" s="5">
        <v>480091.0</v>
      </c>
      <c r="B4299" s="6" t="s">
        <v>7963</v>
      </c>
      <c r="C4299" s="6" t="s">
        <v>8481</v>
      </c>
      <c r="D4299" s="6" t="s">
        <v>9696</v>
      </c>
      <c r="E4299" s="6" t="s">
        <v>266</v>
      </c>
      <c r="F4299" s="6"/>
      <c r="G4299" s="6"/>
      <c r="H4299" s="6" t="s">
        <v>8467</v>
      </c>
      <c r="I4299" s="6" t="s">
        <v>9697</v>
      </c>
      <c r="J4299" s="6" t="s">
        <v>8624</v>
      </c>
      <c r="K4299" s="7" t="s">
        <v>9777</v>
      </c>
      <c r="L4299" s="8">
        <v>45657.0</v>
      </c>
      <c r="M4299" s="6" t="s">
        <v>23</v>
      </c>
      <c r="N4299" s="5"/>
      <c r="O4299" s="5"/>
      <c r="P4299" s="5"/>
      <c r="Q4299" s="5"/>
      <c r="R4299" s="5"/>
      <c r="S4299" s="5"/>
      <c r="T4299" s="5"/>
      <c r="U4299" s="5"/>
      <c r="V4299" s="5"/>
    </row>
    <row r="4300" hidden="1">
      <c r="A4300" s="5">
        <v>480091.0</v>
      </c>
      <c r="B4300" s="6" t="s">
        <v>7963</v>
      </c>
      <c r="C4300" s="6" t="s">
        <v>8481</v>
      </c>
      <c r="D4300" s="6" t="s">
        <v>9696</v>
      </c>
      <c r="E4300" s="6" t="s">
        <v>266</v>
      </c>
      <c r="F4300" s="6"/>
      <c r="G4300" s="6"/>
      <c r="H4300" s="6" t="s">
        <v>8467</v>
      </c>
      <c r="I4300" s="6" t="s">
        <v>9697</v>
      </c>
      <c r="J4300" s="6" t="s">
        <v>8624</v>
      </c>
      <c r="K4300" s="7" t="s">
        <v>9778</v>
      </c>
      <c r="L4300" s="8">
        <v>45657.0</v>
      </c>
      <c r="M4300" s="6" t="s">
        <v>23</v>
      </c>
      <c r="N4300" s="5"/>
      <c r="O4300" s="5"/>
      <c r="P4300" s="5"/>
      <c r="Q4300" s="5"/>
      <c r="R4300" s="5"/>
      <c r="S4300" s="5"/>
      <c r="T4300" s="5"/>
      <c r="U4300" s="5"/>
      <c r="V4300" s="5"/>
    </row>
    <row r="4301" hidden="1">
      <c r="A4301" s="5">
        <v>480091.0</v>
      </c>
      <c r="B4301" s="6" t="s">
        <v>7963</v>
      </c>
      <c r="C4301" s="6" t="s">
        <v>8481</v>
      </c>
      <c r="D4301" s="6" t="s">
        <v>9696</v>
      </c>
      <c r="E4301" s="6" t="s">
        <v>266</v>
      </c>
      <c r="F4301" s="6"/>
      <c r="G4301" s="6"/>
      <c r="H4301" s="6" t="s">
        <v>8467</v>
      </c>
      <c r="I4301" s="6" t="s">
        <v>9697</v>
      </c>
      <c r="J4301" s="6" t="s">
        <v>8624</v>
      </c>
      <c r="K4301" s="7" t="s">
        <v>9779</v>
      </c>
      <c r="L4301" s="8">
        <v>45657.0</v>
      </c>
      <c r="M4301" s="6" t="s">
        <v>23</v>
      </c>
      <c r="N4301" s="5"/>
      <c r="O4301" s="5"/>
      <c r="P4301" s="5"/>
      <c r="Q4301" s="5"/>
      <c r="R4301" s="5"/>
      <c r="S4301" s="5"/>
      <c r="T4301" s="5"/>
      <c r="U4301" s="5"/>
      <c r="V4301" s="5"/>
    </row>
    <row r="4302" hidden="1">
      <c r="A4302" s="5">
        <v>480091.0</v>
      </c>
      <c r="B4302" s="6" t="s">
        <v>7963</v>
      </c>
      <c r="C4302" s="6" t="s">
        <v>8481</v>
      </c>
      <c r="D4302" s="6" t="s">
        <v>9696</v>
      </c>
      <c r="E4302" s="6" t="s">
        <v>266</v>
      </c>
      <c r="F4302" s="6"/>
      <c r="G4302" s="6"/>
      <c r="H4302" s="6" t="s">
        <v>8467</v>
      </c>
      <c r="I4302" s="6" t="s">
        <v>9697</v>
      </c>
      <c r="J4302" s="6" t="s">
        <v>8624</v>
      </c>
      <c r="K4302" s="7" t="s">
        <v>9780</v>
      </c>
      <c r="L4302" s="8">
        <v>45657.0</v>
      </c>
      <c r="M4302" s="6" t="s">
        <v>23</v>
      </c>
      <c r="N4302" s="5"/>
      <c r="O4302" s="5"/>
      <c r="P4302" s="5"/>
      <c r="Q4302" s="5"/>
      <c r="R4302" s="5"/>
      <c r="S4302" s="5"/>
      <c r="T4302" s="5"/>
      <c r="U4302" s="5"/>
      <c r="V4302" s="5"/>
    </row>
    <row r="4303" hidden="1">
      <c r="A4303" s="5">
        <v>480091.0</v>
      </c>
      <c r="B4303" s="6" t="s">
        <v>7963</v>
      </c>
      <c r="C4303" s="6" t="s">
        <v>8481</v>
      </c>
      <c r="D4303" s="6" t="s">
        <v>9696</v>
      </c>
      <c r="E4303" s="6" t="s">
        <v>266</v>
      </c>
      <c r="F4303" s="6"/>
      <c r="G4303" s="6"/>
      <c r="H4303" s="6" t="s">
        <v>8467</v>
      </c>
      <c r="I4303" s="6" t="s">
        <v>9697</v>
      </c>
      <c r="J4303" s="6" t="s">
        <v>8624</v>
      </c>
      <c r="K4303" s="7" t="s">
        <v>9781</v>
      </c>
      <c r="L4303" s="8">
        <v>45657.0</v>
      </c>
      <c r="M4303" s="6" t="s">
        <v>23</v>
      </c>
      <c r="N4303" s="5"/>
      <c r="O4303" s="5"/>
      <c r="P4303" s="5"/>
      <c r="Q4303" s="5"/>
      <c r="R4303" s="5"/>
      <c r="S4303" s="5"/>
      <c r="T4303" s="5"/>
      <c r="U4303" s="5"/>
      <c r="V4303" s="5"/>
    </row>
    <row r="4304" hidden="1">
      <c r="A4304" s="5">
        <v>480091.0</v>
      </c>
      <c r="B4304" s="6" t="s">
        <v>7963</v>
      </c>
      <c r="C4304" s="6" t="s">
        <v>8481</v>
      </c>
      <c r="D4304" s="6" t="s">
        <v>9696</v>
      </c>
      <c r="E4304" s="6" t="s">
        <v>266</v>
      </c>
      <c r="F4304" s="6"/>
      <c r="G4304" s="6"/>
      <c r="H4304" s="6" t="s">
        <v>8467</v>
      </c>
      <c r="I4304" s="6" t="s">
        <v>9697</v>
      </c>
      <c r="J4304" s="6" t="s">
        <v>8624</v>
      </c>
      <c r="K4304" s="7" t="s">
        <v>9782</v>
      </c>
      <c r="L4304" s="8">
        <v>45657.0</v>
      </c>
      <c r="M4304" s="6" t="s">
        <v>23</v>
      </c>
      <c r="N4304" s="5"/>
      <c r="O4304" s="5"/>
      <c r="P4304" s="5"/>
      <c r="Q4304" s="5"/>
      <c r="R4304" s="5"/>
      <c r="S4304" s="5"/>
      <c r="T4304" s="5"/>
      <c r="U4304" s="5"/>
      <c r="V4304" s="5"/>
    </row>
    <row r="4305" hidden="1">
      <c r="A4305" s="5">
        <v>480091.0</v>
      </c>
      <c r="B4305" s="6" t="s">
        <v>7963</v>
      </c>
      <c r="C4305" s="6" t="s">
        <v>8481</v>
      </c>
      <c r="D4305" s="6" t="s">
        <v>9696</v>
      </c>
      <c r="E4305" s="6" t="s">
        <v>266</v>
      </c>
      <c r="F4305" s="6"/>
      <c r="G4305" s="6"/>
      <c r="H4305" s="6" t="s">
        <v>8467</v>
      </c>
      <c r="I4305" s="6" t="s">
        <v>9697</v>
      </c>
      <c r="J4305" s="6" t="s">
        <v>8624</v>
      </c>
      <c r="K4305" s="7" t="s">
        <v>9783</v>
      </c>
      <c r="L4305" s="8">
        <v>45657.0</v>
      </c>
      <c r="M4305" s="6" t="s">
        <v>23</v>
      </c>
      <c r="N4305" s="5"/>
      <c r="O4305" s="5"/>
      <c r="P4305" s="5"/>
      <c r="Q4305" s="5"/>
      <c r="R4305" s="5"/>
      <c r="S4305" s="5"/>
      <c r="T4305" s="5"/>
      <c r="U4305" s="5"/>
      <c r="V4305" s="5"/>
    </row>
    <row r="4306" hidden="1">
      <c r="A4306" s="5">
        <v>480091.0</v>
      </c>
      <c r="B4306" s="6" t="s">
        <v>7963</v>
      </c>
      <c r="C4306" s="6" t="s">
        <v>8481</v>
      </c>
      <c r="D4306" s="6" t="s">
        <v>9696</v>
      </c>
      <c r="E4306" s="6" t="s">
        <v>266</v>
      </c>
      <c r="F4306" s="6"/>
      <c r="G4306" s="6"/>
      <c r="H4306" s="6" t="s">
        <v>8467</v>
      </c>
      <c r="I4306" s="6" t="s">
        <v>9697</v>
      </c>
      <c r="J4306" s="6" t="s">
        <v>8624</v>
      </c>
      <c r="K4306" s="7" t="s">
        <v>9784</v>
      </c>
      <c r="L4306" s="8">
        <v>45657.0</v>
      </c>
      <c r="M4306" s="6" t="s">
        <v>23</v>
      </c>
      <c r="N4306" s="5"/>
      <c r="O4306" s="5"/>
      <c r="P4306" s="5"/>
      <c r="Q4306" s="5"/>
      <c r="R4306" s="5"/>
      <c r="S4306" s="5"/>
      <c r="T4306" s="5"/>
      <c r="U4306" s="5"/>
      <c r="V4306" s="5"/>
    </row>
    <row r="4307" hidden="1">
      <c r="A4307" s="5">
        <v>480091.0</v>
      </c>
      <c r="B4307" s="6" t="s">
        <v>7963</v>
      </c>
      <c r="C4307" s="6" t="s">
        <v>8481</v>
      </c>
      <c r="D4307" s="6" t="s">
        <v>9696</v>
      </c>
      <c r="E4307" s="6" t="s">
        <v>266</v>
      </c>
      <c r="F4307" s="6"/>
      <c r="G4307" s="6"/>
      <c r="H4307" s="6" t="s">
        <v>8467</v>
      </c>
      <c r="I4307" s="6" t="s">
        <v>9697</v>
      </c>
      <c r="J4307" s="6" t="s">
        <v>8624</v>
      </c>
      <c r="K4307" s="7" t="s">
        <v>9785</v>
      </c>
      <c r="L4307" s="8">
        <v>45657.0</v>
      </c>
      <c r="M4307" s="6" t="s">
        <v>23</v>
      </c>
      <c r="N4307" s="5"/>
      <c r="O4307" s="5"/>
      <c r="P4307" s="5"/>
      <c r="Q4307" s="5"/>
      <c r="R4307" s="5"/>
      <c r="S4307" s="5"/>
      <c r="T4307" s="5"/>
      <c r="U4307" s="5"/>
      <c r="V4307" s="5"/>
    </row>
    <row r="4308" hidden="1">
      <c r="A4308" s="5">
        <v>480091.0</v>
      </c>
      <c r="B4308" s="6" t="s">
        <v>7963</v>
      </c>
      <c r="C4308" s="6" t="s">
        <v>8481</v>
      </c>
      <c r="D4308" s="6" t="s">
        <v>9696</v>
      </c>
      <c r="E4308" s="6" t="s">
        <v>266</v>
      </c>
      <c r="F4308" s="6"/>
      <c r="G4308" s="6"/>
      <c r="H4308" s="6" t="s">
        <v>8467</v>
      </c>
      <c r="I4308" s="6" t="s">
        <v>9697</v>
      </c>
      <c r="J4308" s="6" t="s">
        <v>8624</v>
      </c>
      <c r="K4308" s="7" t="s">
        <v>9786</v>
      </c>
      <c r="L4308" s="8">
        <v>45657.0</v>
      </c>
      <c r="M4308" s="6" t="s">
        <v>23</v>
      </c>
      <c r="N4308" s="5"/>
      <c r="O4308" s="5"/>
      <c r="P4308" s="5"/>
      <c r="Q4308" s="5"/>
      <c r="R4308" s="5"/>
      <c r="S4308" s="5"/>
      <c r="T4308" s="5"/>
      <c r="U4308" s="5"/>
      <c r="V4308" s="5"/>
    </row>
    <row r="4309" hidden="1">
      <c r="A4309" s="5">
        <v>480091.0</v>
      </c>
      <c r="B4309" s="6" t="s">
        <v>7963</v>
      </c>
      <c r="C4309" s="6" t="s">
        <v>8481</v>
      </c>
      <c r="D4309" s="6" t="s">
        <v>9696</v>
      </c>
      <c r="E4309" s="6" t="s">
        <v>266</v>
      </c>
      <c r="F4309" s="6"/>
      <c r="G4309" s="6"/>
      <c r="H4309" s="6" t="s">
        <v>8467</v>
      </c>
      <c r="I4309" s="6" t="s">
        <v>9697</v>
      </c>
      <c r="J4309" s="6" t="s">
        <v>8624</v>
      </c>
      <c r="K4309" s="7" t="s">
        <v>9787</v>
      </c>
      <c r="L4309" s="8">
        <v>45657.0</v>
      </c>
      <c r="M4309" s="6" t="s">
        <v>23</v>
      </c>
      <c r="N4309" s="5"/>
      <c r="O4309" s="5"/>
      <c r="P4309" s="5"/>
      <c r="Q4309" s="5"/>
      <c r="R4309" s="5"/>
      <c r="S4309" s="5"/>
      <c r="T4309" s="5"/>
      <c r="U4309" s="5"/>
      <c r="V4309" s="5"/>
    </row>
    <row r="4310" hidden="1">
      <c r="A4310" s="5">
        <v>480091.0</v>
      </c>
      <c r="B4310" s="6" t="s">
        <v>7963</v>
      </c>
      <c r="C4310" s="6" t="s">
        <v>8481</v>
      </c>
      <c r="D4310" s="6" t="s">
        <v>9696</v>
      </c>
      <c r="E4310" s="6" t="s">
        <v>266</v>
      </c>
      <c r="F4310" s="6"/>
      <c r="G4310" s="6"/>
      <c r="H4310" s="6" t="s">
        <v>8467</v>
      </c>
      <c r="I4310" s="6" t="s">
        <v>9697</v>
      </c>
      <c r="J4310" s="6" t="s">
        <v>8624</v>
      </c>
      <c r="K4310" s="7" t="s">
        <v>9788</v>
      </c>
      <c r="L4310" s="8">
        <v>45657.0</v>
      </c>
      <c r="M4310" s="6" t="s">
        <v>23</v>
      </c>
      <c r="N4310" s="5"/>
      <c r="O4310" s="5"/>
      <c r="P4310" s="5"/>
      <c r="Q4310" s="5"/>
      <c r="R4310" s="5"/>
      <c r="S4310" s="5"/>
      <c r="T4310" s="5"/>
      <c r="U4310" s="5"/>
      <c r="V4310" s="5"/>
    </row>
    <row r="4311" hidden="1">
      <c r="A4311" s="5">
        <v>480091.0</v>
      </c>
      <c r="B4311" s="6" t="s">
        <v>7963</v>
      </c>
      <c r="C4311" s="6" t="s">
        <v>8481</v>
      </c>
      <c r="D4311" s="6" t="s">
        <v>9696</v>
      </c>
      <c r="E4311" s="6" t="s">
        <v>266</v>
      </c>
      <c r="F4311" s="6"/>
      <c r="G4311" s="6"/>
      <c r="H4311" s="6" t="s">
        <v>8467</v>
      </c>
      <c r="I4311" s="6" t="s">
        <v>9697</v>
      </c>
      <c r="J4311" s="6" t="s">
        <v>8624</v>
      </c>
      <c r="K4311" s="7" t="s">
        <v>9789</v>
      </c>
      <c r="L4311" s="8">
        <v>45657.0</v>
      </c>
      <c r="M4311" s="6" t="s">
        <v>23</v>
      </c>
      <c r="N4311" s="5"/>
      <c r="O4311" s="5"/>
      <c r="P4311" s="5"/>
      <c r="Q4311" s="5"/>
      <c r="R4311" s="5"/>
      <c r="S4311" s="5"/>
      <c r="T4311" s="5"/>
      <c r="U4311" s="5"/>
      <c r="V4311" s="5"/>
    </row>
    <row r="4312" hidden="1">
      <c r="A4312" s="5">
        <v>480091.0</v>
      </c>
      <c r="B4312" s="6" t="s">
        <v>7963</v>
      </c>
      <c r="C4312" s="6" t="s">
        <v>8481</v>
      </c>
      <c r="D4312" s="6" t="s">
        <v>9696</v>
      </c>
      <c r="E4312" s="6" t="s">
        <v>266</v>
      </c>
      <c r="F4312" s="6"/>
      <c r="G4312" s="6"/>
      <c r="H4312" s="6" t="s">
        <v>8467</v>
      </c>
      <c r="I4312" s="6" t="s">
        <v>9697</v>
      </c>
      <c r="J4312" s="6" t="s">
        <v>8624</v>
      </c>
      <c r="K4312" s="7" t="s">
        <v>9790</v>
      </c>
      <c r="L4312" s="8">
        <v>45657.0</v>
      </c>
      <c r="M4312" s="6" t="s">
        <v>23</v>
      </c>
      <c r="N4312" s="5"/>
      <c r="O4312" s="5"/>
      <c r="P4312" s="5"/>
      <c r="Q4312" s="5"/>
      <c r="R4312" s="5"/>
      <c r="S4312" s="5"/>
      <c r="T4312" s="5"/>
      <c r="U4312" s="5"/>
      <c r="V4312" s="5"/>
    </row>
    <row r="4313" hidden="1">
      <c r="A4313" s="5">
        <v>480091.0</v>
      </c>
      <c r="B4313" s="6" t="s">
        <v>7963</v>
      </c>
      <c r="C4313" s="6" t="s">
        <v>8481</v>
      </c>
      <c r="D4313" s="6" t="s">
        <v>9696</v>
      </c>
      <c r="E4313" s="6" t="s">
        <v>266</v>
      </c>
      <c r="F4313" s="6"/>
      <c r="G4313" s="6"/>
      <c r="H4313" s="6" t="s">
        <v>8467</v>
      </c>
      <c r="I4313" s="6" t="s">
        <v>9697</v>
      </c>
      <c r="J4313" s="6" t="s">
        <v>8624</v>
      </c>
      <c r="K4313" s="7" t="s">
        <v>9791</v>
      </c>
      <c r="L4313" s="8">
        <v>45657.0</v>
      </c>
      <c r="M4313" s="6" t="s">
        <v>23</v>
      </c>
      <c r="N4313" s="5"/>
      <c r="O4313" s="5"/>
      <c r="P4313" s="5"/>
      <c r="Q4313" s="5"/>
      <c r="R4313" s="5"/>
      <c r="S4313" s="5"/>
      <c r="T4313" s="5"/>
      <c r="U4313" s="5"/>
      <c r="V4313" s="5"/>
    </row>
    <row r="4314" hidden="1">
      <c r="A4314" s="5">
        <v>480091.0</v>
      </c>
      <c r="B4314" s="6" t="s">
        <v>7963</v>
      </c>
      <c r="C4314" s="6" t="s">
        <v>8481</v>
      </c>
      <c r="D4314" s="6" t="s">
        <v>9696</v>
      </c>
      <c r="E4314" s="6" t="s">
        <v>266</v>
      </c>
      <c r="F4314" s="6"/>
      <c r="G4314" s="6"/>
      <c r="H4314" s="6" t="s">
        <v>8467</v>
      </c>
      <c r="I4314" s="6" t="s">
        <v>9697</v>
      </c>
      <c r="J4314" s="6" t="s">
        <v>8624</v>
      </c>
      <c r="K4314" s="7" t="s">
        <v>9792</v>
      </c>
      <c r="L4314" s="8">
        <v>45657.0</v>
      </c>
      <c r="M4314" s="6" t="s">
        <v>23</v>
      </c>
      <c r="N4314" s="5"/>
      <c r="O4314" s="5"/>
      <c r="P4314" s="5"/>
      <c r="Q4314" s="5"/>
      <c r="R4314" s="5"/>
      <c r="S4314" s="5"/>
      <c r="T4314" s="5"/>
      <c r="U4314" s="5"/>
      <c r="V4314" s="5"/>
    </row>
    <row r="4315" hidden="1">
      <c r="A4315" s="5">
        <v>480091.0</v>
      </c>
      <c r="B4315" s="6" t="s">
        <v>7963</v>
      </c>
      <c r="C4315" s="6" t="s">
        <v>8481</v>
      </c>
      <c r="D4315" s="6" t="s">
        <v>9793</v>
      </c>
      <c r="E4315" s="6" t="s">
        <v>266</v>
      </c>
      <c r="F4315" s="6"/>
      <c r="G4315" s="6"/>
      <c r="H4315" s="6" t="s">
        <v>8467</v>
      </c>
      <c r="I4315" s="6" t="s">
        <v>9794</v>
      </c>
      <c r="J4315" s="6" t="s">
        <v>8624</v>
      </c>
      <c r="K4315" s="7" t="s">
        <v>9795</v>
      </c>
      <c r="L4315" s="8">
        <v>45657.0</v>
      </c>
      <c r="M4315" s="6" t="s">
        <v>23</v>
      </c>
      <c r="N4315" s="5"/>
      <c r="O4315" s="5"/>
      <c r="P4315" s="5"/>
      <c r="Q4315" s="5"/>
      <c r="R4315" s="5"/>
      <c r="S4315" s="5"/>
      <c r="T4315" s="5"/>
      <c r="U4315" s="5"/>
      <c r="V4315" s="5"/>
    </row>
    <row r="4316" hidden="1">
      <c r="A4316" s="5">
        <v>480091.0</v>
      </c>
      <c r="B4316" s="6" t="s">
        <v>7963</v>
      </c>
      <c r="C4316" s="6" t="s">
        <v>8481</v>
      </c>
      <c r="D4316" s="6" t="s">
        <v>9696</v>
      </c>
      <c r="E4316" s="6" t="s">
        <v>266</v>
      </c>
      <c r="F4316" s="6"/>
      <c r="G4316" s="6"/>
      <c r="H4316" s="6" t="s">
        <v>8467</v>
      </c>
      <c r="I4316" s="6" t="s">
        <v>9697</v>
      </c>
      <c r="J4316" s="6" t="s">
        <v>8624</v>
      </c>
      <c r="K4316" s="7" t="s">
        <v>9796</v>
      </c>
      <c r="L4316" s="8">
        <v>45657.0</v>
      </c>
      <c r="M4316" s="6" t="s">
        <v>23</v>
      </c>
      <c r="N4316" s="5"/>
      <c r="O4316" s="5"/>
      <c r="P4316" s="5"/>
      <c r="Q4316" s="5"/>
      <c r="R4316" s="5"/>
      <c r="S4316" s="5"/>
      <c r="T4316" s="5"/>
      <c r="U4316" s="5"/>
      <c r="V4316" s="5"/>
    </row>
    <row r="4317" hidden="1">
      <c r="A4317" s="5">
        <v>480091.0</v>
      </c>
      <c r="B4317" s="6" t="s">
        <v>7963</v>
      </c>
      <c r="C4317" s="6" t="s">
        <v>8481</v>
      </c>
      <c r="D4317" s="6" t="s">
        <v>9696</v>
      </c>
      <c r="E4317" s="6" t="s">
        <v>266</v>
      </c>
      <c r="F4317" s="6"/>
      <c r="G4317" s="6"/>
      <c r="H4317" s="6" t="s">
        <v>8467</v>
      </c>
      <c r="I4317" s="6" t="s">
        <v>9697</v>
      </c>
      <c r="J4317" s="6" t="s">
        <v>8624</v>
      </c>
      <c r="K4317" s="7" t="s">
        <v>9797</v>
      </c>
      <c r="L4317" s="8">
        <v>45657.0</v>
      </c>
      <c r="M4317" s="6" t="s">
        <v>23</v>
      </c>
      <c r="N4317" s="5"/>
      <c r="O4317" s="5"/>
      <c r="P4317" s="5"/>
      <c r="Q4317" s="5"/>
      <c r="R4317" s="5"/>
      <c r="S4317" s="5"/>
      <c r="T4317" s="5"/>
      <c r="U4317" s="5"/>
      <c r="V4317" s="5"/>
    </row>
    <row r="4318" hidden="1">
      <c r="A4318" s="5">
        <v>480091.0</v>
      </c>
      <c r="B4318" s="6" t="s">
        <v>7963</v>
      </c>
      <c r="C4318" s="6" t="s">
        <v>8481</v>
      </c>
      <c r="D4318" s="6" t="s">
        <v>9798</v>
      </c>
      <c r="E4318" s="6" t="s">
        <v>266</v>
      </c>
      <c r="F4318" s="6"/>
      <c r="G4318" s="6"/>
      <c r="H4318" s="6" t="s">
        <v>8253</v>
      </c>
      <c r="I4318" s="6" t="s">
        <v>9799</v>
      </c>
      <c r="J4318" s="6" t="s">
        <v>8469</v>
      </c>
      <c r="K4318" s="7" t="s">
        <v>9800</v>
      </c>
      <c r="L4318" s="8">
        <v>45657.0</v>
      </c>
      <c r="M4318" s="6" t="s">
        <v>23</v>
      </c>
      <c r="N4318" s="5"/>
      <c r="O4318" s="5"/>
      <c r="P4318" s="5"/>
      <c r="Q4318" s="5"/>
      <c r="R4318" s="5"/>
      <c r="S4318" s="5"/>
      <c r="T4318" s="5"/>
      <c r="U4318" s="5"/>
      <c r="V4318" s="5"/>
    </row>
    <row r="4319" hidden="1">
      <c r="A4319" s="5">
        <v>480091.0</v>
      </c>
      <c r="B4319" s="6" t="s">
        <v>7963</v>
      </c>
      <c r="C4319" s="6" t="s">
        <v>8481</v>
      </c>
      <c r="D4319" s="6" t="s">
        <v>9798</v>
      </c>
      <c r="E4319" s="6" t="s">
        <v>266</v>
      </c>
      <c r="F4319" s="6"/>
      <c r="G4319" s="6"/>
      <c r="H4319" s="6" t="s">
        <v>8233</v>
      </c>
      <c r="I4319" s="6" t="s">
        <v>9799</v>
      </c>
      <c r="J4319" s="6" t="s">
        <v>8469</v>
      </c>
      <c r="K4319" s="7" t="s">
        <v>9801</v>
      </c>
      <c r="L4319" s="8">
        <v>45657.0</v>
      </c>
      <c r="M4319" s="6" t="s">
        <v>23</v>
      </c>
      <c r="N4319" s="5"/>
      <c r="O4319" s="5"/>
      <c r="P4319" s="5"/>
      <c r="Q4319" s="5"/>
      <c r="R4319" s="5"/>
      <c r="S4319" s="5"/>
      <c r="T4319" s="5"/>
      <c r="U4319" s="5"/>
      <c r="V4319" s="5"/>
    </row>
    <row r="4320" hidden="1">
      <c r="A4320" s="5">
        <v>480091.0</v>
      </c>
      <c r="B4320" s="6" t="s">
        <v>7963</v>
      </c>
      <c r="C4320" s="6" t="s">
        <v>8481</v>
      </c>
      <c r="D4320" s="6" t="s">
        <v>9798</v>
      </c>
      <c r="E4320" s="6" t="s">
        <v>266</v>
      </c>
      <c r="F4320" s="6"/>
      <c r="G4320" s="6"/>
      <c r="H4320" s="6" t="s">
        <v>8233</v>
      </c>
      <c r="I4320" s="6" t="s">
        <v>9799</v>
      </c>
      <c r="J4320" s="6" t="s">
        <v>8469</v>
      </c>
      <c r="K4320" s="7" t="s">
        <v>9802</v>
      </c>
      <c r="L4320" s="8">
        <v>45657.0</v>
      </c>
      <c r="M4320" s="6" t="s">
        <v>23</v>
      </c>
      <c r="N4320" s="5"/>
      <c r="O4320" s="5"/>
      <c r="P4320" s="5"/>
      <c r="Q4320" s="5"/>
      <c r="R4320" s="5"/>
      <c r="S4320" s="5"/>
      <c r="T4320" s="5"/>
      <c r="U4320" s="5"/>
      <c r="V4320" s="5"/>
    </row>
    <row r="4321" hidden="1">
      <c r="A4321" s="5">
        <v>480091.0</v>
      </c>
      <c r="B4321" s="6" t="s">
        <v>7963</v>
      </c>
      <c r="C4321" s="6" t="s">
        <v>8481</v>
      </c>
      <c r="D4321" s="6" t="s">
        <v>9798</v>
      </c>
      <c r="E4321" s="6" t="s">
        <v>266</v>
      </c>
      <c r="F4321" s="6"/>
      <c r="G4321" s="6"/>
      <c r="H4321" s="6" t="s">
        <v>8279</v>
      </c>
      <c r="I4321" s="6" t="s">
        <v>9799</v>
      </c>
      <c r="J4321" s="6" t="s">
        <v>8469</v>
      </c>
      <c r="K4321" s="7" t="s">
        <v>9803</v>
      </c>
      <c r="L4321" s="8">
        <v>45657.0</v>
      </c>
      <c r="M4321" s="6" t="s">
        <v>23</v>
      </c>
      <c r="N4321" s="5"/>
      <c r="O4321" s="5"/>
      <c r="P4321" s="5"/>
      <c r="Q4321" s="5"/>
      <c r="R4321" s="5"/>
      <c r="S4321" s="5"/>
      <c r="T4321" s="5"/>
      <c r="U4321" s="5"/>
      <c r="V4321" s="5"/>
    </row>
    <row r="4322" hidden="1">
      <c r="A4322" s="5">
        <v>480091.0</v>
      </c>
      <c r="B4322" s="6" t="s">
        <v>7963</v>
      </c>
      <c r="C4322" s="6" t="s">
        <v>8481</v>
      </c>
      <c r="D4322" s="6" t="s">
        <v>9804</v>
      </c>
      <c r="E4322" s="6" t="s">
        <v>266</v>
      </c>
      <c r="F4322" s="6"/>
      <c r="G4322" s="6"/>
      <c r="H4322" s="6" t="s">
        <v>8890</v>
      </c>
      <c r="I4322" s="6" t="s">
        <v>9805</v>
      </c>
      <c r="J4322" s="6" t="s">
        <v>8607</v>
      </c>
      <c r="K4322" s="7" t="s">
        <v>817</v>
      </c>
      <c r="L4322" s="8">
        <v>45657.0</v>
      </c>
      <c r="M4322" s="6" t="s">
        <v>23</v>
      </c>
      <c r="N4322" s="5"/>
      <c r="O4322" s="5"/>
      <c r="P4322" s="5"/>
      <c r="Q4322" s="5"/>
      <c r="R4322" s="5"/>
      <c r="S4322" s="5"/>
      <c r="T4322" s="5"/>
      <c r="U4322" s="5"/>
      <c r="V4322" s="5"/>
    </row>
    <row r="4323" hidden="1">
      <c r="A4323" s="5">
        <v>480091.0</v>
      </c>
      <c r="B4323" s="6" t="s">
        <v>7963</v>
      </c>
      <c r="C4323" s="6" t="s">
        <v>8481</v>
      </c>
      <c r="D4323" s="6" t="s">
        <v>9806</v>
      </c>
      <c r="E4323" s="6" t="s">
        <v>266</v>
      </c>
      <c r="F4323" s="6"/>
      <c r="G4323" s="6"/>
      <c r="H4323" s="6" t="s">
        <v>8467</v>
      </c>
      <c r="I4323" s="6" t="s">
        <v>9807</v>
      </c>
      <c r="J4323" s="6" t="s">
        <v>8607</v>
      </c>
      <c r="K4323" s="7" t="s">
        <v>9808</v>
      </c>
      <c r="L4323" s="8">
        <v>45657.0</v>
      </c>
      <c r="M4323" s="6" t="s">
        <v>23</v>
      </c>
      <c r="N4323" s="5"/>
      <c r="O4323" s="5"/>
      <c r="P4323" s="5"/>
      <c r="Q4323" s="5"/>
      <c r="R4323" s="5"/>
      <c r="S4323" s="5"/>
      <c r="T4323" s="5"/>
      <c r="U4323" s="5"/>
      <c r="V4323" s="5"/>
    </row>
    <row r="4324" hidden="1">
      <c r="A4324" s="5">
        <v>480091.0</v>
      </c>
      <c r="B4324" s="6" t="s">
        <v>7963</v>
      </c>
      <c r="C4324" s="6" t="s">
        <v>8481</v>
      </c>
      <c r="D4324" s="6" t="s">
        <v>9806</v>
      </c>
      <c r="E4324" s="6" t="s">
        <v>266</v>
      </c>
      <c r="F4324" s="6"/>
      <c r="G4324" s="6"/>
      <c r="H4324" s="6" t="s">
        <v>8467</v>
      </c>
      <c r="I4324" s="6" t="s">
        <v>9807</v>
      </c>
      <c r="J4324" s="6" t="s">
        <v>8607</v>
      </c>
      <c r="K4324" s="7" t="s">
        <v>9809</v>
      </c>
      <c r="L4324" s="8">
        <v>45657.0</v>
      </c>
      <c r="M4324" s="6" t="s">
        <v>23</v>
      </c>
      <c r="N4324" s="5"/>
      <c r="O4324" s="5"/>
      <c r="P4324" s="5"/>
      <c r="Q4324" s="5"/>
      <c r="R4324" s="5"/>
      <c r="S4324" s="5"/>
      <c r="T4324" s="5"/>
      <c r="U4324" s="5"/>
      <c r="V4324" s="5"/>
    </row>
    <row r="4325" hidden="1">
      <c r="A4325" s="5">
        <v>480091.0</v>
      </c>
      <c r="B4325" s="6" t="s">
        <v>7963</v>
      </c>
      <c r="C4325" s="6" t="s">
        <v>8481</v>
      </c>
      <c r="D4325" s="6" t="s">
        <v>9806</v>
      </c>
      <c r="E4325" s="6" t="s">
        <v>266</v>
      </c>
      <c r="F4325" s="6"/>
      <c r="G4325" s="6"/>
      <c r="H4325" s="6" t="s">
        <v>8467</v>
      </c>
      <c r="I4325" s="6" t="s">
        <v>9807</v>
      </c>
      <c r="J4325" s="6" t="s">
        <v>8607</v>
      </c>
      <c r="K4325" s="7" t="s">
        <v>9810</v>
      </c>
      <c r="L4325" s="8">
        <v>45657.0</v>
      </c>
      <c r="M4325" s="6" t="s">
        <v>23</v>
      </c>
      <c r="N4325" s="5"/>
      <c r="O4325" s="5"/>
      <c r="P4325" s="5"/>
      <c r="Q4325" s="5"/>
      <c r="R4325" s="5"/>
      <c r="S4325" s="5"/>
      <c r="T4325" s="5"/>
      <c r="U4325" s="5"/>
      <c r="V4325" s="5"/>
    </row>
    <row r="4326" hidden="1">
      <c r="A4326" s="5">
        <v>480091.0</v>
      </c>
      <c r="B4326" s="6" t="s">
        <v>7963</v>
      </c>
      <c r="C4326" s="6" t="s">
        <v>8481</v>
      </c>
      <c r="D4326" s="6" t="s">
        <v>9806</v>
      </c>
      <c r="E4326" s="6" t="s">
        <v>266</v>
      </c>
      <c r="F4326" s="6"/>
      <c r="G4326" s="6"/>
      <c r="H4326" s="6" t="s">
        <v>8467</v>
      </c>
      <c r="I4326" s="6" t="s">
        <v>9807</v>
      </c>
      <c r="J4326" s="6" t="s">
        <v>8607</v>
      </c>
      <c r="K4326" s="7" t="s">
        <v>9811</v>
      </c>
      <c r="L4326" s="8">
        <v>45657.0</v>
      </c>
      <c r="M4326" s="6" t="s">
        <v>23</v>
      </c>
      <c r="N4326" s="5"/>
      <c r="O4326" s="5"/>
      <c r="P4326" s="5"/>
      <c r="Q4326" s="5"/>
      <c r="R4326" s="5"/>
      <c r="S4326" s="5"/>
      <c r="T4326" s="5"/>
      <c r="U4326" s="5"/>
      <c r="V4326" s="5"/>
    </row>
    <row r="4327" hidden="1">
      <c r="A4327" s="5">
        <v>480091.0</v>
      </c>
      <c r="B4327" s="6" t="s">
        <v>7963</v>
      </c>
      <c r="C4327" s="6" t="s">
        <v>8481</v>
      </c>
      <c r="D4327" s="6" t="s">
        <v>9806</v>
      </c>
      <c r="E4327" s="6" t="s">
        <v>266</v>
      </c>
      <c r="F4327" s="6"/>
      <c r="G4327" s="6"/>
      <c r="H4327" s="6" t="s">
        <v>8467</v>
      </c>
      <c r="I4327" s="6" t="s">
        <v>9807</v>
      </c>
      <c r="J4327" s="6" t="s">
        <v>8607</v>
      </c>
      <c r="K4327" s="7" t="s">
        <v>9812</v>
      </c>
      <c r="L4327" s="8">
        <v>45657.0</v>
      </c>
      <c r="M4327" s="6" t="s">
        <v>23</v>
      </c>
      <c r="N4327" s="5"/>
      <c r="O4327" s="5"/>
      <c r="P4327" s="5"/>
      <c r="Q4327" s="5"/>
      <c r="R4327" s="5"/>
      <c r="S4327" s="5"/>
      <c r="T4327" s="5"/>
      <c r="U4327" s="5"/>
      <c r="V4327" s="5"/>
    </row>
    <row r="4328" hidden="1">
      <c r="A4328" s="5">
        <v>480091.0</v>
      </c>
      <c r="B4328" s="6" t="s">
        <v>7963</v>
      </c>
      <c r="C4328" s="6" t="s">
        <v>8481</v>
      </c>
      <c r="D4328" s="6" t="s">
        <v>9806</v>
      </c>
      <c r="E4328" s="6" t="s">
        <v>266</v>
      </c>
      <c r="F4328" s="6"/>
      <c r="G4328" s="6"/>
      <c r="H4328" s="6" t="s">
        <v>8467</v>
      </c>
      <c r="I4328" s="6" t="s">
        <v>9807</v>
      </c>
      <c r="J4328" s="6" t="s">
        <v>8607</v>
      </c>
      <c r="K4328" s="7" t="s">
        <v>9813</v>
      </c>
      <c r="L4328" s="8">
        <v>45657.0</v>
      </c>
      <c r="M4328" s="6" t="s">
        <v>23</v>
      </c>
      <c r="N4328" s="5"/>
      <c r="O4328" s="5"/>
      <c r="P4328" s="5"/>
      <c r="Q4328" s="5"/>
      <c r="R4328" s="5"/>
      <c r="S4328" s="5"/>
      <c r="T4328" s="5"/>
      <c r="U4328" s="5"/>
      <c r="V4328" s="5"/>
    </row>
    <row r="4329" hidden="1">
      <c r="A4329" s="5">
        <v>480091.0</v>
      </c>
      <c r="B4329" s="6" t="s">
        <v>7963</v>
      </c>
      <c r="C4329" s="6" t="s">
        <v>8481</v>
      </c>
      <c r="D4329" s="6" t="s">
        <v>9806</v>
      </c>
      <c r="E4329" s="6" t="s">
        <v>266</v>
      </c>
      <c r="F4329" s="6"/>
      <c r="G4329" s="6"/>
      <c r="H4329" s="6" t="s">
        <v>8467</v>
      </c>
      <c r="I4329" s="6" t="s">
        <v>9807</v>
      </c>
      <c r="J4329" s="6" t="s">
        <v>8607</v>
      </c>
      <c r="K4329" s="7" t="s">
        <v>9814</v>
      </c>
      <c r="L4329" s="8">
        <v>45657.0</v>
      </c>
      <c r="M4329" s="6" t="s">
        <v>23</v>
      </c>
      <c r="N4329" s="5"/>
      <c r="O4329" s="5"/>
      <c r="P4329" s="5"/>
      <c r="Q4329" s="5"/>
      <c r="R4329" s="5"/>
      <c r="S4329" s="5"/>
      <c r="T4329" s="5"/>
      <c r="U4329" s="5"/>
      <c r="V4329" s="5"/>
    </row>
    <row r="4330" hidden="1">
      <c r="A4330" s="5">
        <v>480091.0</v>
      </c>
      <c r="B4330" s="6" t="s">
        <v>7963</v>
      </c>
      <c r="C4330" s="6" t="s">
        <v>8481</v>
      </c>
      <c r="D4330" s="6" t="s">
        <v>9806</v>
      </c>
      <c r="E4330" s="6" t="s">
        <v>266</v>
      </c>
      <c r="F4330" s="6"/>
      <c r="G4330" s="6"/>
      <c r="H4330" s="6" t="s">
        <v>8467</v>
      </c>
      <c r="I4330" s="6" t="s">
        <v>9807</v>
      </c>
      <c r="J4330" s="6" t="s">
        <v>8607</v>
      </c>
      <c r="K4330" s="7" t="s">
        <v>9815</v>
      </c>
      <c r="L4330" s="8">
        <v>45657.0</v>
      </c>
      <c r="M4330" s="6" t="s">
        <v>23</v>
      </c>
      <c r="N4330" s="5"/>
      <c r="O4330" s="5"/>
      <c r="P4330" s="5"/>
      <c r="Q4330" s="5"/>
      <c r="R4330" s="5"/>
      <c r="S4330" s="5"/>
      <c r="T4330" s="5"/>
      <c r="U4330" s="5"/>
      <c r="V4330" s="5"/>
    </row>
    <row r="4331" hidden="1">
      <c r="A4331" s="5">
        <v>480091.0</v>
      </c>
      <c r="B4331" s="6" t="s">
        <v>7963</v>
      </c>
      <c r="C4331" s="6" t="s">
        <v>8481</v>
      </c>
      <c r="D4331" s="6" t="s">
        <v>9816</v>
      </c>
      <c r="E4331" s="6" t="s">
        <v>266</v>
      </c>
      <c r="F4331" s="6"/>
      <c r="G4331" s="6"/>
      <c r="H4331" s="6" t="s">
        <v>8233</v>
      </c>
      <c r="I4331" s="6" t="s">
        <v>9817</v>
      </c>
      <c r="J4331" s="6" t="s">
        <v>8199</v>
      </c>
      <c r="K4331" s="7" t="s">
        <v>9818</v>
      </c>
      <c r="L4331" s="8">
        <v>45657.0</v>
      </c>
      <c r="M4331" s="6" t="s">
        <v>23</v>
      </c>
      <c r="N4331" s="5"/>
      <c r="O4331" s="5"/>
      <c r="P4331" s="5"/>
      <c r="Q4331" s="5"/>
      <c r="R4331" s="5"/>
      <c r="S4331" s="5"/>
      <c r="T4331" s="5"/>
      <c r="U4331" s="5"/>
      <c r="V4331" s="5"/>
    </row>
    <row r="4332" hidden="1">
      <c r="A4332" s="5">
        <v>480091.0</v>
      </c>
      <c r="B4332" s="6" t="s">
        <v>7963</v>
      </c>
      <c r="C4332" s="6" t="s">
        <v>8481</v>
      </c>
      <c r="D4332" s="6" t="s">
        <v>9819</v>
      </c>
      <c r="E4332" s="6" t="s">
        <v>266</v>
      </c>
      <c r="F4332" s="6"/>
      <c r="G4332" s="6"/>
      <c r="H4332" s="6" t="s">
        <v>8890</v>
      </c>
      <c r="I4332" s="6" t="s">
        <v>9820</v>
      </c>
      <c r="J4332" s="6" t="s">
        <v>8199</v>
      </c>
      <c r="K4332" s="7" t="s">
        <v>9821</v>
      </c>
      <c r="L4332" s="8">
        <v>45657.0</v>
      </c>
      <c r="M4332" s="6" t="s">
        <v>23</v>
      </c>
      <c r="N4332" s="5"/>
      <c r="O4332" s="5"/>
      <c r="P4332" s="5"/>
      <c r="Q4332" s="5"/>
      <c r="R4332" s="5"/>
      <c r="S4332" s="5"/>
      <c r="T4332" s="5"/>
      <c r="U4332" s="5"/>
      <c r="V4332" s="5"/>
    </row>
    <row r="4333" hidden="1">
      <c r="A4333" s="5">
        <v>480091.0</v>
      </c>
      <c r="B4333" s="6" t="s">
        <v>7963</v>
      </c>
      <c r="C4333" s="6" t="s">
        <v>8481</v>
      </c>
      <c r="D4333" s="6" t="s">
        <v>9819</v>
      </c>
      <c r="E4333" s="6" t="s">
        <v>266</v>
      </c>
      <c r="F4333" s="6"/>
      <c r="G4333" s="6"/>
      <c r="H4333" s="6" t="s">
        <v>8890</v>
      </c>
      <c r="I4333" s="6" t="s">
        <v>9820</v>
      </c>
      <c r="J4333" s="6" t="s">
        <v>8199</v>
      </c>
      <c r="K4333" s="7" t="s">
        <v>9822</v>
      </c>
      <c r="L4333" s="8">
        <v>45657.0</v>
      </c>
      <c r="M4333" s="6" t="s">
        <v>23</v>
      </c>
      <c r="N4333" s="5"/>
      <c r="O4333" s="5"/>
      <c r="P4333" s="5"/>
      <c r="Q4333" s="5"/>
      <c r="R4333" s="5"/>
      <c r="S4333" s="5"/>
      <c r="T4333" s="5"/>
      <c r="U4333" s="5"/>
      <c r="V4333" s="5"/>
    </row>
    <row r="4334" hidden="1">
      <c r="A4334" s="5">
        <v>480091.0</v>
      </c>
      <c r="B4334" s="6" t="s">
        <v>7963</v>
      </c>
      <c r="C4334" s="6" t="s">
        <v>8481</v>
      </c>
      <c r="D4334" s="6" t="s">
        <v>9819</v>
      </c>
      <c r="E4334" s="6" t="s">
        <v>266</v>
      </c>
      <c r="F4334" s="6"/>
      <c r="G4334" s="6"/>
      <c r="H4334" s="6" t="s">
        <v>8838</v>
      </c>
      <c r="I4334" s="6" t="s">
        <v>9820</v>
      </c>
      <c r="J4334" s="6" t="s">
        <v>8199</v>
      </c>
      <c r="K4334" s="7" t="s">
        <v>9823</v>
      </c>
      <c r="L4334" s="8">
        <v>45657.0</v>
      </c>
      <c r="M4334" s="6" t="s">
        <v>23</v>
      </c>
      <c r="N4334" s="5"/>
      <c r="O4334" s="5"/>
      <c r="P4334" s="5"/>
      <c r="Q4334" s="5"/>
      <c r="R4334" s="5"/>
      <c r="S4334" s="5"/>
      <c r="T4334" s="5"/>
      <c r="U4334" s="5"/>
      <c r="V4334" s="5"/>
    </row>
    <row r="4335" hidden="1">
      <c r="A4335" s="5">
        <v>480091.0</v>
      </c>
      <c r="B4335" s="6" t="s">
        <v>7963</v>
      </c>
      <c r="C4335" s="6" t="s">
        <v>8481</v>
      </c>
      <c r="D4335" s="6" t="s">
        <v>9819</v>
      </c>
      <c r="E4335" s="6" t="s">
        <v>266</v>
      </c>
      <c r="F4335" s="6"/>
      <c r="G4335" s="6"/>
      <c r="H4335" s="6" t="s">
        <v>8838</v>
      </c>
      <c r="I4335" s="6" t="s">
        <v>9820</v>
      </c>
      <c r="J4335" s="6" t="s">
        <v>8199</v>
      </c>
      <c r="K4335" s="7" t="s">
        <v>9824</v>
      </c>
      <c r="L4335" s="8">
        <v>45657.0</v>
      </c>
      <c r="M4335" s="6" t="s">
        <v>23</v>
      </c>
      <c r="N4335" s="5"/>
      <c r="O4335" s="5"/>
      <c r="P4335" s="5"/>
      <c r="Q4335" s="5"/>
      <c r="R4335" s="5"/>
      <c r="S4335" s="5"/>
      <c r="T4335" s="5"/>
      <c r="U4335" s="5"/>
      <c r="V4335" s="5"/>
    </row>
    <row r="4336" hidden="1">
      <c r="A4336" s="5">
        <v>480091.0</v>
      </c>
      <c r="B4336" s="6" t="s">
        <v>7963</v>
      </c>
      <c r="C4336" s="6" t="s">
        <v>8481</v>
      </c>
      <c r="D4336" s="6" t="s">
        <v>9819</v>
      </c>
      <c r="E4336" s="6" t="s">
        <v>266</v>
      </c>
      <c r="F4336" s="6"/>
      <c r="G4336" s="6"/>
      <c r="H4336" s="6" t="s">
        <v>8838</v>
      </c>
      <c r="I4336" s="6" t="s">
        <v>9820</v>
      </c>
      <c r="J4336" s="6" t="s">
        <v>8199</v>
      </c>
      <c r="K4336" s="7" t="s">
        <v>9825</v>
      </c>
      <c r="L4336" s="8">
        <v>45657.0</v>
      </c>
      <c r="M4336" s="6" t="s">
        <v>23</v>
      </c>
      <c r="N4336" s="5"/>
      <c r="O4336" s="5"/>
      <c r="P4336" s="5"/>
      <c r="Q4336" s="5"/>
      <c r="R4336" s="5"/>
      <c r="S4336" s="5"/>
      <c r="T4336" s="5"/>
      <c r="U4336" s="5"/>
      <c r="V4336" s="5"/>
    </row>
    <row r="4337" hidden="1">
      <c r="A4337" s="5">
        <v>480091.0</v>
      </c>
      <c r="B4337" s="6" t="s">
        <v>7963</v>
      </c>
      <c r="C4337" s="6" t="s">
        <v>8481</v>
      </c>
      <c r="D4337" s="6" t="s">
        <v>9819</v>
      </c>
      <c r="E4337" s="6" t="s">
        <v>266</v>
      </c>
      <c r="F4337" s="6"/>
      <c r="G4337" s="6"/>
      <c r="H4337" s="6" t="s">
        <v>8838</v>
      </c>
      <c r="I4337" s="6" t="s">
        <v>9820</v>
      </c>
      <c r="J4337" s="6" t="s">
        <v>8199</v>
      </c>
      <c r="K4337" s="7" t="s">
        <v>9826</v>
      </c>
      <c r="L4337" s="8">
        <v>45657.0</v>
      </c>
      <c r="M4337" s="6" t="s">
        <v>23</v>
      </c>
      <c r="N4337" s="5"/>
      <c r="O4337" s="5"/>
      <c r="P4337" s="5"/>
      <c r="Q4337" s="5"/>
      <c r="R4337" s="5"/>
      <c r="S4337" s="5"/>
      <c r="T4337" s="5"/>
      <c r="U4337" s="5"/>
      <c r="V4337" s="5"/>
    </row>
    <row r="4338" hidden="1">
      <c r="A4338" s="5">
        <v>480091.0</v>
      </c>
      <c r="B4338" s="6" t="s">
        <v>7963</v>
      </c>
      <c r="C4338" s="6" t="s">
        <v>8481</v>
      </c>
      <c r="D4338" s="6" t="s">
        <v>9819</v>
      </c>
      <c r="E4338" s="6" t="s">
        <v>266</v>
      </c>
      <c r="F4338" s="6"/>
      <c r="G4338" s="6"/>
      <c r="H4338" s="6" t="s">
        <v>8838</v>
      </c>
      <c r="I4338" s="6" t="s">
        <v>9820</v>
      </c>
      <c r="J4338" s="6" t="s">
        <v>8199</v>
      </c>
      <c r="K4338" s="7" t="s">
        <v>9827</v>
      </c>
      <c r="L4338" s="8">
        <v>45657.0</v>
      </c>
      <c r="M4338" s="6" t="s">
        <v>23</v>
      </c>
      <c r="N4338" s="5"/>
      <c r="O4338" s="5"/>
      <c r="P4338" s="5"/>
      <c r="Q4338" s="5"/>
      <c r="R4338" s="5"/>
      <c r="S4338" s="5"/>
      <c r="T4338" s="5"/>
      <c r="U4338" s="5"/>
      <c r="V4338" s="5"/>
    </row>
    <row r="4339" hidden="1">
      <c r="A4339" s="5">
        <v>480091.0</v>
      </c>
      <c r="B4339" s="6" t="s">
        <v>7963</v>
      </c>
      <c r="C4339" s="6" t="s">
        <v>8481</v>
      </c>
      <c r="D4339" s="6" t="s">
        <v>9819</v>
      </c>
      <c r="E4339" s="6" t="s">
        <v>266</v>
      </c>
      <c r="F4339" s="6"/>
      <c r="G4339" s="6"/>
      <c r="H4339" s="6" t="s">
        <v>8838</v>
      </c>
      <c r="I4339" s="6" t="s">
        <v>9820</v>
      </c>
      <c r="J4339" s="6" t="s">
        <v>8199</v>
      </c>
      <c r="K4339" s="7" t="s">
        <v>9828</v>
      </c>
      <c r="L4339" s="8">
        <v>45657.0</v>
      </c>
      <c r="M4339" s="6" t="s">
        <v>23</v>
      </c>
      <c r="N4339" s="5"/>
      <c r="O4339" s="5"/>
      <c r="P4339" s="5"/>
      <c r="Q4339" s="5"/>
      <c r="R4339" s="5"/>
      <c r="S4339" s="5"/>
      <c r="T4339" s="5"/>
      <c r="U4339" s="5"/>
      <c r="V4339" s="5"/>
    </row>
    <row r="4340" hidden="1">
      <c r="A4340" s="5">
        <v>480091.0</v>
      </c>
      <c r="B4340" s="6" t="s">
        <v>7963</v>
      </c>
      <c r="C4340" s="6" t="s">
        <v>8481</v>
      </c>
      <c r="D4340" s="6" t="s">
        <v>9829</v>
      </c>
      <c r="E4340" s="6" t="s">
        <v>266</v>
      </c>
      <c r="F4340" s="6"/>
      <c r="G4340" s="6"/>
      <c r="H4340" s="6" t="s">
        <v>8838</v>
      </c>
      <c r="I4340" s="6" t="s">
        <v>9830</v>
      </c>
      <c r="J4340" s="6" t="s">
        <v>8199</v>
      </c>
      <c r="K4340" s="7" t="s">
        <v>3205</v>
      </c>
      <c r="L4340" s="8">
        <v>45657.0</v>
      </c>
      <c r="M4340" s="6" t="s">
        <v>23</v>
      </c>
      <c r="N4340" s="5"/>
      <c r="O4340" s="5"/>
      <c r="P4340" s="5"/>
      <c r="Q4340" s="5"/>
      <c r="R4340" s="5"/>
      <c r="S4340" s="5"/>
      <c r="T4340" s="5"/>
      <c r="U4340" s="5"/>
      <c r="V4340" s="5"/>
    </row>
    <row r="4341" hidden="1">
      <c r="A4341" s="5">
        <v>480091.0</v>
      </c>
      <c r="B4341" s="6" t="s">
        <v>7963</v>
      </c>
      <c r="C4341" s="6" t="s">
        <v>8481</v>
      </c>
      <c r="D4341" s="6" t="s">
        <v>9819</v>
      </c>
      <c r="E4341" s="6" t="s">
        <v>266</v>
      </c>
      <c r="F4341" s="6"/>
      <c r="G4341" s="6"/>
      <c r="H4341" s="6" t="s">
        <v>8686</v>
      </c>
      <c r="I4341" s="6" t="s">
        <v>9820</v>
      </c>
      <c r="J4341" s="6" t="s">
        <v>8199</v>
      </c>
      <c r="K4341" s="7" t="s">
        <v>9831</v>
      </c>
      <c r="L4341" s="8">
        <v>45657.0</v>
      </c>
      <c r="M4341" s="6" t="s">
        <v>23</v>
      </c>
      <c r="N4341" s="5"/>
      <c r="O4341" s="5"/>
      <c r="P4341" s="5"/>
      <c r="Q4341" s="5"/>
      <c r="R4341" s="5"/>
      <c r="S4341" s="5"/>
      <c r="T4341" s="5"/>
      <c r="U4341" s="5"/>
      <c r="V4341" s="5"/>
    </row>
    <row r="4342" hidden="1">
      <c r="A4342" s="5">
        <v>480091.0</v>
      </c>
      <c r="B4342" s="6" t="s">
        <v>7963</v>
      </c>
      <c r="C4342" s="6" t="s">
        <v>8481</v>
      </c>
      <c r="D4342" s="6" t="s">
        <v>9819</v>
      </c>
      <c r="E4342" s="6" t="s">
        <v>266</v>
      </c>
      <c r="F4342" s="6"/>
      <c r="G4342" s="6"/>
      <c r="H4342" s="6" t="s">
        <v>8686</v>
      </c>
      <c r="I4342" s="6" t="s">
        <v>9820</v>
      </c>
      <c r="J4342" s="6" t="s">
        <v>8199</v>
      </c>
      <c r="K4342" s="7" t="s">
        <v>9832</v>
      </c>
      <c r="L4342" s="8">
        <v>45657.0</v>
      </c>
      <c r="M4342" s="6" t="s">
        <v>23</v>
      </c>
      <c r="N4342" s="5"/>
      <c r="O4342" s="5"/>
      <c r="P4342" s="5"/>
      <c r="Q4342" s="5"/>
      <c r="R4342" s="5"/>
      <c r="S4342" s="5"/>
      <c r="T4342" s="5"/>
      <c r="U4342" s="5"/>
      <c r="V4342" s="5"/>
    </row>
    <row r="4343" hidden="1">
      <c r="A4343" s="5">
        <v>480091.0</v>
      </c>
      <c r="B4343" s="6" t="s">
        <v>7963</v>
      </c>
      <c r="C4343" s="6" t="s">
        <v>8481</v>
      </c>
      <c r="D4343" s="6" t="s">
        <v>9819</v>
      </c>
      <c r="E4343" s="6" t="s">
        <v>266</v>
      </c>
      <c r="F4343" s="6"/>
      <c r="G4343" s="6"/>
      <c r="H4343" s="6" t="s">
        <v>8686</v>
      </c>
      <c r="I4343" s="6" t="s">
        <v>9820</v>
      </c>
      <c r="J4343" s="6" t="s">
        <v>8199</v>
      </c>
      <c r="K4343" s="7" t="s">
        <v>9833</v>
      </c>
      <c r="L4343" s="8">
        <v>45657.0</v>
      </c>
      <c r="M4343" s="6" t="s">
        <v>23</v>
      </c>
      <c r="N4343" s="5"/>
      <c r="O4343" s="5"/>
      <c r="P4343" s="5"/>
      <c r="Q4343" s="5"/>
      <c r="R4343" s="5"/>
      <c r="S4343" s="5"/>
      <c r="T4343" s="5"/>
      <c r="U4343" s="5"/>
      <c r="V4343" s="5"/>
    </row>
    <row r="4344" hidden="1">
      <c r="A4344" s="5">
        <v>480091.0</v>
      </c>
      <c r="B4344" s="6" t="s">
        <v>7963</v>
      </c>
      <c r="C4344" s="6" t="s">
        <v>8481</v>
      </c>
      <c r="D4344" s="6" t="s">
        <v>9834</v>
      </c>
      <c r="E4344" s="6" t="s">
        <v>266</v>
      </c>
      <c r="F4344" s="6"/>
      <c r="G4344" s="6"/>
      <c r="H4344" s="6" t="s">
        <v>8838</v>
      </c>
      <c r="I4344" s="6" t="s">
        <v>9835</v>
      </c>
      <c r="J4344" s="6" t="s">
        <v>8607</v>
      </c>
      <c r="K4344" s="7" t="s">
        <v>9836</v>
      </c>
      <c r="L4344" s="8">
        <v>45657.0</v>
      </c>
      <c r="M4344" s="6" t="s">
        <v>23</v>
      </c>
      <c r="N4344" s="5"/>
      <c r="O4344" s="5"/>
      <c r="P4344" s="5"/>
      <c r="Q4344" s="5"/>
      <c r="R4344" s="5"/>
      <c r="S4344" s="5"/>
      <c r="T4344" s="5"/>
      <c r="U4344" s="5"/>
      <c r="V4344" s="5"/>
    </row>
    <row r="4345" hidden="1">
      <c r="A4345" s="5">
        <v>480091.0</v>
      </c>
      <c r="B4345" s="6" t="s">
        <v>7963</v>
      </c>
      <c r="C4345" s="6" t="s">
        <v>8481</v>
      </c>
      <c r="D4345" s="6" t="s">
        <v>9834</v>
      </c>
      <c r="E4345" s="6" t="s">
        <v>266</v>
      </c>
      <c r="F4345" s="6"/>
      <c r="G4345" s="6"/>
      <c r="H4345" s="6" t="s">
        <v>8838</v>
      </c>
      <c r="I4345" s="6" t="s">
        <v>9835</v>
      </c>
      <c r="J4345" s="6" t="s">
        <v>8607</v>
      </c>
      <c r="K4345" s="7" t="s">
        <v>9837</v>
      </c>
      <c r="L4345" s="8">
        <v>45657.0</v>
      </c>
      <c r="M4345" s="6" t="s">
        <v>23</v>
      </c>
      <c r="N4345" s="5"/>
      <c r="O4345" s="5"/>
      <c r="P4345" s="5"/>
      <c r="Q4345" s="5"/>
      <c r="R4345" s="5"/>
      <c r="S4345" s="5"/>
      <c r="T4345" s="5"/>
      <c r="U4345" s="5"/>
      <c r="V4345" s="5"/>
    </row>
    <row r="4346" hidden="1">
      <c r="A4346" s="5">
        <v>480091.0</v>
      </c>
      <c r="B4346" s="6" t="s">
        <v>7963</v>
      </c>
      <c r="C4346" s="6" t="s">
        <v>8481</v>
      </c>
      <c r="D4346" s="6" t="s">
        <v>9834</v>
      </c>
      <c r="E4346" s="6" t="s">
        <v>266</v>
      </c>
      <c r="F4346" s="6"/>
      <c r="G4346" s="6"/>
      <c r="H4346" s="6" t="s">
        <v>8838</v>
      </c>
      <c r="I4346" s="6" t="s">
        <v>9835</v>
      </c>
      <c r="J4346" s="6" t="s">
        <v>8607</v>
      </c>
      <c r="K4346" s="7" t="s">
        <v>9838</v>
      </c>
      <c r="L4346" s="8">
        <v>45657.0</v>
      </c>
      <c r="M4346" s="6" t="s">
        <v>23</v>
      </c>
      <c r="N4346" s="5"/>
      <c r="O4346" s="5"/>
      <c r="P4346" s="5"/>
      <c r="Q4346" s="5"/>
      <c r="R4346" s="5"/>
      <c r="S4346" s="5"/>
      <c r="T4346" s="5"/>
      <c r="U4346" s="5"/>
      <c r="V4346" s="5"/>
    </row>
    <row r="4347" hidden="1">
      <c r="A4347" s="5">
        <v>480091.0</v>
      </c>
      <c r="B4347" s="6" t="s">
        <v>7963</v>
      </c>
      <c r="C4347" s="6" t="s">
        <v>8481</v>
      </c>
      <c r="D4347" s="6" t="s">
        <v>9834</v>
      </c>
      <c r="E4347" s="6" t="s">
        <v>266</v>
      </c>
      <c r="F4347" s="6"/>
      <c r="G4347" s="6"/>
      <c r="H4347" s="6" t="s">
        <v>8838</v>
      </c>
      <c r="I4347" s="6" t="s">
        <v>9835</v>
      </c>
      <c r="J4347" s="6" t="s">
        <v>8607</v>
      </c>
      <c r="K4347" s="7" t="s">
        <v>9839</v>
      </c>
      <c r="L4347" s="8">
        <v>45657.0</v>
      </c>
      <c r="M4347" s="6" t="s">
        <v>23</v>
      </c>
      <c r="N4347" s="5"/>
      <c r="O4347" s="5"/>
      <c r="P4347" s="5"/>
      <c r="Q4347" s="5"/>
      <c r="R4347" s="5"/>
      <c r="S4347" s="5"/>
      <c r="T4347" s="5"/>
      <c r="U4347" s="5"/>
      <c r="V4347" s="5"/>
    </row>
    <row r="4348" hidden="1">
      <c r="A4348" s="5">
        <v>480091.0</v>
      </c>
      <c r="B4348" s="6" t="s">
        <v>7963</v>
      </c>
      <c r="C4348" s="6" t="s">
        <v>8481</v>
      </c>
      <c r="D4348" s="6" t="s">
        <v>9834</v>
      </c>
      <c r="E4348" s="6" t="s">
        <v>266</v>
      </c>
      <c r="F4348" s="6"/>
      <c r="G4348" s="6"/>
      <c r="H4348" s="6" t="s">
        <v>8838</v>
      </c>
      <c r="I4348" s="6" t="s">
        <v>9835</v>
      </c>
      <c r="J4348" s="6" t="s">
        <v>8607</v>
      </c>
      <c r="K4348" s="7" t="s">
        <v>9840</v>
      </c>
      <c r="L4348" s="8">
        <v>45657.0</v>
      </c>
      <c r="M4348" s="6" t="s">
        <v>23</v>
      </c>
      <c r="N4348" s="5"/>
      <c r="O4348" s="5"/>
      <c r="P4348" s="5"/>
      <c r="Q4348" s="5"/>
      <c r="R4348" s="5"/>
      <c r="S4348" s="5"/>
      <c r="T4348" s="5"/>
      <c r="U4348" s="5"/>
      <c r="V4348" s="5"/>
    </row>
    <row r="4349" hidden="1">
      <c r="A4349" s="5">
        <v>480091.0</v>
      </c>
      <c r="B4349" s="6" t="s">
        <v>7963</v>
      </c>
      <c r="C4349" s="6" t="s">
        <v>8481</v>
      </c>
      <c r="D4349" s="6" t="s">
        <v>9834</v>
      </c>
      <c r="E4349" s="6" t="s">
        <v>266</v>
      </c>
      <c r="F4349" s="6"/>
      <c r="G4349" s="6"/>
      <c r="H4349" s="6" t="s">
        <v>8838</v>
      </c>
      <c r="I4349" s="6" t="s">
        <v>9835</v>
      </c>
      <c r="J4349" s="6" t="s">
        <v>8607</v>
      </c>
      <c r="K4349" s="7" t="s">
        <v>9841</v>
      </c>
      <c r="L4349" s="8">
        <v>45657.0</v>
      </c>
      <c r="M4349" s="6" t="s">
        <v>23</v>
      </c>
      <c r="N4349" s="5"/>
      <c r="O4349" s="5"/>
      <c r="P4349" s="5"/>
      <c r="Q4349" s="5"/>
      <c r="R4349" s="5"/>
      <c r="S4349" s="5"/>
      <c r="T4349" s="5"/>
      <c r="U4349" s="5"/>
      <c r="V4349" s="5"/>
    </row>
    <row r="4350" hidden="1">
      <c r="A4350" s="5">
        <v>480091.0</v>
      </c>
      <c r="B4350" s="6" t="s">
        <v>7963</v>
      </c>
      <c r="C4350" s="6" t="s">
        <v>8481</v>
      </c>
      <c r="D4350" s="6" t="s">
        <v>9834</v>
      </c>
      <c r="E4350" s="6" t="s">
        <v>266</v>
      </c>
      <c r="F4350" s="6"/>
      <c r="G4350" s="6"/>
      <c r="H4350" s="6" t="s">
        <v>8838</v>
      </c>
      <c r="I4350" s="6" t="s">
        <v>9835</v>
      </c>
      <c r="J4350" s="6" t="s">
        <v>8607</v>
      </c>
      <c r="K4350" s="7" t="s">
        <v>9842</v>
      </c>
      <c r="L4350" s="8">
        <v>45657.0</v>
      </c>
      <c r="M4350" s="6" t="s">
        <v>23</v>
      </c>
      <c r="N4350" s="5"/>
      <c r="O4350" s="5"/>
      <c r="P4350" s="5"/>
      <c r="Q4350" s="5"/>
      <c r="R4350" s="5"/>
      <c r="S4350" s="5"/>
      <c r="T4350" s="5"/>
      <c r="U4350" s="5"/>
      <c r="V4350" s="5"/>
    </row>
    <row r="4351" hidden="1">
      <c r="A4351" s="5">
        <v>480091.0</v>
      </c>
      <c r="B4351" s="6" t="s">
        <v>7963</v>
      </c>
      <c r="C4351" s="6" t="s">
        <v>8481</v>
      </c>
      <c r="D4351" s="6" t="s">
        <v>9834</v>
      </c>
      <c r="E4351" s="6" t="s">
        <v>266</v>
      </c>
      <c r="F4351" s="6"/>
      <c r="G4351" s="6"/>
      <c r="H4351" s="6" t="s">
        <v>8838</v>
      </c>
      <c r="I4351" s="6" t="s">
        <v>9835</v>
      </c>
      <c r="J4351" s="6" t="s">
        <v>8607</v>
      </c>
      <c r="K4351" s="7" t="s">
        <v>9843</v>
      </c>
      <c r="L4351" s="8">
        <v>45657.0</v>
      </c>
      <c r="M4351" s="6" t="s">
        <v>23</v>
      </c>
      <c r="N4351" s="5"/>
      <c r="O4351" s="5"/>
      <c r="P4351" s="5"/>
      <c r="Q4351" s="5"/>
      <c r="R4351" s="5"/>
      <c r="S4351" s="5"/>
      <c r="T4351" s="5"/>
      <c r="U4351" s="5"/>
      <c r="V4351" s="5"/>
    </row>
    <row r="4352" hidden="1">
      <c r="A4352" s="5">
        <v>480091.0</v>
      </c>
      <c r="B4352" s="6" t="s">
        <v>7963</v>
      </c>
      <c r="C4352" s="6" t="s">
        <v>8481</v>
      </c>
      <c r="D4352" s="6" t="s">
        <v>9834</v>
      </c>
      <c r="E4352" s="6" t="s">
        <v>266</v>
      </c>
      <c r="F4352" s="6"/>
      <c r="G4352" s="6"/>
      <c r="H4352" s="6" t="s">
        <v>8838</v>
      </c>
      <c r="I4352" s="6" t="s">
        <v>9835</v>
      </c>
      <c r="J4352" s="6" t="s">
        <v>8607</v>
      </c>
      <c r="K4352" s="7" t="s">
        <v>9844</v>
      </c>
      <c r="L4352" s="8">
        <v>45657.0</v>
      </c>
      <c r="M4352" s="6" t="s">
        <v>23</v>
      </c>
      <c r="N4352" s="5"/>
      <c r="O4352" s="5"/>
      <c r="P4352" s="5"/>
      <c r="Q4352" s="5"/>
      <c r="R4352" s="5"/>
      <c r="S4352" s="5"/>
      <c r="T4352" s="5"/>
      <c r="U4352" s="5"/>
      <c r="V4352" s="5"/>
    </row>
    <row r="4353" hidden="1">
      <c r="A4353" s="5">
        <v>480091.0</v>
      </c>
      <c r="B4353" s="6" t="s">
        <v>7963</v>
      </c>
      <c r="C4353" s="6" t="s">
        <v>8481</v>
      </c>
      <c r="D4353" s="6" t="s">
        <v>9834</v>
      </c>
      <c r="E4353" s="6" t="s">
        <v>266</v>
      </c>
      <c r="F4353" s="6"/>
      <c r="G4353" s="6"/>
      <c r="H4353" s="6" t="s">
        <v>8838</v>
      </c>
      <c r="I4353" s="6" t="s">
        <v>9835</v>
      </c>
      <c r="J4353" s="6" t="s">
        <v>8607</v>
      </c>
      <c r="K4353" s="7" t="s">
        <v>9845</v>
      </c>
      <c r="L4353" s="8">
        <v>45657.0</v>
      </c>
      <c r="M4353" s="6" t="s">
        <v>23</v>
      </c>
      <c r="N4353" s="5"/>
      <c r="O4353" s="5"/>
      <c r="P4353" s="5"/>
      <c r="Q4353" s="5"/>
      <c r="R4353" s="5"/>
      <c r="S4353" s="5"/>
      <c r="T4353" s="5"/>
      <c r="U4353" s="5"/>
      <c r="V4353" s="5"/>
    </row>
    <row r="4354" hidden="1">
      <c r="A4354" s="5">
        <v>480091.0</v>
      </c>
      <c r="B4354" s="6" t="s">
        <v>7963</v>
      </c>
      <c r="C4354" s="6" t="s">
        <v>8481</v>
      </c>
      <c r="D4354" s="6" t="s">
        <v>9846</v>
      </c>
      <c r="E4354" s="6" t="s">
        <v>266</v>
      </c>
      <c r="F4354" s="6"/>
      <c r="G4354" s="6"/>
      <c r="H4354" s="6" t="s">
        <v>8838</v>
      </c>
      <c r="I4354" s="6" t="s">
        <v>9847</v>
      </c>
      <c r="J4354" s="6" t="s">
        <v>8607</v>
      </c>
      <c r="K4354" s="7" t="s">
        <v>6977</v>
      </c>
      <c r="L4354" s="8">
        <v>45657.0</v>
      </c>
      <c r="M4354" s="6" t="s">
        <v>23</v>
      </c>
      <c r="N4354" s="5"/>
      <c r="O4354" s="5"/>
      <c r="P4354" s="5"/>
      <c r="Q4354" s="5"/>
      <c r="R4354" s="5"/>
      <c r="S4354" s="5"/>
      <c r="T4354" s="5"/>
      <c r="U4354" s="5"/>
      <c r="V4354" s="5"/>
    </row>
    <row r="4355" hidden="1">
      <c r="A4355" s="5">
        <v>480091.0</v>
      </c>
      <c r="B4355" s="6" t="s">
        <v>7963</v>
      </c>
      <c r="C4355" s="6" t="s">
        <v>8481</v>
      </c>
      <c r="D4355" s="6" t="s">
        <v>9848</v>
      </c>
      <c r="E4355" s="6" t="s">
        <v>266</v>
      </c>
      <c r="F4355" s="6"/>
      <c r="G4355" s="6"/>
      <c r="H4355" s="6" t="s">
        <v>8236</v>
      </c>
      <c r="I4355" s="6" t="s">
        <v>9849</v>
      </c>
      <c r="J4355" s="6" t="s">
        <v>8469</v>
      </c>
      <c r="K4355" s="7" t="s">
        <v>477</v>
      </c>
      <c r="L4355" s="8">
        <v>45657.0</v>
      </c>
      <c r="M4355" s="6" t="s">
        <v>23</v>
      </c>
      <c r="N4355" s="5"/>
      <c r="O4355" s="5"/>
      <c r="P4355" s="5"/>
      <c r="Q4355" s="5"/>
      <c r="R4355" s="5"/>
      <c r="S4355" s="5"/>
      <c r="T4355" s="5"/>
      <c r="U4355" s="5"/>
      <c r="V4355" s="5"/>
    </row>
    <row r="4356" hidden="1">
      <c r="A4356" s="5">
        <v>480091.0</v>
      </c>
      <c r="B4356" s="6" t="s">
        <v>7963</v>
      </c>
      <c r="C4356" s="6" t="s">
        <v>8481</v>
      </c>
      <c r="D4356" s="6" t="s">
        <v>9850</v>
      </c>
      <c r="E4356" s="6" t="s">
        <v>266</v>
      </c>
      <c r="F4356" s="6"/>
      <c r="G4356" s="6"/>
      <c r="H4356" s="6" t="s">
        <v>8236</v>
      </c>
      <c r="I4356" s="6" t="s">
        <v>9851</v>
      </c>
      <c r="J4356" s="6" t="s">
        <v>8469</v>
      </c>
      <c r="K4356" s="7" t="s">
        <v>9852</v>
      </c>
      <c r="L4356" s="8">
        <v>45657.0</v>
      </c>
      <c r="M4356" s="6" t="s">
        <v>23</v>
      </c>
      <c r="N4356" s="5"/>
      <c r="O4356" s="5"/>
      <c r="P4356" s="5"/>
      <c r="Q4356" s="5"/>
      <c r="R4356" s="5"/>
      <c r="S4356" s="5"/>
      <c r="T4356" s="5"/>
      <c r="U4356" s="5"/>
      <c r="V4356" s="5"/>
    </row>
    <row r="4357" hidden="1">
      <c r="A4357" s="5">
        <v>480091.0</v>
      </c>
      <c r="B4357" s="6" t="s">
        <v>7963</v>
      </c>
      <c r="C4357" s="6" t="s">
        <v>8481</v>
      </c>
      <c r="D4357" s="6" t="s">
        <v>9853</v>
      </c>
      <c r="E4357" s="6" t="s">
        <v>266</v>
      </c>
      <c r="F4357" s="6"/>
      <c r="G4357" s="6"/>
      <c r="H4357" s="6" t="s">
        <v>8467</v>
      </c>
      <c r="I4357" s="6" t="s">
        <v>9854</v>
      </c>
      <c r="J4357" s="6" t="s">
        <v>8624</v>
      </c>
      <c r="K4357" s="7" t="s">
        <v>9855</v>
      </c>
      <c r="L4357" s="8">
        <v>45657.0</v>
      </c>
      <c r="M4357" s="6" t="s">
        <v>23</v>
      </c>
      <c r="N4357" s="5"/>
      <c r="O4357" s="5"/>
      <c r="P4357" s="5"/>
      <c r="Q4357" s="5"/>
      <c r="R4357" s="5"/>
      <c r="S4357" s="5"/>
      <c r="T4357" s="5"/>
      <c r="U4357" s="5"/>
      <c r="V4357" s="5"/>
    </row>
    <row r="4358" hidden="1">
      <c r="A4358" s="5">
        <v>480091.0</v>
      </c>
      <c r="B4358" s="6" t="s">
        <v>7963</v>
      </c>
      <c r="C4358" s="6" t="s">
        <v>8481</v>
      </c>
      <c r="D4358" s="6" t="s">
        <v>9853</v>
      </c>
      <c r="E4358" s="6" t="s">
        <v>266</v>
      </c>
      <c r="F4358" s="6"/>
      <c r="G4358" s="6"/>
      <c r="H4358" s="6" t="s">
        <v>8467</v>
      </c>
      <c r="I4358" s="6" t="s">
        <v>9854</v>
      </c>
      <c r="J4358" s="6" t="s">
        <v>8624</v>
      </c>
      <c r="K4358" s="7" t="s">
        <v>9856</v>
      </c>
      <c r="L4358" s="8">
        <v>45657.0</v>
      </c>
      <c r="M4358" s="6" t="s">
        <v>23</v>
      </c>
      <c r="N4358" s="5"/>
      <c r="O4358" s="5"/>
      <c r="P4358" s="5"/>
      <c r="Q4358" s="5"/>
      <c r="R4358" s="5"/>
      <c r="S4358" s="5"/>
      <c r="T4358" s="5"/>
      <c r="U4358" s="5"/>
      <c r="V4358" s="5"/>
    </row>
    <row r="4359" hidden="1">
      <c r="A4359" s="5">
        <v>480091.0</v>
      </c>
      <c r="B4359" s="6" t="s">
        <v>7963</v>
      </c>
      <c r="C4359" s="6" t="s">
        <v>8481</v>
      </c>
      <c r="D4359" s="6" t="s">
        <v>9853</v>
      </c>
      <c r="E4359" s="6" t="s">
        <v>266</v>
      </c>
      <c r="F4359" s="6"/>
      <c r="G4359" s="6"/>
      <c r="H4359" s="6" t="s">
        <v>8467</v>
      </c>
      <c r="I4359" s="6" t="s">
        <v>9854</v>
      </c>
      <c r="J4359" s="6" t="s">
        <v>8624</v>
      </c>
      <c r="K4359" s="7" t="s">
        <v>9857</v>
      </c>
      <c r="L4359" s="8">
        <v>45657.0</v>
      </c>
      <c r="M4359" s="6" t="s">
        <v>23</v>
      </c>
      <c r="N4359" s="5"/>
      <c r="O4359" s="5"/>
      <c r="P4359" s="5"/>
      <c r="Q4359" s="5"/>
      <c r="R4359" s="5"/>
      <c r="S4359" s="5"/>
      <c r="T4359" s="5"/>
      <c r="U4359" s="5"/>
      <c r="V4359" s="5"/>
    </row>
    <row r="4360" hidden="1">
      <c r="A4360" s="5">
        <v>480091.0</v>
      </c>
      <c r="B4360" s="6" t="s">
        <v>7963</v>
      </c>
      <c r="C4360" s="6" t="s">
        <v>8481</v>
      </c>
      <c r="D4360" s="6" t="s">
        <v>9853</v>
      </c>
      <c r="E4360" s="6" t="s">
        <v>266</v>
      </c>
      <c r="F4360" s="6"/>
      <c r="G4360" s="6"/>
      <c r="H4360" s="6" t="s">
        <v>8467</v>
      </c>
      <c r="I4360" s="6" t="s">
        <v>9854</v>
      </c>
      <c r="J4360" s="6" t="s">
        <v>8624</v>
      </c>
      <c r="K4360" s="7" t="s">
        <v>9858</v>
      </c>
      <c r="L4360" s="8">
        <v>45657.0</v>
      </c>
      <c r="M4360" s="6" t="s">
        <v>23</v>
      </c>
      <c r="N4360" s="5"/>
      <c r="O4360" s="5"/>
      <c r="P4360" s="5"/>
      <c r="Q4360" s="5"/>
      <c r="R4360" s="5"/>
      <c r="S4360" s="5"/>
      <c r="T4360" s="5"/>
      <c r="U4360" s="5"/>
      <c r="V4360" s="5"/>
    </row>
    <row r="4361" hidden="1">
      <c r="A4361" s="5">
        <v>480091.0</v>
      </c>
      <c r="B4361" s="6" t="s">
        <v>7963</v>
      </c>
      <c r="C4361" s="6" t="s">
        <v>8481</v>
      </c>
      <c r="D4361" s="6" t="s">
        <v>9859</v>
      </c>
      <c r="E4361" s="6" t="s">
        <v>266</v>
      </c>
      <c r="F4361" s="6"/>
      <c r="G4361" s="6"/>
      <c r="H4361" s="6" t="s">
        <v>8467</v>
      </c>
      <c r="I4361" s="6" t="s">
        <v>9854</v>
      </c>
      <c r="J4361" s="6" t="s">
        <v>8624</v>
      </c>
      <c r="K4361" s="7" t="s">
        <v>9860</v>
      </c>
      <c r="L4361" s="8">
        <v>45657.0</v>
      </c>
      <c r="M4361" s="6" t="s">
        <v>23</v>
      </c>
      <c r="N4361" s="5"/>
      <c r="O4361" s="5"/>
      <c r="P4361" s="5"/>
      <c r="Q4361" s="5"/>
      <c r="R4361" s="5"/>
      <c r="S4361" s="5"/>
      <c r="T4361" s="5"/>
      <c r="U4361" s="5"/>
      <c r="V4361" s="5"/>
    </row>
    <row r="4362" hidden="1">
      <c r="A4362" s="5">
        <v>480091.0</v>
      </c>
      <c r="B4362" s="6" t="s">
        <v>7963</v>
      </c>
      <c r="C4362" s="6" t="s">
        <v>8481</v>
      </c>
      <c r="D4362" s="6" t="s">
        <v>9861</v>
      </c>
      <c r="E4362" s="6" t="s">
        <v>266</v>
      </c>
      <c r="F4362" s="6"/>
      <c r="G4362" s="6"/>
      <c r="H4362" s="6" t="s">
        <v>8467</v>
      </c>
      <c r="I4362" s="6" t="s">
        <v>9854</v>
      </c>
      <c r="J4362" s="6" t="s">
        <v>8624</v>
      </c>
      <c r="K4362" s="7" t="s">
        <v>9862</v>
      </c>
      <c r="L4362" s="8">
        <v>45657.0</v>
      </c>
      <c r="M4362" s="6" t="s">
        <v>23</v>
      </c>
      <c r="N4362" s="5"/>
      <c r="O4362" s="5"/>
      <c r="P4362" s="5"/>
      <c r="Q4362" s="5"/>
      <c r="R4362" s="5"/>
      <c r="S4362" s="5"/>
      <c r="T4362" s="5"/>
      <c r="U4362" s="5"/>
      <c r="V4362" s="5"/>
    </row>
    <row r="4363" hidden="1">
      <c r="A4363" s="5">
        <v>480091.0</v>
      </c>
      <c r="B4363" s="6" t="s">
        <v>7963</v>
      </c>
      <c r="C4363" s="6" t="s">
        <v>8481</v>
      </c>
      <c r="D4363" s="6" t="s">
        <v>9863</v>
      </c>
      <c r="E4363" s="6" t="s">
        <v>266</v>
      </c>
      <c r="F4363" s="6"/>
      <c r="G4363" s="6"/>
      <c r="H4363" s="6" t="s">
        <v>8467</v>
      </c>
      <c r="I4363" s="6" t="s">
        <v>9854</v>
      </c>
      <c r="J4363" s="6" t="s">
        <v>8624</v>
      </c>
      <c r="K4363" s="7" t="s">
        <v>9864</v>
      </c>
      <c r="L4363" s="8">
        <v>45657.0</v>
      </c>
      <c r="M4363" s="6" t="s">
        <v>23</v>
      </c>
      <c r="N4363" s="5"/>
      <c r="O4363" s="5"/>
      <c r="P4363" s="5"/>
      <c r="Q4363" s="5"/>
      <c r="R4363" s="5"/>
      <c r="S4363" s="5"/>
      <c r="T4363" s="5"/>
      <c r="U4363" s="5"/>
      <c r="V4363" s="5"/>
    </row>
    <row r="4364" hidden="1">
      <c r="A4364" s="5">
        <v>480091.0</v>
      </c>
      <c r="B4364" s="6" t="s">
        <v>7963</v>
      </c>
      <c r="C4364" s="6" t="s">
        <v>8481</v>
      </c>
      <c r="D4364" s="6" t="s">
        <v>9865</v>
      </c>
      <c r="E4364" s="6" t="s">
        <v>266</v>
      </c>
      <c r="F4364" s="6"/>
      <c r="G4364" s="6"/>
      <c r="H4364" s="6" t="s">
        <v>8467</v>
      </c>
      <c r="I4364" s="6" t="s">
        <v>9866</v>
      </c>
      <c r="J4364" s="6" t="s">
        <v>8624</v>
      </c>
      <c r="K4364" s="7" t="s">
        <v>9867</v>
      </c>
      <c r="L4364" s="8">
        <v>45657.0</v>
      </c>
      <c r="M4364" s="6" t="s">
        <v>23</v>
      </c>
      <c r="N4364" s="5"/>
      <c r="O4364" s="5"/>
      <c r="P4364" s="5"/>
      <c r="Q4364" s="5"/>
      <c r="R4364" s="5"/>
      <c r="S4364" s="5"/>
      <c r="T4364" s="5"/>
      <c r="U4364" s="5"/>
      <c r="V4364" s="5"/>
    </row>
    <row r="4365" hidden="1">
      <c r="A4365" s="5">
        <v>480091.0</v>
      </c>
      <c r="B4365" s="6" t="s">
        <v>7963</v>
      </c>
      <c r="C4365" s="6" t="s">
        <v>8481</v>
      </c>
      <c r="D4365" s="6" t="s">
        <v>9865</v>
      </c>
      <c r="E4365" s="6" t="s">
        <v>266</v>
      </c>
      <c r="F4365" s="6"/>
      <c r="G4365" s="6"/>
      <c r="H4365" s="6" t="s">
        <v>8467</v>
      </c>
      <c r="I4365" s="6" t="s">
        <v>9866</v>
      </c>
      <c r="J4365" s="6" t="s">
        <v>8624</v>
      </c>
      <c r="K4365" s="7" t="s">
        <v>9868</v>
      </c>
      <c r="L4365" s="8">
        <v>45657.0</v>
      </c>
      <c r="M4365" s="6" t="s">
        <v>23</v>
      </c>
      <c r="N4365" s="5"/>
      <c r="O4365" s="5"/>
      <c r="P4365" s="5"/>
      <c r="Q4365" s="5"/>
      <c r="R4365" s="5"/>
      <c r="S4365" s="5"/>
      <c r="T4365" s="5"/>
      <c r="U4365" s="5"/>
      <c r="V4365" s="5"/>
    </row>
    <row r="4366" hidden="1">
      <c r="A4366" s="5">
        <v>480091.0</v>
      </c>
      <c r="B4366" s="6" t="s">
        <v>7963</v>
      </c>
      <c r="C4366" s="6" t="s">
        <v>8481</v>
      </c>
      <c r="D4366" s="6" t="s">
        <v>9865</v>
      </c>
      <c r="E4366" s="6" t="s">
        <v>266</v>
      </c>
      <c r="F4366" s="6"/>
      <c r="G4366" s="6"/>
      <c r="H4366" s="6" t="s">
        <v>8467</v>
      </c>
      <c r="I4366" s="6" t="s">
        <v>9866</v>
      </c>
      <c r="J4366" s="6" t="s">
        <v>8624</v>
      </c>
      <c r="K4366" s="7" t="s">
        <v>9869</v>
      </c>
      <c r="L4366" s="8">
        <v>45657.0</v>
      </c>
      <c r="M4366" s="6" t="s">
        <v>23</v>
      </c>
      <c r="N4366" s="5"/>
      <c r="O4366" s="5"/>
      <c r="P4366" s="5"/>
      <c r="Q4366" s="5"/>
      <c r="R4366" s="5"/>
      <c r="S4366" s="5"/>
      <c r="T4366" s="5"/>
      <c r="U4366" s="5"/>
      <c r="V4366" s="5"/>
    </row>
    <row r="4367" hidden="1">
      <c r="A4367" s="5">
        <v>480091.0</v>
      </c>
      <c r="B4367" s="6" t="s">
        <v>7963</v>
      </c>
      <c r="C4367" s="6" t="s">
        <v>8481</v>
      </c>
      <c r="D4367" s="6" t="s">
        <v>9865</v>
      </c>
      <c r="E4367" s="6" t="s">
        <v>266</v>
      </c>
      <c r="F4367" s="6"/>
      <c r="G4367" s="6"/>
      <c r="H4367" s="6" t="s">
        <v>8467</v>
      </c>
      <c r="I4367" s="6" t="s">
        <v>9866</v>
      </c>
      <c r="J4367" s="6" t="s">
        <v>8624</v>
      </c>
      <c r="K4367" s="7" t="s">
        <v>9870</v>
      </c>
      <c r="L4367" s="8">
        <v>45657.0</v>
      </c>
      <c r="M4367" s="6" t="s">
        <v>23</v>
      </c>
      <c r="N4367" s="5"/>
      <c r="O4367" s="5"/>
      <c r="P4367" s="5"/>
      <c r="Q4367" s="5"/>
      <c r="R4367" s="5"/>
      <c r="S4367" s="5"/>
      <c r="T4367" s="5"/>
      <c r="U4367" s="5"/>
      <c r="V4367" s="5"/>
    </row>
    <row r="4368" hidden="1">
      <c r="A4368" s="5">
        <v>480091.0</v>
      </c>
      <c r="B4368" s="6" t="s">
        <v>7963</v>
      </c>
      <c r="C4368" s="6" t="s">
        <v>8481</v>
      </c>
      <c r="D4368" s="6" t="s">
        <v>9865</v>
      </c>
      <c r="E4368" s="6" t="s">
        <v>266</v>
      </c>
      <c r="F4368" s="6"/>
      <c r="G4368" s="6"/>
      <c r="H4368" s="6" t="s">
        <v>8467</v>
      </c>
      <c r="I4368" s="6" t="s">
        <v>9866</v>
      </c>
      <c r="J4368" s="6" t="s">
        <v>8624</v>
      </c>
      <c r="K4368" s="7" t="s">
        <v>9871</v>
      </c>
      <c r="L4368" s="8">
        <v>45657.0</v>
      </c>
      <c r="M4368" s="6" t="s">
        <v>23</v>
      </c>
      <c r="N4368" s="5"/>
      <c r="O4368" s="5"/>
      <c r="P4368" s="5"/>
      <c r="Q4368" s="5"/>
      <c r="R4368" s="5"/>
      <c r="S4368" s="5"/>
      <c r="T4368" s="5"/>
      <c r="U4368" s="5"/>
      <c r="V4368" s="5"/>
    </row>
    <row r="4369" hidden="1">
      <c r="A4369" s="5">
        <v>480091.0</v>
      </c>
      <c r="B4369" s="6" t="s">
        <v>7963</v>
      </c>
      <c r="C4369" s="6" t="s">
        <v>8481</v>
      </c>
      <c r="D4369" s="6" t="s">
        <v>9865</v>
      </c>
      <c r="E4369" s="6" t="s">
        <v>266</v>
      </c>
      <c r="F4369" s="6"/>
      <c r="G4369" s="6"/>
      <c r="H4369" s="6" t="s">
        <v>8467</v>
      </c>
      <c r="I4369" s="6" t="s">
        <v>9866</v>
      </c>
      <c r="J4369" s="6" t="s">
        <v>8624</v>
      </c>
      <c r="K4369" s="7" t="s">
        <v>9872</v>
      </c>
      <c r="L4369" s="8">
        <v>45657.0</v>
      </c>
      <c r="M4369" s="6" t="s">
        <v>23</v>
      </c>
      <c r="N4369" s="5"/>
      <c r="O4369" s="5"/>
      <c r="P4369" s="5"/>
      <c r="Q4369" s="5"/>
      <c r="R4369" s="5"/>
      <c r="S4369" s="5"/>
      <c r="T4369" s="5"/>
      <c r="U4369" s="5"/>
      <c r="V4369" s="5"/>
    </row>
    <row r="4370" hidden="1">
      <c r="A4370" s="5">
        <v>480091.0</v>
      </c>
      <c r="B4370" s="6" t="s">
        <v>7963</v>
      </c>
      <c r="C4370" s="6" t="s">
        <v>8481</v>
      </c>
      <c r="D4370" s="6" t="s">
        <v>9865</v>
      </c>
      <c r="E4370" s="6" t="s">
        <v>266</v>
      </c>
      <c r="F4370" s="6"/>
      <c r="G4370" s="6"/>
      <c r="H4370" s="6" t="s">
        <v>8467</v>
      </c>
      <c r="I4370" s="6" t="s">
        <v>9866</v>
      </c>
      <c r="J4370" s="6" t="s">
        <v>8624</v>
      </c>
      <c r="K4370" s="7" t="s">
        <v>9873</v>
      </c>
      <c r="L4370" s="8">
        <v>45657.0</v>
      </c>
      <c r="M4370" s="6" t="s">
        <v>23</v>
      </c>
      <c r="N4370" s="5"/>
      <c r="O4370" s="5"/>
      <c r="P4370" s="5"/>
      <c r="Q4370" s="5"/>
      <c r="R4370" s="5"/>
      <c r="S4370" s="5"/>
      <c r="T4370" s="5"/>
      <c r="U4370" s="5"/>
      <c r="V4370" s="5"/>
    </row>
    <row r="4371" hidden="1">
      <c r="A4371" s="5">
        <v>480091.0</v>
      </c>
      <c r="B4371" s="6" t="s">
        <v>7963</v>
      </c>
      <c r="C4371" s="6" t="s">
        <v>8481</v>
      </c>
      <c r="D4371" s="6" t="s">
        <v>9865</v>
      </c>
      <c r="E4371" s="6" t="s">
        <v>266</v>
      </c>
      <c r="F4371" s="6"/>
      <c r="G4371" s="6"/>
      <c r="H4371" s="6" t="s">
        <v>8467</v>
      </c>
      <c r="I4371" s="6" t="s">
        <v>9866</v>
      </c>
      <c r="J4371" s="6" t="s">
        <v>8624</v>
      </c>
      <c r="K4371" s="7" t="s">
        <v>9874</v>
      </c>
      <c r="L4371" s="8">
        <v>45657.0</v>
      </c>
      <c r="M4371" s="6" t="s">
        <v>23</v>
      </c>
      <c r="N4371" s="5"/>
      <c r="O4371" s="5"/>
      <c r="P4371" s="5"/>
      <c r="Q4371" s="5"/>
      <c r="R4371" s="5"/>
      <c r="S4371" s="5"/>
      <c r="T4371" s="5"/>
      <c r="U4371" s="5"/>
      <c r="V4371" s="5"/>
    </row>
    <row r="4372" hidden="1">
      <c r="A4372" s="5">
        <v>480091.0</v>
      </c>
      <c r="B4372" s="6" t="s">
        <v>7963</v>
      </c>
      <c r="C4372" s="6" t="s">
        <v>8481</v>
      </c>
      <c r="D4372" s="6" t="s">
        <v>9865</v>
      </c>
      <c r="E4372" s="6" t="s">
        <v>266</v>
      </c>
      <c r="F4372" s="6"/>
      <c r="G4372" s="6"/>
      <c r="H4372" s="6" t="s">
        <v>8467</v>
      </c>
      <c r="I4372" s="6" t="s">
        <v>9866</v>
      </c>
      <c r="J4372" s="6" t="s">
        <v>8624</v>
      </c>
      <c r="K4372" s="7" t="s">
        <v>9875</v>
      </c>
      <c r="L4372" s="8">
        <v>45657.0</v>
      </c>
      <c r="M4372" s="6" t="s">
        <v>23</v>
      </c>
      <c r="N4372" s="5"/>
      <c r="O4372" s="5"/>
      <c r="P4372" s="5"/>
      <c r="Q4372" s="5"/>
      <c r="R4372" s="5"/>
      <c r="S4372" s="5"/>
      <c r="T4372" s="5"/>
      <c r="U4372" s="5"/>
      <c r="V4372" s="5"/>
    </row>
    <row r="4373" hidden="1">
      <c r="A4373" s="5">
        <v>480091.0</v>
      </c>
      <c r="B4373" s="6" t="s">
        <v>7963</v>
      </c>
      <c r="C4373" s="6" t="s">
        <v>8481</v>
      </c>
      <c r="D4373" s="6" t="s">
        <v>9865</v>
      </c>
      <c r="E4373" s="6" t="s">
        <v>266</v>
      </c>
      <c r="F4373" s="6"/>
      <c r="G4373" s="6"/>
      <c r="H4373" s="6" t="s">
        <v>8467</v>
      </c>
      <c r="I4373" s="6" t="s">
        <v>9866</v>
      </c>
      <c r="J4373" s="6" t="s">
        <v>8624</v>
      </c>
      <c r="K4373" s="7" t="s">
        <v>9876</v>
      </c>
      <c r="L4373" s="8">
        <v>45657.0</v>
      </c>
      <c r="M4373" s="6" t="s">
        <v>23</v>
      </c>
      <c r="N4373" s="5"/>
      <c r="O4373" s="5"/>
      <c r="P4373" s="5"/>
      <c r="Q4373" s="5"/>
      <c r="R4373" s="5"/>
      <c r="S4373" s="5"/>
      <c r="T4373" s="5"/>
      <c r="U4373" s="5"/>
      <c r="V4373" s="5"/>
    </row>
    <row r="4374" hidden="1">
      <c r="A4374" s="5">
        <v>480091.0</v>
      </c>
      <c r="B4374" s="6" t="s">
        <v>7963</v>
      </c>
      <c r="C4374" s="6" t="s">
        <v>8481</v>
      </c>
      <c r="D4374" s="6" t="s">
        <v>9865</v>
      </c>
      <c r="E4374" s="6" t="s">
        <v>266</v>
      </c>
      <c r="F4374" s="6"/>
      <c r="G4374" s="6"/>
      <c r="H4374" s="6" t="s">
        <v>8467</v>
      </c>
      <c r="I4374" s="6" t="s">
        <v>9866</v>
      </c>
      <c r="J4374" s="6" t="s">
        <v>8624</v>
      </c>
      <c r="K4374" s="7" t="s">
        <v>9877</v>
      </c>
      <c r="L4374" s="8">
        <v>45657.0</v>
      </c>
      <c r="M4374" s="6" t="s">
        <v>23</v>
      </c>
      <c r="N4374" s="5"/>
      <c r="O4374" s="5"/>
      <c r="P4374" s="5"/>
      <c r="Q4374" s="5"/>
      <c r="R4374" s="5"/>
      <c r="S4374" s="5"/>
      <c r="T4374" s="5"/>
      <c r="U4374" s="5"/>
      <c r="V4374" s="5"/>
    </row>
    <row r="4375" hidden="1">
      <c r="A4375" s="5">
        <v>480091.0</v>
      </c>
      <c r="B4375" s="6" t="s">
        <v>7963</v>
      </c>
      <c r="C4375" s="6" t="s">
        <v>8481</v>
      </c>
      <c r="D4375" s="6" t="s">
        <v>9865</v>
      </c>
      <c r="E4375" s="6" t="s">
        <v>266</v>
      </c>
      <c r="F4375" s="6"/>
      <c r="G4375" s="6"/>
      <c r="H4375" s="6" t="s">
        <v>8467</v>
      </c>
      <c r="I4375" s="6" t="s">
        <v>9866</v>
      </c>
      <c r="J4375" s="6" t="s">
        <v>8624</v>
      </c>
      <c r="K4375" s="7" t="s">
        <v>9878</v>
      </c>
      <c r="L4375" s="8">
        <v>45657.0</v>
      </c>
      <c r="M4375" s="6" t="s">
        <v>23</v>
      </c>
      <c r="N4375" s="5"/>
      <c r="O4375" s="5"/>
      <c r="P4375" s="5"/>
      <c r="Q4375" s="5"/>
      <c r="R4375" s="5"/>
      <c r="S4375" s="5"/>
      <c r="T4375" s="5"/>
      <c r="U4375" s="5"/>
      <c r="V4375" s="5"/>
    </row>
    <row r="4376" hidden="1">
      <c r="A4376" s="5">
        <v>480091.0</v>
      </c>
      <c r="B4376" s="6" t="s">
        <v>7963</v>
      </c>
      <c r="C4376" s="6" t="s">
        <v>8481</v>
      </c>
      <c r="D4376" s="6" t="s">
        <v>9865</v>
      </c>
      <c r="E4376" s="6" t="s">
        <v>266</v>
      </c>
      <c r="F4376" s="6"/>
      <c r="G4376" s="6"/>
      <c r="H4376" s="6" t="s">
        <v>8467</v>
      </c>
      <c r="I4376" s="6" t="s">
        <v>9866</v>
      </c>
      <c r="J4376" s="6" t="s">
        <v>8624</v>
      </c>
      <c r="K4376" s="7" t="s">
        <v>9879</v>
      </c>
      <c r="L4376" s="8">
        <v>45657.0</v>
      </c>
      <c r="M4376" s="6" t="s">
        <v>23</v>
      </c>
      <c r="N4376" s="5"/>
      <c r="O4376" s="5"/>
      <c r="P4376" s="5"/>
      <c r="Q4376" s="5"/>
      <c r="R4376" s="5"/>
      <c r="S4376" s="5"/>
      <c r="T4376" s="5"/>
      <c r="U4376" s="5"/>
      <c r="V4376" s="5"/>
    </row>
    <row r="4377" hidden="1">
      <c r="A4377" s="5">
        <v>480091.0</v>
      </c>
      <c r="B4377" s="6" t="s">
        <v>7963</v>
      </c>
      <c r="C4377" s="6" t="s">
        <v>8481</v>
      </c>
      <c r="D4377" s="6" t="s">
        <v>9865</v>
      </c>
      <c r="E4377" s="6" t="s">
        <v>266</v>
      </c>
      <c r="F4377" s="6"/>
      <c r="G4377" s="6"/>
      <c r="H4377" s="6" t="s">
        <v>8467</v>
      </c>
      <c r="I4377" s="6" t="s">
        <v>9866</v>
      </c>
      <c r="J4377" s="6" t="s">
        <v>8624</v>
      </c>
      <c r="K4377" s="7" t="s">
        <v>9880</v>
      </c>
      <c r="L4377" s="8">
        <v>45657.0</v>
      </c>
      <c r="M4377" s="6" t="s">
        <v>23</v>
      </c>
      <c r="N4377" s="5"/>
      <c r="O4377" s="5"/>
      <c r="P4377" s="5"/>
      <c r="Q4377" s="5"/>
      <c r="R4377" s="5"/>
      <c r="S4377" s="5"/>
      <c r="T4377" s="5"/>
      <c r="U4377" s="5"/>
      <c r="V4377" s="5"/>
    </row>
    <row r="4378" hidden="1">
      <c r="A4378" s="5">
        <v>480091.0</v>
      </c>
      <c r="B4378" s="6" t="s">
        <v>7963</v>
      </c>
      <c r="C4378" s="6" t="s">
        <v>8481</v>
      </c>
      <c r="D4378" s="6" t="s">
        <v>9865</v>
      </c>
      <c r="E4378" s="6" t="s">
        <v>266</v>
      </c>
      <c r="F4378" s="6"/>
      <c r="G4378" s="6"/>
      <c r="H4378" s="6" t="s">
        <v>8467</v>
      </c>
      <c r="I4378" s="6" t="s">
        <v>9866</v>
      </c>
      <c r="J4378" s="6" t="s">
        <v>8624</v>
      </c>
      <c r="K4378" s="7" t="s">
        <v>9881</v>
      </c>
      <c r="L4378" s="8">
        <v>45657.0</v>
      </c>
      <c r="M4378" s="6" t="s">
        <v>23</v>
      </c>
      <c r="N4378" s="5"/>
      <c r="O4378" s="5"/>
      <c r="P4378" s="5"/>
      <c r="Q4378" s="5"/>
      <c r="R4378" s="5"/>
      <c r="S4378" s="5"/>
      <c r="T4378" s="5"/>
      <c r="U4378" s="5"/>
      <c r="V4378" s="5"/>
    </row>
    <row r="4379" hidden="1">
      <c r="A4379" s="5">
        <v>480091.0</v>
      </c>
      <c r="B4379" s="6" t="s">
        <v>7963</v>
      </c>
      <c r="C4379" s="6" t="s">
        <v>8481</v>
      </c>
      <c r="D4379" s="6" t="s">
        <v>9865</v>
      </c>
      <c r="E4379" s="6" t="s">
        <v>266</v>
      </c>
      <c r="F4379" s="6"/>
      <c r="G4379" s="6"/>
      <c r="H4379" s="6" t="s">
        <v>8467</v>
      </c>
      <c r="I4379" s="6" t="s">
        <v>9866</v>
      </c>
      <c r="J4379" s="6" t="s">
        <v>8624</v>
      </c>
      <c r="K4379" s="7" t="s">
        <v>9882</v>
      </c>
      <c r="L4379" s="8">
        <v>45657.0</v>
      </c>
      <c r="M4379" s="6" t="s">
        <v>23</v>
      </c>
      <c r="N4379" s="5"/>
      <c r="O4379" s="5"/>
      <c r="P4379" s="5"/>
      <c r="Q4379" s="5"/>
      <c r="R4379" s="5"/>
      <c r="S4379" s="5"/>
      <c r="T4379" s="5"/>
      <c r="U4379" s="5"/>
      <c r="V4379" s="5"/>
    </row>
    <row r="4380" hidden="1">
      <c r="A4380" s="5">
        <v>480091.0</v>
      </c>
      <c r="B4380" s="6" t="s">
        <v>7963</v>
      </c>
      <c r="C4380" s="6" t="s">
        <v>8481</v>
      </c>
      <c r="D4380" s="6" t="s">
        <v>9865</v>
      </c>
      <c r="E4380" s="6" t="s">
        <v>266</v>
      </c>
      <c r="F4380" s="6"/>
      <c r="G4380" s="6"/>
      <c r="H4380" s="6" t="s">
        <v>8467</v>
      </c>
      <c r="I4380" s="6" t="s">
        <v>9866</v>
      </c>
      <c r="J4380" s="6" t="s">
        <v>8624</v>
      </c>
      <c r="K4380" s="7" t="s">
        <v>9883</v>
      </c>
      <c r="L4380" s="8">
        <v>45657.0</v>
      </c>
      <c r="M4380" s="6" t="s">
        <v>23</v>
      </c>
      <c r="N4380" s="5"/>
      <c r="O4380" s="5"/>
      <c r="P4380" s="5"/>
      <c r="Q4380" s="5"/>
      <c r="R4380" s="5"/>
      <c r="S4380" s="5"/>
      <c r="T4380" s="5"/>
      <c r="U4380" s="5"/>
      <c r="V4380" s="5"/>
    </row>
    <row r="4381" hidden="1">
      <c r="A4381" s="5">
        <v>480091.0</v>
      </c>
      <c r="B4381" s="6" t="s">
        <v>7963</v>
      </c>
      <c r="C4381" s="6" t="s">
        <v>8481</v>
      </c>
      <c r="D4381" s="6" t="s">
        <v>9865</v>
      </c>
      <c r="E4381" s="6" t="s">
        <v>266</v>
      </c>
      <c r="F4381" s="6"/>
      <c r="G4381" s="6"/>
      <c r="H4381" s="6" t="s">
        <v>8467</v>
      </c>
      <c r="I4381" s="6" t="s">
        <v>9866</v>
      </c>
      <c r="J4381" s="6" t="s">
        <v>8624</v>
      </c>
      <c r="K4381" s="7" t="s">
        <v>9884</v>
      </c>
      <c r="L4381" s="8">
        <v>45657.0</v>
      </c>
      <c r="M4381" s="6" t="s">
        <v>23</v>
      </c>
      <c r="N4381" s="5"/>
      <c r="O4381" s="5"/>
      <c r="P4381" s="5"/>
      <c r="Q4381" s="5"/>
      <c r="R4381" s="5"/>
      <c r="S4381" s="5"/>
      <c r="T4381" s="5"/>
      <c r="U4381" s="5"/>
      <c r="V4381" s="5"/>
    </row>
    <row r="4382" hidden="1">
      <c r="A4382" s="5">
        <v>480091.0</v>
      </c>
      <c r="B4382" s="6" t="s">
        <v>7963</v>
      </c>
      <c r="C4382" s="6" t="s">
        <v>8481</v>
      </c>
      <c r="D4382" s="6" t="s">
        <v>9865</v>
      </c>
      <c r="E4382" s="6" t="s">
        <v>266</v>
      </c>
      <c r="F4382" s="6"/>
      <c r="G4382" s="6"/>
      <c r="H4382" s="6" t="s">
        <v>8467</v>
      </c>
      <c r="I4382" s="6" t="s">
        <v>9866</v>
      </c>
      <c r="J4382" s="6" t="s">
        <v>8624</v>
      </c>
      <c r="K4382" s="7" t="s">
        <v>9885</v>
      </c>
      <c r="L4382" s="8">
        <v>45657.0</v>
      </c>
      <c r="M4382" s="6" t="s">
        <v>23</v>
      </c>
      <c r="N4382" s="5"/>
      <c r="O4382" s="5"/>
      <c r="P4382" s="5"/>
      <c r="Q4382" s="5"/>
      <c r="R4382" s="5"/>
      <c r="S4382" s="5"/>
      <c r="T4382" s="5"/>
      <c r="U4382" s="5"/>
      <c r="V4382" s="5"/>
    </row>
    <row r="4383" hidden="1">
      <c r="A4383" s="5">
        <v>480091.0</v>
      </c>
      <c r="B4383" s="6" t="s">
        <v>7963</v>
      </c>
      <c r="C4383" s="6" t="s">
        <v>8481</v>
      </c>
      <c r="D4383" s="6" t="s">
        <v>9865</v>
      </c>
      <c r="E4383" s="6" t="s">
        <v>266</v>
      </c>
      <c r="F4383" s="6"/>
      <c r="G4383" s="6"/>
      <c r="H4383" s="6" t="s">
        <v>8467</v>
      </c>
      <c r="I4383" s="6" t="s">
        <v>9866</v>
      </c>
      <c r="J4383" s="6" t="s">
        <v>8624</v>
      </c>
      <c r="K4383" s="7" t="s">
        <v>9886</v>
      </c>
      <c r="L4383" s="8">
        <v>45657.0</v>
      </c>
      <c r="M4383" s="6" t="s">
        <v>23</v>
      </c>
      <c r="N4383" s="5"/>
      <c r="O4383" s="5"/>
      <c r="P4383" s="5"/>
      <c r="Q4383" s="5"/>
      <c r="R4383" s="5"/>
      <c r="S4383" s="5"/>
      <c r="T4383" s="5"/>
      <c r="U4383" s="5"/>
      <c r="V4383" s="5"/>
    </row>
    <row r="4384" hidden="1">
      <c r="A4384" s="5">
        <v>480091.0</v>
      </c>
      <c r="B4384" s="6" t="s">
        <v>7963</v>
      </c>
      <c r="C4384" s="6" t="s">
        <v>8481</v>
      </c>
      <c r="D4384" s="6" t="s">
        <v>9865</v>
      </c>
      <c r="E4384" s="6" t="s">
        <v>266</v>
      </c>
      <c r="F4384" s="6"/>
      <c r="G4384" s="6"/>
      <c r="H4384" s="6" t="s">
        <v>8467</v>
      </c>
      <c r="I4384" s="6" t="s">
        <v>9866</v>
      </c>
      <c r="J4384" s="6" t="s">
        <v>8624</v>
      </c>
      <c r="K4384" s="7" t="s">
        <v>9887</v>
      </c>
      <c r="L4384" s="8">
        <v>45657.0</v>
      </c>
      <c r="M4384" s="6" t="s">
        <v>23</v>
      </c>
      <c r="N4384" s="5"/>
      <c r="O4384" s="5"/>
      <c r="P4384" s="5"/>
      <c r="Q4384" s="5"/>
      <c r="R4384" s="5"/>
      <c r="S4384" s="5"/>
      <c r="T4384" s="5"/>
      <c r="U4384" s="5"/>
      <c r="V4384" s="5"/>
    </row>
    <row r="4385" hidden="1">
      <c r="A4385" s="5">
        <v>480091.0</v>
      </c>
      <c r="B4385" s="6" t="s">
        <v>7963</v>
      </c>
      <c r="C4385" s="6" t="s">
        <v>8481</v>
      </c>
      <c r="D4385" s="6" t="s">
        <v>9865</v>
      </c>
      <c r="E4385" s="6" t="s">
        <v>266</v>
      </c>
      <c r="F4385" s="6"/>
      <c r="G4385" s="6"/>
      <c r="H4385" s="6" t="s">
        <v>8467</v>
      </c>
      <c r="I4385" s="6" t="s">
        <v>9866</v>
      </c>
      <c r="J4385" s="6" t="s">
        <v>8624</v>
      </c>
      <c r="K4385" s="7" t="s">
        <v>9019</v>
      </c>
      <c r="L4385" s="8">
        <v>45657.0</v>
      </c>
      <c r="M4385" s="6" t="s">
        <v>23</v>
      </c>
      <c r="N4385" s="5"/>
      <c r="O4385" s="5"/>
      <c r="P4385" s="5"/>
      <c r="Q4385" s="5"/>
      <c r="R4385" s="5"/>
      <c r="S4385" s="5"/>
      <c r="T4385" s="5"/>
      <c r="U4385" s="5"/>
      <c r="V4385" s="5"/>
    </row>
    <row r="4386" hidden="1">
      <c r="A4386" s="5">
        <v>480091.0</v>
      </c>
      <c r="B4386" s="6" t="s">
        <v>7963</v>
      </c>
      <c r="C4386" s="6" t="s">
        <v>8481</v>
      </c>
      <c r="D4386" s="6" t="s">
        <v>9865</v>
      </c>
      <c r="E4386" s="6" t="s">
        <v>266</v>
      </c>
      <c r="F4386" s="6"/>
      <c r="G4386" s="6"/>
      <c r="H4386" s="6" t="s">
        <v>8467</v>
      </c>
      <c r="I4386" s="6" t="s">
        <v>9866</v>
      </c>
      <c r="J4386" s="6" t="s">
        <v>8624</v>
      </c>
      <c r="K4386" s="7" t="s">
        <v>9888</v>
      </c>
      <c r="L4386" s="8">
        <v>45657.0</v>
      </c>
      <c r="M4386" s="6" t="s">
        <v>23</v>
      </c>
      <c r="N4386" s="5"/>
      <c r="O4386" s="5"/>
      <c r="P4386" s="5"/>
      <c r="Q4386" s="5"/>
      <c r="R4386" s="5"/>
      <c r="S4386" s="5"/>
      <c r="T4386" s="5"/>
      <c r="U4386" s="5"/>
      <c r="V4386" s="5"/>
    </row>
    <row r="4387" hidden="1">
      <c r="A4387" s="5">
        <v>480091.0</v>
      </c>
      <c r="B4387" s="6" t="s">
        <v>7963</v>
      </c>
      <c r="C4387" s="6" t="s">
        <v>8481</v>
      </c>
      <c r="D4387" s="6" t="s">
        <v>9865</v>
      </c>
      <c r="E4387" s="6" t="s">
        <v>266</v>
      </c>
      <c r="F4387" s="6"/>
      <c r="G4387" s="6"/>
      <c r="H4387" s="6" t="s">
        <v>8467</v>
      </c>
      <c r="I4387" s="6" t="s">
        <v>9866</v>
      </c>
      <c r="J4387" s="6" t="s">
        <v>8624</v>
      </c>
      <c r="K4387" s="7" t="s">
        <v>9889</v>
      </c>
      <c r="L4387" s="8">
        <v>45657.0</v>
      </c>
      <c r="M4387" s="6" t="s">
        <v>23</v>
      </c>
      <c r="N4387" s="5"/>
      <c r="O4387" s="5"/>
      <c r="P4387" s="5"/>
      <c r="Q4387" s="5"/>
      <c r="R4387" s="5"/>
      <c r="S4387" s="5"/>
      <c r="T4387" s="5"/>
      <c r="U4387" s="5"/>
      <c r="V4387" s="5"/>
    </row>
    <row r="4388" hidden="1">
      <c r="A4388" s="5">
        <v>480091.0</v>
      </c>
      <c r="B4388" s="6" t="s">
        <v>7963</v>
      </c>
      <c r="C4388" s="6" t="s">
        <v>8481</v>
      </c>
      <c r="D4388" s="6" t="s">
        <v>9865</v>
      </c>
      <c r="E4388" s="6" t="s">
        <v>266</v>
      </c>
      <c r="F4388" s="6"/>
      <c r="G4388" s="6"/>
      <c r="H4388" s="6" t="s">
        <v>8467</v>
      </c>
      <c r="I4388" s="6" t="s">
        <v>9866</v>
      </c>
      <c r="J4388" s="6" t="s">
        <v>8624</v>
      </c>
      <c r="K4388" s="7" t="s">
        <v>9890</v>
      </c>
      <c r="L4388" s="8">
        <v>45657.0</v>
      </c>
      <c r="M4388" s="6" t="s">
        <v>23</v>
      </c>
      <c r="N4388" s="5"/>
      <c r="O4388" s="5"/>
      <c r="P4388" s="5"/>
      <c r="Q4388" s="5"/>
      <c r="R4388" s="5"/>
      <c r="S4388" s="5"/>
      <c r="T4388" s="5"/>
      <c r="U4388" s="5"/>
      <c r="V4388" s="5"/>
    </row>
    <row r="4389" hidden="1">
      <c r="A4389" s="5">
        <v>480091.0</v>
      </c>
      <c r="B4389" s="6" t="s">
        <v>7963</v>
      </c>
      <c r="C4389" s="6" t="s">
        <v>8481</v>
      </c>
      <c r="D4389" s="6" t="s">
        <v>9865</v>
      </c>
      <c r="E4389" s="6" t="s">
        <v>266</v>
      </c>
      <c r="F4389" s="6"/>
      <c r="G4389" s="6"/>
      <c r="H4389" s="6" t="s">
        <v>8467</v>
      </c>
      <c r="I4389" s="6" t="s">
        <v>9866</v>
      </c>
      <c r="J4389" s="6" t="s">
        <v>8624</v>
      </c>
      <c r="K4389" s="7" t="s">
        <v>9891</v>
      </c>
      <c r="L4389" s="8">
        <v>45657.0</v>
      </c>
      <c r="M4389" s="6" t="s">
        <v>23</v>
      </c>
      <c r="N4389" s="5"/>
      <c r="O4389" s="5"/>
      <c r="P4389" s="5"/>
      <c r="Q4389" s="5"/>
      <c r="R4389" s="5"/>
      <c r="S4389" s="5"/>
      <c r="T4389" s="5"/>
      <c r="U4389" s="5"/>
      <c r="V4389" s="5"/>
    </row>
    <row r="4390" hidden="1">
      <c r="A4390" s="5">
        <v>480091.0</v>
      </c>
      <c r="B4390" s="6" t="s">
        <v>7963</v>
      </c>
      <c r="C4390" s="6" t="s">
        <v>8481</v>
      </c>
      <c r="D4390" s="6" t="s">
        <v>9865</v>
      </c>
      <c r="E4390" s="6" t="s">
        <v>266</v>
      </c>
      <c r="F4390" s="6"/>
      <c r="G4390" s="6"/>
      <c r="H4390" s="6" t="s">
        <v>8467</v>
      </c>
      <c r="I4390" s="6" t="s">
        <v>9866</v>
      </c>
      <c r="J4390" s="6" t="s">
        <v>8624</v>
      </c>
      <c r="K4390" s="7" t="s">
        <v>9892</v>
      </c>
      <c r="L4390" s="8">
        <v>45657.0</v>
      </c>
      <c r="M4390" s="6" t="s">
        <v>23</v>
      </c>
      <c r="N4390" s="5"/>
      <c r="O4390" s="5"/>
      <c r="P4390" s="5"/>
      <c r="Q4390" s="5"/>
      <c r="R4390" s="5"/>
      <c r="S4390" s="5"/>
      <c r="T4390" s="5"/>
      <c r="U4390" s="5"/>
      <c r="V4390" s="5"/>
    </row>
    <row r="4391" hidden="1">
      <c r="A4391" s="5">
        <v>480091.0</v>
      </c>
      <c r="B4391" s="6" t="s">
        <v>7963</v>
      </c>
      <c r="C4391" s="6" t="s">
        <v>8481</v>
      </c>
      <c r="D4391" s="6" t="s">
        <v>9865</v>
      </c>
      <c r="E4391" s="6" t="s">
        <v>266</v>
      </c>
      <c r="F4391" s="6"/>
      <c r="G4391" s="6"/>
      <c r="H4391" s="6" t="s">
        <v>8467</v>
      </c>
      <c r="I4391" s="6" t="s">
        <v>9866</v>
      </c>
      <c r="J4391" s="6" t="s">
        <v>8624</v>
      </c>
      <c r="K4391" s="7" t="s">
        <v>9893</v>
      </c>
      <c r="L4391" s="8">
        <v>45657.0</v>
      </c>
      <c r="M4391" s="6" t="s">
        <v>23</v>
      </c>
      <c r="N4391" s="5"/>
      <c r="O4391" s="5"/>
      <c r="P4391" s="5"/>
      <c r="Q4391" s="5"/>
      <c r="R4391" s="5"/>
      <c r="S4391" s="5"/>
      <c r="T4391" s="5"/>
      <c r="U4391" s="5"/>
      <c r="V4391" s="5"/>
    </row>
    <row r="4392" hidden="1">
      <c r="A4392" s="5">
        <v>480091.0</v>
      </c>
      <c r="B4392" s="6" t="s">
        <v>7963</v>
      </c>
      <c r="C4392" s="6" t="s">
        <v>8481</v>
      </c>
      <c r="D4392" s="6" t="s">
        <v>9865</v>
      </c>
      <c r="E4392" s="6" t="s">
        <v>266</v>
      </c>
      <c r="F4392" s="6"/>
      <c r="G4392" s="6"/>
      <c r="H4392" s="6" t="s">
        <v>8467</v>
      </c>
      <c r="I4392" s="6" t="s">
        <v>9866</v>
      </c>
      <c r="J4392" s="6" t="s">
        <v>8624</v>
      </c>
      <c r="K4392" s="7" t="s">
        <v>9894</v>
      </c>
      <c r="L4392" s="8">
        <v>45657.0</v>
      </c>
      <c r="M4392" s="6" t="s">
        <v>23</v>
      </c>
      <c r="N4392" s="5"/>
      <c r="O4392" s="5"/>
      <c r="P4392" s="5"/>
      <c r="Q4392" s="5"/>
      <c r="R4392" s="5"/>
      <c r="S4392" s="5"/>
      <c r="T4392" s="5"/>
      <c r="U4392" s="5"/>
      <c r="V4392" s="5"/>
    </row>
    <row r="4393" hidden="1">
      <c r="A4393" s="5">
        <v>480091.0</v>
      </c>
      <c r="B4393" s="6" t="s">
        <v>7963</v>
      </c>
      <c r="C4393" s="6" t="s">
        <v>8481</v>
      </c>
      <c r="D4393" s="6" t="s">
        <v>9865</v>
      </c>
      <c r="E4393" s="6" t="s">
        <v>266</v>
      </c>
      <c r="F4393" s="6"/>
      <c r="G4393" s="6"/>
      <c r="H4393" s="6" t="s">
        <v>8467</v>
      </c>
      <c r="I4393" s="6" t="s">
        <v>9866</v>
      </c>
      <c r="J4393" s="6" t="s">
        <v>8624</v>
      </c>
      <c r="K4393" s="7" t="s">
        <v>9895</v>
      </c>
      <c r="L4393" s="8">
        <v>45657.0</v>
      </c>
      <c r="M4393" s="6" t="s">
        <v>23</v>
      </c>
      <c r="N4393" s="5"/>
      <c r="O4393" s="5"/>
      <c r="P4393" s="5"/>
      <c r="Q4393" s="5"/>
      <c r="R4393" s="5"/>
      <c r="S4393" s="5"/>
      <c r="T4393" s="5"/>
      <c r="U4393" s="5"/>
      <c r="V4393" s="5"/>
    </row>
    <row r="4394" hidden="1">
      <c r="A4394" s="5">
        <v>480091.0</v>
      </c>
      <c r="B4394" s="6" t="s">
        <v>7963</v>
      </c>
      <c r="C4394" s="6" t="s">
        <v>8481</v>
      </c>
      <c r="D4394" s="6" t="s">
        <v>9865</v>
      </c>
      <c r="E4394" s="6" t="s">
        <v>266</v>
      </c>
      <c r="F4394" s="6"/>
      <c r="G4394" s="6"/>
      <c r="H4394" s="6" t="s">
        <v>8467</v>
      </c>
      <c r="I4394" s="6" t="s">
        <v>9866</v>
      </c>
      <c r="J4394" s="6" t="s">
        <v>8624</v>
      </c>
      <c r="K4394" s="7" t="s">
        <v>9896</v>
      </c>
      <c r="L4394" s="8">
        <v>45657.0</v>
      </c>
      <c r="M4394" s="6" t="s">
        <v>23</v>
      </c>
      <c r="N4394" s="5"/>
      <c r="O4394" s="5"/>
      <c r="P4394" s="5"/>
      <c r="Q4394" s="5"/>
      <c r="R4394" s="5"/>
      <c r="S4394" s="5"/>
      <c r="T4394" s="5"/>
      <c r="U4394" s="5"/>
      <c r="V4394" s="5"/>
    </row>
    <row r="4395" hidden="1">
      <c r="A4395" s="5">
        <v>480091.0</v>
      </c>
      <c r="B4395" s="6" t="s">
        <v>7963</v>
      </c>
      <c r="C4395" s="6" t="s">
        <v>8481</v>
      </c>
      <c r="D4395" s="6" t="s">
        <v>9865</v>
      </c>
      <c r="E4395" s="6" t="s">
        <v>266</v>
      </c>
      <c r="F4395" s="6"/>
      <c r="G4395" s="6"/>
      <c r="H4395" s="6" t="s">
        <v>8467</v>
      </c>
      <c r="I4395" s="6" t="s">
        <v>9866</v>
      </c>
      <c r="J4395" s="6" t="s">
        <v>8624</v>
      </c>
      <c r="K4395" s="7" t="s">
        <v>9897</v>
      </c>
      <c r="L4395" s="8">
        <v>45657.0</v>
      </c>
      <c r="M4395" s="6" t="s">
        <v>23</v>
      </c>
      <c r="N4395" s="5"/>
      <c r="O4395" s="5"/>
      <c r="P4395" s="5"/>
      <c r="Q4395" s="5"/>
      <c r="R4395" s="5"/>
      <c r="S4395" s="5"/>
      <c r="T4395" s="5"/>
      <c r="U4395" s="5"/>
      <c r="V4395" s="5"/>
    </row>
    <row r="4396" hidden="1">
      <c r="A4396" s="5">
        <v>480091.0</v>
      </c>
      <c r="B4396" s="6" t="s">
        <v>7963</v>
      </c>
      <c r="C4396" s="6" t="s">
        <v>8481</v>
      </c>
      <c r="D4396" s="6" t="s">
        <v>9865</v>
      </c>
      <c r="E4396" s="6" t="s">
        <v>266</v>
      </c>
      <c r="F4396" s="6"/>
      <c r="G4396" s="6"/>
      <c r="H4396" s="6" t="s">
        <v>8467</v>
      </c>
      <c r="I4396" s="6" t="s">
        <v>9866</v>
      </c>
      <c r="J4396" s="6" t="s">
        <v>8624</v>
      </c>
      <c r="K4396" s="7" t="s">
        <v>9898</v>
      </c>
      <c r="L4396" s="8">
        <v>45657.0</v>
      </c>
      <c r="M4396" s="6" t="s">
        <v>23</v>
      </c>
      <c r="N4396" s="5"/>
      <c r="O4396" s="5"/>
      <c r="P4396" s="5"/>
      <c r="Q4396" s="5"/>
      <c r="R4396" s="5"/>
      <c r="S4396" s="5"/>
      <c r="T4396" s="5"/>
      <c r="U4396" s="5"/>
      <c r="V4396" s="5"/>
    </row>
    <row r="4397" hidden="1">
      <c r="A4397" s="5">
        <v>480091.0</v>
      </c>
      <c r="B4397" s="6" t="s">
        <v>7963</v>
      </c>
      <c r="C4397" s="6" t="s">
        <v>8481</v>
      </c>
      <c r="D4397" s="6" t="s">
        <v>9865</v>
      </c>
      <c r="E4397" s="6" t="s">
        <v>266</v>
      </c>
      <c r="F4397" s="6"/>
      <c r="G4397" s="6"/>
      <c r="H4397" s="6" t="s">
        <v>8467</v>
      </c>
      <c r="I4397" s="6" t="s">
        <v>9866</v>
      </c>
      <c r="J4397" s="6" t="s">
        <v>8624</v>
      </c>
      <c r="K4397" s="7" t="s">
        <v>9899</v>
      </c>
      <c r="L4397" s="8">
        <v>45657.0</v>
      </c>
      <c r="M4397" s="6" t="s">
        <v>23</v>
      </c>
      <c r="N4397" s="5"/>
      <c r="O4397" s="5"/>
      <c r="P4397" s="5"/>
      <c r="Q4397" s="5"/>
      <c r="R4397" s="5"/>
      <c r="S4397" s="5"/>
      <c r="T4397" s="5"/>
      <c r="U4397" s="5"/>
      <c r="V4397" s="5"/>
    </row>
    <row r="4398" hidden="1">
      <c r="A4398" s="5">
        <v>480091.0</v>
      </c>
      <c r="B4398" s="6" t="s">
        <v>7963</v>
      </c>
      <c r="C4398" s="6" t="s">
        <v>8481</v>
      </c>
      <c r="D4398" s="6" t="s">
        <v>9865</v>
      </c>
      <c r="E4398" s="6" t="s">
        <v>266</v>
      </c>
      <c r="F4398" s="6"/>
      <c r="G4398" s="6"/>
      <c r="H4398" s="6" t="s">
        <v>8467</v>
      </c>
      <c r="I4398" s="6" t="s">
        <v>9866</v>
      </c>
      <c r="J4398" s="6" t="s">
        <v>8624</v>
      </c>
      <c r="K4398" s="7" t="s">
        <v>9900</v>
      </c>
      <c r="L4398" s="8">
        <v>45657.0</v>
      </c>
      <c r="M4398" s="6" t="s">
        <v>23</v>
      </c>
      <c r="N4398" s="5"/>
      <c r="O4398" s="5"/>
      <c r="P4398" s="5"/>
      <c r="Q4398" s="5"/>
      <c r="R4398" s="5"/>
      <c r="S4398" s="5"/>
      <c r="T4398" s="5"/>
      <c r="U4398" s="5"/>
      <c r="V4398" s="5"/>
    </row>
    <row r="4399" hidden="1">
      <c r="A4399" s="5">
        <v>480091.0</v>
      </c>
      <c r="B4399" s="6" t="s">
        <v>7963</v>
      </c>
      <c r="C4399" s="6" t="s">
        <v>8481</v>
      </c>
      <c r="D4399" s="6" t="s">
        <v>9865</v>
      </c>
      <c r="E4399" s="6" t="s">
        <v>266</v>
      </c>
      <c r="F4399" s="6"/>
      <c r="G4399" s="6"/>
      <c r="H4399" s="6" t="s">
        <v>8467</v>
      </c>
      <c r="I4399" s="6" t="s">
        <v>9866</v>
      </c>
      <c r="J4399" s="6" t="s">
        <v>8624</v>
      </c>
      <c r="K4399" s="7" t="s">
        <v>9901</v>
      </c>
      <c r="L4399" s="8">
        <v>45657.0</v>
      </c>
      <c r="M4399" s="6" t="s">
        <v>23</v>
      </c>
      <c r="N4399" s="5"/>
      <c r="O4399" s="5"/>
      <c r="P4399" s="5"/>
      <c r="Q4399" s="5"/>
      <c r="R4399" s="5"/>
      <c r="S4399" s="5"/>
      <c r="T4399" s="5"/>
      <c r="U4399" s="5"/>
      <c r="V4399" s="5"/>
    </row>
    <row r="4400" hidden="1">
      <c r="A4400" s="5">
        <v>480091.0</v>
      </c>
      <c r="B4400" s="6" t="s">
        <v>7963</v>
      </c>
      <c r="C4400" s="6" t="s">
        <v>8481</v>
      </c>
      <c r="D4400" s="6" t="s">
        <v>9865</v>
      </c>
      <c r="E4400" s="6" t="s">
        <v>266</v>
      </c>
      <c r="F4400" s="6"/>
      <c r="G4400" s="6"/>
      <c r="H4400" s="6" t="s">
        <v>8467</v>
      </c>
      <c r="I4400" s="6" t="s">
        <v>9866</v>
      </c>
      <c r="J4400" s="6" t="s">
        <v>8624</v>
      </c>
      <c r="K4400" s="7" t="s">
        <v>9902</v>
      </c>
      <c r="L4400" s="8">
        <v>45657.0</v>
      </c>
      <c r="M4400" s="6" t="s">
        <v>23</v>
      </c>
      <c r="N4400" s="5"/>
      <c r="O4400" s="5"/>
      <c r="P4400" s="5"/>
      <c r="Q4400" s="5"/>
      <c r="R4400" s="5"/>
      <c r="S4400" s="5"/>
      <c r="T4400" s="5"/>
      <c r="U4400" s="5"/>
      <c r="V4400" s="5"/>
    </row>
    <row r="4401" hidden="1">
      <c r="A4401" s="5">
        <v>480091.0</v>
      </c>
      <c r="B4401" s="6" t="s">
        <v>7963</v>
      </c>
      <c r="C4401" s="6" t="s">
        <v>8481</v>
      </c>
      <c r="D4401" s="6" t="s">
        <v>9865</v>
      </c>
      <c r="E4401" s="6" t="s">
        <v>266</v>
      </c>
      <c r="F4401" s="6"/>
      <c r="G4401" s="6"/>
      <c r="H4401" s="6" t="s">
        <v>8467</v>
      </c>
      <c r="I4401" s="6" t="s">
        <v>9866</v>
      </c>
      <c r="J4401" s="6" t="s">
        <v>8624</v>
      </c>
      <c r="K4401" s="7" t="s">
        <v>9903</v>
      </c>
      <c r="L4401" s="8">
        <v>45657.0</v>
      </c>
      <c r="M4401" s="6" t="s">
        <v>23</v>
      </c>
      <c r="N4401" s="5"/>
      <c r="O4401" s="5"/>
      <c r="P4401" s="5"/>
      <c r="Q4401" s="5"/>
      <c r="R4401" s="5"/>
      <c r="S4401" s="5"/>
      <c r="T4401" s="5"/>
      <c r="U4401" s="5"/>
      <c r="V4401" s="5"/>
    </row>
    <row r="4402" hidden="1">
      <c r="A4402" s="5">
        <v>480091.0</v>
      </c>
      <c r="B4402" s="6" t="s">
        <v>7963</v>
      </c>
      <c r="C4402" s="6" t="s">
        <v>8481</v>
      </c>
      <c r="D4402" s="6" t="s">
        <v>9865</v>
      </c>
      <c r="E4402" s="6" t="s">
        <v>266</v>
      </c>
      <c r="F4402" s="6"/>
      <c r="G4402" s="6"/>
      <c r="H4402" s="6" t="s">
        <v>8467</v>
      </c>
      <c r="I4402" s="6" t="s">
        <v>9866</v>
      </c>
      <c r="J4402" s="6" t="s">
        <v>8624</v>
      </c>
      <c r="K4402" s="7" t="s">
        <v>9904</v>
      </c>
      <c r="L4402" s="8">
        <v>45657.0</v>
      </c>
      <c r="M4402" s="6" t="s">
        <v>23</v>
      </c>
      <c r="N4402" s="5"/>
      <c r="O4402" s="5"/>
      <c r="P4402" s="5"/>
      <c r="Q4402" s="5"/>
      <c r="R4402" s="5"/>
      <c r="S4402" s="5"/>
      <c r="T4402" s="5"/>
      <c r="U4402" s="5"/>
      <c r="V4402" s="5"/>
    </row>
    <row r="4403" hidden="1">
      <c r="A4403" s="5">
        <v>480091.0</v>
      </c>
      <c r="B4403" s="6" t="s">
        <v>7963</v>
      </c>
      <c r="C4403" s="6" t="s">
        <v>8481</v>
      </c>
      <c r="D4403" s="6" t="s">
        <v>9865</v>
      </c>
      <c r="E4403" s="6" t="s">
        <v>266</v>
      </c>
      <c r="F4403" s="6"/>
      <c r="G4403" s="6"/>
      <c r="H4403" s="6" t="s">
        <v>8467</v>
      </c>
      <c r="I4403" s="6" t="s">
        <v>9866</v>
      </c>
      <c r="J4403" s="6" t="s">
        <v>8624</v>
      </c>
      <c r="K4403" s="7" t="s">
        <v>9905</v>
      </c>
      <c r="L4403" s="8">
        <v>45657.0</v>
      </c>
      <c r="M4403" s="6" t="s">
        <v>23</v>
      </c>
      <c r="N4403" s="5"/>
      <c r="O4403" s="5"/>
      <c r="P4403" s="5"/>
      <c r="Q4403" s="5"/>
      <c r="R4403" s="5"/>
      <c r="S4403" s="5"/>
      <c r="T4403" s="5"/>
      <c r="U4403" s="5"/>
      <c r="V4403" s="5"/>
    </row>
    <row r="4404" hidden="1">
      <c r="A4404" s="5">
        <v>480091.0</v>
      </c>
      <c r="B4404" s="6" t="s">
        <v>7963</v>
      </c>
      <c r="C4404" s="6" t="s">
        <v>8481</v>
      </c>
      <c r="D4404" s="6" t="s">
        <v>9865</v>
      </c>
      <c r="E4404" s="6" t="s">
        <v>266</v>
      </c>
      <c r="F4404" s="6"/>
      <c r="G4404" s="6"/>
      <c r="H4404" s="6" t="s">
        <v>8467</v>
      </c>
      <c r="I4404" s="6" t="s">
        <v>9866</v>
      </c>
      <c r="J4404" s="6" t="s">
        <v>8624</v>
      </c>
      <c r="K4404" s="7" t="s">
        <v>9906</v>
      </c>
      <c r="L4404" s="8">
        <v>45657.0</v>
      </c>
      <c r="M4404" s="6" t="s">
        <v>23</v>
      </c>
      <c r="N4404" s="5"/>
      <c r="O4404" s="5"/>
      <c r="P4404" s="5"/>
      <c r="Q4404" s="5"/>
      <c r="R4404" s="5"/>
      <c r="S4404" s="5"/>
      <c r="T4404" s="5"/>
      <c r="U4404" s="5"/>
      <c r="V4404" s="5"/>
    </row>
    <row r="4405" hidden="1">
      <c r="A4405" s="5">
        <v>480091.0</v>
      </c>
      <c r="B4405" s="6" t="s">
        <v>7963</v>
      </c>
      <c r="C4405" s="6" t="s">
        <v>8481</v>
      </c>
      <c r="D4405" s="6" t="s">
        <v>9865</v>
      </c>
      <c r="E4405" s="6" t="s">
        <v>266</v>
      </c>
      <c r="F4405" s="6"/>
      <c r="G4405" s="6"/>
      <c r="H4405" s="6" t="s">
        <v>8467</v>
      </c>
      <c r="I4405" s="6" t="s">
        <v>9866</v>
      </c>
      <c r="J4405" s="6" t="s">
        <v>8624</v>
      </c>
      <c r="K4405" s="7" t="s">
        <v>9907</v>
      </c>
      <c r="L4405" s="8">
        <v>45657.0</v>
      </c>
      <c r="M4405" s="6" t="s">
        <v>23</v>
      </c>
      <c r="N4405" s="5"/>
      <c r="O4405" s="5"/>
      <c r="P4405" s="5"/>
      <c r="Q4405" s="5"/>
      <c r="R4405" s="5"/>
      <c r="S4405" s="5"/>
      <c r="T4405" s="5"/>
      <c r="U4405" s="5"/>
      <c r="V4405" s="5"/>
    </row>
    <row r="4406" hidden="1">
      <c r="A4406" s="5">
        <v>480091.0</v>
      </c>
      <c r="B4406" s="6" t="s">
        <v>7963</v>
      </c>
      <c r="C4406" s="6" t="s">
        <v>8481</v>
      </c>
      <c r="D4406" s="6" t="s">
        <v>9865</v>
      </c>
      <c r="E4406" s="6" t="s">
        <v>266</v>
      </c>
      <c r="F4406" s="6"/>
      <c r="G4406" s="6"/>
      <c r="H4406" s="6" t="s">
        <v>8467</v>
      </c>
      <c r="I4406" s="6" t="s">
        <v>9866</v>
      </c>
      <c r="J4406" s="6" t="s">
        <v>8624</v>
      </c>
      <c r="K4406" s="7" t="s">
        <v>9908</v>
      </c>
      <c r="L4406" s="8">
        <v>45657.0</v>
      </c>
      <c r="M4406" s="6" t="s">
        <v>23</v>
      </c>
      <c r="N4406" s="5"/>
      <c r="O4406" s="5"/>
      <c r="P4406" s="5"/>
      <c r="Q4406" s="5"/>
      <c r="R4406" s="5"/>
      <c r="S4406" s="5"/>
      <c r="T4406" s="5"/>
      <c r="U4406" s="5"/>
      <c r="V4406" s="5"/>
    </row>
    <row r="4407" hidden="1">
      <c r="A4407" s="5">
        <v>480091.0</v>
      </c>
      <c r="B4407" s="6" t="s">
        <v>7963</v>
      </c>
      <c r="C4407" s="6" t="s">
        <v>8481</v>
      </c>
      <c r="D4407" s="6" t="s">
        <v>9865</v>
      </c>
      <c r="E4407" s="6" t="s">
        <v>266</v>
      </c>
      <c r="F4407" s="6"/>
      <c r="G4407" s="6"/>
      <c r="H4407" s="6" t="s">
        <v>8467</v>
      </c>
      <c r="I4407" s="6" t="s">
        <v>9866</v>
      </c>
      <c r="J4407" s="6" t="s">
        <v>8624</v>
      </c>
      <c r="K4407" s="7" t="s">
        <v>9909</v>
      </c>
      <c r="L4407" s="8">
        <v>45657.0</v>
      </c>
      <c r="M4407" s="6" t="s">
        <v>23</v>
      </c>
      <c r="N4407" s="5"/>
      <c r="O4407" s="5"/>
      <c r="P4407" s="5"/>
      <c r="Q4407" s="5"/>
      <c r="R4407" s="5"/>
      <c r="S4407" s="5"/>
      <c r="T4407" s="5"/>
      <c r="U4407" s="5"/>
      <c r="V4407" s="5"/>
    </row>
    <row r="4408" hidden="1">
      <c r="A4408" s="5">
        <v>480091.0</v>
      </c>
      <c r="B4408" s="6" t="s">
        <v>7963</v>
      </c>
      <c r="C4408" s="6" t="s">
        <v>8481</v>
      </c>
      <c r="D4408" s="6" t="s">
        <v>9865</v>
      </c>
      <c r="E4408" s="6" t="s">
        <v>266</v>
      </c>
      <c r="F4408" s="6"/>
      <c r="G4408" s="6"/>
      <c r="H4408" s="6" t="s">
        <v>8467</v>
      </c>
      <c r="I4408" s="6" t="s">
        <v>9866</v>
      </c>
      <c r="J4408" s="6" t="s">
        <v>8624</v>
      </c>
      <c r="K4408" s="7" t="s">
        <v>9910</v>
      </c>
      <c r="L4408" s="8">
        <v>45657.0</v>
      </c>
      <c r="M4408" s="6" t="s">
        <v>23</v>
      </c>
      <c r="N4408" s="5"/>
      <c r="O4408" s="5"/>
      <c r="P4408" s="5"/>
      <c r="Q4408" s="5"/>
      <c r="R4408" s="5"/>
      <c r="S4408" s="5"/>
      <c r="T4408" s="5"/>
      <c r="U4408" s="5"/>
      <c r="V4408" s="5"/>
    </row>
    <row r="4409" hidden="1">
      <c r="A4409" s="5">
        <v>480091.0</v>
      </c>
      <c r="B4409" s="6" t="s">
        <v>7963</v>
      </c>
      <c r="C4409" s="6" t="s">
        <v>8481</v>
      </c>
      <c r="D4409" s="6" t="s">
        <v>9865</v>
      </c>
      <c r="E4409" s="6" t="s">
        <v>266</v>
      </c>
      <c r="F4409" s="6"/>
      <c r="G4409" s="6"/>
      <c r="H4409" s="6" t="s">
        <v>8467</v>
      </c>
      <c r="I4409" s="6" t="s">
        <v>9866</v>
      </c>
      <c r="J4409" s="6" t="s">
        <v>8624</v>
      </c>
      <c r="K4409" s="7" t="s">
        <v>9911</v>
      </c>
      <c r="L4409" s="8">
        <v>45657.0</v>
      </c>
      <c r="M4409" s="6" t="s">
        <v>23</v>
      </c>
      <c r="N4409" s="5"/>
      <c r="O4409" s="5"/>
      <c r="P4409" s="5"/>
      <c r="Q4409" s="5"/>
      <c r="R4409" s="5"/>
      <c r="S4409" s="5"/>
      <c r="T4409" s="5"/>
      <c r="U4409" s="5"/>
      <c r="V4409" s="5"/>
    </row>
    <row r="4410" hidden="1">
      <c r="A4410" s="5">
        <v>480091.0</v>
      </c>
      <c r="B4410" s="6" t="s">
        <v>7963</v>
      </c>
      <c r="C4410" s="6" t="s">
        <v>8481</v>
      </c>
      <c r="D4410" s="6" t="s">
        <v>9865</v>
      </c>
      <c r="E4410" s="6" t="s">
        <v>266</v>
      </c>
      <c r="F4410" s="6"/>
      <c r="G4410" s="6"/>
      <c r="H4410" s="6" t="s">
        <v>8467</v>
      </c>
      <c r="I4410" s="6" t="s">
        <v>9866</v>
      </c>
      <c r="J4410" s="6" t="s">
        <v>8624</v>
      </c>
      <c r="K4410" s="7" t="s">
        <v>9912</v>
      </c>
      <c r="L4410" s="8">
        <v>45657.0</v>
      </c>
      <c r="M4410" s="6" t="s">
        <v>23</v>
      </c>
      <c r="N4410" s="5"/>
      <c r="O4410" s="5"/>
      <c r="P4410" s="5"/>
      <c r="Q4410" s="5"/>
      <c r="R4410" s="5"/>
      <c r="S4410" s="5"/>
      <c r="T4410" s="5"/>
      <c r="U4410" s="5"/>
      <c r="V4410" s="5"/>
    </row>
    <row r="4411" hidden="1">
      <c r="A4411" s="5">
        <v>480091.0</v>
      </c>
      <c r="B4411" s="6" t="s">
        <v>7963</v>
      </c>
      <c r="C4411" s="6" t="s">
        <v>8481</v>
      </c>
      <c r="D4411" s="6" t="s">
        <v>9865</v>
      </c>
      <c r="E4411" s="6" t="s">
        <v>266</v>
      </c>
      <c r="F4411" s="6"/>
      <c r="G4411" s="6"/>
      <c r="H4411" s="6" t="s">
        <v>8467</v>
      </c>
      <c r="I4411" s="6" t="s">
        <v>9866</v>
      </c>
      <c r="J4411" s="6" t="s">
        <v>8624</v>
      </c>
      <c r="K4411" s="7" t="s">
        <v>9913</v>
      </c>
      <c r="L4411" s="8">
        <v>45657.0</v>
      </c>
      <c r="M4411" s="6" t="s">
        <v>23</v>
      </c>
      <c r="N4411" s="5"/>
      <c r="O4411" s="5"/>
      <c r="P4411" s="5"/>
      <c r="Q4411" s="5"/>
      <c r="R4411" s="5"/>
      <c r="S4411" s="5"/>
      <c r="T4411" s="5"/>
      <c r="U4411" s="5"/>
      <c r="V4411" s="5"/>
    </row>
    <row r="4412" hidden="1">
      <c r="A4412" s="5">
        <v>480091.0</v>
      </c>
      <c r="B4412" s="6" t="s">
        <v>7963</v>
      </c>
      <c r="C4412" s="6" t="s">
        <v>8481</v>
      </c>
      <c r="D4412" s="6" t="s">
        <v>9865</v>
      </c>
      <c r="E4412" s="6" t="s">
        <v>266</v>
      </c>
      <c r="F4412" s="6"/>
      <c r="G4412" s="6"/>
      <c r="H4412" s="6" t="s">
        <v>8467</v>
      </c>
      <c r="I4412" s="6" t="s">
        <v>9866</v>
      </c>
      <c r="J4412" s="6" t="s">
        <v>8624</v>
      </c>
      <c r="K4412" s="7" t="s">
        <v>9914</v>
      </c>
      <c r="L4412" s="8">
        <v>45657.0</v>
      </c>
      <c r="M4412" s="6" t="s">
        <v>23</v>
      </c>
      <c r="N4412" s="5"/>
      <c r="O4412" s="5"/>
      <c r="P4412" s="5"/>
      <c r="Q4412" s="5"/>
      <c r="R4412" s="5"/>
      <c r="S4412" s="5"/>
      <c r="T4412" s="5"/>
      <c r="U4412" s="5"/>
      <c r="V4412" s="5"/>
    </row>
    <row r="4413" hidden="1">
      <c r="A4413" s="5">
        <v>480091.0</v>
      </c>
      <c r="B4413" s="6" t="s">
        <v>7963</v>
      </c>
      <c r="C4413" s="6" t="s">
        <v>8481</v>
      </c>
      <c r="D4413" s="6" t="s">
        <v>9865</v>
      </c>
      <c r="E4413" s="6" t="s">
        <v>266</v>
      </c>
      <c r="F4413" s="6"/>
      <c r="G4413" s="6"/>
      <c r="H4413" s="6" t="s">
        <v>8467</v>
      </c>
      <c r="I4413" s="6" t="s">
        <v>9866</v>
      </c>
      <c r="J4413" s="6" t="s">
        <v>8624</v>
      </c>
      <c r="K4413" s="7" t="s">
        <v>9915</v>
      </c>
      <c r="L4413" s="8">
        <v>45657.0</v>
      </c>
      <c r="M4413" s="6" t="s">
        <v>23</v>
      </c>
      <c r="N4413" s="5"/>
      <c r="O4413" s="5"/>
      <c r="P4413" s="5"/>
      <c r="Q4413" s="5"/>
      <c r="R4413" s="5"/>
      <c r="S4413" s="5"/>
      <c r="T4413" s="5"/>
      <c r="U4413" s="5"/>
      <c r="V4413" s="5"/>
    </row>
    <row r="4414" hidden="1">
      <c r="A4414" s="5">
        <v>480091.0</v>
      </c>
      <c r="B4414" s="6" t="s">
        <v>7963</v>
      </c>
      <c r="C4414" s="6" t="s">
        <v>8481</v>
      </c>
      <c r="D4414" s="6" t="s">
        <v>9865</v>
      </c>
      <c r="E4414" s="6" t="s">
        <v>266</v>
      </c>
      <c r="F4414" s="6"/>
      <c r="G4414" s="6"/>
      <c r="H4414" s="6" t="s">
        <v>8467</v>
      </c>
      <c r="I4414" s="6" t="s">
        <v>9866</v>
      </c>
      <c r="J4414" s="6" t="s">
        <v>8624</v>
      </c>
      <c r="K4414" s="7" t="s">
        <v>9916</v>
      </c>
      <c r="L4414" s="8">
        <v>45657.0</v>
      </c>
      <c r="M4414" s="6" t="s">
        <v>23</v>
      </c>
      <c r="N4414" s="5"/>
      <c r="O4414" s="5"/>
      <c r="P4414" s="5"/>
      <c r="Q4414" s="5"/>
      <c r="R4414" s="5"/>
      <c r="S4414" s="5"/>
      <c r="T4414" s="5"/>
      <c r="U4414" s="5"/>
      <c r="V4414" s="5"/>
    </row>
    <row r="4415" hidden="1">
      <c r="A4415" s="5">
        <v>480091.0</v>
      </c>
      <c r="B4415" s="6" t="s">
        <v>7963</v>
      </c>
      <c r="C4415" s="6" t="s">
        <v>8481</v>
      </c>
      <c r="D4415" s="6" t="s">
        <v>9865</v>
      </c>
      <c r="E4415" s="6" t="s">
        <v>266</v>
      </c>
      <c r="F4415" s="6"/>
      <c r="G4415" s="6"/>
      <c r="H4415" s="6" t="s">
        <v>8467</v>
      </c>
      <c r="I4415" s="6" t="s">
        <v>9866</v>
      </c>
      <c r="J4415" s="6" t="s">
        <v>8624</v>
      </c>
      <c r="K4415" s="7" t="s">
        <v>9917</v>
      </c>
      <c r="L4415" s="8">
        <v>45657.0</v>
      </c>
      <c r="M4415" s="6" t="s">
        <v>23</v>
      </c>
      <c r="N4415" s="5"/>
      <c r="O4415" s="5"/>
      <c r="P4415" s="5"/>
      <c r="Q4415" s="5"/>
      <c r="R4415" s="5"/>
      <c r="S4415" s="5"/>
      <c r="T4415" s="5"/>
      <c r="U4415" s="5"/>
      <c r="V4415" s="5"/>
    </row>
    <row r="4416" hidden="1">
      <c r="A4416" s="5">
        <v>480091.0</v>
      </c>
      <c r="B4416" s="6" t="s">
        <v>7963</v>
      </c>
      <c r="C4416" s="6" t="s">
        <v>8481</v>
      </c>
      <c r="D4416" s="6" t="s">
        <v>9865</v>
      </c>
      <c r="E4416" s="6" t="s">
        <v>266</v>
      </c>
      <c r="F4416" s="6"/>
      <c r="G4416" s="6"/>
      <c r="H4416" s="6" t="s">
        <v>8467</v>
      </c>
      <c r="I4416" s="6" t="s">
        <v>9866</v>
      </c>
      <c r="J4416" s="6" t="s">
        <v>8624</v>
      </c>
      <c r="K4416" s="7" t="s">
        <v>9918</v>
      </c>
      <c r="L4416" s="8">
        <v>45657.0</v>
      </c>
      <c r="M4416" s="6" t="s">
        <v>23</v>
      </c>
      <c r="N4416" s="5"/>
      <c r="O4416" s="5"/>
      <c r="P4416" s="5"/>
      <c r="Q4416" s="5"/>
      <c r="R4416" s="5"/>
      <c r="S4416" s="5"/>
      <c r="T4416" s="5"/>
      <c r="U4416" s="5"/>
      <c r="V4416" s="5"/>
    </row>
    <row r="4417" hidden="1">
      <c r="A4417" s="5">
        <v>480091.0</v>
      </c>
      <c r="B4417" s="6" t="s">
        <v>7963</v>
      </c>
      <c r="C4417" s="6" t="s">
        <v>8481</v>
      </c>
      <c r="D4417" s="6" t="s">
        <v>9865</v>
      </c>
      <c r="E4417" s="6" t="s">
        <v>266</v>
      </c>
      <c r="F4417" s="6"/>
      <c r="G4417" s="6"/>
      <c r="H4417" s="6" t="s">
        <v>8467</v>
      </c>
      <c r="I4417" s="6" t="s">
        <v>9866</v>
      </c>
      <c r="J4417" s="6" t="s">
        <v>8624</v>
      </c>
      <c r="K4417" s="7" t="s">
        <v>9919</v>
      </c>
      <c r="L4417" s="8">
        <v>45657.0</v>
      </c>
      <c r="M4417" s="6" t="s">
        <v>23</v>
      </c>
      <c r="N4417" s="5"/>
      <c r="O4417" s="5"/>
      <c r="P4417" s="5"/>
      <c r="Q4417" s="5"/>
      <c r="R4417" s="5"/>
      <c r="S4417" s="5"/>
      <c r="T4417" s="5"/>
      <c r="U4417" s="5"/>
      <c r="V4417" s="5"/>
    </row>
    <row r="4418" hidden="1">
      <c r="A4418" s="5">
        <v>480091.0</v>
      </c>
      <c r="B4418" s="6" t="s">
        <v>7963</v>
      </c>
      <c r="C4418" s="6" t="s">
        <v>8481</v>
      </c>
      <c r="D4418" s="6" t="s">
        <v>9865</v>
      </c>
      <c r="E4418" s="6" t="s">
        <v>266</v>
      </c>
      <c r="F4418" s="6"/>
      <c r="G4418" s="6"/>
      <c r="H4418" s="6" t="s">
        <v>8467</v>
      </c>
      <c r="I4418" s="6" t="s">
        <v>9866</v>
      </c>
      <c r="J4418" s="6" t="s">
        <v>8624</v>
      </c>
      <c r="K4418" s="7" t="s">
        <v>9920</v>
      </c>
      <c r="L4418" s="8">
        <v>45657.0</v>
      </c>
      <c r="M4418" s="6" t="s">
        <v>23</v>
      </c>
      <c r="N4418" s="5"/>
      <c r="O4418" s="5"/>
      <c r="P4418" s="5"/>
      <c r="Q4418" s="5"/>
      <c r="R4418" s="5"/>
      <c r="S4418" s="5"/>
      <c r="T4418" s="5"/>
      <c r="U4418" s="5"/>
      <c r="V4418" s="5"/>
    </row>
    <row r="4419" hidden="1">
      <c r="A4419" s="5">
        <v>480091.0</v>
      </c>
      <c r="B4419" s="6" t="s">
        <v>7963</v>
      </c>
      <c r="C4419" s="6" t="s">
        <v>8481</v>
      </c>
      <c r="D4419" s="6" t="s">
        <v>9865</v>
      </c>
      <c r="E4419" s="6" t="s">
        <v>266</v>
      </c>
      <c r="F4419" s="6"/>
      <c r="G4419" s="6"/>
      <c r="H4419" s="6" t="s">
        <v>8467</v>
      </c>
      <c r="I4419" s="6" t="s">
        <v>9866</v>
      </c>
      <c r="J4419" s="6" t="s">
        <v>8624</v>
      </c>
      <c r="K4419" s="7" t="s">
        <v>9921</v>
      </c>
      <c r="L4419" s="8">
        <v>45657.0</v>
      </c>
      <c r="M4419" s="6" t="s">
        <v>23</v>
      </c>
      <c r="N4419" s="5"/>
      <c r="O4419" s="5"/>
      <c r="P4419" s="5"/>
      <c r="Q4419" s="5"/>
      <c r="R4419" s="5"/>
      <c r="S4419" s="5"/>
      <c r="T4419" s="5"/>
      <c r="U4419" s="5"/>
      <c r="V4419" s="5"/>
    </row>
    <row r="4420" hidden="1">
      <c r="A4420" s="5">
        <v>480091.0</v>
      </c>
      <c r="B4420" s="6" t="s">
        <v>7963</v>
      </c>
      <c r="C4420" s="6" t="s">
        <v>8481</v>
      </c>
      <c r="D4420" s="6" t="s">
        <v>9865</v>
      </c>
      <c r="E4420" s="6" t="s">
        <v>266</v>
      </c>
      <c r="F4420" s="6"/>
      <c r="G4420" s="6"/>
      <c r="H4420" s="6" t="s">
        <v>8467</v>
      </c>
      <c r="I4420" s="6" t="s">
        <v>9866</v>
      </c>
      <c r="J4420" s="6" t="s">
        <v>8624</v>
      </c>
      <c r="K4420" s="7" t="s">
        <v>9922</v>
      </c>
      <c r="L4420" s="8">
        <v>45657.0</v>
      </c>
      <c r="M4420" s="6" t="s">
        <v>23</v>
      </c>
      <c r="N4420" s="5"/>
      <c r="O4420" s="5"/>
      <c r="P4420" s="5"/>
      <c r="Q4420" s="5"/>
      <c r="R4420" s="5"/>
      <c r="S4420" s="5"/>
      <c r="T4420" s="5"/>
      <c r="U4420" s="5"/>
      <c r="V4420" s="5"/>
    </row>
    <row r="4421" hidden="1">
      <c r="A4421" s="5">
        <v>480091.0</v>
      </c>
      <c r="B4421" s="6" t="s">
        <v>7963</v>
      </c>
      <c r="C4421" s="6" t="s">
        <v>8481</v>
      </c>
      <c r="D4421" s="6" t="s">
        <v>9865</v>
      </c>
      <c r="E4421" s="6" t="s">
        <v>266</v>
      </c>
      <c r="F4421" s="6"/>
      <c r="G4421" s="6"/>
      <c r="H4421" s="6" t="s">
        <v>8467</v>
      </c>
      <c r="I4421" s="6" t="s">
        <v>9866</v>
      </c>
      <c r="J4421" s="6" t="s">
        <v>8624</v>
      </c>
      <c r="K4421" s="7" t="s">
        <v>9923</v>
      </c>
      <c r="L4421" s="8">
        <v>45657.0</v>
      </c>
      <c r="M4421" s="6" t="s">
        <v>23</v>
      </c>
      <c r="N4421" s="5"/>
      <c r="O4421" s="5"/>
      <c r="P4421" s="5"/>
      <c r="Q4421" s="5"/>
      <c r="R4421" s="5"/>
      <c r="S4421" s="5"/>
      <c r="T4421" s="5"/>
      <c r="U4421" s="5"/>
      <c r="V4421" s="5"/>
    </row>
    <row r="4422" hidden="1">
      <c r="A4422" s="5">
        <v>480091.0</v>
      </c>
      <c r="B4422" s="6" t="s">
        <v>7963</v>
      </c>
      <c r="C4422" s="6" t="s">
        <v>8481</v>
      </c>
      <c r="D4422" s="6" t="s">
        <v>9865</v>
      </c>
      <c r="E4422" s="6" t="s">
        <v>266</v>
      </c>
      <c r="F4422" s="6"/>
      <c r="G4422" s="6"/>
      <c r="H4422" s="6" t="s">
        <v>8467</v>
      </c>
      <c r="I4422" s="6" t="s">
        <v>9866</v>
      </c>
      <c r="J4422" s="6" t="s">
        <v>8624</v>
      </c>
      <c r="K4422" s="7" t="s">
        <v>9924</v>
      </c>
      <c r="L4422" s="8">
        <v>45657.0</v>
      </c>
      <c r="M4422" s="6" t="s">
        <v>23</v>
      </c>
      <c r="N4422" s="5"/>
      <c r="O4422" s="5"/>
      <c r="P4422" s="5"/>
      <c r="Q4422" s="5"/>
      <c r="R4422" s="5"/>
      <c r="S4422" s="5"/>
      <c r="T4422" s="5"/>
      <c r="U4422" s="5"/>
      <c r="V4422" s="5"/>
    </row>
    <row r="4423" hidden="1">
      <c r="A4423" s="5">
        <v>480091.0</v>
      </c>
      <c r="B4423" s="6" t="s">
        <v>7963</v>
      </c>
      <c r="C4423" s="6" t="s">
        <v>8481</v>
      </c>
      <c r="D4423" s="6" t="s">
        <v>9865</v>
      </c>
      <c r="E4423" s="6" t="s">
        <v>266</v>
      </c>
      <c r="F4423" s="6"/>
      <c r="G4423" s="6"/>
      <c r="H4423" s="6" t="s">
        <v>8467</v>
      </c>
      <c r="I4423" s="6" t="s">
        <v>9866</v>
      </c>
      <c r="J4423" s="6" t="s">
        <v>8624</v>
      </c>
      <c r="K4423" s="7" t="s">
        <v>9925</v>
      </c>
      <c r="L4423" s="8">
        <v>45657.0</v>
      </c>
      <c r="M4423" s="6" t="s">
        <v>23</v>
      </c>
      <c r="N4423" s="5"/>
      <c r="O4423" s="5"/>
      <c r="P4423" s="5"/>
      <c r="Q4423" s="5"/>
      <c r="R4423" s="5"/>
      <c r="S4423" s="5"/>
      <c r="T4423" s="5"/>
      <c r="U4423" s="5"/>
      <c r="V4423" s="5"/>
    </row>
    <row r="4424" hidden="1">
      <c r="A4424" s="5">
        <v>480091.0</v>
      </c>
      <c r="B4424" s="6" t="s">
        <v>7963</v>
      </c>
      <c r="C4424" s="6" t="s">
        <v>8481</v>
      </c>
      <c r="D4424" s="6" t="s">
        <v>9865</v>
      </c>
      <c r="E4424" s="6" t="s">
        <v>266</v>
      </c>
      <c r="F4424" s="6"/>
      <c r="G4424" s="6"/>
      <c r="H4424" s="6" t="s">
        <v>8467</v>
      </c>
      <c r="I4424" s="6" t="s">
        <v>9866</v>
      </c>
      <c r="J4424" s="6" t="s">
        <v>8624</v>
      </c>
      <c r="K4424" s="7" t="s">
        <v>9926</v>
      </c>
      <c r="L4424" s="8">
        <v>45657.0</v>
      </c>
      <c r="M4424" s="6" t="s">
        <v>23</v>
      </c>
      <c r="N4424" s="5"/>
      <c r="O4424" s="5"/>
      <c r="P4424" s="5"/>
      <c r="Q4424" s="5"/>
      <c r="R4424" s="5"/>
      <c r="S4424" s="5"/>
      <c r="T4424" s="5"/>
      <c r="U4424" s="5"/>
      <c r="V4424" s="5"/>
    </row>
    <row r="4425" hidden="1">
      <c r="A4425" s="5">
        <v>480091.0</v>
      </c>
      <c r="B4425" s="6" t="s">
        <v>7963</v>
      </c>
      <c r="C4425" s="6" t="s">
        <v>8481</v>
      </c>
      <c r="D4425" s="6" t="s">
        <v>9865</v>
      </c>
      <c r="E4425" s="6" t="s">
        <v>266</v>
      </c>
      <c r="F4425" s="6"/>
      <c r="G4425" s="6"/>
      <c r="H4425" s="6" t="s">
        <v>8467</v>
      </c>
      <c r="I4425" s="6" t="s">
        <v>9866</v>
      </c>
      <c r="J4425" s="6" t="s">
        <v>8624</v>
      </c>
      <c r="K4425" s="7" t="s">
        <v>9927</v>
      </c>
      <c r="L4425" s="8">
        <v>45657.0</v>
      </c>
      <c r="M4425" s="6" t="s">
        <v>23</v>
      </c>
      <c r="N4425" s="5"/>
      <c r="O4425" s="5"/>
      <c r="P4425" s="5"/>
      <c r="Q4425" s="5"/>
      <c r="R4425" s="5"/>
      <c r="S4425" s="5"/>
      <c r="T4425" s="5"/>
      <c r="U4425" s="5"/>
      <c r="V4425" s="5"/>
    </row>
    <row r="4426" hidden="1">
      <c r="A4426" s="5">
        <v>480091.0</v>
      </c>
      <c r="B4426" s="6" t="s">
        <v>7963</v>
      </c>
      <c r="C4426" s="6" t="s">
        <v>8481</v>
      </c>
      <c r="D4426" s="6" t="s">
        <v>9865</v>
      </c>
      <c r="E4426" s="6" t="s">
        <v>266</v>
      </c>
      <c r="F4426" s="6"/>
      <c r="G4426" s="6"/>
      <c r="H4426" s="6" t="s">
        <v>8467</v>
      </c>
      <c r="I4426" s="6" t="s">
        <v>9866</v>
      </c>
      <c r="J4426" s="6" t="s">
        <v>8624</v>
      </c>
      <c r="K4426" s="7" t="s">
        <v>9928</v>
      </c>
      <c r="L4426" s="8">
        <v>45657.0</v>
      </c>
      <c r="M4426" s="6" t="s">
        <v>23</v>
      </c>
      <c r="N4426" s="5"/>
      <c r="O4426" s="5"/>
      <c r="P4426" s="5"/>
      <c r="Q4426" s="5"/>
      <c r="R4426" s="5"/>
      <c r="S4426" s="5"/>
      <c r="T4426" s="5"/>
      <c r="U4426" s="5"/>
      <c r="V4426" s="5"/>
    </row>
    <row r="4427" hidden="1">
      <c r="A4427" s="5">
        <v>480091.0</v>
      </c>
      <c r="B4427" s="6" t="s">
        <v>7963</v>
      </c>
      <c r="C4427" s="6" t="s">
        <v>8481</v>
      </c>
      <c r="D4427" s="6" t="s">
        <v>9865</v>
      </c>
      <c r="E4427" s="6" t="s">
        <v>266</v>
      </c>
      <c r="F4427" s="6"/>
      <c r="G4427" s="6"/>
      <c r="H4427" s="6" t="s">
        <v>8467</v>
      </c>
      <c r="I4427" s="6" t="s">
        <v>9866</v>
      </c>
      <c r="J4427" s="6" t="s">
        <v>8624</v>
      </c>
      <c r="K4427" s="7" t="s">
        <v>9929</v>
      </c>
      <c r="L4427" s="8">
        <v>45657.0</v>
      </c>
      <c r="M4427" s="6" t="s">
        <v>23</v>
      </c>
      <c r="N4427" s="5"/>
      <c r="O4427" s="5"/>
      <c r="P4427" s="5"/>
      <c r="Q4427" s="5"/>
      <c r="R4427" s="5"/>
      <c r="S4427" s="5"/>
      <c r="T4427" s="5"/>
      <c r="U4427" s="5"/>
      <c r="V4427" s="5"/>
    </row>
    <row r="4428" hidden="1">
      <c r="A4428" s="5">
        <v>480091.0</v>
      </c>
      <c r="B4428" s="6" t="s">
        <v>7963</v>
      </c>
      <c r="C4428" s="6" t="s">
        <v>8481</v>
      </c>
      <c r="D4428" s="6" t="s">
        <v>9865</v>
      </c>
      <c r="E4428" s="6" t="s">
        <v>266</v>
      </c>
      <c r="F4428" s="6"/>
      <c r="G4428" s="6"/>
      <c r="H4428" s="6" t="s">
        <v>8467</v>
      </c>
      <c r="I4428" s="6" t="s">
        <v>9866</v>
      </c>
      <c r="J4428" s="6" t="s">
        <v>8624</v>
      </c>
      <c r="K4428" s="7" t="s">
        <v>9930</v>
      </c>
      <c r="L4428" s="8">
        <v>45657.0</v>
      </c>
      <c r="M4428" s="6" t="s">
        <v>23</v>
      </c>
      <c r="N4428" s="5"/>
      <c r="O4428" s="5"/>
      <c r="P4428" s="5"/>
      <c r="Q4428" s="5"/>
      <c r="R4428" s="5"/>
      <c r="S4428" s="5"/>
      <c r="T4428" s="5"/>
      <c r="U4428" s="5"/>
      <c r="V4428" s="5"/>
    </row>
    <row r="4429" hidden="1">
      <c r="A4429" s="5">
        <v>480091.0</v>
      </c>
      <c r="B4429" s="6" t="s">
        <v>7963</v>
      </c>
      <c r="C4429" s="6" t="s">
        <v>8481</v>
      </c>
      <c r="D4429" s="6" t="s">
        <v>9865</v>
      </c>
      <c r="E4429" s="6" t="s">
        <v>266</v>
      </c>
      <c r="F4429" s="6"/>
      <c r="G4429" s="6"/>
      <c r="H4429" s="6" t="s">
        <v>8467</v>
      </c>
      <c r="I4429" s="6" t="s">
        <v>9866</v>
      </c>
      <c r="J4429" s="6" t="s">
        <v>8624</v>
      </c>
      <c r="K4429" s="7" t="s">
        <v>9931</v>
      </c>
      <c r="L4429" s="8">
        <v>45657.0</v>
      </c>
      <c r="M4429" s="6" t="s">
        <v>23</v>
      </c>
      <c r="N4429" s="5"/>
      <c r="O4429" s="5"/>
      <c r="P4429" s="5"/>
      <c r="Q4429" s="5"/>
      <c r="R4429" s="5"/>
      <c r="S4429" s="5"/>
      <c r="T4429" s="5"/>
      <c r="U4429" s="5"/>
      <c r="V4429" s="5"/>
    </row>
    <row r="4430" hidden="1">
      <c r="A4430" s="5">
        <v>480091.0</v>
      </c>
      <c r="B4430" s="6" t="s">
        <v>7963</v>
      </c>
      <c r="C4430" s="6" t="s">
        <v>8481</v>
      </c>
      <c r="D4430" s="6" t="s">
        <v>9932</v>
      </c>
      <c r="E4430" s="6" t="s">
        <v>266</v>
      </c>
      <c r="F4430" s="6"/>
      <c r="G4430" s="6"/>
      <c r="H4430" s="6" t="s">
        <v>8467</v>
      </c>
      <c r="I4430" s="6" t="s">
        <v>9854</v>
      </c>
      <c r="J4430" s="6" t="s">
        <v>8624</v>
      </c>
      <c r="K4430" s="7" t="s">
        <v>9933</v>
      </c>
      <c r="L4430" s="8">
        <v>45657.0</v>
      </c>
      <c r="M4430" s="6" t="s">
        <v>23</v>
      </c>
      <c r="N4430" s="5"/>
      <c r="O4430" s="5"/>
      <c r="P4430" s="5"/>
      <c r="Q4430" s="5"/>
      <c r="R4430" s="5"/>
      <c r="S4430" s="5"/>
      <c r="T4430" s="5"/>
      <c r="U4430" s="5"/>
      <c r="V4430" s="5"/>
    </row>
    <row r="4431" hidden="1">
      <c r="A4431" s="5">
        <v>480091.0</v>
      </c>
      <c r="B4431" s="6" t="s">
        <v>7963</v>
      </c>
      <c r="C4431" s="6" t="s">
        <v>8481</v>
      </c>
      <c r="D4431" s="6" t="s">
        <v>9932</v>
      </c>
      <c r="E4431" s="6" t="s">
        <v>266</v>
      </c>
      <c r="F4431" s="6"/>
      <c r="G4431" s="6"/>
      <c r="H4431" s="6" t="s">
        <v>8467</v>
      </c>
      <c r="I4431" s="6" t="s">
        <v>9854</v>
      </c>
      <c r="J4431" s="6" t="s">
        <v>8624</v>
      </c>
      <c r="K4431" s="7" t="s">
        <v>9934</v>
      </c>
      <c r="L4431" s="8">
        <v>45657.0</v>
      </c>
      <c r="M4431" s="6" t="s">
        <v>23</v>
      </c>
      <c r="N4431" s="5"/>
      <c r="O4431" s="5"/>
      <c r="P4431" s="5"/>
      <c r="Q4431" s="5"/>
      <c r="R4431" s="5"/>
      <c r="S4431" s="5"/>
      <c r="T4431" s="5"/>
      <c r="U4431" s="5"/>
      <c r="V4431" s="5"/>
    </row>
    <row r="4432" hidden="1">
      <c r="A4432" s="5">
        <v>480091.0</v>
      </c>
      <c r="B4432" s="6" t="s">
        <v>7963</v>
      </c>
      <c r="C4432" s="6" t="s">
        <v>8481</v>
      </c>
      <c r="D4432" s="6" t="s">
        <v>9935</v>
      </c>
      <c r="E4432" s="6" t="s">
        <v>266</v>
      </c>
      <c r="F4432" s="6"/>
      <c r="G4432" s="6"/>
      <c r="H4432" s="6" t="s">
        <v>8467</v>
      </c>
      <c r="I4432" s="6" t="s">
        <v>9854</v>
      </c>
      <c r="J4432" s="6" t="s">
        <v>8624</v>
      </c>
      <c r="K4432" s="7" t="s">
        <v>9936</v>
      </c>
      <c r="L4432" s="8">
        <v>45657.0</v>
      </c>
      <c r="M4432" s="6" t="s">
        <v>23</v>
      </c>
      <c r="N4432" s="5"/>
      <c r="O4432" s="5"/>
      <c r="P4432" s="5"/>
      <c r="Q4432" s="5"/>
      <c r="R4432" s="5"/>
      <c r="S4432" s="5"/>
      <c r="T4432" s="5"/>
      <c r="U4432" s="5"/>
      <c r="V4432" s="5"/>
    </row>
    <row r="4433" hidden="1">
      <c r="A4433" s="5">
        <v>480091.0</v>
      </c>
      <c r="B4433" s="6" t="s">
        <v>7963</v>
      </c>
      <c r="C4433" s="6" t="s">
        <v>8481</v>
      </c>
      <c r="D4433" s="6" t="s">
        <v>9937</v>
      </c>
      <c r="E4433" s="6" t="s">
        <v>266</v>
      </c>
      <c r="F4433" s="6"/>
      <c r="G4433" s="6"/>
      <c r="H4433" s="6" t="s">
        <v>8467</v>
      </c>
      <c r="I4433" s="6" t="s">
        <v>9854</v>
      </c>
      <c r="J4433" s="6" t="s">
        <v>8624</v>
      </c>
      <c r="K4433" s="7" t="s">
        <v>9938</v>
      </c>
      <c r="L4433" s="8">
        <v>45657.0</v>
      </c>
      <c r="M4433" s="6" t="s">
        <v>23</v>
      </c>
      <c r="N4433" s="5"/>
      <c r="O4433" s="5"/>
      <c r="P4433" s="5"/>
      <c r="Q4433" s="5"/>
      <c r="R4433" s="5"/>
      <c r="S4433" s="5"/>
      <c r="T4433" s="5"/>
      <c r="U4433" s="5"/>
      <c r="V4433" s="5"/>
    </row>
    <row r="4434" hidden="1">
      <c r="A4434" s="5">
        <v>480091.0</v>
      </c>
      <c r="B4434" s="6" t="s">
        <v>7963</v>
      </c>
      <c r="C4434" s="6" t="s">
        <v>8481</v>
      </c>
      <c r="D4434" s="6" t="s">
        <v>9939</v>
      </c>
      <c r="E4434" s="6" t="s">
        <v>266</v>
      </c>
      <c r="F4434" s="6"/>
      <c r="G4434" s="6"/>
      <c r="H4434" s="6" t="s">
        <v>8467</v>
      </c>
      <c r="I4434" s="6" t="s">
        <v>9940</v>
      </c>
      <c r="J4434" s="6" t="s">
        <v>8624</v>
      </c>
      <c r="K4434" s="7" t="s">
        <v>9941</v>
      </c>
      <c r="L4434" s="8">
        <v>45657.0</v>
      </c>
      <c r="M4434" s="6" t="s">
        <v>23</v>
      </c>
      <c r="N4434" s="5"/>
      <c r="O4434" s="5"/>
      <c r="P4434" s="5"/>
      <c r="Q4434" s="5"/>
      <c r="R4434" s="5"/>
      <c r="S4434" s="5"/>
      <c r="T4434" s="5"/>
      <c r="U4434" s="5"/>
      <c r="V4434" s="5"/>
    </row>
    <row r="4435" hidden="1">
      <c r="A4435" s="5">
        <v>480091.0</v>
      </c>
      <c r="B4435" s="6" t="s">
        <v>7963</v>
      </c>
      <c r="C4435" s="6" t="s">
        <v>8481</v>
      </c>
      <c r="D4435" s="6" t="s">
        <v>9939</v>
      </c>
      <c r="E4435" s="6" t="s">
        <v>266</v>
      </c>
      <c r="F4435" s="6"/>
      <c r="G4435" s="6"/>
      <c r="H4435" s="6" t="s">
        <v>8467</v>
      </c>
      <c r="I4435" s="6" t="s">
        <v>9940</v>
      </c>
      <c r="J4435" s="6" t="s">
        <v>8624</v>
      </c>
      <c r="K4435" s="7" t="s">
        <v>9942</v>
      </c>
      <c r="L4435" s="8">
        <v>45657.0</v>
      </c>
      <c r="M4435" s="6" t="s">
        <v>23</v>
      </c>
      <c r="N4435" s="5"/>
      <c r="O4435" s="5"/>
      <c r="P4435" s="5"/>
      <c r="Q4435" s="5"/>
      <c r="R4435" s="5"/>
      <c r="S4435" s="5"/>
      <c r="T4435" s="5"/>
      <c r="U4435" s="5"/>
      <c r="V4435" s="5"/>
    </row>
    <row r="4436" hidden="1">
      <c r="A4436" s="5">
        <v>480091.0</v>
      </c>
      <c r="B4436" s="6" t="s">
        <v>7963</v>
      </c>
      <c r="C4436" s="6" t="s">
        <v>8481</v>
      </c>
      <c r="D4436" s="6" t="s">
        <v>9939</v>
      </c>
      <c r="E4436" s="6" t="s">
        <v>266</v>
      </c>
      <c r="F4436" s="6"/>
      <c r="G4436" s="6"/>
      <c r="H4436" s="6" t="s">
        <v>8467</v>
      </c>
      <c r="I4436" s="6" t="s">
        <v>9940</v>
      </c>
      <c r="J4436" s="6" t="s">
        <v>8624</v>
      </c>
      <c r="K4436" s="7" t="s">
        <v>9943</v>
      </c>
      <c r="L4436" s="8">
        <v>45657.0</v>
      </c>
      <c r="M4436" s="6" t="s">
        <v>23</v>
      </c>
      <c r="N4436" s="5"/>
      <c r="O4436" s="5"/>
      <c r="P4436" s="5"/>
      <c r="Q4436" s="5"/>
      <c r="R4436" s="5"/>
      <c r="S4436" s="5"/>
      <c r="T4436" s="5"/>
      <c r="U4436" s="5"/>
      <c r="V4436" s="5"/>
    </row>
    <row r="4437" hidden="1">
      <c r="A4437" s="5">
        <v>480091.0</v>
      </c>
      <c r="B4437" s="6" t="s">
        <v>7963</v>
      </c>
      <c r="C4437" s="6" t="s">
        <v>8481</v>
      </c>
      <c r="D4437" s="6" t="s">
        <v>9939</v>
      </c>
      <c r="E4437" s="6" t="s">
        <v>266</v>
      </c>
      <c r="F4437" s="6"/>
      <c r="G4437" s="6"/>
      <c r="H4437" s="6" t="s">
        <v>8467</v>
      </c>
      <c r="I4437" s="6" t="s">
        <v>9940</v>
      </c>
      <c r="J4437" s="6" t="s">
        <v>8624</v>
      </c>
      <c r="K4437" s="7" t="s">
        <v>9944</v>
      </c>
      <c r="L4437" s="8">
        <v>45657.0</v>
      </c>
      <c r="M4437" s="6" t="s">
        <v>23</v>
      </c>
      <c r="N4437" s="5"/>
      <c r="O4437" s="5"/>
      <c r="P4437" s="5"/>
      <c r="Q4437" s="5"/>
      <c r="R4437" s="5"/>
      <c r="S4437" s="5"/>
      <c r="T4437" s="5"/>
      <c r="U4437" s="5"/>
      <c r="V4437" s="5"/>
    </row>
    <row r="4438" hidden="1">
      <c r="A4438" s="5">
        <v>480091.0</v>
      </c>
      <c r="B4438" s="6" t="s">
        <v>7963</v>
      </c>
      <c r="C4438" s="6" t="s">
        <v>8481</v>
      </c>
      <c r="D4438" s="6" t="s">
        <v>9939</v>
      </c>
      <c r="E4438" s="6" t="s">
        <v>266</v>
      </c>
      <c r="F4438" s="6"/>
      <c r="G4438" s="6"/>
      <c r="H4438" s="6" t="s">
        <v>8467</v>
      </c>
      <c r="I4438" s="6" t="s">
        <v>9940</v>
      </c>
      <c r="J4438" s="6" t="s">
        <v>8624</v>
      </c>
      <c r="K4438" s="7" t="s">
        <v>9945</v>
      </c>
      <c r="L4438" s="8">
        <v>45657.0</v>
      </c>
      <c r="M4438" s="6" t="s">
        <v>23</v>
      </c>
      <c r="N4438" s="5"/>
      <c r="O4438" s="5"/>
      <c r="P4438" s="5"/>
      <c r="Q4438" s="5"/>
      <c r="R4438" s="5"/>
      <c r="S4438" s="5"/>
      <c r="T4438" s="5"/>
      <c r="U4438" s="5"/>
      <c r="V4438" s="5"/>
    </row>
    <row r="4439" hidden="1">
      <c r="A4439" s="5">
        <v>480091.0</v>
      </c>
      <c r="B4439" s="6" t="s">
        <v>7963</v>
      </c>
      <c r="C4439" s="6" t="s">
        <v>8481</v>
      </c>
      <c r="D4439" s="6" t="s">
        <v>9939</v>
      </c>
      <c r="E4439" s="6" t="s">
        <v>266</v>
      </c>
      <c r="F4439" s="6"/>
      <c r="G4439" s="6"/>
      <c r="H4439" s="6" t="s">
        <v>8467</v>
      </c>
      <c r="I4439" s="6" t="s">
        <v>9940</v>
      </c>
      <c r="J4439" s="6" t="s">
        <v>8624</v>
      </c>
      <c r="K4439" s="7" t="s">
        <v>9946</v>
      </c>
      <c r="L4439" s="8">
        <v>45657.0</v>
      </c>
      <c r="M4439" s="6" t="s">
        <v>23</v>
      </c>
      <c r="N4439" s="5"/>
      <c r="O4439" s="5"/>
      <c r="P4439" s="5"/>
      <c r="Q4439" s="5"/>
      <c r="R4439" s="5"/>
      <c r="S4439" s="5"/>
      <c r="T4439" s="5"/>
      <c r="U4439" s="5"/>
      <c r="V4439" s="5"/>
    </row>
    <row r="4440" hidden="1">
      <c r="A4440" s="5">
        <v>480091.0</v>
      </c>
      <c r="B4440" s="6" t="s">
        <v>7963</v>
      </c>
      <c r="C4440" s="6" t="s">
        <v>8481</v>
      </c>
      <c r="D4440" s="6" t="s">
        <v>9939</v>
      </c>
      <c r="E4440" s="6" t="s">
        <v>266</v>
      </c>
      <c r="F4440" s="6"/>
      <c r="G4440" s="6"/>
      <c r="H4440" s="6" t="s">
        <v>8467</v>
      </c>
      <c r="I4440" s="6" t="s">
        <v>9940</v>
      </c>
      <c r="J4440" s="6" t="s">
        <v>8624</v>
      </c>
      <c r="K4440" s="7" t="s">
        <v>9947</v>
      </c>
      <c r="L4440" s="8">
        <v>45657.0</v>
      </c>
      <c r="M4440" s="6" t="s">
        <v>23</v>
      </c>
      <c r="N4440" s="5"/>
      <c r="O4440" s="5"/>
      <c r="P4440" s="5"/>
      <c r="Q4440" s="5"/>
      <c r="R4440" s="5"/>
      <c r="S4440" s="5"/>
      <c r="T4440" s="5"/>
      <c r="U4440" s="5"/>
      <c r="V4440" s="5"/>
    </row>
    <row r="4441" hidden="1">
      <c r="A4441" s="5">
        <v>480091.0</v>
      </c>
      <c r="B4441" s="6" t="s">
        <v>7963</v>
      </c>
      <c r="C4441" s="6" t="s">
        <v>8481</v>
      </c>
      <c r="D4441" s="6" t="s">
        <v>9939</v>
      </c>
      <c r="E4441" s="6" t="s">
        <v>266</v>
      </c>
      <c r="F4441" s="6"/>
      <c r="G4441" s="6"/>
      <c r="H4441" s="6" t="s">
        <v>8467</v>
      </c>
      <c r="I4441" s="6" t="s">
        <v>9940</v>
      </c>
      <c r="J4441" s="6" t="s">
        <v>8624</v>
      </c>
      <c r="K4441" s="7" t="s">
        <v>9948</v>
      </c>
      <c r="L4441" s="8">
        <v>45657.0</v>
      </c>
      <c r="M4441" s="6" t="s">
        <v>23</v>
      </c>
      <c r="N4441" s="5"/>
      <c r="O4441" s="5"/>
      <c r="P4441" s="5"/>
      <c r="Q4441" s="5"/>
      <c r="R4441" s="5"/>
      <c r="S4441" s="5"/>
      <c r="T4441" s="5"/>
      <c r="U4441" s="5"/>
      <c r="V4441" s="5"/>
    </row>
    <row r="4442" hidden="1">
      <c r="A4442" s="5">
        <v>480091.0</v>
      </c>
      <c r="B4442" s="6" t="s">
        <v>7963</v>
      </c>
      <c r="C4442" s="6" t="s">
        <v>8481</v>
      </c>
      <c r="D4442" s="6" t="s">
        <v>9939</v>
      </c>
      <c r="E4442" s="6" t="s">
        <v>266</v>
      </c>
      <c r="F4442" s="6"/>
      <c r="G4442" s="6"/>
      <c r="H4442" s="6" t="s">
        <v>8467</v>
      </c>
      <c r="I4442" s="6" t="s">
        <v>9940</v>
      </c>
      <c r="J4442" s="6" t="s">
        <v>8624</v>
      </c>
      <c r="K4442" s="7" t="s">
        <v>9949</v>
      </c>
      <c r="L4442" s="8">
        <v>45657.0</v>
      </c>
      <c r="M4442" s="6" t="s">
        <v>23</v>
      </c>
      <c r="N4442" s="5"/>
      <c r="O4442" s="5"/>
      <c r="P4442" s="5"/>
      <c r="Q4442" s="5"/>
      <c r="R4442" s="5"/>
      <c r="S4442" s="5"/>
      <c r="T4442" s="5"/>
      <c r="U4442" s="5"/>
      <c r="V4442" s="5"/>
    </row>
    <row r="4443" hidden="1">
      <c r="A4443" s="5">
        <v>480091.0</v>
      </c>
      <c r="B4443" s="6" t="s">
        <v>7963</v>
      </c>
      <c r="C4443" s="6" t="s">
        <v>8481</v>
      </c>
      <c r="D4443" s="6" t="s">
        <v>9939</v>
      </c>
      <c r="E4443" s="6" t="s">
        <v>266</v>
      </c>
      <c r="F4443" s="6"/>
      <c r="G4443" s="6"/>
      <c r="H4443" s="6" t="s">
        <v>8467</v>
      </c>
      <c r="I4443" s="6" t="s">
        <v>9940</v>
      </c>
      <c r="J4443" s="6" t="s">
        <v>8624</v>
      </c>
      <c r="K4443" s="7" t="s">
        <v>9950</v>
      </c>
      <c r="L4443" s="8">
        <v>45657.0</v>
      </c>
      <c r="M4443" s="6" t="s">
        <v>23</v>
      </c>
      <c r="N4443" s="5"/>
      <c r="O4443" s="5"/>
      <c r="P4443" s="5"/>
      <c r="Q4443" s="5"/>
      <c r="R4443" s="5"/>
      <c r="S4443" s="5"/>
      <c r="T4443" s="5"/>
      <c r="U4443" s="5"/>
      <c r="V4443" s="5"/>
    </row>
    <row r="4444" hidden="1">
      <c r="A4444" s="5">
        <v>480091.0</v>
      </c>
      <c r="B4444" s="6" t="s">
        <v>7963</v>
      </c>
      <c r="C4444" s="6" t="s">
        <v>8481</v>
      </c>
      <c r="D4444" s="6" t="s">
        <v>9939</v>
      </c>
      <c r="E4444" s="6" t="s">
        <v>266</v>
      </c>
      <c r="F4444" s="6"/>
      <c r="G4444" s="6"/>
      <c r="H4444" s="6" t="s">
        <v>8467</v>
      </c>
      <c r="I4444" s="6" t="s">
        <v>9940</v>
      </c>
      <c r="J4444" s="6" t="s">
        <v>8624</v>
      </c>
      <c r="K4444" s="7" t="s">
        <v>9951</v>
      </c>
      <c r="L4444" s="8">
        <v>45657.0</v>
      </c>
      <c r="M4444" s="6" t="s">
        <v>23</v>
      </c>
      <c r="N4444" s="5"/>
      <c r="O4444" s="5"/>
      <c r="P4444" s="5"/>
      <c r="Q4444" s="5"/>
      <c r="R4444" s="5"/>
      <c r="S4444" s="5"/>
      <c r="T4444" s="5"/>
      <c r="U4444" s="5"/>
      <c r="V4444" s="5"/>
    </row>
    <row r="4445" hidden="1">
      <c r="A4445" s="5">
        <v>480091.0</v>
      </c>
      <c r="B4445" s="6" t="s">
        <v>7963</v>
      </c>
      <c r="C4445" s="6" t="s">
        <v>8481</v>
      </c>
      <c r="D4445" s="6" t="s">
        <v>9939</v>
      </c>
      <c r="E4445" s="6" t="s">
        <v>266</v>
      </c>
      <c r="F4445" s="6"/>
      <c r="G4445" s="6"/>
      <c r="H4445" s="6" t="s">
        <v>8467</v>
      </c>
      <c r="I4445" s="6" t="s">
        <v>9940</v>
      </c>
      <c r="J4445" s="6" t="s">
        <v>8624</v>
      </c>
      <c r="K4445" s="7" t="s">
        <v>9952</v>
      </c>
      <c r="L4445" s="8">
        <v>45657.0</v>
      </c>
      <c r="M4445" s="6" t="s">
        <v>23</v>
      </c>
      <c r="N4445" s="5"/>
      <c r="O4445" s="5"/>
      <c r="P4445" s="5"/>
      <c r="Q4445" s="5"/>
      <c r="R4445" s="5"/>
      <c r="S4445" s="5"/>
      <c r="T4445" s="5"/>
      <c r="U4445" s="5"/>
      <c r="V4445" s="5"/>
    </row>
    <row r="4446" hidden="1">
      <c r="A4446" s="5">
        <v>480091.0</v>
      </c>
      <c r="B4446" s="6" t="s">
        <v>7963</v>
      </c>
      <c r="C4446" s="6" t="s">
        <v>8481</v>
      </c>
      <c r="D4446" s="6" t="s">
        <v>9939</v>
      </c>
      <c r="E4446" s="6" t="s">
        <v>266</v>
      </c>
      <c r="F4446" s="6"/>
      <c r="G4446" s="6"/>
      <c r="H4446" s="6" t="s">
        <v>8467</v>
      </c>
      <c r="I4446" s="6" t="s">
        <v>9940</v>
      </c>
      <c r="J4446" s="6" t="s">
        <v>8624</v>
      </c>
      <c r="K4446" s="7" t="s">
        <v>9953</v>
      </c>
      <c r="L4446" s="8">
        <v>45657.0</v>
      </c>
      <c r="M4446" s="6" t="s">
        <v>23</v>
      </c>
      <c r="N4446" s="5"/>
      <c r="O4446" s="5"/>
      <c r="P4446" s="5"/>
      <c r="Q4446" s="5"/>
      <c r="R4446" s="5"/>
      <c r="S4446" s="5"/>
      <c r="T4446" s="5"/>
      <c r="U4446" s="5"/>
      <c r="V4446" s="5"/>
    </row>
    <row r="4447" hidden="1">
      <c r="A4447" s="5">
        <v>480091.0</v>
      </c>
      <c r="B4447" s="6" t="s">
        <v>7963</v>
      </c>
      <c r="C4447" s="6" t="s">
        <v>8481</v>
      </c>
      <c r="D4447" s="6" t="s">
        <v>9939</v>
      </c>
      <c r="E4447" s="6" t="s">
        <v>266</v>
      </c>
      <c r="F4447" s="6"/>
      <c r="G4447" s="6"/>
      <c r="H4447" s="6" t="s">
        <v>8467</v>
      </c>
      <c r="I4447" s="6" t="s">
        <v>9940</v>
      </c>
      <c r="J4447" s="6" t="s">
        <v>8624</v>
      </c>
      <c r="K4447" s="7" t="s">
        <v>9954</v>
      </c>
      <c r="L4447" s="8">
        <v>45657.0</v>
      </c>
      <c r="M4447" s="6" t="s">
        <v>23</v>
      </c>
      <c r="N4447" s="5"/>
      <c r="O4447" s="5"/>
      <c r="P4447" s="5"/>
      <c r="Q4447" s="5"/>
      <c r="R4447" s="5"/>
      <c r="S4447" s="5"/>
      <c r="T4447" s="5"/>
      <c r="U4447" s="5"/>
      <c r="V4447" s="5"/>
    </row>
    <row r="4448" hidden="1">
      <c r="A4448" s="5">
        <v>480091.0</v>
      </c>
      <c r="B4448" s="6" t="s">
        <v>7963</v>
      </c>
      <c r="C4448" s="6" t="s">
        <v>8481</v>
      </c>
      <c r="D4448" s="6" t="s">
        <v>9939</v>
      </c>
      <c r="E4448" s="6" t="s">
        <v>266</v>
      </c>
      <c r="F4448" s="6"/>
      <c r="G4448" s="6"/>
      <c r="H4448" s="6" t="s">
        <v>8467</v>
      </c>
      <c r="I4448" s="6" t="s">
        <v>9940</v>
      </c>
      <c r="J4448" s="6" t="s">
        <v>8624</v>
      </c>
      <c r="K4448" s="7" t="s">
        <v>9955</v>
      </c>
      <c r="L4448" s="8">
        <v>45657.0</v>
      </c>
      <c r="M4448" s="6" t="s">
        <v>23</v>
      </c>
      <c r="N4448" s="5"/>
      <c r="O4448" s="5"/>
      <c r="P4448" s="5"/>
      <c r="Q4448" s="5"/>
      <c r="R4448" s="5"/>
      <c r="S4448" s="5"/>
      <c r="T4448" s="5"/>
      <c r="U4448" s="5"/>
      <c r="V4448" s="5"/>
    </row>
    <row r="4449" hidden="1">
      <c r="A4449" s="5">
        <v>480091.0</v>
      </c>
      <c r="B4449" s="6" t="s">
        <v>7963</v>
      </c>
      <c r="C4449" s="6" t="s">
        <v>8481</v>
      </c>
      <c r="D4449" s="6" t="s">
        <v>9939</v>
      </c>
      <c r="E4449" s="6" t="s">
        <v>266</v>
      </c>
      <c r="F4449" s="6"/>
      <c r="G4449" s="6"/>
      <c r="H4449" s="6" t="s">
        <v>8467</v>
      </c>
      <c r="I4449" s="6" t="s">
        <v>9940</v>
      </c>
      <c r="J4449" s="6" t="s">
        <v>8624</v>
      </c>
      <c r="K4449" s="7" t="s">
        <v>9956</v>
      </c>
      <c r="L4449" s="8">
        <v>45657.0</v>
      </c>
      <c r="M4449" s="6" t="s">
        <v>23</v>
      </c>
      <c r="N4449" s="5"/>
      <c r="O4449" s="5"/>
      <c r="P4449" s="5"/>
      <c r="Q4449" s="5"/>
      <c r="R4449" s="5"/>
      <c r="S4449" s="5"/>
      <c r="T4449" s="5"/>
      <c r="U4449" s="5"/>
      <c r="V4449" s="5"/>
    </row>
    <row r="4450" hidden="1">
      <c r="A4450" s="5">
        <v>480091.0</v>
      </c>
      <c r="B4450" s="6" t="s">
        <v>7963</v>
      </c>
      <c r="C4450" s="6" t="s">
        <v>8481</v>
      </c>
      <c r="D4450" s="6" t="s">
        <v>9939</v>
      </c>
      <c r="E4450" s="6" t="s">
        <v>266</v>
      </c>
      <c r="F4450" s="6"/>
      <c r="G4450" s="6"/>
      <c r="H4450" s="6" t="s">
        <v>8467</v>
      </c>
      <c r="I4450" s="6" t="s">
        <v>9940</v>
      </c>
      <c r="J4450" s="6" t="s">
        <v>8624</v>
      </c>
      <c r="K4450" s="7" t="s">
        <v>9957</v>
      </c>
      <c r="L4450" s="8">
        <v>45657.0</v>
      </c>
      <c r="M4450" s="6" t="s">
        <v>23</v>
      </c>
      <c r="N4450" s="5"/>
      <c r="O4450" s="5"/>
      <c r="P4450" s="5"/>
      <c r="Q4450" s="5"/>
      <c r="R4450" s="5"/>
      <c r="S4450" s="5"/>
      <c r="T4450" s="5"/>
      <c r="U4450" s="5"/>
      <c r="V4450" s="5"/>
    </row>
    <row r="4451" hidden="1">
      <c r="A4451" s="5">
        <v>480091.0</v>
      </c>
      <c r="B4451" s="6" t="s">
        <v>7963</v>
      </c>
      <c r="C4451" s="6" t="s">
        <v>8481</v>
      </c>
      <c r="D4451" s="6" t="s">
        <v>9939</v>
      </c>
      <c r="E4451" s="6" t="s">
        <v>266</v>
      </c>
      <c r="F4451" s="6"/>
      <c r="G4451" s="6"/>
      <c r="H4451" s="6" t="s">
        <v>8467</v>
      </c>
      <c r="I4451" s="6" t="s">
        <v>9940</v>
      </c>
      <c r="J4451" s="6" t="s">
        <v>8624</v>
      </c>
      <c r="K4451" s="7" t="s">
        <v>9023</v>
      </c>
      <c r="L4451" s="8">
        <v>45657.0</v>
      </c>
      <c r="M4451" s="6" t="s">
        <v>23</v>
      </c>
      <c r="N4451" s="5"/>
      <c r="O4451" s="5"/>
      <c r="P4451" s="5"/>
      <c r="Q4451" s="5"/>
      <c r="R4451" s="5"/>
      <c r="S4451" s="5"/>
      <c r="T4451" s="5"/>
      <c r="U4451" s="5"/>
      <c r="V4451" s="5"/>
    </row>
    <row r="4452" hidden="1">
      <c r="A4452" s="5">
        <v>480091.0</v>
      </c>
      <c r="B4452" s="6" t="s">
        <v>7963</v>
      </c>
      <c r="C4452" s="6" t="s">
        <v>8481</v>
      </c>
      <c r="D4452" s="6" t="s">
        <v>9939</v>
      </c>
      <c r="E4452" s="6" t="s">
        <v>266</v>
      </c>
      <c r="F4452" s="6"/>
      <c r="G4452" s="6"/>
      <c r="H4452" s="6" t="s">
        <v>8467</v>
      </c>
      <c r="I4452" s="6" t="s">
        <v>9940</v>
      </c>
      <c r="J4452" s="6" t="s">
        <v>8624</v>
      </c>
      <c r="K4452" s="7" t="s">
        <v>9958</v>
      </c>
      <c r="L4452" s="8">
        <v>45657.0</v>
      </c>
      <c r="M4452" s="6" t="s">
        <v>23</v>
      </c>
      <c r="N4452" s="5"/>
      <c r="O4452" s="5"/>
      <c r="P4452" s="5"/>
      <c r="Q4452" s="5"/>
      <c r="R4452" s="5"/>
      <c r="S4452" s="5"/>
      <c r="T4452" s="5"/>
      <c r="U4452" s="5"/>
      <c r="V4452" s="5"/>
    </row>
    <row r="4453" hidden="1">
      <c r="A4453" s="5">
        <v>480091.0</v>
      </c>
      <c r="B4453" s="6" t="s">
        <v>7963</v>
      </c>
      <c r="C4453" s="6" t="s">
        <v>8481</v>
      </c>
      <c r="D4453" s="6" t="s">
        <v>9939</v>
      </c>
      <c r="E4453" s="6" t="s">
        <v>266</v>
      </c>
      <c r="F4453" s="6"/>
      <c r="G4453" s="6"/>
      <c r="H4453" s="6" t="s">
        <v>8467</v>
      </c>
      <c r="I4453" s="6" t="s">
        <v>9940</v>
      </c>
      <c r="J4453" s="6" t="s">
        <v>8624</v>
      </c>
      <c r="K4453" s="7" t="s">
        <v>9959</v>
      </c>
      <c r="L4453" s="8">
        <v>45657.0</v>
      </c>
      <c r="M4453" s="6" t="s">
        <v>23</v>
      </c>
      <c r="N4453" s="5"/>
      <c r="O4453" s="5"/>
      <c r="P4453" s="5"/>
      <c r="Q4453" s="5"/>
      <c r="R4453" s="5"/>
      <c r="S4453" s="5"/>
      <c r="T4453" s="5"/>
      <c r="U4453" s="5"/>
      <c r="V4453" s="5"/>
    </row>
    <row r="4454" hidden="1">
      <c r="A4454" s="5">
        <v>480091.0</v>
      </c>
      <c r="B4454" s="6" t="s">
        <v>7963</v>
      </c>
      <c r="C4454" s="6" t="s">
        <v>8481</v>
      </c>
      <c r="D4454" s="6" t="s">
        <v>9939</v>
      </c>
      <c r="E4454" s="6" t="s">
        <v>266</v>
      </c>
      <c r="F4454" s="6"/>
      <c r="G4454" s="6"/>
      <c r="H4454" s="6" t="s">
        <v>8467</v>
      </c>
      <c r="I4454" s="6" t="s">
        <v>9940</v>
      </c>
      <c r="J4454" s="6" t="s">
        <v>8624</v>
      </c>
      <c r="K4454" s="7" t="s">
        <v>9960</v>
      </c>
      <c r="L4454" s="8">
        <v>45657.0</v>
      </c>
      <c r="M4454" s="6" t="s">
        <v>23</v>
      </c>
      <c r="N4454" s="5"/>
      <c r="O4454" s="5"/>
      <c r="P4454" s="5"/>
      <c r="Q4454" s="5"/>
      <c r="R4454" s="5"/>
      <c r="S4454" s="5"/>
      <c r="T4454" s="5"/>
      <c r="U4454" s="5"/>
      <c r="V4454" s="5"/>
    </row>
    <row r="4455" hidden="1">
      <c r="A4455" s="5">
        <v>480091.0</v>
      </c>
      <c r="B4455" s="6" t="s">
        <v>7963</v>
      </c>
      <c r="C4455" s="6" t="s">
        <v>8481</v>
      </c>
      <c r="D4455" s="6" t="s">
        <v>9939</v>
      </c>
      <c r="E4455" s="6" t="s">
        <v>266</v>
      </c>
      <c r="F4455" s="6"/>
      <c r="G4455" s="6"/>
      <c r="H4455" s="6" t="s">
        <v>8467</v>
      </c>
      <c r="I4455" s="6" t="s">
        <v>9940</v>
      </c>
      <c r="J4455" s="6" t="s">
        <v>8624</v>
      </c>
      <c r="K4455" s="7" t="s">
        <v>9961</v>
      </c>
      <c r="L4455" s="8">
        <v>45657.0</v>
      </c>
      <c r="M4455" s="6" t="s">
        <v>23</v>
      </c>
      <c r="N4455" s="5"/>
      <c r="O4455" s="5"/>
      <c r="P4455" s="5"/>
      <c r="Q4455" s="5"/>
      <c r="R4455" s="5"/>
      <c r="S4455" s="5"/>
      <c r="T4455" s="5"/>
      <c r="U4455" s="5"/>
      <c r="V4455" s="5"/>
    </row>
    <row r="4456" hidden="1">
      <c r="A4456" s="5">
        <v>480091.0</v>
      </c>
      <c r="B4456" s="6" t="s">
        <v>7963</v>
      </c>
      <c r="C4456" s="6" t="s">
        <v>8481</v>
      </c>
      <c r="D4456" s="6" t="s">
        <v>9939</v>
      </c>
      <c r="E4456" s="6" t="s">
        <v>266</v>
      </c>
      <c r="F4456" s="6"/>
      <c r="G4456" s="6"/>
      <c r="H4456" s="6" t="s">
        <v>8467</v>
      </c>
      <c r="I4456" s="6" t="s">
        <v>9940</v>
      </c>
      <c r="J4456" s="6" t="s">
        <v>8624</v>
      </c>
      <c r="K4456" s="7" t="s">
        <v>9962</v>
      </c>
      <c r="L4456" s="8">
        <v>45657.0</v>
      </c>
      <c r="M4456" s="6" t="s">
        <v>23</v>
      </c>
      <c r="N4456" s="5"/>
      <c r="O4456" s="5"/>
      <c r="P4456" s="5"/>
      <c r="Q4456" s="5"/>
      <c r="R4456" s="5"/>
      <c r="S4456" s="5"/>
      <c r="T4456" s="5"/>
      <c r="U4456" s="5"/>
      <c r="V4456" s="5"/>
    </row>
    <row r="4457" hidden="1">
      <c r="A4457" s="5">
        <v>480091.0</v>
      </c>
      <c r="B4457" s="6" t="s">
        <v>7963</v>
      </c>
      <c r="C4457" s="6" t="s">
        <v>8481</v>
      </c>
      <c r="D4457" s="6" t="s">
        <v>9939</v>
      </c>
      <c r="E4457" s="6" t="s">
        <v>266</v>
      </c>
      <c r="F4457" s="6"/>
      <c r="G4457" s="6"/>
      <c r="H4457" s="6" t="s">
        <v>8467</v>
      </c>
      <c r="I4457" s="6" t="s">
        <v>9940</v>
      </c>
      <c r="J4457" s="6" t="s">
        <v>8624</v>
      </c>
      <c r="K4457" s="7" t="s">
        <v>9963</v>
      </c>
      <c r="L4457" s="8">
        <v>45657.0</v>
      </c>
      <c r="M4457" s="6" t="s">
        <v>23</v>
      </c>
      <c r="N4457" s="5"/>
      <c r="O4457" s="5"/>
      <c r="P4457" s="5"/>
      <c r="Q4457" s="5"/>
      <c r="R4457" s="5"/>
      <c r="S4457" s="5"/>
      <c r="T4457" s="5"/>
      <c r="U4457" s="5"/>
      <c r="V4457" s="5"/>
    </row>
    <row r="4458" hidden="1">
      <c r="A4458" s="5">
        <v>480091.0</v>
      </c>
      <c r="B4458" s="6" t="s">
        <v>7963</v>
      </c>
      <c r="C4458" s="6" t="s">
        <v>8481</v>
      </c>
      <c r="D4458" s="6" t="s">
        <v>9939</v>
      </c>
      <c r="E4458" s="6" t="s">
        <v>266</v>
      </c>
      <c r="F4458" s="6"/>
      <c r="G4458" s="6"/>
      <c r="H4458" s="6" t="s">
        <v>8467</v>
      </c>
      <c r="I4458" s="6" t="s">
        <v>9940</v>
      </c>
      <c r="J4458" s="6" t="s">
        <v>8624</v>
      </c>
      <c r="K4458" s="7" t="s">
        <v>9964</v>
      </c>
      <c r="L4458" s="8">
        <v>45657.0</v>
      </c>
      <c r="M4458" s="6" t="s">
        <v>23</v>
      </c>
      <c r="N4458" s="5"/>
      <c r="O4458" s="5"/>
      <c r="P4458" s="5"/>
      <c r="Q4458" s="5"/>
      <c r="R4458" s="5"/>
      <c r="S4458" s="5"/>
      <c r="T4458" s="5"/>
      <c r="U4458" s="5"/>
      <c r="V4458" s="5"/>
    </row>
    <row r="4459" hidden="1">
      <c r="A4459" s="5">
        <v>480091.0</v>
      </c>
      <c r="B4459" s="6" t="s">
        <v>7963</v>
      </c>
      <c r="C4459" s="6" t="s">
        <v>8481</v>
      </c>
      <c r="D4459" s="6" t="s">
        <v>9939</v>
      </c>
      <c r="E4459" s="6" t="s">
        <v>266</v>
      </c>
      <c r="F4459" s="6"/>
      <c r="G4459" s="6"/>
      <c r="H4459" s="6" t="s">
        <v>8467</v>
      </c>
      <c r="I4459" s="6" t="s">
        <v>9940</v>
      </c>
      <c r="J4459" s="6" t="s">
        <v>8624</v>
      </c>
      <c r="K4459" s="7" t="s">
        <v>9965</v>
      </c>
      <c r="L4459" s="8">
        <v>45657.0</v>
      </c>
      <c r="M4459" s="6" t="s">
        <v>23</v>
      </c>
      <c r="N4459" s="5"/>
      <c r="O4459" s="5"/>
      <c r="P4459" s="5"/>
      <c r="Q4459" s="5"/>
      <c r="R4459" s="5"/>
      <c r="S4459" s="5"/>
      <c r="T4459" s="5"/>
      <c r="U4459" s="5"/>
      <c r="V4459" s="5"/>
    </row>
    <row r="4460" hidden="1">
      <c r="A4460" s="5">
        <v>480091.0</v>
      </c>
      <c r="B4460" s="6" t="s">
        <v>7963</v>
      </c>
      <c r="C4460" s="6" t="s">
        <v>8481</v>
      </c>
      <c r="D4460" s="6" t="s">
        <v>9939</v>
      </c>
      <c r="E4460" s="6" t="s">
        <v>266</v>
      </c>
      <c r="F4460" s="6"/>
      <c r="G4460" s="6"/>
      <c r="H4460" s="6" t="s">
        <v>8467</v>
      </c>
      <c r="I4460" s="6" t="s">
        <v>9940</v>
      </c>
      <c r="J4460" s="6" t="s">
        <v>8624</v>
      </c>
      <c r="K4460" s="7" t="s">
        <v>9966</v>
      </c>
      <c r="L4460" s="8">
        <v>45657.0</v>
      </c>
      <c r="M4460" s="6" t="s">
        <v>23</v>
      </c>
      <c r="N4460" s="5"/>
      <c r="O4460" s="5"/>
      <c r="P4460" s="5"/>
      <c r="Q4460" s="5"/>
      <c r="R4460" s="5"/>
      <c r="S4460" s="5"/>
      <c r="T4460" s="5"/>
      <c r="U4460" s="5"/>
      <c r="V4460" s="5"/>
    </row>
    <row r="4461" hidden="1">
      <c r="A4461" s="5">
        <v>480091.0</v>
      </c>
      <c r="B4461" s="6" t="s">
        <v>7963</v>
      </c>
      <c r="C4461" s="6" t="s">
        <v>8481</v>
      </c>
      <c r="D4461" s="6" t="s">
        <v>9939</v>
      </c>
      <c r="E4461" s="6" t="s">
        <v>266</v>
      </c>
      <c r="F4461" s="6"/>
      <c r="G4461" s="6"/>
      <c r="H4461" s="6" t="s">
        <v>8467</v>
      </c>
      <c r="I4461" s="6" t="s">
        <v>9940</v>
      </c>
      <c r="J4461" s="6" t="s">
        <v>8624</v>
      </c>
      <c r="K4461" s="7" t="s">
        <v>9967</v>
      </c>
      <c r="L4461" s="8">
        <v>45657.0</v>
      </c>
      <c r="M4461" s="6" t="s">
        <v>23</v>
      </c>
      <c r="N4461" s="5"/>
      <c r="O4461" s="5"/>
      <c r="P4461" s="5"/>
      <c r="Q4461" s="5"/>
      <c r="R4461" s="5"/>
      <c r="S4461" s="5"/>
      <c r="T4461" s="5"/>
      <c r="U4461" s="5"/>
      <c r="V4461" s="5"/>
    </row>
    <row r="4462" hidden="1">
      <c r="A4462" s="5">
        <v>480091.0</v>
      </c>
      <c r="B4462" s="6" t="s">
        <v>7963</v>
      </c>
      <c r="C4462" s="6" t="s">
        <v>8481</v>
      </c>
      <c r="D4462" s="6" t="s">
        <v>9939</v>
      </c>
      <c r="E4462" s="6" t="s">
        <v>266</v>
      </c>
      <c r="F4462" s="6"/>
      <c r="G4462" s="6"/>
      <c r="H4462" s="6" t="s">
        <v>8467</v>
      </c>
      <c r="I4462" s="6" t="s">
        <v>9940</v>
      </c>
      <c r="J4462" s="6" t="s">
        <v>8624</v>
      </c>
      <c r="K4462" s="7" t="s">
        <v>9968</v>
      </c>
      <c r="L4462" s="8">
        <v>45657.0</v>
      </c>
      <c r="M4462" s="6" t="s">
        <v>23</v>
      </c>
      <c r="N4462" s="5"/>
      <c r="O4462" s="5"/>
      <c r="P4462" s="5"/>
      <c r="Q4462" s="5"/>
      <c r="R4462" s="5"/>
      <c r="S4462" s="5"/>
      <c r="T4462" s="5"/>
      <c r="U4462" s="5"/>
      <c r="V4462" s="5"/>
    </row>
    <row r="4463" hidden="1">
      <c r="A4463" s="5">
        <v>480091.0</v>
      </c>
      <c r="B4463" s="6" t="s">
        <v>7963</v>
      </c>
      <c r="C4463" s="6" t="s">
        <v>8481</v>
      </c>
      <c r="D4463" s="6" t="s">
        <v>9939</v>
      </c>
      <c r="E4463" s="6" t="s">
        <v>266</v>
      </c>
      <c r="F4463" s="6"/>
      <c r="G4463" s="6"/>
      <c r="H4463" s="6" t="s">
        <v>8467</v>
      </c>
      <c r="I4463" s="6" t="s">
        <v>9940</v>
      </c>
      <c r="J4463" s="6" t="s">
        <v>8624</v>
      </c>
      <c r="K4463" s="7" t="s">
        <v>9969</v>
      </c>
      <c r="L4463" s="8">
        <v>45657.0</v>
      </c>
      <c r="M4463" s="6" t="s">
        <v>23</v>
      </c>
      <c r="N4463" s="5"/>
      <c r="O4463" s="5"/>
      <c r="P4463" s="5"/>
      <c r="Q4463" s="5"/>
      <c r="R4463" s="5"/>
      <c r="S4463" s="5"/>
      <c r="T4463" s="5"/>
      <c r="U4463" s="5"/>
      <c r="V4463" s="5"/>
    </row>
    <row r="4464" hidden="1">
      <c r="A4464" s="5">
        <v>480091.0</v>
      </c>
      <c r="B4464" s="6" t="s">
        <v>7963</v>
      </c>
      <c r="C4464" s="6" t="s">
        <v>8481</v>
      </c>
      <c r="D4464" s="6" t="s">
        <v>9939</v>
      </c>
      <c r="E4464" s="6" t="s">
        <v>266</v>
      </c>
      <c r="F4464" s="6"/>
      <c r="G4464" s="6"/>
      <c r="H4464" s="6" t="s">
        <v>8467</v>
      </c>
      <c r="I4464" s="6" t="s">
        <v>9940</v>
      </c>
      <c r="J4464" s="6" t="s">
        <v>8624</v>
      </c>
      <c r="K4464" s="7" t="s">
        <v>9970</v>
      </c>
      <c r="L4464" s="8">
        <v>45657.0</v>
      </c>
      <c r="M4464" s="6" t="s">
        <v>23</v>
      </c>
      <c r="N4464" s="5"/>
      <c r="O4464" s="5"/>
      <c r="P4464" s="5"/>
      <c r="Q4464" s="5"/>
      <c r="R4464" s="5"/>
      <c r="S4464" s="5"/>
      <c r="T4464" s="5"/>
      <c r="U4464" s="5"/>
      <c r="V4464" s="5"/>
    </row>
    <row r="4465" hidden="1">
      <c r="A4465" s="5">
        <v>480091.0</v>
      </c>
      <c r="B4465" s="6" t="s">
        <v>7963</v>
      </c>
      <c r="C4465" s="6" t="s">
        <v>8481</v>
      </c>
      <c r="D4465" s="6" t="s">
        <v>9939</v>
      </c>
      <c r="E4465" s="6" t="s">
        <v>266</v>
      </c>
      <c r="F4465" s="6"/>
      <c r="G4465" s="6"/>
      <c r="H4465" s="6" t="s">
        <v>8467</v>
      </c>
      <c r="I4465" s="6" t="s">
        <v>9940</v>
      </c>
      <c r="J4465" s="6" t="s">
        <v>8624</v>
      </c>
      <c r="K4465" s="7" t="s">
        <v>9971</v>
      </c>
      <c r="L4465" s="8">
        <v>45657.0</v>
      </c>
      <c r="M4465" s="6" t="s">
        <v>23</v>
      </c>
      <c r="N4465" s="5"/>
      <c r="O4465" s="5"/>
      <c r="P4465" s="5"/>
      <c r="Q4465" s="5"/>
      <c r="R4465" s="5"/>
      <c r="S4465" s="5"/>
      <c r="T4465" s="5"/>
      <c r="U4465" s="5"/>
      <c r="V4465" s="5"/>
    </row>
    <row r="4466" hidden="1">
      <c r="A4466" s="5">
        <v>480091.0</v>
      </c>
      <c r="B4466" s="6" t="s">
        <v>7963</v>
      </c>
      <c r="C4466" s="6" t="s">
        <v>8481</v>
      </c>
      <c r="D4466" s="6" t="s">
        <v>9939</v>
      </c>
      <c r="E4466" s="6" t="s">
        <v>266</v>
      </c>
      <c r="F4466" s="6"/>
      <c r="G4466" s="6"/>
      <c r="H4466" s="6" t="s">
        <v>8467</v>
      </c>
      <c r="I4466" s="6" t="s">
        <v>9940</v>
      </c>
      <c r="J4466" s="6" t="s">
        <v>8624</v>
      </c>
      <c r="K4466" s="7" t="s">
        <v>9972</v>
      </c>
      <c r="L4466" s="8">
        <v>45657.0</v>
      </c>
      <c r="M4466" s="6" t="s">
        <v>23</v>
      </c>
      <c r="N4466" s="5"/>
      <c r="O4466" s="5"/>
      <c r="P4466" s="5"/>
      <c r="Q4466" s="5"/>
      <c r="R4466" s="5"/>
      <c r="S4466" s="5"/>
      <c r="T4466" s="5"/>
      <c r="U4466" s="5"/>
      <c r="V4466" s="5"/>
    </row>
    <row r="4467" hidden="1">
      <c r="A4467" s="5">
        <v>480091.0</v>
      </c>
      <c r="B4467" s="6" t="s">
        <v>7963</v>
      </c>
      <c r="C4467" s="6" t="s">
        <v>8481</v>
      </c>
      <c r="D4467" s="6" t="s">
        <v>9939</v>
      </c>
      <c r="E4467" s="6" t="s">
        <v>266</v>
      </c>
      <c r="F4467" s="6"/>
      <c r="G4467" s="6"/>
      <c r="H4467" s="6" t="s">
        <v>8467</v>
      </c>
      <c r="I4467" s="6" t="s">
        <v>9940</v>
      </c>
      <c r="J4467" s="6" t="s">
        <v>8624</v>
      </c>
      <c r="K4467" s="7" t="s">
        <v>9973</v>
      </c>
      <c r="L4467" s="8">
        <v>45657.0</v>
      </c>
      <c r="M4467" s="6" t="s">
        <v>23</v>
      </c>
      <c r="N4467" s="5"/>
      <c r="O4467" s="5"/>
      <c r="P4467" s="5"/>
      <c r="Q4467" s="5"/>
      <c r="R4467" s="5"/>
      <c r="S4467" s="5"/>
      <c r="T4467" s="5"/>
      <c r="U4467" s="5"/>
      <c r="V4467" s="5"/>
    </row>
    <row r="4468" hidden="1">
      <c r="A4468" s="5">
        <v>480091.0</v>
      </c>
      <c r="B4468" s="6" t="s">
        <v>7963</v>
      </c>
      <c r="C4468" s="6" t="s">
        <v>8481</v>
      </c>
      <c r="D4468" s="6" t="s">
        <v>9939</v>
      </c>
      <c r="E4468" s="6" t="s">
        <v>266</v>
      </c>
      <c r="F4468" s="6"/>
      <c r="G4468" s="6"/>
      <c r="H4468" s="6" t="s">
        <v>8467</v>
      </c>
      <c r="I4468" s="6" t="s">
        <v>9940</v>
      </c>
      <c r="J4468" s="6" t="s">
        <v>8624</v>
      </c>
      <c r="K4468" s="7" t="s">
        <v>9974</v>
      </c>
      <c r="L4468" s="8">
        <v>45657.0</v>
      </c>
      <c r="M4468" s="6" t="s">
        <v>23</v>
      </c>
      <c r="N4468" s="5"/>
      <c r="O4468" s="5"/>
      <c r="P4468" s="5"/>
      <c r="Q4468" s="5"/>
      <c r="R4468" s="5"/>
      <c r="S4468" s="5"/>
      <c r="T4468" s="5"/>
      <c r="U4468" s="5"/>
      <c r="V4468" s="5"/>
    </row>
    <row r="4469" hidden="1">
      <c r="A4469" s="5">
        <v>480091.0</v>
      </c>
      <c r="B4469" s="6" t="s">
        <v>7963</v>
      </c>
      <c r="C4469" s="6" t="s">
        <v>8481</v>
      </c>
      <c r="D4469" s="6" t="s">
        <v>9939</v>
      </c>
      <c r="E4469" s="6" t="s">
        <v>266</v>
      </c>
      <c r="F4469" s="6"/>
      <c r="G4469" s="6"/>
      <c r="H4469" s="6" t="s">
        <v>8467</v>
      </c>
      <c r="I4469" s="6" t="s">
        <v>9940</v>
      </c>
      <c r="J4469" s="6" t="s">
        <v>8624</v>
      </c>
      <c r="K4469" s="7" t="s">
        <v>9975</v>
      </c>
      <c r="L4469" s="8">
        <v>45657.0</v>
      </c>
      <c r="M4469" s="6" t="s">
        <v>23</v>
      </c>
      <c r="N4469" s="5"/>
      <c r="O4469" s="5"/>
      <c r="P4469" s="5"/>
      <c r="Q4469" s="5"/>
      <c r="R4469" s="5"/>
      <c r="S4469" s="5"/>
      <c r="T4469" s="5"/>
      <c r="U4469" s="5"/>
      <c r="V4469" s="5"/>
    </row>
    <row r="4470" hidden="1">
      <c r="A4470" s="5">
        <v>480091.0</v>
      </c>
      <c r="B4470" s="6" t="s">
        <v>7963</v>
      </c>
      <c r="C4470" s="6" t="s">
        <v>8481</v>
      </c>
      <c r="D4470" s="6" t="s">
        <v>9939</v>
      </c>
      <c r="E4470" s="6" t="s">
        <v>266</v>
      </c>
      <c r="F4470" s="6"/>
      <c r="G4470" s="6"/>
      <c r="H4470" s="6" t="s">
        <v>8467</v>
      </c>
      <c r="I4470" s="6" t="s">
        <v>9940</v>
      </c>
      <c r="J4470" s="6" t="s">
        <v>8624</v>
      </c>
      <c r="K4470" s="7" t="s">
        <v>9976</v>
      </c>
      <c r="L4470" s="8">
        <v>45657.0</v>
      </c>
      <c r="M4470" s="6" t="s">
        <v>23</v>
      </c>
      <c r="N4470" s="5"/>
      <c r="O4470" s="5"/>
      <c r="P4470" s="5"/>
      <c r="Q4470" s="5"/>
      <c r="R4470" s="5"/>
      <c r="S4470" s="5"/>
      <c r="T4470" s="5"/>
      <c r="U4470" s="5"/>
      <c r="V4470" s="5"/>
    </row>
    <row r="4471" hidden="1">
      <c r="A4471" s="5">
        <v>480091.0</v>
      </c>
      <c r="B4471" s="6" t="s">
        <v>7963</v>
      </c>
      <c r="C4471" s="6" t="s">
        <v>8481</v>
      </c>
      <c r="D4471" s="6" t="s">
        <v>9939</v>
      </c>
      <c r="E4471" s="6" t="s">
        <v>266</v>
      </c>
      <c r="F4471" s="6"/>
      <c r="G4471" s="6"/>
      <c r="H4471" s="6" t="s">
        <v>8467</v>
      </c>
      <c r="I4471" s="6" t="s">
        <v>9940</v>
      </c>
      <c r="J4471" s="6" t="s">
        <v>8624</v>
      </c>
      <c r="K4471" s="7" t="s">
        <v>9977</v>
      </c>
      <c r="L4471" s="8">
        <v>45657.0</v>
      </c>
      <c r="M4471" s="6" t="s">
        <v>23</v>
      </c>
      <c r="N4471" s="5"/>
      <c r="O4471" s="5"/>
      <c r="P4471" s="5"/>
      <c r="Q4471" s="5"/>
      <c r="R4471" s="5"/>
      <c r="S4471" s="5"/>
      <c r="T4471" s="5"/>
      <c r="U4471" s="5"/>
      <c r="V4471" s="5"/>
    </row>
    <row r="4472" hidden="1">
      <c r="A4472" s="5">
        <v>480091.0</v>
      </c>
      <c r="B4472" s="6" t="s">
        <v>7963</v>
      </c>
      <c r="C4472" s="6" t="s">
        <v>8481</v>
      </c>
      <c r="D4472" s="6" t="s">
        <v>9939</v>
      </c>
      <c r="E4472" s="6" t="s">
        <v>266</v>
      </c>
      <c r="F4472" s="6"/>
      <c r="G4472" s="6"/>
      <c r="H4472" s="6" t="s">
        <v>8467</v>
      </c>
      <c r="I4472" s="6" t="s">
        <v>9940</v>
      </c>
      <c r="J4472" s="6" t="s">
        <v>8624</v>
      </c>
      <c r="K4472" s="7" t="s">
        <v>9978</v>
      </c>
      <c r="L4472" s="8">
        <v>45657.0</v>
      </c>
      <c r="M4472" s="6" t="s">
        <v>23</v>
      </c>
      <c r="N4472" s="5"/>
      <c r="O4472" s="5"/>
      <c r="P4472" s="5"/>
      <c r="Q4472" s="5"/>
      <c r="R4472" s="5"/>
      <c r="S4472" s="5"/>
      <c r="T4472" s="5"/>
      <c r="U4472" s="5"/>
      <c r="V4472" s="5"/>
    </row>
    <row r="4473" hidden="1">
      <c r="A4473" s="5">
        <v>480091.0</v>
      </c>
      <c r="B4473" s="6" t="s">
        <v>7963</v>
      </c>
      <c r="C4473" s="6" t="s">
        <v>8481</v>
      </c>
      <c r="D4473" s="6" t="s">
        <v>9939</v>
      </c>
      <c r="E4473" s="6" t="s">
        <v>266</v>
      </c>
      <c r="F4473" s="6"/>
      <c r="G4473" s="6"/>
      <c r="H4473" s="6" t="s">
        <v>8467</v>
      </c>
      <c r="I4473" s="6" t="s">
        <v>9940</v>
      </c>
      <c r="J4473" s="6" t="s">
        <v>8624</v>
      </c>
      <c r="K4473" s="7" t="s">
        <v>9979</v>
      </c>
      <c r="L4473" s="8">
        <v>45657.0</v>
      </c>
      <c r="M4473" s="6" t="s">
        <v>23</v>
      </c>
      <c r="N4473" s="5"/>
      <c r="O4473" s="5"/>
      <c r="P4473" s="5"/>
      <c r="Q4473" s="5"/>
      <c r="R4473" s="5"/>
      <c r="S4473" s="5"/>
      <c r="T4473" s="5"/>
      <c r="U4473" s="5"/>
      <c r="V4473" s="5"/>
    </row>
    <row r="4474" hidden="1">
      <c r="A4474" s="5">
        <v>480091.0</v>
      </c>
      <c r="B4474" s="6" t="s">
        <v>7963</v>
      </c>
      <c r="C4474" s="6" t="s">
        <v>8481</v>
      </c>
      <c r="D4474" s="6" t="s">
        <v>9939</v>
      </c>
      <c r="E4474" s="6" t="s">
        <v>266</v>
      </c>
      <c r="F4474" s="6"/>
      <c r="G4474" s="6"/>
      <c r="H4474" s="6" t="s">
        <v>8467</v>
      </c>
      <c r="I4474" s="6" t="s">
        <v>9940</v>
      </c>
      <c r="J4474" s="6" t="s">
        <v>8624</v>
      </c>
      <c r="K4474" s="7" t="s">
        <v>9980</v>
      </c>
      <c r="L4474" s="8">
        <v>45657.0</v>
      </c>
      <c r="M4474" s="6" t="s">
        <v>23</v>
      </c>
      <c r="N4474" s="5"/>
      <c r="O4474" s="5"/>
      <c r="P4474" s="5"/>
      <c r="Q4474" s="5"/>
      <c r="R4474" s="5"/>
      <c r="S4474" s="5"/>
      <c r="T4474" s="5"/>
      <c r="U4474" s="5"/>
      <c r="V4474" s="5"/>
    </row>
    <row r="4475" hidden="1">
      <c r="A4475" s="5">
        <v>480091.0</v>
      </c>
      <c r="B4475" s="6" t="s">
        <v>7963</v>
      </c>
      <c r="C4475" s="6" t="s">
        <v>8481</v>
      </c>
      <c r="D4475" s="6" t="s">
        <v>9939</v>
      </c>
      <c r="E4475" s="6" t="s">
        <v>266</v>
      </c>
      <c r="F4475" s="6"/>
      <c r="G4475" s="6"/>
      <c r="H4475" s="6" t="s">
        <v>8467</v>
      </c>
      <c r="I4475" s="6" t="s">
        <v>9940</v>
      </c>
      <c r="J4475" s="6" t="s">
        <v>8624</v>
      </c>
      <c r="K4475" s="7" t="s">
        <v>9892</v>
      </c>
      <c r="L4475" s="8">
        <v>45657.0</v>
      </c>
      <c r="M4475" s="6" t="s">
        <v>23</v>
      </c>
      <c r="N4475" s="5"/>
      <c r="O4475" s="5"/>
      <c r="P4475" s="5"/>
      <c r="Q4475" s="5"/>
      <c r="R4475" s="5"/>
      <c r="S4475" s="5"/>
      <c r="T4475" s="5"/>
      <c r="U4475" s="5"/>
      <c r="V4475" s="5"/>
    </row>
    <row r="4476" hidden="1">
      <c r="A4476" s="5">
        <v>480091.0</v>
      </c>
      <c r="B4476" s="6" t="s">
        <v>7963</v>
      </c>
      <c r="C4476" s="6" t="s">
        <v>8481</v>
      </c>
      <c r="D4476" s="6" t="s">
        <v>9939</v>
      </c>
      <c r="E4476" s="6" t="s">
        <v>266</v>
      </c>
      <c r="F4476" s="6"/>
      <c r="G4476" s="6"/>
      <c r="H4476" s="6" t="s">
        <v>8467</v>
      </c>
      <c r="I4476" s="6" t="s">
        <v>9940</v>
      </c>
      <c r="J4476" s="6" t="s">
        <v>8624</v>
      </c>
      <c r="K4476" s="7" t="s">
        <v>9981</v>
      </c>
      <c r="L4476" s="8">
        <v>45657.0</v>
      </c>
      <c r="M4476" s="6" t="s">
        <v>23</v>
      </c>
      <c r="N4476" s="5"/>
      <c r="O4476" s="5"/>
      <c r="P4476" s="5"/>
      <c r="Q4476" s="5"/>
      <c r="R4476" s="5"/>
      <c r="S4476" s="5"/>
      <c r="T4476" s="5"/>
      <c r="U4476" s="5"/>
      <c r="V4476" s="5"/>
    </row>
    <row r="4477" hidden="1">
      <c r="A4477" s="5">
        <v>480091.0</v>
      </c>
      <c r="B4477" s="6" t="s">
        <v>7963</v>
      </c>
      <c r="C4477" s="6" t="s">
        <v>8481</v>
      </c>
      <c r="D4477" s="6" t="s">
        <v>9939</v>
      </c>
      <c r="E4477" s="6" t="s">
        <v>266</v>
      </c>
      <c r="F4477" s="6"/>
      <c r="G4477" s="6"/>
      <c r="H4477" s="6" t="s">
        <v>8467</v>
      </c>
      <c r="I4477" s="6" t="s">
        <v>9940</v>
      </c>
      <c r="J4477" s="6" t="s">
        <v>8624</v>
      </c>
      <c r="K4477" s="7" t="s">
        <v>9982</v>
      </c>
      <c r="L4477" s="8">
        <v>45657.0</v>
      </c>
      <c r="M4477" s="6" t="s">
        <v>23</v>
      </c>
      <c r="N4477" s="5"/>
      <c r="O4477" s="5"/>
      <c r="P4477" s="5"/>
      <c r="Q4477" s="5"/>
      <c r="R4477" s="5"/>
      <c r="S4477" s="5"/>
      <c r="T4477" s="5"/>
      <c r="U4477" s="5"/>
      <c r="V4477" s="5"/>
    </row>
    <row r="4478" hidden="1">
      <c r="A4478" s="5">
        <v>480091.0</v>
      </c>
      <c r="B4478" s="6" t="s">
        <v>7963</v>
      </c>
      <c r="C4478" s="6" t="s">
        <v>8481</v>
      </c>
      <c r="D4478" s="6" t="s">
        <v>9939</v>
      </c>
      <c r="E4478" s="6" t="s">
        <v>266</v>
      </c>
      <c r="F4478" s="6"/>
      <c r="G4478" s="6"/>
      <c r="H4478" s="6" t="s">
        <v>8467</v>
      </c>
      <c r="I4478" s="6" t="s">
        <v>9940</v>
      </c>
      <c r="J4478" s="6" t="s">
        <v>8624</v>
      </c>
      <c r="K4478" s="7" t="s">
        <v>9983</v>
      </c>
      <c r="L4478" s="8">
        <v>45657.0</v>
      </c>
      <c r="M4478" s="6" t="s">
        <v>23</v>
      </c>
      <c r="N4478" s="5"/>
      <c r="O4478" s="5"/>
      <c r="P4478" s="5"/>
      <c r="Q4478" s="5"/>
      <c r="R4478" s="5"/>
      <c r="S4478" s="5"/>
      <c r="T4478" s="5"/>
      <c r="U4478" s="5"/>
      <c r="V4478" s="5"/>
    </row>
    <row r="4479" hidden="1">
      <c r="A4479" s="5">
        <v>480091.0</v>
      </c>
      <c r="B4479" s="6" t="s">
        <v>7963</v>
      </c>
      <c r="C4479" s="6" t="s">
        <v>8481</v>
      </c>
      <c r="D4479" s="6" t="s">
        <v>9939</v>
      </c>
      <c r="E4479" s="6" t="s">
        <v>266</v>
      </c>
      <c r="F4479" s="6"/>
      <c r="G4479" s="6"/>
      <c r="H4479" s="6" t="s">
        <v>8467</v>
      </c>
      <c r="I4479" s="6" t="s">
        <v>9940</v>
      </c>
      <c r="J4479" s="6" t="s">
        <v>8624</v>
      </c>
      <c r="K4479" s="7" t="s">
        <v>9984</v>
      </c>
      <c r="L4479" s="8">
        <v>45657.0</v>
      </c>
      <c r="M4479" s="6" t="s">
        <v>23</v>
      </c>
      <c r="N4479" s="5"/>
      <c r="O4479" s="5"/>
      <c r="P4479" s="5"/>
      <c r="Q4479" s="5"/>
      <c r="R4479" s="5"/>
      <c r="S4479" s="5"/>
      <c r="T4479" s="5"/>
      <c r="U4479" s="5"/>
      <c r="V4479" s="5"/>
    </row>
    <row r="4480" hidden="1">
      <c r="A4480" s="5">
        <v>480091.0</v>
      </c>
      <c r="B4480" s="6" t="s">
        <v>7963</v>
      </c>
      <c r="C4480" s="6" t="s">
        <v>8481</v>
      </c>
      <c r="D4480" s="6" t="s">
        <v>9939</v>
      </c>
      <c r="E4480" s="6" t="s">
        <v>266</v>
      </c>
      <c r="F4480" s="6"/>
      <c r="G4480" s="6"/>
      <c r="H4480" s="6" t="s">
        <v>8467</v>
      </c>
      <c r="I4480" s="6" t="s">
        <v>9940</v>
      </c>
      <c r="J4480" s="6" t="s">
        <v>8624</v>
      </c>
      <c r="K4480" s="7" t="s">
        <v>9985</v>
      </c>
      <c r="L4480" s="8">
        <v>45657.0</v>
      </c>
      <c r="M4480" s="6" t="s">
        <v>23</v>
      </c>
      <c r="N4480" s="5"/>
      <c r="O4480" s="5"/>
      <c r="P4480" s="5"/>
      <c r="Q4480" s="5"/>
      <c r="R4480" s="5"/>
      <c r="S4480" s="5"/>
      <c r="T4480" s="5"/>
      <c r="U4480" s="5"/>
      <c r="V4480" s="5"/>
    </row>
    <row r="4481" hidden="1">
      <c r="A4481" s="5">
        <v>480091.0</v>
      </c>
      <c r="B4481" s="6" t="s">
        <v>7963</v>
      </c>
      <c r="C4481" s="6" t="s">
        <v>8481</v>
      </c>
      <c r="D4481" s="6" t="s">
        <v>9939</v>
      </c>
      <c r="E4481" s="6" t="s">
        <v>266</v>
      </c>
      <c r="F4481" s="6"/>
      <c r="G4481" s="6"/>
      <c r="H4481" s="6" t="s">
        <v>8467</v>
      </c>
      <c r="I4481" s="6" t="s">
        <v>9940</v>
      </c>
      <c r="J4481" s="6" t="s">
        <v>8624</v>
      </c>
      <c r="K4481" s="7" t="s">
        <v>9986</v>
      </c>
      <c r="L4481" s="8">
        <v>45657.0</v>
      </c>
      <c r="M4481" s="6" t="s">
        <v>23</v>
      </c>
      <c r="N4481" s="5"/>
      <c r="O4481" s="5"/>
      <c r="P4481" s="5"/>
      <c r="Q4481" s="5"/>
      <c r="R4481" s="5"/>
      <c r="S4481" s="5"/>
      <c r="T4481" s="5"/>
      <c r="U4481" s="5"/>
      <c r="V4481" s="5"/>
    </row>
    <row r="4482" hidden="1">
      <c r="A4482" s="5">
        <v>480091.0</v>
      </c>
      <c r="B4482" s="6" t="s">
        <v>7963</v>
      </c>
      <c r="C4482" s="6" t="s">
        <v>8481</v>
      </c>
      <c r="D4482" s="6" t="s">
        <v>9939</v>
      </c>
      <c r="E4482" s="6" t="s">
        <v>266</v>
      </c>
      <c r="F4482" s="6"/>
      <c r="G4482" s="6"/>
      <c r="H4482" s="6" t="s">
        <v>8467</v>
      </c>
      <c r="I4482" s="6" t="s">
        <v>9940</v>
      </c>
      <c r="J4482" s="6" t="s">
        <v>8624</v>
      </c>
      <c r="K4482" s="7" t="s">
        <v>9987</v>
      </c>
      <c r="L4482" s="8">
        <v>45657.0</v>
      </c>
      <c r="M4482" s="6" t="s">
        <v>23</v>
      </c>
      <c r="N4482" s="5"/>
      <c r="O4482" s="5"/>
      <c r="P4482" s="5"/>
      <c r="Q4482" s="5"/>
      <c r="R4482" s="5"/>
      <c r="S4482" s="5"/>
      <c r="T4482" s="5"/>
      <c r="U4482" s="5"/>
      <c r="V4482" s="5"/>
    </row>
    <row r="4483" hidden="1">
      <c r="A4483" s="5">
        <v>480091.0</v>
      </c>
      <c r="B4483" s="6" t="s">
        <v>7963</v>
      </c>
      <c r="C4483" s="6" t="s">
        <v>8481</v>
      </c>
      <c r="D4483" s="6" t="s">
        <v>9939</v>
      </c>
      <c r="E4483" s="6" t="s">
        <v>266</v>
      </c>
      <c r="F4483" s="6"/>
      <c r="G4483" s="6"/>
      <c r="H4483" s="6" t="s">
        <v>8467</v>
      </c>
      <c r="I4483" s="6" t="s">
        <v>9940</v>
      </c>
      <c r="J4483" s="6" t="s">
        <v>8624</v>
      </c>
      <c r="K4483" s="7" t="s">
        <v>9988</v>
      </c>
      <c r="L4483" s="8">
        <v>45657.0</v>
      </c>
      <c r="M4483" s="6" t="s">
        <v>23</v>
      </c>
      <c r="N4483" s="5"/>
      <c r="O4483" s="5"/>
      <c r="P4483" s="5"/>
      <c r="Q4483" s="5"/>
      <c r="R4483" s="5"/>
      <c r="S4483" s="5"/>
      <c r="T4483" s="5"/>
      <c r="U4483" s="5"/>
      <c r="V4483" s="5"/>
    </row>
    <row r="4484" hidden="1">
      <c r="A4484" s="5">
        <v>480091.0</v>
      </c>
      <c r="B4484" s="6" t="s">
        <v>7963</v>
      </c>
      <c r="C4484" s="6" t="s">
        <v>8481</v>
      </c>
      <c r="D4484" s="6" t="s">
        <v>9939</v>
      </c>
      <c r="E4484" s="6" t="s">
        <v>266</v>
      </c>
      <c r="F4484" s="6"/>
      <c r="G4484" s="6"/>
      <c r="H4484" s="6" t="s">
        <v>8467</v>
      </c>
      <c r="I4484" s="6" t="s">
        <v>9940</v>
      </c>
      <c r="J4484" s="6" t="s">
        <v>8624</v>
      </c>
      <c r="K4484" s="7" t="s">
        <v>9989</v>
      </c>
      <c r="L4484" s="8">
        <v>45657.0</v>
      </c>
      <c r="M4484" s="6" t="s">
        <v>23</v>
      </c>
      <c r="N4484" s="5"/>
      <c r="O4484" s="5"/>
      <c r="P4484" s="5"/>
      <c r="Q4484" s="5"/>
      <c r="R4484" s="5"/>
      <c r="S4484" s="5"/>
      <c r="T4484" s="5"/>
      <c r="U4484" s="5"/>
      <c r="V4484" s="5"/>
    </row>
    <row r="4485" hidden="1">
      <c r="A4485" s="5">
        <v>480091.0</v>
      </c>
      <c r="B4485" s="6" t="s">
        <v>7963</v>
      </c>
      <c r="C4485" s="6" t="s">
        <v>8481</v>
      </c>
      <c r="D4485" s="6" t="s">
        <v>9939</v>
      </c>
      <c r="E4485" s="6" t="s">
        <v>266</v>
      </c>
      <c r="F4485" s="6"/>
      <c r="G4485" s="6"/>
      <c r="H4485" s="6" t="s">
        <v>8467</v>
      </c>
      <c r="I4485" s="6" t="s">
        <v>9940</v>
      </c>
      <c r="J4485" s="6" t="s">
        <v>8624</v>
      </c>
      <c r="K4485" s="7" t="s">
        <v>9990</v>
      </c>
      <c r="L4485" s="8">
        <v>45657.0</v>
      </c>
      <c r="M4485" s="6" t="s">
        <v>23</v>
      </c>
      <c r="N4485" s="5"/>
      <c r="O4485" s="5"/>
      <c r="P4485" s="5"/>
      <c r="Q4485" s="5"/>
      <c r="R4485" s="5"/>
      <c r="S4485" s="5"/>
      <c r="T4485" s="5"/>
      <c r="U4485" s="5"/>
      <c r="V4485" s="5"/>
    </row>
    <row r="4486" hidden="1">
      <c r="A4486" s="5">
        <v>480091.0</v>
      </c>
      <c r="B4486" s="6" t="s">
        <v>7963</v>
      </c>
      <c r="C4486" s="6" t="s">
        <v>8481</v>
      </c>
      <c r="D4486" s="6" t="s">
        <v>9939</v>
      </c>
      <c r="E4486" s="6" t="s">
        <v>266</v>
      </c>
      <c r="F4486" s="6"/>
      <c r="G4486" s="6"/>
      <c r="H4486" s="6" t="s">
        <v>8467</v>
      </c>
      <c r="I4486" s="6" t="s">
        <v>9940</v>
      </c>
      <c r="J4486" s="6" t="s">
        <v>8624</v>
      </c>
      <c r="K4486" s="7" t="s">
        <v>9991</v>
      </c>
      <c r="L4486" s="8">
        <v>45657.0</v>
      </c>
      <c r="M4486" s="6" t="s">
        <v>23</v>
      </c>
      <c r="N4486" s="5"/>
      <c r="O4486" s="5"/>
      <c r="P4486" s="5"/>
      <c r="Q4486" s="5"/>
      <c r="R4486" s="5"/>
      <c r="S4486" s="5"/>
      <c r="T4486" s="5"/>
      <c r="U4486" s="5"/>
      <c r="V4486" s="5"/>
    </row>
    <row r="4487" hidden="1">
      <c r="A4487" s="5">
        <v>480091.0</v>
      </c>
      <c r="B4487" s="6" t="s">
        <v>7963</v>
      </c>
      <c r="C4487" s="6" t="s">
        <v>8481</v>
      </c>
      <c r="D4487" s="6" t="s">
        <v>9939</v>
      </c>
      <c r="E4487" s="6" t="s">
        <v>266</v>
      </c>
      <c r="F4487" s="6"/>
      <c r="G4487" s="6"/>
      <c r="H4487" s="6" t="s">
        <v>8467</v>
      </c>
      <c r="I4487" s="6" t="s">
        <v>9940</v>
      </c>
      <c r="J4487" s="6" t="s">
        <v>8624</v>
      </c>
      <c r="K4487" s="7" t="s">
        <v>9992</v>
      </c>
      <c r="L4487" s="8">
        <v>45657.0</v>
      </c>
      <c r="M4487" s="6" t="s">
        <v>23</v>
      </c>
      <c r="N4487" s="5"/>
      <c r="O4487" s="5"/>
      <c r="P4487" s="5"/>
      <c r="Q4487" s="5"/>
      <c r="R4487" s="5"/>
      <c r="S4487" s="5"/>
      <c r="T4487" s="5"/>
      <c r="U4487" s="5"/>
      <c r="V4487" s="5"/>
    </row>
    <row r="4488" hidden="1">
      <c r="A4488" s="5">
        <v>480091.0</v>
      </c>
      <c r="B4488" s="6" t="s">
        <v>7963</v>
      </c>
      <c r="C4488" s="6" t="s">
        <v>8481</v>
      </c>
      <c r="D4488" s="6" t="s">
        <v>9939</v>
      </c>
      <c r="E4488" s="6" t="s">
        <v>266</v>
      </c>
      <c r="F4488" s="6"/>
      <c r="G4488" s="6"/>
      <c r="H4488" s="6" t="s">
        <v>8467</v>
      </c>
      <c r="I4488" s="6" t="s">
        <v>9940</v>
      </c>
      <c r="J4488" s="6" t="s">
        <v>8624</v>
      </c>
      <c r="K4488" s="7" t="s">
        <v>9993</v>
      </c>
      <c r="L4488" s="8">
        <v>45657.0</v>
      </c>
      <c r="M4488" s="6" t="s">
        <v>23</v>
      </c>
      <c r="N4488" s="5"/>
      <c r="O4488" s="5"/>
      <c r="P4488" s="5"/>
      <c r="Q4488" s="5"/>
      <c r="R4488" s="5"/>
      <c r="S4488" s="5"/>
      <c r="T4488" s="5"/>
      <c r="U4488" s="5"/>
      <c r="V4488" s="5"/>
    </row>
    <row r="4489" hidden="1">
      <c r="A4489" s="5">
        <v>480091.0</v>
      </c>
      <c r="B4489" s="6" t="s">
        <v>7963</v>
      </c>
      <c r="C4489" s="6" t="s">
        <v>8481</v>
      </c>
      <c r="D4489" s="6" t="s">
        <v>9939</v>
      </c>
      <c r="E4489" s="6" t="s">
        <v>266</v>
      </c>
      <c r="F4489" s="6"/>
      <c r="G4489" s="6"/>
      <c r="H4489" s="6" t="s">
        <v>8467</v>
      </c>
      <c r="I4489" s="6" t="s">
        <v>9940</v>
      </c>
      <c r="J4489" s="6" t="s">
        <v>8624</v>
      </c>
      <c r="K4489" s="7" t="s">
        <v>9994</v>
      </c>
      <c r="L4489" s="8">
        <v>45657.0</v>
      </c>
      <c r="M4489" s="6" t="s">
        <v>23</v>
      </c>
      <c r="N4489" s="5"/>
      <c r="O4489" s="5"/>
      <c r="P4489" s="5"/>
      <c r="Q4489" s="5"/>
      <c r="R4489" s="5"/>
      <c r="S4489" s="5"/>
      <c r="T4489" s="5"/>
      <c r="U4489" s="5"/>
      <c r="V4489" s="5"/>
    </row>
    <row r="4490" hidden="1">
      <c r="A4490" s="5">
        <v>480091.0</v>
      </c>
      <c r="B4490" s="6" t="s">
        <v>7963</v>
      </c>
      <c r="C4490" s="6" t="s">
        <v>8481</v>
      </c>
      <c r="D4490" s="6" t="s">
        <v>9939</v>
      </c>
      <c r="E4490" s="6" t="s">
        <v>266</v>
      </c>
      <c r="F4490" s="6"/>
      <c r="G4490" s="6"/>
      <c r="H4490" s="6" t="s">
        <v>8467</v>
      </c>
      <c r="I4490" s="6" t="s">
        <v>9940</v>
      </c>
      <c r="J4490" s="6" t="s">
        <v>8624</v>
      </c>
      <c r="K4490" s="7" t="s">
        <v>9995</v>
      </c>
      <c r="L4490" s="8">
        <v>45657.0</v>
      </c>
      <c r="M4490" s="6" t="s">
        <v>23</v>
      </c>
      <c r="N4490" s="5"/>
      <c r="O4490" s="5"/>
      <c r="P4490" s="5"/>
      <c r="Q4490" s="5"/>
      <c r="R4490" s="5"/>
      <c r="S4490" s="5"/>
      <c r="T4490" s="5"/>
      <c r="U4490" s="5"/>
      <c r="V4490" s="5"/>
    </row>
    <row r="4491" hidden="1">
      <c r="A4491" s="5">
        <v>480091.0</v>
      </c>
      <c r="B4491" s="6" t="s">
        <v>7963</v>
      </c>
      <c r="C4491" s="6" t="s">
        <v>8481</v>
      </c>
      <c r="D4491" s="6" t="s">
        <v>9939</v>
      </c>
      <c r="E4491" s="6" t="s">
        <v>266</v>
      </c>
      <c r="F4491" s="6"/>
      <c r="G4491" s="6"/>
      <c r="H4491" s="6" t="s">
        <v>8467</v>
      </c>
      <c r="I4491" s="6" t="s">
        <v>9940</v>
      </c>
      <c r="J4491" s="6" t="s">
        <v>8624</v>
      </c>
      <c r="K4491" s="7" t="s">
        <v>9996</v>
      </c>
      <c r="L4491" s="8">
        <v>45657.0</v>
      </c>
      <c r="M4491" s="6" t="s">
        <v>23</v>
      </c>
      <c r="N4491" s="5"/>
      <c r="O4491" s="5"/>
      <c r="P4491" s="5"/>
      <c r="Q4491" s="5"/>
      <c r="R4491" s="5"/>
      <c r="S4491" s="5"/>
      <c r="T4491" s="5"/>
      <c r="U4491" s="5"/>
      <c r="V4491" s="5"/>
    </row>
    <row r="4492" hidden="1">
      <c r="A4492" s="5">
        <v>480091.0</v>
      </c>
      <c r="B4492" s="6" t="s">
        <v>7963</v>
      </c>
      <c r="C4492" s="6" t="s">
        <v>8481</v>
      </c>
      <c r="D4492" s="6" t="s">
        <v>9939</v>
      </c>
      <c r="E4492" s="6" t="s">
        <v>266</v>
      </c>
      <c r="F4492" s="6"/>
      <c r="G4492" s="6"/>
      <c r="H4492" s="6" t="s">
        <v>8467</v>
      </c>
      <c r="I4492" s="6" t="s">
        <v>9940</v>
      </c>
      <c r="J4492" s="6" t="s">
        <v>8624</v>
      </c>
      <c r="K4492" s="7" t="s">
        <v>9997</v>
      </c>
      <c r="L4492" s="8">
        <v>45657.0</v>
      </c>
      <c r="M4492" s="6" t="s">
        <v>23</v>
      </c>
      <c r="N4492" s="5"/>
      <c r="O4492" s="5"/>
      <c r="P4492" s="5"/>
      <c r="Q4492" s="5"/>
      <c r="R4492" s="5"/>
      <c r="S4492" s="5"/>
      <c r="T4492" s="5"/>
      <c r="U4492" s="5"/>
      <c r="V4492" s="5"/>
    </row>
    <row r="4493" hidden="1">
      <c r="A4493" s="5">
        <v>480091.0</v>
      </c>
      <c r="B4493" s="6" t="s">
        <v>7963</v>
      </c>
      <c r="C4493" s="6" t="s">
        <v>8481</v>
      </c>
      <c r="D4493" s="6" t="s">
        <v>9939</v>
      </c>
      <c r="E4493" s="6" t="s">
        <v>266</v>
      </c>
      <c r="F4493" s="6"/>
      <c r="G4493" s="6"/>
      <c r="H4493" s="6" t="s">
        <v>8467</v>
      </c>
      <c r="I4493" s="6" t="s">
        <v>9940</v>
      </c>
      <c r="J4493" s="6" t="s">
        <v>8624</v>
      </c>
      <c r="K4493" s="7" t="s">
        <v>9998</v>
      </c>
      <c r="L4493" s="8">
        <v>45657.0</v>
      </c>
      <c r="M4493" s="6" t="s">
        <v>23</v>
      </c>
      <c r="N4493" s="5"/>
      <c r="O4493" s="5"/>
      <c r="P4493" s="5"/>
      <c r="Q4493" s="5"/>
      <c r="R4493" s="5"/>
      <c r="S4493" s="5"/>
      <c r="T4493" s="5"/>
      <c r="U4493" s="5"/>
      <c r="V4493" s="5"/>
    </row>
    <row r="4494" hidden="1">
      <c r="A4494" s="5">
        <v>480091.0</v>
      </c>
      <c r="B4494" s="6" t="s">
        <v>7963</v>
      </c>
      <c r="C4494" s="6" t="s">
        <v>8481</v>
      </c>
      <c r="D4494" s="6" t="s">
        <v>9939</v>
      </c>
      <c r="E4494" s="6" t="s">
        <v>266</v>
      </c>
      <c r="F4494" s="6"/>
      <c r="G4494" s="6"/>
      <c r="H4494" s="6" t="s">
        <v>8467</v>
      </c>
      <c r="I4494" s="6" t="s">
        <v>9940</v>
      </c>
      <c r="J4494" s="6" t="s">
        <v>8624</v>
      </c>
      <c r="K4494" s="7" t="s">
        <v>9999</v>
      </c>
      <c r="L4494" s="8">
        <v>45657.0</v>
      </c>
      <c r="M4494" s="6" t="s">
        <v>23</v>
      </c>
      <c r="N4494" s="5"/>
      <c r="O4494" s="5"/>
      <c r="P4494" s="5"/>
      <c r="Q4494" s="5"/>
      <c r="R4494" s="5"/>
      <c r="S4494" s="5"/>
      <c r="T4494" s="5"/>
      <c r="U4494" s="5"/>
      <c r="V4494" s="5"/>
    </row>
    <row r="4495" hidden="1">
      <c r="A4495" s="5">
        <v>480091.0</v>
      </c>
      <c r="B4495" s="6" t="s">
        <v>7963</v>
      </c>
      <c r="C4495" s="6" t="s">
        <v>8481</v>
      </c>
      <c r="D4495" s="6" t="s">
        <v>9939</v>
      </c>
      <c r="E4495" s="6" t="s">
        <v>266</v>
      </c>
      <c r="F4495" s="6"/>
      <c r="G4495" s="6"/>
      <c r="H4495" s="6" t="s">
        <v>8467</v>
      </c>
      <c r="I4495" s="6" t="s">
        <v>9940</v>
      </c>
      <c r="J4495" s="6" t="s">
        <v>8624</v>
      </c>
      <c r="K4495" s="7" t="s">
        <v>10000</v>
      </c>
      <c r="L4495" s="8">
        <v>45657.0</v>
      </c>
      <c r="M4495" s="6" t="s">
        <v>23</v>
      </c>
      <c r="N4495" s="5"/>
      <c r="O4495" s="5"/>
      <c r="P4495" s="5"/>
      <c r="Q4495" s="5"/>
      <c r="R4495" s="5"/>
      <c r="S4495" s="5"/>
      <c r="T4495" s="5"/>
      <c r="U4495" s="5"/>
      <c r="V4495" s="5"/>
    </row>
    <row r="4496" hidden="1">
      <c r="A4496" s="5">
        <v>480091.0</v>
      </c>
      <c r="B4496" s="6" t="s">
        <v>7963</v>
      </c>
      <c r="C4496" s="6" t="s">
        <v>8481</v>
      </c>
      <c r="D4496" s="6" t="s">
        <v>9939</v>
      </c>
      <c r="E4496" s="6" t="s">
        <v>266</v>
      </c>
      <c r="F4496" s="6"/>
      <c r="G4496" s="6"/>
      <c r="H4496" s="6" t="s">
        <v>8467</v>
      </c>
      <c r="I4496" s="6" t="s">
        <v>9940</v>
      </c>
      <c r="J4496" s="6" t="s">
        <v>8624</v>
      </c>
      <c r="K4496" s="7" t="s">
        <v>10001</v>
      </c>
      <c r="L4496" s="8">
        <v>45657.0</v>
      </c>
      <c r="M4496" s="6" t="s">
        <v>23</v>
      </c>
      <c r="N4496" s="5"/>
      <c r="O4496" s="5"/>
      <c r="P4496" s="5"/>
      <c r="Q4496" s="5"/>
      <c r="R4496" s="5"/>
      <c r="S4496" s="5"/>
      <c r="T4496" s="5"/>
      <c r="U4496" s="5"/>
      <c r="V4496" s="5"/>
    </row>
    <row r="4497" hidden="1">
      <c r="A4497" s="5">
        <v>480091.0</v>
      </c>
      <c r="B4497" s="6" t="s">
        <v>7963</v>
      </c>
      <c r="C4497" s="6" t="s">
        <v>8481</v>
      </c>
      <c r="D4497" s="6" t="s">
        <v>9939</v>
      </c>
      <c r="E4497" s="6" t="s">
        <v>266</v>
      </c>
      <c r="F4497" s="6"/>
      <c r="G4497" s="6"/>
      <c r="H4497" s="6" t="s">
        <v>8467</v>
      </c>
      <c r="I4497" s="6" t="s">
        <v>9940</v>
      </c>
      <c r="J4497" s="6" t="s">
        <v>8624</v>
      </c>
      <c r="K4497" s="7" t="s">
        <v>10002</v>
      </c>
      <c r="L4497" s="8">
        <v>45657.0</v>
      </c>
      <c r="M4497" s="6" t="s">
        <v>23</v>
      </c>
      <c r="N4497" s="5"/>
      <c r="O4497" s="5"/>
      <c r="P4497" s="5"/>
      <c r="Q4497" s="5"/>
      <c r="R4497" s="5"/>
      <c r="S4497" s="5"/>
      <c r="T4497" s="5"/>
      <c r="U4497" s="5"/>
      <c r="V4497" s="5"/>
    </row>
    <row r="4498" hidden="1">
      <c r="A4498" s="5">
        <v>480091.0</v>
      </c>
      <c r="B4498" s="6" t="s">
        <v>7963</v>
      </c>
      <c r="C4498" s="6" t="s">
        <v>8481</v>
      </c>
      <c r="D4498" s="6" t="s">
        <v>9939</v>
      </c>
      <c r="E4498" s="6" t="s">
        <v>266</v>
      </c>
      <c r="F4498" s="6"/>
      <c r="G4498" s="6"/>
      <c r="H4498" s="6" t="s">
        <v>8467</v>
      </c>
      <c r="I4498" s="6" t="s">
        <v>9940</v>
      </c>
      <c r="J4498" s="6" t="s">
        <v>8624</v>
      </c>
      <c r="K4498" s="7" t="s">
        <v>10003</v>
      </c>
      <c r="L4498" s="8">
        <v>45657.0</v>
      </c>
      <c r="M4498" s="6" t="s">
        <v>23</v>
      </c>
      <c r="N4498" s="5"/>
      <c r="O4498" s="5"/>
      <c r="P4498" s="5"/>
      <c r="Q4498" s="5"/>
      <c r="R4498" s="5"/>
      <c r="S4498" s="5"/>
      <c r="T4498" s="5"/>
      <c r="U4498" s="5"/>
      <c r="V4498" s="5"/>
    </row>
    <row r="4499" hidden="1">
      <c r="A4499" s="5">
        <v>480091.0</v>
      </c>
      <c r="B4499" s="6" t="s">
        <v>7963</v>
      </c>
      <c r="C4499" s="6" t="s">
        <v>8481</v>
      </c>
      <c r="D4499" s="6" t="s">
        <v>9939</v>
      </c>
      <c r="E4499" s="6" t="s">
        <v>266</v>
      </c>
      <c r="F4499" s="6"/>
      <c r="G4499" s="6"/>
      <c r="H4499" s="6" t="s">
        <v>8467</v>
      </c>
      <c r="I4499" s="6" t="s">
        <v>9940</v>
      </c>
      <c r="J4499" s="6" t="s">
        <v>8624</v>
      </c>
      <c r="K4499" s="7" t="s">
        <v>10004</v>
      </c>
      <c r="L4499" s="8">
        <v>45657.0</v>
      </c>
      <c r="M4499" s="6" t="s">
        <v>23</v>
      </c>
      <c r="N4499" s="5"/>
      <c r="O4499" s="5"/>
      <c r="P4499" s="5"/>
      <c r="Q4499" s="5"/>
      <c r="R4499" s="5"/>
      <c r="S4499" s="5"/>
      <c r="T4499" s="5"/>
      <c r="U4499" s="5"/>
      <c r="V4499" s="5"/>
    </row>
    <row r="4500" hidden="1">
      <c r="A4500" s="5">
        <v>480091.0</v>
      </c>
      <c r="B4500" s="6" t="s">
        <v>7963</v>
      </c>
      <c r="C4500" s="6" t="s">
        <v>8481</v>
      </c>
      <c r="D4500" s="6" t="s">
        <v>9939</v>
      </c>
      <c r="E4500" s="6" t="s">
        <v>266</v>
      </c>
      <c r="F4500" s="6"/>
      <c r="G4500" s="6"/>
      <c r="H4500" s="6" t="s">
        <v>8467</v>
      </c>
      <c r="I4500" s="6" t="s">
        <v>9940</v>
      </c>
      <c r="J4500" s="6" t="s">
        <v>8624</v>
      </c>
      <c r="K4500" s="7" t="s">
        <v>10005</v>
      </c>
      <c r="L4500" s="8">
        <v>45657.0</v>
      </c>
      <c r="M4500" s="6" t="s">
        <v>23</v>
      </c>
      <c r="N4500" s="5"/>
      <c r="O4500" s="5"/>
      <c r="P4500" s="5"/>
      <c r="Q4500" s="5"/>
      <c r="R4500" s="5"/>
      <c r="S4500" s="5"/>
      <c r="T4500" s="5"/>
      <c r="U4500" s="5"/>
      <c r="V4500" s="5"/>
    </row>
    <row r="4501" hidden="1">
      <c r="A4501" s="5">
        <v>480091.0</v>
      </c>
      <c r="B4501" s="6" t="s">
        <v>7963</v>
      </c>
      <c r="C4501" s="6" t="s">
        <v>8481</v>
      </c>
      <c r="D4501" s="6" t="s">
        <v>9939</v>
      </c>
      <c r="E4501" s="6" t="s">
        <v>266</v>
      </c>
      <c r="F4501" s="6"/>
      <c r="G4501" s="6"/>
      <c r="H4501" s="6" t="s">
        <v>8467</v>
      </c>
      <c r="I4501" s="6" t="s">
        <v>9940</v>
      </c>
      <c r="J4501" s="6" t="s">
        <v>8624</v>
      </c>
      <c r="K4501" s="7" t="s">
        <v>10006</v>
      </c>
      <c r="L4501" s="8">
        <v>45657.0</v>
      </c>
      <c r="M4501" s="6" t="s">
        <v>23</v>
      </c>
      <c r="N4501" s="5"/>
      <c r="O4501" s="5"/>
      <c r="P4501" s="5"/>
      <c r="Q4501" s="5"/>
      <c r="R4501" s="5"/>
      <c r="S4501" s="5"/>
      <c r="T4501" s="5"/>
      <c r="U4501" s="5"/>
      <c r="V4501" s="5"/>
    </row>
    <row r="4502" hidden="1">
      <c r="A4502" s="5">
        <v>480091.0</v>
      </c>
      <c r="B4502" s="6" t="s">
        <v>7963</v>
      </c>
      <c r="C4502" s="6" t="s">
        <v>8481</v>
      </c>
      <c r="D4502" s="6" t="s">
        <v>9939</v>
      </c>
      <c r="E4502" s="6" t="s">
        <v>266</v>
      </c>
      <c r="F4502" s="6"/>
      <c r="G4502" s="6"/>
      <c r="H4502" s="6" t="s">
        <v>8467</v>
      </c>
      <c r="I4502" s="6" t="s">
        <v>9940</v>
      </c>
      <c r="J4502" s="6" t="s">
        <v>8624</v>
      </c>
      <c r="K4502" s="7" t="s">
        <v>10007</v>
      </c>
      <c r="L4502" s="8">
        <v>45657.0</v>
      </c>
      <c r="M4502" s="6" t="s">
        <v>23</v>
      </c>
      <c r="N4502" s="5"/>
      <c r="O4502" s="5"/>
      <c r="P4502" s="5"/>
      <c r="Q4502" s="5"/>
      <c r="R4502" s="5"/>
      <c r="S4502" s="5"/>
      <c r="T4502" s="5"/>
      <c r="U4502" s="5"/>
      <c r="V4502" s="5"/>
    </row>
    <row r="4503" hidden="1">
      <c r="A4503" s="5">
        <v>480091.0</v>
      </c>
      <c r="B4503" s="6" t="s">
        <v>7963</v>
      </c>
      <c r="C4503" s="6" t="s">
        <v>8481</v>
      </c>
      <c r="D4503" s="6" t="s">
        <v>9939</v>
      </c>
      <c r="E4503" s="6" t="s">
        <v>266</v>
      </c>
      <c r="F4503" s="6"/>
      <c r="G4503" s="6"/>
      <c r="H4503" s="6" t="s">
        <v>8467</v>
      </c>
      <c r="I4503" s="6" t="s">
        <v>9940</v>
      </c>
      <c r="J4503" s="6" t="s">
        <v>8624</v>
      </c>
      <c r="K4503" s="7" t="s">
        <v>10008</v>
      </c>
      <c r="L4503" s="8">
        <v>45657.0</v>
      </c>
      <c r="M4503" s="6" t="s">
        <v>23</v>
      </c>
      <c r="N4503" s="5"/>
      <c r="O4503" s="5"/>
      <c r="P4503" s="5"/>
      <c r="Q4503" s="5"/>
      <c r="R4503" s="5"/>
      <c r="S4503" s="5"/>
      <c r="T4503" s="5"/>
      <c r="U4503" s="5"/>
      <c r="V4503" s="5"/>
    </row>
    <row r="4504" hidden="1">
      <c r="A4504" s="5">
        <v>480091.0</v>
      </c>
      <c r="B4504" s="6" t="s">
        <v>7963</v>
      </c>
      <c r="C4504" s="6" t="s">
        <v>8481</v>
      </c>
      <c r="D4504" s="6" t="s">
        <v>9939</v>
      </c>
      <c r="E4504" s="6" t="s">
        <v>266</v>
      </c>
      <c r="F4504" s="6"/>
      <c r="G4504" s="6"/>
      <c r="H4504" s="6" t="s">
        <v>8467</v>
      </c>
      <c r="I4504" s="6" t="s">
        <v>9940</v>
      </c>
      <c r="J4504" s="6" t="s">
        <v>8624</v>
      </c>
      <c r="K4504" s="7" t="s">
        <v>10009</v>
      </c>
      <c r="L4504" s="8">
        <v>45657.0</v>
      </c>
      <c r="M4504" s="6" t="s">
        <v>23</v>
      </c>
      <c r="N4504" s="5"/>
      <c r="O4504" s="5"/>
      <c r="P4504" s="5"/>
      <c r="Q4504" s="5"/>
      <c r="R4504" s="5"/>
      <c r="S4504" s="5"/>
      <c r="T4504" s="5"/>
      <c r="U4504" s="5"/>
      <c r="V4504" s="5"/>
    </row>
    <row r="4505" hidden="1">
      <c r="A4505" s="5">
        <v>480091.0</v>
      </c>
      <c r="B4505" s="6" t="s">
        <v>7963</v>
      </c>
      <c r="C4505" s="6" t="s">
        <v>8481</v>
      </c>
      <c r="D4505" s="6" t="s">
        <v>9939</v>
      </c>
      <c r="E4505" s="6" t="s">
        <v>266</v>
      </c>
      <c r="F4505" s="6"/>
      <c r="G4505" s="6"/>
      <c r="H4505" s="6" t="s">
        <v>8467</v>
      </c>
      <c r="I4505" s="6" t="s">
        <v>9940</v>
      </c>
      <c r="J4505" s="6" t="s">
        <v>8624</v>
      </c>
      <c r="K4505" s="7" t="s">
        <v>10010</v>
      </c>
      <c r="L4505" s="8">
        <v>45657.0</v>
      </c>
      <c r="M4505" s="6" t="s">
        <v>23</v>
      </c>
      <c r="N4505" s="5"/>
      <c r="O4505" s="5"/>
      <c r="P4505" s="5"/>
      <c r="Q4505" s="5"/>
      <c r="R4505" s="5"/>
      <c r="S4505" s="5"/>
      <c r="T4505" s="5"/>
      <c r="U4505" s="5"/>
      <c r="V4505" s="5"/>
    </row>
    <row r="4506" hidden="1">
      <c r="A4506" s="5">
        <v>480091.0</v>
      </c>
      <c r="B4506" s="6" t="s">
        <v>7963</v>
      </c>
      <c r="C4506" s="6" t="s">
        <v>8481</v>
      </c>
      <c r="D4506" s="6" t="s">
        <v>9939</v>
      </c>
      <c r="E4506" s="6" t="s">
        <v>266</v>
      </c>
      <c r="F4506" s="6"/>
      <c r="G4506" s="6"/>
      <c r="H4506" s="6" t="s">
        <v>8467</v>
      </c>
      <c r="I4506" s="6" t="s">
        <v>9940</v>
      </c>
      <c r="J4506" s="6" t="s">
        <v>8624</v>
      </c>
      <c r="K4506" s="7" t="s">
        <v>10011</v>
      </c>
      <c r="L4506" s="8">
        <v>45657.0</v>
      </c>
      <c r="M4506" s="6" t="s">
        <v>23</v>
      </c>
      <c r="N4506" s="5"/>
      <c r="O4506" s="5"/>
      <c r="P4506" s="5"/>
      <c r="Q4506" s="5"/>
      <c r="R4506" s="5"/>
      <c r="S4506" s="5"/>
      <c r="T4506" s="5"/>
      <c r="U4506" s="5"/>
      <c r="V4506" s="5"/>
    </row>
    <row r="4507" hidden="1">
      <c r="A4507" s="5">
        <v>480091.0</v>
      </c>
      <c r="B4507" s="6" t="s">
        <v>7963</v>
      </c>
      <c r="C4507" s="6" t="s">
        <v>8481</v>
      </c>
      <c r="D4507" s="6" t="s">
        <v>9939</v>
      </c>
      <c r="E4507" s="6" t="s">
        <v>266</v>
      </c>
      <c r="F4507" s="6"/>
      <c r="G4507" s="6"/>
      <c r="H4507" s="6" t="s">
        <v>8467</v>
      </c>
      <c r="I4507" s="6" t="s">
        <v>9940</v>
      </c>
      <c r="J4507" s="6" t="s">
        <v>8624</v>
      </c>
      <c r="K4507" s="7" t="s">
        <v>10012</v>
      </c>
      <c r="L4507" s="8">
        <v>45657.0</v>
      </c>
      <c r="M4507" s="6" t="s">
        <v>23</v>
      </c>
      <c r="N4507" s="5"/>
      <c r="O4507" s="5"/>
      <c r="P4507" s="5"/>
      <c r="Q4507" s="5"/>
      <c r="R4507" s="5"/>
      <c r="S4507" s="5"/>
      <c r="T4507" s="5"/>
      <c r="U4507" s="5"/>
      <c r="V4507" s="5"/>
    </row>
    <row r="4508" hidden="1">
      <c r="A4508" s="5">
        <v>480091.0</v>
      </c>
      <c r="B4508" s="6" t="s">
        <v>7963</v>
      </c>
      <c r="C4508" s="6" t="s">
        <v>8481</v>
      </c>
      <c r="D4508" s="6" t="s">
        <v>9939</v>
      </c>
      <c r="E4508" s="6" t="s">
        <v>266</v>
      </c>
      <c r="F4508" s="6"/>
      <c r="G4508" s="6"/>
      <c r="H4508" s="6" t="s">
        <v>8467</v>
      </c>
      <c r="I4508" s="6" t="s">
        <v>9940</v>
      </c>
      <c r="J4508" s="6" t="s">
        <v>8624</v>
      </c>
      <c r="K4508" s="7" t="s">
        <v>10013</v>
      </c>
      <c r="L4508" s="8">
        <v>45657.0</v>
      </c>
      <c r="M4508" s="6" t="s">
        <v>23</v>
      </c>
      <c r="N4508" s="5"/>
      <c r="O4508" s="5"/>
      <c r="P4508" s="5"/>
      <c r="Q4508" s="5"/>
      <c r="R4508" s="5"/>
      <c r="S4508" s="5"/>
      <c r="T4508" s="5"/>
      <c r="U4508" s="5"/>
      <c r="V4508" s="5"/>
    </row>
    <row r="4509" hidden="1">
      <c r="A4509" s="5">
        <v>480091.0</v>
      </c>
      <c r="B4509" s="6" t="s">
        <v>7963</v>
      </c>
      <c r="C4509" s="6" t="s">
        <v>8481</v>
      </c>
      <c r="D4509" s="6" t="s">
        <v>9939</v>
      </c>
      <c r="E4509" s="6" t="s">
        <v>266</v>
      </c>
      <c r="F4509" s="6"/>
      <c r="G4509" s="6"/>
      <c r="H4509" s="6" t="s">
        <v>8467</v>
      </c>
      <c r="I4509" s="6" t="s">
        <v>9940</v>
      </c>
      <c r="J4509" s="6" t="s">
        <v>8624</v>
      </c>
      <c r="K4509" s="7" t="s">
        <v>10014</v>
      </c>
      <c r="L4509" s="8">
        <v>45657.0</v>
      </c>
      <c r="M4509" s="6" t="s">
        <v>23</v>
      </c>
      <c r="N4509" s="5"/>
      <c r="O4509" s="5"/>
      <c r="P4509" s="5"/>
      <c r="Q4509" s="5"/>
      <c r="R4509" s="5"/>
      <c r="S4509" s="5"/>
      <c r="T4509" s="5"/>
      <c r="U4509" s="5"/>
      <c r="V4509" s="5"/>
    </row>
    <row r="4510" hidden="1">
      <c r="A4510" s="5">
        <v>480091.0</v>
      </c>
      <c r="B4510" s="6" t="s">
        <v>7963</v>
      </c>
      <c r="C4510" s="6" t="s">
        <v>8481</v>
      </c>
      <c r="D4510" s="6" t="s">
        <v>9939</v>
      </c>
      <c r="E4510" s="6" t="s">
        <v>266</v>
      </c>
      <c r="F4510" s="6"/>
      <c r="G4510" s="6"/>
      <c r="H4510" s="6" t="s">
        <v>8467</v>
      </c>
      <c r="I4510" s="6" t="s">
        <v>9940</v>
      </c>
      <c r="J4510" s="6" t="s">
        <v>8624</v>
      </c>
      <c r="K4510" s="7" t="s">
        <v>10015</v>
      </c>
      <c r="L4510" s="8">
        <v>45657.0</v>
      </c>
      <c r="M4510" s="6" t="s">
        <v>23</v>
      </c>
      <c r="N4510" s="5"/>
      <c r="O4510" s="5"/>
      <c r="P4510" s="5"/>
      <c r="Q4510" s="5"/>
      <c r="R4510" s="5"/>
      <c r="S4510" s="5"/>
      <c r="T4510" s="5"/>
      <c r="U4510" s="5"/>
      <c r="V4510" s="5"/>
    </row>
    <row r="4511" hidden="1">
      <c r="A4511" s="5">
        <v>480091.0</v>
      </c>
      <c r="B4511" s="6" t="s">
        <v>7963</v>
      </c>
      <c r="C4511" s="6" t="s">
        <v>8481</v>
      </c>
      <c r="D4511" s="6" t="s">
        <v>9939</v>
      </c>
      <c r="E4511" s="6" t="s">
        <v>266</v>
      </c>
      <c r="F4511" s="6"/>
      <c r="G4511" s="6"/>
      <c r="H4511" s="6" t="s">
        <v>8467</v>
      </c>
      <c r="I4511" s="6" t="s">
        <v>9940</v>
      </c>
      <c r="J4511" s="6" t="s">
        <v>8624</v>
      </c>
      <c r="K4511" s="7" t="s">
        <v>10016</v>
      </c>
      <c r="L4511" s="8">
        <v>45657.0</v>
      </c>
      <c r="M4511" s="6" t="s">
        <v>23</v>
      </c>
      <c r="N4511" s="5"/>
      <c r="O4511" s="5"/>
      <c r="P4511" s="5"/>
      <c r="Q4511" s="5"/>
      <c r="R4511" s="5"/>
      <c r="S4511" s="5"/>
      <c r="T4511" s="5"/>
      <c r="U4511" s="5"/>
      <c r="V4511" s="5"/>
    </row>
    <row r="4512" hidden="1">
      <c r="A4512" s="5">
        <v>480091.0</v>
      </c>
      <c r="B4512" s="6" t="s">
        <v>7963</v>
      </c>
      <c r="C4512" s="6" t="s">
        <v>8481</v>
      </c>
      <c r="D4512" s="6" t="s">
        <v>9939</v>
      </c>
      <c r="E4512" s="6" t="s">
        <v>266</v>
      </c>
      <c r="F4512" s="6"/>
      <c r="G4512" s="6"/>
      <c r="H4512" s="6" t="s">
        <v>8467</v>
      </c>
      <c r="I4512" s="6" t="s">
        <v>9940</v>
      </c>
      <c r="J4512" s="6" t="s">
        <v>8624</v>
      </c>
      <c r="K4512" s="7" t="s">
        <v>10017</v>
      </c>
      <c r="L4512" s="8">
        <v>45657.0</v>
      </c>
      <c r="M4512" s="6" t="s">
        <v>23</v>
      </c>
      <c r="N4512" s="5"/>
      <c r="O4512" s="5"/>
      <c r="P4512" s="5"/>
      <c r="Q4512" s="5"/>
      <c r="R4512" s="5"/>
      <c r="S4512" s="5"/>
      <c r="T4512" s="5"/>
      <c r="U4512" s="5"/>
      <c r="V4512" s="5"/>
    </row>
    <row r="4513" hidden="1">
      <c r="A4513" s="5">
        <v>480091.0</v>
      </c>
      <c r="B4513" s="6" t="s">
        <v>7963</v>
      </c>
      <c r="C4513" s="6" t="s">
        <v>8481</v>
      </c>
      <c r="D4513" s="6" t="s">
        <v>9939</v>
      </c>
      <c r="E4513" s="6" t="s">
        <v>266</v>
      </c>
      <c r="F4513" s="6"/>
      <c r="G4513" s="6"/>
      <c r="H4513" s="6" t="s">
        <v>8467</v>
      </c>
      <c r="I4513" s="6" t="s">
        <v>9940</v>
      </c>
      <c r="J4513" s="6" t="s">
        <v>8624</v>
      </c>
      <c r="K4513" s="7" t="s">
        <v>10018</v>
      </c>
      <c r="L4513" s="8">
        <v>45657.0</v>
      </c>
      <c r="M4513" s="6" t="s">
        <v>23</v>
      </c>
      <c r="N4513" s="5"/>
      <c r="O4513" s="5"/>
      <c r="P4513" s="5"/>
      <c r="Q4513" s="5"/>
      <c r="R4513" s="5"/>
      <c r="S4513" s="5"/>
      <c r="T4513" s="5"/>
      <c r="U4513" s="5"/>
      <c r="V4513" s="5"/>
    </row>
    <row r="4514" hidden="1">
      <c r="A4514" s="5">
        <v>480091.0</v>
      </c>
      <c r="B4514" s="6" t="s">
        <v>7963</v>
      </c>
      <c r="C4514" s="6" t="s">
        <v>8481</v>
      </c>
      <c r="D4514" s="6" t="s">
        <v>9939</v>
      </c>
      <c r="E4514" s="6" t="s">
        <v>266</v>
      </c>
      <c r="F4514" s="6"/>
      <c r="G4514" s="6"/>
      <c r="H4514" s="6" t="s">
        <v>8467</v>
      </c>
      <c r="I4514" s="6" t="s">
        <v>9940</v>
      </c>
      <c r="J4514" s="6" t="s">
        <v>8624</v>
      </c>
      <c r="K4514" s="7" t="s">
        <v>10019</v>
      </c>
      <c r="L4514" s="8">
        <v>45657.0</v>
      </c>
      <c r="M4514" s="6" t="s">
        <v>23</v>
      </c>
      <c r="N4514" s="5"/>
      <c r="O4514" s="5"/>
      <c r="P4514" s="5"/>
      <c r="Q4514" s="5"/>
      <c r="R4514" s="5"/>
      <c r="S4514" s="5"/>
      <c r="T4514" s="5"/>
      <c r="U4514" s="5"/>
      <c r="V4514" s="5"/>
    </row>
    <row r="4515" hidden="1">
      <c r="A4515" s="5">
        <v>480091.0</v>
      </c>
      <c r="B4515" s="6" t="s">
        <v>7963</v>
      </c>
      <c r="C4515" s="6" t="s">
        <v>8481</v>
      </c>
      <c r="D4515" s="6" t="s">
        <v>9939</v>
      </c>
      <c r="E4515" s="6" t="s">
        <v>266</v>
      </c>
      <c r="F4515" s="6"/>
      <c r="G4515" s="6"/>
      <c r="H4515" s="6" t="s">
        <v>8467</v>
      </c>
      <c r="I4515" s="6" t="s">
        <v>9940</v>
      </c>
      <c r="J4515" s="6" t="s">
        <v>8624</v>
      </c>
      <c r="K4515" s="7" t="s">
        <v>10020</v>
      </c>
      <c r="L4515" s="8">
        <v>45657.0</v>
      </c>
      <c r="M4515" s="6" t="s">
        <v>23</v>
      </c>
      <c r="N4515" s="5"/>
      <c r="O4515" s="5"/>
      <c r="P4515" s="5"/>
      <c r="Q4515" s="5"/>
      <c r="R4515" s="5"/>
      <c r="S4515" s="5"/>
      <c r="T4515" s="5"/>
      <c r="U4515" s="5"/>
      <c r="V4515" s="5"/>
    </row>
    <row r="4516" hidden="1">
      <c r="A4516" s="5">
        <v>480091.0</v>
      </c>
      <c r="B4516" s="6" t="s">
        <v>7963</v>
      </c>
      <c r="C4516" s="6" t="s">
        <v>8481</v>
      </c>
      <c r="D4516" s="6" t="s">
        <v>9939</v>
      </c>
      <c r="E4516" s="6" t="s">
        <v>266</v>
      </c>
      <c r="F4516" s="6"/>
      <c r="G4516" s="6"/>
      <c r="H4516" s="6" t="s">
        <v>8467</v>
      </c>
      <c r="I4516" s="6" t="s">
        <v>9940</v>
      </c>
      <c r="J4516" s="6" t="s">
        <v>8624</v>
      </c>
      <c r="K4516" s="7" t="s">
        <v>10021</v>
      </c>
      <c r="L4516" s="8">
        <v>45657.0</v>
      </c>
      <c r="M4516" s="6" t="s">
        <v>23</v>
      </c>
      <c r="N4516" s="5"/>
      <c r="O4516" s="5"/>
      <c r="P4516" s="5"/>
      <c r="Q4516" s="5"/>
      <c r="R4516" s="5"/>
      <c r="S4516" s="5"/>
      <c r="T4516" s="5"/>
      <c r="U4516" s="5"/>
      <c r="V4516" s="5"/>
    </row>
    <row r="4517" hidden="1">
      <c r="A4517" s="5">
        <v>480091.0</v>
      </c>
      <c r="B4517" s="6" t="s">
        <v>7963</v>
      </c>
      <c r="C4517" s="6" t="s">
        <v>8481</v>
      </c>
      <c r="D4517" s="6" t="s">
        <v>9939</v>
      </c>
      <c r="E4517" s="6" t="s">
        <v>266</v>
      </c>
      <c r="F4517" s="6"/>
      <c r="G4517" s="6"/>
      <c r="H4517" s="6" t="s">
        <v>8467</v>
      </c>
      <c r="I4517" s="6" t="s">
        <v>9940</v>
      </c>
      <c r="J4517" s="6" t="s">
        <v>8624</v>
      </c>
      <c r="K4517" s="7" t="s">
        <v>10022</v>
      </c>
      <c r="L4517" s="8">
        <v>45657.0</v>
      </c>
      <c r="M4517" s="6" t="s">
        <v>23</v>
      </c>
      <c r="N4517" s="5"/>
      <c r="O4517" s="5"/>
      <c r="P4517" s="5"/>
      <c r="Q4517" s="5"/>
      <c r="R4517" s="5"/>
      <c r="S4517" s="5"/>
      <c r="T4517" s="5"/>
      <c r="U4517" s="5"/>
      <c r="V4517" s="5"/>
    </row>
    <row r="4518" hidden="1">
      <c r="A4518" s="5">
        <v>480091.0</v>
      </c>
      <c r="B4518" s="6" t="s">
        <v>7963</v>
      </c>
      <c r="C4518" s="6" t="s">
        <v>8481</v>
      </c>
      <c r="D4518" s="6" t="s">
        <v>9939</v>
      </c>
      <c r="E4518" s="6" t="s">
        <v>266</v>
      </c>
      <c r="F4518" s="6"/>
      <c r="G4518" s="6"/>
      <c r="H4518" s="6" t="s">
        <v>8467</v>
      </c>
      <c r="I4518" s="6" t="s">
        <v>9940</v>
      </c>
      <c r="J4518" s="6" t="s">
        <v>8624</v>
      </c>
      <c r="K4518" s="7" t="s">
        <v>10023</v>
      </c>
      <c r="L4518" s="8">
        <v>45657.0</v>
      </c>
      <c r="M4518" s="6" t="s">
        <v>23</v>
      </c>
      <c r="N4518" s="5"/>
      <c r="O4518" s="5"/>
      <c r="P4518" s="5"/>
      <c r="Q4518" s="5"/>
      <c r="R4518" s="5"/>
      <c r="S4518" s="5"/>
      <c r="T4518" s="5"/>
      <c r="U4518" s="5"/>
      <c r="V4518" s="5"/>
    </row>
    <row r="4519" hidden="1">
      <c r="A4519" s="5">
        <v>480091.0</v>
      </c>
      <c r="B4519" s="6" t="s">
        <v>7963</v>
      </c>
      <c r="C4519" s="6" t="s">
        <v>8481</v>
      </c>
      <c r="D4519" s="6" t="s">
        <v>9939</v>
      </c>
      <c r="E4519" s="6" t="s">
        <v>266</v>
      </c>
      <c r="F4519" s="6"/>
      <c r="G4519" s="6"/>
      <c r="H4519" s="6" t="s">
        <v>8467</v>
      </c>
      <c r="I4519" s="6" t="s">
        <v>9940</v>
      </c>
      <c r="J4519" s="6" t="s">
        <v>8624</v>
      </c>
      <c r="K4519" s="7" t="s">
        <v>10024</v>
      </c>
      <c r="L4519" s="8">
        <v>45657.0</v>
      </c>
      <c r="M4519" s="6" t="s">
        <v>23</v>
      </c>
      <c r="N4519" s="5"/>
      <c r="O4519" s="5"/>
      <c r="P4519" s="5"/>
      <c r="Q4519" s="5"/>
      <c r="R4519" s="5"/>
      <c r="S4519" s="5"/>
      <c r="T4519" s="5"/>
      <c r="U4519" s="5"/>
      <c r="V4519" s="5"/>
    </row>
    <row r="4520" hidden="1">
      <c r="A4520" s="5">
        <v>480091.0</v>
      </c>
      <c r="B4520" s="6" t="s">
        <v>7963</v>
      </c>
      <c r="C4520" s="6" t="s">
        <v>8481</v>
      </c>
      <c r="D4520" s="6" t="s">
        <v>9939</v>
      </c>
      <c r="E4520" s="6" t="s">
        <v>266</v>
      </c>
      <c r="F4520" s="6"/>
      <c r="G4520" s="6"/>
      <c r="H4520" s="6" t="s">
        <v>8467</v>
      </c>
      <c r="I4520" s="6" t="s">
        <v>9940</v>
      </c>
      <c r="J4520" s="6" t="s">
        <v>8624</v>
      </c>
      <c r="K4520" s="7" t="s">
        <v>10025</v>
      </c>
      <c r="L4520" s="8">
        <v>45657.0</v>
      </c>
      <c r="M4520" s="6" t="s">
        <v>23</v>
      </c>
      <c r="N4520" s="5"/>
      <c r="O4520" s="5"/>
      <c r="P4520" s="5"/>
      <c r="Q4520" s="5"/>
      <c r="R4520" s="5"/>
      <c r="S4520" s="5"/>
      <c r="T4520" s="5"/>
      <c r="U4520" s="5"/>
      <c r="V4520" s="5"/>
    </row>
    <row r="4521" hidden="1">
      <c r="A4521" s="5">
        <v>480091.0</v>
      </c>
      <c r="B4521" s="6" t="s">
        <v>7963</v>
      </c>
      <c r="C4521" s="6" t="s">
        <v>8481</v>
      </c>
      <c r="D4521" s="6" t="s">
        <v>9939</v>
      </c>
      <c r="E4521" s="6" t="s">
        <v>266</v>
      </c>
      <c r="F4521" s="6"/>
      <c r="G4521" s="6"/>
      <c r="H4521" s="6" t="s">
        <v>8467</v>
      </c>
      <c r="I4521" s="6" t="s">
        <v>9940</v>
      </c>
      <c r="J4521" s="6" t="s">
        <v>8624</v>
      </c>
      <c r="K4521" s="7" t="s">
        <v>10026</v>
      </c>
      <c r="L4521" s="8">
        <v>45657.0</v>
      </c>
      <c r="M4521" s="6" t="s">
        <v>23</v>
      </c>
      <c r="N4521" s="5"/>
      <c r="O4521" s="5"/>
      <c r="P4521" s="5"/>
      <c r="Q4521" s="5"/>
      <c r="R4521" s="5"/>
      <c r="S4521" s="5"/>
      <c r="T4521" s="5"/>
      <c r="U4521" s="5"/>
      <c r="V4521" s="5"/>
    </row>
    <row r="4522" hidden="1">
      <c r="A4522" s="5">
        <v>480091.0</v>
      </c>
      <c r="B4522" s="6" t="s">
        <v>7963</v>
      </c>
      <c r="C4522" s="6" t="s">
        <v>8481</v>
      </c>
      <c r="D4522" s="6" t="s">
        <v>9939</v>
      </c>
      <c r="E4522" s="6" t="s">
        <v>266</v>
      </c>
      <c r="F4522" s="6"/>
      <c r="G4522" s="6"/>
      <c r="H4522" s="6" t="s">
        <v>8467</v>
      </c>
      <c r="I4522" s="6" t="s">
        <v>9940</v>
      </c>
      <c r="J4522" s="6" t="s">
        <v>8624</v>
      </c>
      <c r="K4522" s="7" t="s">
        <v>10027</v>
      </c>
      <c r="L4522" s="8">
        <v>45657.0</v>
      </c>
      <c r="M4522" s="6" t="s">
        <v>23</v>
      </c>
      <c r="N4522" s="5"/>
      <c r="O4522" s="5"/>
      <c r="P4522" s="5"/>
      <c r="Q4522" s="5"/>
      <c r="R4522" s="5"/>
      <c r="S4522" s="5"/>
      <c r="T4522" s="5"/>
      <c r="U4522" s="5"/>
      <c r="V4522" s="5"/>
    </row>
    <row r="4523" hidden="1">
      <c r="A4523" s="5">
        <v>480091.0</v>
      </c>
      <c r="B4523" s="6" t="s">
        <v>7963</v>
      </c>
      <c r="C4523" s="6" t="s">
        <v>8481</v>
      </c>
      <c r="D4523" s="6" t="s">
        <v>9939</v>
      </c>
      <c r="E4523" s="6" t="s">
        <v>266</v>
      </c>
      <c r="F4523" s="6"/>
      <c r="G4523" s="6"/>
      <c r="H4523" s="6" t="s">
        <v>8467</v>
      </c>
      <c r="I4523" s="6" t="s">
        <v>9940</v>
      </c>
      <c r="J4523" s="6" t="s">
        <v>8624</v>
      </c>
      <c r="K4523" s="7" t="s">
        <v>10028</v>
      </c>
      <c r="L4523" s="8">
        <v>45657.0</v>
      </c>
      <c r="M4523" s="6" t="s">
        <v>23</v>
      </c>
      <c r="N4523" s="5"/>
      <c r="O4523" s="5"/>
      <c r="P4523" s="5"/>
      <c r="Q4523" s="5"/>
      <c r="R4523" s="5"/>
      <c r="S4523" s="5"/>
      <c r="T4523" s="5"/>
      <c r="U4523" s="5"/>
      <c r="V4523" s="5"/>
    </row>
    <row r="4524" hidden="1">
      <c r="A4524" s="5">
        <v>480091.0</v>
      </c>
      <c r="B4524" s="6" t="s">
        <v>7963</v>
      </c>
      <c r="C4524" s="6" t="s">
        <v>8481</v>
      </c>
      <c r="D4524" s="6" t="s">
        <v>9939</v>
      </c>
      <c r="E4524" s="6" t="s">
        <v>266</v>
      </c>
      <c r="F4524" s="6"/>
      <c r="G4524" s="6"/>
      <c r="H4524" s="6" t="s">
        <v>8467</v>
      </c>
      <c r="I4524" s="6" t="s">
        <v>9940</v>
      </c>
      <c r="J4524" s="6" t="s">
        <v>8624</v>
      </c>
      <c r="K4524" s="7" t="s">
        <v>10029</v>
      </c>
      <c r="L4524" s="8">
        <v>45657.0</v>
      </c>
      <c r="M4524" s="6" t="s">
        <v>23</v>
      </c>
      <c r="N4524" s="5"/>
      <c r="O4524" s="5"/>
      <c r="P4524" s="5"/>
      <c r="Q4524" s="5"/>
      <c r="R4524" s="5"/>
      <c r="S4524" s="5"/>
      <c r="T4524" s="5"/>
      <c r="U4524" s="5"/>
      <c r="V4524" s="5"/>
    </row>
    <row r="4525" hidden="1">
      <c r="A4525" s="5">
        <v>480091.0</v>
      </c>
      <c r="B4525" s="6" t="s">
        <v>7963</v>
      </c>
      <c r="C4525" s="6" t="s">
        <v>8481</v>
      </c>
      <c r="D4525" s="6" t="s">
        <v>9939</v>
      </c>
      <c r="E4525" s="6" t="s">
        <v>266</v>
      </c>
      <c r="F4525" s="6"/>
      <c r="G4525" s="6"/>
      <c r="H4525" s="6" t="s">
        <v>8467</v>
      </c>
      <c r="I4525" s="6" t="s">
        <v>9940</v>
      </c>
      <c r="J4525" s="6" t="s">
        <v>8624</v>
      </c>
      <c r="K4525" s="7" t="s">
        <v>10030</v>
      </c>
      <c r="L4525" s="8">
        <v>45657.0</v>
      </c>
      <c r="M4525" s="6" t="s">
        <v>23</v>
      </c>
      <c r="N4525" s="5"/>
      <c r="O4525" s="5"/>
      <c r="P4525" s="5"/>
      <c r="Q4525" s="5"/>
      <c r="R4525" s="5"/>
      <c r="S4525" s="5"/>
      <c r="T4525" s="5"/>
      <c r="U4525" s="5"/>
      <c r="V4525" s="5"/>
    </row>
    <row r="4526" hidden="1">
      <c r="A4526" s="5">
        <v>480091.0</v>
      </c>
      <c r="B4526" s="6" t="s">
        <v>7963</v>
      </c>
      <c r="C4526" s="6" t="s">
        <v>8481</v>
      </c>
      <c r="D4526" s="6" t="s">
        <v>9939</v>
      </c>
      <c r="E4526" s="6" t="s">
        <v>266</v>
      </c>
      <c r="F4526" s="6"/>
      <c r="G4526" s="6"/>
      <c r="H4526" s="6" t="s">
        <v>8467</v>
      </c>
      <c r="I4526" s="6" t="s">
        <v>9940</v>
      </c>
      <c r="J4526" s="6" t="s">
        <v>8624</v>
      </c>
      <c r="K4526" s="7" t="s">
        <v>10031</v>
      </c>
      <c r="L4526" s="8">
        <v>45657.0</v>
      </c>
      <c r="M4526" s="6" t="s">
        <v>23</v>
      </c>
      <c r="N4526" s="5"/>
      <c r="O4526" s="5"/>
      <c r="P4526" s="5"/>
      <c r="Q4526" s="5"/>
      <c r="R4526" s="5"/>
      <c r="S4526" s="5"/>
      <c r="T4526" s="5"/>
      <c r="U4526" s="5"/>
      <c r="V4526" s="5"/>
    </row>
    <row r="4527" hidden="1">
      <c r="A4527" s="5">
        <v>480091.0</v>
      </c>
      <c r="B4527" s="6" t="s">
        <v>7963</v>
      </c>
      <c r="C4527" s="6" t="s">
        <v>8481</v>
      </c>
      <c r="D4527" s="6" t="s">
        <v>9939</v>
      </c>
      <c r="E4527" s="6" t="s">
        <v>266</v>
      </c>
      <c r="F4527" s="6"/>
      <c r="G4527" s="6"/>
      <c r="H4527" s="6" t="s">
        <v>8467</v>
      </c>
      <c r="I4527" s="6" t="s">
        <v>9940</v>
      </c>
      <c r="J4527" s="6" t="s">
        <v>8624</v>
      </c>
      <c r="K4527" s="7" t="s">
        <v>10032</v>
      </c>
      <c r="L4527" s="8">
        <v>45657.0</v>
      </c>
      <c r="M4527" s="6" t="s">
        <v>23</v>
      </c>
      <c r="N4527" s="5"/>
      <c r="O4527" s="5"/>
      <c r="P4527" s="5"/>
      <c r="Q4527" s="5"/>
      <c r="R4527" s="5"/>
      <c r="S4527" s="5"/>
      <c r="T4527" s="5"/>
      <c r="U4527" s="5"/>
      <c r="V4527" s="5"/>
    </row>
    <row r="4528" hidden="1">
      <c r="A4528" s="5">
        <v>480091.0</v>
      </c>
      <c r="B4528" s="6" t="s">
        <v>7963</v>
      </c>
      <c r="C4528" s="6" t="s">
        <v>8481</v>
      </c>
      <c r="D4528" s="6" t="s">
        <v>9939</v>
      </c>
      <c r="E4528" s="6" t="s">
        <v>266</v>
      </c>
      <c r="F4528" s="6"/>
      <c r="G4528" s="6"/>
      <c r="H4528" s="6" t="s">
        <v>8467</v>
      </c>
      <c r="I4528" s="6" t="s">
        <v>9940</v>
      </c>
      <c r="J4528" s="6" t="s">
        <v>8624</v>
      </c>
      <c r="K4528" s="7" t="s">
        <v>10033</v>
      </c>
      <c r="L4528" s="8">
        <v>45657.0</v>
      </c>
      <c r="M4528" s="6" t="s">
        <v>23</v>
      </c>
      <c r="N4528" s="5"/>
      <c r="O4528" s="5"/>
      <c r="P4528" s="5"/>
      <c r="Q4528" s="5"/>
      <c r="R4528" s="5"/>
      <c r="S4528" s="5"/>
      <c r="T4528" s="5"/>
      <c r="U4528" s="5"/>
      <c r="V4528" s="5"/>
    </row>
    <row r="4529" hidden="1">
      <c r="A4529" s="5">
        <v>480091.0</v>
      </c>
      <c r="B4529" s="6" t="s">
        <v>7963</v>
      </c>
      <c r="C4529" s="6" t="s">
        <v>8481</v>
      </c>
      <c r="D4529" s="6" t="s">
        <v>9939</v>
      </c>
      <c r="E4529" s="6" t="s">
        <v>266</v>
      </c>
      <c r="F4529" s="6"/>
      <c r="G4529" s="6"/>
      <c r="H4529" s="6" t="s">
        <v>8467</v>
      </c>
      <c r="I4529" s="6" t="s">
        <v>9940</v>
      </c>
      <c r="J4529" s="6" t="s">
        <v>8624</v>
      </c>
      <c r="K4529" s="7" t="s">
        <v>10034</v>
      </c>
      <c r="L4529" s="8">
        <v>45657.0</v>
      </c>
      <c r="M4529" s="6" t="s">
        <v>23</v>
      </c>
      <c r="N4529" s="5"/>
      <c r="O4529" s="5"/>
      <c r="P4529" s="5"/>
      <c r="Q4529" s="5"/>
      <c r="R4529" s="5"/>
      <c r="S4529" s="5"/>
      <c r="T4529" s="5"/>
      <c r="U4529" s="5"/>
      <c r="V4529" s="5"/>
    </row>
    <row r="4530" hidden="1">
      <c r="A4530" s="5">
        <v>480091.0</v>
      </c>
      <c r="B4530" s="6" t="s">
        <v>7963</v>
      </c>
      <c r="C4530" s="6" t="s">
        <v>8481</v>
      </c>
      <c r="D4530" s="6" t="s">
        <v>10035</v>
      </c>
      <c r="E4530" s="6" t="s">
        <v>266</v>
      </c>
      <c r="F4530" s="6"/>
      <c r="G4530" s="6"/>
      <c r="H4530" s="6" t="s">
        <v>8243</v>
      </c>
      <c r="I4530" s="6" t="s">
        <v>10036</v>
      </c>
      <c r="J4530" s="6" t="s">
        <v>8199</v>
      </c>
      <c r="K4530" s="7" t="s">
        <v>9019</v>
      </c>
      <c r="L4530" s="8">
        <v>45657.0</v>
      </c>
      <c r="M4530" s="6" t="s">
        <v>23</v>
      </c>
      <c r="N4530" s="5"/>
      <c r="O4530" s="5"/>
      <c r="P4530" s="5"/>
      <c r="Q4530" s="5"/>
      <c r="R4530" s="5"/>
      <c r="S4530" s="5"/>
      <c r="T4530" s="5"/>
      <c r="U4530" s="5"/>
      <c r="V4530" s="5"/>
    </row>
    <row r="4531" hidden="1">
      <c r="A4531" s="5">
        <v>480091.0</v>
      </c>
      <c r="B4531" s="6" t="s">
        <v>7963</v>
      </c>
      <c r="C4531" s="6" t="s">
        <v>8481</v>
      </c>
      <c r="D4531" s="6" t="s">
        <v>10037</v>
      </c>
      <c r="E4531" s="6" t="s">
        <v>266</v>
      </c>
      <c r="F4531" s="6"/>
      <c r="G4531" s="6"/>
      <c r="H4531" s="6" t="s">
        <v>8253</v>
      </c>
      <c r="I4531" s="6" t="s">
        <v>10038</v>
      </c>
      <c r="J4531" s="6" t="s">
        <v>8469</v>
      </c>
      <c r="K4531" s="7" t="s">
        <v>2000</v>
      </c>
      <c r="L4531" s="8">
        <v>45657.0</v>
      </c>
      <c r="M4531" s="6" t="s">
        <v>23</v>
      </c>
      <c r="N4531" s="5"/>
      <c r="O4531" s="5"/>
      <c r="P4531" s="5"/>
      <c r="Q4531" s="5"/>
      <c r="R4531" s="5"/>
      <c r="S4531" s="5"/>
      <c r="T4531" s="5"/>
      <c r="U4531" s="5"/>
      <c r="V4531" s="5"/>
    </row>
    <row r="4532" hidden="1">
      <c r="A4532" s="5">
        <v>480091.0</v>
      </c>
      <c r="B4532" s="6" t="s">
        <v>7963</v>
      </c>
      <c r="C4532" s="6" t="s">
        <v>8481</v>
      </c>
      <c r="D4532" s="6" t="s">
        <v>10037</v>
      </c>
      <c r="E4532" s="6" t="s">
        <v>266</v>
      </c>
      <c r="F4532" s="6"/>
      <c r="G4532" s="6"/>
      <c r="H4532" s="6" t="s">
        <v>8209</v>
      </c>
      <c r="I4532" s="6" t="s">
        <v>10038</v>
      </c>
      <c r="J4532" s="6" t="s">
        <v>8469</v>
      </c>
      <c r="K4532" s="7" t="s">
        <v>10039</v>
      </c>
      <c r="L4532" s="8">
        <v>45657.0</v>
      </c>
      <c r="M4532" s="6" t="s">
        <v>23</v>
      </c>
      <c r="N4532" s="5"/>
      <c r="O4532" s="5"/>
      <c r="P4532" s="5"/>
      <c r="Q4532" s="5"/>
      <c r="R4532" s="5"/>
      <c r="S4532" s="5"/>
      <c r="T4532" s="5"/>
      <c r="U4532" s="5"/>
      <c r="V4532" s="5"/>
    </row>
    <row r="4533" hidden="1">
      <c r="A4533" s="5">
        <v>480091.0</v>
      </c>
      <c r="B4533" s="6" t="s">
        <v>7963</v>
      </c>
      <c r="C4533" s="6" t="s">
        <v>8481</v>
      </c>
      <c r="D4533" s="6" t="s">
        <v>10037</v>
      </c>
      <c r="E4533" s="6" t="s">
        <v>266</v>
      </c>
      <c r="F4533" s="6"/>
      <c r="G4533" s="6"/>
      <c r="H4533" s="6" t="s">
        <v>8279</v>
      </c>
      <c r="I4533" s="6" t="s">
        <v>10038</v>
      </c>
      <c r="J4533" s="6" t="s">
        <v>8469</v>
      </c>
      <c r="K4533" s="7" t="s">
        <v>494</v>
      </c>
      <c r="L4533" s="8">
        <v>45657.0</v>
      </c>
      <c r="M4533" s="6" t="s">
        <v>23</v>
      </c>
      <c r="N4533" s="5"/>
      <c r="O4533" s="5"/>
      <c r="P4533" s="5"/>
      <c r="Q4533" s="5"/>
      <c r="R4533" s="5"/>
      <c r="S4533" s="5"/>
      <c r="T4533" s="5"/>
      <c r="U4533" s="5"/>
      <c r="V4533" s="5"/>
    </row>
    <row r="4534" hidden="1">
      <c r="A4534" s="5">
        <v>480091.0</v>
      </c>
      <c r="B4534" s="6" t="s">
        <v>7963</v>
      </c>
      <c r="C4534" s="6" t="s">
        <v>8481</v>
      </c>
      <c r="D4534" s="6" t="s">
        <v>10040</v>
      </c>
      <c r="E4534" s="6" t="s">
        <v>266</v>
      </c>
      <c r="F4534" s="6"/>
      <c r="G4534" s="6"/>
      <c r="H4534" s="6" t="s">
        <v>8236</v>
      </c>
      <c r="I4534" s="6" t="s">
        <v>10041</v>
      </c>
      <c r="J4534" s="6" t="s">
        <v>8199</v>
      </c>
      <c r="K4534" s="7" t="s">
        <v>10042</v>
      </c>
      <c r="L4534" s="8">
        <v>45657.0</v>
      </c>
      <c r="M4534" s="6" t="s">
        <v>23</v>
      </c>
      <c r="N4534" s="5"/>
      <c r="O4534" s="5"/>
      <c r="P4534" s="5"/>
      <c r="Q4534" s="5"/>
      <c r="R4534" s="5"/>
      <c r="S4534" s="5"/>
      <c r="T4534" s="5"/>
      <c r="U4534" s="5"/>
      <c r="V4534" s="5"/>
    </row>
    <row r="4535" hidden="1">
      <c r="A4535" s="5">
        <v>480091.0</v>
      </c>
      <c r="B4535" s="6" t="s">
        <v>7963</v>
      </c>
      <c r="C4535" s="6" t="s">
        <v>8481</v>
      </c>
      <c r="D4535" s="6" t="s">
        <v>10043</v>
      </c>
      <c r="E4535" s="6" t="s">
        <v>266</v>
      </c>
      <c r="F4535" s="6"/>
      <c r="G4535" s="6"/>
      <c r="H4535" s="6" t="s">
        <v>8209</v>
      </c>
      <c r="I4535" s="6" t="s">
        <v>10044</v>
      </c>
      <c r="J4535" s="6" t="s">
        <v>8199</v>
      </c>
      <c r="K4535" s="7" t="s">
        <v>7594</v>
      </c>
      <c r="L4535" s="8">
        <v>45657.0</v>
      </c>
      <c r="M4535" s="6" t="s">
        <v>23</v>
      </c>
      <c r="N4535" s="5"/>
      <c r="O4535" s="5"/>
      <c r="P4535" s="5"/>
      <c r="Q4535" s="5"/>
      <c r="R4535" s="5"/>
      <c r="S4535" s="5"/>
      <c r="T4535" s="5"/>
      <c r="U4535" s="5"/>
      <c r="V4535" s="5"/>
    </row>
    <row r="4536" hidden="1">
      <c r="A4536" s="5">
        <v>480091.0</v>
      </c>
      <c r="B4536" s="6" t="s">
        <v>7963</v>
      </c>
      <c r="C4536" s="6" t="s">
        <v>8481</v>
      </c>
      <c r="D4536" s="6" t="s">
        <v>10043</v>
      </c>
      <c r="E4536" s="6" t="s">
        <v>266</v>
      </c>
      <c r="F4536" s="6"/>
      <c r="G4536" s="6"/>
      <c r="H4536" s="6" t="s">
        <v>8372</v>
      </c>
      <c r="I4536" s="6" t="s">
        <v>10044</v>
      </c>
      <c r="J4536" s="6" t="s">
        <v>8199</v>
      </c>
      <c r="K4536" s="7" t="s">
        <v>8524</v>
      </c>
      <c r="L4536" s="8">
        <v>45657.0</v>
      </c>
      <c r="M4536" s="6" t="s">
        <v>23</v>
      </c>
      <c r="N4536" s="5"/>
      <c r="O4536" s="5"/>
      <c r="P4536" s="5"/>
      <c r="Q4536" s="5"/>
      <c r="R4536" s="5"/>
      <c r="S4536" s="5"/>
      <c r="T4536" s="5"/>
      <c r="U4536" s="5"/>
      <c r="V4536" s="5"/>
    </row>
    <row r="4537" hidden="1">
      <c r="A4537" s="5">
        <v>480091.0</v>
      </c>
      <c r="B4537" s="6" t="s">
        <v>7963</v>
      </c>
      <c r="C4537" s="6" t="s">
        <v>8481</v>
      </c>
      <c r="D4537" s="6" t="s">
        <v>10045</v>
      </c>
      <c r="E4537" s="6" t="s">
        <v>266</v>
      </c>
      <c r="F4537" s="6"/>
      <c r="G4537" s="6"/>
      <c r="H4537" s="6" t="s">
        <v>8212</v>
      </c>
      <c r="I4537" s="6" t="s">
        <v>10046</v>
      </c>
      <c r="J4537" s="6" t="s">
        <v>8199</v>
      </c>
      <c r="K4537" s="7" t="s">
        <v>588</v>
      </c>
      <c r="L4537" s="8">
        <v>45657.0</v>
      </c>
      <c r="M4537" s="6" t="s">
        <v>23</v>
      </c>
      <c r="N4537" s="5"/>
      <c r="O4537" s="5"/>
      <c r="P4537" s="5"/>
      <c r="Q4537" s="5"/>
      <c r="R4537" s="5"/>
      <c r="S4537" s="5"/>
      <c r="T4537" s="5"/>
      <c r="U4537" s="5"/>
      <c r="V4537" s="5"/>
    </row>
    <row r="4538" hidden="1">
      <c r="A4538" s="5">
        <v>480091.0</v>
      </c>
      <c r="B4538" s="6" t="s">
        <v>7963</v>
      </c>
      <c r="C4538" s="6" t="s">
        <v>8481</v>
      </c>
      <c r="D4538" s="6" t="s">
        <v>10043</v>
      </c>
      <c r="E4538" s="6" t="s">
        <v>266</v>
      </c>
      <c r="F4538" s="6"/>
      <c r="G4538" s="6"/>
      <c r="H4538" s="6" t="s">
        <v>8212</v>
      </c>
      <c r="I4538" s="6" t="s">
        <v>10044</v>
      </c>
      <c r="J4538" s="6" t="s">
        <v>8199</v>
      </c>
      <c r="K4538" s="7" t="s">
        <v>10047</v>
      </c>
      <c r="L4538" s="8">
        <v>45657.0</v>
      </c>
      <c r="M4538" s="6" t="s">
        <v>23</v>
      </c>
      <c r="N4538" s="5"/>
      <c r="O4538" s="5"/>
      <c r="P4538" s="5"/>
      <c r="Q4538" s="5"/>
      <c r="R4538" s="5"/>
      <c r="S4538" s="5"/>
      <c r="T4538" s="5"/>
      <c r="U4538" s="5"/>
      <c r="V4538" s="5"/>
    </row>
    <row r="4539" hidden="1">
      <c r="A4539" s="5">
        <v>480091.0</v>
      </c>
      <c r="B4539" s="6" t="s">
        <v>7963</v>
      </c>
      <c r="C4539" s="6" t="s">
        <v>8481</v>
      </c>
      <c r="D4539" s="6" t="s">
        <v>10043</v>
      </c>
      <c r="E4539" s="6" t="s">
        <v>266</v>
      </c>
      <c r="F4539" s="6"/>
      <c r="G4539" s="6"/>
      <c r="H4539" s="6" t="s">
        <v>8279</v>
      </c>
      <c r="I4539" s="6" t="s">
        <v>10044</v>
      </c>
      <c r="J4539" s="6" t="s">
        <v>8199</v>
      </c>
      <c r="K4539" s="7" t="s">
        <v>86</v>
      </c>
      <c r="L4539" s="8">
        <v>45657.0</v>
      </c>
      <c r="M4539" s="6" t="s">
        <v>23</v>
      </c>
      <c r="N4539" s="5"/>
      <c r="O4539" s="5"/>
      <c r="P4539" s="5"/>
      <c r="Q4539" s="5"/>
      <c r="R4539" s="5"/>
      <c r="S4539" s="5"/>
      <c r="T4539" s="5"/>
      <c r="U4539" s="5"/>
      <c r="V4539" s="5"/>
    </row>
    <row r="4540" hidden="1">
      <c r="A4540" s="5">
        <v>480091.0</v>
      </c>
      <c r="B4540" s="6" t="s">
        <v>7963</v>
      </c>
      <c r="C4540" s="6" t="s">
        <v>8481</v>
      </c>
      <c r="D4540" s="6" t="s">
        <v>10043</v>
      </c>
      <c r="E4540" s="6" t="s">
        <v>266</v>
      </c>
      <c r="F4540" s="6"/>
      <c r="G4540" s="6"/>
      <c r="H4540" s="6" t="s">
        <v>8253</v>
      </c>
      <c r="I4540" s="6" t="s">
        <v>10044</v>
      </c>
      <c r="J4540" s="6" t="s">
        <v>8199</v>
      </c>
      <c r="K4540" s="7" t="s">
        <v>8527</v>
      </c>
      <c r="L4540" s="8">
        <v>45657.0</v>
      </c>
      <c r="M4540" s="6" t="s">
        <v>23</v>
      </c>
      <c r="N4540" s="5"/>
      <c r="O4540" s="5"/>
      <c r="P4540" s="5"/>
      <c r="Q4540" s="5"/>
      <c r="R4540" s="5"/>
      <c r="S4540" s="5"/>
      <c r="T4540" s="5"/>
      <c r="U4540" s="5"/>
      <c r="V4540" s="5"/>
    </row>
    <row r="4541" hidden="1">
      <c r="A4541" s="5">
        <v>480091.0</v>
      </c>
      <c r="B4541" s="6" t="s">
        <v>7963</v>
      </c>
      <c r="C4541" s="6" t="s">
        <v>8481</v>
      </c>
      <c r="D4541" s="6" t="s">
        <v>10048</v>
      </c>
      <c r="E4541" s="6" t="s">
        <v>266</v>
      </c>
      <c r="F4541" s="6"/>
      <c r="G4541" s="6"/>
      <c r="H4541" s="6" t="s">
        <v>8236</v>
      </c>
      <c r="I4541" s="6" t="s">
        <v>10049</v>
      </c>
      <c r="J4541" s="6" t="s">
        <v>8199</v>
      </c>
      <c r="K4541" s="7" t="s">
        <v>485</v>
      </c>
      <c r="L4541" s="8">
        <v>45657.0</v>
      </c>
      <c r="M4541" s="6" t="s">
        <v>23</v>
      </c>
      <c r="N4541" s="5"/>
      <c r="O4541" s="5"/>
      <c r="P4541" s="5"/>
      <c r="Q4541" s="5"/>
      <c r="R4541" s="5"/>
      <c r="S4541" s="5"/>
      <c r="T4541" s="5"/>
      <c r="U4541" s="5"/>
      <c r="V4541" s="5"/>
    </row>
    <row r="4542" hidden="1">
      <c r="A4542" s="5">
        <v>480091.0</v>
      </c>
      <c r="B4542" s="6" t="s">
        <v>7963</v>
      </c>
      <c r="C4542" s="6" t="s">
        <v>8481</v>
      </c>
      <c r="D4542" s="6" t="s">
        <v>10048</v>
      </c>
      <c r="E4542" s="6" t="s">
        <v>266</v>
      </c>
      <c r="F4542" s="6"/>
      <c r="G4542" s="6"/>
      <c r="H4542" s="6" t="s">
        <v>8279</v>
      </c>
      <c r="I4542" s="6" t="s">
        <v>10049</v>
      </c>
      <c r="J4542" s="6" t="s">
        <v>8199</v>
      </c>
      <c r="K4542" s="7" t="s">
        <v>565</v>
      </c>
      <c r="L4542" s="8">
        <v>45657.0</v>
      </c>
      <c r="M4542" s="6" t="s">
        <v>23</v>
      </c>
      <c r="N4542" s="5"/>
      <c r="O4542" s="5"/>
      <c r="P4542" s="5"/>
      <c r="Q4542" s="5"/>
      <c r="R4542" s="5"/>
      <c r="S4542" s="5"/>
      <c r="T4542" s="5"/>
      <c r="U4542" s="5"/>
      <c r="V4542" s="5"/>
    </row>
    <row r="4543" hidden="1">
      <c r="A4543" s="5">
        <v>480091.0</v>
      </c>
      <c r="B4543" s="6" t="s">
        <v>7963</v>
      </c>
      <c r="C4543" s="6" t="s">
        <v>8481</v>
      </c>
      <c r="D4543" s="6" t="s">
        <v>10050</v>
      </c>
      <c r="E4543" s="6" t="s">
        <v>266</v>
      </c>
      <c r="F4543" s="6"/>
      <c r="G4543" s="6"/>
      <c r="H4543" s="6" t="s">
        <v>8236</v>
      </c>
      <c r="I4543" s="6" t="s">
        <v>10051</v>
      </c>
      <c r="J4543" s="6" t="s">
        <v>8199</v>
      </c>
      <c r="K4543" s="7" t="s">
        <v>792</v>
      </c>
      <c r="L4543" s="8">
        <v>45657.0</v>
      </c>
      <c r="M4543" s="6" t="s">
        <v>23</v>
      </c>
      <c r="N4543" s="5"/>
      <c r="O4543" s="5"/>
      <c r="P4543" s="5"/>
      <c r="Q4543" s="5"/>
      <c r="R4543" s="5"/>
      <c r="S4543" s="5"/>
      <c r="T4543" s="5"/>
      <c r="U4543" s="5"/>
      <c r="V4543" s="5"/>
    </row>
    <row r="4544" hidden="1">
      <c r="A4544" s="5">
        <v>480091.0</v>
      </c>
      <c r="B4544" s="6" t="s">
        <v>7963</v>
      </c>
      <c r="C4544" s="6" t="s">
        <v>8481</v>
      </c>
      <c r="D4544" s="6" t="s">
        <v>10050</v>
      </c>
      <c r="E4544" s="6" t="s">
        <v>266</v>
      </c>
      <c r="F4544" s="6"/>
      <c r="G4544" s="6"/>
      <c r="H4544" s="6" t="s">
        <v>8279</v>
      </c>
      <c r="I4544" s="6" t="s">
        <v>10051</v>
      </c>
      <c r="J4544" s="6" t="s">
        <v>8199</v>
      </c>
      <c r="K4544" s="7" t="s">
        <v>565</v>
      </c>
      <c r="L4544" s="8">
        <v>45657.0</v>
      </c>
      <c r="M4544" s="6" t="s">
        <v>23</v>
      </c>
      <c r="N4544" s="5"/>
      <c r="O4544" s="5"/>
      <c r="P4544" s="5"/>
      <c r="Q4544" s="5"/>
      <c r="R4544" s="5"/>
      <c r="S4544" s="5"/>
      <c r="T4544" s="5"/>
      <c r="U4544" s="5"/>
      <c r="V4544" s="5"/>
    </row>
    <row r="4545" hidden="1">
      <c r="A4545" s="5">
        <v>480091.0</v>
      </c>
      <c r="B4545" s="6" t="s">
        <v>7963</v>
      </c>
      <c r="C4545" s="6" t="s">
        <v>8481</v>
      </c>
      <c r="D4545" s="6" t="s">
        <v>10052</v>
      </c>
      <c r="E4545" s="6" t="s">
        <v>266</v>
      </c>
      <c r="F4545" s="6"/>
      <c r="G4545" s="6"/>
      <c r="H4545" s="6" t="s">
        <v>8236</v>
      </c>
      <c r="I4545" s="6" t="s">
        <v>10053</v>
      </c>
      <c r="J4545" s="6" t="s">
        <v>8199</v>
      </c>
      <c r="K4545" s="7" t="s">
        <v>792</v>
      </c>
      <c r="L4545" s="8">
        <v>45657.0</v>
      </c>
      <c r="M4545" s="6" t="s">
        <v>23</v>
      </c>
      <c r="N4545" s="5"/>
      <c r="O4545" s="5"/>
      <c r="P4545" s="5"/>
      <c r="Q4545" s="5"/>
      <c r="R4545" s="5"/>
      <c r="S4545" s="5"/>
      <c r="T4545" s="5"/>
      <c r="U4545" s="5"/>
      <c r="V4545" s="5"/>
    </row>
    <row r="4546" hidden="1">
      <c r="A4546" s="5">
        <v>480091.0</v>
      </c>
      <c r="B4546" s="6" t="s">
        <v>7963</v>
      </c>
      <c r="C4546" s="6" t="s">
        <v>8481</v>
      </c>
      <c r="D4546" s="6" t="s">
        <v>10052</v>
      </c>
      <c r="E4546" s="6" t="s">
        <v>266</v>
      </c>
      <c r="F4546" s="6"/>
      <c r="G4546" s="6"/>
      <c r="H4546" s="6" t="s">
        <v>8279</v>
      </c>
      <c r="I4546" s="6" t="s">
        <v>10053</v>
      </c>
      <c r="J4546" s="6" t="s">
        <v>8199</v>
      </c>
      <c r="K4546" s="7" t="s">
        <v>565</v>
      </c>
      <c r="L4546" s="8">
        <v>45657.0</v>
      </c>
      <c r="M4546" s="6" t="s">
        <v>23</v>
      </c>
      <c r="N4546" s="5"/>
      <c r="O4546" s="5"/>
      <c r="P4546" s="5"/>
      <c r="Q4546" s="5"/>
      <c r="R4546" s="5"/>
      <c r="S4546" s="5"/>
      <c r="T4546" s="5"/>
      <c r="U4546" s="5"/>
      <c r="V4546" s="5"/>
    </row>
    <row r="4547" hidden="1">
      <c r="A4547" s="5">
        <v>480091.0</v>
      </c>
      <c r="B4547" s="6" t="s">
        <v>7963</v>
      </c>
      <c r="C4547" s="6" t="s">
        <v>8481</v>
      </c>
      <c r="D4547" s="6" t="s">
        <v>10054</v>
      </c>
      <c r="E4547" s="6" t="s">
        <v>266</v>
      </c>
      <c r="F4547" s="6"/>
      <c r="G4547" s="6"/>
      <c r="H4547" s="6" t="s">
        <v>8279</v>
      </c>
      <c r="I4547" s="6" t="s">
        <v>10055</v>
      </c>
      <c r="J4547" s="6" t="s">
        <v>8199</v>
      </c>
      <c r="K4547" s="7" t="s">
        <v>565</v>
      </c>
      <c r="L4547" s="8">
        <v>45657.0</v>
      </c>
      <c r="M4547" s="6" t="s">
        <v>23</v>
      </c>
      <c r="N4547" s="5"/>
      <c r="O4547" s="5"/>
      <c r="P4547" s="5"/>
      <c r="Q4547" s="5"/>
      <c r="R4547" s="5"/>
      <c r="S4547" s="5"/>
      <c r="T4547" s="5"/>
      <c r="U4547" s="5"/>
      <c r="V4547" s="5"/>
    </row>
    <row r="4548" hidden="1">
      <c r="A4548" s="5">
        <v>480091.0</v>
      </c>
      <c r="B4548" s="6" t="s">
        <v>7963</v>
      </c>
      <c r="C4548" s="6" t="s">
        <v>8481</v>
      </c>
      <c r="D4548" s="6" t="s">
        <v>10056</v>
      </c>
      <c r="E4548" s="6" t="s">
        <v>266</v>
      </c>
      <c r="F4548" s="6"/>
      <c r="G4548" s="6"/>
      <c r="H4548" s="6" t="s">
        <v>8279</v>
      </c>
      <c r="I4548" s="6" t="s">
        <v>10057</v>
      </c>
      <c r="J4548" s="6" t="s">
        <v>8469</v>
      </c>
      <c r="K4548" s="7" t="s">
        <v>620</v>
      </c>
      <c r="L4548" s="8">
        <v>45657.0</v>
      </c>
      <c r="M4548" s="6" t="s">
        <v>23</v>
      </c>
      <c r="N4548" s="5"/>
      <c r="O4548" s="5"/>
      <c r="P4548" s="5"/>
      <c r="Q4548" s="5"/>
      <c r="R4548" s="5"/>
      <c r="S4548" s="5"/>
      <c r="T4548" s="5"/>
      <c r="U4548" s="5"/>
      <c r="V4548" s="5"/>
    </row>
    <row r="4549" hidden="1">
      <c r="A4549" s="5">
        <v>480091.0</v>
      </c>
      <c r="B4549" s="6" t="s">
        <v>7963</v>
      </c>
      <c r="C4549" s="6" t="s">
        <v>8481</v>
      </c>
      <c r="D4549" s="6" t="s">
        <v>10058</v>
      </c>
      <c r="E4549" s="6" t="s">
        <v>266</v>
      </c>
      <c r="F4549" s="6"/>
      <c r="G4549" s="6"/>
      <c r="H4549" s="6" t="s">
        <v>8243</v>
      </c>
      <c r="I4549" s="6" t="s">
        <v>10059</v>
      </c>
      <c r="J4549" s="6" t="s">
        <v>8469</v>
      </c>
      <c r="K4549" s="7" t="s">
        <v>10060</v>
      </c>
      <c r="L4549" s="8">
        <v>45657.0</v>
      </c>
      <c r="M4549" s="6" t="s">
        <v>23</v>
      </c>
      <c r="N4549" s="5"/>
      <c r="O4549" s="5"/>
      <c r="P4549" s="5"/>
      <c r="Q4549" s="5"/>
      <c r="R4549" s="5"/>
      <c r="S4549" s="5"/>
      <c r="T4549" s="5"/>
      <c r="U4549" s="5"/>
      <c r="V4549" s="5"/>
    </row>
    <row r="4550" hidden="1">
      <c r="A4550" s="5">
        <v>480091.0</v>
      </c>
      <c r="B4550" s="6" t="s">
        <v>7963</v>
      </c>
      <c r="C4550" s="6" t="s">
        <v>8481</v>
      </c>
      <c r="D4550" s="6" t="s">
        <v>10061</v>
      </c>
      <c r="E4550" s="6" t="s">
        <v>266</v>
      </c>
      <c r="F4550" s="6"/>
      <c r="G4550" s="6"/>
      <c r="H4550" s="6" t="s">
        <v>8243</v>
      </c>
      <c r="I4550" s="6" t="s">
        <v>10062</v>
      </c>
      <c r="J4550" s="6" t="s">
        <v>8469</v>
      </c>
      <c r="K4550" s="7" t="s">
        <v>10063</v>
      </c>
      <c r="L4550" s="8">
        <v>45657.0</v>
      </c>
      <c r="M4550" s="6" t="s">
        <v>23</v>
      </c>
      <c r="N4550" s="5"/>
      <c r="O4550" s="5"/>
      <c r="P4550" s="5"/>
      <c r="Q4550" s="5"/>
      <c r="R4550" s="5"/>
      <c r="S4550" s="5"/>
      <c r="T4550" s="5"/>
      <c r="U4550" s="5"/>
      <c r="V4550" s="5"/>
    </row>
    <row r="4551" hidden="1">
      <c r="A4551" s="5">
        <v>480091.0</v>
      </c>
      <c r="B4551" s="6" t="s">
        <v>7963</v>
      </c>
      <c r="C4551" s="6" t="s">
        <v>8481</v>
      </c>
      <c r="D4551" s="6" t="s">
        <v>10064</v>
      </c>
      <c r="E4551" s="6" t="s">
        <v>266</v>
      </c>
      <c r="F4551" s="6"/>
      <c r="G4551" s="6"/>
      <c r="H4551" s="6" t="s">
        <v>8243</v>
      </c>
      <c r="I4551" s="6" t="s">
        <v>10065</v>
      </c>
      <c r="J4551" s="6" t="s">
        <v>8469</v>
      </c>
      <c r="K4551" s="7" t="s">
        <v>10066</v>
      </c>
      <c r="L4551" s="8">
        <v>45657.0</v>
      </c>
      <c r="M4551" s="6" t="s">
        <v>23</v>
      </c>
      <c r="N4551" s="5"/>
      <c r="O4551" s="5"/>
      <c r="P4551" s="5"/>
      <c r="Q4551" s="5"/>
      <c r="R4551" s="5"/>
      <c r="S4551" s="5"/>
      <c r="T4551" s="5"/>
      <c r="U4551" s="5"/>
      <c r="V4551" s="5"/>
    </row>
    <row r="4552" hidden="1">
      <c r="A4552" s="5">
        <v>480091.0</v>
      </c>
      <c r="B4552" s="6" t="s">
        <v>7963</v>
      </c>
      <c r="C4552" s="6" t="s">
        <v>8481</v>
      </c>
      <c r="D4552" s="6" t="s">
        <v>10067</v>
      </c>
      <c r="E4552" s="6" t="s">
        <v>266</v>
      </c>
      <c r="F4552" s="6"/>
      <c r="G4552" s="6"/>
      <c r="H4552" s="6" t="s">
        <v>8214</v>
      </c>
      <c r="I4552" s="6" t="s">
        <v>10068</v>
      </c>
      <c r="J4552" s="6" t="s">
        <v>8469</v>
      </c>
      <c r="K4552" s="7" t="s">
        <v>97</v>
      </c>
      <c r="L4552" s="8">
        <v>45657.0</v>
      </c>
      <c r="M4552" s="6" t="s">
        <v>23</v>
      </c>
      <c r="N4552" s="5"/>
      <c r="O4552" s="5"/>
      <c r="P4552" s="5"/>
      <c r="Q4552" s="5"/>
      <c r="R4552" s="5"/>
      <c r="S4552" s="5"/>
      <c r="T4552" s="5"/>
      <c r="U4552" s="5"/>
      <c r="V4552" s="5"/>
    </row>
    <row r="4553" hidden="1">
      <c r="A4553" s="5">
        <v>480091.0</v>
      </c>
      <c r="B4553" s="6" t="s">
        <v>7963</v>
      </c>
      <c r="C4553" s="6" t="s">
        <v>8481</v>
      </c>
      <c r="D4553" s="6" t="s">
        <v>10067</v>
      </c>
      <c r="E4553" s="6" t="s">
        <v>266</v>
      </c>
      <c r="F4553" s="6"/>
      <c r="G4553" s="6"/>
      <c r="H4553" s="6" t="s">
        <v>9435</v>
      </c>
      <c r="I4553" s="6" t="s">
        <v>10068</v>
      </c>
      <c r="J4553" s="6" t="s">
        <v>8469</v>
      </c>
      <c r="K4553" s="7" t="s">
        <v>97</v>
      </c>
      <c r="L4553" s="8">
        <v>45657.0</v>
      </c>
      <c r="M4553" s="6" t="s">
        <v>23</v>
      </c>
      <c r="N4553" s="5"/>
      <c r="O4553" s="5"/>
      <c r="P4553" s="5"/>
      <c r="Q4553" s="5"/>
      <c r="R4553" s="5"/>
      <c r="S4553" s="5"/>
      <c r="T4553" s="5"/>
      <c r="U4553" s="5"/>
      <c r="V4553" s="5"/>
    </row>
    <row r="4554" hidden="1">
      <c r="A4554" s="5">
        <v>480091.0</v>
      </c>
      <c r="B4554" s="6" t="s">
        <v>7963</v>
      </c>
      <c r="C4554" s="6" t="s">
        <v>8481</v>
      </c>
      <c r="D4554" s="6" t="s">
        <v>10069</v>
      </c>
      <c r="E4554" s="6" t="s">
        <v>266</v>
      </c>
      <c r="F4554" s="6"/>
      <c r="G4554" s="6"/>
      <c r="H4554" s="6" t="s">
        <v>8236</v>
      </c>
      <c r="I4554" s="6" t="s">
        <v>10070</v>
      </c>
      <c r="J4554" s="6" t="s">
        <v>8469</v>
      </c>
      <c r="K4554" s="7" t="s">
        <v>10071</v>
      </c>
      <c r="L4554" s="8">
        <v>45657.0</v>
      </c>
      <c r="M4554" s="6" t="s">
        <v>23</v>
      </c>
      <c r="N4554" s="5"/>
      <c r="O4554" s="5"/>
      <c r="P4554" s="5"/>
      <c r="Q4554" s="5"/>
      <c r="R4554" s="5"/>
      <c r="S4554" s="5"/>
      <c r="T4554" s="5"/>
      <c r="U4554" s="5"/>
      <c r="V4554" s="5"/>
    </row>
    <row r="4555" hidden="1">
      <c r="A4555" s="5">
        <v>480091.0</v>
      </c>
      <c r="B4555" s="6" t="s">
        <v>7963</v>
      </c>
      <c r="C4555" s="6" t="s">
        <v>8481</v>
      </c>
      <c r="D4555" s="6" t="s">
        <v>10067</v>
      </c>
      <c r="E4555" s="6" t="s">
        <v>266</v>
      </c>
      <c r="F4555" s="6"/>
      <c r="G4555" s="6"/>
      <c r="H4555" s="6" t="s">
        <v>8253</v>
      </c>
      <c r="I4555" s="6" t="s">
        <v>10068</v>
      </c>
      <c r="J4555" s="6" t="s">
        <v>8469</v>
      </c>
      <c r="K4555" s="7" t="s">
        <v>10072</v>
      </c>
      <c r="L4555" s="8">
        <v>45657.0</v>
      </c>
      <c r="M4555" s="6" t="s">
        <v>23</v>
      </c>
      <c r="N4555" s="5"/>
      <c r="O4555" s="5"/>
      <c r="P4555" s="5"/>
      <c r="Q4555" s="5"/>
      <c r="R4555" s="5"/>
      <c r="S4555" s="5"/>
      <c r="T4555" s="5"/>
      <c r="U4555" s="5"/>
      <c r="V4555" s="5"/>
    </row>
    <row r="4556" hidden="1">
      <c r="A4556" s="5">
        <v>480091.0</v>
      </c>
      <c r="B4556" s="6" t="s">
        <v>7963</v>
      </c>
      <c r="C4556" s="6" t="s">
        <v>8481</v>
      </c>
      <c r="D4556" s="6" t="s">
        <v>10067</v>
      </c>
      <c r="E4556" s="6" t="s">
        <v>266</v>
      </c>
      <c r="F4556" s="6"/>
      <c r="G4556" s="6"/>
      <c r="H4556" s="6" t="s">
        <v>8212</v>
      </c>
      <c r="I4556" s="6" t="s">
        <v>10068</v>
      </c>
      <c r="J4556" s="6" t="s">
        <v>8469</v>
      </c>
      <c r="K4556" s="7" t="s">
        <v>477</v>
      </c>
      <c r="L4556" s="8">
        <v>45657.0</v>
      </c>
      <c r="M4556" s="6" t="s">
        <v>23</v>
      </c>
      <c r="N4556" s="5"/>
      <c r="O4556" s="5"/>
      <c r="P4556" s="5"/>
      <c r="Q4556" s="5"/>
      <c r="R4556" s="5"/>
      <c r="S4556" s="5"/>
      <c r="T4556" s="5"/>
      <c r="U4556" s="5"/>
      <c r="V4556" s="5"/>
    </row>
    <row r="4557" hidden="1">
      <c r="A4557" s="5">
        <v>480091.0</v>
      </c>
      <c r="B4557" s="6" t="s">
        <v>7963</v>
      </c>
      <c r="C4557" s="6" t="s">
        <v>8481</v>
      </c>
      <c r="D4557" s="6" t="s">
        <v>10067</v>
      </c>
      <c r="E4557" s="6" t="s">
        <v>266</v>
      </c>
      <c r="F4557" s="6"/>
      <c r="G4557" s="6"/>
      <c r="H4557" s="6" t="s">
        <v>8271</v>
      </c>
      <c r="I4557" s="6" t="s">
        <v>10068</v>
      </c>
      <c r="J4557" s="6" t="s">
        <v>8469</v>
      </c>
      <c r="K4557" s="7" t="s">
        <v>3628</v>
      </c>
      <c r="L4557" s="8">
        <v>45657.0</v>
      </c>
      <c r="M4557" s="6" t="s">
        <v>23</v>
      </c>
      <c r="N4557" s="5"/>
      <c r="O4557" s="5"/>
      <c r="P4557" s="5"/>
      <c r="Q4557" s="5"/>
      <c r="R4557" s="5"/>
      <c r="S4557" s="5"/>
      <c r="T4557" s="5"/>
      <c r="U4557" s="5"/>
      <c r="V4557" s="5"/>
    </row>
    <row r="4558" hidden="1">
      <c r="A4558" s="5">
        <v>480091.0</v>
      </c>
      <c r="B4558" s="6" t="s">
        <v>7963</v>
      </c>
      <c r="C4558" s="6" t="s">
        <v>8481</v>
      </c>
      <c r="D4558" s="6" t="s">
        <v>10067</v>
      </c>
      <c r="E4558" s="6" t="s">
        <v>266</v>
      </c>
      <c r="F4558" s="6"/>
      <c r="G4558" s="6"/>
      <c r="H4558" s="6" t="s">
        <v>8279</v>
      </c>
      <c r="I4558" s="6" t="s">
        <v>10068</v>
      </c>
      <c r="J4558" s="6" t="s">
        <v>8469</v>
      </c>
      <c r="K4558" s="7" t="s">
        <v>620</v>
      </c>
      <c r="L4558" s="8">
        <v>45657.0</v>
      </c>
      <c r="M4558" s="6" t="s">
        <v>23</v>
      </c>
      <c r="N4558" s="5"/>
      <c r="O4558" s="5"/>
      <c r="P4558" s="5"/>
      <c r="Q4558" s="5"/>
      <c r="R4558" s="5"/>
      <c r="S4558" s="5"/>
      <c r="T4558" s="5"/>
      <c r="U4558" s="5"/>
      <c r="V4558" s="5"/>
    </row>
    <row r="4559" hidden="1">
      <c r="A4559" s="5">
        <v>480091.0</v>
      </c>
      <c r="B4559" s="6" t="s">
        <v>7963</v>
      </c>
      <c r="C4559" s="6" t="s">
        <v>8481</v>
      </c>
      <c r="D4559" s="6" t="s">
        <v>10067</v>
      </c>
      <c r="E4559" s="6" t="s">
        <v>266</v>
      </c>
      <c r="F4559" s="6"/>
      <c r="G4559" s="6"/>
      <c r="H4559" s="6" t="s">
        <v>8279</v>
      </c>
      <c r="I4559" s="6" t="s">
        <v>10068</v>
      </c>
      <c r="J4559" s="6" t="s">
        <v>8469</v>
      </c>
      <c r="K4559" s="7" t="s">
        <v>10073</v>
      </c>
      <c r="L4559" s="8">
        <v>45657.0</v>
      </c>
      <c r="M4559" s="6" t="s">
        <v>23</v>
      </c>
      <c r="N4559" s="5"/>
      <c r="O4559" s="5"/>
      <c r="P4559" s="5"/>
      <c r="Q4559" s="5"/>
      <c r="R4559" s="5"/>
      <c r="S4559" s="5"/>
      <c r="T4559" s="5"/>
      <c r="U4559" s="5"/>
      <c r="V4559" s="5"/>
    </row>
    <row r="4560" hidden="1">
      <c r="A4560" s="5">
        <v>480091.0</v>
      </c>
      <c r="B4560" s="6" t="s">
        <v>7963</v>
      </c>
      <c r="C4560" s="6" t="s">
        <v>8481</v>
      </c>
      <c r="D4560" s="6" t="s">
        <v>10074</v>
      </c>
      <c r="E4560" s="6" t="s">
        <v>266</v>
      </c>
      <c r="F4560" s="6"/>
      <c r="G4560" s="6"/>
      <c r="H4560" s="6" t="s">
        <v>8209</v>
      </c>
      <c r="I4560" s="6" t="s">
        <v>10075</v>
      </c>
      <c r="J4560" s="6" t="s">
        <v>8469</v>
      </c>
      <c r="K4560" s="7" t="s">
        <v>10076</v>
      </c>
      <c r="L4560" s="8">
        <v>45657.0</v>
      </c>
      <c r="M4560" s="6" t="s">
        <v>23</v>
      </c>
      <c r="N4560" s="5"/>
      <c r="O4560" s="5"/>
      <c r="P4560" s="5"/>
      <c r="Q4560" s="5"/>
      <c r="R4560" s="5"/>
      <c r="S4560" s="5"/>
      <c r="T4560" s="5"/>
      <c r="U4560" s="5"/>
      <c r="V4560" s="5"/>
    </row>
    <row r="4561" hidden="1">
      <c r="A4561" s="5">
        <v>480091.0</v>
      </c>
      <c r="B4561" s="6" t="s">
        <v>7963</v>
      </c>
      <c r="C4561" s="6" t="s">
        <v>8481</v>
      </c>
      <c r="D4561" s="6" t="s">
        <v>10077</v>
      </c>
      <c r="E4561" s="6" t="s">
        <v>266</v>
      </c>
      <c r="F4561" s="6"/>
      <c r="G4561" s="6"/>
      <c r="H4561" s="6" t="s">
        <v>8432</v>
      </c>
      <c r="I4561" s="6" t="s">
        <v>10078</v>
      </c>
      <c r="J4561" s="6" t="s">
        <v>8469</v>
      </c>
      <c r="K4561" s="7" t="s">
        <v>10079</v>
      </c>
      <c r="L4561" s="8">
        <v>45657.0</v>
      </c>
      <c r="M4561" s="6" t="s">
        <v>23</v>
      </c>
      <c r="N4561" s="5"/>
      <c r="O4561" s="5"/>
      <c r="P4561" s="5"/>
      <c r="Q4561" s="5"/>
      <c r="R4561" s="5"/>
      <c r="S4561" s="5"/>
      <c r="T4561" s="5"/>
      <c r="U4561" s="5"/>
      <c r="V4561" s="5"/>
    </row>
    <row r="4562" hidden="1">
      <c r="A4562" s="5">
        <v>480091.0</v>
      </c>
      <c r="B4562" s="6" t="s">
        <v>7963</v>
      </c>
      <c r="C4562" s="6" t="s">
        <v>8481</v>
      </c>
      <c r="D4562" s="6" t="s">
        <v>10080</v>
      </c>
      <c r="E4562" s="6" t="s">
        <v>266</v>
      </c>
      <c r="F4562" s="6"/>
      <c r="G4562" s="6"/>
      <c r="H4562" s="6" t="s">
        <v>8212</v>
      </c>
      <c r="I4562" s="6" t="s">
        <v>10081</v>
      </c>
      <c r="J4562" s="6" t="s">
        <v>8469</v>
      </c>
      <c r="K4562" s="7" t="s">
        <v>565</v>
      </c>
      <c r="L4562" s="8">
        <v>45657.0</v>
      </c>
      <c r="M4562" s="6" t="s">
        <v>23</v>
      </c>
      <c r="N4562" s="5"/>
      <c r="O4562" s="5"/>
      <c r="P4562" s="5"/>
      <c r="Q4562" s="5"/>
      <c r="R4562" s="5"/>
      <c r="S4562" s="5"/>
      <c r="T4562" s="5"/>
      <c r="U4562" s="5"/>
      <c r="V4562" s="5"/>
    </row>
    <row r="4563" hidden="1">
      <c r="A4563" s="5">
        <v>480091.0</v>
      </c>
      <c r="B4563" s="6" t="s">
        <v>7963</v>
      </c>
      <c r="C4563" s="6" t="s">
        <v>8481</v>
      </c>
      <c r="D4563" s="6" t="s">
        <v>10080</v>
      </c>
      <c r="E4563" s="6" t="s">
        <v>266</v>
      </c>
      <c r="F4563" s="6"/>
      <c r="G4563" s="6"/>
      <c r="H4563" s="6" t="s">
        <v>8279</v>
      </c>
      <c r="I4563" s="6" t="s">
        <v>10081</v>
      </c>
      <c r="J4563" s="6" t="s">
        <v>8469</v>
      </c>
      <c r="K4563" s="7" t="s">
        <v>565</v>
      </c>
      <c r="L4563" s="8">
        <v>45657.0</v>
      </c>
      <c r="M4563" s="6" t="s">
        <v>23</v>
      </c>
      <c r="N4563" s="5"/>
      <c r="O4563" s="5"/>
      <c r="P4563" s="5"/>
      <c r="Q4563" s="5"/>
      <c r="R4563" s="5"/>
      <c r="S4563" s="5"/>
      <c r="T4563" s="5"/>
      <c r="U4563" s="5"/>
      <c r="V4563" s="5"/>
    </row>
    <row r="4564" hidden="1">
      <c r="A4564" s="5">
        <v>480091.0</v>
      </c>
      <c r="B4564" s="6" t="s">
        <v>7963</v>
      </c>
      <c r="C4564" s="6" t="s">
        <v>8481</v>
      </c>
      <c r="D4564" s="6" t="s">
        <v>10082</v>
      </c>
      <c r="E4564" s="6" t="s">
        <v>266</v>
      </c>
      <c r="F4564" s="6"/>
      <c r="G4564" s="6"/>
      <c r="H4564" s="6" t="s">
        <v>9010</v>
      </c>
      <c r="I4564" s="6" t="s">
        <v>10083</v>
      </c>
      <c r="J4564" s="6" t="s">
        <v>8607</v>
      </c>
      <c r="K4564" s="7" t="s">
        <v>1318</v>
      </c>
      <c r="L4564" s="8">
        <v>45657.0</v>
      </c>
      <c r="M4564" s="6" t="s">
        <v>23</v>
      </c>
      <c r="N4564" s="5"/>
      <c r="O4564" s="5"/>
      <c r="P4564" s="5"/>
      <c r="Q4564" s="5"/>
      <c r="R4564" s="5"/>
      <c r="S4564" s="5"/>
      <c r="T4564" s="5"/>
      <c r="U4564" s="5"/>
      <c r="V4564" s="5"/>
    </row>
    <row r="4565" hidden="1">
      <c r="A4565" s="5">
        <v>480091.0</v>
      </c>
      <c r="B4565" s="6" t="s">
        <v>7963</v>
      </c>
      <c r="C4565" s="6" t="s">
        <v>8481</v>
      </c>
      <c r="D4565" s="6" t="s">
        <v>10084</v>
      </c>
      <c r="E4565" s="6" t="s">
        <v>266</v>
      </c>
      <c r="F4565" s="6"/>
      <c r="G4565" s="6"/>
      <c r="H4565" s="6" t="s">
        <v>8214</v>
      </c>
      <c r="I4565" s="6" t="s">
        <v>10085</v>
      </c>
      <c r="J4565" s="6" t="s">
        <v>8607</v>
      </c>
      <c r="K4565" s="7" t="s">
        <v>97</v>
      </c>
      <c r="L4565" s="8">
        <v>45657.0</v>
      </c>
      <c r="M4565" s="6" t="s">
        <v>23</v>
      </c>
      <c r="N4565" s="5"/>
      <c r="O4565" s="5"/>
      <c r="P4565" s="5"/>
      <c r="Q4565" s="5"/>
      <c r="R4565" s="5"/>
      <c r="S4565" s="5"/>
      <c r="T4565" s="5"/>
      <c r="U4565" s="5"/>
      <c r="V4565" s="5"/>
    </row>
    <row r="4566" hidden="1">
      <c r="A4566" s="5">
        <v>480091.0</v>
      </c>
      <c r="B4566" s="6" t="s">
        <v>7963</v>
      </c>
      <c r="C4566" s="6" t="s">
        <v>8481</v>
      </c>
      <c r="D4566" s="6" t="s">
        <v>10084</v>
      </c>
      <c r="E4566" s="6" t="s">
        <v>266</v>
      </c>
      <c r="F4566" s="6"/>
      <c r="G4566" s="6"/>
      <c r="H4566" s="6" t="s">
        <v>9435</v>
      </c>
      <c r="I4566" s="6" t="s">
        <v>10085</v>
      </c>
      <c r="J4566" s="6" t="s">
        <v>8607</v>
      </c>
      <c r="K4566" s="7" t="s">
        <v>97</v>
      </c>
      <c r="L4566" s="8">
        <v>45657.0</v>
      </c>
      <c r="M4566" s="6" t="s">
        <v>23</v>
      </c>
      <c r="N4566" s="5"/>
      <c r="O4566" s="5"/>
      <c r="P4566" s="5"/>
      <c r="Q4566" s="5"/>
      <c r="R4566" s="5"/>
      <c r="S4566" s="5"/>
      <c r="T4566" s="5"/>
      <c r="U4566" s="5"/>
      <c r="V4566" s="5"/>
    </row>
    <row r="4567" hidden="1">
      <c r="A4567" s="5">
        <v>480091.0</v>
      </c>
      <c r="B4567" s="6" t="s">
        <v>7963</v>
      </c>
      <c r="C4567" s="6" t="s">
        <v>8481</v>
      </c>
      <c r="D4567" s="6" t="s">
        <v>10084</v>
      </c>
      <c r="E4567" s="6" t="s">
        <v>266</v>
      </c>
      <c r="F4567" s="6"/>
      <c r="G4567" s="6"/>
      <c r="H4567" s="6" t="s">
        <v>8212</v>
      </c>
      <c r="I4567" s="6" t="s">
        <v>10085</v>
      </c>
      <c r="J4567" s="6" t="s">
        <v>8607</v>
      </c>
      <c r="K4567" s="7" t="s">
        <v>565</v>
      </c>
      <c r="L4567" s="8">
        <v>45657.0</v>
      </c>
      <c r="M4567" s="6" t="s">
        <v>23</v>
      </c>
      <c r="N4567" s="5"/>
      <c r="O4567" s="5"/>
      <c r="P4567" s="5"/>
      <c r="Q4567" s="5"/>
      <c r="R4567" s="5"/>
      <c r="S4567" s="5"/>
      <c r="T4567" s="5"/>
      <c r="U4567" s="5"/>
      <c r="V4567" s="5"/>
    </row>
    <row r="4568" hidden="1">
      <c r="A4568" s="5">
        <v>480091.0</v>
      </c>
      <c r="B4568" s="6" t="s">
        <v>7963</v>
      </c>
      <c r="C4568" s="6" t="s">
        <v>8481</v>
      </c>
      <c r="D4568" s="6" t="s">
        <v>10084</v>
      </c>
      <c r="E4568" s="6" t="s">
        <v>266</v>
      </c>
      <c r="F4568" s="6"/>
      <c r="G4568" s="6"/>
      <c r="H4568" s="6" t="s">
        <v>8264</v>
      </c>
      <c r="I4568" s="6" t="s">
        <v>10085</v>
      </c>
      <c r="J4568" s="6" t="s">
        <v>8607</v>
      </c>
      <c r="K4568" s="7" t="s">
        <v>804</v>
      </c>
      <c r="L4568" s="8">
        <v>45657.0</v>
      </c>
      <c r="M4568" s="6" t="s">
        <v>23</v>
      </c>
      <c r="N4568" s="5"/>
      <c r="O4568" s="5"/>
      <c r="P4568" s="5"/>
      <c r="Q4568" s="5"/>
      <c r="R4568" s="5"/>
      <c r="S4568" s="5"/>
      <c r="T4568" s="5"/>
      <c r="U4568" s="5"/>
      <c r="V4568" s="5"/>
    </row>
    <row r="4569" hidden="1">
      <c r="A4569" s="5">
        <v>480091.0</v>
      </c>
      <c r="B4569" s="6" t="s">
        <v>7963</v>
      </c>
      <c r="C4569" s="6" t="s">
        <v>8481</v>
      </c>
      <c r="D4569" s="6" t="s">
        <v>10084</v>
      </c>
      <c r="E4569" s="6" t="s">
        <v>266</v>
      </c>
      <c r="F4569" s="6"/>
      <c r="G4569" s="6"/>
      <c r="H4569" s="6" t="s">
        <v>8271</v>
      </c>
      <c r="I4569" s="6" t="s">
        <v>10085</v>
      </c>
      <c r="J4569" s="6" t="s">
        <v>8607</v>
      </c>
      <c r="K4569" s="7" t="s">
        <v>613</v>
      </c>
      <c r="L4569" s="8">
        <v>45657.0</v>
      </c>
      <c r="M4569" s="6" t="s">
        <v>23</v>
      </c>
      <c r="N4569" s="5"/>
      <c r="O4569" s="5"/>
      <c r="P4569" s="5"/>
      <c r="Q4569" s="5"/>
      <c r="R4569" s="5"/>
      <c r="S4569" s="5"/>
      <c r="T4569" s="5"/>
      <c r="U4569" s="5"/>
      <c r="V4569" s="5"/>
    </row>
    <row r="4570" hidden="1">
      <c r="A4570" s="5">
        <v>480091.0</v>
      </c>
      <c r="B4570" s="6" t="s">
        <v>7963</v>
      </c>
      <c r="C4570" s="6" t="s">
        <v>8481</v>
      </c>
      <c r="D4570" s="6" t="s">
        <v>10084</v>
      </c>
      <c r="E4570" s="6" t="s">
        <v>266</v>
      </c>
      <c r="F4570" s="6"/>
      <c r="G4570" s="6"/>
      <c r="H4570" s="6" t="s">
        <v>8279</v>
      </c>
      <c r="I4570" s="6" t="s">
        <v>10085</v>
      </c>
      <c r="J4570" s="6" t="s">
        <v>8607</v>
      </c>
      <c r="K4570" s="7" t="s">
        <v>7459</v>
      </c>
      <c r="L4570" s="8">
        <v>45657.0</v>
      </c>
      <c r="M4570" s="6" t="s">
        <v>23</v>
      </c>
      <c r="N4570" s="5"/>
      <c r="O4570" s="5"/>
      <c r="P4570" s="5"/>
      <c r="Q4570" s="5"/>
      <c r="R4570" s="5"/>
      <c r="S4570" s="5"/>
      <c r="T4570" s="5"/>
      <c r="U4570" s="5"/>
      <c r="V4570" s="5"/>
    </row>
    <row r="4571" hidden="1">
      <c r="A4571" s="5">
        <v>480091.0</v>
      </c>
      <c r="B4571" s="6" t="s">
        <v>7963</v>
      </c>
      <c r="C4571" s="6" t="s">
        <v>8481</v>
      </c>
      <c r="D4571" s="6" t="s">
        <v>10086</v>
      </c>
      <c r="E4571" s="6" t="s">
        <v>266</v>
      </c>
      <c r="F4571" s="6"/>
      <c r="G4571" s="6"/>
      <c r="H4571" s="6" t="s">
        <v>8256</v>
      </c>
      <c r="I4571" s="6" t="s">
        <v>10087</v>
      </c>
      <c r="J4571" s="6" t="s">
        <v>8607</v>
      </c>
      <c r="K4571" s="7" t="s">
        <v>7594</v>
      </c>
      <c r="L4571" s="8">
        <v>45657.0</v>
      </c>
      <c r="M4571" s="6" t="s">
        <v>23</v>
      </c>
      <c r="N4571" s="5"/>
      <c r="O4571" s="5"/>
      <c r="P4571" s="5"/>
      <c r="Q4571" s="5"/>
      <c r="R4571" s="5"/>
      <c r="S4571" s="5"/>
      <c r="T4571" s="5"/>
      <c r="U4571" s="5"/>
      <c r="V4571" s="5"/>
    </row>
    <row r="4572" hidden="1">
      <c r="A4572" s="5">
        <v>480091.0</v>
      </c>
      <c r="B4572" s="6" t="s">
        <v>7963</v>
      </c>
      <c r="C4572" s="6" t="s">
        <v>8481</v>
      </c>
      <c r="D4572" s="6" t="s">
        <v>10086</v>
      </c>
      <c r="E4572" s="6" t="s">
        <v>266</v>
      </c>
      <c r="F4572" s="6"/>
      <c r="G4572" s="6"/>
      <c r="H4572" s="6" t="s">
        <v>8209</v>
      </c>
      <c r="I4572" s="6" t="s">
        <v>10087</v>
      </c>
      <c r="J4572" s="6" t="s">
        <v>8607</v>
      </c>
      <c r="K4572" s="7" t="s">
        <v>10088</v>
      </c>
      <c r="L4572" s="8">
        <v>45657.0</v>
      </c>
      <c r="M4572" s="6" t="s">
        <v>23</v>
      </c>
      <c r="N4572" s="5"/>
      <c r="O4572" s="5"/>
      <c r="P4572" s="5"/>
      <c r="Q4572" s="5"/>
      <c r="R4572" s="5"/>
      <c r="S4572" s="5"/>
      <c r="T4572" s="5"/>
      <c r="U4572" s="5"/>
      <c r="V4572" s="5"/>
    </row>
    <row r="4573" hidden="1">
      <c r="A4573" s="5">
        <v>480091.0</v>
      </c>
      <c r="B4573" s="6" t="s">
        <v>7963</v>
      </c>
      <c r="C4573" s="6" t="s">
        <v>8481</v>
      </c>
      <c r="D4573" s="6" t="s">
        <v>10086</v>
      </c>
      <c r="E4573" s="6" t="s">
        <v>266</v>
      </c>
      <c r="F4573" s="6"/>
      <c r="G4573" s="6"/>
      <c r="H4573" s="6" t="s">
        <v>8212</v>
      </c>
      <c r="I4573" s="6" t="s">
        <v>10087</v>
      </c>
      <c r="J4573" s="6" t="s">
        <v>8607</v>
      </c>
      <c r="K4573" s="7" t="s">
        <v>369</v>
      </c>
      <c r="L4573" s="8">
        <v>45657.0</v>
      </c>
      <c r="M4573" s="6" t="s">
        <v>23</v>
      </c>
      <c r="N4573" s="5"/>
      <c r="O4573" s="5"/>
      <c r="P4573" s="5"/>
      <c r="Q4573" s="5"/>
      <c r="R4573" s="5"/>
      <c r="S4573" s="5"/>
      <c r="T4573" s="5"/>
      <c r="U4573" s="5"/>
      <c r="V4573" s="5"/>
    </row>
    <row r="4574" hidden="1">
      <c r="A4574" s="5">
        <v>480091.0</v>
      </c>
      <c r="B4574" s="6" t="s">
        <v>7963</v>
      </c>
      <c r="C4574" s="6" t="s">
        <v>8481</v>
      </c>
      <c r="D4574" s="6" t="s">
        <v>10086</v>
      </c>
      <c r="E4574" s="6" t="s">
        <v>266</v>
      </c>
      <c r="F4574" s="6"/>
      <c r="G4574" s="6"/>
      <c r="H4574" s="6" t="s">
        <v>8264</v>
      </c>
      <c r="I4574" s="6" t="s">
        <v>10087</v>
      </c>
      <c r="J4574" s="6" t="s">
        <v>8607</v>
      </c>
      <c r="K4574" s="7" t="s">
        <v>75</v>
      </c>
      <c r="L4574" s="8">
        <v>45657.0</v>
      </c>
      <c r="M4574" s="6" t="s">
        <v>23</v>
      </c>
      <c r="N4574" s="5"/>
      <c r="O4574" s="5"/>
      <c r="P4574" s="5"/>
      <c r="Q4574" s="5"/>
      <c r="R4574" s="5"/>
      <c r="S4574" s="5"/>
      <c r="T4574" s="5"/>
      <c r="U4574" s="5"/>
      <c r="V4574" s="5"/>
    </row>
    <row r="4575" hidden="1">
      <c r="A4575" s="5">
        <v>480091.0</v>
      </c>
      <c r="B4575" s="6" t="s">
        <v>7963</v>
      </c>
      <c r="C4575" s="6" t="s">
        <v>8481</v>
      </c>
      <c r="D4575" s="6" t="s">
        <v>10089</v>
      </c>
      <c r="E4575" s="6" t="s">
        <v>266</v>
      </c>
      <c r="F4575" s="6"/>
      <c r="G4575" s="6"/>
      <c r="H4575" s="6" t="s">
        <v>8236</v>
      </c>
      <c r="I4575" s="6" t="s">
        <v>10090</v>
      </c>
      <c r="J4575" s="6" t="s">
        <v>8469</v>
      </c>
      <c r="K4575" s="7" t="s">
        <v>97</v>
      </c>
      <c r="L4575" s="8">
        <v>45657.0</v>
      </c>
      <c r="M4575" s="6" t="s">
        <v>23</v>
      </c>
      <c r="N4575" s="5"/>
      <c r="O4575" s="5"/>
      <c r="P4575" s="5"/>
      <c r="Q4575" s="5"/>
      <c r="R4575" s="5"/>
      <c r="S4575" s="5"/>
      <c r="T4575" s="5"/>
      <c r="U4575" s="5"/>
      <c r="V4575" s="5"/>
    </row>
    <row r="4576" hidden="1">
      <c r="A4576" s="5">
        <v>480091.0</v>
      </c>
      <c r="B4576" s="6" t="s">
        <v>7963</v>
      </c>
      <c r="C4576" s="6" t="s">
        <v>8481</v>
      </c>
      <c r="D4576" s="6" t="s">
        <v>10089</v>
      </c>
      <c r="E4576" s="6" t="s">
        <v>266</v>
      </c>
      <c r="F4576" s="6"/>
      <c r="G4576" s="6"/>
      <c r="H4576" s="6" t="s">
        <v>8212</v>
      </c>
      <c r="I4576" s="6" t="s">
        <v>10090</v>
      </c>
      <c r="J4576" s="6" t="s">
        <v>8469</v>
      </c>
      <c r="K4576" s="7" t="s">
        <v>97</v>
      </c>
      <c r="L4576" s="8">
        <v>45657.0</v>
      </c>
      <c r="M4576" s="6" t="s">
        <v>23</v>
      </c>
      <c r="N4576" s="5"/>
      <c r="O4576" s="5"/>
      <c r="P4576" s="5"/>
      <c r="Q4576" s="5"/>
      <c r="R4576" s="5"/>
      <c r="S4576" s="5"/>
      <c r="T4576" s="5"/>
      <c r="U4576" s="5"/>
      <c r="V4576" s="5"/>
    </row>
    <row r="4577" hidden="1">
      <c r="A4577" s="5">
        <v>480091.0</v>
      </c>
      <c r="B4577" s="6" t="s">
        <v>7963</v>
      </c>
      <c r="C4577" s="6" t="s">
        <v>8481</v>
      </c>
      <c r="D4577" s="6" t="s">
        <v>10089</v>
      </c>
      <c r="E4577" s="6" t="s">
        <v>266</v>
      </c>
      <c r="F4577" s="6"/>
      <c r="G4577" s="6"/>
      <c r="H4577" s="6" t="s">
        <v>8279</v>
      </c>
      <c r="I4577" s="6" t="s">
        <v>10090</v>
      </c>
      <c r="J4577" s="6" t="s">
        <v>8469</v>
      </c>
      <c r="K4577" s="7" t="s">
        <v>86</v>
      </c>
      <c r="L4577" s="8">
        <v>45657.0</v>
      </c>
      <c r="M4577" s="6" t="s">
        <v>23</v>
      </c>
      <c r="N4577" s="5"/>
      <c r="O4577" s="5"/>
      <c r="P4577" s="5"/>
      <c r="Q4577" s="5"/>
      <c r="R4577" s="5"/>
      <c r="S4577" s="5"/>
      <c r="T4577" s="5"/>
      <c r="U4577" s="5"/>
      <c r="V4577" s="5"/>
    </row>
    <row r="4578" hidden="1">
      <c r="A4578" s="5">
        <v>480091.0</v>
      </c>
      <c r="B4578" s="6" t="s">
        <v>7963</v>
      </c>
      <c r="C4578" s="6" t="s">
        <v>8481</v>
      </c>
      <c r="D4578" s="6" t="s">
        <v>10091</v>
      </c>
      <c r="E4578" s="6" t="s">
        <v>266</v>
      </c>
      <c r="F4578" s="6"/>
      <c r="G4578" s="6"/>
      <c r="H4578" s="6" t="s">
        <v>8236</v>
      </c>
      <c r="I4578" s="6" t="s">
        <v>10092</v>
      </c>
      <c r="J4578" s="6" t="s">
        <v>8607</v>
      </c>
      <c r="K4578" s="7" t="s">
        <v>97</v>
      </c>
      <c r="L4578" s="8">
        <v>45657.0</v>
      </c>
      <c r="M4578" s="6" t="s">
        <v>23</v>
      </c>
      <c r="N4578" s="5"/>
      <c r="O4578" s="5"/>
      <c r="P4578" s="5"/>
      <c r="Q4578" s="5"/>
      <c r="R4578" s="5"/>
      <c r="S4578" s="5"/>
      <c r="T4578" s="5"/>
      <c r="U4578" s="5"/>
      <c r="V4578" s="5"/>
    </row>
    <row r="4579" hidden="1">
      <c r="A4579" s="5">
        <v>480091.0</v>
      </c>
      <c r="B4579" s="6" t="s">
        <v>7963</v>
      </c>
      <c r="C4579" s="6" t="s">
        <v>8481</v>
      </c>
      <c r="D4579" s="6" t="s">
        <v>10091</v>
      </c>
      <c r="E4579" s="6" t="s">
        <v>266</v>
      </c>
      <c r="F4579" s="6"/>
      <c r="G4579" s="6"/>
      <c r="H4579" s="6" t="s">
        <v>8279</v>
      </c>
      <c r="I4579" s="6" t="s">
        <v>10092</v>
      </c>
      <c r="J4579" s="6" t="s">
        <v>8607</v>
      </c>
      <c r="K4579" s="7" t="s">
        <v>3597</v>
      </c>
      <c r="L4579" s="8">
        <v>45657.0</v>
      </c>
      <c r="M4579" s="6" t="s">
        <v>23</v>
      </c>
      <c r="N4579" s="5"/>
      <c r="O4579" s="5"/>
      <c r="P4579" s="5"/>
      <c r="Q4579" s="5"/>
      <c r="R4579" s="5"/>
      <c r="S4579" s="5"/>
      <c r="T4579" s="5"/>
      <c r="U4579" s="5"/>
      <c r="V4579" s="5"/>
    </row>
    <row r="4580" hidden="1">
      <c r="A4580" s="5">
        <v>480091.0</v>
      </c>
      <c r="B4580" s="6" t="s">
        <v>7963</v>
      </c>
      <c r="C4580" s="6" t="s">
        <v>8481</v>
      </c>
      <c r="D4580" s="6" t="s">
        <v>10093</v>
      </c>
      <c r="E4580" s="6" t="s">
        <v>266</v>
      </c>
      <c r="F4580" s="6"/>
      <c r="G4580" s="6"/>
      <c r="H4580" s="6" t="s">
        <v>8209</v>
      </c>
      <c r="I4580" s="6" t="s">
        <v>10094</v>
      </c>
      <c r="J4580" s="6" t="s">
        <v>8469</v>
      </c>
      <c r="K4580" s="7" t="s">
        <v>10095</v>
      </c>
      <c r="L4580" s="8">
        <v>45657.0</v>
      </c>
      <c r="M4580" s="6" t="s">
        <v>23</v>
      </c>
      <c r="N4580" s="5"/>
      <c r="O4580" s="5"/>
      <c r="P4580" s="5"/>
      <c r="Q4580" s="5"/>
      <c r="R4580" s="5"/>
      <c r="S4580" s="5"/>
      <c r="T4580" s="5"/>
      <c r="U4580" s="5"/>
      <c r="V4580" s="5"/>
    </row>
    <row r="4581" hidden="1">
      <c r="A4581" s="5">
        <v>480091.0</v>
      </c>
      <c r="B4581" s="6" t="s">
        <v>7963</v>
      </c>
      <c r="C4581" s="6" t="s">
        <v>8481</v>
      </c>
      <c r="D4581" s="6" t="s">
        <v>10093</v>
      </c>
      <c r="E4581" s="6" t="s">
        <v>266</v>
      </c>
      <c r="F4581" s="6"/>
      <c r="G4581" s="6"/>
      <c r="H4581" s="6" t="s">
        <v>8236</v>
      </c>
      <c r="I4581" s="6" t="s">
        <v>10094</v>
      </c>
      <c r="J4581" s="6" t="s">
        <v>8469</v>
      </c>
      <c r="K4581" s="7" t="s">
        <v>620</v>
      </c>
      <c r="L4581" s="8">
        <v>45657.0</v>
      </c>
      <c r="M4581" s="6" t="s">
        <v>23</v>
      </c>
      <c r="N4581" s="5"/>
      <c r="O4581" s="5"/>
      <c r="P4581" s="5"/>
      <c r="Q4581" s="5"/>
      <c r="R4581" s="5"/>
      <c r="S4581" s="5"/>
      <c r="T4581" s="5"/>
      <c r="U4581" s="5"/>
      <c r="V4581" s="5"/>
    </row>
    <row r="4582" hidden="1">
      <c r="A4582" s="5">
        <v>480091.0</v>
      </c>
      <c r="B4582" s="6" t="s">
        <v>7963</v>
      </c>
      <c r="C4582" s="6" t="s">
        <v>8481</v>
      </c>
      <c r="D4582" s="6" t="s">
        <v>10093</v>
      </c>
      <c r="E4582" s="6" t="s">
        <v>266</v>
      </c>
      <c r="F4582" s="6"/>
      <c r="G4582" s="6"/>
      <c r="H4582" s="6" t="s">
        <v>8467</v>
      </c>
      <c r="I4582" s="6" t="s">
        <v>10094</v>
      </c>
      <c r="J4582" s="6" t="s">
        <v>8469</v>
      </c>
      <c r="K4582" s="7" t="s">
        <v>10096</v>
      </c>
      <c r="L4582" s="8">
        <v>45657.0</v>
      </c>
      <c r="M4582" s="6" t="s">
        <v>23</v>
      </c>
      <c r="N4582" s="5"/>
      <c r="O4582" s="5"/>
      <c r="P4582" s="5"/>
      <c r="Q4582" s="5"/>
      <c r="R4582" s="5"/>
      <c r="S4582" s="5"/>
      <c r="T4582" s="5"/>
      <c r="U4582" s="5"/>
      <c r="V4582" s="5"/>
    </row>
    <row r="4583" hidden="1">
      <c r="A4583" s="5">
        <v>480091.0</v>
      </c>
      <c r="B4583" s="6" t="s">
        <v>7963</v>
      </c>
      <c r="C4583" s="6" t="s">
        <v>8481</v>
      </c>
      <c r="D4583" s="6" t="s">
        <v>10093</v>
      </c>
      <c r="E4583" s="6" t="s">
        <v>266</v>
      </c>
      <c r="F4583" s="6"/>
      <c r="G4583" s="6"/>
      <c r="H4583" s="6" t="s">
        <v>8209</v>
      </c>
      <c r="I4583" s="6" t="s">
        <v>10094</v>
      </c>
      <c r="J4583" s="6" t="s">
        <v>8469</v>
      </c>
      <c r="K4583" s="7" t="s">
        <v>3597</v>
      </c>
      <c r="L4583" s="8">
        <v>45657.0</v>
      </c>
      <c r="M4583" s="6" t="s">
        <v>23</v>
      </c>
      <c r="N4583" s="5"/>
      <c r="O4583" s="5"/>
      <c r="P4583" s="5"/>
      <c r="Q4583" s="5"/>
      <c r="R4583" s="5"/>
      <c r="S4583" s="5"/>
      <c r="T4583" s="5"/>
      <c r="U4583" s="5"/>
      <c r="V4583" s="5"/>
    </row>
    <row r="4584" hidden="1">
      <c r="A4584" s="5">
        <v>480091.0</v>
      </c>
      <c r="B4584" s="6" t="s">
        <v>7963</v>
      </c>
      <c r="C4584" s="6" t="s">
        <v>8481</v>
      </c>
      <c r="D4584" s="6" t="s">
        <v>10093</v>
      </c>
      <c r="E4584" s="6" t="s">
        <v>266</v>
      </c>
      <c r="F4584" s="6"/>
      <c r="G4584" s="6"/>
      <c r="H4584" s="6" t="s">
        <v>8209</v>
      </c>
      <c r="I4584" s="6" t="s">
        <v>10094</v>
      </c>
      <c r="J4584" s="6" t="s">
        <v>8469</v>
      </c>
      <c r="K4584" s="7" t="s">
        <v>613</v>
      </c>
      <c r="L4584" s="8">
        <v>45657.0</v>
      </c>
      <c r="M4584" s="6" t="s">
        <v>23</v>
      </c>
      <c r="N4584" s="5"/>
      <c r="O4584" s="5"/>
      <c r="P4584" s="5"/>
      <c r="Q4584" s="5"/>
      <c r="R4584" s="5"/>
      <c r="S4584" s="5"/>
      <c r="T4584" s="5"/>
      <c r="U4584" s="5"/>
      <c r="V4584" s="5"/>
    </row>
    <row r="4585" hidden="1">
      <c r="A4585" s="5">
        <v>480091.0</v>
      </c>
      <c r="B4585" s="6" t="s">
        <v>7963</v>
      </c>
      <c r="C4585" s="6" t="s">
        <v>8481</v>
      </c>
      <c r="D4585" s="6" t="s">
        <v>10093</v>
      </c>
      <c r="E4585" s="6" t="s">
        <v>266</v>
      </c>
      <c r="F4585" s="6"/>
      <c r="G4585" s="6"/>
      <c r="H4585" s="6" t="s">
        <v>8579</v>
      </c>
      <c r="I4585" s="6" t="s">
        <v>10094</v>
      </c>
      <c r="J4585" s="6" t="s">
        <v>8469</v>
      </c>
      <c r="K4585" s="7" t="s">
        <v>10097</v>
      </c>
      <c r="L4585" s="8">
        <v>45657.0</v>
      </c>
      <c r="M4585" s="6" t="s">
        <v>23</v>
      </c>
      <c r="N4585" s="5"/>
      <c r="O4585" s="5"/>
      <c r="P4585" s="5"/>
      <c r="Q4585" s="5"/>
      <c r="R4585" s="5"/>
      <c r="S4585" s="5"/>
      <c r="T4585" s="5"/>
      <c r="U4585" s="5"/>
      <c r="V4585" s="5"/>
    </row>
    <row r="4586" hidden="1">
      <c r="A4586" s="5">
        <v>480091.0</v>
      </c>
      <c r="B4586" s="6" t="s">
        <v>7963</v>
      </c>
      <c r="C4586" s="6" t="s">
        <v>8481</v>
      </c>
      <c r="D4586" s="6" t="s">
        <v>10093</v>
      </c>
      <c r="E4586" s="6" t="s">
        <v>266</v>
      </c>
      <c r="F4586" s="6"/>
      <c r="G4586" s="6"/>
      <c r="H4586" s="6" t="s">
        <v>8209</v>
      </c>
      <c r="I4586" s="6" t="s">
        <v>10094</v>
      </c>
      <c r="J4586" s="6" t="s">
        <v>8469</v>
      </c>
      <c r="K4586" s="7" t="s">
        <v>613</v>
      </c>
      <c r="L4586" s="8">
        <v>45657.0</v>
      </c>
      <c r="M4586" s="6" t="s">
        <v>23</v>
      </c>
      <c r="N4586" s="5"/>
      <c r="O4586" s="5"/>
      <c r="P4586" s="5"/>
      <c r="Q4586" s="5"/>
      <c r="R4586" s="5"/>
      <c r="S4586" s="5"/>
      <c r="T4586" s="5"/>
      <c r="U4586" s="5"/>
      <c r="V4586" s="5"/>
    </row>
    <row r="4587" hidden="1">
      <c r="A4587" s="5">
        <v>480091.0</v>
      </c>
      <c r="B4587" s="6" t="s">
        <v>7963</v>
      </c>
      <c r="C4587" s="6" t="s">
        <v>8481</v>
      </c>
      <c r="D4587" s="6" t="s">
        <v>10093</v>
      </c>
      <c r="E4587" s="6" t="s">
        <v>266</v>
      </c>
      <c r="F4587" s="6"/>
      <c r="G4587" s="6"/>
      <c r="H4587" s="6" t="s">
        <v>8236</v>
      </c>
      <c r="I4587" s="6" t="s">
        <v>10094</v>
      </c>
      <c r="J4587" s="6" t="s">
        <v>8469</v>
      </c>
      <c r="K4587" s="7" t="s">
        <v>10098</v>
      </c>
      <c r="L4587" s="8">
        <v>45657.0</v>
      </c>
      <c r="M4587" s="6" t="s">
        <v>23</v>
      </c>
      <c r="N4587" s="5"/>
      <c r="O4587" s="5"/>
      <c r="P4587" s="5"/>
      <c r="Q4587" s="5"/>
      <c r="R4587" s="5"/>
      <c r="S4587" s="5"/>
      <c r="T4587" s="5"/>
      <c r="U4587" s="5"/>
      <c r="V4587" s="5"/>
    </row>
    <row r="4588" hidden="1">
      <c r="A4588" s="5">
        <v>480091.0</v>
      </c>
      <c r="B4588" s="6" t="s">
        <v>7963</v>
      </c>
      <c r="C4588" s="6" t="s">
        <v>8481</v>
      </c>
      <c r="D4588" s="6" t="s">
        <v>10093</v>
      </c>
      <c r="E4588" s="6" t="s">
        <v>266</v>
      </c>
      <c r="F4588" s="6"/>
      <c r="G4588" s="6"/>
      <c r="H4588" s="6" t="s">
        <v>8402</v>
      </c>
      <c r="I4588" s="6" t="s">
        <v>10094</v>
      </c>
      <c r="J4588" s="6" t="s">
        <v>8469</v>
      </c>
      <c r="K4588" s="7" t="s">
        <v>10099</v>
      </c>
      <c r="L4588" s="8">
        <v>45657.0</v>
      </c>
      <c r="M4588" s="6" t="s">
        <v>23</v>
      </c>
      <c r="N4588" s="5"/>
      <c r="O4588" s="5"/>
      <c r="P4588" s="5"/>
      <c r="Q4588" s="5"/>
      <c r="R4588" s="5"/>
      <c r="S4588" s="5"/>
      <c r="T4588" s="5"/>
      <c r="U4588" s="5"/>
      <c r="V4588" s="5"/>
    </row>
    <row r="4589" hidden="1">
      <c r="A4589" s="5">
        <v>480091.0</v>
      </c>
      <c r="B4589" s="6" t="s">
        <v>7963</v>
      </c>
      <c r="C4589" s="6" t="s">
        <v>8481</v>
      </c>
      <c r="D4589" s="6" t="s">
        <v>10093</v>
      </c>
      <c r="E4589" s="6" t="s">
        <v>266</v>
      </c>
      <c r="F4589" s="6"/>
      <c r="G4589" s="6"/>
      <c r="H4589" s="6" t="s">
        <v>8260</v>
      </c>
      <c r="I4589" s="6" t="s">
        <v>10094</v>
      </c>
      <c r="J4589" s="6" t="s">
        <v>8469</v>
      </c>
      <c r="K4589" s="7" t="s">
        <v>565</v>
      </c>
      <c r="L4589" s="8">
        <v>45657.0</v>
      </c>
      <c r="M4589" s="6" t="s">
        <v>23</v>
      </c>
      <c r="N4589" s="5"/>
      <c r="O4589" s="5"/>
      <c r="P4589" s="5"/>
      <c r="Q4589" s="5"/>
      <c r="R4589" s="5"/>
      <c r="S4589" s="5"/>
      <c r="T4589" s="5"/>
      <c r="U4589" s="5"/>
      <c r="V4589" s="5"/>
    </row>
    <row r="4590" hidden="1">
      <c r="A4590" s="5">
        <v>480091.0</v>
      </c>
      <c r="B4590" s="6" t="s">
        <v>7963</v>
      </c>
      <c r="C4590" s="6" t="s">
        <v>8481</v>
      </c>
      <c r="D4590" s="6" t="s">
        <v>10093</v>
      </c>
      <c r="E4590" s="6" t="s">
        <v>266</v>
      </c>
      <c r="F4590" s="6"/>
      <c r="G4590" s="6"/>
      <c r="H4590" s="6" t="s">
        <v>8212</v>
      </c>
      <c r="I4590" s="6" t="s">
        <v>10094</v>
      </c>
      <c r="J4590" s="6" t="s">
        <v>8469</v>
      </c>
      <c r="K4590" s="7" t="s">
        <v>75</v>
      </c>
      <c r="L4590" s="8">
        <v>45657.0</v>
      </c>
      <c r="M4590" s="6" t="s">
        <v>23</v>
      </c>
      <c r="N4590" s="5"/>
      <c r="O4590" s="5"/>
      <c r="P4590" s="5"/>
      <c r="Q4590" s="5"/>
      <c r="R4590" s="5"/>
      <c r="S4590" s="5"/>
      <c r="T4590" s="5"/>
      <c r="U4590" s="5"/>
      <c r="V4590" s="5"/>
    </row>
    <row r="4591" hidden="1">
      <c r="A4591" s="5">
        <v>480091.0</v>
      </c>
      <c r="B4591" s="6" t="s">
        <v>7963</v>
      </c>
      <c r="C4591" s="6" t="s">
        <v>8481</v>
      </c>
      <c r="D4591" s="6" t="s">
        <v>10093</v>
      </c>
      <c r="E4591" s="6" t="s">
        <v>266</v>
      </c>
      <c r="F4591" s="6"/>
      <c r="G4591" s="6"/>
      <c r="H4591" s="6" t="s">
        <v>8212</v>
      </c>
      <c r="I4591" s="6" t="s">
        <v>10094</v>
      </c>
      <c r="J4591" s="6" t="s">
        <v>8469</v>
      </c>
      <c r="K4591" s="7" t="s">
        <v>369</v>
      </c>
      <c r="L4591" s="8">
        <v>45657.0</v>
      </c>
      <c r="M4591" s="6" t="s">
        <v>23</v>
      </c>
      <c r="N4591" s="5"/>
      <c r="O4591" s="5"/>
      <c r="P4591" s="5"/>
      <c r="Q4591" s="5"/>
      <c r="R4591" s="5"/>
      <c r="S4591" s="5"/>
      <c r="T4591" s="5"/>
      <c r="U4591" s="5"/>
      <c r="V4591" s="5"/>
    </row>
    <row r="4592" hidden="1">
      <c r="A4592" s="5">
        <v>480091.0</v>
      </c>
      <c r="B4592" s="6" t="s">
        <v>7963</v>
      </c>
      <c r="C4592" s="6" t="s">
        <v>8481</v>
      </c>
      <c r="D4592" s="6" t="s">
        <v>10093</v>
      </c>
      <c r="E4592" s="6" t="s">
        <v>266</v>
      </c>
      <c r="F4592" s="6"/>
      <c r="G4592" s="6"/>
      <c r="H4592" s="6" t="s">
        <v>8279</v>
      </c>
      <c r="I4592" s="6" t="s">
        <v>10094</v>
      </c>
      <c r="J4592" s="6" t="s">
        <v>8469</v>
      </c>
      <c r="K4592" s="7" t="s">
        <v>620</v>
      </c>
      <c r="L4592" s="8">
        <v>45657.0</v>
      </c>
      <c r="M4592" s="6" t="s">
        <v>23</v>
      </c>
      <c r="N4592" s="5"/>
      <c r="O4592" s="5"/>
      <c r="P4592" s="5"/>
      <c r="Q4592" s="5"/>
      <c r="R4592" s="5"/>
      <c r="S4592" s="5"/>
      <c r="T4592" s="5"/>
      <c r="U4592" s="5"/>
      <c r="V4592" s="5"/>
    </row>
    <row r="4593" hidden="1">
      <c r="A4593" s="5">
        <v>480091.0</v>
      </c>
      <c r="B4593" s="6" t="s">
        <v>7963</v>
      </c>
      <c r="C4593" s="6" t="s">
        <v>8481</v>
      </c>
      <c r="D4593" s="6" t="s">
        <v>10093</v>
      </c>
      <c r="E4593" s="6" t="s">
        <v>266</v>
      </c>
      <c r="F4593" s="6"/>
      <c r="G4593" s="6"/>
      <c r="H4593" s="6" t="s">
        <v>8279</v>
      </c>
      <c r="I4593" s="6" t="s">
        <v>10094</v>
      </c>
      <c r="J4593" s="6" t="s">
        <v>8469</v>
      </c>
      <c r="K4593" s="7" t="s">
        <v>10100</v>
      </c>
      <c r="L4593" s="8">
        <v>45657.0</v>
      </c>
      <c r="M4593" s="6" t="s">
        <v>23</v>
      </c>
      <c r="N4593" s="5"/>
      <c r="O4593" s="5"/>
      <c r="P4593" s="5"/>
      <c r="Q4593" s="5"/>
      <c r="R4593" s="5"/>
      <c r="S4593" s="5"/>
      <c r="T4593" s="5"/>
      <c r="U4593" s="5"/>
      <c r="V4593" s="5"/>
    </row>
    <row r="4594" hidden="1">
      <c r="A4594" s="5">
        <v>480091.0</v>
      </c>
      <c r="B4594" s="6" t="s">
        <v>7963</v>
      </c>
      <c r="C4594" s="6" t="s">
        <v>8481</v>
      </c>
      <c r="D4594" s="6" t="s">
        <v>10093</v>
      </c>
      <c r="E4594" s="6" t="s">
        <v>266</v>
      </c>
      <c r="F4594" s="6"/>
      <c r="G4594" s="6"/>
      <c r="H4594" s="6" t="s">
        <v>8322</v>
      </c>
      <c r="I4594" s="6" t="s">
        <v>10094</v>
      </c>
      <c r="J4594" s="6" t="s">
        <v>8469</v>
      </c>
      <c r="K4594" s="7" t="s">
        <v>10101</v>
      </c>
      <c r="L4594" s="8">
        <v>45657.0</v>
      </c>
      <c r="M4594" s="6" t="s">
        <v>23</v>
      </c>
      <c r="N4594" s="5"/>
      <c r="O4594" s="5"/>
      <c r="P4594" s="5"/>
      <c r="Q4594" s="5"/>
      <c r="R4594" s="5"/>
      <c r="S4594" s="5"/>
      <c r="T4594" s="5"/>
      <c r="U4594" s="5"/>
      <c r="V4594" s="5"/>
    </row>
    <row r="4595" hidden="1">
      <c r="A4595" s="5">
        <v>480091.0</v>
      </c>
      <c r="B4595" s="6" t="s">
        <v>7963</v>
      </c>
      <c r="C4595" s="6" t="s">
        <v>8481</v>
      </c>
      <c r="D4595" s="6" t="s">
        <v>10093</v>
      </c>
      <c r="E4595" s="6" t="s">
        <v>266</v>
      </c>
      <c r="F4595" s="6"/>
      <c r="G4595" s="6"/>
      <c r="H4595" s="6" t="s">
        <v>8478</v>
      </c>
      <c r="I4595" s="6" t="s">
        <v>10094</v>
      </c>
      <c r="J4595" s="6" t="s">
        <v>8469</v>
      </c>
      <c r="K4595" s="7" t="s">
        <v>10102</v>
      </c>
      <c r="L4595" s="8">
        <v>45657.0</v>
      </c>
      <c r="M4595" s="6" t="s">
        <v>23</v>
      </c>
      <c r="N4595" s="5"/>
      <c r="O4595" s="5"/>
      <c r="P4595" s="5"/>
      <c r="Q4595" s="5"/>
      <c r="R4595" s="5"/>
      <c r="S4595" s="5"/>
      <c r="T4595" s="5"/>
      <c r="U4595" s="5"/>
      <c r="V4595" s="5"/>
    </row>
    <row r="4596" hidden="1">
      <c r="A4596" s="5">
        <v>480091.0</v>
      </c>
      <c r="B4596" s="6" t="s">
        <v>7963</v>
      </c>
      <c r="C4596" s="6" t="s">
        <v>8481</v>
      </c>
      <c r="D4596" s="6" t="s">
        <v>10103</v>
      </c>
      <c r="E4596" s="6" t="s">
        <v>266</v>
      </c>
      <c r="F4596" s="6"/>
      <c r="G4596" s="6"/>
      <c r="H4596" s="6" t="s">
        <v>8212</v>
      </c>
      <c r="I4596" s="6" t="s">
        <v>10104</v>
      </c>
      <c r="J4596" s="6" t="s">
        <v>8607</v>
      </c>
      <c r="K4596" s="7" t="s">
        <v>565</v>
      </c>
      <c r="L4596" s="8">
        <v>45657.0</v>
      </c>
      <c r="M4596" s="6" t="s">
        <v>23</v>
      </c>
      <c r="N4596" s="5"/>
      <c r="O4596" s="5"/>
      <c r="P4596" s="5"/>
      <c r="Q4596" s="5"/>
      <c r="R4596" s="5"/>
      <c r="S4596" s="5"/>
      <c r="T4596" s="5"/>
      <c r="U4596" s="5"/>
      <c r="V4596" s="5"/>
    </row>
    <row r="4597" hidden="1">
      <c r="A4597" s="5">
        <v>480091.0</v>
      </c>
      <c r="B4597" s="6" t="s">
        <v>7963</v>
      </c>
      <c r="C4597" s="6" t="s">
        <v>8481</v>
      </c>
      <c r="D4597" s="6" t="s">
        <v>10103</v>
      </c>
      <c r="E4597" s="6" t="s">
        <v>266</v>
      </c>
      <c r="F4597" s="6"/>
      <c r="G4597" s="6"/>
      <c r="H4597" s="6" t="s">
        <v>8212</v>
      </c>
      <c r="I4597" s="6" t="s">
        <v>10104</v>
      </c>
      <c r="J4597" s="6" t="s">
        <v>8607</v>
      </c>
      <c r="K4597" s="7" t="s">
        <v>369</v>
      </c>
      <c r="L4597" s="8">
        <v>45657.0</v>
      </c>
      <c r="M4597" s="6" t="s">
        <v>23</v>
      </c>
      <c r="N4597" s="5"/>
      <c r="O4597" s="5"/>
      <c r="P4597" s="5"/>
      <c r="Q4597" s="5"/>
      <c r="R4597" s="5"/>
      <c r="S4597" s="5"/>
      <c r="T4597" s="5"/>
      <c r="U4597" s="5"/>
      <c r="V4597" s="5"/>
    </row>
    <row r="4598" hidden="1">
      <c r="A4598" s="5">
        <v>480091.0</v>
      </c>
      <c r="B4598" s="6" t="s">
        <v>7963</v>
      </c>
      <c r="C4598" s="6" t="s">
        <v>8481</v>
      </c>
      <c r="D4598" s="6" t="s">
        <v>10103</v>
      </c>
      <c r="E4598" s="6" t="s">
        <v>266</v>
      </c>
      <c r="F4598" s="6"/>
      <c r="G4598" s="6"/>
      <c r="H4598" s="6" t="s">
        <v>8279</v>
      </c>
      <c r="I4598" s="6" t="s">
        <v>10104</v>
      </c>
      <c r="J4598" s="6" t="s">
        <v>8607</v>
      </c>
      <c r="K4598" s="7" t="s">
        <v>3597</v>
      </c>
      <c r="L4598" s="8">
        <v>45657.0</v>
      </c>
      <c r="M4598" s="6" t="s">
        <v>23</v>
      </c>
      <c r="N4598" s="5"/>
      <c r="O4598" s="5"/>
      <c r="P4598" s="5"/>
      <c r="Q4598" s="5"/>
      <c r="R4598" s="5"/>
      <c r="S4598" s="5"/>
      <c r="T4598" s="5"/>
      <c r="U4598" s="5"/>
      <c r="V4598" s="5"/>
    </row>
    <row r="4599" hidden="1">
      <c r="A4599" s="5">
        <v>480091.0</v>
      </c>
      <c r="B4599" s="6" t="s">
        <v>7963</v>
      </c>
      <c r="C4599" s="6" t="s">
        <v>8481</v>
      </c>
      <c r="D4599" s="6" t="s">
        <v>10105</v>
      </c>
      <c r="E4599" s="6" t="s">
        <v>266</v>
      </c>
      <c r="F4599" s="6"/>
      <c r="G4599" s="6"/>
      <c r="H4599" s="6" t="s">
        <v>8236</v>
      </c>
      <c r="I4599" s="6" t="s">
        <v>10106</v>
      </c>
      <c r="J4599" s="6" t="s">
        <v>8469</v>
      </c>
      <c r="K4599" s="7" t="s">
        <v>499</v>
      </c>
      <c r="L4599" s="8">
        <v>45657.0</v>
      </c>
      <c r="M4599" s="6" t="s">
        <v>23</v>
      </c>
      <c r="N4599" s="5"/>
      <c r="O4599" s="5"/>
      <c r="P4599" s="5"/>
      <c r="Q4599" s="5"/>
      <c r="R4599" s="5"/>
      <c r="S4599" s="5"/>
      <c r="T4599" s="5"/>
      <c r="U4599" s="5"/>
      <c r="V4599" s="5"/>
    </row>
    <row r="4600" hidden="1">
      <c r="A4600" s="5">
        <v>480091.0</v>
      </c>
      <c r="B4600" s="6" t="s">
        <v>7963</v>
      </c>
      <c r="C4600" s="6" t="s">
        <v>8481</v>
      </c>
      <c r="D4600" s="6" t="s">
        <v>10105</v>
      </c>
      <c r="E4600" s="6" t="s">
        <v>266</v>
      </c>
      <c r="F4600" s="6"/>
      <c r="G4600" s="6"/>
      <c r="H4600" s="6" t="s">
        <v>8212</v>
      </c>
      <c r="I4600" s="6" t="s">
        <v>10106</v>
      </c>
      <c r="J4600" s="6" t="s">
        <v>8469</v>
      </c>
      <c r="K4600" s="7" t="s">
        <v>565</v>
      </c>
      <c r="L4600" s="8">
        <v>45657.0</v>
      </c>
      <c r="M4600" s="6" t="s">
        <v>23</v>
      </c>
      <c r="N4600" s="5"/>
      <c r="O4600" s="5"/>
      <c r="P4600" s="5"/>
      <c r="Q4600" s="5"/>
      <c r="R4600" s="5"/>
      <c r="S4600" s="5"/>
      <c r="T4600" s="5"/>
      <c r="U4600" s="5"/>
      <c r="V4600" s="5"/>
    </row>
    <row r="4601" hidden="1">
      <c r="A4601" s="5">
        <v>480091.0</v>
      </c>
      <c r="B4601" s="6" t="s">
        <v>7963</v>
      </c>
      <c r="C4601" s="6" t="s">
        <v>8481</v>
      </c>
      <c r="D4601" s="6" t="s">
        <v>10105</v>
      </c>
      <c r="E4601" s="6" t="s">
        <v>266</v>
      </c>
      <c r="F4601" s="6"/>
      <c r="G4601" s="6"/>
      <c r="H4601" s="6" t="s">
        <v>8264</v>
      </c>
      <c r="I4601" s="6" t="s">
        <v>10106</v>
      </c>
      <c r="J4601" s="6" t="s">
        <v>8469</v>
      </c>
      <c r="K4601" s="7" t="s">
        <v>82</v>
      </c>
      <c r="L4601" s="8">
        <v>45657.0</v>
      </c>
      <c r="M4601" s="6" t="s">
        <v>23</v>
      </c>
      <c r="N4601" s="5"/>
      <c r="O4601" s="5"/>
      <c r="P4601" s="5"/>
      <c r="Q4601" s="5"/>
      <c r="R4601" s="5"/>
      <c r="S4601" s="5"/>
      <c r="T4601" s="5"/>
      <c r="U4601" s="5"/>
      <c r="V4601" s="5"/>
    </row>
    <row r="4602" hidden="1">
      <c r="A4602" s="5">
        <v>480091.0</v>
      </c>
      <c r="B4602" s="6" t="s">
        <v>7963</v>
      </c>
      <c r="C4602" s="6" t="s">
        <v>8481</v>
      </c>
      <c r="D4602" s="6" t="s">
        <v>10105</v>
      </c>
      <c r="E4602" s="6" t="s">
        <v>266</v>
      </c>
      <c r="F4602" s="6"/>
      <c r="G4602" s="6"/>
      <c r="H4602" s="6" t="s">
        <v>8279</v>
      </c>
      <c r="I4602" s="6" t="s">
        <v>10106</v>
      </c>
      <c r="J4602" s="6" t="s">
        <v>8469</v>
      </c>
      <c r="K4602" s="7"/>
      <c r="L4602" s="8">
        <v>45657.0</v>
      </c>
      <c r="M4602" s="6" t="s">
        <v>23</v>
      </c>
      <c r="N4602" s="5"/>
      <c r="O4602" s="5"/>
      <c r="P4602" s="5"/>
      <c r="Q4602" s="5"/>
      <c r="R4602" s="5"/>
      <c r="S4602" s="5"/>
      <c r="T4602" s="5"/>
      <c r="U4602" s="5"/>
      <c r="V4602" s="5"/>
    </row>
    <row r="4603" hidden="1">
      <c r="A4603" s="5">
        <v>480091.0</v>
      </c>
      <c r="B4603" s="6" t="s">
        <v>7963</v>
      </c>
      <c r="C4603" s="6" t="s">
        <v>8481</v>
      </c>
      <c r="D4603" s="6" t="s">
        <v>10107</v>
      </c>
      <c r="E4603" s="6" t="s">
        <v>266</v>
      </c>
      <c r="F4603" s="6"/>
      <c r="G4603" s="6"/>
      <c r="H4603" s="6" t="s">
        <v>8256</v>
      </c>
      <c r="I4603" s="6" t="s">
        <v>10108</v>
      </c>
      <c r="J4603" s="6" t="s">
        <v>8469</v>
      </c>
      <c r="K4603" s="7" t="s">
        <v>620</v>
      </c>
      <c r="L4603" s="8">
        <v>45657.0</v>
      </c>
      <c r="M4603" s="6" t="s">
        <v>23</v>
      </c>
      <c r="N4603" s="5"/>
      <c r="O4603" s="5"/>
      <c r="P4603" s="5"/>
      <c r="Q4603" s="5"/>
      <c r="R4603" s="5"/>
      <c r="S4603" s="5"/>
      <c r="T4603" s="5"/>
      <c r="U4603" s="5"/>
      <c r="V4603" s="5"/>
    </row>
    <row r="4604" hidden="1">
      <c r="A4604" s="5">
        <v>480091.0</v>
      </c>
      <c r="B4604" s="6" t="s">
        <v>7963</v>
      </c>
      <c r="C4604" s="6" t="s">
        <v>8481</v>
      </c>
      <c r="D4604" s="6" t="s">
        <v>10107</v>
      </c>
      <c r="E4604" s="6" t="s">
        <v>266</v>
      </c>
      <c r="F4604" s="6"/>
      <c r="G4604" s="6"/>
      <c r="H4604" s="6" t="s">
        <v>8212</v>
      </c>
      <c r="I4604" s="6" t="s">
        <v>10108</v>
      </c>
      <c r="J4604" s="6" t="s">
        <v>8469</v>
      </c>
      <c r="K4604" s="7" t="s">
        <v>75</v>
      </c>
      <c r="L4604" s="8">
        <v>45657.0</v>
      </c>
      <c r="M4604" s="6" t="s">
        <v>23</v>
      </c>
      <c r="N4604" s="5"/>
      <c r="O4604" s="5"/>
      <c r="P4604" s="5"/>
      <c r="Q4604" s="5"/>
      <c r="R4604" s="5"/>
      <c r="S4604" s="5"/>
      <c r="T4604" s="5"/>
      <c r="U4604" s="5"/>
      <c r="V4604" s="5"/>
    </row>
    <row r="4605" hidden="1">
      <c r="A4605" s="5">
        <v>480091.0</v>
      </c>
      <c r="B4605" s="6" t="s">
        <v>7963</v>
      </c>
      <c r="C4605" s="6" t="s">
        <v>8481</v>
      </c>
      <c r="D4605" s="6" t="s">
        <v>10107</v>
      </c>
      <c r="E4605" s="6" t="s">
        <v>266</v>
      </c>
      <c r="F4605" s="6"/>
      <c r="G4605" s="6"/>
      <c r="H4605" s="6" t="s">
        <v>8264</v>
      </c>
      <c r="I4605" s="6" t="s">
        <v>10108</v>
      </c>
      <c r="J4605" s="6" t="s">
        <v>8469</v>
      </c>
      <c r="K4605" s="7" t="s">
        <v>82</v>
      </c>
      <c r="L4605" s="8">
        <v>45657.0</v>
      </c>
      <c r="M4605" s="6" t="s">
        <v>23</v>
      </c>
      <c r="N4605" s="5"/>
      <c r="O4605" s="5"/>
      <c r="P4605" s="5"/>
      <c r="Q4605" s="5"/>
      <c r="R4605" s="5"/>
      <c r="S4605" s="5"/>
      <c r="T4605" s="5"/>
      <c r="U4605" s="5"/>
      <c r="V4605" s="5"/>
    </row>
    <row r="4606" hidden="1">
      <c r="A4606" s="5">
        <v>480091.0</v>
      </c>
      <c r="B4606" s="6" t="s">
        <v>7963</v>
      </c>
      <c r="C4606" s="6" t="s">
        <v>8481</v>
      </c>
      <c r="D4606" s="6" t="s">
        <v>10107</v>
      </c>
      <c r="E4606" s="6" t="s">
        <v>266</v>
      </c>
      <c r="F4606" s="6"/>
      <c r="G4606" s="6"/>
      <c r="H4606" s="6" t="s">
        <v>8279</v>
      </c>
      <c r="I4606" s="6" t="s">
        <v>10108</v>
      </c>
      <c r="J4606" s="6" t="s">
        <v>8469</v>
      </c>
      <c r="K4606" s="7"/>
      <c r="L4606" s="8">
        <v>45657.0</v>
      </c>
      <c r="M4606" s="6" t="s">
        <v>23</v>
      </c>
      <c r="N4606" s="5"/>
      <c r="O4606" s="5"/>
      <c r="P4606" s="5"/>
      <c r="Q4606" s="5"/>
      <c r="R4606" s="5"/>
      <c r="S4606" s="5"/>
      <c r="T4606" s="5"/>
      <c r="U4606" s="5"/>
      <c r="V4606" s="5"/>
    </row>
    <row r="4607" hidden="1">
      <c r="A4607" s="5">
        <v>480091.0</v>
      </c>
      <c r="B4607" s="6" t="s">
        <v>7963</v>
      </c>
      <c r="C4607" s="6" t="s">
        <v>8481</v>
      </c>
      <c r="D4607" s="6" t="s">
        <v>10109</v>
      </c>
      <c r="E4607" s="6" t="s">
        <v>266</v>
      </c>
      <c r="F4607" s="6"/>
      <c r="G4607" s="6"/>
      <c r="H4607" s="6" t="s">
        <v>8236</v>
      </c>
      <c r="I4607" s="6" t="s">
        <v>10110</v>
      </c>
      <c r="J4607" s="6" t="s">
        <v>8469</v>
      </c>
      <c r="K4607" s="7" t="s">
        <v>97</v>
      </c>
      <c r="L4607" s="8">
        <v>45657.0</v>
      </c>
      <c r="M4607" s="6" t="s">
        <v>23</v>
      </c>
      <c r="N4607" s="5"/>
      <c r="O4607" s="5"/>
      <c r="P4607" s="5"/>
      <c r="Q4607" s="5"/>
      <c r="R4607" s="5"/>
      <c r="S4607" s="5"/>
      <c r="T4607" s="5"/>
      <c r="U4607" s="5"/>
      <c r="V4607" s="5"/>
    </row>
    <row r="4608" hidden="1">
      <c r="A4608" s="5">
        <v>480091.0</v>
      </c>
      <c r="B4608" s="6" t="s">
        <v>7963</v>
      </c>
      <c r="C4608" s="6" t="s">
        <v>8481</v>
      </c>
      <c r="D4608" s="6" t="s">
        <v>10109</v>
      </c>
      <c r="E4608" s="6" t="s">
        <v>266</v>
      </c>
      <c r="F4608" s="6"/>
      <c r="G4608" s="6"/>
      <c r="H4608" s="6" t="s">
        <v>8225</v>
      </c>
      <c r="I4608" s="6" t="s">
        <v>10110</v>
      </c>
      <c r="J4608" s="6" t="s">
        <v>8469</v>
      </c>
      <c r="K4608" s="7" t="s">
        <v>8216</v>
      </c>
      <c r="L4608" s="8">
        <v>45657.0</v>
      </c>
      <c r="M4608" s="6" t="s">
        <v>23</v>
      </c>
      <c r="N4608" s="5"/>
      <c r="O4608" s="5"/>
      <c r="P4608" s="5"/>
      <c r="Q4608" s="5"/>
      <c r="R4608" s="5"/>
      <c r="S4608" s="5"/>
      <c r="T4608" s="5"/>
      <c r="U4608" s="5"/>
      <c r="V4608" s="5"/>
    </row>
    <row r="4609" hidden="1">
      <c r="A4609" s="5">
        <v>480091.0</v>
      </c>
      <c r="B4609" s="6" t="s">
        <v>7963</v>
      </c>
      <c r="C4609" s="6" t="s">
        <v>8481</v>
      </c>
      <c r="D4609" s="6" t="s">
        <v>10109</v>
      </c>
      <c r="E4609" s="6" t="s">
        <v>266</v>
      </c>
      <c r="F4609" s="6"/>
      <c r="G4609" s="6"/>
      <c r="H4609" s="6" t="s">
        <v>8212</v>
      </c>
      <c r="I4609" s="6" t="s">
        <v>10110</v>
      </c>
      <c r="J4609" s="6" t="s">
        <v>8469</v>
      </c>
      <c r="K4609" s="7" t="s">
        <v>565</v>
      </c>
      <c r="L4609" s="8">
        <v>45657.0</v>
      </c>
      <c r="M4609" s="6" t="s">
        <v>23</v>
      </c>
      <c r="N4609" s="5"/>
      <c r="O4609" s="5"/>
      <c r="P4609" s="5"/>
      <c r="Q4609" s="5"/>
      <c r="R4609" s="5"/>
      <c r="S4609" s="5"/>
      <c r="T4609" s="5"/>
      <c r="U4609" s="5"/>
      <c r="V4609" s="5"/>
    </row>
    <row r="4610" hidden="1">
      <c r="A4610" s="5">
        <v>480091.0</v>
      </c>
      <c r="B4610" s="6" t="s">
        <v>7963</v>
      </c>
      <c r="C4610" s="6" t="s">
        <v>8481</v>
      </c>
      <c r="D4610" s="6" t="s">
        <v>10111</v>
      </c>
      <c r="E4610" s="6" t="s">
        <v>266</v>
      </c>
      <c r="F4610" s="6"/>
      <c r="G4610" s="6"/>
      <c r="H4610" s="6" t="s">
        <v>8256</v>
      </c>
      <c r="I4610" s="6" t="s">
        <v>10112</v>
      </c>
      <c r="J4610" s="6" t="s">
        <v>8469</v>
      </c>
      <c r="K4610" s="7" t="s">
        <v>592</v>
      </c>
      <c r="L4610" s="8">
        <v>45657.0</v>
      </c>
      <c r="M4610" s="6" t="s">
        <v>23</v>
      </c>
      <c r="N4610" s="5"/>
      <c r="O4610" s="5"/>
      <c r="P4610" s="5"/>
      <c r="Q4610" s="5"/>
      <c r="R4610" s="5"/>
      <c r="S4610" s="5"/>
      <c r="T4610" s="5"/>
      <c r="U4610" s="5"/>
      <c r="V4610" s="5"/>
    </row>
    <row r="4611" hidden="1">
      <c r="A4611" s="5">
        <v>480091.0</v>
      </c>
      <c r="B4611" s="6" t="s">
        <v>7963</v>
      </c>
      <c r="C4611" s="6" t="s">
        <v>8481</v>
      </c>
      <c r="D4611" s="6" t="s">
        <v>10111</v>
      </c>
      <c r="E4611" s="6" t="s">
        <v>266</v>
      </c>
      <c r="F4611" s="6"/>
      <c r="G4611" s="6"/>
      <c r="H4611" s="6" t="s">
        <v>8225</v>
      </c>
      <c r="I4611" s="6" t="s">
        <v>10112</v>
      </c>
      <c r="J4611" s="6" t="s">
        <v>8469</v>
      </c>
      <c r="K4611" s="7" t="s">
        <v>8216</v>
      </c>
      <c r="L4611" s="8">
        <v>45657.0</v>
      </c>
      <c r="M4611" s="6" t="s">
        <v>23</v>
      </c>
      <c r="N4611" s="5"/>
      <c r="O4611" s="5"/>
      <c r="P4611" s="5"/>
      <c r="Q4611" s="5"/>
      <c r="R4611" s="5"/>
      <c r="S4611" s="5"/>
      <c r="T4611" s="5"/>
      <c r="U4611" s="5"/>
      <c r="V4611" s="5"/>
    </row>
    <row r="4612" hidden="1">
      <c r="A4612" s="5">
        <v>480091.0</v>
      </c>
      <c r="B4612" s="6" t="s">
        <v>7963</v>
      </c>
      <c r="C4612" s="6" t="s">
        <v>8481</v>
      </c>
      <c r="D4612" s="6" t="s">
        <v>10111</v>
      </c>
      <c r="E4612" s="6" t="s">
        <v>266</v>
      </c>
      <c r="F4612" s="6"/>
      <c r="G4612" s="6"/>
      <c r="H4612" s="6" t="s">
        <v>8212</v>
      </c>
      <c r="I4612" s="6" t="s">
        <v>10112</v>
      </c>
      <c r="J4612" s="6" t="s">
        <v>8469</v>
      </c>
      <c r="K4612" s="7" t="s">
        <v>369</v>
      </c>
      <c r="L4612" s="8">
        <v>45657.0</v>
      </c>
      <c r="M4612" s="6" t="s">
        <v>23</v>
      </c>
      <c r="N4612" s="5"/>
      <c r="O4612" s="5"/>
      <c r="P4612" s="5"/>
      <c r="Q4612" s="5"/>
      <c r="R4612" s="5"/>
      <c r="S4612" s="5"/>
      <c r="T4612" s="5"/>
      <c r="U4612" s="5"/>
      <c r="V4612" s="5"/>
    </row>
    <row r="4613" hidden="1">
      <c r="A4613" s="5">
        <v>480091.0</v>
      </c>
      <c r="B4613" s="6" t="s">
        <v>7963</v>
      </c>
      <c r="C4613" s="6" t="s">
        <v>8481</v>
      </c>
      <c r="D4613" s="6" t="s">
        <v>10111</v>
      </c>
      <c r="E4613" s="6" t="s">
        <v>266</v>
      </c>
      <c r="F4613" s="6"/>
      <c r="G4613" s="6"/>
      <c r="H4613" s="6" t="s">
        <v>8218</v>
      </c>
      <c r="I4613" s="6" t="s">
        <v>10112</v>
      </c>
      <c r="J4613" s="6" t="s">
        <v>8469</v>
      </c>
      <c r="K4613" s="7" t="s">
        <v>86</v>
      </c>
      <c r="L4613" s="8">
        <v>45657.0</v>
      </c>
      <c r="M4613" s="6" t="s">
        <v>23</v>
      </c>
      <c r="N4613" s="5"/>
      <c r="O4613" s="5"/>
      <c r="P4613" s="5"/>
      <c r="Q4613" s="5"/>
      <c r="R4613" s="5"/>
      <c r="S4613" s="5"/>
      <c r="T4613" s="5"/>
      <c r="U4613" s="5"/>
      <c r="V4613" s="5"/>
    </row>
    <row r="4614" hidden="1">
      <c r="A4614" s="5">
        <v>480091.0</v>
      </c>
      <c r="B4614" s="6" t="s">
        <v>7963</v>
      </c>
      <c r="C4614" s="6" t="s">
        <v>8481</v>
      </c>
      <c r="D4614" s="6" t="s">
        <v>10111</v>
      </c>
      <c r="E4614" s="6" t="s">
        <v>266</v>
      </c>
      <c r="F4614" s="6"/>
      <c r="G4614" s="6"/>
      <c r="H4614" s="6" t="s">
        <v>8264</v>
      </c>
      <c r="I4614" s="6" t="s">
        <v>10112</v>
      </c>
      <c r="J4614" s="6" t="s">
        <v>8469</v>
      </c>
      <c r="K4614" s="7" t="s">
        <v>620</v>
      </c>
      <c r="L4614" s="8">
        <v>45657.0</v>
      </c>
      <c r="M4614" s="6" t="s">
        <v>23</v>
      </c>
      <c r="N4614" s="5"/>
      <c r="O4614" s="5"/>
      <c r="P4614" s="5"/>
      <c r="Q4614" s="5"/>
      <c r="R4614" s="5"/>
      <c r="S4614" s="5"/>
      <c r="T4614" s="5"/>
      <c r="U4614" s="5"/>
      <c r="V4614" s="5"/>
    </row>
    <row r="4615" hidden="1">
      <c r="A4615" s="5">
        <v>480091.0</v>
      </c>
      <c r="B4615" s="6" t="s">
        <v>7963</v>
      </c>
      <c r="C4615" s="6" t="s">
        <v>8481</v>
      </c>
      <c r="D4615" s="6" t="s">
        <v>10111</v>
      </c>
      <c r="E4615" s="6" t="s">
        <v>266</v>
      </c>
      <c r="F4615" s="6"/>
      <c r="G4615" s="6"/>
      <c r="H4615" s="6" t="s">
        <v>8279</v>
      </c>
      <c r="I4615" s="6" t="s">
        <v>10112</v>
      </c>
      <c r="J4615" s="6" t="s">
        <v>8469</v>
      </c>
      <c r="K4615" s="7" t="s">
        <v>499</v>
      </c>
      <c r="L4615" s="8">
        <v>45657.0</v>
      </c>
      <c r="M4615" s="6" t="s">
        <v>23</v>
      </c>
      <c r="N4615" s="5"/>
      <c r="O4615" s="5"/>
      <c r="P4615" s="5"/>
      <c r="Q4615" s="5"/>
      <c r="R4615" s="5"/>
      <c r="S4615" s="5"/>
      <c r="T4615" s="5"/>
      <c r="U4615" s="5"/>
      <c r="V4615" s="5"/>
    </row>
    <row r="4616" hidden="1">
      <c r="A4616" s="5">
        <v>480091.0</v>
      </c>
      <c r="B4616" s="6" t="s">
        <v>7963</v>
      </c>
      <c r="C4616" s="6" t="s">
        <v>8481</v>
      </c>
      <c r="D4616" s="6" t="s">
        <v>10113</v>
      </c>
      <c r="E4616" s="6" t="s">
        <v>266</v>
      </c>
      <c r="F4616" s="6"/>
      <c r="G4616" s="6"/>
      <c r="H4616" s="6" t="s">
        <v>8212</v>
      </c>
      <c r="I4616" s="6" t="s">
        <v>10114</v>
      </c>
      <c r="J4616" s="6" t="s">
        <v>8469</v>
      </c>
      <c r="K4616" s="7" t="s">
        <v>565</v>
      </c>
      <c r="L4616" s="8">
        <v>45657.0</v>
      </c>
      <c r="M4616" s="6" t="s">
        <v>23</v>
      </c>
      <c r="N4616" s="5"/>
      <c r="O4616" s="5"/>
      <c r="P4616" s="5"/>
      <c r="Q4616" s="5"/>
      <c r="R4616" s="5"/>
      <c r="S4616" s="5"/>
      <c r="T4616" s="5"/>
      <c r="U4616" s="5"/>
      <c r="V4616" s="5"/>
    </row>
    <row r="4617" hidden="1">
      <c r="A4617" s="5">
        <v>480091.0</v>
      </c>
      <c r="B4617" s="6" t="s">
        <v>7963</v>
      </c>
      <c r="C4617" s="6" t="s">
        <v>8481</v>
      </c>
      <c r="D4617" s="6" t="s">
        <v>10115</v>
      </c>
      <c r="E4617" s="6" t="s">
        <v>266</v>
      </c>
      <c r="F4617" s="6"/>
      <c r="G4617" s="6"/>
      <c r="H4617" s="6" t="s">
        <v>8643</v>
      </c>
      <c r="I4617" s="6" t="s">
        <v>10116</v>
      </c>
      <c r="J4617" s="6" t="s">
        <v>8469</v>
      </c>
      <c r="K4617" s="7" t="s">
        <v>10117</v>
      </c>
      <c r="L4617" s="8">
        <v>45657.0</v>
      </c>
      <c r="M4617" s="6" t="s">
        <v>23</v>
      </c>
      <c r="N4617" s="5"/>
      <c r="O4617" s="5"/>
      <c r="P4617" s="5"/>
      <c r="Q4617" s="5"/>
      <c r="R4617" s="5"/>
      <c r="S4617" s="5"/>
      <c r="T4617" s="5"/>
      <c r="U4617" s="5"/>
      <c r="V4617" s="5"/>
    </row>
    <row r="4618" hidden="1">
      <c r="A4618" s="5">
        <v>480091.0</v>
      </c>
      <c r="B4618" s="6" t="s">
        <v>7963</v>
      </c>
      <c r="C4618" s="6" t="s">
        <v>8481</v>
      </c>
      <c r="D4618" s="6" t="s">
        <v>10118</v>
      </c>
      <c r="E4618" s="6" t="s">
        <v>266</v>
      </c>
      <c r="F4618" s="6"/>
      <c r="G4618" s="6"/>
      <c r="H4618" s="6" t="s">
        <v>8228</v>
      </c>
      <c r="I4618" s="6" t="s">
        <v>10119</v>
      </c>
      <c r="J4618" s="6" t="s">
        <v>8469</v>
      </c>
      <c r="K4618" s="7" t="s">
        <v>565</v>
      </c>
      <c r="L4618" s="8">
        <v>45657.0</v>
      </c>
      <c r="M4618" s="6" t="s">
        <v>23</v>
      </c>
      <c r="N4618" s="5"/>
      <c r="O4618" s="5"/>
      <c r="P4618" s="5"/>
      <c r="Q4618" s="5"/>
      <c r="R4618" s="5"/>
      <c r="S4618" s="5"/>
      <c r="T4618" s="5"/>
      <c r="U4618" s="5"/>
      <c r="V4618" s="5"/>
    </row>
    <row r="4619" hidden="1">
      <c r="A4619" s="5">
        <v>480091.0</v>
      </c>
      <c r="B4619" s="6" t="s">
        <v>7963</v>
      </c>
      <c r="C4619" s="6" t="s">
        <v>8481</v>
      </c>
      <c r="D4619" s="6" t="s">
        <v>10120</v>
      </c>
      <c r="E4619" s="6" t="s">
        <v>266</v>
      </c>
      <c r="F4619" s="6"/>
      <c r="G4619" s="6"/>
      <c r="H4619" s="6" t="s">
        <v>8236</v>
      </c>
      <c r="I4619" s="6" t="s">
        <v>10121</v>
      </c>
      <c r="J4619" s="6" t="s">
        <v>8469</v>
      </c>
      <c r="K4619" s="7" t="s">
        <v>494</v>
      </c>
      <c r="L4619" s="8">
        <v>45657.0</v>
      </c>
      <c r="M4619" s="6" t="s">
        <v>23</v>
      </c>
      <c r="N4619" s="5"/>
      <c r="O4619" s="5"/>
      <c r="P4619" s="5"/>
      <c r="Q4619" s="5"/>
      <c r="R4619" s="5"/>
      <c r="S4619" s="5"/>
      <c r="T4619" s="5"/>
      <c r="U4619" s="5"/>
      <c r="V4619" s="5"/>
    </row>
    <row r="4620" hidden="1">
      <c r="A4620" s="5">
        <v>480091.0</v>
      </c>
      <c r="B4620" s="6" t="s">
        <v>7963</v>
      </c>
      <c r="C4620" s="6" t="s">
        <v>8481</v>
      </c>
      <c r="D4620" s="6" t="s">
        <v>10118</v>
      </c>
      <c r="E4620" s="6" t="s">
        <v>266</v>
      </c>
      <c r="F4620" s="6"/>
      <c r="G4620" s="6"/>
      <c r="H4620" s="6" t="s">
        <v>8236</v>
      </c>
      <c r="I4620" s="6" t="s">
        <v>10119</v>
      </c>
      <c r="J4620" s="6" t="s">
        <v>8469</v>
      </c>
      <c r="K4620" s="7" t="s">
        <v>1323</v>
      </c>
      <c r="L4620" s="8">
        <v>45657.0</v>
      </c>
      <c r="M4620" s="6" t="s">
        <v>23</v>
      </c>
      <c r="N4620" s="5"/>
      <c r="O4620" s="5"/>
      <c r="P4620" s="5"/>
      <c r="Q4620" s="5"/>
      <c r="R4620" s="5"/>
      <c r="S4620" s="5"/>
      <c r="T4620" s="5"/>
      <c r="U4620" s="5"/>
      <c r="V4620" s="5"/>
    </row>
    <row r="4621" hidden="1">
      <c r="A4621" s="5">
        <v>480091.0</v>
      </c>
      <c r="B4621" s="6" t="s">
        <v>7963</v>
      </c>
      <c r="C4621" s="6" t="s">
        <v>8481</v>
      </c>
      <c r="D4621" s="6" t="s">
        <v>10118</v>
      </c>
      <c r="E4621" s="6" t="s">
        <v>266</v>
      </c>
      <c r="F4621" s="6"/>
      <c r="G4621" s="6"/>
      <c r="H4621" s="6" t="s">
        <v>8267</v>
      </c>
      <c r="I4621" s="6" t="s">
        <v>10119</v>
      </c>
      <c r="J4621" s="6" t="s">
        <v>8469</v>
      </c>
      <c r="K4621" s="7" t="s">
        <v>8216</v>
      </c>
      <c r="L4621" s="8">
        <v>45657.0</v>
      </c>
      <c r="M4621" s="6" t="s">
        <v>23</v>
      </c>
      <c r="N4621" s="5"/>
      <c r="O4621" s="5"/>
      <c r="P4621" s="5"/>
      <c r="Q4621" s="5"/>
      <c r="R4621" s="5"/>
      <c r="S4621" s="5"/>
      <c r="T4621" s="5"/>
      <c r="U4621" s="5"/>
      <c r="V4621" s="5"/>
    </row>
    <row r="4622" hidden="1">
      <c r="A4622" s="5">
        <v>480091.0</v>
      </c>
      <c r="B4622" s="6" t="s">
        <v>7963</v>
      </c>
      <c r="C4622" s="6" t="s">
        <v>8481</v>
      </c>
      <c r="D4622" s="6" t="s">
        <v>10120</v>
      </c>
      <c r="E4622" s="6" t="s">
        <v>266</v>
      </c>
      <c r="F4622" s="6"/>
      <c r="G4622" s="6"/>
      <c r="H4622" s="6" t="s">
        <v>8322</v>
      </c>
      <c r="I4622" s="6" t="s">
        <v>10121</v>
      </c>
      <c r="J4622" s="6" t="s">
        <v>8469</v>
      </c>
      <c r="K4622" s="7" t="s">
        <v>10122</v>
      </c>
      <c r="L4622" s="8">
        <v>45657.0</v>
      </c>
      <c r="M4622" s="6" t="s">
        <v>23</v>
      </c>
      <c r="N4622" s="5"/>
      <c r="O4622" s="5"/>
      <c r="P4622" s="5"/>
      <c r="Q4622" s="5"/>
      <c r="R4622" s="5"/>
      <c r="S4622" s="5"/>
      <c r="T4622" s="5"/>
      <c r="U4622" s="5"/>
      <c r="V4622" s="5"/>
    </row>
    <row r="4623" hidden="1">
      <c r="A4623" s="5">
        <v>480091.0</v>
      </c>
      <c r="B4623" s="6" t="s">
        <v>7963</v>
      </c>
      <c r="C4623" s="6" t="s">
        <v>8481</v>
      </c>
      <c r="D4623" s="6" t="s">
        <v>10118</v>
      </c>
      <c r="E4623" s="6" t="s">
        <v>266</v>
      </c>
      <c r="F4623" s="6"/>
      <c r="G4623" s="6"/>
      <c r="H4623" s="6" t="s">
        <v>8322</v>
      </c>
      <c r="I4623" s="6" t="s">
        <v>10119</v>
      </c>
      <c r="J4623" s="6" t="s">
        <v>8469</v>
      </c>
      <c r="K4623" s="7" t="s">
        <v>10123</v>
      </c>
      <c r="L4623" s="8">
        <v>45657.0</v>
      </c>
      <c r="M4623" s="6" t="s">
        <v>23</v>
      </c>
      <c r="N4623" s="5"/>
      <c r="O4623" s="5"/>
      <c r="P4623" s="5"/>
      <c r="Q4623" s="5"/>
      <c r="R4623" s="5"/>
      <c r="S4623" s="5"/>
      <c r="T4623" s="5"/>
      <c r="U4623" s="5"/>
      <c r="V4623" s="5"/>
    </row>
    <row r="4624" hidden="1">
      <c r="A4624" s="5">
        <v>480091.0</v>
      </c>
      <c r="B4624" s="6" t="s">
        <v>7963</v>
      </c>
      <c r="C4624" s="6" t="s">
        <v>8481</v>
      </c>
      <c r="D4624" s="6" t="s">
        <v>10118</v>
      </c>
      <c r="E4624" s="6" t="s">
        <v>266</v>
      </c>
      <c r="F4624" s="6"/>
      <c r="G4624" s="6"/>
      <c r="H4624" s="6" t="s">
        <v>9215</v>
      </c>
      <c r="I4624" s="6" t="s">
        <v>10119</v>
      </c>
      <c r="J4624" s="6" t="s">
        <v>8469</v>
      </c>
      <c r="K4624" s="7" t="s">
        <v>10124</v>
      </c>
      <c r="L4624" s="8">
        <v>45657.0</v>
      </c>
      <c r="M4624" s="6" t="s">
        <v>23</v>
      </c>
      <c r="N4624" s="5"/>
      <c r="O4624" s="5"/>
      <c r="P4624" s="5"/>
      <c r="Q4624" s="5"/>
      <c r="R4624" s="5"/>
      <c r="S4624" s="5"/>
      <c r="T4624" s="5"/>
      <c r="U4624" s="5"/>
      <c r="V4624" s="5"/>
    </row>
    <row r="4625" hidden="1">
      <c r="A4625" s="5">
        <v>480091.0</v>
      </c>
      <c r="B4625" s="6" t="s">
        <v>7963</v>
      </c>
      <c r="C4625" s="6" t="s">
        <v>8481</v>
      </c>
      <c r="D4625" s="6" t="s">
        <v>10118</v>
      </c>
      <c r="E4625" s="6" t="s">
        <v>266</v>
      </c>
      <c r="F4625" s="6"/>
      <c r="G4625" s="6"/>
      <c r="H4625" s="6" t="s">
        <v>8212</v>
      </c>
      <c r="I4625" s="6" t="s">
        <v>10119</v>
      </c>
      <c r="J4625" s="6" t="s">
        <v>8469</v>
      </c>
      <c r="K4625" s="7" t="s">
        <v>3258</v>
      </c>
      <c r="L4625" s="8">
        <v>45657.0</v>
      </c>
      <c r="M4625" s="6" t="s">
        <v>23</v>
      </c>
      <c r="N4625" s="5"/>
      <c r="O4625" s="5"/>
      <c r="P4625" s="5"/>
      <c r="Q4625" s="5"/>
      <c r="R4625" s="5"/>
      <c r="S4625" s="5"/>
      <c r="T4625" s="5"/>
      <c r="U4625" s="5"/>
      <c r="V4625" s="5"/>
    </row>
    <row r="4626" hidden="1">
      <c r="A4626" s="5">
        <v>480091.0</v>
      </c>
      <c r="B4626" s="6" t="s">
        <v>7963</v>
      </c>
      <c r="C4626" s="6" t="s">
        <v>8481</v>
      </c>
      <c r="D4626" s="6" t="s">
        <v>10118</v>
      </c>
      <c r="E4626" s="6" t="s">
        <v>266</v>
      </c>
      <c r="F4626" s="6"/>
      <c r="G4626" s="6"/>
      <c r="H4626" s="6" t="s">
        <v>8256</v>
      </c>
      <c r="I4626" s="6" t="s">
        <v>10119</v>
      </c>
      <c r="J4626" s="6" t="s">
        <v>8469</v>
      </c>
      <c r="K4626" s="7" t="s">
        <v>8216</v>
      </c>
      <c r="L4626" s="8">
        <v>45657.0</v>
      </c>
      <c r="M4626" s="6" t="s">
        <v>23</v>
      </c>
      <c r="N4626" s="5"/>
      <c r="O4626" s="5"/>
      <c r="P4626" s="5"/>
      <c r="Q4626" s="5"/>
      <c r="R4626" s="5"/>
      <c r="S4626" s="5"/>
      <c r="T4626" s="5"/>
      <c r="U4626" s="5"/>
      <c r="V4626" s="5"/>
    </row>
    <row r="4627" hidden="1">
      <c r="A4627" s="5">
        <v>480091.0</v>
      </c>
      <c r="B4627" s="6" t="s">
        <v>7963</v>
      </c>
      <c r="C4627" s="6" t="s">
        <v>8481</v>
      </c>
      <c r="D4627" s="6" t="s">
        <v>10118</v>
      </c>
      <c r="E4627" s="6" t="s">
        <v>266</v>
      </c>
      <c r="F4627" s="6"/>
      <c r="G4627" s="6"/>
      <c r="H4627" s="6" t="s">
        <v>8264</v>
      </c>
      <c r="I4627" s="6" t="s">
        <v>10119</v>
      </c>
      <c r="J4627" s="6" t="s">
        <v>8469</v>
      </c>
      <c r="K4627" s="7" t="s">
        <v>565</v>
      </c>
      <c r="L4627" s="8">
        <v>45657.0</v>
      </c>
      <c r="M4627" s="6" t="s">
        <v>23</v>
      </c>
      <c r="N4627" s="5"/>
      <c r="O4627" s="5"/>
      <c r="P4627" s="5"/>
      <c r="Q4627" s="5"/>
      <c r="R4627" s="5"/>
      <c r="S4627" s="5"/>
      <c r="T4627" s="5"/>
      <c r="U4627" s="5"/>
      <c r="V4627" s="5"/>
    </row>
    <row r="4628" hidden="1">
      <c r="A4628" s="5">
        <v>480091.0</v>
      </c>
      <c r="B4628" s="6" t="s">
        <v>7963</v>
      </c>
      <c r="C4628" s="6" t="s">
        <v>8481</v>
      </c>
      <c r="D4628" s="6" t="s">
        <v>10125</v>
      </c>
      <c r="E4628" s="6" t="s">
        <v>266</v>
      </c>
      <c r="F4628" s="6"/>
      <c r="G4628" s="6"/>
      <c r="H4628" s="6" t="s">
        <v>8201</v>
      </c>
      <c r="I4628" s="6" t="s">
        <v>10126</v>
      </c>
      <c r="J4628" s="6" t="s">
        <v>8469</v>
      </c>
      <c r="K4628" s="7" t="s">
        <v>86</v>
      </c>
      <c r="L4628" s="8">
        <v>45657.0</v>
      </c>
      <c r="M4628" s="6" t="s">
        <v>23</v>
      </c>
      <c r="N4628" s="5"/>
      <c r="O4628" s="5"/>
      <c r="P4628" s="5"/>
      <c r="Q4628" s="5"/>
      <c r="R4628" s="5"/>
      <c r="S4628" s="5"/>
      <c r="T4628" s="5"/>
      <c r="U4628" s="5"/>
      <c r="V4628" s="5"/>
    </row>
    <row r="4629" hidden="1">
      <c r="A4629" s="5">
        <v>480091.0</v>
      </c>
      <c r="B4629" s="6" t="s">
        <v>7963</v>
      </c>
      <c r="C4629" s="6" t="s">
        <v>8481</v>
      </c>
      <c r="D4629" s="6" t="s">
        <v>10118</v>
      </c>
      <c r="E4629" s="6" t="s">
        <v>266</v>
      </c>
      <c r="F4629" s="6"/>
      <c r="G4629" s="6"/>
      <c r="H4629" s="6" t="s">
        <v>8279</v>
      </c>
      <c r="I4629" s="6" t="s">
        <v>10119</v>
      </c>
      <c r="J4629" s="6" t="s">
        <v>8469</v>
      </c>
      <c r="K4629" s="7" t="s">
        <v>75</v>
      </c>
      <c r="L4629" s="8">
        <v>45657.0</v>
      </c>
      <c r="M4629" s="6" t="s">
        <v>23</v>
      </c>
      <c r="N4629" s="5"/>
      <c r="O4629" s="5"/>
      <c r="P4629" s="5"/>
      <c r="Q4629" s="5"/>
      <c r="R4629" s="5"/>
      <c r="S4629" s="5"/>
      <c r="T4629" s="5"/>
      <c r="U4629" s="5"/>
      <c r="V4629" s="5"/>
    </row>
    <row r="4630" hidden="1">
      <c r="A4630" s="5">
        <v>480091.0</v>
      </c>
      <c r="B4630" s="6" t="s">
        <v>7963</v>
      </c>
      <c r="C4630" s="6" t="s">
        <v>8481</v>
      </c>
      <c r="D4630" s="6" t="s">
        <v>10118</v>
      </c>
      <c r="E4630" s="6" t="s">
        <v>266</v>
      </c>
      <c r="F4630" s="6"/>
      <c r="G4630" s="6"/>
      <c r="H4630" s="6" t="s">
        <v>8209</v>
      </c>
      <c r="I4630" s="6" t="s">
        <v>10119</v>
      </c>
      <c r="J4630" s="6" t="s">
        <v>8469</v>
      </c>
      <c r="K4630" s="7" t="s">
        <v>10127</v>
      </c>
      <c r="L4630" s="8">
        <v>45657.0</v>
      </c>
      <c r="M4630" s="6" t="s">
        <v>23</v>
      </c>
      <c r="N4630" s="5"/>
      <c r="O4630" s="5"/>
      <c r="P4630" s="5"/>
      <c r="Q4630" s="5"/>
      <c r="R4630" s="5"/>
      <c r="S4630" s="5"/>
      <c r="T4630" s="5"/>
      <c r="U4630" s="5"/>
      <c r="V4630" s="5"/>
    </row>
    <row r="4631" hidden="1">
      <c r="A4631" s="5">
        <v>480091.0</v>
      </c>
      <c r="B4631" s="6" t="s">
        <v>7963</v>
      </c>
      <c r="C4631" s="6" t="s">
        <v>8481</v>
      </c>
      <c r="D4631" s="6" t="s">
        <v>10118</v>
      </c>
      <c r="E4631" s="6" t="s">
        <v>266</v>
      </c>
      <c r="F4631" s="6"/>
      <c r="G4631" s="6"/>
      <c r="H4631" s="6" t="s">
        <v>8478</v>
      </c>
      <c r="I4631" s="6" t="s">
        <v>10119</v>
      </c>
      <c r="J4631" s="6" t="s">
        <v>8469</v>
      </c>
      <c r="K4631" s="7" t="s">
        <v>3628</v>
      </c>
      <c r="L4631" s="8">
        <v>45657.0</v>
      </c>
      <c r="M4631" s="6" t="s">
        <v>23</v>
      </c>
      <c r="N4631" s="5"/>
      <c r="O4631" s="5"/>
      <c r="P4631" s="5"/>
      <c r="Q4631" s="5"/>
      <c r="R4631" s="5"/>
      <c r="S4631" s="5"/>
      <c r="T4631" s="5"/>
      <c r="U4631" s="5"/>
      <c r="V4631" s="5"/>
    </row>
    <row r="4632" hidden="1">
      <c r="A4632" s="5">
        <v>480091.0</v>
      </c>
      <c r="B4632" s="6" t="s">
        <v>7963</v>
      </c>
      <c r="C4632" s="6" t="s">
        <v>8481</v>
      </c>
      <c r="D4632" s="6" t="s">
        <v>10128</v>
      </c>
      <c r="E4632" s="6" t="s">
        <v>266</v>
      </c>
      <c r="F4632" s="6"/>
      <c r="G4632" s="6"/>
      <c r="H4632" s="6" t="s">
        <v>8228</v>
      </c>
      <c r="I4632" s="6" t="s">
        <v>10129</v>
      </c>
      <c r="J4632" s="6" t="s">
        <v>8607</v>
      </c>
      <c r="K4632" s="7" t="s">
        <v>613</v>
      </c>
      <c r="L4632" s="8">
        <v>45657.0</v>
      </c>
      <c r="M4632" s="6" t="s">
        <v>23</v>
      </c>
      <c r="N4632" s="5"/>
      <c r="O4632" s="5"/>
      <c r="P4632" s="5"/>
      <c r="Q4632" s="5"/>
      <c r="R4632" s="5"/>
      <c r="S4632" s="5"/>
      <c r="T4632" s="5"/>
      <c r="U4632" s="5"/>
      <c r="V4632" s="5"/>
    </row>
    <row r="4633" hidden="1">
      <c r="A4633" s="5">
        <v>480091.0</v>
      </c>
      <c r="B4633" s="6" t="s">
        <v>7963</v>
      </c>
      <c r="C4633" s="6" t="s">
        <v>8481</v>
      </c>
      <c r="D4633" s="6" t="s">
        <v>10130</v>
      </c>
      <c r="E4633" s="6" t="s">
        <v>266</v>
      </c>
      <c r="F4633" s="6"/>
      <c r="G4633" s="6"/>
      <c r="H4633" s="6" t="s">
        <v>8209</v>
      </c>
      <c r="I4633" s="6" t="s">
        <v>10131</v>
      </c>
      <c r="J4633" s="6" t="s">
        <v>8607</v>
      </c>
      <c r="K4633" s="7" t="s">
        <v>8677</v>
      </c>
      <c r="L4633" s="8">
        <v>45657.0</v>
      </c>
      <c r="M4633" s="6" t="s">
        <v>23</v>
      </c>
      <c r="N4633" s="5"/>
      <c r="O4633" s="5"/>
      <c r="P4633" s="5"/>
      <c r="Q4633" s="5"/>
      <c r="R4633" s="5"/>
      <c r="S4633" s="5"/>
      <c r="T4633" s="5"/>
      <c r="U4633" s="5"/>
      <c r="V4633" s="5"/>
    </row>
    <row r="4634" hidden="1">
      <c r="A4634" s="5">
        <v>480091.0</v>
      </c>
      <c r="B4634" s="6" t="s">
        <v>7963</v>
      </c>
      <c r="C4634" s="6" t="s">
        <v>8481</v>
      </c>
      <c r="D4634" s="6" t="s">
        <v>10128</v>
      </c>
      <c r="E4634" s="6" t="s">
        <v>266</v>
      </c>
      <c r="F4634" s="6"/>
      <c r="G4634" s="6"/>
      <c r="H4634" s="6" t="s">
        <v>8212</v>
      </c>
      <c r="I4634" s="6" t="s">
        <v>10129</v>
      </c>
      <c r="J4634" s="6" t="s">
        <v>8607</v>
      </c>
      <c r="K4634" s="7" t="s">
        <v>369</v>
      </c>
      <c r="L4634" s="8">
        <v>45657.0</v>
      </c>
      <c r="M4634" s="6" t="s">
        <v>23</v>
      </c>
      <c r="N4634" s="5"/>
      <c r="O4634" s="5"/>
      <c r="P4634" s="5"/>
      <c r="Q4634" s="5"/>
      <c r="R4634" s="5"/>
      <c r="S4634" s="5"/>
      <c r="T4634" s="5"/>
      <c r="U4634" s="5"/>
      <c r="V4634" s="5"/>
    </row>
    <row r="4635" hidden="1">
      <c r="A4635" s="5">
        <v>480091.0</v>
      </c>
      <c r="B4635" s="6" t="s">
        <v>7963</v>
      </c>
      <c r="C4635" s="6" t="s">
        <v>8481</v>
      </c>
      <c r="D4635" s="6" t="s">
        <v>10132</v>
      </c>
      <c r="E4635" s="6" t="s">
        <v>266</v>
      </c>
      <c r="F4635" s="6"/>
      <c r="G4635" s="6"/>
      <c r="H4635" s="6" t="s">
        <v>8478</v>
      </c>
      <c r="I4635" s="6" t="s">
        <v>10133</v>
      </c>
      <c r="J4635" s="6" t="s">
        <v>8469</v>
      </c>
      <c r="K4635" s="7" t="s">
        <v>10134</v>
      </c>
      <c r="L4635" s="8">
        <v>45657.0</v>
      </c>
      <c r="M4635" s="6" t="s">
        <v>23</v>
      </c>
      <c r="N4635" s="5"/>
      <c r="O4635" s="5"/>
      <c r="P4635" s="5"/>
      <c r="Q4635" s="5"/>
      <c r="R4635" s="5"/>
      <c r="S4635" s="5"/>
      <c r="T4635" s="5"/>
      <c r="U4635" s="5"/>
      <c r="V4635" s="5"/>
    </row>
    <row r="4636" hidden="1">
      <c r="A4636" s="5">
        <v>480091.0</v>
      </c>
      <c r="B4636" s="6" t="s">
        <v>7963</v>
      </c>
      <c r="C4636" s="6" t="s">
        <v>8481</v>
      </c>
      <c r="D4636" s="6" t="s">
        <v>10135</v>
      </c>
      <c r="E4636" s="6" t="s">
        <v>266</v>
      </c>
      <c r="F4636" s="6"/>
      <c r="G4636" s="6"/>
      <c r="H4636" s="6" t="s">
        <v>8319</v>
      </c>
      <c r="I4636" s="6" t="s">
        <v>10136</v>
      </c>
      <c r="J4636" s="6" t="s">
        <v>8469</v>
      </c>
      <c r="K4636" s="7" t="s">
        <v>10137</v>
      </c>
      <c r="L4636" s="8">
        <v>45657.0</v>
      </c>
      <c r="M4636" s="6" t="s">
        <v>23</v>
      </c>
      <c r="N4636" s="5"/>
      <c r="O4636" s="5"/>
      <c r="P4636" s="5"/>
      <c r="Q4636" s="5"/>
      <c r="R4636" s="5"/>
      <c r="S4636" s="5"/>
      <c r="T4636" s="5"/>
      <c r="U4636" s="5"/>
      <c r="V4636" s="5"/>
    </row>
    <row r="4637" hidden="1">
      <c r="A4637" s="5">
        <v>480091.0</v>
      </c>
      <c r="B4637" s="6" t="s">
        <v>7963</v>
      </c>
      <c r="C4637" s="6" t="s">
        <v>8481</v>
      </c>
      <c r="D4637" s="6" t="s">
        <v>10135</v>
      </c>
      <c r="E4637" s="6" t="s">
        <v>266</v>
      </c>
      <c r="F4637" s="6"/>
      <c r="G4637" s="6"/>
      <c r="H4637" s="6" t="s">
        <v>8279</v>
      </c>
      <c r="I4637" s="6" t="s">
        <v>10136</v>
      </c>
      <c r="J4637" s="6" t="s">
        <v>8469</v>
      </c>
      <c r="K4637" s="7" t="s">
        <v>82</v>
      </c>
      <c r="L4637" s="8">
        <v>45657.0</v>
      </c>
      <c r="M4637" s="6" t="s">
        <v>23</v>
      </c>
      <c r="N4637" s="5"/>
      <c r="O4637" s="5"/>
      <c r="P4637" s="5"/>
      <c r="Q4637" s="5"/>
      <c r="R4637" s="5"/>
      <c r="S4637" s="5"/>
      <c r="T4637" s="5"/>
      <c r="U4637" s="5"/>
      <c r="V4637" s="5"/>
    </row>
    <row r="4638" hidden="1">
      <c r="A4638" s="5">
        <v>480091.0</v>
      </c>
      <c r="B4638" s="6" t="s">
        <v>7963</v>
      </c>
      <c r="C4638" s="6" t="s">
        <v>8481</v>
      </c>
      <c r="D4638" s="6" t="s">
        <v>10138</v>
      </c>
      <c r="E4638" s="6" t="s">
        <v>266</v>
      </c>
      <c r="F4638" s="6"/>
      <c r="G4638" s="6"/>
      <c r="H4638" s="6" t="s">
        <v>8212</v>
      </c>
      <c r="I4638" s="6" t="s">
        <v>10139</v>
      </c>
      <c r="J4638" s="6" t="s">
        <v>8469</v>
      </c>
      <c r="K4638" s="7" t="s">
        <v>97</v>
      </c>
      <c r="L4638" s="8">
        <v>45657.0</v>
      </c>
      <c r="M4638" s="6" t="s">
        <v>23</v>
      </c>
      <c r="N4638" s="5"/>
      <c r="O4638" s="5"/>
      <c r="P4638" s="5"/>
      <c r="Q4638" s="5"/>
      <c r="R4638" s="5"/>
      <c r="S4638" s="5"/>
      <c r="T4638" s="5"/>
      <c r="U4638" s="5"/>
      <c r="V4638" s="5"/>
    </row>
    <row r="4639" hidden="1">
      <c r="A4639" s="5">
        <v>480091.0</v>
      </c>
      <c r="B4639" s="6" t="s">
        <v>7963</v>
      </c>
      <c r="C4639" s="6" t="s">
        <v>8481</v>
      </c>
      <c r="D4639" s="6" t="s">
        <v>10138</v>
      </c>
      <c r="E4639" s="6" t="s">
        <v>266</v>
      </c>
      <c r="F4639" s="6"/>
      <c r="G4639" s="6"/>
      <c r="H4639" s="6" t="s">
        <v>8236</v>
      </c>
      <c r="I4639" s="6" t="s">
        <v>10139</v>
      </c>
      <c r="J4639" s="6" t="s">
        <v>8469</v>
      </c>
      <c r="K4639" s="7" t="s">
        <v>10140</v>
      </c>
      <c r="L4639" s="8">
        <v>45657.0</v>
      </c>
      <c r="M4639" s="6" t="s">
        <v>23</v>
      </c>
      <c r="N4639" s="5"/>
      <c r="O4639" s="5"/>
      <c r="P4639" s="5"/>
      <c r="Q4639" s="5"/>
      <c r="R4639" s="5"/>
      <c r="S4639" s="5"/>
      <c r="T4639" s="5"/>
      <c r="U4639" s="5"/>
      <c r="V4639" s="5"/>
    </row>
    <row r="4640" hidden="1">
      <c r="A4640" s="5">
        <v>480091.0</v>
      </c>
      <c r="B4640" s="6" t="s">
        <v>7963</v>
      </c>
      <c r="C4640" s="6" t="s">
        <v>8481</v>
      </c>
      <c r="D4640" s="6" t="s">
        <v>10138</v>
      </c>
      <c r="E4640" s="6" t="s">
        <v>266</v>
      </c>
      <c r="F4640" s="6"/>
      <c r="G4640" s="6"/>
      <c r="H4640" s="6" t="s">
        <v>8478</v>
      </c>
      <c r="I4640" s="6" t="s">
        <v>10139</v>
      </c>
      <c r="J4640" s="6" t="s">
        <v>8469</v>
      </c>
      <c r="K4640" s="7" t="s">
        <v>10141</v>
      </c>
      <c r="L4640" s="8">
        <v>45657.0</v>
      </c>
      <c r="M4640" s="6" t="s">
        <v>23</v>
      </c>
      <c r="N4640" s="5"/>
      <c r="O4640" s="5"/>
      <c r="P4640" s="5"/>
      <c r="Q4640" s="5"/>
      <c r="R4640" s="5"/>
      <c r="S4640" s="5"/>
      <c r="T4640" s="5"/>
      <c r="U4640" s="5"/>
      <c r="V4640" s="5"/>
    </row>
    <row r="4641" hidden="1">
      <c r="A4641" s="5">
        <v>480091.0</v>
      </c>
      <c r="B4641" s="6" t="s">
        <v>7963</v>
      </c>
      <c r="C4641" s="6" t="s">
        <v>8481</v>
      </c>
      <c r="D4641" s="6" t="s">
        <v>10138</v>
      </c>
      <c r="E4641" s="6" t="s">
        <v>266</v>
      </c>
      <c r="F4641" s="6"/>
      <c r="G4641" s="6"/>
      <c r="H4641" s="6" t="s">
        <v>8478</v>
      </c>
      <c r="I4641" s="6" t="s">
        <v>10139</v>
      </c>
      <c r="J4641" s="6" t="s">
        <v>8469</v>
      </c>
      <c r="K4641" s="7" t="s">
        <v>10142</v>
      </c>
      <c r="L4641" s="8">
        <v>45657.0</v>
      </c>
      <c r="M4641" s="6" t="s">
        <v>23</v>
      </c>
      <c r="N4641" s="5"/>
      <c r="O4641" s="5"/>
      <c r="P4641" s="5"/>
      <c r="Q4641" s="5"/>
      <c r="R4641" s="5"/>
      <c r="S4641" s="5"/>
      <c r="T4641" s="5"/>
      <c r="U4641" s="5"/>
      <c r="V4641" s="5"/>
    </row>
    <row r="4642" hidden="1">
      <c r="A4642" s="5">
        <v>480091.0</v>
      </c>
      <c r="B4642" s="6" t="s">
        <v>7963</v>
      </c>
      <c r="C4642" s="6" t="s">
        <v>8481</v>
      </c>
      <c r="D4642" s="6" t="s">
        <v>10143</v>
      </c>
      <c r="E4642" s="6" t="s">
        <v>266</v>
      </c>
      <c r="F4642" s="6"/>
      <c r="G4642" s="6"/>
      <c r="H4642" s="6" t="s">
        <v>8212</v>
      </c>
      <c r="I4642" s="6" t="s">
        <v>10144</v>
      </c>
      <c r="J4642" s="6" t="s">
        <v>8469</v>
      </c>
      <c r="K4642" s="7" t="s">
        <v>565</v>
      </c>
      <c r="L4642" s="8">
        <v>45657.0</v>
      </c>
      <c r="M4642" s="6" t="s">
        <v>23</v>
      </c>
      <c r="N4642" s="5"/>
      <c r="O4642" s="5"/>
      <c r="P4642" s="5"/>
      <c r="Q4642" s="5"/>
      <c r="R4642" s="5"/>
      <c r="S4642" s="5"/>
      <c r="T4642" s="5"/>
      <c r="U4642" s="5"/>
      <c r="V4642" s="5"/>
    </row>
    <row r="4643" hidden="1">
      <c r="A4643" s="5">
        <v>480091.0</v>
      </c>
      <c r="B4643" s="6" t="s">
        <v>7963</v>
      </c>
      <c r="C4643" s="6" t="s">
        <v>8481</v>
      </c>
      <c r="D4643" s="6" t="s">
        <v>10143</v>
      </c>
      <c r="E4643" s="6" t="s">
        <v>266</v>
      </c>
      <c r="F4643" s="6"/>
      <c r="G4643" s="6"/>
      <c r="H4643" s="6" t="s">
        <v>8264</v>
      </c>
      <c r="I4643" s="6" t="s">
        <v>10144</v>
      </c>
      <c r="J4643" s="6" t="s">
        <v>8469</v>
      </c>
      <c r="K4643" s="7" t="s">
        <v>881</v>
      </c>
      <c r="L4643" s="8">
        <v>45657.0</v>
      </c>
      <c r="M4643" s="6" t="s">
        <v>23</v>
      </c>
      <c r="N4643" s="5"/>
      <c r="O4643" s="5"/>
      <c r="P4643" s="5"/>
      <c r="Q4643" s="5"/>
      <c r="R4643" s="5"/>
      <c r="S4643" s="5"/>
      <c r="T4643" s="5"/>
      <c r="U4643" s="5"/>
      <c r="V4643" s="5"/>
    </row>
    <row r="4644" hidden="1">
      <c r="A4644" s="5">
        <v>480091.0</v>
      </c>
      <c r="B4644" s="6" t="s">
        <v>7963</v>
      </c>
      <c r="C4644" s="6" t="s">
        <v>8481</v>
      </c>
      <c r="D4644" s="6" t="s">
        <v>10145</v>
      </c>
      <c r="E4644" s="6" t="s">
        <v>266</v>
      </c>
      <c r="F4644" s="6"/>
      <c r="G4644" s="6"/>
      <c r="H4644" s="6" t="s">
        <v>8243</v>
      </c>
      <c r="I4644" s="6" t="s">
        <v>10146</v>
      </c>
      <c r="J4644" s="6" t="s">
        <v>8469</v>
      </c>
      <c r="K4644" s="7" t="s">
        <v>10147</v>
      </c>
      <c r="L4644" s="8">
        <v>45657.0</v>
      </c>
      <c r="M4644" s="6" t="s">
        <v>23</v>
      </c>
      <c r="N4644" s="5"/>
      <c r="O4644" s="5"/>
      <c r="P4644" s="5"/>
      <c r="Q4644" s="5"/>
      <c r="R4644" s="5"/>
      <c r="S4644" s="5"/>
      <c r="T4644" s="5"/>
      <c r="U4644" s="5"/>
      <c r="V4644" s="5"/>
    </row>
    <row r="4645" hidden="1">
      <c r="A4645" s="5">
        <v>480091.0</v>
      </c>
      <c r="B4645" s="6" t="s">
        <v>7963</v>
      </c>
      <c r="C4645" s="6" t="s">
        <v>8481</v>
      </c>
      <c r="D4645" s="6" t="s">
        <v>10148</v>
      </c>
      <c r="E4645" s="6" t="s">
        <v>266</v>
      </c>
      <c r="F4645" s="6"/>
      <c r="G4645" s="6"/>
      <c r="H4645" s="6" t="s">
        <v>8243</v>
      </c>
      <c r="I4645" s="6" t="s">
        <v>10149</v>
      </c>
      <c r="J4645" s="6" t="s">
        <v>8469</v>
      </c>
      <c r="K4645" s="7" t="s">
        <v>10150</v>
      </c>
      <c r="L4645" s="8">
        <v>45657.0</v>
      </c>
      <c r="M4645" s="6" t="s">
        <v>23</v>
      </c>
      <c r="N4645" s="5"/>
      <c r="O4645" s="5"/>
      <c r="P4645" s="5"/>
      <c r="Q4645" s="5"/>
      <c r="R4645" s="5"/>
      <c r="S4645" s="5"/>
      <c r="T4645" s="5"/>
      <c r="U4645" s="5"/>
      <c r="V4645" s="5"/>
    </row>
    <row r="4646" hidden="1">
      <c r="A4646" s="5">
        <v>480091.0</v>
      </c>
      <c r="B4646" s="6" t="s">
        <v>7963</v>
      </c>
      <c r="C4646" s="6" t="s">
        <v>8481</v>
      </c>
      <c r="D4646" s="6" t="s">
        <v>10148</v>
      </c>
      <c r="E4646" s="6" t="s">
        <v>266</v>
      </c>
      <c r="F4646" s="6"/>
      <c r="G4646" s="6"/>
      <c r="H4646" s="6" t="s">
        <v>8236</v>
      </c>
      <c r="I4646" s="6" t="s">
        <v>10149</v>
      </c>
      <c r="J4646" s="6" t="s">
        <v>8469</v>
      </c>
      <c r="K4646" s="7" t="s">
        <v>10151</v>
      </c>
      <c r="L4646" s="8">
        <v>45657.0</v>
      </c>
      <c r="M4646" s="6" t="s">
        <v>23</v>
      </c>
      <c r="N4646" s="5"/>
      <c r="O4646" s="5"/>
      <c r="P4646" s="5"/>
      <c r="Q4646" s="5"/>
      <c r="R4646" s="5"/>
      <c r="S4646" s="5"/>
      <c r="T4646" s="5"/>
      <c r="U4646" s="5"/>
      <c r="V4646" s="5"/>
    </row>
    <row r="4647" hidden="1">
      <c r="A4647" s="5">
        <v>480091.0</v>
      </c>
      <c r="B4647" s="6" t="s">
        <v>7963</v>
      </c>
      <c r="C4647" s="6" t="s">
        <v>8481</v>
      </c>
      <c r="D4647" s="6" t="s">
        <v>10152</v>
      </c>
      <c r="E4647" s="6" t="s">
        <v>266</v>
      </c>
      <c r="F4647" s="6"/>
      <c r="G4647" s="6"/>
      <c r="H4647" s="6" t="s">
        <v>8279</v>
      </c>
      <c r="I4647" s="6" t="s">
        <v>10153</v>
      </c>
      <c r="J4647" s="6" t="s">
        <v>8469</v>
      </c>
      <c r="K4647" s="7" t="s">
        <v>10154</v>
      </c>
      <c r="L4647" s="8">
        <v>45657.0</v>
      </c>
      <c r="M4647" s="6" t="s">
        <v>23</v>
      </c>
      <c r="N4647" s="5"/>
      <c r="O4647" s="5"/>
      <c r="P4647" s="5"/>
      <c r="Q4647" s="5"/>
      <c r="R4647" s="5"/>
      <c r="S4647" s="5"/>
      <c r="T4647" s="5"/>
      <c r="U4647" s="5"/>
      <c r="V4647" s="5"/>
    </row>
    <row r="4648" hidden="1">
      <c r="A4648" s="5">
        <v>480091.0</v>
      </c>
      <c r="B4648" s="6" t="s">
        <v>7963</v>
      </c>
      <c r="C4648" s="6" t="s">
        <v>8481</v>
      </c>
      <c r="D4648" s="6" t="s">
        <v>10155</v>
      </c>
      <c r="E4648" s="6" t="s">
        <v>266</v>
      </c>
      <c r="F4648" s="6"/>
      <c r="G4648" s="6"/>
      <c r="H4648" s="6" t="s">
        <v>8319</v>
      </c>
      <c r="I4648" s="6" t="s">
        <v>10156</v>
      </c>
      <c r="J4648" s="6" t="s">
        <v>8469</v>
      </c>
      <c r="K4648" s="7" t="s">
        <v>10157</v>
      </c>
      <c r="L4648" s="8">
        <v>45657.0</v>
      </c>
      <c r="M4648" s="6" t="s">
        <v>23</v>
      </c>
      <c r="N4648" s="5"/>
      <c r="O4648" s="5"/>
      <c r="P4648" s="5"/>
      <c r="Q4648" s="5"/>
      <c r="R4648" s="5"/>
      <c r="S4648" s="5"/>
      <c r="T4648" s="5"/>
      <c r="U4648" s="5"/>
      <c r="V4648" s="5"/>
    </row>
    <row r="4649" hidden="1">
      <c r="A4649" s="5">
        <v>480091.0</v>
      </c>
      <c r="B4649" s="6" t="s">
        <v>7963</v>
      </c>
      <c r="C4649" s="6" t="s">
        <v>8481</v>
      </c>
      <c r="D4649" s="6" t="s">
        <v>10148</v>
      </c>
      <c r="E4649" s="6" t="s">
        <v>266</v>
      </c>
      <c r="F4649" s="6"/>
      <c r="G4649" s="6"/>
      <c r="H4649" s="6" t="s">
        <v>8253</v>
      </c>
      <c r="I4649" s="6" t="s">
        <v>10149</v>
      </c>
      <c r="J4649" s="6" t="s">
        <v>8469</v>
      </c>
      <c r="K4649" s="7" t="s">
        <v>10158</v>
      </c>
      <c r="L4649" s="8">
        <v>45657.0</v>
      </c>
      <c r="M4649" s="6" t="s">
        <v>23</v>
      </c>
      <c r="N4649" s="5"/>
      <c r="O4649" s="5"/>
      <c r="P4649" s="5"/>
      <c r="Q4649" s="5"/>
      <c r="R4649" s="5"/>
      <c r="S4649" s="5"/>
      <c r="T4649" s="5"/>
      <c r="U4649" s="5"/>
      <c r="V4649" s="5"/>
    </row>
    <row r="4650" hidden="1">
      <c r="A4650" s="5">
        <v>480091.0</v>
      </c>
      <c r="B4650" s="6" t="s">
        <v>7963</v>
      </c>
      <c r="C4650" s="6" t="s">
        <v>8481</v>
      </c>
      <c r="D4650" s="6" t="s">
        <v>10159</v>
      </c>
      <c r="E4650" s="6" t="s">
        <v>266</v>
      </c>
      <c r="F4650" s="6"/>
      <c r="G4650" s="6"/>
      <c r="H4650" s="6" t="s">
        <v>8264</v>
      </c>
      <c r="I4650" s="6" t="s">
        <v>10160</v>
      </c>
      <c r="J4650" s="6" t="s">
        <v>8469</v>
      </c>
      <c r="K4650" s="7" t="s">
        <v>881</v>
      </c>
      <c r="L4650" s="8">
        <v>45657.0</v>
      </c>
      <c r="M4650" s="6" t="s">
        <v>23</v>
      </c>
      <c r="N4650" s="5"/>
      <c r="O4650" s="5"/>
      <c r="P4650" s="5"/>
      <c r="Q4650" s="5"/>
      <c r="R4650" s="5"/>
      <c r="S4650" s="5"/>
      <c r="T4650" s="5"/>
      <c r="U4650" s="5"/>
      <c r="V4650" s="5"/>
    </row>
    <row r="4651" hidden="1">
      <c r="A4651" s="5">
        <v>480091.0</v>
      </c>
      <c r="B4651" s="6" t="s">
        <v>7963</v>
      </c>
      <c r="C4651" s="6" t="s">
        <v>8481</v>
      </c>
      <c r="D4651" s="6" t="s">
        <v>10148</v>
      </c>
      <c r="E4651" s="6" t="s">
        <v>266</v>
      </c>
      <c r="F4651" s="6"/>
      <c r="G4651" s="6"/>
      <c r="H4651" s="6" t="s">
        <v>8236</v>
      </c>
      <c r="I4651" s="6" t="s">
        <v>10149</v>
      </c>
      <c r="J4651" s="6" t="s">
        <v>8469</v>
      </c>
      <c r="K4651" s="7" t="s">
        <v>10161</v>
      </c>
      <c r="L4651" s="8">
        <v>45657.0</v>
      </c>
      <c r="M4651" s="6" t="s">
        <v>23</v>
      </c>
      <c r="N4651" s="5"/>
      <c r="O4651" s="5"/>
      <c r="P4651" s="5"/>
      <c r="Q4651" s="5"/>
      <c r="R4651" s="5"/>
      <c r="S4651" s="5"/>
      <c r="T4651" s="5"/>
      <c r="U4651" s="5"/>
      <c r="V4651" s="5"/>
    </row>
    <row r="4652" hidden="1">
      <c r="A4652" s="5">
        <v>480091.0</v>
      </c>
      <c r="B4652" s="6" t="s">
        <v>7963</v>
      </c>
      <c r="C4652" s="6" t="s">
        <v>8481</v>
      </c>
      <c r="D4652" s="6" t="s">
        <v>10148</v>
      </c>
      <c r="E4652" s="6" t="s">
        <v>266</v>
      </c>
      <c r="F4652" s="6"/>
      <c r="G4652" s="6"/>
      <c r="H4652" s="6" t="s">
        <v>8236</v>
      </c>
      <c r="I4652" s="6" t="s">
        <v>10149</v>
      </c>
      <c r="J4652" s="6" t="s">
        <v>8469</v>
      </c>
      <c r="K4652" s="7" t="s">
        <v>10162</v>
      </c>
      <c r="L4652" s="8">
        <v>45657.0</v>
      </c>
      <c r="M4652" s="6" t="s">
        <v>23</v>
      </c>
      <c r="N4652" s="5"/>
      <c r="O4652" s="5"/>
      <c r="P4652" s="5"/>
      <c r="Q4652" s="5"/>
      <c r="R4652" s="5"/>
      <c r="S4652" s="5"/>
      <c r="T4652" s="5"/>
      <c r="U4652" s="5"/>
      <c r="V4652" s="5"/>
    </row>
    <row r="4653" hidden="1">
      <c r="A4653" s="5">
        <v>480091.0</v>
      </c>
      <c r="B4653" s="6" t="s">
        <v>7963</v>
      </c>
      <c r="C4653" s="6" t="s">
        <v>8481</v>
      </c>
      <c r="D4653" s="6" t="s">
        <v>10148</v>
      </c>
      <c r="E4653" s="6" t="s">
        <v>266</v>
      </c>
      <c r="F4653" s="6"/>
      <c r="G4653" s="6"/>
      <c r="H4653" s="6" t="s">
        <v>8279</v>
      </c>
      <c r="I4653" s="6" t="s">
        <v>10149</v>
      </c>
      <c r="J4653" s="6" t="s">
        <v>8469</v>
      </c>
      <c r="K4653" s="7" t="s">
        <v>82</v>
      </c>
      <c r="L4653" s="8">
        <v>45657.0</v>
      </c>
      <c r="M4653" s="6" t="s">
        <v>23</v>
      </c>
      <c r="N4653" s="5"/>
      <c r="O4653" s="5"/>
      <c r="P4653" s="5"/>
      <c r="Q4653" s="5"/>
      <c r="R4653" s="5"/>
      <c r="S4653" s="5"/>
      <c r="T4653" s="5"/>
      <c r="U4653" s="5"/>
      <c r="V4653" s="5"/>
    </row>
    <row r="4654" hidden="1">
      <c r="A4654" s="5">
        <v>480091.0</v>
      </c>
      <c r="B4654" s="6" t="s">
        <v>7963</v>
      </c>
      <c r="C4654" s="6" t="s">
        <v>8481</v>
      </c>
      <c r="D4654" s="6" t="s">
        <v>10163</v>
      </c>
      <c r="E4654" s="6" t="s">
        <v>266</v>
      </c>
      <c r="F4654" s="6"/>
      <c r="G4654" s="6"/>
      <c r="H4654" s="6" t="s">
        <v>8212</v>
      </c>
      <c r="I4654" s="6" t="s">
        <v>10164</v>
      </c>
      <c r="J4654" s="6" t="s">
        <v>8607</v>
      </c>
      <c r="K4654" s="7" t="s">
        <v>97</v>
      </c>
      <c r="L4654" s="8">
        <v>45657.0</v>
      </c>
      <c r="M4654" s="6" t="s">
        <v>23</v>
      </c>
      <c r="N4654" s="5"/>
      <c r="O4654" s="5"/>
      <c r="P4654" s="5"/>
      <c r="Q4654" s="5"/>
      <c r="R4654" s="5"/>
      <c r="S4654" s="5"/>
      <c r="T4654" s="5"/>
      <c r="U4654" s="5"/>
      <c r="V4654" s="5"/>
    </row>
    <row r="4655" hidden="1">
      <c r="A4655" s="5">
        <v>480091.0</v>
      </c>
      <c r="B4655" s="6" t="s">
        <v>7963</v>
      </c>
      <c r="C4655" s="6" t="s">
        <v>8481</v>
      </c>
      <c r="D4655" s="6" t="s">
        <v>10165</v>
      </c>
      <c r="E4655" s="6" t="s">
        <v>266</v>
      </c>
      <c r="F4655" s="6"/>
      <c r="G4655" s="6"/>
      <c r="H4655" s="6" t="s">
        <v>8243</v>
      </c>
      <c r="I4655" s="6" t="s">
        <v>10166</v>
      </c>
      <c r="J4655" s="6" t="s">
        <v>8607</v>
      </c>
      <c r="K4655" s="7" t="s">
        <v>97</v>
      </c>
      <c r="L4655" s="8">
        <v>45657.0</v>
      </c>
      <c r="M4655" s="6" t="s">
        <v>23</v>
      </c>
      <c r="N4655" s="5"/>
      <c r="O4655" s="5"/>
      <c r="P4655" s="5"/>
      <c r="Q4655" s="5"/>
      <c r="R4655" s="5"/>
      <c r="S4655" s="5"/>
      <c r="T4655" s="5"/>
      <c r="U4655" s="5"/>
      <c r="V4655" s="5"/>
    </row>
    <row r="4656" hidden="1">
      <c r="A4656" s="5">
        <v>480091.0</v>
      </c>
      <c r="B4656" s="6" t="s">
        <v>7963</v>
      </c>
      <c r="C4656" s="6" t="s">
        <v>8481</v>
      </c>
      <c r="D4656" s="6" t="s">
        <v>10167</v>
      </c>
      <c r="E4656" s="6" t="s">
        <v>266</v>
      </c>
      <c r="F4656" s="6"/>
      <c r="G4656" s="6"/>
      <c r="H4656" s="6" t="s">
        <v>8279</v>
      </c>
      <c r="I4656" s="6" t="s">
        <v>9073</v>
      </c>
      <c r="J4656" s="6" t="s">
        <v>8607</v>
      </c>
      <c r="K4656" s="7" t="s">
        <v>97</v>
      </c>
      <c r="L4656" s="8">
        <v>45657.0</v>
      </c>
      <c r="M4656" s="6" t="s">
        <v>23</v>
      </c>
      <c r="N4656" s="5"/>
      <c r="O4656" s="5"/>
      <c r="P4656" s="5"/>
      <c r="Q4656" s="5"/>
      <c r="R4656" s="5"/>
      <c r="S4656" s="5"/>
      <c r="T4656" s="5"/>
      <c r="U4656" s="5"/>
      <c r="V4656" s="5"/>
    </row>
    <row r="4657" hidden="1">
      <c r="A4657" s="5">
        <v>480091.0</v>
      </c>
      <c r="B4657" s="6" t="s">
        <v>7963</v>
      </c>
      <c r="C4657" s="6" t="s">
        <v>8481</v>
      </c>
      <c r="D4657" s="6" t="s">
        <v>10168</v>
      </c>
      <c r="E4657" s="6" t="s">
        <v>266</v>
      </c>
      <c r="F4657" s="6"/>
      <c r="G4657" s="6"/>
      <c r="H4657" s="6" t="s">
        <v>8201</v>
      </c>
      <c r="I4657" s="6" t="s">
        <v>10169</v>
      </c>
      <c r="J4657" s="6" t="s">
        <v>8607</v>
      </c>
      <c r="K4657" s="7" t="s">
        <v>565</v>
      </c>
      <c r="L4657" s="8">
        <v>45657.0</v>
      </c>
      <c r="M4657" s="6" t="s">
        <v>23</v>
      </c>
      <c r="N4657" s="5"/>
      <c r="O4657" s="5"/>
      <c r="P4657" s="5"/>
      <c r="Q4657" s="5"/>
      <c r="R4657" s="5"/>
      <c r="S4657" s="5"/>
      <c r="T4657" s="5"/>
      <c r="U4657" s="5"/>
      <c r="V4657" s="5"/>
    </row>
    <row r="4658" hidden="1">
      <c r="A4658" s="5">
        <v>480091.0</v>
      </c>
      <c r="B4658" s="6" t="s">
        <v>7963</v>
      </c>
      <c r="C4658" s="6" t="s">
        <v>8481</v>
      </c>
      <c r="D4658" s="6" t="s">
        <v>10167</v>
      </c>
      <c r="E4658" s="6" t="s">
        <v>266</v>
      </c>
      <c r="F4658" s="6"/>
      <c r="G4658" s="6"/>
      <c r="H4658" s="6" t="s">
        <v>8212</v>
      </c>
      <c r="I4658" s="6" t="s">
        <v>10170</v>
      </c>
      <c r="J4658" s="6" t="s">
        <v>8607</v>
      </c>
      <c r="K4658" s="7" t="s">
        <v>3258</v>
      </c>
      <c r="L4658" s="8">
        <v>45657.0</v>
      </c>
      <c r="M4658" s="6" t="s">
        <v>23</v>
      </c>
      <c r="N4658" s="5"/>
      <c r="O4658" s="5"/>
      <c r="P4658" s="5"/>
      <c r="Q4658" s="5"/>
      <c r="R4658" s="5"/>
      <c r="S4658" s="5"/>
      <c r="T4658" s="5"/>
      <c r="U4658" s="5"/>
      <c r="V4658" s="5"/>
    </row>
    <row r="4659" hidden="1">
      <c r="A4659" s="5">
        <v>480091.0</v>
      </c>
      <c r="B4659" s="6" t="s">
        <v>7963</v>
      </c>
      <c r="C4659" s="6" t="s">
        <v>8481</v>
      </c>
      <c r="D4659" s="6" t="s">
        <v>10171</v>
      </c>
      <c r="E4659" s="6" t="s">
        <v>266</v>
      </c>
      <c r="F4659" s="6"/>
      <c r="G4659" s="6"/>
      <c r="H4659" s="6" t="s">
        <v>8201</v>
      </c>
      <c r="I4659" s="6" t="s">
        <v>10172</v>
      </c>
      <c r="J4659" s="6" t="s">
        <v>8607</v>
      </c>
      <c r="K4659" s="7" t="s">
        <v>499</v>
      </c>
      <c r="L4659" s="8">
        <v>45657.0</v>
      </c>
      <c r="M4659" s="6" t="s">
        <v>23</v>
      </c>
      <c r="N4659" s="5"/>
      <c r="O4659" s="5"/>
      <c r="P4659" s="5"/>
      <c r="Q4659" s="5"/>
      <c r="R4659" s="5"/>
      <c r="S4659" s="5"/>
      <c r="T4659" s="5"/>
      <c r="U4659" s="5"/>
      <c r="V4659" s="5"/>
    </row>
    <row r="4660" hidden="1">
      <c r="A4660" s="5">
        <v>480091.0</v>
      </c>
      <c r="B4660" s="6" t="s">
        <v>7963</v>
      </c>
      <c r="C4660" s="6" t="s">
        <v>8481</v>
      </c>
      <c r="D4660" s="6" t="s">
        <v>10173</v>
      </c>
      <c r="E4660" s="6" t="s">
        <v>266</v>
      </c>
      <c r="F4660" s="6"/>
      <c r="G4660" s="6"/>
      <c r="H4660" s="6" t="s">
        <v>8212</v>
      </c>
      <c r="I4660" s="6" t="s">
        <v>10174</v>
      </c>
      <c r="J4660" s="6" t="s">
        <v>8607</v>
      </c>
      <c r="K4660" s="7" t="s">
        <v>565</v>
      </c>
      <c r="L4660" s="8">
        <v>45657.0</v>
      </c>
      <c r="M4660" s="6" t="s">
        <v>23</v>
      </c>
      <c r="N4660" s="5"/>
      <c r="O4660" s="5"/>
      <c r="P4660" s="5"/>
      <c r="Q4660" s="5"/>
      <c r="R4660" s="5"/>
      <c r="S4660" s="5"/>
      <c r="T4660" s="5"/>
      <c r="U4660" s="5"/>
      <c r="V4660" s="5"/>
    </row>
    <row r="4661" hidden="1">
      <c r="A4661" s="5">
        <v>480091.0</v>
      </c>
      <c r="B4661" s="6" t="s">
        <v>7963</v>
      </c>
      <c r="C4661" s="6" t="s">
        <v>8481</v>
      </c>
      <c r="D4661" s="6" t="s">
        <v>10173</v>
      </c>
      <c r="E4661" s="6" t="s">
        <v>266</v>
      </c>
      <c r="F4661" s="6"/>
      <c r="G4661" s="6"/>
      <c r="H4661" s="6" t="s">
        <v>8274</v>
      </c>
      <c r="I4661" s="6" t="s">
        <v>10174</v>
      </c>
      <c r="J4661" s="6" t="s">
        <v>8607</v>
      </c>
      <c r="K4661" s="7" t="s">
        <v>881</v>
      </c>
      <c r="L4661" s="8">
        <v>45657.0</v>
      </c>
      <c r="M4661" s="6" t="s">
        <v>23</v>
      </c>
      <c r="N4661" s="5"/>
      <c r="O4661" s="5"/>
      <c r="P4661" s="5"/>
      <c r="Q4661" s="5"/>
      <c r="R4661" s="5"/>
      <c r="S4661" s="5"/>
      <c r="T4661" s="5"/>
      <c r="U4661" s="5"/>
      <c r="V4661" s="5"/>
    </row>
    <row r="4662" hidden="1">
      <c r="A4662" s="5">
        <v>480091.0</v>
      </c>
      <c r="B4662" s="6" t="s">
        <v>7963</v>
      </c>
      <c r="C4662" s="6" t="s">
        <v>8481</v>
      </c>
      <c r="D4662" s="6" t="s">
        <v>10175</v>
      </c>
      <c r="E4662" s="6" t="s">
        <v>266</v>
      </c>
      <c r="F4662" s="6"/>
      <c r="G4662" s="6"/>
      <c r="H4662" s="6" t="s">
        <v>8300</v>
      </c>
      <c r="I4662" s="6" t="s">
        <v>10176</v>
      </c>
      <c r="J4662" s="6" t="s">
        <v>8607</v>
      </c>
      <c r="K4662" s="7" t="s">
        <v>86</v>
      </c>
      <c r="L4662" s="8">
        <v>45657.0</v>
      </c>
      <c r="M4662" s="6" t="s">
        <v>23</v>
      </c>
      <c r="N4662" s="5"/>
      <c r="O4662" s="5"/>
      <c r="P4662" s="5"/>
      <c r="Q4662" s="5"/>
      <c r="R4662" s="5"/>
      <c r="S4662" s="5"/>
      <c r="T4662" s="5"/>
      <c r="U4662" s="5"/>
      <c r="V4662" s="5"/>
    </row>
    <row r="4663" hidden="1">
      <c r="A4663" s="5">
        <v>480091.0</v>
      </c>
      <c r="B4663" s="6" t="s">
        <v>7963</v>
      </c>
      <c r="C4663" s="6" t="s">
        <v>8481</v>
      </c>
      <c r="D4663" s="6" t="s">
        <v>10175</v>
      </c>
      <c r="E4663" s="6" t="s">
        <v>266</v>
      </c>
      <c r="F4663" s="6"/>
      <c r="G4663" s="6"/>
      <c r="H4663" s="6" t="s">
        <v>8212</v>
      </c>
      <c r="I4663" s="6" t="s">
        <v>10176</v>
      </c>
      <c r="J4663" s="6" t="s">
        <v>8607</v>
      </c>
      <c r="K4663" s="7" t="s">
        <v>565</v>
      </c>
      <c r="L4663" s="8">
        <v>45657.0</v>
      </c>
      <c r="M4663" s="6" t="s">
        <v>23</v>
      </c>
      <c r="N4663" s="5"/>
      <c r="O4663" s="5"/>
      <c r="P4663" s="5"/>
      <c r="Q4663" s="5"/>
      <c r="R4663" s="5"/>
      <c r="S4663" s="5"/>
      <c r="T4663" s="5"/>
      <c r="U4663" s="5"/>
      <c r="V4663" s="5"/>
    </row>
    <row r="4664" hidden="1">
      <c r="A4664" s="5">
        <v>480091.0</v>
      </c>
      <c r="B4664" s="6" t="s">
        <v>7963</v>
      </c>
      <c r="C4664" s="6" t="s">
        <v>8481</v>
      </c>
      <c r="D4664" s="6" t="s">
        <v>10175</v>
      </c>
      <c r="E4664" s="6" t="s">
        <v>266</v>
      </c>
      <c r="F4664" s="6"/>
      <c r="G4664" s="6"/>
      <c r="H4664" s="6" t="s">
        <v>8264</v>
      </c>
      <c r="I4664" s="6" t="s">
        <v>10176</v>
      </c>
      <c r="J4664" s="6" t="s">
        <v>8607</v>
      </c>
      <c r="K4664" s="7" t="s">
        <v>97</v>
      </c>
      <c r="L4664" s="8">
        <v>45657.0</v>
      </c>
      <c r="M4664" s="6" t="s">
        <v>23</v>
      </c>
      <c r="N4664" s="5"/>
      <c r="O4664" s="5"/>
      <c r="P4664" s="5"/>
      <c r="Q4664" s="5"/>
      <c r="R4664" s="5"/>
      <c r="S4664" s="5"/>
      <c r="T4664" s="5"/>
      <c r="U4664" s="5"/>
      <c r="V4664" s="5"/>
    </row>
    <row r="4665" hidden="1">
      <c r="A4665" s="5">
        <v>480091.0</v>
      </c>
      <c r="B4665" s="6" t="s">
        <v>7963</v>
      </c>
      <c r="C4665" s="6" t="s">
        <v>8481</v>
      </c>
      <c r="D4665" s="6" t="s">
        <v>10175</v>
      </c>
      <c r="E4665" s="6" t="s">
        <v>266</v>
      </c>
      <c r="F4665" s="6"/>
      <c r="G4665" s="6"/>
      <c r="H4665" s="6" t="s">
        <v>8302</v>
      </c>
      <c r="I4665" s="6" t="s">
        <v>10176</v>
      </c>
      <c r="J4665" s="6" t="s">
        <v>8607</v>
      </c>
      <c r="K4665" s="7" t="s">
        <v>75</v>
      </c>
      <c r="L4665" s="8">
        <v>45657.0</v>
      </c>
      <c r="M4665" s="6" t="s">
        <v>23</v>
      </c>
      <c r="N4665" s="5"/>
      <c r="O4665" s="5"/>
      <c r="P4665" s="5"/>
      <c r="Q4665" s="5"/>
      <c r="R4665" s="5"/>
      <c r="S4665" s="5"/>
      <c r="T4665" s="5"/>
      <c r="U4665" s="5"/>
      <c r="V4665" s="5"/>
    </row>
    <row r="4666" hidden="1">
      <c r="A4666" s="5">
        <v>480091.0</v>
      </c>
      <c r="B4666" s="6" t="s">
        <v>7963</v>
      </c>
      <c r="C4666" s="6" t="s">
        <v>8481</v>
      </c>
      <c r="D4666" s="6" t="s">
        <v>10175</v>
      </c>
      <c r="E4666" s="6" t="s">
        <v>266</v>
      </c>
      <c r="F4666" s="6"/>
      <c r="G4666" s="6"/>
      <c r="H4666" s="6" t="s">
        <v>8302</v>
      </c>
      <c r="I4666" s="6" t="s">
        <v>10176</v>
      </c>
      <c r="J4666" s="6" t="s">
        <v>8607</v>
      </c>
      <c r="K4666" s="7" t="s">
        <v>10177</v>
      </c>
      <c r="L4666" s="8">
        <v>45657.0</v>
      </c>
      <c r="M4666" s="6" t="s">
        <v>23</v>
      </c>
      <c r="N4666" s="5"/>
      <c r="O4666" s="5"/>
      <c r="P4666" s="5"/>
      <c r="Q4666" s="5"/>
      <c r="R4666" s="5"/>
      <c r="S4666" s="5"/>
      <c r="T4666" s="5"/>
      <c r="U4666" s="5"/>
      <c r="V4666" s="5"/>
    </row>
    <row r="4667" hidden="1">
      <c r="A4667" s="5">
        <v>480091.0</v>
      </c>
      <c r="B4667" s="6" t="s">
        <v>7963</v>
      </c>
      <c r="C4667" s="6" t="s">
        <v>8481</v>
      </c>
      <c r="D4667" s="6" t="s">
        <v>10175</v>
      </c>
      <c r="E4667" s="6" t="s">
        <v>266</v>
      </c>
      <c r="F4667" s="6"/>
      <c r="G4667" s="6"/>
      <c r="H4667" s="6" t="s">
        <v>8302</v>
      </c>
      <c r="I4667" s="6" t="s">
        <v>10176</v>
      </c>
      <c r="J4667" s="6" t="s">
        <v>8607</v>
      </c>
      <c r="K4667" s="7" t="s">
        <v>10178</v>
      </c>
      <c r="L4667" s="8">
        <v>45657.0</v>
      </c>
      <c r="M4667" s="6" t="s">
        <v>23</v>
      </c>
      <c r="N4667" s="5"/>
      <c r="O4667" s="5"/>
      <c r="P4667" s="5"/>
      <c r="Q4667" s="5"/>
      <c r="R4667" s="5"/>
      <c r="S4667" s="5"/>
      <c r="T4667" s="5"/>
      <c r="U4667" s="5"/>
      <c r="V4667" s="5"/>
    </row>
    <row r="4668" hidden="1">
      <c r="A4668" s="5">
        <v>480091.0</v>
      </c>
      <c r="B4668" s="6" t="s">
        <v>7963</v>
      </c>
      <c r="C4668" s="6" t="s">
        <v>8481</v>
      </c>
      <c r="D4668" s="6" t="s">
        <v>10179</v>
      </c>
      <c r="E4668" s="6" t="s">
        <v>266</v>
      </c>
      <c r="F4668" s="6"/>
      <c r="G4668" s="6"/>
      <c r="H4668" s="6" t="s">
        <v>8279</v>
      </c>
      <c r="I4668" s="6" t="s">
        <v>10180</v>
      </c>
      <c r="J4668" s="6" t="s">
        <v>8469</v>
      </c>
      <c r="K4668" s="7" t="s">
        <v>86</v>
      </c>
      <c r="L4668" s="8">
        <v>45657.0</v>
      </c>
      <c r="M4668" s="6" t="s">
        <v>23</v>
      </c>
      <c r="N4668" s="5"/>
      <c r="O4668" s="5"/>
      <c r="P4668" s="5"/>
      <c r="Q4668" s="5"/>
      <c r="R4668" s="5"/>
      <c r="S4668" s="5"/>
      <c r="T4668" s="5"/>
      <c r="U4668" s="5"/>
      <c r="V4668" s="5"/>
    </row>
    <row r="4669" hidden="1">
      <c r="A4669" s="5">
        <v>480091.0</v>
      </c>
      <c r="B4669" s="6" t="s">
        <v>7963</v>
      </c>
      <c r="C4669" s="6" t="s">
        <v>8481</v>
      </c>
      <c r="D4669" s="6" t="s">
        <v>10181</v>
      </c>
      <c r="E4669" s="6" t="s">
        <v>266</v>
      </c>
      <c r="F4669" s="6"/>
      <c r="G4669" s="6"/>
      <c r="H4669" s="6" t="s">
        <v>8279</v>
      </c>
      <c r="I4669" s="6" t="s">
        <v>10182</v>
      </c>
      <c r="J4669" s="6" t="s">
        <v>8607</v>
      </c>
      <c r="K4669" s="7" t="s">
        <v>97</v>
      </c>
      <c r="L4669" s="8">
        <v>45657.0</v>
      </c>
      <c r="M4669" s="6" t="s">
        <v>23</v>
      </c>
      <c r="N4669" s="5"/>
      <c r="O4669" s="5"/>
      <c r="P4669" s="5"/>
      <c r="Q4669" s="5"/>
      <c r="R4669" s="5"/>
      <c r="S4669" s="5"/>
      <c r="T4669" s="5"/>
      <c r="U4669" s="5"/>
      <c r="V4669" s="5"/>
    </row>
    <row r="4670" hidden="1">
      <c r="A4670" s="5">
        <v>480091.0</v>
      </c>
      <c r="B4670" s="6" t="s">
        <v>7963</v>
      </c>
      <c r="C4670" s="6" t="s">
        <v>8481</v>
      </c>
      <c r="D4670" s="6" t="s">
        <v>10181</v>
      </c>
      <c r="E4670" s="6" t="s">
        <v>266</v>
      </c>
      <c r="F4670" s="6"/>
      <c r="G4670" s="6"/>
      <c r="H4670" s="6" t="s">
        <v>8212</v>
      </c>
      <c r="I4670" s="6" t="s">
        <v>10182</v>
      </c>
      <c r="J4670" s="6" t="s">
        <v>8607</v>
      </c>
      <c r="K4670" s="7" t="s">
        <v>369</v>
      </c>
      <c r="L4670" s="8">
        <v>45657.0</v>
      </c>
      <c r="M4670" s="6" t="s">
        <v>23</v>
      </c>
      <c r="N4670" s="5"/>
      <c r="O4670" s="5"/>
      <c r="P4670" s="5"/>
      <c r="Q4670" s="5"/>
      <c r="R4670" s="5"/>
      <c r="S4670" s="5"/>
      <c r="T4670" s="5"/>
      <c r="U4670" s="5"/>
      <c r="V4670" s="5"/>
    </row>
    <row r="4671" hidden="1">
      <c r="A4671" s="5">
        <v>480091.0</v>
      </c>
      <c r="B4671" s="6" t="s">
        <v>7963</v>
      </c>
      <c r="C4671" s="6" t="s">
        <v>8481</v>
      </c>
      <c r="D4671" s="6" t="s">
        <v>10183</v>
      </c>
      <c r="E4671" s="6" t="s">
        <v>266</v>
      </c>
      <c r="F4671" s="6"/>
      <c r="G4671" s="6"/>
      <c r="H4671" s="6" t="s">
        <v>8253</v>
      </c>
      <c r="I4671" s="6" t="s">
        <v>10184</v>
      </c>
      <c r="J4671" s="6" t="s">
        <v>8469</v>
      </c>
      <c r="K4671" s="7" t="s">
        <v>97</v>
      </c>
      <c r="L4671" s="8">
        <v>45657.0</v>
      </c>
      <c r="M4671" s="6" t="s">
        <v>23</v>
      </c>
      <c r="N4671" s="5"/>
      <c r="O4671" s="5"/>
      <c r="P4671" s="5"/>
      <c r="Q4671" s="5"/>
      <c r="R4671" s="5"/>
      <c r="S4671" s="5"/>
      <c r="T4671" s="5"/>
      <c r="U4671" s="5"/>
      <c r="V4671" s="5"/>
    </row>
    <row r="4672" hidden="1">
      <c r="A4672" s="5">
        <v>480091.0</v>
      </c>
      <c r="B4672" s="6" t="s">
        <v>7963</v>
      </c>
      <c r="C4672" s="6" t="s">
        <v>8481</v>
      </c>
      <c r="D4672" s="6" t="s">
        <v>10185</v>
      </c>
      <c r="E4672" s="6" t="s">
        <v>266</v>
      </c>
      <c r="F4672" s="6"/>
      <c r="G4672" s="6"/>
      <c r="H4672" s="6" t="s">
        <v>8253</v>
      </c>
      <c r="I4672" s="6" t="s">
        <v>10186</v>
      </c>
      <c r="J4672" s="6" t="s">
        <v>8469</v>
      </c>
      <c r="K4672" s="7" t="s">
        <v>494</v>
      </c>
      <c r="L4672" s="8">
        <v>45657.0</v>
      </c>
      <c r="M4672" s="6" t="s">
        <v>23</v>
      </c>
      <c r="N4672" s="5"/>
      <c r="O4672" s="5"/>
      <c r="P4672" s="5"/>
      <c r="Q4672" s="5"/>
      <c r="R4672" s="5"/>
      <c r="S4672" s="5"/>
      <c r="T4672" s="5"/>
      <c r="U4672" s="5"/>
      <c r="V4672" s="5"/>
    </row>
    <row r="4673" hidden="1">
      <c r="A4673" s="5">
        <v>480091.0</v>
      </c>
      <c r="B4673" s="6" t="s">
        <v>7963</v>
      </c>
      <c r="C4673" s="6" t="s">
        <v>8481</v>
      </c>
      <c r="D4673" s="6" t="s">
        <v>10187</v>
      </c>
      <c r="E4673" s="6" t="s">
        <v>266</v>
      </c>
      <c r="F4673" s="6"/>
      <c r="G4673" s="6"/>
      <c r="H4673" s="6" t="s">
        <v>8253</v>
      </c>
      <c r="I4673" s="6" t="s">
        <v>10188</v>
      </c>
      <c r="J4673" s="6" t="s">
        <v>8469</v>
      </c>
      <c r="K4673" s="7" t="s">
        <v>8805</v>
      </c>
      <c r="L4673" s="8">
        <v>45657.0</v>
      </c>
      <c r="M4673" s="6" t="s">
        <v>23</v>
      </c>
      <c r="N4673" s="5"/>
      <c r="O4673" s="5"/>
      <c r="P4673" s="5"/>
      <c r="Q4673" s="5"/>
      <c r="R4673" s="5"/>
      <c r="S4673" s="5"/>
      <c r="T4673" s="5"/>
      <c r="U4673" s="5"/>
      <c r="V4673" s="5"/>
    </row>
    <row r="4674" hidden="1">
      <c r="A4674" s="5">
        <v>480091.0</v>
      </c>
      <c r="B4674" s="6" t="s">
        <v>7963</v>
      </c>
      <c r="C4674" s="6" t="s">
        <v>8481</v>
      </c>
      <c r="D4674" s="6" t="s">
        <v>10189</v>
      </c>
      <c r="E4674" s="6" t="s">
        <v>266</v>
      </c>
      <c r="F4674" s="6"/>
      <c r="G4674" s="6"/>
      <c r="H4674" s="6" t="s">
        <v>8236</v>
      </c>
      <c r="I4674" s="6" t="s">
        <v>10190</v>
      </c>
      <c r="J4674" s="6" t="s">
        <v>8469</v>
      </c>
      <c r="K4674" s="7" t="s">
        <v>97</v>
      </c>
      <c r="L4674" s="8">
        <v>45657.0</v>
      </c>
      <c r="M4674" s="6" t="s">
        <v>23</v>
      </c>
      <c r="N4674" s="5"/>
      <c r="O4674" s="5"/>
      <c r="P4674" s="5"/>
      <c r="Q4674" s="5"/>
      <c r="R4674" s="5"/>
      <c r="S4674" s="5"/>
      <c r="T4674" s="5"/>
      <c r="U4674" s="5"/>
      <c r="V4674" s="5"/>
    </row>
    <row r="4675" hidden="1">
      <c r="A4675" s="5">
        <v>480091.0</v>
      </c>
      <c r="B4675" s="6" t="s">
        <v>7963</v>
      </c>
      <c r="C4675" s="6" t="s">
        <v>8481</v>
      </c>
      <c r="D4675" s="6" t="s">
        <v>10191</v>
      </c>
      <c r="E4675" s="6" t="s">
        <v>266</v>
      </c>
      <c r="F4675" s="6"/>
      <c r="G4675" s="6"/>
      <c r="H4675" s="6" t="s">
        <v>8225</v>
      </c>
      <c r="I4675" s="6" t="s">
        <v>10192</v>
      </c>
      <c r="J4675" s="6" t="s">
        <v>8469</v>
      </c>
      <c r="K4675" s="7" t="s">
        <v>499</v>
      </c>
      <c r="L4675" s="8">
        <v>45657.0</v>
      </c>
      <c r="M4675" s="6" t="s">
        <v>23</v>
      </c>
      <c r="N4675" s="5"/>
      <c r="O4675" s="5"/>
      <c r="P4675" s="5"/>
      <c r="Q4675" s="5"/>
      <c r="R4675" s="5"/>
      <c r="S4675" s="5"/>
      <c r="T4675" s="5"/>
      <c r="U4675" s="5"/>
      <c r="V4675" s="5"/>
    </row>
    <row r="4676" hidden="1">
      <c r="A4676" s="5">
        <v>480091.0</v>
      </c>
      <c r="B4676" s="6" t="s">
        <v>7963</v>
      </c>
      <c r="C4676" s="6" t="s">
        <v>8481</v>
      </c>
      <c r="D4676" s="6" t="s">
        <v>10189</v>
      </c>
      <c r="E4676" s="6" t="s">
        <v>266</v>
      </c>
      <c r="F4676" s="6"/>
      <c r="G4676" s="6"/>
      <c r="H4676" s="6" t="s">
        <v>8279</v>
      </c>
      <c r="I4676" s="6" t="s">
        <v>9073</v>
      </c>
      <c r="J4676" s="6" t="s">
        <v>8469</v>
      </c>
      <c r="K4676" s="7" t="s">
        <v>881</v>
      </c>
      <c r="L4676" s="8">
        <v>45657.0</v>
      </c>
      <c r="M4676" s="6" t="s">
        <v>23</v>
      </c>
      <c r="N4676" s="5"/>
      <c r="O4676" s="5"/>
      <c r="P4676" s="5"/>
      <c r="Q4676" s="5"/>
      <c r="R4676" s="5"/>
      <c r="S4676" s="5"/>
      <c r="T4676" s="5"/>
      <c r="U4676" s="5"/>
      <c r="V4676" s="5"/>
    </row>
    <row r="4677" hidden="1">
      <c r="A4677" s="5">
        <v>480091.0</v>
      </c>
      <c r="B4677" s="6" t="s">
        <v>7963</v>
      </c>
      <c r="C4677" s="6" t="s">
        <v>8481</v>
      </c>
      <c r="D4677" s="6" t="s">
        <v>10189</v>
      </c>
      <c r="E4677" s="6" t="s">
        <v>266</v>
      </c>
      <c r="F4677" s="6"/>
      <c r="G4677" s="6"/>
      <c r="H4677" s="6" t="s">
        <v>8432</v>
      </c>
      <c r="I4677" s="6" t="s">
        <v>10190</v>
      </c>
      <c r="J4677" s="6" t="s">
        <v>8469</v>
      </c>
      <c r="K4677" s="7" t="s">
        <v>10193</v>
      </c>
      <c r="L4677" s="8">
        <v>45657.0</v>
      </c>
      <c r="M4677" s="6" t="s">
        <v>23</v>
      </c>
      <c r="N4677" s="5"/>
      <c r="O4677" s="5"/>
      <c r="P4677" s="5"/>
      <c r="Q4677" s="5"/>
      <c r="R4677" s="5"/>
      <c r="S4677" s="5"/>
      <c r="T4677" s="5"/>
      <c r="U4677" s="5"/>
      <c r="V4677" s="5"/>
    </row>
    <row r="4678" hidden="1">
      <c r="A4678" s="5">
        <v>480091.0</v>
      </c>
      <c r="B4678" s="6" t="s">
        <v>7963</v>
      </c>
      <c r="C4678" s="6" t="s">
        <v>8481</v>
      </c>
      <c r="D4678" s="6" t="s">
        <v>10189</v>
      </c>
      <c r="E4678" s="6" t="s">
        <v>266</v>
      </c>
      <c r="F4678" s="6"/>
      <c r="G4678" s="6"/>
      <c r="H4678" s="6" t="s">
        <v>8212</v>
      </c>
      <c r="I4678" s="6" t="s">
        <v>10190</v>
      </c>
      <c r="J4678" s="6" t="s">
        <v>8469</v>
      </c>
      <c r="K4678" s="7" t="s">
        <v>494</v>
      </c>
      <c r="L4678" s="8">
        <v>45657.0</v>
      </c>
      <c r="M4678" s="6" t="s">
        <v>23</v>
      </c>
      <c r="N4678" s="5"/>
      <c r="O4678" s="5"/>
      <c r="P4678" s="5"/>
      <c r="Q4678" s="5"/>
      <c r="R4678" s="5"/>
      <c r="S4678" s="5"/>
      <c r="T4678" s="5"/>
      <c r="U4678" s="5"/>
      <c r="V4678" s="5"/>
    </row>
    <row r="4679" hidden="1">
      <c r="A4679" s="5">
        <v>480091.0</v>
      </c>
      <c r="B4679" s="6" t="s">
        <v>7963</v>
      </c>
      <c r="C4679" s="6" t="s">
        <v>8481</v>
      </c>
      <c r="D4679" s="6" t="s">
        <v>10189</v>
      </c>
      <c r="E4679" s="6" t="s">
        <v>266</v>
      </c>
      <c r="F4679" s="6"/>
      <c r="G4679" s="6"/>
      <c r="H4679" s="6" t="s">
        <v>8264</v>
      </c>
      <c r="I4679" s="6" t="s">
        <v>10190</v>
      </c>
      <c r="J4679" s="6" t="s">
        <v>8469</v>
      </c>
      <c r="K4679" s="7" t="s">
        <v>97</v>
      </c>
      <c r="L4679" s="8">
        <v>45657.0</v>
      </c>
      <c r="M4679" s="6" t="s">
        <v>23</v>
      </c>
      <c r="N4679" s="5"/>
      <c r="O4679" s="5"/>
      <c r="P4679" s="5"/>
      <c r="Q4679" s="5"/>
      <c r="R4679" s="5"/>
      <c r="S4679" s="5"/>
      <c r="T4679" s="5"/>
      <c r="U4679" s="5"/>
      <c r="V4679" s="5"/>
    </row>
    <row r="4680" hidden="1">
      <c r="A4680" s="5">
        <v>480091.0</v>
      </c>
      <c r="B4680" s="6" t="s">
        <v>7963</v>
      </c>
      <c r="C4680" s="6" t="s">
        <v>8481</v>
      </c>
      <c r="D4680" s="6" t="s">
        <v>10189</v>
      </c>
      <c r="E4680" s="6" t="s">
        <v>266</v>
      </c>
      <c r="F4680" s="6"/>
      <c r="G4680" s="6"/>
      <c r="H4680" s="6" t="s">
        <v>8279</v>
      </c>
      <c r="I4680" s="6" t="s">
        <v>10190</v>
      </c>
      <c r="J4680" s="6" t="s">
        <v>8469</v>
      </c>
      <c r="K4680" s="7" t="s">
        <v>10194</v>
      </c>
      <c r="L4680" s="8">
        <v>45657.0</v>
      </c>
      <c r="M4680" s="6" t="s">
        <v>23</v>
      </c>
      <c r="N4680" s="5"/>
      <c r="O4680" s="5"/>
      <c r="P4680" s="5"/>
      <c r="Q4680" s="5"/>
      <c r="R4680" s="5"/>
      <c r="S4680" s="5"/>
      <c r="T4680" s="5"/>
      <c r="U4680" s="5"/>
      <c r="V4680" s="5"/>
    </row>
    <row r="4681" hidden="1">
      <c r="A4681" s="5">
        <v>480091.0</v>
      </c>
      <c r="B4681" s="6" t="s">
        <v>7963</v>
      </c>
      <c r="C4681" s="6" t="s">
        <v>8481</v>
      </c>
      <c r="D4681" s="6" t="s">
        <v>10195</v>
      </c>
      <c r="E4681" s="6" t="s">
        <v>266</v>
      </c>
      <c r="F4681" s="6"/>
      <c r="G4681" s="6"/>
      <c r="H4681" s="6" t="s">
        <v>8325</v>
      </c>
      <c r="I4681" s="6" t="s">
        <v>10196</v>
      </c>
      <c r="J4681" s="6" t="s">
        <v>8469</v>
      </c>
      <c r="K4681" s="7" t="s">
        <v>10197</v>
      </c>
      <c r="L4681" s="8">
        <v>45657.0</v>
      </c>
      <c r="M4681" s="6" t="s">
        <v>23</v>
      </c>
      <c r="N4681" s="5"/>
      <c r="O4681" s="5"/>
      <c r="P4681" s="5"/>
      <c r="Q4681" s="5"/>
      <c r="R4681" s="5"/>
      <c r="S4681" s="5"/>
      <c r="T4681" s="5"/>
      <c r="U4681" s="5"/>
      <c r="V4681" s="5"/>
    </row>
    <row r="4682" hidden="1">
      <c r="A4682" s="5">
        <v>480091.0</v>
      </c>
      <c r="B4682" s="6" t="s">
        <v>7963</v>
      </c>
      <c r="C4682" s="6" t="s">
        <v>8481</v>
      </c>
      <c r="D4682" s="6" t="s">
        <v>10198</v>
      </c>
      <c r="E4682" s="6" t="s">
        <v>266</v>
      </c>
      <c r="F4682" s="6"/>
      <c r="G4682" s="6"/>
      <c r="H4682" s="6" t="s">
        <v>8310</v>
      </c>
      <c r="I4682" s="6" t="s">
        <v>10199</v>
      </c>
      <c r="J4682" s="6" t="s">
        <v>8469</v>
      </c>
      <c r="K4682" s="7" t="s">
        <v>10200</v>
      </c>
      <c r="L4682" s="8">
        <v>45657.0</v>
      </c>
      <c r="M4682" s="6" t="s">
        <v>23</v>
      </c>
      <c r="N4682" s="5"/>
      <c r="O4682" s="5"/>
      <c r="P4682" s="5"/>
      <c r="Q4682" s="5"/>
      <c r="R4682" s="5"/>
      <c r="S4682" s="5"/>
      <c r="T4682" s="5"/>
      <c r="U4682" s="5"/>
      <c r="V4682" s="5"/>
    </row>
    <row r="4683" hidden="1">
      <c r="A4683" s="5">
        <v>480091.0</v>
      </c>
      <c r="B4683" s="6" t="s">
        <v>7963</v>
      </c>
      <c r="C4683" s="6" t="s">
        <v>8481</v>
      </c>
      <c r="D4683" s="6" t="s">
        <v>10198</v>
      </c>
      <c r="E4683" s="6" t="s">
        <v>266</v>
      </c>
      <c r="F4683" s="6"/>
      <c r="G4683" s="6"/>
      <c r="H4683" s="6" t="s">
        <v>8267</v>
      </c>
      <c r="I4683" s="6" t="s">
        <v>10199</v>
      </c>
      <c r="J4683" s="6" t="s">
        <v>8469</v>
      </c>
      <c r="K4683" s="7" t="s">
        <v>4107</v>
      </c>
      <c r="L4683" s="8">
        <v>45657.0</v>
      </c>
      <c r="M4683" s="6" t="s">
        <v>23</v>
      </c>
      <c r="N4683" s="5"/>
      <c r="O4683" s="5"/>
      <c r="P4683" s="5"/>
      <c r="Q4683" s="5"/>
      <c r="R4683" s="5"/>
      <c r="S4683" s="5"/>
      <c r="T4683" s="5"/>
      <c r="U4683" s="5"/>
      <c r="V4683" s="5"/>
    </row>
    <row r="4684" hidden="1">
      <c r="A4684" s="5">
        <v>480091.0</v>
      </c>
      <c r="B4684" s="6" t="s">
        <v>7963</v>
      </c>
      <c r="C4684" s="6" t="s">
        <v>8481</v>
      </c>
      <c r="D4684" s="6" t="s">
        <v>10198</v>
      </c>
      <c r="E4684" s="6" t="s">
        <v>266</v>
      </c>
      <c r="F4684" s="6"/>
      <c r="G4684" s="6"/>
      <c r="H4684" s="6" t="s">
        <v>8279</v>
      </c>
      <c r="I4684" s="6" t="s">
        <v>10199</v>
      </c>
      <c r="J4684" s="6" t="s">
        <v>8469</v>
      </c>
      <c r="K4684" s="7" t="s">
        <v>3314</v>
      </c>
      <c r="L4684" s="8">
        <v>45657.0</v>
      </c>
      <c r="M4684" s="6" t="s">
        <v>23</v>
      </c>
      <c r="N4684" s="5"/>
      <c r="O4684" s="5"/>
      <c r="P4684" s="5"/>
      <c r="Q4684" s="5"/>
      <c r="R4684" s="5"/>
      <c r="S4684" s="5"/>
      <c r="T4684" s="5"/>
      <c r="U4684" s="5"/>
      <c r="V4684" s="5"/>
    </row>
    <row r="4685" hidden="1">
      <c r="A4685" s="5">
        <v>480091.0</v>
      </c>
      <c r="B4685" s="6" t="s">
        <v>7963</v>
      </c>
      <c r="C4685" s="6" t="s">
        <v>8481</v>
      </c>
      <c r="D4685" s="6" t="s">
        <v>10198</v>
      </c>
      <c r="E4685" s="6" t="s">
        <v>266</v>
      </c>
      <c r="F4685" s="6"/>
      <c r="G4685" s="6"/>
      <c r="H4685" s="6" t="s">
        <v>8209</v>
      </c>
      <c r="I4685" s="6" t="s">
        <v>10199</v>
      </c>
      <c r="J4685" s="6" t="s">
        <v>8469</v>
      </c>
      <c r="K4685" s="7" t="s">
        <v>10201</v>
      </c>
      <c r="L4685" s="8">
        <v>45657.0</v>
      </c>
      <c r="M4685" s="6" t="s">
        <v>23</v>
      </c>
      <c r="N4685" s="5"/>
      <c r="O4685" s="5"/>
      <c r="P4685" s="5"/>
      <c r="Q4685" s="5"/>
      <c r="R4685" s="5"/>
      <c r="S4685" s="5"/>
      <c r="T4685" s="5"/>
      <c r="U4685" s="5"/>
      <c r="V4685" s="5"/>
    </row>
    <row r="4686" hidden="1">
      <c r="A4686" s="5">
        <v>480091.0</v>
      </c>
      <c r="B4686" s="6" t="s">
        <v>7963</v>
      </c>
      <c r="C4686" s="6" t="s">
        <v>8481</v>
      </c>
      <c r="D4686" s="6" t="s">
        <v>10198</v>
      </c>
      <c r="E4686" s="6" t="s">
        <v>266</v>
      </c>
      <c r="F4686" s="6"/>
      <c r="G4686" s="6"/>
      <c r="H4686" s="6" t="s">
        <v>8322</v>
      </c>
      <c r="I4686" s="6" t="s">
        <v>10199</v>
      </c>
      <c r="J4686" s="6" t="s">
        <v>8469</v>
      </c>
      <c r="K4686" s="7" t="s">
        <v>10202</v>
      </c>
      <c r="L4686" s="8">
        <v>45657.0</v>
      </c>
      <c r="M4686" s="6" t="s">
        <v>23</v>
      </c>
      <c r="N4686" s="5"/>
      <c r="O4686" s="5"/>
      <c r="P4686" s="5"/>
      <c r="Q4686" s="5"/>
      <c r="R4686" s="5"/>
      <c r="S4686" s="5"/>
      <c r="T4686" s="5"/>
      <c r="U4686" s="5"/>
      <c r="V4686" s="5"/>
    </row>
    <row r="4687" hidden="1">
      <c r="A4687" s="5">
        <v>480091.0</v>
      </c>
      <c r="B4687" s="6" t="s">
        <v>7963</v>
      </c>
      <c r="C4687" s="6" t="s">
        <v>8481</v>
      </c>
      <c r="D4687" s="6" t="s">
        <v>10198</v>
      </c>
      <c r="E4687" s="6" t="s">
        <v>266</v>
      </c>
      <c r="F4687" s="6"/>
      <c r="G4687" s="6"/>
      <c r="H4687" s="6" t="s">
        <v>8253</v>
      </c>
      <c r="I4687" s="6" t="s">
        <v>10199</v>
      </c>
      <c r="J4687" s="6" t="s">
        <v>8469</v>
      </c>
      <c r="K4687" s="7" t="s">
        <v>7489</v>
      </c>
      <c r="L4687" s="8">
        <v>45657.0</v>
      </c>
      <c r="M4687" s="6" t="s">
        <v>23</v>
      </c>
      <c r="N4687" s="5"/>
      <c r="O4687" s="5"/>
      <c r="P4687" s="5"/>
      <c r="Q4687" s="5"/>
      <c r="R4687" s="5"/>
      <c r="S4687" s="5"/>
      <c r="T4687" s="5"/>
      <c r="U4687" s="5"/>
      <c r="V4687" s="5"/>
    </row>
    <row r="4688" hidden="1">
      <c r="A4688" s="5">
        <v>480091.0</v>
      </c>
      <c r="B4688" s="6" t="s">
        <v>7963</v>
      </c>
      <c r="C4688" s="6" t="s">
        <v>8481</v>
      </c>
      <c r="D4688" s="6" t="s">
        <v>10198</v>
      </c>
      <c r="E4688" s="6" t="s">
        <v>266</v>
      </c>
      <c r="F4688" s="6"/>
      <c r="G4688" s="6"/>
      <c r="H4688" s="6" t="s">
        <v>8643</v>
      </c>
      <c r="I4688" s="6" t="s">
        <v>10199</v>
      </c>
      <c r="J4688" s="6" t="s">
        <v>8469</v>
      </c>
      <c r="K4688" s="7" t="s">
        <v>843</v>
      </c>
      <c r="L4688" s="8">
        <v>45657.0</v>
      </c>
      <c r="M4688" s="6" t="s">
        <v>23</v>
      </c>
      <c r="N4688" s="5"/>
      <c r="O4688" s="5"/>
      <c r="P4688" s="5"/>
      <c r="Q4688" s="5"/>
      <c r="R4688" s="5"/>
      <c r="S4688" s="5"/>
      <c r="T4688" s="5"/>
      <c r="U4688" s="5"/>
      <c r="V4688" s="5"/>
    </row>
    <row r="4689" hidden="1">
      <c r="A4689" s="5">
        <v>480091.0</v>
      </c>
      <c r="B4689" s="6" t="s">
        <v>7963</v>
      </c>
      <c r="C4689" s="6" t="s">
        <v>8481</v>
      </c>
      <c r="D4689" s="6" t="s">
        <v>10198</v>
      </c>
      <c r="E4689" s="6" t="s">
        <v>266</v>
      </c>
      <c r="F4689" s="6"/>
      <c r="G4689" s="6"/>
      <c r="H4689" s="6" t="s">
        <v>8279</v>
      </c>
      <c r="I4689" s="6" t="s">
        <v>10199</v>
      </c>
      <c r="J4689" s="6" t="s">
        <v>8469</v>
      </c>
      <c r="K4689" s="7" t="s">
        <v>82</v>
      </c>
      <c r="L4689" s="8">
        <v>45657.0</v>
      </c>
      <c r="M4689" s="6" t="s">
        <v>23</v>
      </c>
      <c r="N4689" s="5"/>
      <c r="O4689" s="5"/>
      <c r="P4689" s="5"/>
      <c r="Q4689" s="5"/>
      <c r="R4689" s="5"/>
      <c r="S4689" s="5"/>
      <c r="T4689" s="5"/>
      <c r="U4689" s="5"/>
      <c r="V4689" s="5"/>
    </row>
    <row r="4690" hidden="1">
      <c r="A4690" s="5">
        <v>480091.0</v>
      </c>
      <c r="B4690" s="6" t="s">
        <v>7963</v>
      </c>
      <c r="C4690" s="6" t="s">
        <v>8481</v>
      </c>
      <c r="D4690" s="6" t="s">
        <v>10198</v>
      </c>
      <c r="E4690" s="6" t="s">
        <v>266</v>
      </c>
      <c r="F4690" s="6"/>
      <c r="G4690" s="6"/>
      <c r="H4690" s="6" t="s">
        <v>8228</v>
      </c>
      <c r="I4690" s="6" t="s">
        <v>10199</v>
      </c>
      <c r="J4690" s="6" t="s">
        <v>8469</v>
      </c>
      <c r="K4690" s="7" t="s">
        <v>10203</v>
      </c>
      <c r="L4690" s="8">
        <v>45657.0</v>
      </c>
      <c r="M4690" s="6" t="s">
        <v>23</v>
      </c>
      <c r="N4690" s="5"/>
      <c r="O4690" s="5"/>
      <c r="P4690" s="5"/>
      <c r="Q4690" s="5"/>
      <c r="R4690" s="5"/>
      <c r="S4690" s="5"/>
      <c r="T4690" s="5"/>
      <c r="U4690" s="5"/>
      <c r="V4690" s="5"/>
    </row>
    <row r="4691" hidden="1">
      <c r="A4691" s="5">
        <v>480091.0</v>
      </c>
      <c r="B4691" s="6" t="s">
        <v>7963</v>
      </c>
      <c r="C4691" s="6" t="s">
        <v>8481</v>
      </c>
      <c r="D4691" s="6" t="s">
        <v>10204</v>
      </c>
      <c r="E4691" s="6" t="s">
        <v>266</v>
      </c>
      <c r="F4691" s="6"/>
      <c r="G4691" s="6"/>
      <c r="H4691" s="6" t="s">
        <v>8243</v>
      </c>
      <c r="I4691" s="6" t="s">
        <v>10205</v>
      </c>
      <c r="J4691" s="6" t="s">
        <v>8469</v>
      </c>
      <c r="K4691" s="7" t="s">
        <v>477</v>
      </c>
      <c r="L4691" s="8">
        <v>45657.0</v>
      </c>
      <c r="M4691" s="6" t="s">
        <v>23</v>
      </c>
      <c r="N4691" s="5"/>
      <c r="O4691" s="5"/>
      <c r="P4691" s="5"/>
      <c r="Q4691" s="5"/>
      <c r="R4691" s="5"/>
      <c r="S4691" s="5"/>
      <c r="T4691" s="5"/>
      <c r="U4691" s="5"/>
      <c r="V4691" s="5"/>
    </row>
    <row r="4692" hidden="1">
      <c r="A4692" s="5">
        <v>480091.0</v>
      </c>
      <c r="B4692" s="6" t="s">
        <v>7963</v>
      </c>
      <c r="C4692" s="6" t="s">
        <v>8481</v>
      </c>
      <c r="D4692" s="6" t="s">
        <v>10206</v>
      </c>
      <c r="E4692" s="6" t="s">
        <v>266</v>
      </c>
      <c r="F4692" s="6"/>
      <c r="G4692" s="6"/>
      <c r="H4692" s="6" t="s">
        <v>8236</v>
      </c>
      <c r="I4692" s="6" t="s">
        <v>10207</v>
      </c>
      <c r="J4692" s="6" t="s">
        <v>8469</v>
      </c>
      <c r="K4692" s="7" t="s">
        <v>9329</v>
      </c>
      <c r="L4692" s="8">
        <v>45657.0</v>
      </c>
      <c r="M4692" s="6" t="s">
        <v>23</v>
      </c>
      <c r="N4692" s="5"/>
      <c r="O4692" s="5"/>
      <c r="P4692" s="5"/>
      <c r="Q4692" s="5"/>
      <c r="R4692" s="5"/>
      <c r="S4692" s="5"/>
      <c r="T4692" s="5"/>
      <c r="U4692" s="5"/>
      <c r="V4692" s="5"/>
    </row>
    <row r="4693" hidden="1">
      <c r="A4693" s="5">
        <v>480091.0</v>
      </c>
      <c r="B4693" s="6" t="s">
        <v>7963</v>
      </c>
      <c r="C4693" s="6" t="s">
        <v>8481</v>
      </c>
      <c r="D4693" s="6" t="s">
        <v>10198</v>
      </c>
      <c r="E4693" s="6" t="s">
        <v>266</v>
      </c>
      <c r="F4693" s="6"/>
      <c r="G4693" s="6"/>
      <c r="H4693" s="6" t="s">
        <v>8467</v>
      </c>
      <c r="I4693" s="6" t="s">
        <v>10199</v>
      </c>
      <c r="J4693" s="6" t="s">
        <v>8469</v>
      </c>
      <c r="K4693" s="7" t="s">
        <v>10208</v>
      </c>
      <c r="L4693" s="8">
        <v>45657.0</v>
      </c>
      <c r="M4693" s="6" t="s">
        <v>23</v>
      </c>
      <c r="N4693" s="5"/>
      <c r="O4693" s="5"/>
      <c r="P4693" s="5"/>
      <c r="Q4693" s="5"/>
      <c r="R4693" s="5"/>
      <c r="S4693" s="5"/>
      <c r="T4693" s="5"/>
      <c r="U4693" s="5"/>
      <c r="V4693" s="5"/>
    </row>
    <row r="4694" hidden="1">
      <c r="A4694" s="5">
        <v>480091.0</v>
      </c>
      <c r="B4694" s="6" t="s">
        <v>7963</v>
      </c>
      <c r="C4694" s="6" t="s">
        <v>8481</v>
      </c>
      <c r="D4694" s="6" t="s">
        <v>10209</v>
      </c>
      <c r="E4694" s="6" t="s">
        <v>266</v>
      </c>
      <c r="F4694" s="6"/>
      <c r="G4694" s="6"/>
      <c r="H4694" s="6" t="s">
        <v>8467</v>
      </c>
      <c r="I4694" s="6" t="s">
        <v>10210</v>
      </c>
      <c r="J4694" s="6" t="s">
        <v>8469</v>
      </c>
      <c r="K4694" s="7" t="s">
        <v>10039</v>
      </c>
      <c r="L4694" s="8">
        <v>45657.0</v>
      </c>
      <c r="M4694" s="6" t="s">
        <v>23</v>
      </c>
      <c r="N4694" s="5"/>
      <c r="O4694" s="5"/>
      <c r="P4694" s="5"/>
      <c r="Q4694" s="5"/>
      <c r="R4694" s="5"/>
      <c r="S4694" s="5"/>
      <c r="T4694" s="5"/>
      <c r="U4694" s="5"/>
      <c r="V4694" s="5"/>
    </row>
    <row r="4695" hidden="1">
      <c r="A4695" s="5">
        <v>480091.0</v>
      </c>
      <c r="B4695" s="6" t="s">
        <v>7963</v>
      </c>
      <c r="C4695" s="6" t="s">
        <v>8481</v>
      </c>
      <c r="D4695" s="6" t="s">
        <v>10211</v>
      </c>
      <c r="E4695" s="6" t="s">
        <v>266</v>
      </c>
      <c r="F4695" s="6"/>
      <c r="G4695" s="6"/>
      <c r="H4695" s="6" t="s">
        <v>8233</v>
      </c>
      <c r="I4695" s="6" t="s">
        <v>10212</v>
      </c>
      <c r="J4695" s="6" t="s">
        <v>8469</v>
      </c>
      <c r="K4695" s="7" t="s">
        <v>10213</v>
      </c>
      <c r="L4695" s="8">
        <v>45657.0</v>
      </c>
      <c r="M4695" s="6" t="s">
        <v>23</v>
      </c>
      <c r="N4695" s="5"/>
      <c r="O4695" s="5"/>
      <c r="P4695" s="5"/>
      <c r="Q4695" s="5"/>
      <c r="R4695" s="5"/>
      <c r="S4695" s="5"/>
      <c r="T4695" s="5"/>
      <c r="U4695" s="5"/>
      <c r="V4695" s="5"/>
    </row>
    <row r="4696" hidden="1">
      <c r="A4696" s="5">
        <v>480091.0</v>
      </c>
      <c r="B4696" s="6" t="s">
        <v>7963</v>
      </c>
      <c r="C4696" s="6" t="s">
        <v>8481</v>
      </c>
      <c r="D4696" s="6" t="s">
        <v>10198</v>
      </c>
      <c r="E4696" s="6" t="s">
        <v>266</v>
      </c>
      <c r="F4696" s="6"/>
      <c r="G4696" s="6"/>
      <c r="H4696" s="6" t="s">
        <v>8233</v>
      </c>
      <c r="I4696" s="6" t="s">
        <v>10199</v>
      </c>
      <c r="J4696" s="6" t="s">
        <v>8469</v>
      </c>
      <c r="K4696" s="7" t="s">
        <v>10214</v>
      </c>
      <c r="L4696" s="8">
        <v>45657.0</v>
      </c>
      <c r="M4696" s="6" t="s">
        <v>23</v>
      </c>
      <c r="N4696" s="5"/>
      <c r="O4696" s="5"/>
      <c r="P4696" s="5"/>
      <c r="Q4696" s="5"/>
      <c r="R4696" s="5"/>
      <c r="S4696" s="5"/>
      <c r="T4696" s="5"/>
      <c r="U4696" s="5"/>
      <c r="V4696" s="5"/>
    </row>
    <row r="4697" hidden="1">
      <c r="A4697" s="5">
        <v>480091.0</v>
      </c>
      <c r="B4697" s="6" t="s">
        <v>7963</v>
      </c>
      <c r="C4697" s="6" t="s">
        <v>8481</v>
      </c>
      <c r="D4697" s="6" t="s">
        <v>10198</v>
      </c>
      <c r="E4697" s="6" t="s">
        <v>266</v>
      </c>
      <c r="F4697" s="6"/>
      <c r="G4697" s="6"/>
      <c r="H4697" s="6" t="s">
        <v>8402</v>
      </c>
      <c r="I4697" s="6" t="s">
        <v>10199</v>
      </c>
      <c r="J4697" s="6" t="s">
        <v>8469</v>
      </c>
      <c r="K4697" s="7" t="s">
        <v>10215</v>
      </c>
      <c r="L4697" s="8">
        <v>45657.0</v>
      </c>
      <c r="M4697" s="6" t="s">
        <v>23</v>
      </c>
      <c r="N4697" s="5"/>
      <c r="O4697" s="5"/>
      <c r="P4697" s="5"/>
      <c r="Q4697" s="5"/>
      <c r="R4697" s="5"/>
      <c r="S4697" s="5"/>
      <c r="T4697" s="5"/>
      <c r="U4697" s="5"/>
      <c r="V4697" s="5"/>
    </row>
    <row r="4698" hidden="1">
      <c r="A4698" s="5">
        <v>480091.0</v>
      </c>
      <c r="B4698" s="6" t="s">
        <v>7963</v>
      </c>
      <c r="C4698" s="6" t="s">
        <v>8481</v>
      </c>
      <c r="D4698" s="6" t="s">
        <v>10198</v>
      </c>
      <c r="E4698" s="6" t="s">
        <v>266</v>
      </c>
      <c r="F4698" s="6"/>
      <c r="G4698" s="6"/>
      <c r="H4698" s="6" t="s">
        <v>8212</v>
      </c>
      <c r="I4698" s="6" t="s">
        <v>10199</v>
      </c>
      <c r="J4698" s="6" t="s">
        <v>8469</v>
      </c>
      <c r="K4698" s="7" t="s">
        <v>592</v>
      </c>
      <c r="L4698" s="8">
        <v>45657.0</v>
      </c>
      <c r="M4698" s="6" t="s">
        <v>23</v>
      </c>
      <c r="N4698" s="5"/>
      <c r="O4698" s="5"/>
      <c r="P4698" s="5"/>
      <c r="Q4698" s="5"/>
      <c r="R4698" s="5"/>
      <c r="S4698" s="5"/>
      <c r="T4698" s="5"/>
      <c r="U4698" s="5"/>
      <c r="V4698" s="5"/>
    </row>
    <row r="4699" hidden="1">
      <c r="A4699" s="5">
        <v>480091.0</v>
      </c>
      <c r="B4699" s="6" t="s">
        <v>7963</v>
      </c>
      <c r="C4699" s="6" t="s">
        <v>8481</v>
      </c>
      <c r="D4699" s="6" t="s">
        <v>10198</v>
      </c>
      <c r="E4699" s="6" t="s">
        <v>266</v>
      </c>
      <c r="F4699" s="6"/>
      <c r="G4699" s="6"/>
      <c r="H4699" s="6" t="s">
        <v>8256</v>
      </c>
      <c r="I4699" s="6" t="s">
        <v>10199</v>
      </c>
      <c r="J4699" s="6" t="s">
        <v>8469</v>
      </c>
      <c r="K4699" s="7" t="s">
        <v>843</v>
      </c>
      <c r="L4699" s="8">
        <v>45657.0</v>
      </c>
      <c r="M4699" s="6" t="s">
        <v>23</v>
      </c>
      <c r="N4699" s="5"/>
      <c r="O4699" s="5"/>
      <c r="P4699" s="5"/>
      <c r="Q4699" s="5"/>
      <c r="R4699" s="5"/>
      <c r="S4699" s="5"/>
      <c r="T4699" s="5"/>
      <c r="U4699" s="5"/>
      <c r="V4699" s="5"/>
    </row>
    <row r="4700" hidden="1">
      <c r="A4700" s="5">
        <v>480091.0</v>
      </c>
      <c r="B4700" s="6" t="s">
        <v>7963</v>
      </c>
      <c r="C4700" s="6" t="s">
        <v>8481</v>
      </c>
      <c r="D4700" s="6" t="s">
        <v>10198</v>
      </c>
      <c r="E4700" s="6" t="s">
        <v>266</v>
      </c>
      <c r="F4700" s="6"/>
      <c r="G4700" s="6"/>
      <c r="H4700" s="6" t="s">
        <v>8279</v>
      </c>
      <c r="I4700" s="6" t="s">
        <v>10199</v>
      </c>
      <c r="J4700" s="6" t="s">
        <v>8469</v>
      </c>
      <c r="K4700" s="7" t="s">
        <v>10216</v>
      </c>
      <c r="L4700" s="8">
        <v>45657.0</v>
      </c>
      <c r="M4700" s="6" t="s">
        <v>23</v>
      </c>
      <c r="N4700" s="5"/>
      <c r="O4700" s="5"/>
      <c r="P4700" s="5"/>
      <c r="Q4700" s="5"/>
      <c r="R4700" s="5"/>
      <c r="S4700" s="5"/>
      <c r="T4700" s="5"/>
      <c r="U4700" s="5"/>
      <c r="V4700" s="5"/>
    </row>
    <row r="4701" hidden="1">
      <c r="A4701" s="5">
        <v>480091.0</v>
      </c>
      <c r="B4701" s="6" t="s">
        <v>7963</v>
      </c>
      <c r="C4701" s="6" t="s">
        <v>8481</v>
      </c>
      <c r="D4701" s="6" t="s">
        <v>10198</v>
      </c>
      <c r="E4701" s="6" t="s">
        <v>266</v>
      </c>
      <c r="F4701" s="6"/>
      <c r="G4701" s="6"/>
      <c r="H4701" s="6" t="s">
        <v>8243</v>
      </c>
      <c r="I4701" s="6" t="s">
        <v>10199</v>
      </c>
      <c r="J4701" s="6" t="s">
        <v>8469</v>
      </c>
      <c r="K4701" s="7" t="s">
        <v>10217</v>
      </c>
      <c r="L4701" s="8">
        <v>45657.0</v>
      </c>
      <c r="M4701" s="6" t="s">
        <v>23</v>
      </c>
      <c r="N4701" s="5"/>
      <c r="O4701" s="5"/>
      <c r="P4701" s="5"/>
      <c r="Q4701" s="5"/>
      <c r="R4701" s="5"/>
      <c r="S4701" s="5"/>
      <c r="T4701" s="5"/>
      <c r="U4701" s="5"/>
      <c r="V4701" s="5"/>
    </row>
    <row r="4702" hidden="1">
      <c r="A4702" s="5">
        <v>480091.0</v>
      </c>
      <c r="B4702" s="6" t="s">
        <v>7963</v>
      </c>
      <c r="C4702" s="6" t="s">
        <v>8481</v>
      </c>
      <c r="D4702" s="6" t="s">
        <v>10198</v>
      </c>
      <c r="E4702" s="6" t="s">
        <v>266</v>
      </c>
      <c r="F4702" s="6"/>
      <c r="G4702" s="6"/>
      <c r="H4702" s="6" t="s">
        <v>8369</v>
      </c>
      <c r="I4702" s="6" t="s">
        <v>10199</v>
      </c>
      <c r="J4702" s="6" t="s">
        <v>8469</v>
      </c>
      <c r="K4702" s="7" t="s">
        <v>1367</v>
      </c>
      <c r="L4702" s="8">
        <v>45657.0</v>
      </c>
      <c r="M4702" s="6" t="s">
        <v>23</v>
      </c>
      <c r="N4702" s="5"/>
      <c r="O4702" s="5"/>
      <c r="P4702" s="5"/>
      <c r="Q4702" s="5"/>
      <c r="R4702" s="5"/>
      <c r="S4702" s="5"/>
      <c r="T4702" s="5"/>
      <c r="U4702" s="5"/>
      <c r="V4702" s="5"/>
    </row>
    <row r="4703" hidden="1">
      <c r="A4703" s="5">
        <v>480091.0</v>
      </c>
      <c r="B4703" s="6" t="s">
        <v>7963</v>
      </c>
      <c r="C4703" s="6" t="s">
        <v>8481</v>
      </c>
      <c r="D4703" s="6" t="s">
        <v>10218</v>
      </c>
      <c r="E4703" s="6" t="s">
        <v>266</v>
      </c>
      <c r="F4703" s="6"/>
      <c r="G4703" s="6"/>
      <c r="H4703" s="6" t="s">
        <v>8478</v>
      </c>
      <c r="I4703" s="6" t="s">
        <v>10219</v>
      </c>
      <c r="J4703" s="6" t="s">
        <v>8469</v>
      </c>
      <c r="K4703" s="7" t="s">
        <v>10220</v>
      </c>
      <c r="L4703" s="8">
        <v>45657.0</v>
      </c>
      <c r="M4703" s="6" t="s">
        <v>23</v>
      </c>
      <c r="N4703" s="5"/>
      <c r="O4703" s="5"/>
      <c r="P4703" s="5"/>
      <c r="Q4703" s="5"/>
      <c r="R4703" s="5"/>
      <c r="S4703" s="5"/>
      <c r="T4703" s="5"/>
      <c r="U4703" s="5"/>
      <c r="V4703" s="5"/>
    </row>
    <row r="4704" hidden="1">
      <c r="A4704" s="5">
        <v>480091.0</v>
      </c>
      <c r="B4704" s="6" t="s">
        <v>7963</v>
      </c>
      <c r="C4704" s="6" t="s">
        <v>8481</v>
      </c>
      <c r="D4704" s="6" t="s">
        <v>10198</v>
      </c>
      <c r="E4704" s="6" t="s">
        <v>266</v>
      </c>
      <c r="F4704" s="6"/>
      <c r="G4704" s="6"/>
      <c r="H4704" s="6" t="s">
        <v>8205</v>
      </c>
      <c r="I4704" s="6" t="s">
        <v>10199</v>
      </c>
      <c r="J4704" s="6" t="s">
        <v>8469</v>
      </c>
      <c r="K4704" s="7" t="s">
        <v>8567</v>
      </c>
      <c r="L4704" s="8">
        <v>45657.0</v>
      </c>
      <c r="M4704" s="6" t="s">
        <v>23</v>
      </c>
      <c r="N4704" s="5"/>
      <c r="O4704" s="5"/>
      <c r="P4704" s="5"/>
      <c r="Q4704" s="5"/>
      <c r="R4704" s="5"/>
      <c r="S4704" s="5"/>
      <c r="T4704" s="5"/>
      <c r="U4704" s="5"/>
      <c r="V4704" s="5"/>
    </row>
    <row r="4705" hidden="1">
      <c r="A4705" s="5">
        <v>480091.0</v>
      </c>
      <c r="B4705" s="6" t="s">
        <v>7963</v>
      </c>
      <c r="C4705" s="6" t="s">
        <v>8481</v>
      </c>
      <c r="D4705" s="6" t="s">
        <v>10198</v>
      </c>
      <c r="E4705" s="6" t="s">
        <v>266</v>
      </c>
      <c r="F4705" s="6"/>
      <c r="G4705" s="6"/>
      <c r="H4705" s="6" t="s">
        <v>8372</v>
      </c>
      <c r="I4705" s="6" t="s">
        <v>10199</v>
      </c>
      <c r="J4705" s="6" t="s">
        <v>8469</v>
      </c>
      <c r="K4705" s="7" t="s">
        <v>8355</v>
      </c>
      <c r="L4705" s="8">
        <v>45657.0</v>
      </c>
      <c r="M4705" s="6" t="s">
        <v>23</v>
      </c>
      <c r="N4705" s="5"/>
      <c r="O4705" s="5"/>
      <c r="P4705" s="5"/>
      <c r="Q4705" s="5"/>
      <c r="R4705" s="5"/>
      <c r="S4705" s="5"/>
      <c r="T4705" s="5"/>
      <c r="U4705" s="5"/>
      <c r="V4705" s="5"/>
    </row>
    <row r="4706" hidden="1">
      <c r="A4706" s="5">
        <v>480091.0</v>
      </c>
      <c r="B4706" s="6" t="s">
        <v>7963</v>
      </c>
      <c r="C4706" s="6" t="s">
        <v>8481</v>
      </c>
      <c r="D4706" s="6" t="s">
        <v>10221</v>
      </c>
      <c r="E4706" s="6" t="s">
        <v>266</v>
      </c>
      <c r="F4706" s="6"/>
      <c r="G4706" s="6"/>
      <c r="H4706" s="6" t="s">
        <v>8325</v>
      </c>
      <c r="I4706" s="6" t="s">
        <v>10222</v>
      </c>
      <c r="J4706" s="6" t="s">
        <v>8469</v>
      </c>
      <c r="K4706" s="7" t="s">
        <v>7893</v>
      </c>
      <c r="L4706" s="8">
        <v>45657.0</v>
      </c>
      <c r="M4706" s="6" t="s">
        <v>23</v>
      </c>
      <c r="N4706" s="5"/>
      <c r="O4706" s="5"/>
      <c r="P4706" s="5"/>
      <c r="Q4706" s="5"/>
      <c r="R4706" s="5"/>
      <c r="S4706" s="5"/>
      <c r="T4706" s="5"/>
      <c r="U4706" s="5"/>
      <c r="V4706" s="5"/>
    </row>
    <row r="4707" hidden="1">
      <c r="A4707" s="5">
        <v>480091.0</v>
      </c>
      <c r="B4707" s="6" t="s">
        <v>7963</v>
      </c>
      <c r="C4707" s="6" t="s">
        <v>8481</v>
      </c>
      <c r="D4707" s="6" t="s">
        <v>10223</v>
      </c>
      <c r="E4707" s="6" t="s">
        <v>266</v>
      </c>
      <c r="F4707" s="6"/>
      <c r="G4707" s="6"/>
      <c r="H4707" s="6" t="s">
        <v>8310</v>
      </c>
      <c r="I4707" s="6" t="s">
        <v>10224</v>
      </c>
      <c r="J4707" s="6" t="s">
        <v>8469</v>
      </c>
      <c r="K4707" s="7" t="s">
        <v>8894</v>
      </c>
      <c r="L4707" s="8">
        <v>45657.0</v>
      </c>
      <c r="M4707" s="6" t="s">
        <v>23</v>
      </c>
      <c r="N4707" s="5"/>
      <c r="O4707" s="5"/>
      <c r="P4707" s="5"/>
      <c r="Q4707" s="5"/>
      <c r="R4707" s="5"/>
      <c r="S4707" s="5"/>
      <c r="T4707" s="5"/>
      <c r="U4707" s="5"/>
      <c r="V4707" s="5"/>
    </row>
    <row r="4708" hidden="1">
      <c r="A4708" s="5">
        <v>480091.0</v>
      </c>
      <c r="B4708" s="6" t="s">
        <v>7963</v>
      </c>
      <c r="C4708" s="6" t="s">
        <v>8481</v>
      </c>
      <c r="D4708" s="6" t="s">
        <v>10223</v>
      </c>
      <c r="E4708" s="6" t="s">
        <v>266</v>
      </c>
      <c r="F4708" s="6"/>
      <c r="G4708" s="6"/>
      <c r="H4708" s="6" t="s">
        <v>8279</v>
      </c>
      <c r="I4708" s="6" t="s">
        <v>10224</v>
      </c>
      <c r="J4708" s="6" t="s">
        <v>8469</v>
      </c>
      <c r="K4708" s="7" t="s">
        <v>499</v>
      </c>
      <c r="L4708" s="8">
        <v>45657.0</v>
      </c>
      <c r="M4708" s="6" t="s">
        <v>23</v>
      </c>
      <c r="N4708" s="5"/>
      <c r="O4708" s="5"/>
      <c r="P4708" s="5"/>
      <c r="Q4708" s="5"/>
      <c r="R4708" s="5"/>
      <c r="S4708" s="5"/>
      <c r="T4708" s="5"/>
      <c r="U4708" s="5"/>
      <c r="V4708" s="5"/>
    </row>
    <row r="4709" hidden="1">
      <c r="A4709" s="5">
        <v>480091.0</v>
      </c>
      <c r="B4709" s="6" t="s">
        <v>7963</v>
      </c>
      <c r="C4709" s="6" t="s">
        <v>8481</v>
      </c>
      <c r="D4709" s="6" t="s">
        <v>10209</v>
      </c>
      <c r="E4709" s="6" t="s">
        <v>266</v>
      </c>
      <c r="F4709" s="6"/>
      <c r="G4709" s="6"/>
      <c r="H4709" s="6" t="s">
        <v>8322</v>
      </c>
      <c r="I4709" s="6" t="s">
        <v>10210</v>
      </c>
      <c r="J4709" s="6" t="s">
        <v>8469</v>
      </c>
      <c r="K4709" s="7" t="s">
        <v>10225</v>
      </c>
      <c r="L4709" s="8">
        <v>45657.0</v>
      </c>
      <c r="M4709" s="6" t="s">
        <v>23</v>
      </c>
      <c r="N4709" s="5"/>
      <c r="O4709" s="5"/>
      <c r="P4709" s="5"/>
      <c r="Q4709" s="5"/>
      <c r="R4709" s="5"/>
      <c r="S4709" s="5"/>
      <c r="T4709" s="5"/>
      <c r="U4709" s="5"/>
      <c r="V4709" s="5"/>
    </row>
    <row r="4710" hidden="1">
      <c r="A4710" s="5">
        <v>480091.0</v>
      </c>
      <c r="B4710" s="6" t="s">
        <v>7963</v>
      </c>
      <c r="C4710" s="6" t="s">
        <v>8481</v>
      </c>
      <c r="D4710" s="6" t="s">
        <v>10223</v>
      </c>
      <c r="E4710" s="6" t="s">
        <v>266</v>
      </c>
      <c r="F4710" s="6"/>
      <c r="G4710" s="6"/>
      <c r="H4710" s="6" t="s">
        <v>8253</v>
      </c>
      <c r="I4710" s="6" t="s">
        <v>10224</v>
      </c>
      <c r="J4710" s="6" t="s">
        <v>8469</v>
      </c>
      <c r="K4710" s="7" t="s">
        <v>8829</v>
      </c>
      <c r="L4710" s="8">
        <v>45657.0</v>
      </c>
      <c r="M4710" s="6" t="s">
        <v>23</v>
      </c>
      <c r="N4710" s="5"/>
      <c r="O4710" s="5"/>
      <c r="P4710" s="5"/>
      <c r="Q4710" s="5"/>
      <c r="R4710" s="5"/>
      <c r="S4710" s="5"/>
      <c r="T4710" s="5"/>
      <c r="U4710" s="5"/>
      <c r="V4710" s="5"/>
    </row>
    <row r="4711" hidden="1">
      <c r="A4711" s="5">
        <v>480091.0</v>
      </c>
      <c r="B4711" s="6" t="s">
        <v>7963</v>
      </c>
      <c r="C4711" s="6" t="s">
        <v>8481</v>
      </c>
      <c r="D4711" s="6" t="s">
        <v>10223</v>
      </c>
      <c r="E4711" s="6" t="s">
        <v>266</v>
      </c>
      <c r="F4711" s="6"/>
      <c r="G4711" s="6"/>
      <c r="H4711" s="6" t="s">
        <v>8271</v>
      </c>
      <c r="I4711" s="6" t="s">
        <v>10224</v>
      </c>
      <c r="J4711" s="6" t="s">
        <v>8469</v>
      </c>
      <c r="K4711" s="7" t="s">
        <v>3597</v>
      </c>
      <c r="L4711" s="8">
        <v>45657.0</v>
      </c>
      <c r="M4711" s="6" t="s">
        <v>23</v>
      </c>
      <c r="N4711" s="5"/>
      <c r="O4711" s="5"/>
      <c r="P4711" s="5"/>
      <c r="Q4711" s="5"/>
      <c r="R4711" s="5"/>
      <c r="S4711" s="5"/>
      <c r="T4711" s="5"/>
      <c r="U4711" s="5"/>
      <c r="V4711" s="5"/>
    </row>
    <row r="4712" hidden="1">
      <c r="A4712" s="5">
        <v>480091.0</v>
      </c>
      <c r="B4712" s="6" t="s">
        <v>7963</v>
      </c>
      <c r="C4712" s="6" t="s">
        <v>8481</v>
      </c>
      <c r="D4712" s="6" t="s">
        <v>10223</v>
      </c>
      <c r="E4712" s="6" t="s">
        <v>266</v>
      </c>
      <c r="F4712" s="6"/>
      <c r="G4712" s="6"/>
      <c r="H4712" s="6" t="s">
        <v>8236</v>
      </c>
      <c r="I4712" s="6" t="s">
        <v>10224</v>
      </c>
      <c r="J4712" s="6" t="s">
        <v>8469</v>
      </c>
      <c r="K4712" s="7" t="s">
        <v>8894</v>
      </c>
      <c r="L4712" s="8">
        <v>45657.0</v>
      </c>
      <c r="M4712" s="6" t="s">
        <v>23</v>
      </c>
      <c r="N4712" s="5"/>
      <c r="O4712" s="5"/>
      <c r="P4712" s="5"/>
      <c r="Q4712" s="5"/>
      <c r="R4712" s="5"/>
      <c r="S4712" s="5"/>
      <c r="T4712" s="5"/>
      <c r="U4712" s="5"/>
      <c r="V4712" s="5"/>
    </row>
    <row r="4713" hidden="1">
      <c r="A4713" s="5">
        <v>480091.0</v>
      </c>
      <c r="B4713" s="6" t="s">
        <v>7963</v>
      </c>
      <c r="C4713" s="6" t="s">
        <v>8481</v>
      </c>
      <c r="D4713" s="6" t="s">
        <v>10223</v>
      </c>
      <c r="E4713" s="6" t="s">
        <v>266</v>
      </c>
      <c r="F4713" s="6"/>
      <c r="G4713" s="6"/>
      <c r="H4713" s="6" t="s">
        <v>8279</v>
      </c>
      <c r="I4713" s="6" t="s">
        <v>10226</v>
      </c>
      <c r="J4713" s="6" t="s">
        <v>8469</v>
      </c>
      <c r="K4713" s="7" t="s">
        <v>8524</v>
      </c>
      <c r="L4713" s="8">
        <v>45657.0</v>
      </c>
      <c r="M4713" s="6" t="s">
        <v>23</v>
      </c>
      <c r="N4713" s="5"/>
      <c r="O4713" s="5"/>
      <c r="P4713" s="5"/>
      <c r="Q4713" s="5"/>
      <c r="R4713" s="5"/>
      <c r="S4713" s="5"/>
      <c r="T4713" s="5"/>
      <c r="U4713" s="5"/>
      <c r="V4713" s="5"/>
    </row>
    <row r="4714" hidden="1">
      <c r="A4714" s="5">
        <v>480091.0</v>
      </c>
      <c r="B4714" s="6" t="s">
        <v>7963</v>
      </c>
      <c r="C4714" s="6" t="s">
        <v>8481</v>
      </c>
      <c r="D4714" s="6" t="s">
        <v>10223</v>
      </c>
      <c r="E4714" s="6" t="s">
        <v>266</v>
      </c>
      <c r="F4714" s="6"/>
      <c r="G4714" s="6"/>
      <c r="H4714" s="6" t="s">
        <v>8402</v>
      </c>
      <c r="I4714" s="6" t="s">
        <v>10224</v>
      </c>
      <c r="J4714" s="6" t="s">
        <v>8469</v>
      </c>
      <c r="K4714" s="7" t="s">
        <v>10227</v>
      </c>
      <c r="L4714" s="8">
        <v>45657.0</v>
      </c>
      <c r="M4714" s="6" t="s">
        <v>23</v>
      </c>
      <c r="N4714" s="5"/>
      <c r="O4714" s="5"/>
      <c r="P4714" s="5"/>
      <c r="Q4714" s="5"/>
      <c r="R4714" s="5"/>
      <c r="S4714" s="5"/>
      <c r="T4714" s="5"/>
      <c r="U4714" s="5"/>
      <c r="V4714" s="5"/>
    </row>
    <row r="4715" hidden="1">
      <c r="A4715" s="5">
        <v>480091.0</v>
      </c>
      <c r="B4715" s="6" t="s">
        <v>7963</v>
      </c>
      <c r="C4715" s="6" t="s">
        <v>8481</v>
      </c>
      <c r="D4715" s="6" t="s">
        <v>10223</v>
      </c>
      <c r="E4715" s="6" t="s">
        <v>266</v>
      </c>
      <c r="F4715" s="6"/>
      <c r="G4715" s="6"/>
      <c r="H4715" s="6" t="s">
        <v>8212</v>
      </c>
      <c r="I4715" s="6" t="s">
        <v>10224</v>
      </c>
      <c r="J4715" s="6" t="s">
        <v>8469</v>
      </c>
      <c r="K4715" s="7" t="s">
        <v>804</v>
      </c>
      <c r="L4715" s="8">
        <v>45657.0</v>
      </c>
      <c r="M4715" s="6" t="s">
        <v>23</v>
      </c>
      <c r="N4715" s="5"/>
      <c r="O4715" s="5"/>
      <c r="P4715" s="5"/>
      <c r="Q4715" s="5"/>
      <c r="R4715" s="5"/>
      <c r="S4715" s="5"/>
      <c r="T4715" s="5"/>
      <c r="U4715" s="5"/>
      <c r="V4715" s="5"/>
    </row>
    <row r="4716" hidden="1">
      <c r="A4716" s="5">
        <v>480091.0</v>
      </c>
      <c r="B4716" s="6" t="s">
        <v>7963</v>
      </c>
      <c r="C4716" s="6" t="s">
        <v>8481</v>
      </c>
      <c r="D4716" s="6" t="s">
        <v>10228</v>
      </c>
      <c r="E4716" s="6" t="s">
        <v>266</v>
      </c>
      <c r="F4716" s="6"/>
      <c r="G4716" s="6"/>
      <c r="H4716" s="6" t="s">
        <v>8243</v>
      </c>
      <c r="I4716" s="6" t="s">
        <v>10229</v>
      </c>
      <c r="J4716" s="6" t="s">
        <v>8469</v>
      </c>
      <c r="K4716" s="7" t="s">
        <v>8780</v>
      </c>
      <c r="L4716" s="8">
        <v>45657.0</v>
      </c>
      <c r="M4716" s="6" t="s">
        <v>23</v>
      </c>
      <c r="N4716" s="5"/>
      <c r="O4716" s="5"/>
      <c r="P4716" s="5"/>
      <c r="Q4716" s="5"/>
      <c r="R4716" s="5"/>
      <c r="S4716" s="5"/>
      <c r="T4716" s="5"/>
      <c r="U4716" s="5"/>
      <c r="V4716" s="5"/>
    </row>
    <row r="4717" hidden="1">
      <c r="A4717" s="5">
        <v>480091.0</v>
      </c>
      <c r="B4717" s="6" t="s">
        <v>7963</v>
      </c>
      <c r="C4717" s="6" t="s">
        <v>8481</v>
      </c>
      <c r="D4717" s="6" t="s">
        <v>10228</v>
      </c>
      <c r="E4717" s="6" t="s">
        <v>266</v>
      </c>
      <c r="F4717" s="6"/>
      <c r="G4717" s="6"/>
      <c r="H4717" s="6" t="s">
        <v>8478</v>
      </c>
      <c r="I4717" s="6" t="s">
        <v>10229</v>
      </c>
      <c r="J4717" s="6" t="s">
        <v>8469</v>
      </c>
      <c r="K4717" s="7" t="s">
        <v>7890</v>
      </c>
      <c r="L4717" s="8">
        <v>45657.0</v>
      </c>
      <c r="M4717" s="6" t="s">
        <v>23</v>
      </c>
      <c r="N4717" s="5"/>
      <c r="O4717" s="5"/>
      <c r="P4717" s="5"/>
      <c r="Q4717" s="5"/>
      <c r="R4717" s="5"/>
      <c r="S4717" s="5"/>
      <c r="T4717" s="5"/>
      <c r="U4717" s="5"/>
      <c r="V4717" s="5"/>
    </row>
    <row r="4718" hidden="1">
      <c r="A4718" s="5">
        <v>480091.0</v>
      </c>
      <c r="B4718" s="6" t="s">
        <v>7963</v>
      </c>
      <c r="C4718" s="6" t="s">
        <v>8481</v>
      </c>
      <c r="D4718" s="6" t="s">
        <v>10223</v>
      </c>
      <c r="E4718" s="6" t="s">
        <v>266</v>
      </c>
      <c r="F4718" s="6"/>
      <c r="G4718" s="6"/>
      <c r="H4718" s="6" t="s">
        <v>8205</v>
      </c>
      <c r="I4718" s="6" t="s">
        <v>10224</v>
      </c>
      <c r="J4718" s="6" t="s">
        <v>8469</v>
      </c>
      <c r="K4718" s="7" t="s">
        <v>10230</v>
      </c>
      <c r="L4718" s="8">
        <v>45657.0</v>
      </c>
      <c r="M4718" s="6" t="s">
        <v>23</v>
      </c>
      <c r="N4718" s="5"/>
      <c r="O4718" s="5"/>
      <c r="P4718" s="5"/>
      <c r="Q4718" s="5"/>
      <c r="R4718" s="5"/>
      <c r="S4718" s="5"/>
      <c r="T4718" s="5"/>
      <c r="U4718" s="5"/>
      <c r="V4718" s="5"/>
    </row>
    <row r="4719" hidden="1">
      <c r="A4719" s="5">
        <v>480091.0</v>
      </c>
      <c r="B4719" s="6" t="s">
        <v>7963</v>
      </c>
      <c r="C4719" s="6" t="s">
        <v>8481</v>
      </c>
      <c r="D4719" s="6" t="s">
        <v>10231</v>
      </c>
      <c r="E4719" s="6" t="s">
        <v>266</v>
      </c>
      <c r="F4719" s="6"/>
      <c r="G4719" s="6"/>
      <c r="H4719" s="6" t="s">
        <v>8372</v>
      </c>
      <c r="I4719" s="6" t="s">
        <v>10232</v>
      </c>
      <c r="J4719" s="6" t="s">
        <v>8469</v>
      </c>
      <c r="K4719" s="7" t="s">
        <v>10230</v>
      </c>
      <c r="L4719" s="8">
        <v>45657.0</v>
      </c>
      <c r="M4719" s="6" t="s">
        <v>23</v>
      </c>
      <c r="N4719" s="5"/>
      <c r="O4719" s="5"/>
      <c r="P4719" s="5"/>
      <c r="Q4719" s="5"/>
      <c r="R4719" s="5"/>
      <c r="S4719" s="5"/>
      <c r="T4719" s="5"/>
      <c r="U4719" s="5"/>
      <c r="V4719" s="5"/>
    </row>
    <row r="4720" hidden="1">
      <c r="A4720" s="5">
        <v>480091.0</v>
      </c>
      <c r="B4720" s="6" t="s">
        <v>7963</v>
      </c>
      <c r="C4720" s="6" t="s">
        <v>8481</v>
      </c>
      <c r="D4720" s="6" t="s">
        <v>10233</v>
      </c>
      <c r="E4720" s="6" t="s">
        <v>266</v>
      </c>
      <c r="F4720" s="6"/>
      <c r="G4720" s="6"/>
      <c r="H4720" s="6" t="s">
        <v>8279</v>
      </c>
      <c r="I4720" s="6" t="s">
        <v>10234</v>
      </c>
      <c r="J4720" s="6" t="s">
        <v>8469</v>
      </c>
      <c r="K4720" s="7" t="s">
        <v>588</v>
      </c>
      <c r="L4720" s="8">
        <v>45657.0</v>
      </c>
      <c r="M4720" s="6" t="s">
        <v>23</v>
      </c>
      <c r="N4720" s="5"/>
      <c r="O4720" s="5"/>
      <c r="P4720" s="5"/>
      <c r="Q4720" s="5"/>
      <c r="R4720" s="5"/>
      <c r="S4720" s="5"/>
      <c r="T4720" s="5"/>
      <c r="U4720" s="5"/>
      <c r="V4720" s="5"/>
    </row>
    <row r="4721" hidden="1">
      <c r="A4721" s="5">
        <v>480091.0</v>
      </c>
      <c r="B4721" s="6" t="s">
        <v>7963</v>
      </c>
      <c r="C4721" s="6" t="s">
        <v>8481</v>
      </c>
      <c r="D4721" s="6" t="s">
        <v>10235</v>
      </c>
      <c r="E4721" s="6" t="s">
        <v>266</v>
      </c>
      <c r="F4721" s="6"/>
      <c r="G4721" s="6"/>
      <c r="H4721" s="6" t="s">
        <v>8322</v>
      </c>
      <c r="I4721" s="6" t="s">
        <v>10236</v>
      </c>
      <c r="J4721" s="6" t="s">
        <v>8469</v>
      </c>
      <c r="K4721" s="7" t="s">
        <v>10237</v>
      </c>
      <c r="L4721" s="8">
        <v>45657.0</v>
      </c>
      <c r="M4721" s="6" t="s">
        <v>23</v>
      </c>
      <c r="N4721" s="5"/>
      <c r="O4721" s="5"/>
      <c r="P4721" s="5"/>
      <c r="Q4721" s="5"/>
      <c r="R4721" s="5"/>
      <c r="S4721" s="5"/>
      <c r="T4721" s="5"/>
      <c r="U4721" s="5"/>
      <c r="V4721" s="5"/>
    </row>
    <row r="4722" hidden="1">
      <c r="A4722" s="5">
        <v>480091.0</v>
      </c>
      <c r="B4722" s="6" t="s">
        <v>7963</v>
      </c>
      <c r="C4722" s="6" t="s">
        <v>8481</v>
      </c>
      <c r="D4722" s="6" t="s">
        <v>10233</v>
      </c>
      <c r="E4722" s="6" t="s">
        <v>266</v>
      </c>
      <c r="F4722" s="6"/>
      <c r="G4722" s="6"/>
      <c r="H4722" s="6" t="s">
        <v>8279</v>
      </c>
      <c r="I4722" s="6" t="s">
        <v>10234</v>
      </c>
      <c r="J4722" s="6" t="s">
        <v>8469</v>
      </c>
      <c r="K4722" s="7" t="s">
        <v>499</v>
      </c>
      <c r="L4722" s="8">
        <v>45657.0</v>
      </c>
      <c r="M4722" s="6" t="s">
        <v>23</v>
      </c>
      <c r="N4722" s="5"/>
      <c r="O4722" s="5"/>
      <c r="P4722" s="5"/>
      <c r="Q4722" s="5"/>
      <c r="R4722" s="5"/>
      <c r="S4722" s="5"/>
      <c r="T4722" s="5"/>
      <c r="U4722" s="5"/>
      <c r="V4722" s="5"/>
    </row>
    <row r="4723" hidden="1">
      <c r="A4723" s="5">
        <v>480091.0</v>
      </c>
      <c r="B4723" s="6" t="s">
        <v>7963</v>
      </c>
      <c r="C4723" s="6" t="s">
        <v>8481</v>
      </c>
      <c r="D4723" s="6" t="s">
        <v>10233</v>
      </c>
      <c r="E4723" s="6" t="s">
        <v>266</v>
      </c>
      <c r="F4723" s="6"/>
      <c r="G4723" s="6"/>
      <c r="H4723" s="6" t="s">
        <v>8402</v>
      </c>
      <c r="I4723" s="6" t="s">
        <v>10234</v>
      </c>
      <c r="J4723" s="6" t="s">
        <v>8469</v>
      </c>
      <c r="K4723" s="7" t="s">
        <v>10238</v>
      </c>
      <c r="L4723" s="8">
        <v>45657.0</v>
      </c>
      <c r="M4723" s="6" t="s">
        <v>23</v>
      </c>
      <c r="N4723" s="5"/>
      <c r="O4723" s="5"/>
      <c r="P4723" s="5"/>
      <c r="Q4723" s="5"/>
      <c r="R4723" s="5"/>
      <c r="S4723" s="5"/>
      <c r="T4723" s="5"/>
      <c r="U4723" s="5"/>
      <c r="V4723" s="5"/>
    </row>
    <row r="4724" hidden="1">
      <c r="A4724" s="5">
        <v>480091.0</v>
      </c>
      <c r="B4724" s="6" t="s">
        <v>7963</v>
      </c>
      <c r="C4724" s="6" t="s">
        <v>8481</v>
      </c>
      <c r="D4724" s="6" t="s">
        <v>10239</v>
      </c>
      <c r="E4724" s="6" t="s">
        <v>266</v>
      </c>
      <c r="F4724" s="6"/>
      <c r="G4724" s="6"/>
      <c r="H4724" s="6" t="s">
        <v>8325</v>
      </c>
      <c r="I4724" s="6" t="s">
        <v>10240</v>
      </c>
      <c r="J4724" s="6" t="s">
        <v>8469</v>
      </c>
      <c r="K4724" s="7" t="s">
        <v>10241</v>
      </c>
      <c r="L4724" s="8">
        <v>45657.0</v>
      </c>
      <c r="M4724" s="6" t="s">
        <v>23</v>
      </c>
      <c r="N4724" s="5"/>
      <c r="O4724" s="5"/>
      <c r="P4724" s="5"/>
      <c r="Q4724" s="5"/>
      <c r="R4724" s="5"/>
      <c r="S4724" s="5"/>
      <c r="T4724" s="5"/>
      <c r="U4724" s="5"/>
      <c r="V4724" s="5"/>
    </row>
    <row r="4725" hidden="1">
      <c r="A4725" s="5">
        <v>480091.0</v>
      </c>
      <c r="B4725" s="6" t="s">
        <v>7963</v>
      </c>
      <c r="C4725" s="6" t="s">
        <v>8481</v>
      </c>
      <c r="D4725" s="6" t="s">
        <v>10242</v>
      </c>
      <c r="E4725" s="6" t="s">
        <v>266</v>
      </c>
      <c r="F4725" s="6"/>
      <c r="G4725" s="6"/>
      <c r="H4725" s="6" t="s">
        <v>8310</v>
      </c>
      <c r="I4725" s="6" t="s">
        <v>10243</v>
      </c>
      <c r="J4725" s="6" t="s">
        <v>8469</v>
      </c>
      <c r="K4725" s="7" t="s">
        <v>10244</v>
      </c>
      <c r="L4725" s="8">
        <v>45657.0</v>
      </c>
      <c r="M4725" s="6" t="s">
        <v>23</v>
      </c>
      <c r="N4725" s="5"/>
      <c r="O4725" s="5"/>
      <c r="P4725" s="5"/>
      <c r="Q4725" s="5"/>
      <c r="R4725" s="5"/>
      <c r="S4725" s="5"/>
      <c r="T4725" s="5"/>
      <c r="U4725" s="5"/>
      <c r="V4725" s="5"/>
    </row>
    <row r="4726" hidden="1">
      <c r="A4726" s="5">
        <v>480091.0</v>
      </c>
      <c r="B4726" s="6" t="s">
        <v>7963</v>
      </c>
      <c r="C4726" s="6" t="s">
        <v>8481</v>
      </c>
      <c r="D4726" s="6" t="s">
        <v>10242</v>
      </c>
      <c r="E4726" s="6" t="s">
        <v>266</v>
      </c>
      <c r="F4726" s="6"/>
      <c r="G4726" s="6"/>
      <c r="H4726" s="6" t="s">
        <v>8233</v>
      </c>
      <c r="I4726" s="6" t="s">
        <v>10243</v>
      </c>
      <c r="J4726" s="6" t="s">
        <v>8469</v>
      </c>
      <c r="K4726" s="7" t="s">
        <v>71</v>
      </c>
      <c r="L4726" s="8">
        <v>45657.0</v>
      </c>
      <c r="M4726" s="6" t="s">
        <v>23</v>
      </c>
      <c r="N4726" s="5"/>
      <c r="O4726" s="5"/>
      <c r="P4726" s="5"/>
      <c r="Q4726" s="5"/>
      <c r="R4726" s="5"/>
      <c r="S4726" s="5"/>
      <c r="T4726" s="5"/>
      <c r="U4726" s="5"/>
      <c r="V4726" s="5"/>
    </row>
    <row r="4727" hidden="1">
      <c r="A4727" s="5">
        <v>480091.0</v>
      </c>
      <c r="B4727" s="6" t="s">
        <v>7963</v>
      </c>
      <c r="C4727" s="6" t="s">
        <v>8481</v>
      </c>
      <c r="D4727" s="6" t="s">
        <v>10242</v>
      </c>
      <c r="E4727" s="6" t="s">
        <v>266</v>
      </c>
      <c r="F4727" s="6"/>
      <c r="G4727" s="6"/>
      <c r="H4727" s="6" t="s">
        <v>8279</v>
      </c>
      <c r="I4727" s="6" t="s">
        <v>10243</v>
      </c>
      <c r="J4727" s="6" t="s">
        <v>8469</v>
      </c>
      <c r="K4727" s="7" t="s">
        <v>10245</v>
      </c>
      <c r="L4727" s="8">
        <v>45657.0</v>
      </c>
      <c r="M4727" s="6" t="s">
        <v>23</v>
      </c>
      <c r="N4727" s="5"/>
      <c r="O4727" s="5"/>
      <c r="P4727" s="5"/>
      <c r="Q4727" s="5"/>
      <c r="R4727" s="5"/>
      <c r="S4727" s="5"/>
      <c r="T4727" s="5"/>
      <c r="U4727" s="5"/>
      <c r="V4727" s="5"/>
    </row>
    <row r="4728" hidden="1">
      <c r="A4728" s="5">
        <v>480091.0</v>
      </c>
      <c r="B4728" s="6" t="s">
        <v>7963</v>
      </c>
      <c r="C4728" s="6" t="s">
        <v>8481</v>
      </c>
      <c r="D4728" s="6" t="s">
        <v>10242</v>
      </c>
      <c r="E4728" s="6" t="s">
        <v>266</v>
      </c>
      <c r="F4728" s="6"/>
      <c r="G4728" s="6"/>
      <c r="H4728" s="6" t="s">
        <v>8209</v>
      </c>
      <c r="I4728" s="6" t="s">
        <v>10243</v>
      </c>
      <c r="J4728" s="6" t="s">
        <v>8469</v>
      </c>
      <c r="K4728" s="7" t="s">
        <v>10201</v>
      </c>
      <c r="L4728" s="8">
        <v>45657.0</v>
      </c>
      <c r="M4728" s="6" t="s">
        <v>23</v>
      </c>
      <c r="N4728" s="5"/>
      <c r="O4728" s="5"/>
      <c r="P4728" s="5"/>
      <c r="Q4728" s="5"/>
      <c r="R4728" s="5"/>
      <c r="S4728" s="5"/>
      <c r="T4728" s="5"/>
      <c r="U4728" s="5"/>
      <c r="V4728" s="5"/>
    </row>
    <row r="4729" hidden="1">
      <c r="A4729" s="5">
        <v>480091.0</v>
      </c>
      <c r="B4729" s="6" t="s">
        <v>7963</v>
      </c>
      <c r="C4729" s="6" t="s">
        <v>8481</v>
      </c>
      <c r="D4729" s="6" t="s">
        <v>10246</v>
      </c>
      <c r="E4729" s="6" t="s">
        <v>266</v>
      </c>
      <c r="F4729" s="6"/>
      <c r="G4729" s="6"/>
      <c r="H4729" s="6" t="s">
        <v>8322</v>
      </c>
      <c r="I4729" s="6" t="s">
        <v>10247</v>
      </c>
      <c r="J4729" s="6" t="s">
        <v>8469</v>
      </c>
      <c r="K4729" s="7" t="s">
        <v>10248</v>
      </c>
      <c r="L4729" s="8">
        <v>45657.0</v>
      </c>
      <c r="M4729" s="6" t="s">
        <v>23</v>
      </c>
      <c r="N4729" s="5"/>
      <c r="O4729" s="5"/>
      <c r="P4729" s="5"/>
      <c r="Q4729" s="5"/>
      <c r="R4729" s="5"/>
      <c r="S4729" s="5"/>
      <c r="T4729" s="5"/>
      <c r="U4729" s="5"/>
      <c r="V4729" s="5"/>
    </row>
    <row r="4730" hidden="1">
      <c r="A4730" s="5">
        <v>480091.0</v>
      </c>
      <c r="B4730" s="6" t="s">
        <v>7963</v>
      </c>
      <c r="C4730" s="6" t="s">
        <v>8481</v>
      </c>
      <c r="D4730" s="6" t="s">
        <v>10242</v>
      </c>
      <c r="E4730" s="6" t="s">
        <v>266</v>
      </c>
      <c r="F4730" s="6"/>
      <c r="G4730" s="6"/>
      <c r="H4730" s="6" t="s">
        <v>8253</v>
      </c>
      <c r="I4730" s="6" t="s">
        <v>10243</v>
      </c>
      <c r="J4730" s="6" t="s">
        <v>8469</v>
      </c>
      <c r="K4730" s="7" t="s">
        <v>7893</v>
      </c>
      <c r="L4730" s="8">
        <v>45657.0</v>
      </c>
      <c r="M4730" s="6" t="s">
        <v>23</v>
      </c>
      <c r="N4730" s="5"/>
      <c r="O4730" s="5"/>
      <c r="P4730" s="5"/>
      <c r="Q4730" s="5"/>
      <c r="R4730" s="5"/>
      <c r="S4730" s="5"/>
      <c r="T4730" s="5"/>
      <c r="U4730" s="5"/>
      <c r="V4730" s="5"/>
    </row>
    <row r="4731" hidden="1">
      <c r="A4731" s="5">
        <v>480091.0</v>
      </c>
      <c r="B4731" s="6" t="s">
        <v>7963</v>
      </c>
      <c r="C4731" s="6" t="s">
        <v>8481</v>
      </c>
      <c r="D4731" s="6" t="s">
        <v>10242</v>
      </c>
      <c r="E4731" s="6" t="s">
        <v>266</v>
      </c>
      <c r="F4731" s="6"/>
      <c r="G4731" s="6"/>
      <c r="H4731" s="6" t="s">
        <v>8279</v>
      </c>
      <c r="I4731" s="6" t="s">
        <v>10243</v>
      </c>
      <c r="J4731" s="6" t="s">
        <v>8469</v>
      </c>
      <c r="K4731" s="7" t="s">
        <v>499</v>
      </c>
      <c r="L4731" s="8">
        <v>45657.0</v>
      </c>
      <c r="M4731" s="6" t="s">
        <v>23</v>
      </c>
      <c r="N4731" s="5"/>
      <c r="O4731" s="5"/>
      <c r="P4731" s="5"/>
      <c r="Q4731" s="5"/>
      <c r="R4731" s="5"/>
      <c r="S4731" s="5"/>
      <c r="T4731" s="5"/>
      <c r="U4731" s="5"/>
      <c r="V4731" s="5"/>
    </row>
    <row r="4732" hidden="1">
      <c r="A4732" s="5">
        <v>480091.0</v>
      </c>
      <c r="B4732" s="6" t="s">
        <v>7963</v>
      </c>
      <c r="C4732" s="6" t="s">
        <v>8481</v>
      </c>
      <c r="D4732" s="6" t="s">
        <v>10249</v>
      </c>
      <c r="E4732" s="6" t="s">
        <v>266</v>
      </c>
      <c r="F4732" s="6"/>
      <c r="G4732" s="6"/>
      <c r="H4732" s="6" t="s">
        <v>8243</v>
      </c>
      <c r="I4732" s="6" t="s">
        <v>10250</v>
      </c>
      <c r="J4732" s="6" t="s">
        <v>8469</v>
      </c>
      <c r="K4732" s="7" t="s">
        <v>477</v>
      </c>
      <c r="L4732" s="8">
        <v>45657.0</v>
      </c>
      <c r="M4732" s="6" t="s">
        <v>23</v>
      </c>
      <c r="N4732" s="5"/>
      <c r="O4732" s="5"/>
      <c r="P4732" s="5"/>
      <c r="Q4732" s="5"/>
      <c r="R4732" s="5"/>
      <c r="S4732" s="5"/>
      <c r="T4732" s="5"/>
      <c r="U4732" s="5"/>
      <c r="V4732" s="5"/>
    </row>
    <row r="4733" hidden="1">
      <c r="A4733" s="5">
        <v>480091.0</v>
      </c>
      <c r="B4733" s="6" t="s">
        <v>7963</v>
      </c>
      <c r="C4733" s="6" t="s">
        <v>8481</v>
      </c>
      <c r="D4733" s="6" t="s">
        <v>10251</v>
      </c>
      <c r="E4733" s="6" t="s">
        <v>266</v>
      </c>
      <c r="F4733" s="6"/>
      <c r="G4733" s="6"/>
      <c r="H4733" s="6" t="s">
        <v>8236</v>
      </c>
      <c r="I4733" s="6" t="s">
        <v>10252</v>
      </c>
      <c r="J4733" s="6" t="s">
        <v>8469</v>
      </c>
      <c r="K4733" s="7" t="s">
        <v>10253</v>
      </c>
      <c r="L4733" s="8">
        <v>45657.0</v>
      </c>
      <c r="M4733" s="6" t="s">
        <v>23</v>
      </c>
      <c r="N4733" s="5"/>
      <c r="O4733" s="5"/>
      <c r="P4733" s="5"/>
      <c r="Q4733" s="5"/>
      <c r="R4733" s="5"/>
      <c r="S4733" s="5"/>
      <c r="T4733" s="5"/>
      <c r="U4733" s="5"/>
      <c r="V4733" s="5"/>
    </row>
    <row r="4734" hidden="1">
      <c r="A4734" s="5">
        <v>480091.0</v>
      </c>
      <c r="B4734" s="6" t="s">
        <v>7963</v>
      </c>
      <c r="C4734" s="6" t="s">
        <v>8481</v>
      </c>
      <c r="D4734" s="6" t="s">
        <v>10242</v>
      </c>
      <c r="E4734" s="6" t="s">
        <v>266</v>
      </c>
      <c r="F4734" s="6"/>
      <c r="G4734" s="6"/>
      <c r="H4734" s="6" t="s">
        <v>8402</v>
      </c>
      <c r="I4734" s="6" t="s">
        <v>10243</v>
      </c>
      <c r="J4734" s="6" t="s">
        <v>8469</v>
      </c>
      <c r="K4734" s="7" t="s">
        <v>10254</v>
      </c>
      <c r="L4734" s="8">
        <v>45657.0</v>
      </c>
      <c r="M4734" s="6" t="s">
        <v>23</v>
      </c>
      <c r="N4734" s="5"/>
      <c r="O4734" s="5"/>
      <c r="P4734" s="5"/>
      <c r="Q4734" s="5"/>
      <c r="R4734" s="5"/>
      <c r="S4734" s="5"/>
      <c r="T4734" s="5"/>
      <c r="U4734" s="5"/>
      <c r="V4734" s="5"/>
    </row>
    <row r="4735" hidden="1">
      <c r="A4735" s="5">
        <v>480091.0</v>
      </c>
      <c r="B4735" s="6" t="s">
        <v>7963</v>
      </c>
      <c r="C4735" s="6" t="s">
        <v>8481</v>
      </c>
      <c r="D4735" s="6" t="s">
        <v>10242</v>
      </c>
      <c r="E4735" s="6" t="s">
        <v>266</v>
      </c>
      <c r="F4735" s="6"/>
      <c r="G4735" s="6"/>
      <c r="H4735" s="6" t="s">
        <v>8243</v>
      </c>
      <c r="I4735" s="6" t="s">
        <v>10243</v>
      </c>
      <c r="J4735" s="6" t="s">
        <v>8469</v>
      </c>
      <c r="K4735" s="7" t="s">
        <v>86</v>
      </c>
      <c r="L4735" s="8">
        <v>45657.0</v>
      </c>
      <c r="M4735" s="6" t="s">
        <v>23</v>
      </c>
      <c r="N4735" s="5"/>
      <c r="O4735" s="5"/>
      <c r="P4735" s="5"/>
      <c r="Q4735" s="5"/>
      <c r="R4735" s="5"/>
      <c r="S4735" s="5"/>
      <c r="T4735" s="5"/>
      <c r="U4735" s="5"/>
      <c r="V4735" s="5"/>
    </row>
    <row r="4736" hidden="1">
      <c r="A4736" s="5">
        <v>480091.0</v>
      </c>
      <c r="B4736" s="6" t="s">
        <v>7963</v>
      </c>
      <c r="C4736" s="6" t="s">
        <v>8481</v>
      </c>
      <c r="D4736" s="6" t="s">
        <v>10255</v>
      </c>
      <c r="E4736" s="6" t="s">
        <v>266</v>
      </c>
      <c r="F4736" s="6"/>
      <c r="G4736" s="6"/>
      <c r="H4736" s="6" t="s">
        <v>8243</v>
      </c>
      <c r="I4736" s="6" t="s">
        <v>10256</v>
      </c>
      <c r="J4736" s="6" t="s">
        <v>8469</v>
      </c>
      <c r="K4736" s="7" t="s">
        <v>8894</v>
      </c>
      <c r="L4736" s="8">
        <v>45657.0</v>
      </c>
      <c r="M4736" s="6" t="s">
        <v>23</v>
      </c>
      <c r="N4736" s="5"/>
      <c r="O4736" s="5"/>
      <c r="P4736" s="5"/>
      <c r="Q4736" s="5"/>
      <c r="R4736" s="5"/>
      <c r="S4736" s="5"/>
      <c r="T4736" s="5"/>
      <c r="U4736" s="5"/>
      <c r="V4736" s="5"/>
    </row>
    <row r="4737" hidden="1">
      <c r="A4737" s="5">
        <v>480091.0</v>
      </c>
      <c r="B4737" s="6" t="s">
        <v>7963</v>
      </c>
      <c r="C4737" s="6" t="s">
        <v>8481</v>
      </c>
      <c r="D4737" s="6" t="s">
        <v>10255</v>
      </c>
      <c r="E4737" s="6" t="s">
        <v>266</v>
      </c>
      <c r="F4737" s="6"/>
      <c r="G4737" s="6"/>
      <c r="H4737" s="6" t="s">
        <v>8243</v>
      </c>
      <c r="I4737" s="6" t="s">
        <v>10256</v>
      </c>
      <c r="J4737" s="6" t="s">
        <v>8469</v>
      </c>
      <c r="K4737" s="7" t="s">
        <v>8894</v>
      </c>
      <c r="L4737" s="8">
        <v>45657.0</v>
      </c>
      <c r="M4737" s="6" t="s">
        <v>23</v>
      </c>
      <c r="N4737" s="5"/>
      <c r="O4737" s="5"/>
      <c r="P4737" s="5"/>
      <c r="Q4737" s="5"/>
      <c r="R4737" s="5"/>
      <c r="S4737" s="5"/>
      <c r="T4737" s="5"/>
      <c r="U4737" s="5"/>
      <c r="V4737" s="5"/>
    </row>
    <row r="4738" hidden="1">
      <c r="A4738" s="5">
        <v>480091.0</v>
      </c>
      <c r="B4738" s="6" t="s">
        <v>7963</v>
      </c>
      <c r="C4738" s="6" t="s">
        <v>8481</v>
      </c>
      <c r="D4738" s="6" t="s">
        <v>10242</v>
      </c>
      <c r="E4738" s="6" t="s">
        <v>266</v>
      </c>
      <c r="F4738" s="6"/>
      <c r="G4738" s="6"/>
      <c r="H4738" s="6" t="s">
        <v>8369</v>
      </c>
      <c r="I4738" s="6" t="s">
        <v>10243</v>
      </c>
      <c r="J4738" s="6" t="s">
        <v>8469</v>
      </c>
      <c r="K4738" s="7" t="s">
        <v>8524</v>
      </c>
      <c r="L4738" s="8">
        <v>45657.0</v>
      </c>
      <c r="M4738" s="6" t="s">
        <v>23</v>
      </c>
      <c r="N4738" s="5"/>
      <c r="O4738" s="5"/>
      <c r="P4738" s="5"/>
      <c r="Q4738" s="5"/>
      <c r="R4738" s="5"/>
      <c r="S4738" s="5"/>
      <c r="T4738" s="5"/>
      <c r="U4738" s="5"/>
      <c r="V4738" s="5"/>
    </row>
    <row r="4739" hidden="1">
      <c r="A4739" s="5">
        <v>480091.0</v>
      </c>
      <c r="B4739" s="6" t="s">
        <v>7963</v>
      </c>
      <c r="C4739" s="6" t="s">
        <v>8481</v>
      </c>
      <c r="D4739" s="6" t="s">
        <v>10242</v>
      </c>
      <c r="E4739" s="6" t="s">
        <v>266</v>
      </c>
      <c r="F4739" s="6"/>
      <c r="G4739" s="6"/>
      <c r="H4739" s="6" t="s">
        <v>8205</v>
      </c>
      <c r="I4739" s="6" t="s">
        <v>10243</v>
      </c>
      <c r="J4739" s="6" t="s">
        <v>8469</v>
      </c>
      <c r="K4739" s="7" t="s">
        <v>10257</v>
      </c>
      <c r="L4739" s="8">
        <v>45657.0</v>
      </c>
      <c r="M4739" s="6" t="s">
        <v>23</v>
      </c>
      <c r="N4739" s="5"/>
      <c r="O4739" s="5"/>
      <c r="P4739" s="5"/>
      <c r="Q4739" s="5"/>
      <c r="R4739" s="5"/>
      <c r="S4739" s="5"/>
      <c r="T4739" s="5"/>
      <c r="U4739" s="5"/>
      <c r="V4739" s="5"/>
    </row>
    <row r="4740" hidden="1">
      <c r="A4740" s="5">
        <v>480091.0</v>
      </c>
      <c r="B4740" s="6" t="s">
        <v>7963</v>
      </c>
      <c r="C4740" s="6" t="s">
        <v>8481</v>
      </c>
      <c r="D4740" s="6" t="s">
        <v>10242</v>
      </c>
      <c r="E4740" s="6" t="s">
        <v>266</v>
      </c>
      <c r="F4740" s="6"/>
      <c r="G4740" s="6"/>
      <c r="H4740" s="6" t="s">
        <v>8372</v>
      </c>
      <c r="I4740" s="6" t="s">
        <v>10243</v>
      </c>
      <c r="J4740" s="6" t="s">
        <v>8469</v>
      </c>
      <c r="K4740" s="7" t="s">
        <v>10258</v>
      </c>
      <c r="L4740" s="8">
        <v>45657.0</v>
      </c>
      <c r="M4740" s="6" t="s">
        <v>23</v>
      </c>
      <c r="N4740" s="5"/>
      <c r="O4740" s="5"/>
      <c r="P4740" s="5"/>
      <c r="Q4740" s="5"/>
      <c r="R4740" s="5"/>
      <c r="S4740" s="5"/>
      <c r="T4740" s="5"/>
      <c r="U4740" s="5"/>
      <c r="V4740" s="5"/>
    </row>
    <row r="4741" hidden="1">
      <c r="A4741" s="5">
        <v>480091.0</v>
      </c>
      <c r="B4741" s="6" t="s">
        <v>7963</v>
      </c>
      <c r="C4741" s="6" t="s">
        <v>8481</v>
      </c>
      <c r="D4741" s="6" t="s">
        <v>10259</v>
      </c>
      <c r="E4741" s="6" t="s">
        <v>266</v>
      </c>
      <c r="F4741" s="6"/>
      <c r="G4741" s="6"/>
      <c r="H4741" s="6" t="s">
        <v>8325</v>
      </c>
      <c r="I4741" s="6" t="s">
        <v>10260</v>
      </c>
      <c r="J4741" s="6" t="s">
        <v>8469</v>
      </c>
      <c r="K4741" s="7" t="s">
        <v>825</v>
      </c>
      <c r="L4741" s="8">
        <v>45657.0</v>
      </c>
      <c r="M4741" s="6" t="s">
        <v>23</v>
      </c>
      <c r="N4741" s="5"/>
      <c r="O4741" s="5"/>
      <c r="P4741" s="5"/>
      <c r="Q4741" s="5"/>
      <c r="R4741" s="5"/>
      <c r="S4741" s="5"/>
      <c r="T4741" s="5"/>
      <c r="U4741" s="5"/>
      <c r="V4741" s="5"/>
    </row>
    <row r="4742" hidden="1">
      <c r="A4742" s="5">
        <v>480091.0</v>
      </c>
      <c r="B4742" s="6" t="s">
        <v>7963</v>
      </c>
      <c r="C4742" s="6" t="s">
        <v>8481</v>
      </c>
      <c r="D4742" s="6" t="s">
        <v>10261</v>
      </c>
      <c r="E4742" s="6" t="s">
        <v>266</v>
      </c>
      <c r="F4742" s="6"/>
      <c r="G4742" s="6"/>
      <c r="H4742" s="6" t="s">
        <v>8310</v>
      </c>
      <c r="I4742" s="6" t="s">
        <v>10262</v>
      </c>
      <c r="J4742" s="6" t="s">
        <v>8469</v>
      </c>
      <c r="K4742" s="7" t="s">
        <v>10263</v>
      </c>
      <c r="L4742" s="8">
        <v>45657.0</v>
      </c>
      <c r="M4742" s="6" t="s">
        <v>23</v>
      </c>
      <c r="N4742" s="5"/>
      <c r="O4742" s="5"/>
      <c r="P4742" s="5"/>
      <c r="Q4742" s="5"/>
      <c r="R4742" s="5"/>
      <c r="S4742" s="5"/>
      <c r="T4742" s="5"/>
      <c r="U4742" s="5"/>
      <c r="V4742" s="5"/>
    </row>
    <row r="4743" hidden="1">
      <c r="A4743" s="5">
        <v>480091.0</v>
      </c>
      <c r="B4743" s="6" t="s">
        <v>7963</v>
      </c>
      <c r="C4743" s="6" t="s">
        <v>8481</v>
      </c>
      <c r="D4743" s="6" t="s">
        <v>10261</v>
      </c>
      <c r="E4743" s="6" t="s">
        <v>266</v>
      </c>
      <c r="F4743" s="6"/>
      <c r="G4743" s="6"/>
      <c r="H4743" s="6" t="s">
        <v>8279</v>
      </c>
      <c r="I4743" s="6" t="s">
        <v>10262</v>
      </c>
      <c r="J4743" s="6" t="s">
        <v>8469</v>
      </c>
      <c r="K4743" s="7" t="s">
        <v>86</v>
      </c>
      <c r="L4743" s="8">
        <v>45657.0</v>
      </c>
      <c r="M4743" s="6" t="s">
        <v>23</v>
      </c>
      <c r="N4743" s="5"/>
      <c r="O4743" s="5"/>
      <c r="P4743" s="5"/>
      <c r="Q4743" s="5"/>
      <c r="R4743" s="5"/>
      <c r="S4743" s="5"/>
      <c r="T4743" s="5"/>
      <c r="U4743" s="5"/>
      <c r="V4743" s="5"/>
    </row>
    <row r="4744" hidden="1">
      <c r="A4744" s="5">
        <v>480091.0</v>
      </c>
      <c r="B4744" s="6" t="s">
        <v>7963</v>
      </c>
      <c r="C4744" s="6" t="s">
        <v>8481</v>
      </c>
      <c r="D4744" s="6" t="s">
        <v>10261</v>
      </c>
      <c r="E4744" s="6" t="s">
        <v>266</v>
      </c>
      <c r="F4744" s="6"/>
      <c r="G4744" s="6"/>
      <c r="H4744" s="6" t="s">
        <v>8209</v>
      </c>
      <c r="I4744" s="6" t="s">
        <v>10262</v>
      </c>
      <c r="J4744" s="6" t="s">
        <v>8469</v>
      </c>
      <c r="K4744" s="7" t="s">
        <v>10201</v>
      </c>
      <c r="L4744" s="8">
        <v>45657.0</v>
      </c>
      <c r="M4744" s="6" t="s">
        <v>23</v>
      </c>
      <c r="N4744" s="5"/>
      <c r="O4744" s="5"/>
      <c r="P4744" s="5"/>
      <c r="Q4744" s="5"/>
      <c r="R4744" s="5"/>
      <c r="S4744" s="5"/>
      <c r="T4744" s="5"/>
      <c r="U4744" s="5"/>
      <c r="V4744" s="5"/>
    </row>
    <row r="4745" hidden="1">
      <c r="A4745" s="5">
        <v>480091.0</v>
      </c>
      <c r="B4745" s="6" t="s">
        <v>7963</v>
      </c>
      <c r="C4745" s="6" t="s">
        <v>8481</v>
      </c>
      <c r="D4745" s="6" t="s">
        <v>10261</v>
      </c>
      <c r="E4745" s="6" t="s">
        <v>266</v>
      </c>
      <c r="F4745" s="6"/>
      <c r="G4745" s="6"/>
      <c r="H4745" s="6" t="s">
        <v>8322</v>
      </c>
      <c r="I4745" s="6" t="s">
        <v>10262</v>
      </c>
      <c r="J4745" s="6" t="s">
        <v>8469</v>
      </c>
      <c r="K4745" s="7" t="s">
        <v>10264</v>
      </c>
      <c r="L4745" s="8">
        <v>45657.0</v>
      </c>
      <c r="M4745" s="6" t="s">
        <v>23</v>
      </c>
      <c r="N4745" s="5"/>
      <c r="O4745" s="5"/>
      <c r="P4745" s="5"/>
      <c r="Q4745" s="5"/>
      <c r="R4745" s="5"/>
      <c r="S4745" s="5"/>
      <c r="T4745" s="5"/>
      <c r="U4745" s="5"/>
      <c r="V4745" s="5"/>
    </row>
    <row r="4746" hidden="1">
      <c r="A4746" s="5">
        <v>480091.0</v>
      </c>
      <c r="B4746" s="6" t="s">
        <v>7963</v>
      </c>
      <c r="C4746" s="6" t="s">
        <v>8481</v>
      </c>
      <c r="D4746" s="6" t="s">
        <v>10261</v>
      </c>
      <c r="E4746" s="6" t="s">
        <v>266</v>
      </c>
      <c r="F4746" s="6"/>
      <c r="G4746" s="6"/>
      <c r="H4746" s="6" t="s">
        <v>8253</v>
      </c>
      <c r="I4746" s="6" t="s">
        <v>10262</v>
      </c>
      <c r="J4746" s="6" t="s">
        <v>8469</v>
      </c>
      <c r="K4746" s="7" t="s">
        <v>10265</v>
      </c>
      <c r="L4746" s="8">
        <v>45657.0</v>
      </c>
      <c r="M4746" s="6" t="s">
        <v>23</v>
      </c>
      <c r="N4746" s="5"/>
      <c r="O4746" s="5"/>
      <c r="P4746" s="5"/>
      <c r="Q4746" s="5"/>
      <c r="R4746" s="5"/>
      <c r="S4746" s="5"/>
      <c r="T4746" s="5"/>
      <c r="U4746" s="5"/>
      <c r="V4746" s="5"/>
    </row>
    <row r="4747" hidden="1">
      <c r="A4747" s="5">
        <v>480091.0</v>
      </c>
      <c r="B4747" s="6" t="s">
        <v>7963</v>
      </c>
      <c r="C4747" s="6" t="s">
        <v>8481</v>
      </c>
      <c r="D4747" s="6" t="s">
        <v>10261</v>
      </c>
      <c r="E4747" s="6" t="s">
        <v>266</v>
      </c>
      <c r="F4747" s="6"/>
      <c r="G4747" s="6"/>
      <c r="H4747" s="6" t="s">
        <v>8279</v>
      </c>
      <c r="I4747" s="6" t="s">
        <v>10262</v>
      </c>
      <c r="J4747" s="6" t="s">
        <v>8469</v>
      </c>
      <c r="K4747" s="7" t="s">
        <v>499</v>
      </c>
      <c r="L4747" s="8">
        <v>45657.0</v>
      </c>
      <c r="M4747" s="6" t="s">
        <v>23</v>
      </c>
      <c r="N4747" s="5"/>
      <c r="O4747" s="5"/>
      <c r="P4747" s="5"/>
      <c r="Q4747" s="5"/>
      <c r="R4747" s="5"/>
      <c r="S4747" s="5"/>
      <c r="T4747" s="5"/>
      <c r="U4747" s="5"/>
      <c r="V4747" s="5"/>
    </row>
    <row r="4748" hidden="1">
      <c r="A4748" s="5">
        <v>480091.0</v>
      </c>
      <c r="B4748" s="6" t="s">
        <v>7963</v>
      </c>
      <c r="C4748" s="6" t="s">
        <v>8481</v>
      </c>
      <c r="D4748" s="6" t="s">
        <v>10266</v>
      </c>
      <c r="E4748" s="6" t="s">
        <v>266</v>
      </c>
      <c r="F4748" s="6"/>
      <c r="G4748" s="6"/>
      <c r="H4748" s="6" t="s">
        <v>8243</v>
      </c>
      <c r="I4748" s="6" t="s">
        <v>10267</v>
      </c>
      <c r="J4748" s="6" t="s">
        <v>8469</v>
      </c>
      <c r="K4748" s="7" t="s">
        <v>477</v>
      </c>
      <c r="L4748" s="8">
        <v>45657.0</v>
      </c>
      <c r="M4748" s="6" t="s">
        <v>23</v>
      </c>
      <c r="N4748" s="5"/>
      <c r="O4748" s="5"/>
      <c r="P4748" s="5"/>
      <c r="Q4748" s="5"/>
      <c r="R4748" s="5"/>
      <c r="S4748" s="5"/>
      <c r="T4748" s="5"/>
      <c r="U4748" s="5"/>
      <c r="V4748" s="5"/>
    </row>
    <row r="4749" hidden="1">
      <c r="A4749" s="5">
        <v>480091.0</v>
      </c>
      <c r="B4749" s="6" t="s">
        <v>7963</v>
      </c>
      <c r="C4749" s="6" t="s">
        <v>8481</v>
      </c>
      <c r="D4749" s="6" t="s">
        <v>10251</v>
      </c>
      <c r="E4749" s="6" t="s">
        <v>266</v>
      </c>
      <c r="F4749" s="6"/>
      <c r="G4749" s="6"/>
      <c r="H4749" s="6" t="s">
        <v>8236</v>
      </c>
      <c r="I4749" s="6" t="s">
        <v>10252</v>
      </c>
      <c r="J4749" s="6" t="s">
        <v>8469</v>
      </c>
      <c r="K4749" s="7" t="s">
        <v>843</v>
      </c>
      <c r="L4749" s="8">
        <v>45657.0</v>
      </c>
      <c r="M4749" s="6" t="s">
        <v>23</v>
      </c>
      <c r="N4749" s="5"/>
      <c r="O4749" s="5"/>
      <c r="P4749" s="5"/>
      <c r="Q4749" s="5"/>
      <c r="R4749" s="5"/>
      <c r="S4749" s="5"/>
      <c r="T4749" s="5"/>
      <c r="U4749" s="5"/>
      <c r="V4749" s="5"/>
    </row>
    <row r="4750" hidden="1">
      <c r="A4750" s="5">
        <v>480091.0</v>
      </c>
      <c r="B4750" s="6" t="s">
        <v>7963</v>
      </c>
      <c r="C4750" s="6" t="s">
        <v>8481</v>
      </c>
      <c r="D4750" s="6" t="s">
        <v>10261</v>
      </c>
      <c r="E4750" s="6" t="s">
        <v>266</v>
      </c>
      <c r="F4750" s="6"/>
      <c r="G4750" s="6"/>
      <c r="H4750" s="6" t="s">
        <v>8233</v>
      </c>
      <c r="I4750" s="6" t="s">
        <v>10262</v>
      </c>
      <c r="J4750" s="6" t="s">
        <v>8469</v>
      </c>
      <c r="K4750" s="7" t="s">
        <v>71</v>
      </c>
      <c r="L4750" s="8">
        <v>45657.0</v>
      </c>
      <c r="M4750" s="6" t="s">
        <v>23</v>
      </c>
      <c r="N4750" s="5"/>
      <c r="O4750" s="5"/>
      <c r="P4750" s="5"/>
      <c r="Q4750" s="5"/>
      <c r="R4750" s="5"/>
      <c r="S4750" s="5"/>
      <c r="T4750" s="5"/>
      <c r="U4750" s="5"/>
      <c r="V4750" s="5"/>
    </row>
    <row r="4751" hidden="1">
      <c r="A4751" s="5">
        <v>480091.0</v>
      </c>
      <c r="B4751" s="6" t="s">
        <v>7963</v>
      </c>
      <c r="C4751" s="6" t="s">
        <v>8481</v>
      </c>
      <c r="D4751" s="6" t="s">
        <v>10261</v>
      </c>
      <c r="E4751" s="6" t="s">
        <v>266</v>
      </c>
      <c r="F4751" s="6"/>
      <c r="G4751" s="6"/>
      <c r="H4751" s="6" t="s">
        <v>8402</v>
      </c>
      <c r="I4751" s="6" t="s">
        <v>10262</v>
      </c>
      <c r="J4751" s="6" t="s">
        <v>8469</v>
      </c>
      <c r="K4751" s="7" t="s">
        <v>10268</v>
      </c>
      <c r="L4751" s="8">
        <v>45657.0</v>
      </c>
      <c r="M4751" s="6" t="s">
        <v>23</v>
      </c>
      <c r="N4751" s="5"/>
      <c r="O4751" s="5"/>
      <c r="P4751" s="5"/>
      <c r="Q4751" s="5"/>
      <c r="R4751" s="5"/>
      <c r="S4751" s="5"/>
      <c r="T4751" s="5"/>
      <c r="U4751" s="5"/>
      <c r="V4751" s="5"/>
    </row>
    <row r="4752" hidden="1">
      <c r="A4752" s="5">
        <v>480091.0</v>
      </c>
      <c r="B4752" s="6" t="s">
        <v>7963</v>
      </c>
      <c r="C4752" s="6" t="s">
        <v>8481</v>
      </c>
      <c r="D4752" s="6" t="s">
        <v>10261</v>
      </c>
      <c r="E4752" s="6" t="s">
        <v>266</v>
      </c>
      <c r="F4752" s="6"/>
      <c r="G4752" s="6"/>
      <c r="H4752" s="6" t="s">
        <v>8243</v>
      </c>
      <c r="I4752" s="6" t="s">
        <v>10262</v>
      </c>
      <c r="J4752" s="6" t="s">
        <v>8469</v>
      </c>
      <c r="K4752" s="7" t="s">
        <v>10263</v>
      </c>
      <c r="L4752" s="8">
        <v>45657.0</v>
      </c>
      <c r="M4752" s="6" t="s">
        <v>23</v>
      </c>
      <c r="N4752" s="5"/>
      <c r="O4752" s="5"/>
      <c r="P4752" s="5"/>
      <c r="Q4752" s="5"/>
      <c r="R4752" s="5"/>
      <c r="S4752" s="5"/>
      <c r="T4752" s="5"/>
      <c r="U4752" s="5"/>
      <c r="V4752" s="5"/>
    </row>
    <row r="4753" hidden="1">
      <c r="A4753" s="5">
        <v>480091.0</v>
      </c>
      <c r="B4753" s="6" t="s">
        <v>7963</v>
      </c>
      <c r="C4753" s="6" t="s">
        <v>8481</v>
      </c>
      <c r="D4753" s="6" t="s">
        <v>10261</v>
      </c>
      <c r="E4753" s="6" t="s">
        <v>266</v>
      </c>
      <c r="F4753" s="6"/>
      <c r="G4753" s="6"/>
      <c r="H4753" s="6" t="s">
        <v>8369</v>
      </c>
      <c r="I4753" s="6" t="s">
        <v>10262</v>
      </c>
      <c r="J4753" s="6" t="s">
        <v>8469</v>
      </c>
      <c r="K4753" s="7" t="s">
        <v>86</v>
      </c>
      <c r="L4753" s="8">
        <v>45657.0</v>
      </c>
      <c r="M4753" s="6" t="s">
        <v>23</v>
      </c>
      <c r="N4753" s="5"/>
      <c r="O4753" s="5"/>
      <c r="P4753" s="5"/>
      <c r="Q4753" s="5"/>
      <c r="R4753" s="5"/>
      <c r="S4753" s="5"/>
      <c r="T4753" s="5"/>
      <c r="U4753" s="5"/>
      <c r="V4753" s="5"/>
    </row>
    <row r="4754" hidden="1">
      <c r="A4754" s="5">
        <v>480091.0</v>
      </c>
      <c r="B4754" s="6" t="s">
        <v>7963</v>
      </c>
      <c r="C4754" s="6" t="s">
        <v>8481</v>
      </c>
      <c r="D4754" s="6" t="s">
        <v>10269</v>
      </c>
      <c r="E4754" s="6" t="s">
        <v>266</v>
      </c>
      <c r="F4754" s="6"/>
      <c r="G4754" s="6"/>
      <c r="H4754" s="6" t="s">
        <v>8205</v>
      </c>
      <c r="I4754" s="6" t="s">
        <v>10270</v>
      </c>
      <c r="J4754" s="6" t="s">
        <v>8469</v>
      </c>
      <c r="K4754" s="7" t="s">
        <v>8829</v>
      </c>
      <c r="L4754" s="8">
        <v>45657.0</v>
      </c>
      <c r="M4754" s="6" t="s">
        <v>23</v>
      </c>
      <c r="N4754" s="5"/>
      <c r="O4754" s="5"/>
      <c r="P4754" s="5"/>
      <c r="Q4754" s="5"/>
      <c r="R4754" s="5"/>
      <c r="S4754" s="5"/>
      <c r="T4754" s="5"/>
      <c r="U4754" s="5"/>
      <c r="V4754" s="5"/>
    </row>
    <row r="4755" hidden="1">
      <c r="A4755" s="5">
        <v>480091.0</v>
      </c>
      <c r="B4755" s="6" t="s">
        <v>7963</v>
      </c>
      <c r="C4755" s="6" t="s">
        <v>8481</v>
      </c>
      <c r="D4755" s="6" t="s">
        <v>10271</v>
      </c>
      <c r="E4755" s="6" t="s">
        <v>266</v>
      </c>
      <c r="F4755" s="6"/>
      <c r="G4755" s="6"/>
      <c r="H4755" s="6" t="s">
        <v>8325</v>
      </c>
      <c r="I4755" s="6" t="s">
        <v>10272</v>
      </c>
      <c r="J4755" s="6" t="s">
        <v>8469</v>
      </c>
      <c r="K4755" s="7" t="s">
        <v>494</v>
      </c>
      <c r="L4755" s="8">
        <v>45657.0</v>
      </c>
      <c r="M4755" s="6" t="s">
        <v>23</v>
      </c>
      <c r="N4755" s="5"/>
      <c r="O4755" s="5"/>
      <c r="P4755" s="5"/>
      <c r="Q4755" s="5"/>
      <c r="R4755" s="5"/>
      <c r="S4755" s="5"/>
      <c r="T4755" s="5"/>
      <c r="U4755" s="5"/>
      <c r="V4755" s="5"/>
    </row>
    <row r="4756" hidden="1">
      <c r="A4756" s="5">
        <v>480091.0</v>
      </c>
      <c r="B4756" s="6" t="s">
        <v>7963</v>
      </c>
      <c r="C4756" s="6" t="s">
        <v>8481</v>
      </c>
      <c r="D4756" s="6" t="s">
        <v>10273</v>
      </c>
      <c r="E4756" s="6" t="s">
        <v>266</v>
      </c>
      <c r="F4756" s="6"/>
      <c r="G4756" s="6"/>
      <c r="H4756" s="6" t="s">
        <v>8310</v>
      </c>
      <c r="I4756" s="6" t="s">
        <v>10274</v>
      </c>
      <c r="J4756" s="6" t="s">
        <v>8469</v>
      </c>
      <c r="K4756" s="7" t="s">
        <v>8262</v>
      </c>
      <c r="L4756" s="8">
        <v>45657.0</v>
      </c>
      <c r="M4756" s="6" t="s">
        <v>23</v>
      </c>
      <c r="N4756" s="5"/>
      <c r="O4756" s="5"/>
      <c r="P4756" s="5"/>
      <c r="Q4756" s="5"/>
      <c r="R4756" s="5"/>
      <c r="S4756" s="5"/>
      <c r="T4756" s="5"/>
      <c r="U4756" s="5"/>
      <c r="V4756" s="5"/>
    </row>
    <row r="4757" hidden="1">
      <c r="A4757" s="5">
        <v>480091.0</v>
      </c>
      <c r="B4757" s="6" t="s">
        <v>7963</v>
      </c>
      <c r="C4757" s="6" t="s">
        <v>8481</v>
      </c>
      <c r="D4757" s="6" t="s">
        <v>10273</v>
      </c>
      <c r="E4757" s="6" t="s">
        <v>266</v>
      </c>
      <c r="F4757" s="6"/>
      <c r="G4757" s="6"/>
      <c r="H4757" s="6" t="s">
        <v>8279</v>
      </c>
      <c r="I4757" s="6" t="s">
        <v>10274</v>
      </c>
      <c r="J4757" s="6" t="s">
        <v>8469</v>
      </c>
      <c r="K4757" s="7" t="s">
        <v>86</v>
      </c>
      <c r="L4757" s="8">
        <v>45657.0</v>
      </c>
      <c r="M4757" s="6" t="s">
        <v>23</v>
      </c>
      <c r="N4757" s="5"/>
      <c r="O4757" s="5"/>
      <c r="P4757" s="5"/>
      <c r="Q4757" s="5"/>
      <c r="R4757" s="5"/>
      <c r="S4757" s="5"/>
      <c r="T4757" s="5"/>
      <c r="U4757" s="5"/>
      <c r="V4757" s="5"/>
    </row>
    <row r="4758" hidden="1">
      <c r="A4758" s="5">
        <v>480091.0</v>
      </c>
      <c r="B4758" s="6" t="s">
        <v>7963</v>
      </c>
      <c r="C4758" s="6" t="s">
        <v>8481</v>
      </c>
      <c r="D4758" s="6" t="s">
        <v>10273</v>
      </c>
      <c r="E4758" s="6" t="s">
        <v>266</v>
      </c>
      <c r="F4758" s="6"/>
      <c r="G4758" s="6"/>
      <c r="H4758" s="6" t="s">
        <v>8209</v>
      </c>
      <c r="I4758" s="6" t="s">
        <v>10274</v>
      </c>
      <c r="J4758" s="6" t="s">
        <v>8469</v>
      </c>
      <c r="K4758" s="7" t="s">
        <v>10201</v>
      </c>
      <c r="L4758" s="8">
        <v>45657.0</v>
      </c>
      <c r="M4758" s="6" t="s">
        <v>23</v>
      </c>
      <c r="N4758" s="5"/>
      <c r="O4758" s="5"/>
      <c r="P4758" s="5"/>
      <c r="Q4758" s="5"/>
      <c r="R4758" s="5"/>
      <c r="S4758" s="5"/>
      <c r="T4758" s="5"/>
      <c r="U4758" s="5"/>
      <c r="V4758" s="5"/>
    </row>
    <row r="4759" hidden="1">
      <c r="A4759" s="5">
        <v>480091.0</v>
      </c>
      <c r="B4759" s="6" t="s">
        <v>7963</v>
      </c>
      <c r="C4759" s="6" t="s">
        <v>8481</v>
      </c>
      <c r="D4759" s="6" t="s">
        <v>10275</v>
      </c>
      <c r="E4759" s="6" t="s">
        <v>266</v>
      </c>
      <c r="F4759" s="6"/>
      <c r="G4759" s="6"/>
      <c r="H4759" s="6" t="s">
        <v>8322</v>
      </c>
      <c r="I4759" s="6" t="s">
        <v>10276</v>
      </c>
      <c r="J4759" s="6" t="s">
        <v>8469</v>
      </c>
      <c r="K4759" s="7" t="s">
        <v>10277</v>
      </c>
      <c r="L4759" s="8">
        <v>45657.0</v>
      </c>
      <c r="M4759" s="6" t="s">
        <v>23</v>
      </c>
      <c r="N4759" s="5"/>
      <c r="O4759" s="5"/>
      <c r="P4759" s="5"/>
      <c r="Q4759" s="5"/>
      <c r="R4759" s="5"/>
      <c r="S4759" s="5"/>
      <c r="T4759" s="5"/>
      <c r="U4759" s="5"/>
      <c r="V4759" s="5"/>
    </row>
    <row r="4760" hidden="1">
      <c r="A4760" s="5">
        <v>480091.0</v>
      </c>
      <c r="B4760" s="6" t="s">
        <v>7963</v>
      </c>
      <c r="C4760" s="6" t="s">
        <v>8481</v>
      </c>
      <c r="D4760" s="6" t="s">
        <v>10273</v>
      </c>
      <c r="E4760" s="6" t="s">
        <v>266</v>
      </c>
      <c r="F4760" s="6"/>
      <c r="G4760" s="6"/>
      <c r="H4760" s="6" t="s">
        <v>8253</v>
      </c>
      <c r="I4760" s="6" t="s">
        <v>10274</v>
      </c>
      <c r="J4760" s="6" t="s">
        <v>8469</v>
      </c>
      <c r="K4760" s="7" t="s">
        <v>10278</v>
      </c>
      <c r="L4760" s="8">
        <v>45657.0</v>
      </c>
      <c r="M4760" s="6" t="s">
        <v>23</v>
      </c>
      <c r="N4760" s="5"/>
      <c r="O4760" s="5"/>
      <c r="P4760" s="5"/>
      <c r="Q4760" s="5"/>
      <c r="R4760" s="5"/>
      <c r="S4760" s="5"/>
      <c r="T4760" s="5"/>
      <c r="U4760" s="5"/>
      <c r="V4760" s="5"/>
    </row>
    <row r="4761" hidden="1">
      <c r="A4761" s="5">
        <v>480091.0</v>
      </c>
      <c r="B4761" s="6" t="s">
        <v>7963</v>
      </c>
      <c r="C4761" s="6" t="s">
        <v>8481</v>
      </c>
      <c r="D4761" s="6" t="s">
        <v>10273</v>
      </c>
      <c r="E4761" s="6" t="s">
        <v>266</v>
      </c>
      <c r="F4761" s="6"/>
      <c r="G4761" s="6"/>
      <c r="H4761" s="6" t="s">
        <v>8279</v>
      </c>
      <c r="I4761" s="6" t="s">
        <v>10274</v>
      </c>
      <c r="J4761" s="6" t="s">
        <v>8469</v>
      </c>
      <c r="K4761" s="7" t="s">
        <v>499</v>
      </c>
      <c r="L4761" s="8">
        <v>45657.0</v>
      </c>
      <c r="M4761" s="6" t="s">
        <v>23</v>
      </c>
      <c r="N4761" s="5"/>
      <c r="O4761" s="5"/>
      <c r="P4761" s="5"/>
      <c r="Q4761" s="5"/>
      <c r="R4761" s="5"/>
      <c r="S4761" s="5"/>
      <c r="T4761" s="5"/>
      <c r="U4761" s="5"/>
      <c r="V4761" s="5"/>
    </row>
    <row r="4762" hidden="1">
      <c r="A4762" s="5">
        <v>480091.0</v>
      </c>
      <c r="B4762" s="6" t="s">
        <v>7963</v>
      </c>
      <c r="C4762" s="6" t="s">
        <v>8481</v>
      </c>
      <c r="D4762" s="6" t="s">
        <v>10279</v>
      </c>
      <c r="E4762" s="6" t="s">
        <v>266</v>
      </c>
      <c r="F4762" s="6"/>
      <c r="G4762" s="6"/>
      <c r="H4762" s="6" t="s">
        <v>8243</v>
      </c>
      <c r="I4762" s="6" t="s">
        <v>10280</v>
      </c>
      <c r="J4762" s="6" t="s">
        <v>8469</v>
      </c>
      <c r="K4762" s="7" t="s">
        <v>477</v>
      </c>
      <c r="L4762" s="8">
        <v>45657.0</v>
      </c>
      <c r="M4762" s="6" t="s">
        <v>23</v>
      </c>
      <c r="N4762" s="5"/>
      <c r="O4762" s="5"/>
      <c r="P4762" s="5"/>
      <c r="Q4762" s="5"/>
      <c r="R4762" s="5"/>
      <c r="S4762" s="5"/>
      <c r="T4762" s="5"/>
      <c r="U4762" s="5"/>
      <c r="V4762" s="5"/>
    </row>
    <row r="4763" hidden="1">
      <c r="A4763" s="5">
        <v>480091.0</v>
      </c>
      <c r="B4763" s="6" t="s">
        <v>7963</v>
      </c>
      <c r="C4763" s="6" t="s">
        <v>8481</v>
      </c>
      <c r="D4763" s="6" t="s">
        <v>10251</v>
      </c>
      <c r="E4763" s="6" t="s">
        <v>266</v>
      </c>
      <c r="F4763" s="6"/>
      <c r="G4763" s="6"/>
      <c r="H4763" s="6" t="s">
        <v>8236</v>
      </c>
      <c r="I4763" s="6" t="s">
        <v>10252</v>
      </c>
      <c r="J4763" s="6" t="s">
        <v>8469</v>
      </c>
      <c r="K4763" s="7" t="s">
        <v>8894</v>
      </c>
      <c r="L4763" s="8">
        <v>45657.0</v>
      </c>
      <c r="M4763" s="6" t="s">
        <v>23</v>
      </c>
      <c r="N4763" s="5"/>
      <c r="O4763" s="5"/>
      <c r="P4763" s="5"/>
      <c r="Q4763" s="5"/>
      <c r="R4763" s="5"/>
      <c r="S4763" s="5"/>
      <c r="T4763" s="5"/>
      <c r="U4763" s="5"/>
      <c r="V4763" s="5"/>
    </row>
    <row r="4764" hidden="1">
      <c r="A4764" s="5">
        <v>480091.0</v>
      </c>
      <c r="B4764" s="6" t="s">
        <v>7963</v>
      </c>
      <c r="C4764" s="6" t="s">
        <v>8481</v>
      </c>
      <c r="D4764" s="6" t="s">
        <v>10273</v>
      </c>
      <c r="E4764" s="6" t="s">
        <v>266</v>
      </c>
      <c r="F4764" s="6"/>
      <c r="G4764" s="6"/>
      <c r="H4764" s="6" t="s">
        <v>8233</v>
      </c>
      <c r="I4764" s="6" t="s">
        <v>10274</v>
      </c>
      <c r="J4764" s="6" t="s">
        <v>8469</v>
      </c>
      <c r="K4764" s="7" t="s">
        <v>3683</v>
      </c>
      <c r="L4764" s="8">
        <v>45657.0</v>
      </c>
      <c r="M4764" s="6" t="s">
        <v>23</v>
      </c>
      <c r="N4764" s="5"/>
      <c r="O4764" s="5"/>
      <c r="P4764" s="5"/>
      <c r="Q4764" s="5"/>
      <c r="R4764" s="5"/>
      <c r="S4764" s="5"/>
      <c r="T4764" s="5"/>
      <c r="U4764" s="5"/>
      <c r="V4764" s="5"/>
    </row>
    <row r="4765" hidden="1">
      <c r="A4765" s="5">
        <v>480091.0</v>
      </c>
      <c r="B4765" s="6" t="s">
        <v>7963</v>
      </c>
      <c r="C4765" s="6" t="s">
        <v>8481</v>
      </c>
      <c r="D4765" s="6" t="s">
        <v>10273</v>
      </c>
      <c r="E4765" s="6" t="s">
        <v>266</v>
      </c>
      <c r="F4765" s="6"/>
      <c r="G4765" s="6"/>
      <c r="H4765" s="6" t="s">
        <v>8402</v>
      </c>
      <c r="I4765" s="6" t="s">
        <v>10274</v>
      </c>
      <c r="J4765" s="6" t="s">
        <v>8469</v>
      </c>
      <c r="K4765" s="7" t="s">
        <v>10281</v>
      </c>
      <c r="L4765" s="8">
        <v>45657.0</v>
      </c>
      <c r="M4765" s="6" t="s">
        <v>23</v>
      </c>
      <c r="N4765" s="5"/>
      <c r="O4765" s="5"/>
      <c r="P4765" s="5"/>
      <c r="Q4765" s="5"/>
      <c r="R4765" s="5"/>
      <c r="S4765" s="5"/>
      <c r="T4765" s="5"/>
      <c r="U4765" s="5"/>
      <c r="V4765" s="5"/>
    </row>
    <row r="4766" hidden="1">
      <c r="A4766" s="5">
        <v>480091.0</v>
      </c>
      <c r="B4766" s="6" t="s">
        <v>7963</v>
      </c>
      <c r="C4766" s="6" t="s">
        <v>8481</v>
      </c>
      <c r="D4766" s="6" t="s">
        <v>10273</v>
      </c>
      <c r="E4766" s="6" t="s">
        <v>266</v>
      </c>
      <c r="F4766" s="6"/>
      <c r="G4766" s="6"/>
      <c r="H4766" s="6" t="s">
        <v>8243</v>
      </c>
      <c r="I4766" s="6" t="s">
        <v>10274</v>
      </c>
      <c r="J4766" s="6" t="s">
        <v>8469</v>
      </c>
      <c r="K4766" s="7" t="s">
        <v>3628</v>
      </c>
      <c r="L4766" s="8">
        <v>45657.0</v>
      </c>
      <c r="M4766" s="6" t="s">
        <v>23</v>
      </c>
      <c r="N4766" s="5"/>
      <c r="O4766" s="5"/>
      <c r="P4766" s="5"/>
      <c r="Q4766" s="5"/>
      <c r="R4766" s="5"/>
      <c r="S4766" s="5"/>
      <c r="T4766" s="5"/>
      <c r="U4766" s="5"/>
      <c r="V4766" s="5"/>
    </row>
    <row r="4767" hidden="1">
      <c r="A4767" s="5">
        <v>480091.0</v>
      </c>
      <c r="B4767" s="6" t="s">
        <v>7963</v>
      </c>
      <c r="C4767" s="6" t="s">
        <v>8481</v>
      </c>
      <c r="D4767" s="6" t="s">
        <v>10273</v>
      </c>
      <c r="E4767" s="6" t="s">
        <v>266</v>
      </c>
      <c r="F4767" s="6"/>
      <c r="G4767" s="6"/>
      <c r="H4767" s="6" t="s">
        <v>8369</v>
      </c>
      <c r="I4767" s="6" t="s">
        <v>10274</v>
      </c>
      <c r="J4767" s="6" t="s">
        <v>8469</v>
      </c>
      <c r="K4767" s="7" t="s">
        <v>494</v>
      </c>
      <c r="L4767" s="8">
        <v>45657.0</v>
      </c>
      <c r="M4767" s="6" t="s">
        <v>23</v>
      </c>
      <c r="N4767" s="5"/>
      <c r="O4767" s="5"/>
      <c r="P4767" s="5"/>
      <c r="Q4767" s="5"/>
      <c r="R4767" s="5"/>
      <c r="S4767" s="5"/>
      <c r="T4767" s="5"/>
      <c r="U4767" s="5"/>
      <c r="V4767" s="5"/>
    </row>
    <row r="4768" hidden="1">
      <c r="A4768" s="5">
        <v>480091.0</v>
      </c>
      <c r="B4768" s="6" t="s">
        <v>7963</v>
      </c>
      <c r="C4768" s="6" t="s">
        <v>8481</v>
      </c>
      <c r="D4768" s="6" t="s">
        <v>10273</v>
      </c>
      <c r="E4768" s="6" t="s">
        <v>266</v>
      </c>
      <c r="F4768" s="6"/>
      <c r="G4768" s="6"/>
      <c r="H4768" s="6" t="s">
        <v>8205</v>
      </c>
      <c r="I4768" s="6" t="s">
        <v>10274</v>
      </c>
      <c r="J4768" s="6" t="s">
        <v>8469</v>
      </c>
      <c r="K4768" s="7" t="s">
        <v>10282</v>
      </c>
      <c r="L4768" s="8">
        <v>45657.0</v>
      </c>
      <c r="M4768" s="6" t="s">
        <v>23</v>
      </c>
      <c r="N4768" s="5"/>
      <c r="O4768" s="5"/>
      <c r="P4768" s="5"/>
      <c r="Q4768" s="5"/>
      <c r="R4768" s="5"/>
      <c r="S4768" s="5"/>
      <c r="T4768" s="5"/>
      <c r="U4768" s="5"/>
      <c r="V4768" s="5"/>
    </row>
    <row r="4769" hidden="1">
      <c r="A4769" s="5">
        <v>480091.0</v>
      </c>
      <c r="B4769" s="6" t="s">
        <v>7963</v>
      </c>
      <c r="C4769" s="6" t="s">
        <v>8481</v>
      </c>
      <c r="D4769" s="6" t="s">
        <v>10283</v>
      </c>
      <c r="E4769" s="6" t="s">
        <v>266</v>
      </c>
      <c r="F4769" s="6"/>
      <c r="G4769" s="6"/>
      <c r="H4769" s="6" t="s">
        <v>8279</v>
      </c>
      <c r="I4769" s="6" t="s">
        <v>10284</v>
      </c>
      <c r="J4769" s="6" t="s">
        <v>8469</v>
      </c>
      <c r="K4769" s="7" t="s">
        <v>514</v>
      </c>
      <c r="L4769" s="8">
        <v>45657.0</v>
      </c>
      <c r="M4769" s="6" t="s">
        <v>23</v>
      </c>
      <c r="N4769" s="5"/>
      <c r="O4769" s="5"/>
      <c r="P4769" s="5"/>
      <c r="Q4769" s="5"/>
      <c r="R4769" s="5"/>
      <c r="S4769" s="5"/>
      <c r="T4769" s="5"/>
      <c r="U4769" s="5"/>
      <c r="V4769" s="5"/>
    </row>
    <row r="4770" hidden="1">
      <c r="A4770" s="5">
        <v>480091.0</v>
      </c>
      <c r="B4770" s="6" t="s">
        <v>7963</v>
      </c>
      <c r="C4770" s="6" t="s">
        <v>8481</v>
      </c>
      <c r="D4770" s="6" t="s">
        <v>10285</v>
      </c>
      <c r="E4770" s="6" t="s">
        <v>266</v>
      </c>
      <c r="F4770" s="6"/>
      <c r="G4770" s="6"/>
      <c r="H4770" s="6" t="s">
        <v>8197</v>
      </c>
      <c r="I4770" s="6" t="s">
        <v>10286</v>
      </c>
      <c r="J4770" s="6" t="s">
        <v>8469</v>
      </c>
      <c r="K4770" s="7" t="s">
        <v>7893</v>
      </c>
      <c r="L4770" s="8">
        <v>45657.0</v>
      </c>
      <c r="M4770" s="6" t="s">
        <v>23</v>
      </c>
      <c r="N4770" s="5"/>
      <c r="O4770" s="5"/>
      <c r="P4770" s="5"/>
      <c r="Q4770" s="5"/>
      <c r="R4770" s="5"/>
      <c r="S4770" s="5"/>
      <c r="T4770" s="5"/>
      <c r="U4770" s="5"/>
      <c r="V4770" s="5"/>
    </row>
    <row r="4771" hidden="1">
      <c r="A4771" s="5">
        <v>480091.0</v>
      </c>
      <c r="B4771" s="6" t="s">
        <v>7963</v>
      </c>
      <c r="C4771" s="6" t="s">
        <v>8481</v>
      </c>
      <c r="D4771" s="6" t="s">
        <v>10285</v>
      </c>
      <c r="E4771" s="6" t="s">
        <v>266</v>
      </c>
      <c r="F4771" s="6"/>
      <c r="G4771" s="6"/>
      <c r="H4771" s="6" t="s">
        <v>8256</v>
      </c>
      <c r="I4771" s="6" t="s">
        <v>10286</v>
      </c>
      <c r="J4771" s="6" t="s">
        <v>8469</v>
      </c>
      <c r="K4771" s="7" t="s">
        <v>494</v>
      </c>
      <c r="L4771" s="8">
        <v>45657.0</v>
      </c>
      <c r="M4771" s="6" t="s">
        <v>23</v>
      </c>
      <c r="N4771" s="5"/>
      <c r="O4771" s="5"/>
      <c r="P4771" s="5"/>
      <c r="Q4771" s="5"/>
      <c r="R4771" s="5"/>
      <c r="S4771" s="5"/>
      <c r="T4771" s="5"/>
      <c r="U4771" s="5"/>
      <c r="V4771" s="5"/>
    </row>
    <row r="4772" hidden="1">
      <c r="A4772" s="5">
        <v>480091.0</v>
      </c>
      <c r="B4772" s="6" t="s">
        <v>7963</v>
      </c>
      <c r="C4772" s="6" t="s">
        <v>8481</v>
      </c>
      <c r="D4772" s="6" t="s">
        <v>8482</v>
      </c>
      <c r="E4772" s="6" t="s">
        <v>266</v>
      </c>
      <c r="F4772" s="6"/>
      <c r="G4772" s="6"/>
      <c r="H4772" s="6" t="s">
        <v>8212</v>
      </c>
      <c r="I4772" s="6" t="s">
        <v>8483</v>
      </c>
      <c r="J4772" s="6" t="s">
        <v>8469</v>
      </c>
      <c r="K4772" s="7" t="s">
        <v>8355</v>
      </c>
      <c r="L4772" s="8">
        <v>45657.0</v>
      </c>
      <c r="M4772" s="6" t="s">
        <v>23</v>
      </c>
      <c r="N4772" s="5"/>
      <c r="O4772" s="5"/>
      <c r="P4772" s="5"/>
      <c r="Q4772" s="5"/>
      <c r="R4772" s="5"/>
      <c r="S4772" s="5"/>
      <c r="T4772" s="5"/>
      <c r="U4772" s="5"/>
      <c r="V4772" s="5"/>
    </row>
    <row r="4773" hidden="1">
      <c r="A4773" s="5">
        <v>480091.0</v>
      </c>
      <c r="B4773" s="6" t="s">
        <v>7963</v>
      </c>
      <c r="C4773" s="6" t="s">
        <v>8481</v>
      </c>
      <c r="D4773" s="6" t="s">
        <v>10285</v>
      </c>
      <c r="E4773" s="6" t="s">
        <v>266</v>
      </c>
      <c r="F4773" s="6"/>
      <c r="G4773" s="6"/>
      <c r="H4773" s="6" t="s">
        <v>8212</v>
      </c>
      <c r="I4773" s="6" t="s">
        <v>10286</v>
      </c>
      <c r="J4773" s="6" t="s">
        <v>8469</v>
      </c>
      <c r="K4773" s="7" t="s">
        <v>369</v>
      </c>
      <c r="L4773" s="8">
        <v>45657.0</v>
      </c>
      <c r="M4773" s="6" t="s">
        <v>23</v>
      </c>
      <c r="N4773" s="5"/>
      <c r="O4773" s="5"/>
      <c r="P4773" s="5"/>
      <c r="Q4773" s="5"/>
      <c r="R4773" s="5"/>
      <c r="S4773" s="5"/>
      <c r="T4773" s="5"/>
      <c r="U4773" s="5"/>
      <c r="V4773" s="5"/>
    </row>
    <row r="4774" hidden="1">
      <c r="A4774" s="5">
        <v>480091.0</v>
      </c>
      <c r="B4774" s="6" t="s">
        <v>7963</v>
      </c>
      <c r="C4774" s="6" t="s">
        <v>8481</v>
      </c>
      <c r="D4774" s="6" t="s">
        <v>10285</v>
      </c>
      <c r="E4774" s="6" t="s">
        <v>266</v>
      </c>
      <c r="F4774" s="6"/>
      <c r="G4774" s="6"/>
      <c r="H4774" s="6" t="s">
        <v>8284</v>
      </c>
      <c r="I4774" s="6" t="s">
        <v>10286</v>
      </c>
      <c r="J4774" s="6" t="s">
        <v>8469</v>
      </c>
      <c r="K4774" s="7" t="s">
        <v>10287</v>
      </c>
      <c r="L4774" s="8">
        <v>45657.0</v>
      </c>
      <c r="M4774" s="6" t="s">
        <v>23</v>
      </c>
      <c r="N4774" s="5"/>
      <c r="O4774" s="5"/>
      <c r="P4774" s="5"/>
      <c r="Q4774" s="5"/>
      <c r="R4774" s="5"/>
      <c r="S4774" s="5"/>
      <c r="T4774" s="5"/>
      <c r="U4774" s="5"/>
      <c r="V4774" s="5"/>
    </row>
    <row r="4775" hidden="1">
      <c r="A4775" s="5">
        <v>480091.0</v>
      </c>
      <c r="B4775" s="6" t="s">
        <v>7963</v>
      </c>
      <c r="C4775" s="6" t="s">
        <v>8481</v>
      </c>
      <c r="D4775" s="6" t="s">
        <v>10285</v>
      </c>
      <c r="E4775" s="6" t="s">
        <v>266</v>
      </c>
      <c r="F4775" s="6"/>
      <c r="G4775" s="6"/>
      <c r="H4775" s="6" t="s">
        <v>8279</v>
      </c>
      <c r="I4775" s="6" t="s">
        <v>10286</v>
      </c>
      <c r="J4775" s="6" t="s">
        <v>8469</v>
      </c>
      <c r="K4775" s="7" t="s">
        <v>8216</v>
      </c>
      <c r="L4775" s="8">
        <v>45657.0</v>
      </c>
      <c r="M4775" s="6" t="s">
        <v>23</v>
      </c>
      <c r="N4775" s="5"/>
      <c r="O4775" s="5"/>
      <c r="P4775" s="5"/>
      <c r="Q4775" s="5"/>
      <c r="R4775" s="5"/>
      <c r="S4775" s="5"/>
      <c r="T4775" s="5"/>
      <c r="U4775" s="5"/>
      <c r="V4775" s="5"/>
    </row>
    <row r="4776" hidden="1">
      <c r="A4776" s="5">
        <v>480091.0</v>
      </c>
      <c r="B4776" s="6" t="s">
        <v>7963</v>
      </c>
      <c r="C4776" s="6" t="s">
        <v>8481</v>
      </c>
      <c r="D4776" s="6" t="s">
        <v>10288</v>
      </c>
      <c r="E4776" s="6" t="s">
        <v>266</v>
      </c>
      <c r="F4776" s="6"/>
      <c r="G4776" s="6"/>
      <c r="H4776" s="6" t="s">
        <v>8267</v>
      </c>
      <c r="I4776" s="6" t="s">
        <v>10289</v>
      </c>
      <c r="J4776" s="6" t="s">
        <v>8469</v>
      </c>
      <c r="K4776" s="7" t="s">
        <v>10263</v>
      </c>
      <c r="L4776" s="8">
        <v>45657.0</v>
      </c>
      <c r="M4776" s="6" t="s">
        <v>23</v>
      </c>
      <c r="N4776" s="5"/>
      <c r="O4776" s="5"/>
      <c r="P4776" s="5"/>
      <c r="Q4776" s="5"/>
      <c r="R4776" s="5"/>
      <c r="S4776" s="5"/>
      <c r="T4776" s="5"/>
      <c r="U4776" s="5"/>
      <c r="V4776" s="5"/>
    </row>
    <row r="4777" hidden="1">
      <c r="A4777" s="5">
        <v>480091.0</v>
      </c>
      <c r="B4777" s="6" t="s">
        <v>7963</v>
      </c>
      <c r="C4777" s="6" t="s">
        <v>8481</v>
      </c>
      <c r="D4777" s="6" t="s">
        <v>10288</v>
      </c>
      <c r="E4777" s="6" t="s">
        <v>266</v>
      </c>
      <c r="F4777" s="6"/>
      <c r="G4777" s="6"/>
      <c r="H4777" s="6" t="s">
        <v>8214</v>
      </c>
      <c r="I4777" s="6" t="s">
        <v>10289</v>
      </c>
      <c r="J4777" s="6" t="s">
        <v>8469</v>
      </c>
      <c r="K4777" s="7" t="s">
        <v>8355</v>
      </c>
      <c r="L4777" s="8">
        <v>45657.0</v>
      </c>
      <c r="M4777" s="6" t="s">
        <v>23</v>
      </c>
      <c r="N4777" s="5"/>
      <c r="O4777" s="5"/>
      <c r="P4777" s="5"/>
      <c r="Q4777" s="5"/>
      <c r="R4777" s="5"/>
      <c r="S4777" s="5"/>
      <c r="T4777" s="5"/>
      <c r="U4777" s="5"/>
      <c r="V4777" s="5"/>
    </row>
    <row r="4778" hidden="1">
      <c r="A4778" s="5">
        <v>480091.0</v>
      </c>
      <c r="B4778" s="6" t="s">
        <v>7963</v>
      </c>
      <c r="C4778" s="6" t="s">
        <v>8481</v>
      </c>
      <c r="D4778" s="6" t="s">
        <v>10288</v>
      </c>
      <c r="E4778" s="6" t="s">
        <v>266</v>
      </c>
      <c r="F4778" s="6"/>
      <c r="G4778" s="6"/>
      <c r="H4778" s="6" t="s">
        <v>8228</v>
      </c>
      <c r="I4778" s="6" t="s">
        <v>10289</v>
      </c>
      <c r="J4778" s="6" t="s">
        <v>8469</v>
      </c>
      <c r="K4778" s="7" t="s">
        <v>10290</v>
      </c>
      <c r="L4778" s="8">
        <v>45657.0</v>
      </c>
      <c r="M4778" s="6" t="s">
        <v>23</v>
      </c>
      <c r="N4778" s="5"/>
      <c r="O4778" s="5"/>
      <c r="P4778" s="5"/>
      <c r="Q4778" s="5"/>
      <c r="R4778" s="5"/>
      <c r="S4778" s="5"/>
      <c r="T4778" s="5"/>
      <c r="U4778" s="5"/>
      <c r="V4778" s="5"/>
    </row>
    <row r="4779" hidden="1">
      <c r="A4779" s="5">
        <v>480091.0</v>
      </c>
      <c r="B4779" s="6" t="s">
        <v>7963</v>
      </c>
      <c r="C4779" s="6" t="s">
        <v>8481</v>
      </c>
      <c r="D4779" s="6" t="s">
        <v>10288</v>
      </c>
      <c r="E4779" s="6" t="s">
        <v>266</v>
      </c>
      <c r="F4779" s="6"/>
      <c r="G4779" s="6"/>
      <c r="H4779" s="6" t="s">
        <v>8225</v>
      </c>
      <c r="I4779" s="6" t="s">
        <v>10289</v>
      </c>
      <c r="J4779" s="6" t="s">
        <v>8469</v>
      </c>
      <c r="K4779" s="7" t="s">
        <v>8780</v>
      </c>
      <c r="L4779" s="8">
        <v>45657.0</v>
      </c>
      <c r="M4779" s="6" t="s">
        <v>23</v>
      </c>
      <c r="N4779" s="5"/>
      <c r="O4779" s="5"/>
      <c r="P4779" s="5"/>
      <c r="Q4779" s="5"/>
      <c r="R4779" s="5"/>
      <c r="S4779" s="5"/>
      <c r="T4779" s="5"/>
      <c r="U4779" s="5"/>
      <c r="V4779" s="5"/>
    </row>
    <row r="4780" hidden="1">
      <c r="A4780" s="5">
        <v>480091.0</v>
      </c>
      <c r="B4780" s="6" t="s">
        <v>7963</v>
      </c>
      <c r="C4780" s="6" t="s">
        <v>8481</v>
      </c>
      <c r="D4780" s="6" t="s">
        <v>10291</v>
      </c>
      <c r="E4780" s="6" t="s">
        <v>266</v>
      </c>
      <c r="F4780" s="6"/>
      <c r="G4780" s="6"/>
      <c r="H4780" s="6" t="s">
        <v>8264</v>
      </c>
      <c r="I4780" s="6" t="s">
        <v>10292</v>
      </c>
      <c r="J4780" s="6" t="s">
        <v>8469</v>
      </c>
      <c r="K4780" s="7" t="s">
        <v>3628</v>
      </c>
      <c r="L4780" s="8">
        <v>45657.0</v>
      </c>
      <c r="M4780" s="6" t="s">
        <v>23</v>
      </c>
      <c r="N4780" s="5"/>
      <c r="O4780" s="5"/>
      <c r="P4780" s="5"/>
      <c r="Q4780" s="5"/>
      <c r="R4780" s="5"/>
      <c r="S4780" s="5"/>
      <c r="T4780" s="5"/>
      <c r="U4780" s="5"/>
      <c r="V4780" s="5"/>
    </row>
    <row r="4781" hidden="1">
      <c r="A4781" s="5">
        <v>480091.0</v>
      </c>
      <c r="B4781" s="6" t="s">
        <v>7963</v>
      </c>
      <c r="C4781" s="6" t="s">
        <v>8481</v>
      </c>
      <c r="D4781" s="6" t="s">
        <v>10288</v>
      </c>
      <c r="E4781" s="6" t="s">
        <v>266</v>
      </c>
      <c r="F4781" s="6"/>
      <c r="G4781" s="6"/>
      <c r="H4781" s="6" t="s">
        <v>8274</v>
      </c>
      <c r="I4781" s="6" t="s">
        <v>10289</v>
      </c>
      <c r="J4781" s="6" t="s">
        <v>8469</v>
      </c>
      <c r="K4781" s="7" t="s">
        <v>10293</v>
      </c>
      <c r="L4781" s="8">
        <v>45657.0</v>
      </c>
      <c r="M4781" s="6" t="s">
        <v>23</v>
      </c>
      <c r="N4781" s="5"/>
      <c r="O4781" s="5"/>
      <c r="P4781" s="5"/>
      <c r="Q4781" s="5"/>
      <c r="R4781" s="5"/>
      <c r="S4781" s="5"/>
      <c r="T4781" s="5"/>
      <c r="U4781" s="5"/>
      <c r="V4781" s="5"/>
    </row>
    <row r="4782" hidden="1">
      <c r="A4782" s="5">
        <v>480091.0</v>
      </c>
      <c r="B4782" s="6" t="s">
        <v>7963</v>
      </c>
      <c r="C4782" s="6" t="s">
        <v>8481</v>
      </c>
      <c r="D4782" s="6" t="s">
        <v>10288</v>
      </c>
      <c r="E4782" s="6" t="s">
        <v>266</v>
      </c>
      <c r="F4782" s="6"/>
      <c r="G4782" s="6"/>
      <c r="H4782" s="6" t="s">
        <v>8284</v>
      </c>
      <c r="I4782" s="6" t="s">
        <v>10289</v>
      </c>
      <c r="J4782" s="6" t="s">
        <v>8469</v>
      </c>
      <c r="K4782" s="7" t="s">
        <v>881</v>
      </c>
      <c r="L4782" s="8">
        <v>45657.0</v>
      </c>
      <c r="M4782" s="6" t="s">
        <v>23</v>
      </c>
      <c r="N4782" s="5"/>
      <c r="O4782" s="5"/>
      <c r="P4782" s="5"/>
      <c r="Q4782" s="5"/>
      <c r="R4782" s="5"/>
      <c r="S4782" s="5"/>
      <c r="T4782" s="5"/>
      <c r="U4782" s="5"/>
      <c r="V4782" s="5"/>
    </row>
    <row r="4783" hidden="1">
      <c r="A4783" s="5">
        <v>480091.0</v>
      </c>
      <c r="B4783" s="6" t="s">
        <v>7963</v>
      </c>
      <c r="C4783" s="6" t="s">
        <v>8481</v>
      </c>
      <c r="D4783" s="6" t="s">
        <v>10294</v>
      </c>
      <c r="E4783" s="6" t="s">
        <v>266</v>
      </c>
      <c r="F4783" s="6"/>
      <c r="G4783" s="6"/>
      <c r="H4783" s="6" t="s">
        <v>8271</v>
      </c>
      <c r="I4783" s="6" t="s">
        <v>10295</v>
      </c>
      <c r="J4783" s="6" t="s">
        <v>8469</v>
      </c>
      <c r="K4783" s="7" t="s">
        <v>8301</v>
      </c>
      <c r="L4783" s="8">
        <v>45657.0</v>
      </c>
      <c r="M4783" s="6" t="s">
        <v>23</v>
      </c>
      <c r="N4783" s="5"/>
      <c r="O4783" s="5"/>
      <c r="P4783" s="5"/>
      <c r="Q4783" s="5"/>
      <c r="R4783" s="5"/>
      <c r="S4783" s="5"/>
      <c r="T4783" s="5"/>
      <c r="U4783" s="5"/>
      <c r="V4783" s="5"/>
    </row>
    <row r="4784" hidden="1">
      <c r="A4784" s="5">
        <v>480091.0</v>
      </c>
      <c r="B4784" s="6" t="s">
        <v>7963</v>
      </c>
      <c r="C4784" s="6" t="s">
        <v>8481</v>
      </c>
      <c r="D4784" s="6" t="s">
        <v>10296</v>
      </c>
      <c r="E4784" s="6" t="s">
        <v>266</v>
      </c>
      <c r="F4784" s="6"/>
      <c r="G4784" s="6"/>
      <c r="H4784" s="6" t="s">
        <v>8279</v>
      </c>
      <c r="I4784" s="6" t="s">
        <v>9073</v>
      </c>
      <c r="J4784" s="6" t="s">
        <v>8469</v>
      </c>
      <c r="K4784" s="7" t="s">
        <v>881</v>
      </c>
      <c r="L4784" s="8">
        <v>45657.0</v>
      </c>
      <c r="M4784" s="6" t="s">
        <v>23</v>
      </c>
      <c r="N4784" s="5"/>
      <c r="O4784" s="5"/>
      <c r="P4784" s="5"/>
      <c r="Q4784" s="5"/>
      <c r="R4784" s="5"/>
      <c r="S4784" s="5"/>
      <c r="T4784" s="5"/>
      <c r="U4784" s="5"/>
      <c r="V4784" s="5"/>
    </row>
    <row r="4785" hidden="1">
      <c r="A4785" s="5">
        <v>480091.0</v>
      </c>
      <c r="B4785" s="6" t="s">
        <v>7963</v>
      </c>
      <c r="C4785" s="6" t="s">
        <v>8481</v>
      </c>
      <c r="D4785" s="6" t="s">
        <v>10296</v>
      </c>
      <c r="E4785" s="6" t="s">
        <v>266</v>
      </c>
      <c r="F4785" s="6"/>
      <c r="G4785" s="6"/>
      <c r="H4785" s="6" t="s">
        <v>8279</v>
      </c>
      <c r="I4785" s="6" t="s">
        <v>10297</v>
      </c>
      <c r="J4785" s="6" t="s">
        <v>8469</v>
      </c>
      <c r="K4785" s="7" t="s">
        <v>494</v>
      </c>
      <c r="L4785" s="8">
        <v>45657.0</v>
      </c>
      <c r="M4785" s="6" t="s">
        <v>23</v>
      </c>
      <c r="N4785" s="5"/>
      <c r="O4785" s="5"/>
      <c r="P4785" s="5"/>
      <c r="Q4785" s="5"/>
      <c r="R4785" s="5"/>
      <c r="S4785" s="5"/>
      <c r="T4785" s="5"/>
      <c r="U4785" s="5"/>
      <c r="V4785" s="5"/>
    </row>
    <row r="4786" hidden="1">
      <c r="A4786" s="5">
        <v>480091.0</v>
      </c>
      <c r="B4786" s="6" t="s">
        <v>7963</v>
      </c>
      <c r="C4786" s="6" t="s">
        <v>8481</v>
      </c>
      <c r="D4786" s="6" t="s">
        <v>10298</v>
      </c>
      <c r="E4786" s="6" t="s">
        <v>266</v>
      </c>
      <c r="F4786" s="6"/>
      <c r="G4786" s="6"/>
      <c r="H4786" s="6" t="s">
        <v>8310</v>
      </c>
      <c r="I4786" s="6" t="s">
        <v>10299</v>
      </c>
      <c r="J4786" s="6" t="s">
        <v>8469</v>
      </c>
      <c r="K4786" s="7" t="s">
        <v>10300</v>
      </c>
      <c r="L4786" s="8">
        <v>45657.0</v>
      </c>
      <c r="M4786" s="6" t="s">
        <v>23</v>
      </c>
      <c r="N4786" s="5"/>
      <c r="O4786" s="5"/>
      <c r="P4786" s="5"/>
      <c r="Q4786" s="5"/>
      <c r="R4786" s="5"/>
      <c r="S4786" s="5"/>
      <c r="T4786" s="5"/>
      <c r="U4786" s="5"/>
      <c r="V4786" s="5"/>
    </row>
    <row r="4787" hidden="1">
      <c r="A4787" s="5">
        <v>480091.0</v>
      </c>
      <c r="B4787" s="6" t="s">
        <v>7963</v>
      </c>
      <c r="C4787" s="6" t="s">
        <v>8481</v>
      </c>
      <c r="D4787" s="6" t="s">
        <v>10301</v>
      </c>
      <c r="E4787" s="6" t="s">
        <v>266</v>
      </c>
      <c r="F4787" s="6"/>
      <c r="G4787" s="6"/>
      <c r="H4787" s="6" t="s">
        <v>8233</v>
      </c>
      <c r="I4787" s="6" t="s">
        <v>10302</v>
      </c>
      <c r="J4787" s="6" t="s">
        <v>8607</v>
      </c>
      <c r="K4787" s="7" t="s">
        <v>10303</v>
      </c>
      <c r="L4787" s="8">
        <v>45657.0</v>
      </c>
      <c r="M4787" s="6" t="s">
        <v>23</v>
      </c>
      <c r="N4787" s="5"/>
      <c r="O4787" s="5"/>
      <c r="P4787" s="5"/>
      <c r="Q4787" s="5"/>
      <c r="R4787" s="5"/>
      <c r="S4787" s="5"/>
      <c r="T4787" s="5"/>
      <c r="U4787" s="5"/>
      <c r="V4787" s="5"/>
    </row>
    <row r="4788" hidden="1">
      <c r="A4788" s="5">
        <v>480091.0</v>
      </c>
      <c r="B4788" s="6" t="s">
        <v>7963</v>
      </c>
      <c r="C4788" s="6" t="s">
        <v>8481</v>
      </c>
      <c r="D4788" s="6" t="s">
        <v>10304</v>
      </c>
      <c r="E4788" s="6" t="s">
        <v>266</v>
      </c>
      <c r="F4788" s="6"/>
      <c r="G4788" s="6"/>
      <c r="H4788" s="6" t="s">
        <v>8233</v>
      </c>
      <c r="I4788" s="6" t="s">
        <v>10305</v>
      </c>
      <c r="J4788" s="6" t="s">
        <v>8607</v>
      </c>
      <c r="K4788" s="7" t="s">
        <v>10306</v>
      </c>
      <c r="L4788" s="8">
        <v>45657.0</v>
      </c>
      <c r="M4788" s="6" t="s">
        <v>23</v>
      </c>
      <c r="N4788" s="5"/>
      <c r="O4788" s="5"/>
      <c r="P4788" s="5"/>
      <c r="Q4788" s="5"/>
      <c r="R4788" s="5"/>
      <c r="S4788" s="5"/>
      <c r="T4788" s="5"/>
      <c r="U4788" s="5"/>
      <c r="V4788" s="5"/>
    </row>
    <row r="4789" hidden="1">
      <c r="A4789" s="5">
        <v>480091.0</v>
      </c>
      <c r="B4789" s="6" t="s">
        <v>7963</v>
      </c>
      <c r="C4789" s="6" t="s">
        <v>8481</v>
      </c>
      <c r="D4789" s="6" t="s">
        <v>10307</v>
      </c>
      <c r="E4789" s="6" t="s">
        <v>266</v>
      </c>
      <c r="F4789" s="6"/>
      <c r="G4789" s="6"/>
      <c r="H4789" s="6" t="s">
        <v>8212</v>
      </c>
      <c r="I4789" s="6" t="s">
        <v>10308</v>
      </c>
      <c r="J4789" s="6" t="s">
        <v>8607</v>
      </c>
      <c r="K4789" s="7" t="s">
        <v>369</v>
      </c>
      <c r="L4789" s="8">
        <v>45657.0</v>
      </c>
      <c r="M4789" s="6" t="s">
        <v>23</v>
      </c>
      <c r="N4789" s="5"/>
      <c r="O4789" s="5"/>
      <c r="P4789" s="5"/>
      <c r="Q4789" s="5"/>
      <c r="R4789" s="5"/>
      <c r="S4789" s="5"/>
      <c r="T4789" s="5"/>
      <c r="U4789" s="5"/>
      <c r="V4789" s="5"/>
    </row>
    <row r="4790" hidden="1">
      <c r="A4790" s="5">
        <v>480091.0</v>
      </c>
      <c r="B4790" s="6" t="s">
        <v>7963</v>
      </c>
      <c r="C4790" s="6" t="s">
        <v>8481</v>
      </c>
      <c r="D4790" s="6" t="s">
        <v>10309</v>
      </c>
      <c r="E4790" s="6" t="s">
        <v>266</v>
      </c>
      <c r="F4790" s="6"/>
      <c r="G4790" s="6"/>
      <c r="H4790" s="6" t="s">
        <v>8228</v>
      </c>
      <c r="I4790" s="6" t="s">
        <v>10310</v>
      </c>
      <c r="J4790" s="6" t="s">
        <v>8607</v>
      </c>
      <c r="K4790" s="7" t="s">
        <v>3597</v>
      </c>
      <c r="L4790" s="8">
        <v>45657.0</v>
      </c>
      <c r="M4790" s="6" t="s">
        <v>23</v>
      </c>
      <c r="N4790" s="5"/>
      <c r="O4790" s="5"/>
      <c r="P4790" s="5"/>
      <c r="Q4790" s="5"/>
      <c r="R4790" s="5"/>
      <c r="S4790" s="5"/>
      <c r="T4790" s="5"/>
      <c r="U4790" s="5"/>
      <c r="V4790" s="5"/>
    </row>
    <row r="4791" hidden="1">
      <c r="A4791" s="5">
        <v>480091.0</v>
      </c>
      <c r="B4791" s="6" t="s">
        <v>7963</v>
      </c>
      <c r="C4791" s="6" t="s">
        <v>8481</v>
      </c>
      <c r="D4791" s="6" t="s">
        <v>10309</v>
      </c>
      <c r="E4791" s="6" t="s">
        <v>266</v>
      </c>
      <c r="F4791" s="6"/>
      <c r="G4791" s="6"/>
      <c r="H4791" s="6" t="s">
        <v>8228</v>
      </c>
      <c r="I4791" s="6" t="s">
        <v>10310</v>
      </c>
      <c r="J4791" s="6" t="s">
        <v>8607</v>
      </c>
      <c r="K4791" s="7" t="s">
        <v>3597</v>
      </c>
      <c r="L4791" s="8">
        <v>45657.0</v>
      </c>
      <c r="M4791" s="6" t="s">
        <v>23</v>
      </c>
      <c r="N4791" s="5"/>
      <c r="O4791" s="5"/>
      <c r="P4791" s="5"/>
      <c r="Q4791" s="5"/>
      <c r="R4791" s="5"/>
      <c r="S4791" s="5"/>
      <c r="T4791" s="5"/>
      <c r="U4791" s="5"/>
      <c r="V4791" s="5"/>
    </row>
    <row r="4792" hidden="1">
      <c r="A4792" s="5">
        <v>480091.0</v>
      </c>
      <c r="B4792" s="6" t="s">
        <v>7963</v>
      </c>
      <c r="C4792" s="6" t="s">
        <v>8481</v>
      </c>
      <c r="D4792" s="6" t="s">
        <v>10311</v>
      </c>
      <c r="E4792" s="6" t="s">
        <v>266</v>
      </c>
      <c r="F4792" s="6"/>
      <c r="G4792" s="6"/>
      <c r="H4792" s="6" t="s">
        <v>8319</v>
      </c>
      <c r="I4792" s="6"/>
      <c r="J4792" s="6" t="s">
        <v>8469</v>
      </c>
      <c r="K4792" s="7" t="s">
        <v>10312</v>
      </c>
      <c r="L4792" s="8">
        <v>45657.0</v>
      </c>
      <c r="M4792" s="6" t="s">
        <v>23</v>
      </c>
      <c r="N4792" s="5"/>
      <c r="O4792" s="5"/>
      <c r="P4792" s="5"/>
      <c r="Q4792" s="5"/>
      <c r="R4792" s="5"/>
      <c r="S4792" s="5"/>
      <c r="T4792" s="5"/>
      <c r="U4792" s="5"/>
      <c r="V4792" s="5"/>
    </row>
    <row r="4793" hidden="1">
      <c r="A4793" s="5">
        <v>480091.0</v>
      </c>
      <c r="B4793" s="6" t="s">
        <v>7963</v>
      </c>
      <c r="C4793" s="6" t="s">
        <v>8481</v>
      </c>
      <c r="D4793" s="6" t="s">
        <v>10313</v>
      </c>
      <c r="E4793" s="6" t="s">
        <v>266</v>
      </c>
      <c r="F4793" s="6"/>
      <c r="G4793" s="6"/>
      <c r="H4793" s="6" t="s">
        <v>8209</v>
      </c>
      <c r="I4793" s="6" t="s">
        <v>10314</v>
      </c>
      <c r="J4793" s="6" t="s">
        <v>8469</v>
      </c>
      <c r="K4793" s="7" t="s">
        <v>565</v>
      </c>
      <c r="L4793" s="8">
        <v>45657.0</v>
      </c>
      <c r="M4793" s="6" t="s">
        <v>23</v>
      </c>
      <c r="N4793" s="5"/>
      <c r="O4793" s="5"/>
      <c r="P4793" s="5"/>
      <c r="Q4793" s="5"/>
      <c r="R4793" s="5"/>
      <c r="S4793" s="5"/>
      <c r="T4793" s="5"/>
      <c r="U4793" s="5"/>
      <c r="V4793" s="5"/>
    </row>
    <row r="4794" hidden="1">
      <c r="A4794" s="5">
        <v>480091.0</v>
      </c>
      <c r="B4794" s="6" t="s">
        <v>7963</v>
      </c>
      <c r="C4794" s="6" t="s">
        <v>8481</v>
      </c>
      <c r="D4794" s="6" t="s">
        <v>10315</v>
      </c>
      <c r="E4794" s="6" t="s">
        <v>266</v>
      </c>
      <c r="F4794" s="6"/>
      <c r="G4794" s="6"/>
      <c r="H4794" s="6" t="s">
        <v>8236</v>
      </c>
      <c r="I4794" s="6" t="s">
        <v>10316</v>
      </c>
      <c r="J4794" s="6" t="s">
        <v>8469</v>
      </c>
      <c r="K4794" s="7" t="s">
        <v>10317</v>
      </c>
      <c r="L4794" s="8">
        <v>45657.0</v>
      </c>
      <c r="M4794" s="6" t="s">
        <v>23</v>
      </c>
      <c r="N4794" s="5"/>
      <c r="O4794" s="5"/>
      <c r="P4794" s="5"/>
      <c r="Q4794" s="5"/>
      <c r="R4794" s="5"/>
      <c r="S4794" s="5"/>
      <c r="T4794" s="5"/>
      <c r="U4794" s="5"/>
      <c r="V4794" s="5"/>
    </row>
    <row r="4795" hidden="1">
      <c r="A4795" s="5">
        <v>480091.0</v>
      </c>
      <c r="B4795" s="6" t="s">
        <v>7963</v>
      </c>
      <c r="C4795" s="6" t="s">
        <v>8481</v>
      </c>
      <c r="D4795" s="6" t="s">
        <v>10318</v>
      </c>
      <c r="E4795" s="6" t="s">
        <v>266</v>
      </c>
      <c r="F4795" s="6"/>
      <c r="G4795" s="6"/>
      <c r="H4795" s="6" t="s">
        <v>8233</v>
      </c>
      <c r="I4795" s="6" t="s">
        <v>10319</v>
      </c>
      <c r="J4795" s="6" t="s">
        <v>8607</v>
      </c>
      <c r="K4795" s="7" t="s">
        <v>10320</v>
      </c>
      <c r="L4795" s="8">
        <v>45657.0</v>
      </c>
      <c r="M4795" s="6" t="s">
        <v>23</v>
      </c>
      <c r="N4795" s="5"/>
      <c r="O4795" s="5"/>
      <c r="P4795" s="5"/>
      <c r="Q4795" s="5"/>
      <c r="R4795" s="5"/>
      <c r="S4795" s="5"/>
      <c r="T4795" s="5"/>
      <c r="U4795" s="5"/>
      <c r="V4795" s="5"/>
    </row>
    <row r="4796" hidden="1">
      <c r="A4796" s="5">
        <v>480091.0</v>
      </c>
      <c r="B4796" s="6" t="s">
        <v>7963</v>
      </c>
      <c r="C4796" s="6" t="s">
        <v>8481</v>
      </c>
      <c r="D4796" s="6" t="s">
        <v>10321</v>
      </c>
      <c r="E4796" s="6" t="s">
        <v>266</v>
      </c>
      <c r="F4796" s="6"/>
      <c r="G4796" s="6"/>
      <c r="H4796" s="6" t="s">
        <v>8233</v>
      </c>
      <c r="I4796" s="6" t="s">
        <v>10322</v>
      </c>
      <c r="J4796" s="6" t="s">
        <v>8607</v>
      </c>
      <c r="K4796" s="7" t="s">
        <v>10323</v>
      </c>
      <c r="L4796" s="8">
        <v>45657.0</v>
      </c>
      <c r="M4796" s="6" t="s">
        <v>23</v>
      </c>
      <c r="N4796" s="5"/>
      <c r="O4796" s="5"/>
      <c r="P4796" s="5"/>
      <c r="Q4796" s="5"/>
      <c r="R4796" s="5"/>
      <c r="S4796" s="5"/>
      <c r="T4796" s="5"/>
      <c r="U4796" s="5"/>
      <c r="V4796" s="5"/>
    </row>
    <row r="4797" hidden="1">
      <c r="A4797" s="5">
        <v>480091.0</v>
      </c>
      <c r="B4797" s="6" t="s">
        <v>7963</v>
      </c>
      <c r="C4797" s="6" t="s">
        <v>8481</v>
      </c>
      <c r="D4797" s="6" t="s">
        <v>10324</v>
      </c>
      <c r="E4797" s="6" t="s">
        <v>266</v>
      </c>
      <c r="F4797" s="6"/>
      <c r="G4797" s="6"/>
      <c r="H4797" s="6" t="s">
        <v>8233</v>
      </c>
      <c r="I4797" s="6" t="s">
        <v>10325</v>
      </c>
      <c r="J4797" s="6" t="s">
        <v>8607</v>
      </c>
      <c r="K4797" s="7" t="s">
        <v>10326</v>
      </c>
      <c r="L4797" s="8">
        <v>45657.0</v>
      </c>
      <c r="M4797" s="6" t="s">
        <v>23</v>
      </c>
      <c r="N4797" s="5"/>
      <c r="O4797" s="5"/>
      <c r="P4797" s="5"/>
      <c r="Q4797" s="5"/>
      <c r="R4797" s="5"/>
      <c r="S4797" s="5"/>
      <c r="T4797" s="5"/>
      <c r="U4797" s="5"/>
      <c r="V4797" s="5"/>
    </row>
    <row r="4798" hidden="1">
      <c r="A4798" s="5">
        <v>480091.0</v>
      </c>
      <c r="B4798" s="6" t="s">
        <v>7963</v>
      </c>
      <c r="C4798" s="6" t="s">
        <v>8481</v>
      </c>
      <c r="D4798" s="6" t="s">
        <v>10327</v>
      </c>
      <c r="E4798" s="6" t="s">
        <v>266</v>
      </c>
      <c r="F4798" s="6"/>
      <c r="G4798" s="6"/>
      <c r="H4798" s="6" t="s">
        <v>8325</v>
      </c>
      <c r="I4798" s="6" t="s">
        <v>10328</v>
      </c>
      <c r="J4798" s="6" t="s">
        <v>8469</v>
      </c>
      <c r="K4798" s="7" t="s">
        <v>10329</v>
      </c>
      <c r="L4798" s="8">
        <v>45657.0</v>
      </c>
      <c r="M4798" s="6" t="s">
        <v>23</v>
      </c>
      <c r="N4798" s="5"/>
      <c r="O4798" s="5"/>
      <c r="P4798" s="5"/>
      <c r="Q4798" s="5"/>
      <c r="R4798" s="5"/>
      <c r="S4798" s="5"/>
      <c r="T4798" s="5"/>
      <c r="U4798" s="5"/>
      <c r="V4798" s="5"/>
    </row>
    <row r="4799" hidden="1">
      <c r="A4799" s="5">
        <v>480091.0</v>
      </c>
      <c r="B4799" s="6" t="s">
        <v>7963</v>
      </c>
      <c r="C4799" s="6" t="s">
        <v>8481</v>
      </c>
      <c r="D4799" s="6" t="s">
        <v>10330</v>
      </c>
      <c r="E4799" s="6" t="s">
        <v>266</v>
      </c>
      <c r="F4799" s="6"/>
      <c r="G4799" s="6"/>
      <c r="H4799" s="6" t="s">
        <v>8205</v>
      </c>
      <c r="I4799" s="6" t="s">
        <v>10331</v>
      </c>
      <c r="J4799" s="6" t="s">
        <v>8469</v>
      </c>
      <c r="K4799" s="7" t="s">
        <v>10332</v>
      </c>
      <c r="L4799" s="8">
        <v>45657.0</v>
      </c>
      <c r="M4799" s="6" t="s">
        <v>23</v>
      </c>
      <c r="N4799" s="5"/>
      <c r="O4799" s="5"/>
      <c r="P4799" s="5"/>
      <c r="Q4799" s="5"/>
      <c r="R4799" s="5"/>
      <c r="S4799" s="5"/>
      <c r="T4799" s="5"/>
      <c r="U4799" s="5"/>
      <c r="V4799" s="5"/>
    </row>
    <row r="4800" hidden="1">
      <c r="A4800" s="5">
        <v>480091.0</v>
      </c>
      <c r="B4800" s="6" t="s">
        <v>7963</v>
      </c>
      <c r="C4800" s="6" t="s">
        <v>8481</v>
      </c>
      <c r="D4800" s="6" t="s">
        <v>10333</v>
      </c>
      <c r="E4800" s="6" t="s">
        <v>266</v>
      </c>
      <c r="F4800" s="6"/>
      <c r="G4800" s="6"/>
      <c r="H4800" s="6" t="s">
        <v>8225</v>
      </c>
      <c r="I4800" s="6" t="s">
        <v>10334</v>
      </c>
      <c r="J4800" s="6" t="s">
        <v>8469</v>
      </c>
      <c r="K4800" s="7" t="s">
        <v>97</v>
      </c>
      <c r="L4800" s="8">
        <v>45657.0</v>
      </c>
      <c r="M4800" s="6" t="s">
        <v>23</v>
      </c>
      <c r="N4800" s="5"/>
      <c r="O4800" s="5"/>
      <c r="P4800" s="5"/>
      <c r="Q4800" s="5"/>
      <c r="R4800" s="5"/>
      <c r="S4800" s="5"/>
      <c r="T4800" s="5"/>
      <c r="U4800" s="5"/>
      <c r="V4800" s="5"/>
    </row>
    <row r="4801" hidden="1">
      <c r="A4801" s="5">
        <v>480091.0</v>
      </c>
      <c r="B4801" s="6" t="s">
        <v>7963</v>
      </c>
      <c r="C4801" s="6" t="s">
        <v>8481</v>
      </c>
      <c r="D4801" s="6" t="s">
        <v>10335</v>
      </c>
      <c r="E4801" s="6" t="s">
        <v>266</v>
      </c>
      <c r="F4801" s="6"/>
      <c r="G4801" s="6"/>
      <c r="H4801" s="6" t="s">
        <v>8243</v>
      </c>
      <c r="I4801" s="6" t="s">
        <v>10336</v>
      </c>
      <c r="J4801" s="6" t="s">
        <v>8469</v>
      </c>
      <c r="K4801" s="7" t="s">
        <v>10337</v>
      </c>
      <c r="L4801" s="8">
        <v>45657.0</v>
      </c>
      <c r="M4801" s="6" t="s">
        <v>23</v>
      </c>
      <c r="N4801" s="5"/>
      <c r="O4801" s="5"/>
      <c r="P4801" s="5"/>
      <c r="Q4801" s="5"/>
      <c r="R4801" s="5"/>
      <c r="S4801" s="5"/>
      <c r="T4801" s="5"/>
      <c r="U4801" s="5"/>
      <c r="V4801" s="5"/>
    </row>
    <row r="4802" hidden="1">
      <c r="A4802" s="5">
        <v>480091.0</v>
      </c>
      <c r="B4802" s="6" t="s">
        <v>7963</v>
      </c>
      <c r="C4802" s="6" t="s">
        <v>8481</v>
      </c>
      <c r="D4802" s="6" t="s">
        <v>10338</v>
      </c>
      <c r="E4802" s="6" t="s">
        <v>266</v>
      </c>
      <c r="F4802" s="6"/>
      <c r="G4802" s="6"/>
      <c r="H4802" s="6" t="s">
        <v>8233</v>
      </c>
      <c r="I4802" s="6" t="s">
        <v>10339</v>
      </c>
      <c r="J4802" s="6" t="s">
        <v>8607</v>
      </c>
      <c r="K4802" s="7" t="s">
        <v>6955</v>
      </c>
      <c r="L4802" s="8">
        <v>45657.0</v>
      </c>
      <c r="M4802" s="6" t="s">
        <v>23</v>
      </c>
      <c r="N4802" s="5"/>
      <c r="O4802" s="5"/>
      <c r="P4802" s="5"/>
      <c r="Q4802" s="5"/>
      <c r="R4802" s="5"/>
      <c r="S4802" s="5"/>
      <c r="T4802" s="5"/>
      <c r="U4802" s="5"/>
      <c r="V4802" s="5"/>
    </row>
    <row r="4803" hidden="1">
      <c r="A4803" s="5">
        <v>480091.0</v>
      </c>
      <c r="B4803" s="6" t="s">
        <v>7963</v>
      </c>
      <c r="C4803" s="6" t="s">
        <v>8481</v>
      </c>
      <c r="D4803" s="6" t="s">
        <v>10340</v>
      </c>
      <c r="E4803" s="6" t="s">
        <v>266</v>
      </c>
      <c r="F4803" s="6"/>
      <c r="G4803" s="6"/>
      <c r="H4803" s="6" t="s">
        <v>8233</v>
      </c>
      <c r="I4803" s="6" t="s">
        <v>10341</v>
      </c>
      <c r="J4803" s="6" t="s">
        <v>8607</v>
      </c>
      <c r="K4803" s="7" t="s">
        <v>71</v>
      </c>
      <c r="L4803" s="8">
        <v>45657.0</v>
      </c>
      <c r="M4803" s="6" t="s">
        <v>23</v>
      </c>
      <c r="N4803" s="5"/>
      <c r="O4803" s="5"/>
      <c r="P4803" s="5"/>
      <c r="Q4803" s="5"/>
      <c r="R4803" s="5"/>
      <c r="S4803" s="5"/>
      <c r="T4803" s="5"/>
      <c r="U4803" s="5"/>
      <c r="V4803" s="5"/>
    </row>
    <row r="4804" hidden="1">
      <c r="A4804" s="5">
        <v>480091.0</v>
      </c>
      <c r="B4804" s="6" t="s">
        <v>7963</v>
      </c>
      <c r="C4804" s="6" t="s">
        <v>8481</v>
      </c>
      <c r="D4804" s="6" t="s">
        <v>10342</v>
      </c>
      <c r="E4804" s="6" t="s">
        <v>266</v>
      </c>
      <c r="F4804" s="6"/>
      <c r="G4804" s="6"/>
      <c r="H4804" s="6" t="s">
        <v>8233</v>
      </c>
      <c r="I4804" s="6" t="s">
        <v>10343</v>
      </c>
      <c r="J4804" s="6" t="s">
        <v>8607</v>
      </c>
      <c r="K4804" s="7" t="s">
        <v>71</v>
      </c>
      <c r="L4804" s="8">
        <v>45657.0</v>
      </c>
      <c r="M4804" s="6" t="s">
        <v>23</v>
      </c>
      <c r="N4804" s="5"/>
      <c r="O4804" s="5"/>
      <c r="P4804" s="5"/>
      <c r="Q4804" s="5"/>
      <c r="R4804" s="5"/>
      <c r="S4804" s="5"/>
      <c r="T4804" s="5"/>
      <c r="U4804" s="5"/>
      <c r="V4804" s="5"/>
    </row>
    <row r="4805" hidden="1">
      <c r="A4805" s="5">
        <v>480091.0</v>
      </c>
      <c r="B4805" s="6" t="s">
        <v>7963</v>
      </c>
      <c r="C4805" s="6" t="s">
        <v>8481</v>
      </c>
      <c r="D4805" s="6" t="s">
        <v>10344</v>
      </c>
      <c r="E4805" s="6" t="s">
        <v>266</v>
      </c>
      <c r="F4805" s="6"/>
      <c r="G4805" s="6"/>
      <c r="H4805" s="6" t="s">
        <v>8233</v>
      </c>
      <c r="I4805" s="6" t="s">
        <v>10345</v>
      </c>
      <c r="J4805" s="6" t="s">
        <v>8607</v>
      </c>
      <c r="K4805" s="7" t="s">
        <v>71</v>
      </c>
      <c r="L4805" s="8">
        <v>45657.0</v>
      </c>
      <c r="M4805" s="6" t="s">
        <v>23</v>
      </c>
      <c r="N4805" s="5"/>
      <c r="O4805" s="5"/>
      <c r="P4805" s="5"/>
      <c r="Q4805" s="5"/>
      <c r="R4805" s="5"/>
      <c r="S4805" s="5"/>
      <c r="T4805" s="5"/>
      <c r="U4805" s="5"/>
      <c r="V4805" s="5"/>
    </row>
    <row r="4806" hidden="1">
      <c r="A4806" s="5">
        <v>480091.0</v>
      </c>
      <c r="B4806" s="6" t="s">
        <v>7963</v>
      </c>
      <c r="C4806" s="6" t="s">
        <v>8481</v>
      </c>
      <c r="D4806" s="6" t="s">
        <v>10346</v>
      </c>
      <c r="E4806" s="6" t="s">
        <v>266</v>
      </c>
      <c r="F4806" s="6"/>
      <c r="G4806" s="6"/>
      <c r="H4806" s="6" t="s">
        <v>8233</v>
      </c>
      <c r="I4806" s="6" t="s">
        <v>10347</v>
      </c>
      <c r="J4806" s="6" t="s">
        <v>8607</v>
      </c>
      <c r="K4806" s="7" t="s">
        <v>71</v>
      </c>
      <c r="L4806" s="8">
        <v>45657.0</v>
      </c>
      <c r="M4806" s="6" t="s">
        <v>23</v>
      </c>
      <c r="N4806" s="5"/>
      <c r="O4806" s="5"/>
      <c r="P4806" s="5"/>
      <c r="Q4806" s="5"/>
      <c r="R4806" s="5"/>
      <c r="S4806" s="5"/>
      <c r="T4806" s="5"/>
      <c r="U4806" s="5"/>
      <c r="V4806" s="5"/>
    </row>
    <row r="4807" hidden="1">
      <c r="A4807" s="5">
        <v>480091.0</v>
      </c>
      <c r="B4807" s="6" t="s">
        <v>7963</v>
      </c>
      <c r="C4807" s="6" t="s">
        <v>8481</v>
      </c>
      <c r="D4807" s="6" t="s">
        <v>10348</v>
      </c>
      <c r="E4807" s="6" t="s">
        <v>266</v>
      </c>
      <c r="F4807" s="6"/>
      <c r="G4807" s="6"/>
      <c r="H4807" s="6" t="s">
        <v>8233</v>
      </c>
      <c r="I4807" s="6" t="s">
        <v>10349</v>
      </c>
      <c r="J4807" s="6" t="s">
        <v>8607</v>
      </c>
      <c r="K4807" s="7" t="s">
        <v>71</v>
      </c>
      <c r="L4807" s="8">
        <v>45657.0</v>
      </c>
      <c r="M4807" s="6" t="s">
        <v>23</v>
      </c>
      <c r="N4807" s="5"/>
      <c r="O4807" s="5"/>
      <c r="P4807" s="5"/>
      <c r="Q4807" s="5"/>
      <c r="R4807" s="5"/>
      <c r="S4807" s="5"/>
      <c r="T4807" s="5"/>
      <c r="U4807" s="5"/>
      <c r="V4807" s="5"/>
    </row>
    <row r="4808" hidden="1">
      <c r="A4808" s="5">
        <v>480091.0</v>
      </c>
      <c r="B4808" s="6" t="s">
        <v>7963</v>
      </c>
      <c r="C4808" s="6" t="s">
        <v>8481</v>
      </c>
      <c r="D4808" s="6" t="s">
        <v>10350</v>
      </c>
      <c r="E4808" s="6" t="s">
        <v>266</v>
      </c>
      <c r="F4808" s="6"/>
      <c r="G4808" s="6"/>
      <c r="H4808" s="6" t="s">
        <v>8372</v>
      </c>
      <c r="I4808" s="6" t="s">
        <v>10351</v>
      </c>
      <c r="J4808" s="6" t="s">
        <v>8607</v>
      </c>
      <c r="K4808" s="7" t="s">
        <v>8866</v>
      </c>
      <c r="L4808" s="8">
        <v>45657.0</v>
      </c>
      <c r="M4808" s="6" t="s">
        <v>23</v>
      </c>
      <c r="N4808" s="5"/>
      <c r="O4808" s="5"/>
      <c r="P4808" s="5"/>
      <c r="Q4808" s="5"/>
      <c r="R4808" s="5"/>
      <c r="S4808" s="5"/>
      <c r="T4808" s="5"/>
      <c r="U4808" s="5"/>
      <c r="V4808" s="5"/>
    </row>
    <row r="4809" hidden="1">
      <c r="A4809" s="5">
        <v>480091.0</v>
      </c>
      <c r="B4809" s="6" t="s">
        <v>7963</v>
      </c>
      <c r="C4809" s="6" t="s">
        <v>8481</v>
      </c>
      <c r="D4809" s="6" t="s">
        <v>10352</v>
      </c>
      <c r="E4809" s="6" t="s">
        <v>266</v>
      </c>
      <c r="F4809" s="6"/>
      <c r="G4809" s="6"/>
      <c r="H4809" s="6" t="s">
        <v>8372</v>
      </c>
      <c r="I4809" s="6" t="s">
        <v>10353</v>
      </c>
      <c r="J4809" s="6" t="s">
        <v>8607</v>
      </c>
      <c r="K4809" s="7" t="s">
        <v>10354</v>
      </c>
      <c r="L4809" s="8">
        <v>45657.0</v>
      </c>
      <c r="M4809" s="6" t="s">
        <v>23</v>
      </c>
      <c r="N4809" s="5"/>
      <c r="O4809" s="5"/>
      <c r="P4809" s="5"/>
      <c r="Q4809" s="5"/>
      <c r="R4809" s="5"/>
      <c r="S4809" s="5"/>
      <c r="T4809" s="5"/>
      <c r="U4809" s="5"/>
      <c r="V4809" s="5"/>
    </row>
    <row r="4810" hidden="1">
      <c r="A4810" s="5">
        <v>480091.0</v>
      </c>
      <c r="B4810" s="6" t="s">
        <v>7963</v>
      </c>
      <c r="C4810" s="6" t="s">
        <v>8481</v>
      </c>
      <c r="D4810" s="6" t="s">
        <v>10355</v>
      </c>
      <c r="E4810" s="6" t="s">
        <v>266</v>
      </c>
      <c r="F4810" s="6"/>
      <c r="G4810" s="6"/>
      <c r="H4810" s="6" t="s">
        <v>8233</v>
      </c>
      <c r="I4810" s="6" t="s">
        <v>10356</v>
      </c>
      <c r="J4810" s="6" t="s">
        <v>8607</v>
      </c>
      <c r="K4810" s="7" t="s">
        <v>10039</v>
      </c>
      <c r="L4810" s="8">
        <v>45657.0</v>
      </c>
      <c r="M4810" s="6" t="s">
        <v>23</v>
      </c>
      <c r="N4810" s="5"/>
      <c r="O4810" s="5"/>
      <c r="P4810" s="5"/>
      <c r="Q4810" s="5"/>
      <c r="R4810" s="5"/>
      <c r="S4810" s="5"/>
      <c r="T4810" s="5"/>
      <c r="U4810" s="5"/>
      <c r="V4810" s="5"/>
    </row>
    <row r="4811" hidden="1">
      <c r="A4811" s="5">
        <v>480091.0</v>
      </c>
      <c r="B4811" s="6" t="s">
        <v>7963</v>
      </c>
      <c r="C4811" s="6" t="s">
        <v>8481</v>
      </c>
      <c r="D4811" s="6" t="s">
        <v>10357</v>
      </c>
      <c r="E4811" s="6" t="s">
        <v>266</v>
      </c>
      <c r="F4811" s="6"/>
      <c r="G4811" s="6"/>
      <c r="H4811" s="6" t="s">
        <v>8233</v>
      </c>
      <c r="I4811" s="6" t="s">
        <v>10358</v>
      </c>
      <c r="J4811" s="6" t="s">
        <v>8469</v>
      </c>
      <c r="K4811" s="7" t="s">
        <v>565</v>
      </c>
      <c r="L4811" s="8">
        <v>45657.0</v>
      </c>
      <c r="M4811" s="6" t="s">
        <v>23</v>
      </c>
      <c r="N4811" s="5"/>
      <c r="O4811" s="5"/>
      <c r="P4811" s="5"/>
      <c r="Q4811" s="5"/>
      <c r="R4811" s="5"/>
      <c r="S4811" s="5"/>
      <c r="T4811" s="5"/>
      <c r="U4811" s="5"/>
      <c r="V4811" s="5"/>
    </row>
    <row r="4812" hidden="1">
      <c r="A4812" s="5">
        <v>480091.0</v>
      </c>
      <c r="B4812" s="6" t="s">
        <v>7963</v>
      </c>
      <c r="C4812" s="6" t="s">
        <v>8481</v>
      </c>
      <c r="D4812" s="6" t="s">
        <v>10357</v>
      </c>
      <c r="E4812" s="6" t="s">
        <v>266</v>
      </c>
      <c r="F4812" s="6"/>
      <c r="G4812" s="6"/>
      <c r="H4812" s="6" t="s">
        <v>8233</v>
      </c>
      <c r="I4812" s="6" t="s">
        <v>10358</v>
      </c>
      <c r="J4812" s="6" t="s">
        <v>8469</v>
      </c>
      <c r="K4812" s="7" t="s">
        <v>3254</v>
      </c>
      <c r="L4812" s="8">
        <v>45657.0</v>
      </c>
      <c r="M4812" s="6" t="s">
        <v>23</v>
      </c>
      <c r="N4812" s="5"/>
      <c r="O4812" s="5"/>
      <c r="P4812" s="5"/>
      <c r="Q4812" s="5"/>
      <c r="R4812" s="5"/>
      <c r="S4812" s="5"/>
      <c r="T4812" s="5"/>
      <c r="U4812" s="5"/>
      <c r="V4812" s="5"/>
    </row>
    <row r="4813" hidden="1">
      <c r="A4813" s="5">
        <v>480091.0</v>
      </c>
      <c r="B4813" s="6" t="s">
        <v>7963</v>
      </c>
      <c r="C4813" s="6" t="s">
        <v>8481</v>
      </c>
      <c r="D4813" s="6" t="s">
        <v>10357</v>
      </c>
      <c r="E4813" s="6" t="s">
        <v>266</v>
      </c>
      <c r="F4813" s="6"/>
      <c r="G4813" s="6"/>
      <c r="H4813" s="6" t="s">
        <v>8233</v>
      </c>
      <c r="I4813" s="6" t="s">
        <v>10358</v>
      </c>
      <c r="J4813" s="6" t="s">
        <v>8469</v>
      </c>
      <c r="K4813" s="7" t="s">
        <v>477</v>
      </c>
      <c r="L4813" s="8">
        <v>45657.0</v>
      </c>
      <c r="M4813" s="6" t="s">
        <v>23</v>
      </c>
      <c r="N4813" s="5"/>
      <c r="O4813" s="5"/>
      <c r="P4813" s="5"/>
      <c r="Q4813" s="5"/>
      <c r="R4813" s="5"/>
      <c r="S4813" s="5"/>
      <c r="T4813" s="5"/>
      <c r="U4813" s="5"/>
      <c r="V4813" s="5"/>
    </row>
    <row r="4814" hidden="1">
      <c r="A4814" s="5">
        <v>480091.0</v>
      </c>
      <c r="B4814" s="6" t="s">
        <v>7963</v>
      </c>
      <c r="C4814" s="6" t="s">
        <v>8481</v>
      </c>
      <c r="D4814" s="6" t="s">
        <v>10357</v>
      </c>
      <c r="E4814" s="6" t="s">
        <v>266</v>
      </c>
      <c r="F4814" s="6"/>
      <c r="G4814" s="6"/>
      <c r="H4814" s="6" t="s">
        <v>8233</v>
      </c>
      <c r="I4814" s="6" t="s">
        <v>10358</v>
      </c>
      <c r="J4814" s="6" t="s">
        <v>8469</v>
      </c>
      <c r="K4814" s="7" t="s">
        <v>10359</v>
      </c>
      <c r="L4814" s="8">
        <v>45657.0</v>
      </c>
      <c r="M4814" s="6" t="s">
        <v>23</v>
      </c>
      <c r="N4814" s="5"/>
      <c r="O4814" s="5"/>
      <c r="P4814" s="5"/>
      <c r="Q4814" s="5"/>
      <c r="R4814" s="5"/>
      <c r="S4814" s="5"/>
      <c r="T4814" s="5"/>
      <c r="U4814" s="5"/>
      <c r="V4814" s="5"/>
    </row>
    <row r="4815" hidden="1">
      <c r="A4815" s="5">
        <v>480091.0</v>
      </c>
      <c r="B4815" s="6" t="s">
        <v>7963</v>
      </c>
      <c r="C4815" s="6" t="s">
        <v>8481</v>
      </c>
      <c r="D4815" s="6" t="s">
        <v>10360</v>
      </c>
      <c r="E4815" s="6" t="s">
        <v>266</v>
      </c>
      <c r="F4815" s="6"/>
      <c r="G4815" s="6"/>
      <c r="H4815" s="6" t="s">
        <v>8205</v>
      </c>
      <c r="I4815" s="6" t="s">
        <v>10361</v>
      </c>
      <c r="J4815" s="6" t="s">
        <v>8607</v>
      </c>
      <c r="K4815" s="7" t="s">
        <v>10362</v>
      </c>
      <c r="L4815" s="8">
        <v>45657.0</v>
      </c>
      <c r="M4815" s="6" t="s">
        <v>23</v>
      </c>
      <c r="N4815" s="5"/>
      <c r="O4815" s="5"/>
      <c r="P4815" s="5"/>
      <c r="Q4815" s="5"/>
      <c r="R4815" s="5"/>
      <c r="S4815" s="5"/>
      <c r="T4815" s="5"/>
      <c r="U4815" s="5"/>
      <c r="V4815" s="5"/>
    </row>
    <row r="4816" hidden="1">
      <c r="A4816" s="5">
        <v>480091.0</v>
      </c>
      <c r="B4816" s="6" t="s">
        <v>7963</v>
      </c>
      <c r="C4816" s="6" t="s">
        <v>8481</v>
      </c>
      <c r="D4816" s="6" t="s">
        <v>10363</v>
      </c>
      <c r="E4816" s="6" t="s">
        <v>266</v>
      </c>
      <c r="F4816" s="6"/>
      <c r="G4816" s="6"/>
      <c r="H4816" s="6" t="s">
        <v>8205</v>
      </c>
      <c r="I4816" s="6" t="s">
        <v>10364</v>
      </c>
      <c r="J4816" s="6" t="s">
        <v>8607</v>
      </c>
      <c r="K4816" s="7" t="s">
        <v>10365</v>
      </c>
      <c r="L4816" s="8">
        <v>45657.0</v>
      </c>
      <c r="M4816" s="6" t="s">
        <v>23</v>
      </c>
      <c r="N4816" s="5"/>
      <c r="O4816" s="5"/>
      <c r="P4816" s="5"/>
      <c r="Q4816" s="5"/>
      <c r="R4816" s="5"/>
      <c r="S4816" s="5"/>
      <c r="T4816" s="5"/>
      <c r="U4816" s="5"/>
      <c r="V4816" s="5"/>
    </row>
    <row r="4817" hidden="1">
      <c r="A4817" s="5">
        <v>480091.0</v>
      </c>
      <c r="B4817" s="6" t="s">
        <v>7963</v>
      </c>
      <c r="C4817" s="6" t="s">
        <v>8481</v>
      </c>
      <c r="D4817" s="6" t="s">
        <v>10366</v>
      </c>
      <c r="E4817" s="6" t="s">
        <v>266</v>
      </c>
      <c r="F4817" s="6"/>
      <c r="G4817" s="6"/>
      <c r="H4817" s="6" t="s">
        <v>8205</v>
      </c>
      <c r="I4817" s="6" t="s">
        <v>10367</v>
      </c>
      <c r="J4817" s="6" t="s">
        <v>8607</v>
      </c>
      <c r="K4817" s="7" t="s">
        <v>10368</v>
      </c>
      <c r="L4817" s="8">
        <v>45657.0</v>
      </c>
      <c r="M4817" s="6" t="s">
        <v>23</v>
      </c>
      <c r="N4817" s="5"/>
      <c r="O4817" s="5"/>
      <c r="P4817" s="5"/>
      <c r="Q4817" s="5"/>
      <c r="R4817" s="5"/>
      <c r="S4817" s="5"/>
      <c r="T4817" s="5"/>
      <c r="U4817" s="5"/>
      <c r="V4817" s="5"/>
    </row>
    <row r="4818" hidden="1">
      <c r="A4818" s="5">
        <v>480091.0</v>
      </c>
      <c r="B4818" s="6" t="s">
        <v>7963</v>
      </c>
      <c r="C4818" s="6" t="s">
        <v>8481</v>
      </c>
      <c r="D4818" s="6" t="s">
        <v>10369</v>
      </c>
      <c r="E4818" s="6" t="s">
        <v>266</v>
      </c>
      <c r="F4818" s="6"/>
      <c r="G4818" s="6"/>
      <c r="H4818" s="6" t="s">
        <v>8205</v>
      </c>
      <c r="I4818" s="6" t="s">
        <v>10370</v>
      </c>
      <c r="J4818" s="6" t="s">
        <v>8607</v>
      </c>
      <c r="K4818" s="7" t="s">
        <v>10371</v>
      </c>
      <c r="L4818" s="8">
        <v>45657.0</v>
      </c>
      <c r="M4818" s="6" t="s">
        <v>23</v>
      </c>
      <c r="N4818" s="5"/>
      <c r="O4818" s="5"/>
      <c r="P4818" s="5"/>
      <c r="Q4818" s="5"/>
      <c r="R4818" s="5"/>
      <c r="S4818" s="5"/>
      <c r="T4818" s="5"/>
      <c r="U4818" s="5"/>
      <c r="V4818" s="5"/>
    </row>
    <row r="4819" hidden="1">
      <c r="A4819" s="5">
        <v>480091.0</v>
      </c>
      <c r="B4819" s="6" t="s">
        <v>7963</v>
      </c>
      <c r="C4819" s="6" t="s">
        <v>8481</v>
      </c>
      <c r="D4819" s="6" t="s">
        <v>10372</v>
      </c>
      <c r="E4819" s="6" t="s">
        <v>266</v>
      </c>
      <c r="F4819" s="6"/>
      <c r="G4819" s="6"/>
      <c r="H4819" s="6" t="s">
        <v>8205</v>
      </c>
      <c r="I4819" s="6" t="s">
        <v>10373</v>
      </c>
      <c r="J4819" s="6" t="s">
        <v>8607</v>
      </c>
      <c r="K4819" s="7" t="s">
        <v>10374</v>
      </c>
      <c r="L4819" s="8">
        <v>45657.0</v>
      </c>
      <c r="M4819" s="6" t="s">
        <v>23</v>
      </c>
      <c r="N4819" s="5"/>
      <c r="O4819" s="5"/>
      <c r="P4819" s="5"/>
      <c r="Q4819" s="5"/>
      <c r="R4819" s="5"/>
      <c r="S4819" s="5"/>
      <c r="T4819" s="5"/>
      <c r="U4819" s="5"/>
      <c r="V4819" s="5"/>
    </row>
    <row r="4820" hidden="1">
      <c r="A4820" s="5">
        <v>480091.0</v>
      </c>
      <c r="B4820" s="6" t="s">
        <v>7963</v>
      </c>
      <c r="C4820" s="6" t="s">
        <v>8481</v>
      </c>
      <c r="D4820" s="6" t="s">
        <v>10375</v>
      </c>
      <c r="E4820" s="6" t="s">
        <v>266</v>
      </c>
      <c r="F4820" s="6"/>
      <c r="G4820" s="6"/>
      <c r="H4820" s="6" t="s">
        <v>8205</v>
      </c>
      <c r="I4820" s="6" t="s">
        <v>10376</v>
      </c>
      <c r="J4820" s="6" t="s">
        <v>8607</v>
      </c>
      <c r="K4820" s="7" t="s">
        <v>10377</v>
      </c>
      <c r="L4820" s="8">
        <v>45657.0</v>
      </c>
      <c r="M4820" s="6" t="s">
        <v>23</v>
      </c>
      <c r="N4820" s="5"/>
      <c r="O4820" s="5"/>
      <c r="P4820" s="5"/>
      <c r="Q4820" s="5"/>
      <c r="R4820" s="5"/>
      <c r="S4820" s="5"/>
      <c r="T4820" s="5"/>
      <c r="U4820" s="5"/>
      <c r="V4820" s="5"/>
    </row>
    <row r="4821" hidden="1">
      <c r="A4821" s="5">
        <v>480091.0</v>
      </c>
      <c r="B4821" s="6" t="s">
        <v>7963</v>
      </c>
      <c r="C4821" s="6" t="s">
        <v>8481</v>
      </c>
      <c r="D4821" s="6" t="s">
        <v>10378</v>
      </c>
      <c r="E4821" s="6" t="s">
        <v>266</v>
      </c>
      <c r="F4821" s="6"/>
      <c r="G4821" s="6"/>
      <c r="H4821" s="6" t="s">
        <v>8205</v>
      </c>
      <c r="I4821" s="6" t="s">
        <v>10379</v>
      </c>
      <c r="J4821" s="6" t="s">
        <v>8607</v>
      </c>
      <c r="K4821" s="7" t="s">
        <v>10380</v>
      </c>
      <c r="L4821" s="8">
        <v>45657.0</v>
      </c>
      <c r="M4821" s="6" t="s">
        <v>23</v>
      </c>
      <c r="N4821" s="5"/>
      <c r="O4821" s="5"/>
      <c r="P4821" s="5"/>
      <c r="Q4821" s="5"/>
      <c r="R4821" s="5"/>
      <c r="S4821" s="5"/>
      <c r="T4821" s="5"/>
      <c r="U4821" s="5"/>
      <c r="V4821" s="5"/>
    </row>
    <row r="4822" hidden="1">
      <c r="A4822" s="5">
        <v>480091.0</v>
      </c>
      <c r="B4822" s="6" t="s">
        <v>7963</v>
      </c>
      <c r="C4822" s="6" t="s">
        <v>8481</v>
      </c>
      <c r="D4822" s="6" t="s">
        <v>10381</v>
      </c>
      <c r="E4822" s="6" t="s">
        <v>266</v>
      </c>
      <c r="F4822" s="6"/>
      <c r="G4822" s="6"/>
      <c r="H4822" s="6" t="s">
        <v>8205</v>
      </c>
      <c r="I4822" s="6" t="s">
        <v>10382</v>
      </c>
      <c r="J4822" s="6" t="s">
        <v>8607</v>
      </c>
      <c r="K4822" s="7" t="s">
        <v>10383</v>
      </c>
      <c r="L4822" s="8">
        <v>45657.0</v>
      </c>
      <c r="M4822" s="6" t="s">
        <v>23</v>
      </c>
      <c r="N4822" s="5"/>
      <c r="O4822" s="5"/>
      <c r="P4822" s="5"/>
      <c r="Q4822" s="5"/>
      <c r="R4822" s="5"/>
      <c r="S4822" s="5"/>
      <c r="T4822" s="5"/>
      <c r="U4822" s="5"/>
      <c r="V4822" s="5"/>
    </row>
    <row r="4823" hidden="1">
      <c r="A4823" s="5">
        <v>480091.0</v>
      </c>
      <c r="B4823" s="6" t="s">
        <v>7963</v>
      </c>
      <c r="C4823" s="6" t="s">
        <v>8481</v>
      </c>
      <c r="D4823" s="6" t="s">
        <v>10384</v>
      </c>
      <c r="E4823" s="6" t="s">
        <v>266</v>
      </c>
      <c r="F4823" s="6"/>
      <c r="G4823" s="6"/>
      <c r="H4823" s="6" t="s">
        <v>8205</v>
      </c>
      <c r="I4823" s="6" t="s">
        <v>10385</v>
      </c>
      <c r="J4823" s="6" t="s">
        <v>8607</v>
      </c>
      <c r="K4823" s="7" t="s">
        <v>10386</v>
      </c>
      <c r="L4823" s="8">
        <v>45657.0</v>
      </c>
      <c r="M4823" s="6" t="s">
        <v>23</v>
      </c>
      <c r="N4823" s="5"/>
      <c r="O4823" s="5"/>
      <c r="P4823" s="5"/>
      <c r="Q4823" s="5"/>
      <c r="R4823" s="5"/>
      <c r="S4823" s="5"/>
      <c r="T4823" s="5"/>
      <c r="U4823" s="5"/>
      <c r="V4823" s="5"/>
    </row>
    <row r="4824" hidden="1">
      <c r="A4824" s="5">
        <v>480091.0</v>
      </c>
      <c r="B4824" s="6" t="s">
        <v>7963</v>
      </c>
      <c r="C4824" s="6" t="s">
        <v>10387</v>
      </c>
      <c r="D4824" s="6" t="s">
        <v>10388</v>
      </c>
      <c r="E4824" s="6" t="s">
        <v>266</v>
      </c>
      <c r="F4824" s="6"/>
      <c r="G4824" s="6"/>
      <c r="H4824" s="6" t="s">
        <v>8432</v>
      </c>
      <c r="I4824" s="6" t="s">
        <v>10389</v>
      </c>
      <c r="J4824" s="6" t="s">
        <v>8469</v>
      </c>
      <c r="K4824" s="7" t="s">
        <v>10390</v>
      </c>
      <c r="L4824" s="8">
        <v>45657.0</v>
      </c>
      <c r="M4824" s="6" t="s">
        <v>23</v>
      </c>
      <c r="N4824" s="5"/>
      <c r="O4824" s="5"/>
      <c r="P4824" s="5"/>
      <c r="Q4824" s="5"/>
      <c r="R4824" s="5"/>
      <c r="S4824" s="5"/>
      <c r="T4824" s="5"/>
      <c r="U4824" s="5"/>
      <c r="V4824" s="5"/>
    </row>
    <row r="4825" hidden="1">
      <c r="A4825" s="5">
        <v>480091.0</v>
      </c>
      <c r="B4825" s="6" t="s">
        <v>7963</v>
      </c>
      <c r="C4825" s="6" t="s">
        <v>10387</v>
      </c>
      <c r="D4825" s="6" t="s">
        <v>8830</v>
      </c>
      <c r="E4825" s="6" t="s">
        <v>266</v>
      </c>
      <c r="F4825" s="6"/>
      <c r="G4825" s="6"/>
      <c r="H4825" s="6" t="s">
        <v>8467</v>
      </c>
      <c r="I4825" s="6" t="s">
        <v>8831</v>
      </c>
      <c r="J4825" s="6" t="s">
        <v>8199</v>
      </c>
      <c r="K4825" s="7" t="s">
        <v>10391</v>
      </c>
      <c r="L4825" s="8">
        <v>45657.0</v>
      </c>
      <c r="M4825" s="6" t="s">
        <v>23</v>
      </c>
      <c r="N4825" s="5"/>
      <c r="O4825" s="5"/>
      <c r="P4825" s="5"/>
      <c r="Q4825" s="5"/>
      <c r="R4825" s="5"/>
      <c r="S4825" s="5"/>
      <c r="T4825" s="5"/>
      <c r="U4825" s="5"/>
      <c r="V4825" s="5"/>
    </row>
    <row r="4826" hidden="1">
      <c r="A4826" s="5">
        <v>480091.0</v>
      </c>
      <c r="B4826" s="6" t="s">
        <v>7963</v>
      </c>
      <c r="C4826" s="6" t="s">
        <v>10387</v>
      </c>
      <c r="D4826" s="6" t="s">
        <v>10392</v>
      </c>
      <c r="E4826" s="6" t="s">
        <v>266</v>
      </c>
      <c r="F4826" s="6"/>
      <c r="G4826" s="6"/>
      <c r="H4826" s="6" t="s">
        <v>8236</v>
      </c>
      <c r="I4826" s="6" t="s">
        <v>10393</v>
      </c>
      <c r="J4826" s="6" t="s">
        <v>8607</v>
      </c>
      <c r="K4826" s="7" t="s">
        <v>565</v>
      </c>
      <c r="L4826" s="8">
        <v>45657.0</v>
      </c>
      <c r="M4826" s="6" t="s">
        <v>23</v>
      </c>
      <c r="N4826" s="5"/>
      <c r="O4826" s="5"/>
      <c r="P4826" s="5"/>
      <c r="Q4826" s="5"/>
      <c r="R4826" s="5"/>
      <c r="S4826" s="5"/>
      <c r="T4826" s="5"/>
      <c r="U4826" s="5"/>
      <c r="V4826" s="5"/>
    </row>
    <row r="4827" hidden="1">
      <c r="A4827" s="5">
        <v>480091.0</v>
      </c>
      <c r="B4827" s="6" t="s">
        <v>7963</v>
      </c>
      <c r="C4827" s="6" t="s">
        <v>10387</v>
      </c>
      <c r="D4827" s="6" t="s">
        <v>10392</v>
      </c>
      <c r="E4827" s="6" t="s">
        <v>266</v>
      </c>
      <c r="F4827" s="6"/>
      <c r="G4827" s="6"/>
      <c r="H4827" s="6" t="s">
        <v>8212</v>
      </c>
      <c r="I4827" s="6" t="s">
        <v>10393</v>
      </c>
      <c r="J4827" s="6" t="s">
        <v>8607</v>
      </c>
      <c r="K4827" s="7" t="s">
        <v>620</v>
      </c>
      <c r="L4827" s="8">
        <v>45657.0</v>
      </c>
      <c r="M4827" s="6" t="s">
        <v>23</v>
      </c>
      <c r="N4827" s="5"/>
      <c r="O4827" s="5"/>
      <c r="P4827" s="5"/>
      <c r="Q4827" s="5"/>
      <c r="R4827" s="5"/>
      <c r="S4827" s="5"/>
      <c r="T4827" s="5"/>
      <c r="U4827" s="5"/>
      <c r="V4827" s="5"/>
    </row>
    <row r="4828" hidden="1">
      <c r="A4828" s="5">
        <v>480091.0</v>
      </c>
      <c r="B4828" s="6" t="s">
        <v>7963</v>
      </c>
      <c r="C4828" s="6" t="s">
        <v>10387</v>
      </c>
      <c r="D4828" s="6" t="s">
        <v>10392</v>
      </c>
      <c r="E4828" s="6" t="s">
        <v>266</v>
      </c>
      <c r="F4828" s="6"/>
      <c r="G4828" s="6"/>
      <c r="H4828" s="6" t="s">
        <v>8264</v>
      </c>
      <c r="I4828" s="6" t="s">
        <v>10393</v>
      </c>
      <c r="J4828" s="6" t="s">
        <v>8607</v>
      </c>
      <c r="K4828" s="7" t="s">
        <v>881</v>
      </c>
      <c r="L4828" s="8">
        <v>45657.0</v>
      </c>
      <c r="M4828" s="6" t="s">
        <v>23</v>
      </c>
      <c r="N4828" s="5"/>
      <c r="O4828" s="5"/>
      <c r="P4828" s="5"/>
      <c r="Q4828" s="5"/>
      <c r="R4828" s="5"/>
      <c r="S4828" s="5"/>
      <c r="T4828" s="5"/>
      <c r="U4828" s="5"/>
      <c r="V4828" s="5"/>
    </row>
    <row r="4829" hidden="1">
      <c r="A4829" s="5">
        <v>480091.0</v>
      </c>
      <c r="B4829" s="6" t="s">
        <v>7963</v>
      </c>
      <c r="C4829" s="6" t="s">
        <v>10387</v>
      </c>
      <c r="D4829" s="6" t="s">
        <v>10392</v>
      </c>
      <c r="E4829" s="6" t="s">
        <v>266</v>
      </c>
      <c r="F4829" s="6"/>
      <c r="G4829" s="6"/>
      <c r="H4829" s="6" t="s">
        <v>8279</v>
      </c>
      <c r="I4829" s="6" t="s">
        <v>10393</v>
      </c>
      <c r="J4829" s="6" t="s">
        <v>8607</v>
      </c>
      <c r="K4829" s="7" t="s">
        <v>499</v>
      </c>
      <c r="L4829" s="8">
        <v>45657.0</v>
      </c>
      <c r="M4829" s="6" t="s">
        <v>23</v>
      </c>
      <c r="N4829" s="5"/>
      <c r="O4829" s="5"/>
      <c r="P4829" s="5"/>
      <c r="Q4829" s="5"/>
      <c r="R4829" s="5"/>
      <c r="S4829" s="5"/>
      <c r="T4829" s="5"/>
      <c r="U4829" s="5"/>
      <c r="V4829" s="5"/>
    </row>
    <row r="4830" hidden="1">
      <c r="A4830" s="5">
        <v>480091.0</v>
      </c>
      <c r="B4830" s="6" t="s">
        <v>7963</v>
      </c>
      <c r="C4830" s="6" t="s">
        <v>10387</v>
      </c>
      <c r="D4830" s="6" t="s">
        <v>10394</v>
      </c>
      <c r="E4830" s="6" t="s">
        <v>266</v>
      </c>
      <c r="F4830" s="6"/>
      <c r="G4830" s="6"/>
      <c r="H4830" s="6" t="s">
        <v>8279</v>
      </c>
      <c r="I4830" s="6" t="s">
        <v>10395</v>
      </c>
      <c r="J4830" s="6" t="s">
        <v>8469</v>
      </c>
      <c r="K4830" s="7" t="s">
        <v>82</v>
      </c>
      <c r="L4830" s="8">
        <v>45657.0</v>
      </c>
      <c r="M4830" s="6" t="s">
        <v>23</v>
      </c>
      <c r="N4830" s="5"/>
      <c r="O4830" s="5"/>
      <c r="P4830" s="5"/>
      <c r="Q4830" s="5"/>
      <c r="R4830" s="5"/>
      <c r="S4830" s="5"/>
      <c r="T4830" s="5"/>
      <c r="U4830" s="5"/>
      <c r="V4830" s="5"/>
    </row>
    <row r="4831" hidden="1">
      <c r="A4831" s="5">
        <v>480091.0</v>
      </c>
      <c r="B4831" s="6" t="s">
        <v>7963</v>
      </c>
      <c r="C4831" s="6" t="s">
        <v>10387</v>
      </c>
      <c r="D4831" s="6" t="s">
        <v>10396</v>
      </c>
      <c r="E4831" s="6" t="s">
        <v>266</v>
      </c>
      <c r="F4831" s="6"/>
      <c r="G4831" s="6"/>
      <c r="H4831" s="6" t="s">
        <v>8267</v>
      </c>
      <c r="I4831" s="6" t="s">
        <v>10397</v>
      </c>
      <c r="J4831" s="6" t="s">
        <v>8469</v>
      </c>
      <c r="K4831" s="7" t="s">
        <v>3702</v>
      </c>
      <c r="L4831" s="8">
        <v>45657.0</v>
      </c>
      <c r="M4831" s="6" t="s">
        <v>23</v>
      </c>
      <c r="N4831" s="5"/>
      <c r="O4831" s="5"/>
      <c r="P4831" s="5"/>
      <c r="Q4831" s="5"/>
      <c r="R4831" s="5"/>
      <c r="S4831" s="5"/>
      <c r="T4831" s="5"/>
      <c r="U4831" s="5"/>
      <c r="V4831" s="5"/>
    </row>
    <row r="4832" hidden="1">
      <c r="A4832" s="5">
        <v>480091.0</v>
      </c>
      <c r="B4832" s="6" t="s">
        <v>7963</v>
      </c>
      <c r="C4832" s="6" t="s">
        <v>10387</v>
      </c>
      <c r="D4832" s="6" t="s">
        <v>10396</v>
      </c>
      <c r="E4832" s="6" t="s">
        <v>266</v>
      </c>
      <c r="F4832" s="6"/>
      <c r="G4832" s="6"/>
      <c r="H4832" s="6" t="s">
        <v>8228</v>
      </c>
      <c r="I4832" s="6" t="s">
        <v>10397</v>
      </c>
      <c r="J4832" s="6" t="s">
        <v>8469</v>
      </c>
      <c r="K4832" s="7" t="s">
        <v>10398</v>
      </c>
      <c r="L4832" s="8">
        <v>45657.0</v>
      </c>
      <c r="M4832" s="6" t="s">
        <v>23</v>
      </c>
      <c r="N4832" s="5"/>
      <c r="O4832" s="5"/>
      <c r="P4832" s="5"/>
      <c r="Q4832" s="5"/>
      <c r="R4832" s="5"/>
      <c r="S4832" s="5"/>
      <c r="T4832" s="5"/>
      <c r="U4832" s="5"/>
      <c r="V4832" s="5"/>
    </row>
    <row r="4833" hidden="1">
      <c r="A4833" s="5">
        <v>480091.0</v>
      </c>
      <c r="B4833" s="6" t="s">
        <v>7963</v>
      </c>
      <c r="C4833" s="6" t="s">
        <v>10387</v>
      </c>
      <c r="D4833" s="6" t="s">
        <v>10396</v>
      </c>
      <c r="E4833" s="6" t="s">
        <v>266</v>
      </c>
      <c r="F4833" s="6"/>
      <c r="G4833" s="6"/>
      <c r="H4833" s="6" t="s">
        <v>8279</v>
      </c>
      <c r="I4833" s="6" t="s">
        <v>10397</v>
      </c>
      <c r="J4833" s="6" t="s">
        <v>8469</v>
      </c>
      <c r="K4833" s="7" t="s">
        <v>86</v>
      </c>
      <c r="L4833" s="8">
        <v>45657.0</v>
      </c>
      <c r="M4833" s="6" t="s">
        <v>23</v>
      </c>
      <c r="N4833" s="5"/>
      <c r="O4833" s="5"/>
      <c r="P4833" s="5"/>
      <c r="Q4833" s="5"/>
      <c r="R4833" s="5"/>
      <c r="S4833" s="5"/>
      <c r="T4833" s="5"/>
      <c r="U4833" s="5"/>
      <c r="V4833" s="5"/>
    </row>
    <row r="4834" hidden="1">
      <c r="A4834" s="5">
        <v>480091.0</v>
      </c>
      <c r="B4834" s="6" t="s">
        <v>7963</v>
      </c>
      <c r="C4834" s="6" t="s">
        <v>10387</v>
      </c>
      <c r="D4834" s="6" t="s">
        <v>10399</v>
      </c>
      <c r="E4834" s="6" t="s">
        <v>266</v>
      </c>
      <c r="F4834" s="6"/>
      <c r="G4834" s="6"/>
      <c r="H4834" s="6" t="s">
        <v>8478</v>
      </c>
      <c r="I4834" s="6" t="s">
        <v>10400</v>
      </c>
      <c r="J4834" s="6" t="s">
        <v>8469</v>
      </c>
      <c r="K4834" s="7" t="s">
        <v>477</v>
      </c>
      <c r="L4834" s="8">
        <v>45657.0</v>
      </c>
      <c r="M4834" s="6" t="s">
        <v>23</v>
      </c>
      <c r="N4834" s="5"/>
      <c r="O4834" s="5"/>
      <c r="P4834" s="5"/>
      <c r="Q4834" s="5"/>
      <c r="R4834" s="5"/>
      <c r="S4834" s="5"/>
      <c r="T4834" s="5"/>
      <c r="U4834" s="5"/>
      <c r="V4834" s="5"/>
    </row>
    <row r="4835" hidden="1">
      <c r="A4835" s="5">
        <v>480091.0</v>
      </c>
      <c r="B4835" s="6" t="s">
        <v>7963</v>
      </c>
      <c r="C4835" s="6" t="s">
        <v>10387</v>
      </c>
      <c r="D4835" s="6" t="s">
        <v>10401</v>
      </c>
      <c r="E4835" s="6" t="s">
        <v>266</v>
      </c>
      <c r="F4835" s="6"/>
      <c r="G4835" s="6"/>
      <c r="H4835" s="6" t="s">
        <v>8233</v>
      </c>
      <c r="I4835" s="6" t="s">
        <v>10402</v>
      </c>
      <c r="J4835" s="6" t="s">
        <v>8469</v>
      </c>
      <c r="K4835" s="7" t="s">
        <v>10403</v>
      </c>
      <c r="L4835" s="8">
        <v>45657.0</v>
      </c>
      <c r="M4835" s="6" t="s">
        <v>23</v>
      </c>
      <c r="N4835" s="5"/>
      <c r="O4835" s="5"/>
      <c r="P4835" s="5"/>
      <c r="Q4835" s="5"/>
      <c r="R4835" s="5"/>
      <c r="S4835" s="5"/>
      <c r="T4835" s="5"/>
      <c r="U4835" s="5"/>
      <c r="V4835" s="5"/>
    </row>
    <row r="4836" hidden="1">
      <c r="A4836" s="5">
        <v>480091.0</v>
      </c>
      <c r="B4836" s="6" t="s">
        <v>7963</v>
      </c>
      <c r="C4836" s="6" t="s">
        <v>10387</v>
      </c>
      <c r="D4836" s="6" t="s">
        <v>10399</v>
      </c>
      <c r="E4836" s="6" t="s">
        <v>266</v>
      </c>
      <c r="F4836" s="6"/>
      <c r="G4836" s="6"/>
      <c r="H4836" s="6" t="s">
        <v>8478</v>
      </c>
      <c r="I4836" s="6" t="s">
        <v>10400</v>
      </c>
      <c r="J4836" s="6" t="s">
        <v>8469</v>
      </c>
      <c r="K4836" s="7" t="s">
        <v>10404</v>
      </c>
      <c r="L4836" s="8">
        <v>45657.0</v>
      </c>
      <c r="M4836" s="6" t="s">
        <v>23</v>
      </c>
      <c r="N4836" s="5"/>
      <c r="O4836" s="5"/>
      <c r="P4836" s="5"/>
      <c r="Q4836" s="5"/>
      <c r="R4836" s="5"/>
      <c r="S4836" s="5"/>
      <c r="T4836" s="5"/>
      <c r="U4836" s="5"/>
      <c r="V4836" s="5"/>
    </row>
    <row r="4837" hidden="1">
      <c r="A4837" s="5">
        <v>480091.0</v>
      </c>
      <c r="B4837" s="6" t="s">
        <v>7963</v>
      </c>
      <c r="C4837" s="6" t="s">
        <v>10387</v>
      </c>
      <c r="D4837" s="6" t="s">
        <v>10399</v>
      </c>
      <c r="E4837" s="6" t="s">
        <v>266</v>
      </c>
      <c r="F4837" s="6"/>
      <c r="G4837" s="6"/>
      <c r="H4837" s="6" t="s">
        <v>8478</v>
      </c>
      <c r="I4837" s="6" t="s">
        <v>10400</v>
      </c>
      <c r="J4837" s="6" t="s">
        <v>8469</v>
      </c>
      <c r="K4837" s="7" t="s">
        <v>10405</v>
      </c>
      <c r="L4837" s="8">
        <v>45657.0</v>
      </c>
      <c r="M4837" s="6" t="s">
        <v>23</v>
      </c>
      <c r="N4837" s="5"/>
      <c r="O4837" s="5"/>
      <c r="P4837" s="5"/>
      <c r="Q4837" s="5"/>
      <c r="R4837" s="5"/>
      <c r="S4837" s="5"/>
      <c r="T4837" s="5"/>
      <c r="U4837" s="5"/>
      <c r="V4837" s="5"/>
    </row>
    <row r="4838" hidden="1">
      <c r="A4838" s="5">
        <v>480091.0</v>
      </c>
      <c r="B4838" s="6" t="s">
        <v>7963</v>
      </c>
      <c r="C4838" s="6" t="s">
        <v>10387</v>
      </c>
      <c r="D4838" s="6" t="s">
        <v>10406</v>
      </c>
      <c r="E4838" s="6" t="s">
        <v>266</v>
      </c>
      <c r="F4838" s="6"/>
      <c r="G4838" s="6"/>
      <c r="H4838" s="6" t="s">
        <v>8467</v>
      </c>
      <c r="I4838" s="6" t="s">
        <v>9854</v>
      </c>
      <c r="J4838" s="6" t="s">
        <v>8469</v>
      </c>
      <c r="K4838" s="7" t="s">
        <v>10407</v>
      </c>
      <c r="L4838" s="8">
        <v>45657.0</v>
      </c>
      <c r="M4838" s="6" t="s">
        <v>23</v>
      </c>
      <c r="N4838" s="5"/>
      <c r="O4838" s="5"/>
      <c r="P4838" s="5"/>
      <c r="Q4838" s="5"/>
      <c r="R4838" s="5"/>
      <c r="S4838" s="5"/>
      <c r="T4838" s="5"/>
      <c r="U4838" s="5"/>
      <c r="V4838" s="5"/>
    </row>
    <row r="4839" hidden="1">
      <c r="A4839" s="5">
        <v>480091.0</v>
      </c>
      <c r="B4839" s="6" t="s">
        <v>7963</v>
      </c>
      <c r="C4839" s="6" t="s">
        <v>10387</v>
      </c>
      <c r="D4839" s="6" t="s">
        <v>10408</v>
      </c>
      <c r="E4839" s="6" t="s">
        <v>266</v>
      </c>
      <c r="F4839" s="6"/>
      <c r="G4839" s="6"/>
      <c r="H4839" s="6" t="s">
        <v>8467</v>
      </c>
      <c r="I4839" s="6" t="s">
        <v>9854</v>
      </c>
      <c r="J4839" s="6" t="s">
        <v>8469</v>
      </c>
      <c r="K4839" s="7" t="s">
        <v>7857</v>
      </c>
      <c r="L4839" s="8">
        <v>45657.0</v>
      </c>
      <c r="M4839" s="6" t="s">
        <v>23</v>
      </c>
      <c r="N4839" s="5"/>
      <c r="O4839" s="5"/>
      <c r="P4839" s="5"/>
      <c r="Q4839" s="5"/>
      <c r="R4839" s="5"/>
      <c r="S4839" s="5"/>
      <c r="T4839" s="5"/>
      <c r="U4839" s="5"/>
      <c r="V4839" s="5"/>
    </row>
    <row r="4840" hidden="1">
      <c r="A4840" s="5">
        <v>480091.0</v>
      </c>
      <c r="B4840" s="6" t="s">
        <v>7963</v>
      </c>
      <c r="C4840" s="6" t="s">
        <v>10387</v>
      </c>
      <c r="D4840" s="6" t="s">
        <v>10409</v>
      </c>
      <c r="E4840" s="6" t="s">
        <v>266</v>
      </c>
      <c r="F4840" s="6"/>
      <c r="G4840" s="6"/>
      <c r="H4840" s="6" t="s">
        <v>8209</v>
      </c>
      <c r="I4840" s="6" t="s">
        <v>10410</v>
      </c>
      <c r="J4840" s="6" t="s">
        <v>8469</v>
      </c>
      <c r="K4840" s="7" t="s">
        <v>10411</v>
      </c>
      <c r="L4840" s="8">
        <v>45657.0</v>
      </c>
      <c r="M4840" s="6" t="s">
        <v>23</v>
      </c>
      <c r="N4840" s="5"/>
      <c r="O4840" s="5"/>
      <c r="P4840" s="5"/>
      <c r="Q4840" s="5"/>
      <c r="R4840" s="5"/>
      <c r="S4840" s="5"/>
      <c r="T4840" s="5"/>
      <c r="U4840" s="5"/>
      <c r="V4840" s="5"/>
    </row>
    <row r="4841" hidden="1">
      <c r="A4841" s="5">
        <v>480091.0</v>
      </c>
      <c r="B4841" s="6" t="s">
        <v>7963</v>
      </c>
      <c r="C4841" s="6" t="s">
        <v>10387</v>
      </c>
      <c r="D4841" s="6" t="s">
        <v>10409</v>
      </c>
      <c r="E4841" s="6" t="s">
        <v>266</v>
      </c>
      <c r="F4841" s="6"/>
      <c r="G4841" s="6"/>
      <c r="H4841" s="6" t="s">
        <v>8310</v>
      </c>
      <c r="I4841" s="6" t="s">
        <v>10410</v>
      </c>
      <c r="J4841" s="6" t="s">
        <v>8469</v>
      </c>
      <c r="K4841" s="7" t="s">
        <v>10412</v>
      </c>
      <c r="L4841" s="8">
        <v>45657.0</v>
      </c>
      <c r="M4841" s="6" t="s">
        <v>23</v>
      </c>
      <c r="N4841" s="5"/>
      <c r="O4841" s="5"/>
      <c r="P4841" s="5"/>
      <c r="Q4841" s="5"/>
      <c r="R4841" s="5"/>
      <c r="S4841" s="5"/>
      <c r="T4841" s="5"/>
      <c r="U4841" s="5"/>
      <c r="V4841" s="5"/>
    </row>
    <row r="4842" hidden="1">
      <c r="A4842" s="5">
        <v>480091.0</v>
      </c>
      <c r="B4842" s="6" t="s">
        <v>7963</v>
      </c>
      <c r="C4842" s="6" t="s">
        <v>10387</v>
      </c>
      <c r="D4842" s="6" t="s">
        <v>10409</v>
      </c>
      <c r="E4842" s="6" t="s">
        <v>266</v>
      </c>
      <c r="F4842" s="6"/>
      <c r="G4842" s="6"/>
      <c r="H4842" s="6" t="s">
        <v>8236</v>
      </c>
      <c r="I4842" s="6" t="s">
        <v>10410</v>
      </c>
      <c r="J4842" s="6" t="s">
        <v>8469</v>
      </c>
      <c r="K4842" s="7" t="s">
        <v>477</v>
      </c>
      <c r="L4842" s="8">
        <v>45657.0</v>
      </c>
      <c r="M4842" s="6" t="s">
        <v>23</v>
      </c>
      <c r="N4842" s="5"/>
      <c r="O4842" s="5"/>
      <c r="P4842" s="5"/>
      <c r="Q4842" s="5"/>
      <c r="R4842" s="5"/>
      <c r="S4842" s="5"/>
      <c r="T4842" s="5"/>
      <c r="U4842" s="5"/>
      <c r="V4842" s="5"/>
    </row>
    <row r="4843" hidden="1">
      <c r="A4843" s="5">
        <v>480091.0</v>
      </c>
      <c r="B4843" s="6" t="s">
        <v>7963</v>
      </c>
      <c r="C4843" s="6" t="s">
        <v>10387</v>
      </c>
      <c r="D4843" s="6" t="s">
        <v>10409</v>
      </c>
      <c r="E4843" s="6" t="s">
        <v>266</v>
      </c>
      <c r="F4843" s="6"/>
      <c r="G4843" s="6"/>
      <c r="H4843" s="6" t="s">
        <v>8236</v>
      </c>
      <c r="I4843" s="6" t="s">
        <v>10413</v>
      </c>
      <c r="J4843" s="6" t="s">
        <v>8469</v>
      </c>
      <c r="K4843" s="7" t="s">
        <v>10414</v>
      </c>
      <c r="L4843" s="8">
        <v>45657.0</v>
      </c>
      <c r="M4843" s="6" t="s">
        <v>23</v>
      </c>
      <c r="N4843" s="5"/>
      <c r="O4843" s="5"/>
      <c r="P4843" s="5"/>
      <c r="Q4843" s="5"/>
      <c r="R4843" s="5"/>
      <c r="S4843" s="5"/>
      <c r="T4843" s="5"/>
      <c r="U4843" s="5"/>
      <c r="V4843" s="5"/>
    </row>
    <row r="4844" hidden="1">
      <c r="A4844" s="5">
        <v>480091.0</v>
      </c>
      <c r="B4844" s="6" t="s">
        <v>7963</v>
      </c>
      <c r="C4844" s="6" t="s">
        <v>10387</v>
      </c>
      <c r="D4844" s="6" t="s">
        <v>10409</v>
      </c>
      <c r="E4844" s="6" t="s">
        <v>266</v>
      </c>
      <c r="F4844" s="6"/>
      <c r="G4844" s="6"/>
      <c r="H4844" s="6" t="s">
        <v>8209</v>
      </c>
      <c r="I4844" s="6" t="s">
        <v>10410</v>
      </c>
      <c r="J4844" s="6" t="s">
        <v>8469</v>
      </c>
      <c r="K4844" s="7" t="s">
        <v>8273</v>
      </c>
      <c r="L4844" s="8">
        <v>45657.0</v>
      </c>
      <c r="M4844" s="6" t="s">
        <v>23</v>
      </c>
      <c r="N4844" s="5"/>
      <c r="O4844" s="5"/>
      <c r="P4844" s="5"/>
      <c r="Q4844" s="5"/>
      <c r="R4844" s="5"/>
      <c r="S4844" s="5"/>
      <c r="T4844" s="5"/>
      <c r="U4844" s="5"/>
      <c r="V4844" s="5"/>
    </row>
    <row r="4845" hidden="1">
      <c r="A4845" s="5">
        <v>480091.0</v>
      </c>
      <c r="B4845" s="6" t="s">
        <v>7963</v>
      </c>
      <c r="C4845" s="6" t="s">
        <v>10387</v>
      </c>
      <c r="D4845" s="6" t="s">
        <v>10409</v>
      </c>
      <c r="E4845" s="6" t="s">
        <v>266</v>
      </c>
      <c r="F4845" s="6"/>
      <c r="G4845" s="6"/>
      <c r="H4845" s="6" t="s">
        <v>8233</v>
      </c>
      <c r="I4845" s="6" t="s">
        <v>10410</v>
      </c>
      <c r="J4845" s="6" t="s">
        <v>8469</v>
      </c>
      <c r="K4845" s="7" t="s">
        <v>1318</v>
      </c>
      <c r="L4845" s="8">
        <v>45657.0</v>
      </c>
      <c r="M4845" s="6" t="s">
        <v>23</v>
      </c>
      <c r="N4845" s="5"/>
      <c r="O4845" s="5"/>
      <c r="P4845" s="5"/>
      <c r="Q4845" s="5"/>
      <c r="R4845" s="5"/>
      <c r="S4845" s="5"/>
      <c r="T4845" s="5"/>
      <c r="U4845" s="5"/>
      <c r="V4845" s="5"/>
    </row>
    <row r="4846" hidden="1">
      <c r="A4846" s="5">
        <v>480091.0</v>
      </c>
      <c r="B4846" s="6" t="s">
        <v>7963</v>
      </c>
      <c r="C4846" s="6" t="s">
        <v>10387</v>
      </c>
      <c r="D4846" s="6" t="s">
        <v>10415</v>
      </c>
      <c r="E4846" s="6" t="s">
        <v>266</v>
      </c>
      <c r="F4846" s="6"/>
      <c r="G4846" s="6"/>
      <c r="H4846" s="6" t="s">
        <v>8233</v>
      </c>
      <c r="I4846" s="6" t="s">
        <v>10416</v>
      </c>
      <c r="J4846" s="6" t="s">
        <v>8469</v>
      </c>
      <c r="K4846" s="7" t="s">
        <v>10417</v>
      </c>
      <c r="L4846" s="8">
        <v>45657.0</v>
      </c>
      <c r="M4846" s="6" t="s">
        <v>23</v>
      </c>
      <c r="N4846" s="5"/>
      <c r="O4846" s="5"/>
      <c r="P4846" s="5"/>
      <c r="Q4846" s="5"/>
      <c r="R4846" s="5"/>
      <c r="S4846" s="5"/>
      <c r="T4846" s="5"/>
      <c r="U4846" s="5"/>
      <c r="V4846" s="5"/>
    </row>
    <row r="4847" hidden="1">
      <c r="A4847" s="5">
        <v>480091.0</v>
      </c>
      <c r="B4847" s="6" t="s">
        <v>7963</v>
      </c>
      <c r="C4847" s="6" t="s">
        <v>10387</v>
      </c>
      <c r="D4847" s="6" t="s">
        <v>10409</v>
      </c>
      <c r="E4847" s="6" t="s">
        <v>266</v>
      </c>
      <c r="F4847" s="6"/>
      <c r="G4847" s="6"/>
      <c r="H4847" s="6" t="s">
        <v>8209</v>
      </c>
      <c r="I4847" s="6" t="s">
        <v>10410</v>
      </c>
      <c r="J4847" s="6" t="s">
        <v>8469</v>
      </c>
      <c r="K4847" s="7" t="s">
        <v>10418</v>
      </c>
      <c r="L4847" s="8">
        <v>45657.0</v>
      </c>
      <c r="M4847" s="6" t="s">
        <v>23</v>
      </c>
      <c r="N4847" s="5"/>
      <c r="O4847" s="5"/>
      <c r="P4847" s="5"/>
      <c r="Q4847" s="5"/>
      <c r="R4847" s="5"/>
      <c r="S4847" s="5"/>
      <c r="T4847" s="5"/>
      <c r="U4847" s="5"/>
      <c r="V4847" s="5"/>
    </row>
    <row r="4848" hidden="1">
      <c r="A4848" s="5">
        <v>480091.0</v>
      </c>
      <c r="B4848" s="6" t="s">
        <v>7963</v>
      </c>
      <c r="C4848" s="6" t="s">
        <v>10387</v>
      </c>
      <c r="D4848" s="6" t="s">
        <v>10419</v>
      </c>
      <c r="E4848" s="6" t="s">
        <v>266</v>
      </c>
      <c r="F4848" s="6"/>
      <c r="G4848" s="6"/>
      <c r="H4848" s="6" t="s">
        <v>8310</v>
      </c>
      <c r="I4848" s="6" t="s">
        <v>10420</v>
      </c>
      <c r="J4848" s="6" t="s">
        <v>8469</v>
      </c>
      <c r="K4848" s="7" t="s">
        <v>8408</v>
      </c>
      <c r="L4848" s="8">
        <v>45657.0</v>
      </c>
      <c r="M4848" s="6" t="s">
        <v>23</v>
      </c>
      <c r="N4848" s="5"/>
      <c r="O4848" s="5"/>
      <c r="P4848" s="5"/>
      <c r="Q4848" s="5"/>
      <c r="R4848" s="5"/>
      <c r="S4848" s="5"/>
      <c r="T4848" s="5"/>
      <c r="U4848" s="5"/>
      <c r="V4848" s="5"/>
    </row>
    <row r="4849" hidden="1">
      <c r="A4849" s="5">
        <v>480091.0</v>
      </c>
      <c r="B4849" s="6" t="s">
        <v>7963</v>
      </c>
      <c r="C4849" s="6" t="s">
        <v>10387</v>
      </c>
      <c r="D4849" s="6" t="s">
        <v>10419</v>
      </c>
      <c r="E4849" s="6" t="s">
        <v>266</v>
      </c>
      <c r="F4849" s="6"/>
      <c r="G4849" s="6"/>
      <c r="H4849" s="6" t="s">
        <v>8279</v>
      </c>
      <c r="I4849" s="6" t="s">
        <v>10420</v>
      </c>
      <c r="J4849" s="6" t="s">
        <v>8469</v>
      </c>
      <c r="K4849" s="7" t="s">
        <v>514</v>
      </c>
      <c r="L4849" s="8">
        <v>45657.0</v>
      </c>
      <c r="M4849" s="6" t="s">
        <v>23</v>
      </c>
      <c r="N4849" s="5"/>
      <c r="O4849" s="5"/>
      <c r="P4849" s="5"/>
      <c r="Q4849" s="5"/>
      <c r="R4849" s="5"/>
      <c r="S4849" s="5"/>
      <c r="T4849" s="5"/>
      <c r="U4849" s="5"/>
      <c r="V4849" s="5"/>
    </row>
    <row r="4850" hidden="1">
      <c r="A4850" s="5">
        <v>480091.0</v>
      </c>
      <c r="B4850" s="6" t="s">
        <v>7963</v>
      </c>
      <c r="C4850" s="6" t="s">
        <v>10387</v>
      </c>
      <c r="D4850" s="6" t="s">
        <v>10421</v>
      </c>
      <c r="E4850" s="6" t="s">
        <v>266</v>
      </c>
      <c r="F4850" s="6"/>
      <c r="G4850" s="6"/>
      <c r="H4850" s="6" t="s">
        <v>8209</v>
      </c>
      <c r="I4850" s="6" t="s">
        <v>10422</v>
      </c>
      <c r="J4850" s="6" t="s">
        <v>8469</v>
      </c>
      <c r="K4850" s="7" t="s">
        <v>8857</v>
      </c>
      <c r="L4850" s="8">
        <v>45657.0</v>
      </c>
      <c r="M4850" s="6" t="s">
        <v>23</v>
      </c>
      <c r="N4850" s="5"/>
      <c r="O4850" s="5"/>
      <c r="P4850" s="5"/>
      <c r="Q4850" s="5"/>
      <c r="R4850" s="5"/>
      <c r="S4850" s="5"/>
      <c r="T4850" s="5"/>
      <c r="U4850" s="5"/>
      <c r="V4850" s="5"/>
    </row>
    <row r="4851" hidden="1">
      <c r="A4851" s="5">
        <v>480091.0</v>
      </c>
      <c r="B4851" s="6" t="s">
        <v>7963</v>
      </c>
      <c r="C4851" s="6" t="s">
        <v>10387</v>
      </c>
      <c r="D4851" s="6" t="s">
        <v>10419</v>
      </c>
      <c r="E4851" s="6" t="s">
        <v>266</v>
      </c>
      <c r="F4851" s="6"/>
      <c r="G4851" s="6"/>
      <c r="H4851" s="6" t="s">
        <v>8233</v>
      </c>
      <c r="I4851" s="6" t="s">
        <v>10420</v>
      </c>
      <c r="J4851" s="6" t="s">
        <v>8469</v>
      </c>
      <c r="K4851" s="7" t="s">
        <v>8857</v>
      </c>
      <c r="L4851" s="8">
        <v>45657.0</v>
      </c>
      <c r="M4851" s="6" t="s">
        <v>23</v>
      </c>
      <c r="N4851" s="5"/>
      <c r="O4851" s="5"/>
      <c r="P4851" s="5"/>
      <c r="Q4851" s="5"/>
      <c r="R4851" s="5"/>
      <c r="S4851" s="5"/>
      <c r="T4851" s="5"/>
      <c r="U4851" s="5"/>
      <c r="V4851" s="5"/>
    </row>
    <row r="4852" hidden="1">
      <c r="A4852" s="5">
        <v>480091.0</v>
      </c>
      <c r="B4852" s="6" t="s">
        <v>7963</v>
      </c>
      <c r="C4852" s="6" t="s">
        <v>10387</v>
      </c>
      <c r="D4852" s="6" t="s">
        <v>10421</v>
      </c>
      <c r="E4852" s="6" t="s">
        <v>266</v>
      </c>
      <c r="F4852" s="6"/>
      <c r="G4852" s="6"/>
      <c r="H4852" s="6" t="s">
        <v>8369</v>
      </c>
      <c r="I4852" s="6" t="s">
        <v>10422</v>
      </c>
      <c r="J4852" s="6" t="s">
        <v>8469</v>
      </c>
      <c r="K4852" s="7" t="s">
        <v>3314</v>
      </c>
      <c r="L4852" s="8">
        <v>45657.0</v>
      </c>
      <c r="M4852" s="6" t="s">
        <v>23</v>
      </c>
      <c r="N4852" s="5"/>
      <c r="O4852" s="5"/>
      <c r="P4852" s="5"/>
      <c r="Q4852" s="5"/>
      <c r="R4852" s="5"/>
      <c r="S4852" s="5"/>
      <c r="T4852" s="5"/>
      <c r="U4852" s="5"/>
      <c r="V4852" s="5"/>
    </row>
    <row r="4853" hidden="1">
      <c r="A4853" s="5">
        <v>480091.0</v>
      </c>
      <c r="B4853" s="6" t="s">
        <v>7963</v>
      </c>
      <c r="C4853" s="6" t="s">
        <v>10387</v>
      </c>
      <c r="D4853" s="6" t="s">
        <v>10419</v>
      </c>
      <c r="E4853" s="6" t="s">
        <v>266</v>
      </c>
      <c r="F4853" s="6"/>
      <c r="G4853" s="6"/>
      <c r="H4853" s="6" t="s">
        <v>8205</v>
      </c>
      <c r="I4853" s="6" t="s">
        <v>10420</v>
      </c>
      <c r="J4853" s="6" t="s">
        <v>8469</v>
      </c>
      <c r="K4853" s="7" t="s">
        <v>514</v>
      </c>
      <c r="L4853" s="8">
        <v>45657.0</v>
      </c>
      <c r="M4853" s="6" t="s">
        <v>23</v>
      </c>
      <c r="N4853" s="5"/>
      <c r="O4853" s="5"/>
      <c r="P4853" s="5"/>
      <c r="Q4853" s="5"/>
      <c r="R4853" s="5"/>
      <c r="S4853" s="5"/>
      <c r="T4853" s="5"/>
      <c r="U4853" s="5"/>
      <c r="V4853" s="5"/>
    </row>
    <row r="4854" hidden="1">
      <c r="A4854" s="5">
        <v>480091.0</v>
      </c>
      <c r="B4854" s="6" t="s">
        <v>7963</v>
      </c>
      <c r="C4854" s="6" t="s">
        <v>10387</v>
      </c>
      <c r="D4854" s="6" t="s">
        <v>10419</v>
      </c>
      <c r="E4854" s="6" t="s">
        <v>266</v>
      </c>
      <c r="F4854" s="6"/>
      <c r="G4854" s="6"/>
      <c r="H4854" s="6" t="s">
        <v>8372</v>
      </c>
      <c r="I4854" s="6" t="s">
        <v>10420</v>
      </c>
      <c r="J4854" s="6" t="s">
        <v>8469</v>
      </c>
      <c r="K4854" s="7" t="s">
        <v>514</v>
      </c>
      <c r="L4854" s="8">
        <v>45657.0</v>
      </c>
      <c r="M4854" s="6" t="s">
        <v>23</v>
      </c>
      <c r="N4854" s="5"/>
      <c r="O4854" s="5"/>
      <c r="P4854" s="5"/>
      <c r="Q4854" s="5"/>
      <c r="R4854" s="5"/>
      <c r="S4854" s="5"/>
      <c r="T4854" s="5"/>
      <c r="U4854" s="5"/>
      <c r="V4854" s="5"/>
    </row>
    <row r="4855" hidden="1">
      <c r="A4855" s="5">
        <v>480091.0</v>
      </c>
      <c r="B4855" s="6" t="s">
        <v>7963</v>
      </c>
      <c r="C4855" s="6" t="s">
        <v>10387</v>
      </c>
      <c r="D4855" s="6" t="s">
        <v>10419</v>
      </c>
      <c r="E4855" s="6" t="s">
        <v>266</v>
      </c>
      <c r="F4855" s="6"/>
      <c r="G4855" s="6"/>
      <c r="H4855" s="6" t="s">
        <v>8253</v>
      </c>
      <c r="I4855" s="6" t="s">
        <v>10420</v>
      </c>
      <c r="J4855" s="6" t="s">
        <v>8469</v>
      </c>
      <c r="K4855" s="7" t="s">
        <v>514</v>
      </c>
      <c r="L4855" s="8">
        <v>45657.0</v>
      </c>
      <c r="M4855" s="6" t="s">
        <v>23</v>
      </c>
      <c r="N4855" s="5"/>
      <c r="O4855" s="5"/>
      <c r="P4855" s="5"/>
      <c r="Q4855" s="5"/>
      <c r="R4855" s="5"/>
      <c r="S4855" s="5"/>
      <c r="T4855" s="5"/>
      <c r="U4855" s="5"/>
      <c r="V4855" s="5"/>
    </row>
    <row r="4856" hidden="1">
      <c r="A4856" s="5">
        <v>480091.0</v>
      </c>
      <c r="B4856" s="6" t="s">
        <v>7963</v>
      </c>
      <c r="C4856" s="6" t="s">
        <v>10387</v>
      </c>
      <c r="D4856" s="6" t="s">
        <v>10409</v>
      </c>
      <c r="E4856" s="6" t="s">
        <v>266</v>
      </c>
      <c r="F4856" s="6"/>
      <c r="G4856" s="6"/>
      <c r="H4856" s="6" t="s">
        <v>8467</v>
      </c>
      <c r="I4856" s="6" t="s">
        <v>10410</v>
      </c>
      <c r="J4856" s="6" t="s">
        <v>8469</v>
      </c>
      <c r="K4856" s="7" t="s">
        <v>10423</v>
      </c>
      <c r="L4856" s="8">
        <v>45657.0</v>
      </c>
      <c r="M4856" s="6" t="s">
        <v>23</v>
      </c>
      <c r="N4856" s="5"/>
      <c r="O4856" s="5"/>
      <c r="P4856" s="5"/>
      <c r="Q4856" s="5"/>
      <c r="R4856" s="5"/>
      <c r="S4856" s="5"/>
      <c r="T4856" s="5"/>
      <c r="U4856" s="5"/>
      <c r="V4856" s="5"/>
    </row>
    <row r="4857" hidden="1">
      <c r="A4857" s="5">
        <v>480091.0</v>
      </c>
      <c r="B4857" s="6" t="s">
        <v>7963</v>
      </c>
      <c r="C4857" s="6" t="s">
        <v>10387</v>
      </c>
      <c r="D4857" s="6" t="s">
        <v>10409</v>
      </c>
      <c r="E4857" s="6" t="s">
        <v>266</v>
      </c>
      <c r="F4857" s="6"/>
      <c r="G4857" s="6"/>
      <c r="H4857" s="6" t="s">
        <v>8467</v>
      </c>
      <c r="I4857" s="6" t="s">
        <v>10410</v>
      </c>
      <c r="J4857" s="6" t="s">
        <v>8469</v>
      </c>
      <c r="K4857" s="7" t="s">
        <v>10424</v>
      </c>
      <c r="L4857" s="8">
        <v>45657.0</v>
      </c>
      <c r="M4857" s="6" t="s">
        <v>23</v>
      </c>
      <c r="N4857" s="5"/>
      <c r="O4857" s="5"/>
      <c r="P4857" s="5"/>
      <c r="Q4857" s="5"/>
      <c r="R4857" s="5"/>
      <c r="S4857" s="5"/>
      <c r="T4857" s="5"/>
      <c r="U4857" s="5"/>
      <c r="V4857" s="5"/>
    </row>
    <row r="4858" hidden="1">
      <c r="A4858" s="5">
        <v>480091.0</v>
      </c>
      <c r="B4858" s="6" t="s">
        <v>7963</v>
      </c>
      <c r="C4858" s="6" t="s">
        <v>10387</v>
      </c>
      <c r="D4858" s="6" t="s">
        <v>10409</v>
      </c>
      <c r="E4858" s="6" t="s">
        <v>266</v>
      </c>
      <c r="F4858" s="6"/>
      <c r="G4858" s="6"/>
      <c r="H4858" s="6" t="s">
        <v>8467</v>
      </c>
      <c r="I4858" s="6" t="s">
        <v>10410</v>
      </c>
      <c r="J4858" s="6" t="s">
        <v>8469</v>
      </c>
      <c r="K4858" s="7" t="s">
        <v>10425</v>
      </c>
      <c r="L4858" s="8">
        <v>45657.0</v>
      </c>
      <c r="M4858" s="6" t="s">
        <v>23</v>
      </c>
      <c r="N4858" s="5"/>
      <c r="O4858" s="5"/>
      <c r="P4858" s="5"/>
      <c r="Q4858" s="5"/>
      <c r="R4858" s="5"/>
      <c r="S4858" s="5"/>
      <c r="T4858" s="5"/>
      <c r="U4858" s="5"/>
      <c r="V4858" s="5"/>
    </row>
    <row r="4859" hidden="1">
      <c r="A4859" s="5">
        <v>480091.0</v>
      </c>
      <c r="B4859" s="6" t="s">
        <v>7963</v>
      </c>
      <c r="C4859" s="6" t="s">
        <v>10387</v>
      </c>
      <c r="D4859" s="6" t="s">
        <v>10409</v>
      </c>
      <c r="E4859" s="6" t="s">
        <v>266</v>
      </c>
      <c r="F4859" s="6"/>
      <c r="G4859" s="6"/>
      <c r="H4859" s="6" t="s">
        <v>8467</v>
      </c>
      <c r="I4859" s="6" t="s">
        <v>10410</v>
      </c>
      <c r="J4859" s="6" t="s">
        <v>8469</v>
      </c>
      <c r="K4859" s="7" t="s">
        <v>10426</v>
      </c>
      <c r="L4859" s="8">
        <v>45657.0</v>
      </c>
      <c r="M4859" s="6" t="s">
        <v>23</v>
      </c>
      <c r="N4859" s="5"/>
      <c r="O4859" s="5"/>
      <c r="P4859" s="5"/>
      <c r="Q4859" s="5"/>
      <c r="R4859" s="5"/>
      <c r="S4859" s="5"/>
      <c r="T4859" s="5"/>
      <c r="U4859" s="5"/>
      <c r="V4859" s="5"/>
    </row>
    <row r="4860" hidden="1">
      <c r="A4860" s="5">
        <v>480091.0</v>
      </c>
      <c r="B4860" s="6" t="s">
        <v>7963</v>
      </c>
      <c r="C4860" s="6" t="s">
        <v>10387</v>
      </c>
      <c r="D4860" s="6" t="s">
        <v>10409</v>
      </c>
      <c r="E4860" s="6" t="s">
        <v>266</v>
      </c>
      <c r="F4860" s="6"/>
      <c r="G4860" s="6"/>
      <c r="H4860" s="6" t="s">
        <v>8467</v>
      </c>
      <c r="I4860" s="6" t="s">
        <v>10410</v>
      </c>
      <c r="J4860" s="6" t="s">
        <v>8469</v>
      </c>
      <c r="K4860" s="7" t="s">
        <v>10427</v>
      </c>
      <c r="L4860" s="8">
        <v>45657.0</v>
      </c>
      <c r="M4860" s="6" t="s">
        <v>23</v>
      </c>
      <c r="N4860" s="5"/>
      <c r="O4860" s="5"/>
      <c r="P4860" s="5"/>
      <c r="Q4860" s="5"/>
      <c r="R4860" s="5"/>
      <c r="S4860" s="5"/>
      <c r="T4860" s="5"/>
      <c r="U4860" s="5"/>
      <c r="V4860" s="5"/>
    </row>
    <row r="4861" hidden="1">
      <c r="A4861" s="5">
        <v>480091.0</v>
      </c>
      <c r="B4861" s="6" t="s">
        <v>7963</v>
      </c>
      <c r="C4861" s="6" t="s">
        <v>10387</v>
      </c>
      <c r="D4861" s="6" t="s">
        <v>10409</v>
      </c>
      <c r="E4861" s="6" t="s">
        <v>266</v>
      </c>
      <c r="F4861" s="6"/>
      <c r="G4861" s="6"/>
      <c r="H4861" s="6" t="s">
        <v>8467</v>
      </c>
      <c r="I4861" s="6" t="s">
        <v>10410</v>
      </c>
      <c r="J4861" s="6" t="s">
        <v>8469</v>
      </c>
      <c r="K4861" s="7" t="s">
        <v>10428</v>
      </c>
      <c r="L4861" s="8">
        <v>45657.0</v>
      </c>
      <c r="M4861" s="6" t="s">
        <v>23</v>
      </c>
      <c r="N4861" s="5"/>
      <c r="O4861" s="5"/>
      <c r="P4861" s="5"/>
      <c r="Q4861" s="5"/>
      <c r="R4861" s="5"/>
      <c r="S4861" s="5"/>
      <c r="T4861" s="5"/>
      <c r="U4861" s="5"/>
      <c r="V4861" s="5"/>
    </row>
    <row r="4862" hidden="1">
      <c r="A4862" s="5">
        <v>480091.0</v>
      </c>
      <c r="B4862" s="6" t="s">
        <v>7963</v>
      </c>
      <c r="C4862" s="6" t="s">
        <v>10387</v>
      </c>
      <c r="D4862" s="6" t="s">
        <v>10409</v>
      </c>
      <c r="E4862" s="6" t="s">
        <v>266</v>
      </c>
      <c r="F4862" s="6"/>
      <c r="G4862" s="6"/>
      <c r="H4862" s="6" t="s">
        <v>8467</v>
      </c>
      <c r="I4862" s="6" t="s">
        <v>10410</v>
      </c>
      <c r="J4862" s="6" t="s">
        <v>8469</v>
      </c>
      <c r="K4862" s="7" t="s">
        <v>10429</v>
      </c>
      <c r="L4862" s="8">
        <v>45657.0</v>
      </c>
      <c r="M4862" s="6" t="s">
        <v>23</v>
      </c>
      <c r="N4862" s="5"/>
      <c r="O4862" s="5"/>
      <c r="P4862" s="5"/>
      <c r="Q4862" s="5"/>
      <c r="R4862" s="5"/>
      <c r="S4862" s="5"/>
      <c r="T4862" s="5"/>
      <c r="U4862" s="5"/>
      <c r="V4862" s="5"/>
    </row>
    <row r="4863" hidden="1">
      <c r="A4863" s="5">
        <v>480091.0</v>
      </c>
      <c r="B4863" s="6" t="s">
        <v>7963</v>
      </c>
      <c r="C4863" s="6" t="s">
        <v>10387</v>
      </c>
      <c r="D4863" s="6" t="s">
        <v>10409</v>
      </c>
      <c r="E4863" s="6" t="s">
        <v>266</v>
      </c>
      <c r="F4863" s="6"/>
      <c r="G4863" s="6"/>
      <c r="H4863" s="6" t="s">
        <v>8467</v>
      </c>
      <c r="I4863" s="6" t="s">
        <v>10410</v>
      </c>
      <c r="J4863" s="6" t="s">
        <v>8469</v>
      </c>
      <c r="K4863" s="7" t="s">
        <v>10430</v>
      </c>
      <c r="L4863" s="8">
        <v>45657.0</v>
      </c>
      <c r="M4863" s="6" t="s">
        <v>23</v>
      </c>
      <c r="N4863" s="5"/>
      <c r="O4863" s="5"/>
      <c r="P4863" s="5"/>
      <c r="Q4863" s="5"/>
      <c r="R4863" s="5"/>
      <c r="S4863" s="5"/>
      <c r="T4863" s="5"/>
      <c r="U4863" s="5"/>
      <c r="V4863" s="5"/>
    </row>
    <row r="4864" hidden="1">
      <c r="A4864" s="5">
        <v>480091.0</v>
      </c>
      <c r="B4864" s="6" t="s">
        <v>7963</v>
      </c>
      <c r="C4864" s="6" t="s">
        <v>10387</v>
      </c>
      <c r="D4864" s="6" t="s">
        <v>10409</v>
      </c>
      <c r="E4864" s="6" t="s">
        <v>266</v>
      </c>
      <c r="F4864" s="6"/>
      <c r="G4864" s="6"/>
      <c r="H4864" s="6" t="s">
        <v>8467</v>
      </c>
      <c r="I4864" s="6" t="s">
        <v>10410</v>
      </c>
      <c r="J4864" s="6" t="s">
        <v>8469</v>
      </c>
      <c r="K4864" s="7" t="s">
        <v>10431</v>
      </c>
      <c r="L4864" s="8">
        <v>45657.0</v>
      </c>
      <c r="M4864" s="6" t="s">
        <v>23</v>
      </c>
      <c r="N4864" s="5"/>
      <c r="O4864" s="5"/>
      <c r="P4864" s="5"/>
      <c r="Q4864" s="5"/>
      <c r="R4864" s="5"/>
      <c r="S4864" s="5"/>
      <c r="T4864" s="5"/>
      <c r="U4864" s="5"/>
      <c r="V4864" s="5"/>
    </row>
    <row r="4865" hidden="1">
      <c r="A4865" s="5">
        <v>480091.0</v>
      </c>
      <c r="B4865" s="6" t="s">
        <v>7963</v>
      </c>
      <c r="C4865" s="6" t="s">
        <v>10387</v>
      </c>
      <c r="D4865" s="6" t="s">
        <v>10409</v>
      </c>
      <c r="E4865" s="6" t="s">
        <v>266</v>
      </c>
      <c r="F4865" s="6"/>
      <c r="G4865" s="6"/>
      <c r="H4865" s="6" t="s">
        <v>8467</v>
      </c>
      <c r="I4865" s="6" t="s">
        <v>10410</v>
      </c>
      <c r="J4865" s="6" t="s">
        <v>8469</v>
      </c>
      <c r="K4865" s="7" t="s">
        <v>10432</v>
      </c>
      <c r="L4865" s="8">
        <v>45657.0</v>
      </c>
      <c r="M4865" s="6" t="s">
        <v>23</v>
      </c>
      <c r="N4865" s="5"/>
      <c r="O4865" s="5"/>
      <c r="P4865" s="5"/>
      <c r="Q4865" s="5"/>
      <c r="R4865" s="5"/>
      <c r="S4865" s="5"/>
      <c r="T4865" s="5"/>
      <c r="U4865" s="5"/>
      <c r="V4865" s="5"/>
    </row>
    <row r="4866" hidden="1">
      <c r="A4866" s="5">
        <v>480091.0</v>
      </c>
      <c r="B4866" s="6" t="s">
        <v>7963</v>
      </c>
      <c r="C4866" s="6" t="s">
        <v>10387</v>
      </c>
      <c r="D4866" s="6" t="s">
        <v>10409</v>
      </c>
      <c r="E4866" s="6" t="s">
        <v>266</v>
      </c>
      <c r="F4866" s="6"/>
      <c r="G4866" s="6"/>
      <c r="H4866" s="6" t="s">
        <v>8467</v>
      </c>
      <c r="I4866" s="6" t="s">
        <v>10410</v>
      </c>
      <c r="J4866" s="6" t="s">
        <v>8469</v>
      </c>
      <c r="K4866" s="7" t="s">
        <v>10433</v>
      </c>
      <c r="L4866" s="8">
        <v>45657.0</v>
      </c>
      <c r="M4866" s="6" t="s">
        <v>23</v>
      </c>
      <c r="N4866" s="5"/>
      <c r="O4866" s="5"/>
      <c r="P4866" s="5"/>
      <c r="Q4866" s="5"/>
      <c r="R4866" s="5"/>
      <c r="S4866" s="5"/>
      <c r="T4866" s="5"/>
      <c r="U4866" s="5"/>
      <c r="V4866" s="5"/>
    </row>
    <row r="4867" hidden="1">
      <c r="A4867" s="5">
        <v>480091.0</v>
      </c>
      <c r="B4867" s="6" t="s">
        <v>7963</v>
      </c>
      <c r="C4867" s="6" t="s">
        <v>10387</v>
      </c>
      <c r="D4867" s="6" t="s">
        <v>10434</v>
      </c>
      <c r="E4867" s="6" t="s">
        <v>266</v>
      </c>
      <c r="F4867" s="6"/>
      <c r="G4867" s="6"/>
      <c r="H4867" s="6" t="s">
        <v>8310</v>
      </c>
      <c r="I4867" s="6" t="s">
        <v>10435</v>
      </c>
      <c r="J4867" s="6" t="s">
        <v>8469</v>
      </c>
      <c r="K4867" s="7" t="s">
        <v>10412</v>
      </c>
      <c r="L4867" s="8">
        <v>45657.0</v>
      </c>
      <c r="M4867" s="6" t="s">
        <v>23</v>
      </c>
      <c r="N4867" s="5"/>
      <c r="O4867" s="5"/>
      <c r="P4867" s="5"/>
      <c r="Q4867" s="5"/>
      <c r="R4867" s="5"/>
      <c r="S4867" s="5"/>
      <c r="T4867" s="5"/>
      <c r="U4867" s="5"/>
      <c r="V4867" s="5"/>
    </row>
    <row r="4868" hidden="1">
      <c r="A4868" s="5">
        <v>480091.0</v>
      </c>
      <c r="B4868" s="6" t="s">
        <v>7963</v>
      </c>
      <c r="C4868" s="6" t="s">
        <v>10387</v>
      </c>
      <c r="D4868" s="6" t="s">
        <v>10419</v>
      </c>
      <c r="E4868" s="6" t="s">
        <v>266</v>
      </c>
      <c r="F4868" s="6"/>
      <c r="G4868" s="6"/>
      <c r="H4868" s="6" t="s">
        <v>8319</v>
      </c>
      <c r="I4868" s="6"/>
      <c r="J4868" s="6" t="s">
        <v>8469</v>
      </c>
      <c r="K4868" s="7" t="s">
        <v>3314</v>
      </c>
      <c r="L4868" s="8">
        <v>45657.0</v>
      </c>
      <c r="M4868" s="6" t="s">
        <v>23</v>
      </c>
      <c r="N4868" s="5"/>
      <c r="O4868" s="5"/>
      <c r="P4868" s="5"/>
      <c r="Q4868" s="5"/>
      <c r="R4868" s="5"/>
      <c r="S4868" s="5"/>
      <c r="T4868" s="5"/>
      <c r="U4868" s="5"/>
      <c r="V4868" s="5"/>
    </row>
    <row r="4869" hidden="1">
      <c r="A4869" s="5">
        <v>480091.0</v>
      </c>
      <c r="B4869" s="6" t="s">
        <v>7963</v>
      </c>
      <c r="C4869" s="6" t="s">
        <v>10387</v>
      </c>
      <c r="D4869" s="6" t="s">
        <v>10409</v>
      </c>
      <c r="E4869" s="6" t="s">
        <v>266</v>
      </c>
      <c r="F4869" s="6"/>
      <c r="G4869" s="6"/>
      <c r="H4869" s="6" t="s">
        <v>8279</v>
      </c>
      <c r="I4869" s="6" t="s">
        <v>10410</v>
      </c>
      <c r="J4869" s="6" t="s">
        <v>8469</v>
      </c>
      <c r="K4869" s="7" t="s">
        <v>369</v>
      </c>
      <c r="L4869" s="8">
        <v>45657.0</v>
      </c>
      <c r="M4869" s="6" t="s">
        <v>23</v>
      </c>
      <c r="N4869" s="5"/>
      <c r="O4869" s="5"/>
      <c r="P4869" s="5"/>
      <c r="Q4869" s="5"/>
      <c r="R4869" s="5"/>
      <c r="S4869" s="5"/>
      <c r="T4869" s="5"/>
      <c r="U4869" s="5"/>
      <c r="V4869" s="5"/>
    </row>
    <row r="4870" hidden="1">
      <c r="A4870" s="5">
        <v>480091.0</v>
      </c>
      <c r="B4870" s="6" t="s">
        <v>7963</v>
      </c>
      <c r="C4870" s="6" t="s">
        <v>10387</v>
      </c>
      <c r="D4870" s="6" t="s">
        <v>10409</v>
      </c>
      <c r="E4870" s="6" t="s">
        <v>266</v>
      </c>
      <c r="F4870" s="6"/>
      <c r="G4870" s="6"/>
      <c r="H4870" s="6" t="s">
        <v>8369</v>
      </c>
      <c r="I4870" s="6" t="s">
        <v>10410</v>
      </c>
      <c r="J4870" s="6" t="s">
        <v>8469</v>
      </c>
      <c r="K4870" s="7" t="s">
        <v>10436</v>
      </c>
      <c r="L4870" s="8">
        <v>45657.0</v>
      </c>
      <c r="M4870" s="6" t="s">
        <v>23</v>
      </c>
      <c r="N4870" s="5"/>
      <c r="O4870" s="5"/>
      <c r="P4870" s="5"/>
      <c r="Q4870" s="5"/>
      <c r="R4870" s="5"/>
      <c r="S4870" s="5"/>
      <c r="T4870" s="5"/>
      <c r="U4870" s="5"/>
      <c r="V4870" s="5"/>
    </row>
    <row r="4871" hidden="1">
      <c r="A4871" s="5">
        <v>480091.0</v>
      </c>
      <c r="B4871" s="6" t="s">
        <v>7963</v>
      </c>
      <c r="C4871" s="6" t="s">
        <v>10387</v>
      </c>
      <c r="D4871" s="6" t="s">
        <v>10409</v>
      </c>
      <c r="E4871" s="6" t="s">
        <v>266</v>
      </c>
      <c r="F4871" s="6"/>
      <c r="G4871" s="6"/>
      <c r="H4871" s="6" t="s">
        <v>8369</v>
      </c>
      <c r="I4871" s="6" t="s">
        <v>10410</v>
      </c>
      <c r="J4871" s="6" t="s">
        <v>8469</v>
      </c>
      <c r="K4871" s="7" t="s">
        <v>10418</v>
      </c>
      <c r="L4871" s="8">
        <v>45657.0</v>
      </c>
      <c r="M4871" s="6" t="s">
        <v>23</v>
      </c>
      <c r="N4871" s="5"/>
      <c r="O4871" s="5"/>
      <c r="P4871" s="5"/>
      <c r="Q4871" s="5"/>
      <c r="R4871" s="5"/>
      <c r="S4871" s="5"/>
      <c r="T4871" s="5"/>
      <c r="U4871" s="5"/>
      <c r="V4871" s="5"/>
    </row>
    <row r="4872" hidden="1">
      <c r="A4872" s="5">
        <v>480091.0</v>
      </c>
      <c r="B4872" s="6" t="s">
        <v>7963</v>
      </c>
      <c r="C4872" s="6" t="s">
        <v>10387</v>
      </c>
      <c r="D4872" s="6" t="s">
        <v>10437</v>
      </c>
      <c r="E4872" s="6" t="s">
        <v>266</v>
      </c>
      <c r="F4872" s="6"/>
      <c r="G4872" s="6"/>
      <c r="H4872" s="6" t="s">
        <v>8209</v>
      </c>
      <c r="I4872" s="6" t="s">
        <v>10438</v>
      </c>
      <c r="J4872" s="6" t="s">
        <v>8199</v>
      </c>
      <c r="K4872" s="7" t="s">
        <v>10439</v>
      </c>
      <c r="L4872" s="8">
        <v>45657.0</v>
      </c>
      <c r="M4872" s="6" t="s">
        <v>23</v>
      </c>
      <c r="N4872" s="5"/>
      <c r="O4872" s="5"/>
      <c r="P4872" s="5"/>
      <c r="Q4872" s="5"/>
      <c r="R4872" s="5"/>
      <c r="S4872" s="5"/>
      <c r="T4872" s="5"/>
      <c r="U4872" s="5"/>
      <c r="V4872" s="5"/>
    </row>
    <row r="4873" hidden="1">
      <c r="A4873" s="5">
        <v>480091.0</v>
      </c>
      <c r="B4873" s="6" t="s">
        <v>7963</v>
      </c>
      <c r="C4873" s="6" t="s">
        <v>10387</v>
      </c>
      <c r="D4873" s="6" t="s">
        <v>10440</v>
      </c>
      <c r="E4873" s="6" t="s">
        <v>266</v>
      </c>
      <c r="F4873" s="6"/>
      <c r="G4873" s="6"/>
      <c r="H4873" s="6" t="s">
        <v>8579</v>
      </c>
      <c r="I4873" s="6" t="s">
        <v>10441</v>
      </c>
      <c r="J4873" s="6" t="s">
        <v>8199</v>
      </c>
      <c r="K4873" s="7" t="s">
        <v>10442</v>
      </c>
      <c r="L4873" s="8">
        <v>45657.0</v>
      </c>
      <c r="M4873" s="6" t="s">
        <v>23</v>
      </c>
      <c r="N4873" s="5"/>
      <c r="O4873" s="5"/>
      <c r="P4873" s="5"/>
      <c r="Q4873" s="5"/>
      <c r="R4873" s="5"/>
      <c r="S4873" s="5"/>
      <c r="T4873" s="5"/>
      <c r="U4873" s="5"/>
      <c r="V4873" s="5"/>
    </row>
    <row r="4874" hidden="1">
      <c r="A4874" s="5">
        <v>480091.0</v>
      </c>
      <c r="B4874" s="6" t="s">
        <v>7963</v>
      </c>
      <c r="C4874" s="6" t="s">
        <v>10387</v>
      </c>
      <c r="D4874" s="6" t="s">
        <v>10440</v>
      </c>
      <c r="E4874" s="6" t="s">
        <v>266</v>
      </c>
      <c r="F4874" s="6"/>
      <c r="G4874" s="6"/>
      <c r="H4874" s="6" t="s">
        <v>8253</v>
      </c>
      <c r="I4874" s="6" t="s">
        <v>10441</v>
      </c>
      <c r="J4874" s="6" t="s">
        <v>8199</v>
      </c>
      <c r="K4874" s="7" t="s">
        <v>10443</v>
      </c>
      <c r="L4874" s="8">
        <v>45657.0</v>
      </c>
      <c r="M4874" s="6" t="s">
        <v>23</v>
      </c>
      <c r="N4874" s="5"/>
      <c r="O4874" s="5"/>
      <c r="P4874" s="5"/>
      <c r="Q4874" s="5"/>
      <c r="R4874" s="5"/>
      <c r="S4874" s="5"/>
      <c r="T4874" s="5"/>
      <c r="U4874" s="5"/>
      <c r="V4874" s="5"/>
    </row>
    <row r="4875" hidden="1">
      <c r="A4875" s="5">
        <v>480091.0</v>
      </c>
      <c r="B4875" s="6" t="s">
        <v>7963</v>
      </c>
      <c r="C4875" s="6" t="s">
        <v>10387</v>
      </c>
      <c r="D4875" s="6" t="s">
        <v>10444</v>
      </c>
      <c r="E4875" s="6" t="s">
        <v>266</v>
      </c>
      <c r="F4875" s="6"/>
      <c r="G4875" s="6"/>
      <c r="H4875" s="6" t="s">
        <v>8310</v>
      </c>
      <c r="I4875" s="6" t="s">
        <v>10445</v>
      </c>
      <c r="J4875" s="6" t="s">
        <v>8469</v>
      </c>
      <c r="K4875" s="7" t="s">
        <v>10446</v>
      </c>
      <c r="L4875" s="8">
        <v>45657.0</v>
      </c>
      <c r="M4875" s="6" t="s">
        <v>23</v>
      </c>
      <c r="N4875" s="5"/>
      <c r="O4875" s="5"/>
      <c r="P4875" s="5"/>
      <c r="Q4875" s="5"/>
      <c r="R4875" s="5"/>
      <c r="S4875" s="5"/>
      <c r="T4875" s="5"/>
      <c r="U4875" s="5"/>
      <c r="V4875" s="5"/>
    </row>
    <row r="4876" hidden="1">
      <c r="A4876" s="5">
        <v>480091.0</v>
      </c>
      <c r="B4876" s="6" t="s">
        <v>7963</v>
      </c>
      <c r="C4876" s="6" t="s">
        <v>10387</v>
      </c>
      <c r="D4876" s="6" t="s">
        <v>10444</v>
      </c>
      <c r="E4876" s="6" t="s">
        <v>266</v>
      </c>
      <c r="F4876" s="6"/>
      <c r="G4876" s="6"/>
      <c r="H4876" s="6" t="s">
        <v>8209</v>
      </c>
      <c r="I4876" s="6" t="s">
        <v>10445</v>
      </c>
      <c r="J4876" s="6" t="s">
        <v>8469</v>
      </c>
      <c r="K4876" s="7" t="s">
        <v>10447</v>
      </c>
      <c r="L4876" s="8">
        <v>45657.0</v>
      </c>
      <c r="M4876" s="6" t="s">
        <v>23</v>
      </c>
      <c r="N4876" s="5"/>
      <c r="O4876" s="5"/>
      <c r="P4876" s="5"/>
      <c r="Q4876" s="5"/>
      <c r="R4876" s="5"/>
      <c r="S4876" s="5"/>
      <c r="T4876" s="5"/>
      <c r="U4876" s="5"/>
      <c r="V4876" s="5"/>
    </row>
    <row r="4877" hidden="1">
      <c r="A4877" s="5">
        <v>480091.0</v>
      </c>
      <c r="B4877" s="6" t="s">
        <v>7963</v>
      </c>
      <c r="C4877" s="6" t="s">
        <v>10387</v>
      </c>
      <c r="D4877" s="6" t="s">
        <v>10444</v>
      </c>
      <c r="E4877" s="6" t="s">
        <v>266</v>
      </c>
      <c r="F4877" s="6"/>
      <c r="G4877" s="6"/>
      <c r="H4877" s="6" t="s">
        <v>8233</v>
      </c>
      <c r="I4877" s="6" t="s">
        <v>10445</v>
      </c>
      <c r="J4877" s="6" t="s">
        <v>8469</v>
      </c>
      <c r="K4877" s="7" t="s">
        <v>10448</v>
      </c>
      <c r="L4877" s="8">
        <v>45657.0</v>
      </c>
      <c r="M4877" s="6" t="s">
        <v>23</v>
      </c>
      <c r="N4877" s="5"/>
      <c r="O4877" s="5"/>
      <c r="P4877" s="5"/>
      <c r="Q4877" s="5"/>
      <c r="R4877" s="5"/>
      <c r="S4877" s="5"/>
      <c r="T4877" s="5"/>
      <c r="U4877" s="5"/>
      <c r="V4877" s="5"/>
    </row>
    <row r="4878" hidden="1">
      <c r="A4878" s="5">
        <v>480091.0</v>
      </c>
      <c r="B4878" s="6" t="s">
        <v>7963</v>
      </c>
      <c r="C4878" s="6" t="s">
        <v>10387</v>
      </c>
      <c r="D4878" s="6" t="s">
        <v>10444</v>
      </c>
      <c r="E4878" s="6" t="s">
        <v>266</v>
      </c>
      <c r="F4878" s="6"/>
      <c r="G4878" s="6"/>
      <c r="H4878" s="6" t="s">
        <v>8253</v>
      </c>
      <c r="I4878" s="6" t="s">
        <v>10445</v>
      </c>
      <c r="J4878" s="6" t="s">
        <v>8469</v>
      </c>
      <c r="K4878" s="7" t="s">
        <v>10449</v>
      </c>
      <c r="L4878" s="8">
        <v>45657.0</v>
      </c>
      <c r="M4878" s="6" t="s">
        <v>23</v>
      </c>
      <c r="N4878" s="5"/>
      <c r="O4878" s="5"/>
      <c r="P4878" s="5"/>
      <c r="Q4878" s="5"/>
      <c r="R4878" s="5"/>
      <c r="S4878" s="5"/>
      <c r="T4878" s="5"/>
      <c r="U4878" s="5"/>
      <c r="V4878" s="5"/>
    </row>
    <row r="4879" hidden="1">
      <c r="A4879" s="5">
        <v>480091.0</v>
      </c>
      <c r="B4879" s="6" t="s">
        <v>7963</v>
      </c>
      <c r="C4879" s="6" t="s">
        <v>10387</v>
      </c>
      <c r="D4879" s="6" t="s">
        <v>10444</v>
      </c>
      <c r="E4879" s="6" t="s">
        <v>266</v>
      </c>
      <c r="F4879" s="6"/>
      <c r="G4879" s="6"/>
      <c r="H4879" s="6" t="s">
        <v>8236</v>
      </c>
      <c r="I4879" s="6" t="s">
        <v>10445</v>
      </c>
      <c r="J4879" s="6" t="s">
        <v>8469</v>
      </c>
      <c r="K4879" s="7" t="s">
        <v>10450</v>
      </c>
      <c r="L4879" s="8">
        <v>45657.0</v>
      </c>
      <c r="M4879" s="6" t="s">
        <v>23</v>
      </c>
      <c r="N4879" s="5"/>
      <c r="O4879" s="5"/>
      <c r="P4879" s="5"/>
      <c r="Q4879" s="5"/>
      <c r="R4879" s="5"/>
      <c r="S4879" s="5"/>
      <c r="T4879" s="5"/>
      <c r="U4879" s="5"/>
      <c r="V4879" s="5"/>
    </row>
    <row r="4880" hidden="1">
      <c r="A4880" s="5">
        <v>480091.0</v>
      </c>
      <c r="B4880" s="6" t="s">
        <v>7963</v>
      </c>
      <c r="C4880" s="6" t="s">
        <v>10387</v>
      </c>
      <c r="D4880" s="6" t="s">
        <v>10451</v>
      </c>
      <c r="E4880" s="6" t="s">
        <v>266</v>
      </c>
      <c r="F4880" s="6"/>
      <c r="G4880" s="6"/>
      <c r="H4880" s="6" t="s">
        <v>8209</v>
      </c>
      <c r="I4880" s="6" t="s">
        <v>10452</v>
      </c>
      <c r="J4880" s="6" t="s">
        <v>8469</v>
      </c>
      <c r="K4880" s="7" t="s">
        <v>10453</v>
      </c>
      <c r="L4880" s="8">
        <v>45657.0</v>
      </c>
      <c r="M4880" s="6" t="s">
        <v>23</v>
      </c>
      <c r="N4880" s="5"/>
      <c r="O4880" s="5"/>
      <c r="P4880" s="5"/>
      <c r="Q4880" s="5"/>
      <c r="R4880" s="5"/>
      <c r="S4880" s="5"/>
      <c r="T4880" s="5"/>
      <c r="U4880" s="5"/>
      <c r="V4880" s="5"/>
    </row>
    <row r="4881" hidden="1">
      <c r="A4881" s="5">
        <v>480091.0</v>
      </c>
      <c r="B4881" s="6" t="s">
        <v>7963</v>
      </c>
      <c r="C4881" s="6" t="s">
        <v>10387</v>
      </c>
      <c r="D4881" s="6" t="s">
        <v>10451</v>
      </c>
      <c r="E4881" s="6" t="s">
        <v>266</v>
      </c>
      <c r="F4881" s="6"/>
      <c r="G4881" s="6"/>
      <c r="H4881" s="6" t="s">
        <v>8372</v>
      </c>
      <c r="I4881" s="6" t="s">
        <v>10452</v>
      </c>
      <c r="J4881" s="6" t="s">
        <v>8469</v>
      </c>
      <c r="K4881" s="7" t="s">
        <v>10454</v>
      </c>
      <c r="L4881" s="8">
        <v>45657.0</v>
      </c>
      <c r="M4881" s="6" t="s">
        <v>23</v>
      </c>
      <c r="N4881" s="5"/>
      <c r="O4881" s="5"/>
      <c r="P4881" s="5"/>
      <c r="Q4881" s="5"/>
      <c r="R4881" s="5"/>
      <c r="S4881" s="5"/>
      <c r="T4881" s="5"/>
      <c r="U4881" s="5"/>
      <c r="V4881" s="5"/>
    </row>
    <row r="4882" hidden="1">
      <c r="A4882" s="5">
        <v>480091.0</v>
      </c>
      <c r="B4882" s="6" t="s">
        <v>7963</v>
      </c>
      <c r="C4882" s="6" t="s">
        <v>10387</v>
      </c>
      <c r="D4882" s="6" t="s">
        <v>10451</v>
      </c>
      <c r="E4882" s="6" t="s">
        <v>266</v>
      </c>
      <c r="F4882" s="6"/>
      <c r="G4882" s="6"/>
      <c r="H4882" s="6" t="s">
        <v>8233</v>
      </c>
      <c r="I4882" s="6" t="s">
        <v>10452</v>
      </c>
      <c r="J4882" s="6" t="s">
        <v>8469</v>
      </c>
      <c r="K4882" s="7" t="s">
        <v>10455</v>
      </c>
      <c r="L4882" s="8">
        <v>45657.0</v>
      </c>
      <c r="M4882" s="6" t="s">
        <v>23</v>
      </c>
      <c r="N4882" s="5"/>
      <c r="O4882" s="5"/>
      <c r="P4882" s="5"/>
      <c r="Q4882" s="5"/>
      <c r="R4882" s="5"/>
      <c r="S4882" s="5"/>
      <c r="T4882" s="5"/>
      <c r="U4882" s="5"/>
      <c r="V4882" s="5"/>
    </row>
    <row r="4883" hidden="1">
      <c r="A4883" s="5">
        <v>480091.0</v>
      </c>
      <c r="B4883" s="6" t="s">
        <v>7963</v>
      </c>
      <c r="C4883" s="6" t="s">
        <v>10387</v>
      </c>
      <c r="D4883" s="6" t="s">
        <v>10451</v>
      </c>
      <c r="E4883" s="6" t="s">
        <v>266</v>
      </c>
      <c r="F4883" s="6"/>
      <c r="G4883" s="6"/>
      <c r="H4883" s="6" t="s">
        <v>8253</v>
      </c>
      <c r="I4883" s="6" t="s">
        <v>10452</v>
      </c>
      <c r="J4883" s="6" t="s">
        <v>8469</v>
      </c>
      <c r="K4883" s="7" t="s">
        <v>10456</v>
      </c>
      <c r="L4883" s="8">
        <v>45657.0</v>
      </c>
      <c r="M4883" s="6" t="s">
        <v>23</v>
      </c>
      <c r="N4883" s="5"/>
      <c r="O4883" s="5"/>
      <c r="P4883" s="5"/>
      <c r="Q4883" s="5"/>
      <c r="R4883" s="5"/>
      <c r="S4883" s="5"/>
      <c r="T4883" s="5"/>
      <c r="U4883" s="5"/>
      <c r="V4883" s="5"/>
    </row>
    <row r="4884" hidden="1">
      <c r="A4884" s="5">
        <v>480091.0</v>
      </c>
      <c r="B4884" s="6" t="s">
        <v>7963</v>
      </c>
      <c r="C4884" s="6" t="s">
        <v>10387</v>
      </c>
      <c r="D4884" s="6" t="s">
        <v>10451</v>
      </c>
      <c r="E4884" s="6" t="s">
        <v>266</v>
      </c>
      <c r="F4884" s="6"/>
      <c r="G4884" s="6"/>
      <c r="H4884" s="6" t="s">
        <v>8319</v>
      </c>
      <c r="I4884" s="6" t="s">
        <v>10452</v>
      </c>
      <c r="J4884" s="6" t="s">
        <v>8469</v>
      </c>
      <c r="K4884" s="7" t="s">
        <v>10457</v>
      </c>
      <c r="L4884" s="8">
        <v>45657.0</v>
      </c>
      <c r="M4884" s="6" t="s">
        <v>23</v>
      </c>
      <c r="N4884" s="5"/>
      <c r="O4884" s="5"/>
      <c r="P4884" s="5"/>
      <c r="Q4884" s="5"/>
      <c r="R4884" s="5"/>
      <c r="S4884" s="5"/>
      <c r="T4884" s="5"/>
      <c r="U4884" s="5"/>
      <c r="V4884" s="5"/>
    </row>
    <row r="4885" hidden="1">
      <c r="A4885" s="5">
        <v>480091.0</v>
      </c>
      <c r="B4885" s="6" t="s">
        <v>7963</v>
      </c>
      <c r="C4885" s="6" t="s">
        <v>10387</v>
      </c>
      <c r="D4885" s="6" t="s">
        <v>10458</v>
      </c>
      <c r="E4885" s="6" t="s">
        <v>266</v>
      </c>
      <c r="F4885" s="6"/>
      <c r="G4885" s="6"/>
      <c r="H4885" s="6" t="s">
        <v>8279</v>
      </c>
      <c r="I4885" s="6" t="s">
        <v>10459</v>
      </c>
      <c r="J4885" s="6" t="s">
        <v>8469</v>
      </c>
      <c r="K4885" s="7" t="s">
        <v>10460</v>
      </c>
      <c r="L4885" s="8">
        <v>45657.0</v>
      </c>
      <c r="M4885" s="6" t="s">
        <v>23</v>
      </c>
      <c r="N4885" s="5"/>
      <c r="O4885" s="5"/>
      <c r="P4885" s="5"/>
      <c r="Q4885" s="5"/>
      <c r="R4885" s="5"/>
      <c r="S4885" s="5"/>
      <c r="T4885" s="5"/>
      <c r="U4885" s="5"/>
      <c r="V4885" s="5"/>
    </row>
    <row r="4886" hidden="1">
      <c r="A4886" s="5">
        <v>480091.0</v>
      </c>
      <c r="B4886" s="6" t="s">
        <v>7963</v>
      </c>
      <c r="C4886" s="6" t="s">
        <v>10387</v>
      </c>
      <c r="D4886" s="6" t="s">
        <v>10451</v>
      </c>
      <c r="E4886" s="6" t="s">
        <v>266</v>
      </c>
      <c r="F4886" s="6"/>
      <c r="G4886" s="6"/>
      <c r="H4886" s="6" t="s">
        <v>8205</v>
      </c>
      <c r="I4886" s="6" t="s">
        <v>10452</v>
      </c>
      <c r="J4886" s="6" t="s">
        <v>8469</v>
      </c>
      <c r="K4886" s="7" t="s">
        <v>10461</v>
      </c>
      <c r="L4886" s="8">
        <v>45657.0</v>
      </c>
      <c r="M4886" s="6" t="s">
        <v>23</v>
      </c>
      <c r="N4886" s="5"/>
      <c r="O4886" s="5"/>
      <c r="P4886" s="5"/>
      <c r="Q4886" s="5"/>
      <c r="R4886" s="5"/>
      <c r="S4886" s="5"/>
      <c r="T4886" s="5"/>
      <c r="U4886" s="5"/>
      <c r="V4886" s="5"/>
    </row>
    <row r="4887" hidden="1">
      <c r="A4887" s="5">
        <v>480091.0</v>
      </c>
      <c r="B4887" s="6" t="s">
        <v>7963</v>
      </c>
      <c r="C4887" s="6" t="s">
        <v>10387</v>
      </c>
      <c r="D4887" s="6" t="s">
        <v>10462</v>
      </c>
      <c r="E4887" s="6" t="s">
        <v>266</v>
      </c>
      <c r="F4887" s="6"/>
      <c r="G4887" s="6"/>
      <c r="H4887" s="6" t="s">
        <v>8319</v>
      </c>
      <c r="I4887" s="6" t="s">
        <v>10463</v>
      </c>
      <c r="J4887" s="6" t="s">
        <v>8469</v>
      </c>
      <c r="K4887" s="7" t="s">
        <v>10448</v>
      </c>
      <c r="L4887" s="8">
        <v>45657.0</v>
      </c>
      <c r="M4887" s="6" t="s">
        <v>23</v>
      </c>
      <c r="N4887" s="5"/>
      <c r="O4887" s="5"/>
      <c r="P4887" s="5"/>
      <c r="Q4887" s="5"/>
      <c r="R4887" s="5"/>
      <c r="S4887" s="5"/>
      <c r="T4887" s="5"/>
      <c r="U4887" s="5"/>
      <c r="V4887" s="5"/>
    </row>
    <row r="4888" hidden="1">
      <c r="A4888" s="5">
        <v>480091.0</v>
      </c>
      <c r="B4888" s="6" t="s">
        <v>7963</v>
      </c>
      <c r="C4888" s="6" t="s">
        <v>10387</v>
      </c>
      <c r="D4888" s="6" t="s">
        <v>10462</v>
      </c>
      <c r="E4888" s="6" t="s">
        <v>266</v>
      </c>
      <c r="F4888" s="6"/>
      <c r="G4888" s="6"/>
      <c r="H4888" s="6" t="s">
        <v>8310</v>
      </c>
      <c r="I4888" s="6" t="s">
        <v>10463</v>
      </c>
      <c r="J4888" s="6" t="s">
        <v>8469</v>
      </c>
      <c r="K4888" s="7" t="s">
        <v>10464</v>
      </c>
      <c r="L4888" s="8">
        <v>45657.0</v>
      </c>
      <c r="M4888" s="6" t="s">
        <v>23</v>
      </c>
      <c r="N4888" s="5"/>
      <c r="O4888" s="5"/>
      <c r="P4888" s="5"/>
      <c r="Q4888" s="5"/>
      <c r="R4888" s="5"/>
      <c r="S4888" s="5"/>
      <c r="T4888" s="5"/>
      <c r="U4888" s="5"/>
      <c r="V4888" s="5"/>
    </row>
    <row r="4889" hidden="1">
      <c r="A4889" s="5">
        <v>480091.0</v>
      </c>
      <c r="B4889" s="6" t="s">
        <v>7963</v>
      </c>
      <c r="C4889" s="6" t="s">
        <v>10387</v>
      </c>
      <c r="D4889" s="6" t="s">
        <v>10462</v>
      </c>
      <c r="E4889" s="6" t="s">
        <v>266</v>
      </c>
      <c r="F4889" s="6"/>
      <c r="G4889" s="6"/>
      <c r="H4889" s="6" t="s">
        <v>8253</v>
      </c>
      <c r="I4889" s="6" t="s">
        <v>10463</v>
      </c>
      <c r="J4889" s="6" t="s">
        <v>8469</v>
      </c>
      <c r="K4889" s="7" t="s">
        <v>10465</v>
      </c>
      <c r="L4889" s="8">
        <v>45657.0</v>
      </c>
      <c r="M4889" s="6" t="s">
        <v>23</v>
      </c>
      <c r="N4889" s="5"/>
      <c r="O4889" s="5"/>
      <c r="P4889" s="5"/>
      <c r="Q4889" s="5"/>
      <c r="R4889" s="5"/>
      <c r="S4889" s="5"/>
      <c r="T4889" s="5"/>
      <c r="U4889" s="5"/>
      <c r="V4889" s="5"/>
    </row>
    <row r="4890" hidden="1">
      <c r="A4890" s="5">
        <v>480091.0</v>
      </c>
      <c r="B4890" s="6" t="s">
        <v>7963</v>
      </c>
      <c r="C4890" s="6" t="s">
        <v>10387</v>
      </c>
      <c r="D4890" s="6" t="s">
        <v>10462</v>
      </c>
      <c r="E4890" s="6" t="s">
        <v>266</v>
      </c>
      <c r="F4890" s="6"/>
      <c r="G4890" s="6"/>
      <c r="H4890" s="6" t="s">
        <v>8369</v>
      </c>
      <c r="I4890" s="6" t="s">
        <v>10463</v>
      </c>
      <c r="J4890" s="6" t="s">
        <v>8469</v>
      </c>
      <c r="K4890" s="7" t="s">
        <v>10466</v>
      </c>
      <c r="L4890" s="8">
        <v>45657.0</v>
      </c>
      <c r="M4890" s="6" t="s">
        <v>23</v>
      </c>
      <c r="N4890" s="5"/>
      <c r="O4890" s="5"/>
      <c r="P4890" s="5"/>
      <c r="Q4890" s="5"/>
      <c r="R4890" s="5"/>
      <c r="S4890" s="5"/>
      <c r="T4890" s="5"/>
      <c r="U4890" s="5"/>
      <c r="V4890" s="5"/>
    </row>
    <row r="4891" hidden="1">
      <c r="A4891" s="5">
        <v>480091.0</v>
      </c>
      <c r="B4891" s="6" t="s">
        <v>7963</v>
      </c>
      <c r="C4891" s="6" t="s">
        <v>10387</v>
      </c>
      <c r="D4891" s="6" t="s">
        <v>10462</v>
      </c>
      <c r="E4891" s="6" t="s">
        <v>266</v>
      </c>
      <c r="F4891" s="6"/>
      <c r="G4891" s="6"/>
      <c r="H4891" s="6" t="s">
        <v>8209</v>
      </c>
      <c r="I4891" s="6" t="s">
        <v>10463</v>
      </c>
      <c r="J4891" s="6" t="s">
        <v>8469</v>
      </c>
      <c r="K4891" s="7" t="s">
        <v>10467</v>
      </c>
      <c r="L4891" s="8">
        <v>45657.0</v>
      </c>
      <c r="M4891" s="6" t="s">
        <v>23</v>
      </c>
      <c r="N4891" s="5"/>
      <c r="O4891" s="5"/>
      <c r="P4891" s="5"/>
      <c r="Q4891" s="5"/>
      <c r="R4891" s="5"/>
      <c r="S4891" s="5"/>
      <c r="T4891" s="5"/>
      <c r="U4891" s="5"/>
      <c r="V4891" s="5"/>
    </row>
    <row r="4892" hidden="1">
      <c r="A4892" s="5">
        <v>480091.0</v>
      </c>
      <c r="B4892" s="6" t="s">
        <v>7963</v>
      </c>
      <c r="C4892" s="6" t="s">
        <v>10387</v>
      </c>
      <c r="D4892" s="6" t="s">
        <v>10462</v>
      </c>
      <c r="E4892" s="6" t="s">
        <v>266</v>
      </c>
      <c r="F4892" s="6"/>
      <c r="G4892" s="6"/>
      <c r="H4892" s="6" t="s">
        <v>8253</v>
      </c>
      <c r="I4892" s="6" t="s">
        <v>10463</v>
      </c>
      <c r="J4892" s="6" t="s">
        <v>8469</v>
      </c>
      <c r="K4892" s="7" t="s">
        <v>7930</v>
      </c>
      <c r="L4892" s="8">
        <v>45657.0</v>
      </c>
      <c r="M4892" s="6" t="s">
        <v>23</v>
      </c>
      <c r="N4892" s="5"/>
      <c r="O4892" s="5"/>
      <c r="P4892" s="5"/>
      <c r="Q4892" s="5"/>
      <c r="R4892" s="5"/>
      <c r="S4892" s="5"/>
      <c r="T4892" s="5"/>
      <c r="U4892" s="5"/>
      <c r="V4892" s="5"/>
    </row>
    <row r="4893" hidden="1">
      <c r="A4893" s="5">
        <v>480091.0</v>
      </c>
      <c r="B4893" s="6" t="s">
        <v>7963</v>
      </c>
      <c r="C4893" s="6" t="s">
        <v>10387</v>
      </c>
      <c r="D4893" s="6" t="s">
        <v>10462</v>
      </c>
      <c r="E4893" s="6" t="s">
        <v>266</v>
      </c>
      <c r="F4893" s="6"/>
      <c r="G4893" s="6"/>
      <c r="H4893" s="6" t="s">
        <v>8236</v>
      </c>
      <c r="I4893" s="6" t="s">
        <v>10463</v>
      </c>
      <c r="J4893" s="6" t="s">
        <v>8469</v>
      </c>
      <c r="K4893" s="7" t="s">
        <v>10468</v>
      </c>
      <c r="L4893" s="8">
        <v>45657.0</v>
      </c>
      <c r="M4893" s="6" t="s">
        <v>23</v>
      </c>
      <c r="N4893" s="5"/>
      <c r="O4893" s="5"/>
      <c r="P4893" s="5"/>
      <c r="Q4893" s="5"/>
      <c r="R4893" s="5"/>
      <c r="S4893" s="5"/>
      <c r="T4893" s="5"/>
      <c r="U4893" s="5"/>
      <c r="V4893" s="5"/>
    </row>
    <row r="4894" hidden="1">
      <c r="A4894" s="5">
        <v>480091.0</v>
      </c>
      <c r="B4894" s="6" t="s">
        <v>7963</v>
      </c>
      <c r="C4894" s="6" t="s">
        <v>10387</v>
      </c>
      <c r="D4894" s="6" t="s">
        <v>10462</v>
      </c>
      <c r="E4894" s="6" t="s">
        <v>266</v>
      </c>
      <c r="F4894" s="6"/>
      <c r="G4894" s="6"/>
      <c r="H4894" s="6" t="s">
        <v>8243</v>
      </c>
      <c r="I4894" s="6" t="s">
        <v>10463</v>
      </c>
      <c r="J4894" s="6" t="s">
        <v>8469</v>
      </c>
      <c r="K4894" s="7" t="s">
        <v>10469</v>
      </c>
      <c r="L4894" s="8">
        <v>45657.0</v>
      </c>
      <c r="M4894" s="6" t="s">
        <v>23</v>
      </c>
      <c r="N4894" s="5"/>
      <c r="O4894" s="5"/>
      <c r="P4894" s="5"/>
      <c r="Q4894" s="5"/>
      <c r="R4894" s="5"/>
      <c r="S4894" s="5"/>
      <c r="T4894" s="5"/>
      <c r="U4894" s="5"/>
      <c r="V4894" s="5"/>
    </row>
    <row r="4895" hidden="1">
      <c r="A4895" s="5">
        <v>480091.0</v>
      </c>
      <c r="B4895" s="6" t="s">
        <v>7963</v>
      </c>
      <c r="C4895" s="6" t="s">
        <v>10387</v>
      </c>
      <c r="D4895" s="6" t="s">
        <v>10462</v>
      </c>
      <c r="E4895" s="6" t="s">
        <v>266</v>
      </c>
      <c r="F4895" s="6"/>
      <c r="G4895" s="6"/>
      <c r="H4895" s="6" t="s">
        <v>8205</v>
      </c>
      <c r="I4895" s="6" t="s">
        <v>10463</v>
      </c>
      <c r="J4895" s="6" t="s">
        <v>8469</v>
      </c>
      <c r="K4895" s="7" t="s">
        <v>10466</v>
      </c>
      <c r="L4895" s="8">
        <v>45657.0</v>
      </c>
      <c r="M4895" s="6" t="s">
        <v>23</v>
      </c>
      <c r="N4895" s="5"/>
      <c r="O4895" s="5"/>
      <c r="P4895" s="5"/>
      <c r="Q4895" s="5"/>
      <c r="R4895" s="5"/>
      <c r="S4895" s="5"/>
      <c r="T4895" s="5"/>
      <c r="U4895" s="5"/>
      <c r="V4895" s="5"/>
    </row>
    <row r="4896" hidden="1">
      <c r="A4896" s="5">
        <v>480091.0</v>
      </c>
      <c r="B4896" s="6" t="s">
        <v>7963</v>
      </c>
      <c r="C4896" s="6" t="s">
        <v>10387</v>
      </c>
      <c r="D4896" s="6" t="s">
        <v>10470</v>
      </c>
      <c r="E4896" s="6" t="s">
        <v>266</v>
      </c>
      <c r="F4896" s="6"/>
      <c r="G4896" s="6"/>
      <c r="H4896" s="6" t="s">
        <v>8319</v>
      </c>
      <c r="I4896" s="6" t="s">
        <v>10471</v>
      </c>
      <c r="J4896" s="6" t="s">
        <v>8469</v>
      </c>
      <c r="K4896" s="7" t="s">
        <v>10472</v>
      </c>
      <c r="L4896" s="8">
        <v>45657.0</v>
      </c>
      <c r="M4896" s="6" t="s">
        <v>23</v>
      </c>
      <c r="N4896" s="5"/>
      <c r="O4896" s="5"/>
      <c r="P4896" s="5"/>
      <c r="Q4896" s="5"/>
      <c r="R4896" s="5"/>
      <c r="S4896" s="5"/>
      <c r="T4896" s="5"/>
      <c r="U4896" s="5"/>
      <c r="V4896" s="5"/>
    </row>
    <row r="4897" hidden="1">
      <c r="A4897" s="5">
        <v>480091.0</v>
      </c>
      <c r="B4897" s="6" t="s">
        <v>7963</v>
      </c>
      <c r="C4897" s="6" t="s">
        <v>10387</v>
      </c>
      <c r="D4897" s="6" t="s">
        <v>10470</v>
      </c>
      <c r="E4897" s="6" t="s">
        <v>266</v>
      </c>
      <c r="F4897" s="6"/>
      <c r="G4897" s="6"/>
      <c r="H4897" s="6" t="s">
        <v>8310</v>
      </c>
      <c r="I4897" s="6" t="s">
        <v>10471</v>
      </c>
      <c r="J4897" s="6" t="s">
        <v>8469</v>
      </c>
      <c r="K4897" s="7" t="s">
        <v>10473</v>
      </c>
      <c r="L4897" s="8">
        <v>45657.0</v>
      </c>
      <c r="M4897" s="6" t="s">
        <v>23</v>
      </c>
      <c r="N4897" s="5"/>
      <c r="O4897" s="5"/>
      <c r="P4897" s="5"/>
      <c r="Q4897" s="5"/>
      <c r="R4897" s="5"/>
      <c r="S4897" s="5"/>
      <c r="T4897" s="5"/>
      <c r="U4897" s="5"/>
      <c r="V4897" s="5"/>
    </row>
    <row r="4898" hidden="1">
      <c r="A4898" s="5">
        <v>480091.0</v>
      </c>
      <c r="B4898" s="6" t="s">
        <v>7963</v>
      </c>
      <c r="C4898" s="6" t="s">
        <v>10387</v>
      </c>
      <c r="D4898" s="6" t="s">
        <v>10470</v>
      </c>
      <c r="E4898" s="6" t="s">
        <v>266</v>
      </c>
      <c r="F4898" s="6"/>
      <c r="G4898" s="6"/>
      <c r="H4898" s="6" t="s">
        <v>8209</v>
      </c>
      <c r="I4898" s="6" t="s">
        <v>10471</v>
      </c>
      <c r="J4898" s="6" t="s">
        <v>8469</v>
      </c>
      <c r="K4898" s="7" t="s">
        <v>10447</v>
      </c>
      <c r="L4898" s="8">
        <v>45657.0</v>
      </c>
      <c r="M4898" s="6" t="s">
        <v>23</v>
      </c>
      <c r="N4898" s="5"/>
      <c r="O4898" s="5"/>
      <c r="P4898" s="5"/>
      <c r="Q4898" s="5"/>
      <c r="R4898" s="5"/>
      <c r="S4898" s="5"/>
      <c r="T4898" s="5"/>
      <c r="U4898" s="5"/>
      <c r="V4898" s="5"/>
    </row>
    <row r="4899" hidden="1">
      <c r="A4899" s="5">
        <v>480091.0</v>
      </c>
      <c r="B4899" s="6" t="s">
        <v>7963</v>
      </c>
      <c r="C4899" s="6" t="s">
        <v>10387</v>
      </c>
      <c r="D4899" s="6" t="s">
        <v>10474</v>
      </c>
      <c r="E4899" s="6" t="s">
        <v>266</v>
      </c>
      <c r="F4899" s="6"/>
      <c r="G4899" s="6"/>
      <c r="H4899" s="6" t="s">
        <v>8372</v>
      </c>
      <c r="I4899" s="6" t="s">
        <v>10475</v>
      </c>
      <c r="J4899" s="6" t="s">
        <v>8469</v>
      </c>
      <c r="K4899" s="7" t="s">
        <v>10468</v>
      </c>
      <c r="L4899" s="8">
        <v>45657.0</v>
      </c>
      <c r="M4899" s="6" t="s">
        <v>23</v>
      </c>
      <c r="N4899" s="5"/>
      <c r="O4899" s="5"/>
      <c r="P4899" s="5"/>
      <c r="Q4899" s="5"/>
      <c r="R4899" s="5"/>
      <c r="S4899" s="5"/>
      <c r="T4899" s="5"/>
      <c r="U4899" s="5"/>
      <c r="V4899" s="5"/>
    </row>
    <row r="4900" hidden="1">
      <c r="A4900" s="5">
        <v>480091.0</v>
      </c>
      <c r="B4900" s="6" t="s">
        <v>7963</v>
      </c>
      <c r="C4900" s="6" t="s">
        <v>10387</v>
      </c>
      <c r="D4900" s="6" t="s">
        <v>10470</v>
      </c>
      <c r="E4900" s="6" t="s">
        <v>266</v>
      </c>
      <c r="F4900" s="6"/>
      <c r="G4900" s="6"/>
      <c r="H4900" s="6" t="s">
        <v>8253</v>
      </c>
      <c r="I4900" s="6" t="s">
        <v>10471</v>
      </c>
      <c r="J4900" s="6" t="s">
        <v>8469</v>
      </c>
      <c r="K4900" s="7" t="s">
        <v>10449</v>
      </c>
      <c r="L4900" s="8">
        <v>45657.0</v>
      </c>
      <c r="M4900" s="6" t="s">
        <v>23</v>
      </c>
      <c r="N4900" s="5"/>
      <c r="O4900" s="5"/>
      <c r="P4900" s="5"/>
      <c r="Q4900" s="5"/>
      <c r="R4900" s="5"/>
      <c r="S4900" s="5"/>
      <c r="T4900" s="5"/>
      <c r="U4900" s="5"/>
      <c r="V4900" s="5"/>
    </row>
    <row r="4901" hidden="1">
      <c r="A4901" s="5">
        <v>480091.0</v>
      </c>
      <c r="B4901" s="6" t="s">
        <v>7963</v>
      </c>
      <c r="C4901" s="6" t="s">
        <v>10387</v>
      </c>
      <c r="D4901" s="6" t="s">
        <v>10470</v>
      </c>
      <c r="E4901" s="6" t="s">
        <v>266</v>
      </c>
      <c r="F4901" s="6"/>
      <c r="G4901" s="6"/>
      <c r="H4901" s="6" t="s">
        <v>8236</v>
      </c>
      <c r="I4901" s="6" t="s">
        <v>10471</v>
      </c>
      <c r="J4901" s="6" t="s">
        <v>8469</v>
      </c>
      <c r="K4901" s="7" t="s">
        <v>10469</v>
      </c>
      <c r="L4901" s="8">
        <v>45657.0</v>
      </c>
      <c r="M4901" s="6" t="s">
        <v>23</v>
      </c>
      <c r="N4901" s="5"/>
      <c r="O4901" s="5"/>
      <c r="P4901" s="5"/>
      <c r="Q4901" s="5"/>
      <c r="R4901" s="5"/>
      <c r="S4901" s="5"/>
      <c r="T4901" s="5"/>
      <c r="U4901" s="5"/>
      <c r="V4901" s="5"/>
    </row>
    <row r="4902" hidden="1">
      <c r="A4902" s="5">
        <v>480091.0</v>
      </c>
      <c r="B4902" s="6" t="s">
        <v>7963</v>
      </c>
      <c r="C4902" s="6" t="s">
        <v>10387</v>
      </c>
      <c r="D4902" s="6" t="s">
        <v>10476</v>
      </c>
      <c r="E4902" s="6" t="s">
        <v>266</v>
      </c>
      <c r="F4902" s="6"/>
      <c r="G4902" s="6"/>
      <c r="H4902" s="6" t="s">
        <v>8243</v>
      </c>
      <c r="I4902" s="6" t="s">
        <v>10477</v>
      </c>
      <c r="J4902" s="6" t="s">
        <v>8469</v>
      </c>
      <c r="K4902" s="7" t="s">
        <v>10478</v>
      </c>
      <c r="L4902" s="8">
        <v>45657.0</v>
      </c>
      <c r="M4902" s="6" t="s">
        <v>23</v>
      </c>
      <c r="N4902" s="5"/>
      <c r="O4902" s="5"/>
      <c r="P4902" s="5"/>
      <c r="Q4902" s="5"/>
      <c r="R4902" s="5"/>
      <c r="S4902" s="5"/>
      <c r="T4902" s="5"/>
      <c r="U4902" s="5"/>
      <c r="V4902" s="5"/>
    </row>
    <row r="4903" hidden="1">
      <c r="A4903" s="5">
        <v>480091.0</v>
      </c>
      <c r="B4903" s="6" t="s">
        <v>7963</v>
      </c>
      <c r="C4903" s="6" t="s">
        <v>10387</v>
      </c>
      <c r="D4903" s="6" t="s">
        <v>10470</v>
      </c>
      <c r="E4903" s="6" t="s">
        <v>266</v>
      </c>
      <c r="F4903" s="6"/>
      <c r="G4903" s="6"/>
      <c r="H4903" s="6" t="s">
        <v>8205</v>
      </c>
      <c r="I4903" s="6" t="s">
        <v>10471</v>
      </c>
      <c r="J4903" s="6" t="s">
        <v>8469</v>
      </c>
      <c r="K4903" s="7" t="s">
        <v>10466</v>
      </c>
      <c r="L4903" s="8">
        <v>45657.0</v>
      </c>
      <c r="M4903" s="6" t="s">
        <v>23</v>
      </c>
      <c r="N4903" s="5"/>
      <c r="O4903" s="5"/>
      <c r="P4903" s="5"/>
      <c r="Q4903" s="5"/>
      <c r="R4903" s="5"/>
      <c r="S4903" s="5"/>
      <c r="T4903" s="5"/>
      <c r="U4903" s="5"/>
      <c r="V4903" s="5"/>
    </row>
    <row r="4904" hidden="1">
      <c r="A4904" s="5">
        <v>480091.0</v>
      </c>
      <c r="B4904" s="6" t="s">
        <v>7963</v>
      </c>
      <c r="C4904" s="6" t="s">
        <v>10387</v>
      </c>
      <c r="D4904" s="6" t="s">
        <v>10479</v>
      </c>
      <c r="E4904" s="6" t="s">
        <v>266</v>
      </c>
      <c r="F4904" s="6"/>
      <c r="G4904" s="6"/>
      <c r="H4904" s="6" t="s">
        <v>8319</v>
      </c>
      <c r="I4904" s="6" t="s">
        <v>10480</v>
      </c>
      <c r="J4904" s="6" t="s">
        <v>8469</v>
      </c>
      <c r="K4904" s="7" t="s">
        <v>10466</v>
      </c>
      <c r="L4904" s="8">
        <v>45657.0</v>
      </c>
      <c r="M4904" s="6" t="s">
        <v>23</v>
      </c>
      <c r="N4904" s="5"/>
      <c r="O4904" s="5"/>
      <c r="P4904" s="5"/>
      <c r="Q4904" s="5"/>
      <c r="R4904" s="5"/>
      <c r="S4904" s="5"/>
      <c r="T4904" s="5"/>
      <c r="U4904" s="5"/>
      <c r="V4904" s="5"/>
    </row>
    <row r="4905" hidden="1">
      <c r="A4905" s="5">
        <v>480091.0</v>
      </c>
      <c r="B4905" s="6" t="s">
        <v>7963</v>
      </c>
      <c r="C4905" s="6" t="s">
        <v>10387</v>
      </c>
      <c r="D4905" s="6" t="s">
        <v>10479</v>
      </c>
      <c r="E4905" s="6" t="s">
        <v>266</v>
      </c>
      <c r="F4905" s="6"/>
      <c r="G4905" s="6"/>
      <c r="H4905" s="6" t="s">
        <v>8209</v>
      </c>
      <c r="I4905" s="6" t="s">
        <v>10480</v>
      </c>
      <c r="J4905" s="6" t="s">
        <v>8469</v>
      </c>
      <c r="K4905" s="7" t="s">
        <v>10481</v>
      </c>
      <c r="L4905" s="8">
        <v>45657.0</v>
      </c>
      <c r="M4905" s="6" t="s">
        <v>23</v>
      </c>
      <c r="N4905" s="5"/>
      <c r="O4905" s="5"/>
      <c r="P4905" s="5"/>
      <c r="Q4905" s="5"/>
      <c r="R4905" s="5"/>
      <c r="S4905" s="5"/>
      <c r="T4905" s="5"/>
      <c r="U4905" s="5"/>
      <c r="V4905" s="5"/>
    </row>
    <row r="4906" hidden="1">
      <c r="A4906" s="5">
        <v>480091.0</v>
      </c>
      <c r="B4906" s="6" t="s">
        <v>7963</v>
      </c>
      <c r="C4906" s="6" t="s">
        <v>10387</v>
      </c>
      <c r="D4906" s="6" t="s">
        <v>10479</v>
      </c>
      <c r="E4906" s="6" t="s">
        <v>266</v>
      </c>
      <c r="F4906" s="6"/>
      <c r="G4906" s="6"/>
      <c r="H4906" s="6" t="s">
        <v>8372</v>
      </c>
      <c r="I4906" s="6" t="s">
        <v>10480</v>
      </c>
      <c r="J4906" s="6" t="s">
        <v>8469</v>
      </c>
      <c r="K4906" s="7" t="s">
        <v>10466</v>
      </c>
      <c r="L4906" s="8">
        <v>45657.0</v>
      </c>
      <c r="M4906" s="6" t="s">
        <v>23</v>
      </c>
      <c r="N4906" s="5"/>
      <c r="O4906" s="5"/>
      <c r="P4906" s="5"/>
      <c r="Q4906" s="5"/>
      <c r="R4906" s="5"/>
      <c r="S4906" s="5"/>
      <c r="T4906" s="5"/>
      <c r="U4906" s="5"/>
      <c r="V4906" s="5"/>
    </row>
    <row r="4907" hidden="1">
      <c r="A4907" s="5">
        <v>480091.0</v>
      </c>
      <c r="B4907" s="6" t="s">
        <v>7963</v>
      </c>
      <c r="C4907" s="6" t="s">
        <v>10387</v>
      </c>
      <c r="D4907" s="6" t="s">
        <v>10479</v>
      </c>
      <c r="E4907" s="6" t="s">
        <v>266</v>
      </c>
      <c r="F4907" s="6"/>
      <c r="G4907" s="6"/>
      <c r="H4907" s="6" t="s">
        <v>8233</v>
      </c>
      <c r="I4907" s="6" t="s">
        <v>10480</v>
      </c>
      <c r="J4907" s="6" t="s">
        <v>8469</v>
      </c>
      <c r="K4907" s="7" t="s">
        <v>10465</v>
      </c>
      <c r="L4907" s="8">
        <v>45657.0</v>
      </c>
      <c r="M4907" s="6" t="s">
        <v>23</v>
      </c>
      <c r="N4907" s="5"/>
      <c r="O4907" s="5"/>
      <c r="P4907" s="5"/>
      <c r="Q4907" s="5"/>
      <c r="R4907" s="5"/>
      <c r="S4907" s="5"/>
      <c r="T4907" s="5"/>
      <c r="U4907" s="5"/>
      <c r="V4907" s="5"/>
    </row>
    <row r="4908" hidden="1">
      <c r="A4908" s="5">
        <v>480091.0</v>
      </c>
      <c r="B4908" s="6" t="s">
        <v>7963</v>
      </c>
      <c r="C4908" s="6" t="s">
        <v>10387</v>
      </c>
      <c r="D4908" s="6" t="s">
        <v>10479</v>
      </c>
      <c r="E4908" s="6" t="s">
        <v>266</v>
      </c>
      <c r="F4908" s="6"/>
      <c r="G4908" s="6"/>
      <c r="H4908" s="6" t="s">
        <v>8253</v>
      </c>
      <c r="I4908" s="6" t="s">
        <v>10480</v>
      </c>
      <c r="J4908" s="6" t="s">
        <v>8469</v>
      </c>
      <c r="K4908" s="7" t="s">
        <v>7893</v>
      </c>
      <c r="L4908" s="8">
        <v>45657.0</v>
      </c>
      <c r="M4908" s="6" t="s">
        <v>23</v>
      </c>
      <c r="N4908" s="5"/>
      <c r="O4908" s="5"/>
      <c r="P4908" s="5"/>
      <c r="Q4908" s="5"/>
      <c r="R4908" s="5"/>
      <c r="S4908" s="5"/>
      <c r="T4908" s="5"/>
      <c r="U4908" s="5"/>
      <c r="V4908" s="5"/>
    </row>
    <row r="4909" hidden="1">
      <c r="A4909" s="5">
        <v>480091.0</v>
      </c>
      <c r="B4909" s="6" t="s">
        <v>7963</v>
      </c>
      <c r="C4909" s="6" t="s">
        <v>10387</v>
      </c>
      <c r="D4909" s="6" t="s">
        <v>10479</v>
      </c>
      <c r="E4909" s="6" t="s">
        <v>266</v>
      </c>
      <c r="F4909" s="6"/>
      <c r="G4909" s="6"/>
      <c r="H4909" s="6" t="s">
        <v>8205</v>
      </c>
      <c r="I4909" s="6" t="s">
        <v>10480</v>
      </c>
      <c r="J4909" s="6" t="s">
        <v>8469</v>
      </c>
      <c r="K4909" s="7" t="s">
        <v>10482</v>
      </c>
      <c r="L4909" s="8">
        <v>45657.0</v>
      </c>
      <c r="M4909" s="6" t="s">
        <v>23</v>
      </c>
      <c r="N4909" s="5"/>
      <c r="O4909" s="5"/>
      <c r="P4909" s="5"/>
      <c r="Q4909" s="5"/>
      <c r="R4909" s="5"/>
      <c r="S4909" s="5"/>
      <c r="T4909" s="5"/>
      <c r="U4909" s="5"/>
      <c r="V4909" s="5"/>
    </row>
    <row r="4910" hidden="1">
      <c r="A4910" s="5">
        <v>480091.0</v>
      </c>
      <c r="B4910" s="6" t="s">
        <v>7963</v>
      </c>
      <c r="C4910" s="6" t="s">
        <v>10387</v>
      </c>
      <c r="D4910" s="6" t="s">
        <v>10483</v>
      </c>
      <c r="E4910" s="6" t="s">
        <v>266</v>
      </c>
      <c r="F4910" s="6"/>
      <c r="G4910" s="6"/>
      <c r="H4910" s="6" t="s">
        <v>8319</v>
      </c>
      <c r="I4910" s="6" t="s">
        <v>10484</v>
      </c>
      <c r="J4910" s="6" t="s">
        <v>8469</v>
      </c>
      <c r="K4910" s="7" t="s">
        <v>10485</v>
      </c>
      <c r="L4910" s="8">
        <v>45657.0</v>
      </c>
      <c r="M4910" s="6" t="s">
        <v>23</v>
      </c>
      <c r="N4910" s="5"/>
      <c r="O4910" s="5"/>
      <c r="P4910" s="5"/>
      <c r="Q4910" s="5"/>
      <c r="R4910" s="5"/>
      <c r="S4910" s="5"/>
      <c r="T4910" s="5"/>
      <c r="U4910" s="5"/>
      <c r="V4910" s="5"/>
    </row>
    <row r="4911" hidden="1">
      <c r="A4911" s="5">
        <v>480091.0</v>
      </c>
      <c r="B4911" s="6" t="s">
        <v>7963</v>
      </c>
      <c r="C4911" s="6" t="s">
        <v>10387</v>
      </c>
      <c r="D4911" s="6" t="s">
        <v>10483</v>
      </c>
      <c r="E4911" s="6" t="s">
        <v>266</v>
      </c>
      <c r="F4911" s="6"/>
      <c r="G4911" s="6"/>
      <c r="H4911" s="6" t="s">
        <v>8310</v>
      </c>
      <c r="I4911" s="6" t="s">
        <v>10484</v>
      </c>
      <c r="J4911" s="6" t="s">
        <v>8469</v>
      </c>
      <c r="K4911" s="7" t="s">
        <v>10486</v>
      </c>
      <c r="L4911" s="8">
        <v>45657.0</v>
      </c>
      <c r="M4911" s="6" t="s">
        <v>23</v>
      </c>
      <c r="N4911" s="5"/>
      <c r="O4911" s="5"/>
      <c r="P4911" s="5"/>
      <c r="Q4911" s="5"/>
      <c r="R4911" s="5"/>
      <c r="S4911" s="5"/>
      <c r="T4911" s="5"/>
      <c r="U4911" s="5"/>
      <c r="V4911" s="5"/>
    </row>
    <row r="4912" hidden="1">
      <c r="A4912" s="5">
        <v>480091.0</v>
      </c>
      <c r="B4912" s="6" t="s">
        <v>7963</v>
      </c>
      <c r="C4912" s="6" t="s">
        <v>10387</v>
      </c>
      <c r="D4912" s="6" t="s">
        <v>10483</v>
      </c>
      <c r="E4912" s="6" t="s">
        <v>266</v>
      </c>
      <c r="F4912" s="6"/>
      <c r="G4912" s="6"/>
      <c r="H4912" s="6" t="s">
        <v>8253</v>
      </c>
      <c r="I4912" s="6" t="s">
        <v>10484</v>
      </c>
      <c r="J4912" s="6" t="s">
        <v>8469</v>
      </c>
      <c r="K4912" s="7" t="s">
        <v>10487</v>
      </c>
      <c r="L4912" s="8">
        <v>45657.0</v>
      </c>
      <c r="M4912" s="6" t="s">
        <v>23</v>
      </c>
      <c r="N4912" s="5"/>
      <c r="O4912" s="5"/>
      <c r="P4912" s="5"/>
      <c r="Q4912" s="5"/>
      <c r="R4912" s="5"/>
      <c r="S4912" s="5"/>
      <c r="T4912" s="5"/>
      <c r="U4912" s="5"/>
      <c r="V4912" s="5"/>
    </row>
    <row r="4913" hidden="1">
      <c r="A4913" s="5">
        <v>480091.0</v>
      </c>
      <c r="B4913" s="6" t="s">
        <v>7963</v>
      </c>
      <c r="C4913" s="6" t="s">
        <v>10387</v>
      </c>
      <c r="D4913" s="6" t="s">
        <v>10483</v>
      </c>
      <c r="E4913" s="6" t="s">
        <v>266</v>
      </c>
      <c r="F4913" s="6"/>
      <c r="G4913" s="6"/>
      <c r="H4913" s="6" t="s">
        <v>8369</v>
      </c>
      <c r="I4913" s="6" t="s">
        <v>10484</v>
      </c>
      <c r="J4913" s="6" t="s">
        <v>8469</v>
      </c>
      <c r="K4913" s="7" t="s">
        <v>10488</v>
      </c>
      <c r="L4913" s="8">
        <v>45657.0</v>
      </c>
      <c r="M4913" s="6" t="s">
        <v>23</v>
      </c>
      <c r="N4913" s="5"/>
      <c r="O4913" s="5"/>
      <c r="P4913" s="5"/>
      <c r="Q4913" s="5"/>
      <c r="R4913" s="5"/>
      <c r="S4913" s="5"/>
      <c r="T4913" s="5"/>
      <c r="U4913" s="5"/>
      <c r="V4913" s="5"/>
    </row>
    <row r="4914" hidden="1">
      <c r="A4914" s="5">
        <v>480091.0</v>
      </c>
      <c r="B4914" s="6" t="s">
        <v>7963</v>
      </c>
      <c r="C4914" s="6" t="s">
        <v>10387</v>
      </c>
      <c r="D4914" s="6" t="s">
        <v>10483</v>
      </c>
      <c r="E4914" s="6" t="s">
        <v>266</v>
      </c>
      <c r="F4914" s="6"/>
      <c r="G4914" s="6"/>
      <c r="H4914" s="6" t="s">
        <v>8209</v>
      </c>
      <c r="I4914" s="6" t="s">
        <v>10484</v>
      </c>
      <c r="J4914" s="6" t="s">
        <v>8469</v>
      </c>
      <c r="K4914" s="7" t="s">
        <v>10489</v>
      </c>
      <c r="L4914" s="8">
        <v>45657.0</v>
      </c>
      <c r="M4914" s="6" t="s">
        <v>23</v>
      </c>
      <c r="N4914" s="5"/>
      <c r="O4914" s="5"/>
      <c r="P4914" s="5"/>
      <c r="Q4914" s="5"/>
      <c r="R4914" s="5"/>
      <c r="S4914" s="5"/>
      <c r="T4914" s="5"/>
      <c r="U4914" s="5"/>
      <c r="V4914" s="5"/>
    </row>
    <row r="4915" hidden="1">
      <c r="A4915" s="5">
        <v>480091.0</v>
      </c>
      <c r="B4915" s="6" t="s">
        <v>7963</v>
      </c>
      <c r="C4915" s="6" t="s">
        <v>10387</v>
      </c>
      <c r="D4915" s="6" t="s">
        <v>10483</v>
      </c>
      <c r="E4915" s="6" t="s">
        <v>266</v>
      </c>
      <c r="F4915" s="6"/>
      <c r="G4915" s="6"/>
      <c r="H4915" s="6" t="s">
        <v>8372</v>
      </c>
      <c r="I4915" s="6" t="s">
        <v>10484</v>
      </c>
      <c r="J4915" s="6" t="s">
        <v>8469</v>
      </c>
      <c r="K4915" s="7" t="s">
        <v>10490</v>
      </c>
      <c r="L4915" s="8">
        <v>45657.0</v>
      </c>
      <c r="M4915" s="6" t="s">
        <v>23</v>
      </c>
      <c r="N4915" s="5"/>
      <c r="O4915" s="5"/>
      <c r="P4915" s="5"/>
      <c r="Q4915" s="5"/>
      <c r="R4915" s="5"/>
      <c r="S4915" s="5"/>
      <c r="T4915" s="5"/>
      <c r="U4915" s="5"/>
      <c r="V4915" s="5"/>
    </row>
    <row r="4916" hidden="1">
      <c r="A4916" s="5">
        <v>480091.0</v>
      </c>
      <c r="B4916" s="6" t="s">
        <v>7963</v>
      </c>
      <c r="C4916" s="6" t="s">
        <v>10387</v>
      </c>
      <c r="D4916" s="6" t="s">
        <v>10483</v>
      </c>
      <c r="E4916" s="6" t="s">
        <v>266</v>
      </c>
      <c r="F4916" s="6"/>
      <c r="G4916" s="6"/>
      <c r="H4916" s="6" t="s">
        <v>8233</v>
      </c>
      <c r="I4916" s="6" t="s">
        <v>10484</v>
      </c>
      <c r="J4916" s="6" t="s">
        <v>8469</v>
      </c>
      <c r="K4916" s="7" t="s">
        <v>10491</v>
      </c>
      <c r="L4916" s="8">
        <v>45657.0</v>
      </c>
      <c r="M4916" s="6" t="s">
        <v>23</v>
      </c>
      <c r="N4916" s="5"/>
      <c r="O4916" s="5"/>
      <c r="P4916" s="5"/>
      <c r="Q4916" s="5"/>
      <c r="R4916" s="5"/>
      <c r="S4916" s="5"/>
      <c r="T4916" s="5"/>
      <c r="U4916" s="5"/>
      <c r="V4916" s="5"/>
    </row>
    <row r="4917" hidden="1">
      <c r="A4917" s="5">
        <v>480091.0</v>
      </c>
      <c r="B4917" s="6" t="s">
        <v>7963</v>
      </c>
      <c r="C4917" s="6" t="s">
        <v>10387</v>
      </c>
      <c r="D4917" s="6" t="s">
        <v>10483</v>
      </c>
      <c r="E4917" s="6" t="s">
        <v>266</v>
      </c>
      <c r="F4917" s="6"/>
      <c r="G4917" s="6"/>
      <c r="H4917" s="6" t="s">
        <v>8253</v>
      </c>
      <c r="I4917" s="6" t="s">
        <v>10484</v>
      </c>
      <c r="J4917" s="6" t="s">
        <v>8469</v>
      </c>
      <c r="K4917" s="7" t="s">
        <v>10278</v>
      </c>
      <c r="L4917" s="8">
        <v>45657.0</v>
      </c>
      <c r="M4917" s="6" t="s">
        <v>23</v>
      </c>
      <c r="N4917" s="5"/>
      <c r="O4917" s="5"/>
      <c r="P4917" s="5"/>
      <c r="Q4917" s="5"/>
      <c r="R4917" s="5"/>
      <c r="S4917" s="5"/>
      <c r="T4917" s="5"/>
      <c r="U4917" s="5"/>
      <c r="V4917" s="5"/>
    </row>
    <row r="4918" hidden="1">
      <c r="A4918" s="5">
        <v>480091.0</v>
      </c>
      <c r="B4918" s="6" t="s">
        <v>7963</v>
      </c>
      <c r="C4918" s="6" t="s">
        <v>10387</v>
      </c>
      <c r="D4918" s="6" t="s">
        <v>10483</v>
      </c>
      <c r="E4918" s="6" t="s">
        <v>266</v>
      </c>
      <c r="F4918" s="6"/>
      <c r="G4918" s="6"/>
      <c r="H4918" s="6" t="s">
        <v>8467</v>
      </c>
      <c r="I4918" s="6" t="s">
        <v>10484</v>
      </c>
      <c r="J4918" s="6" t="s">
        <v>8469</v>
      </c>
      <c r="K4918" s="7" t="s">
        <v>10492</v>
      </c>
      <c r="L4918" s="8">
        <v>45657.0</v>
      </c>
      <c r="M4918" s="6" t="s">
        <v>23</v>
      </c>
      <c r="N4918" s="5"/>
      <c r="O4918" s="5"/>
      <c r="P4918" s="5"/>
      <c r="Q4918" s="5"/>
      <c r="R4918" s="5"/>
      <c r="S4918" s="5"/>
      <c r="T4918" s="5"/>
      <c r="U4918" s="5"/>
      <c r="V4918" s="5"/>
    </row>
    <row r="4919" hidden="1">
      <c r="A4919" s="5">
        <v>480091.0</v>
      </c>
      <c r="B4919" s="6" t="s">
        <v>7963</v>
      </c>
      <c r="C4919" s="6" t="s">
        <v>10387</v>
      </c>
      <c r="D4919" s="6" t="s">
        <v>10493</v>
      </c>
      <c r="E4919" s="6" t="s">
        <v>266</v>
      </c>
      <c r="F4919" s="6"/>
      <c r="G4919" s="6"/>
      <c r="H4919" s="6" t="s">
        <v>8467</v>
      </c>
      <c r="I4919" s="6" t="s">
        <v>10494</v>
      </c>
      <c r="J4919" s="6" t="s">
        <v>8469</v>
      </c>
      <c r="K4919" s="7" t="s">
        <v>10495</v>
      </c>
      <c r="L4919" s="8">
        <v>45657.0</v>
      </c>
      <c r="M4919" s="6" t="s">
        <v>23</v>
      </c>
      <c r="N4919" s="5"/>
      <c r="O4919" s="5"/>
      <c r="P4919" s="5"/>
      <c r="Q4919" s="5"/>
      <c r="R4919" s="5"/>
      <c r="S4919" s="5"/>
      <c r="T4919" s="5"/>
      <c r="U4919" s="5"/>
      <c r="V4919" s="5"/>
    </row>
    <row r="4920" hidden="1">
      <c r="A4920" s="5">
        <v>480091.0</v>
      </c>
      <c r="B4920" s="6" t="s">
        <v>7963</v>
      </c>
      <c r="C4920" s="6" t="s">
        <v>10387</v>
      </c>
      <c r="D4920" s="6" t="s">
        <v>10483</v>
      </c>
      <c r="E4920" s="6" t="s">
        <v>266</v>
      </c>
      <c r="F4920" s="6"/>
      <c r="G4920" s="6"/>
      <c r="H4920" s="6" t="s">
        <v>8236</v>
      </c>
      <c r="I4920" s="6" t="s">
        <v>10484</v>
      </c>
      <c r="J4920" s="6" t="s">
        <v>8469</v>
      </c>
      <c r="K4920" s="7" t="s">
        <v>10496</v>
      </c>
      <c r="L4920" s="8">
        <v>45657.0</v>
      </c>
      <c r="M4920" s="6" t="s">
        <v>23</v>
      </c>
      <c r="N4920" s="5"/>
      <c r="O4920" s="5"/>
      <c r="P4920" s="5"/>
      <c r="Q4920" s="5"/>
      <c r="R4920" s="5"/>
      <c r="S4920" s="5"/>
      <c r="T4920" s="5"/>
      <c r="U4920" s="5"/>
      <c r="V4920" s="5"/>
    </row>
    <row r="4921" hidden="1">
      <c r="A4921" s="5">
        <v>480091.0</v>
      </c>
      <c r="B4921" s="6" t="s">
        <v>7963</v>
      </c>
      <c r="C4921" s="6" t="s">
        <v>10387</v>
      </c>
      <c r="D4921" s="6" t="s">
        <v>10497</v>
      </c>
      <c r="E4921" s="6" t="s">
        <v>266</v>
      </c>
      <c r="F4921" s="6"/>
      <c r="G4921" s="6"/>
      <c r="H4921" s="6" t="s">
        <v>8279</v>
      </c>
      <c r="I4921" s="6" t="s">
        <v>10498</v>
      </c>
      <c r="J4921" s="6" t="s">
        <v>8469</v>
      </c>
      <c r="K4921" s="7" t="s">
        <v>10460</v>
      </c>
      <c r="L4921" s="8">
        <v>45657.0</v>
      </c>
      <c r="M4921" s="6" t="s">
        <v>23</v>
      </c>
      <c r="N4921" s="5"/>
      <c r="O4921" s="5"/>
      <c r="P4921" s="5"/>
      <c r="Q4921" s="5"/>
      <c r="R4921" s="5"/>
      <c r="S4921" s="5"/>
      <c r="T4921" s="5"/>
      <c r="U4921" s="5"/>
      <c r="V4921" s="5"/>
    </row>
    <row r="4922" hidden="1">
      <c r="A4922" s="5">
        <v>480091.0</v>
      </c>
      <c r="B4922" s="6" t="s">
        <v>7963</v>
      </c>
      <c r="C4922" s="6" t="s">
        <v>10387</v>
      </c>
      <c r="D4922" s="6" t="s">
        <v>10499</v>
      </c>
      <c r="E4922" s="6" t="s">
        <v>266</v>
      </c>
      <c r="F4922" s="6"/>
      <c r="G4922" s="6"/>
      <c r="H4922" s="6" t="s">
        <v>8243</v>
      </c>
      <c r="I4922" s="6" t="s">
        <v>10500</v>
      </c>
      <c r="J4922" s="6" t="s">
        <v>8469</v>
      </c>
      <c r="K4922" s="7" t="s">
        <v>10501</v>
      </c>
      <c r="L4922" s="8">
        <v>45657.0</v>
      </c>
      <c r="M4922" s="6" t="s">
        <v>23</v>
      </c>
      <c r="N4922" s="5"/>
      <c r="O4922" s="5"/>
      <c r="P4922" s="5"/>
      <c r="Q4922" s="5"/>
      <c r="R4922" s="5"/>
      <c r="S4922" s="5"/>
      <c r="T4922" s="5"/>
      <c r="U4922" s="5"/>
      <c r="V4922" s="5"/>
    </row>
    <row r="4923" hidden="1">
      <c r="A4923" s="5">
        <v>480091.0</v>
      </c>
      <c r="B4923" s="6" t="s">
        <v>7963</v>
      </c>
      <c r="C4923" s="6" t="s">
        <v>10387</v>
      </c>
      <c r="D4923" s="6" t="s">
        <v>10483</v>
      </c>
      <c r="E4923" s="6" t="s">
        <v>266</v>
      </c>
      <c r="F4923" s="6"/>
      <c r="G4923" s="6"/>
      <c r="H4923" s="6" t="s">
        <v>8322</v>
      </c>
      <c r="I4923" s="6" t="s">
        <v>10484</v>
      </c>
      <c r="J4923" s="6" t="s">
        <v>8469</v>
      </c>
      <c r="K4923" s="7" t="s">
        <v>10502</v>
      </c>
      <c r="L4923" s="8">
        <v>45657.0</v>
      </c>
      <c r="M4923" s="6" t="s">
        <v>23</v>
      </c>
      <c r="N4923" s="5"/>
      <c r="O4923" s="5"/>
      <c r="P4923" s="5"/>
      <c r="Q4923" s="5"/>
      <c r="R4923" s="5"/>
      <c r="S4923" s="5"/>
      <c r="T4923" s="5"/>
      <c r="U4923" s="5"/>
      <c r="V4923" s="5"/>
    </row>
    <row r="4924" hidden="1">
      <c r="A4924" s="5">
        <v>480091.0</v>
      </c>
      <c r="B4924" s="6" t="s">
        <v>7963</v>
      </c>
      <c r="C4924" s="6" t="s">
        <v>10387</v>
      </c>
      <c r="D4924" s="6" t="s">
        <v>10483</v>
      </c>
      <c r="E4924" s="6" t="s">
        <v>266</v>
      </c>
      <c r="F4924" s="6"/>
      <c r="G4924" s="6"/>
      <c r="H4924" s="6" t="s">
        <v>8325</v>
      </c>
      <c r="I4924" s="6" t="s">
        <v>10484</v>
      </c>
      <c r="J4924" s="6" t="s">
        <v>8469</v>
      </c>
      <c r="K4924" s="7" t="s">
        <v>10503</v>
      </c>
      <c r="L4924" s="8">
        <v>45657.0</v>
      </c>
      <c r="M4924" s="6" t="s">
        <v>23</v>
      </c>
      <c r="N4924" s="5"/>
      <c r="O4924" s="5"/>
      <c r="P4924" s="5"/>
      <c r="Q4924" s="5"/>
      <c r="R4924" s="5"/>
      <c r="S4924" s="5"/>
      <c r="T4924" s="5"/>
      <c r="U4924" s="5"/>
      <c r="V4924" s="5"/>
    </row>
    <row r="4925" hidden="1">
      <c r="A4925" s="5">
        <v>480091.0</v>
      </c>
      <c r="B4925" s="6" t="s">
        <v>7963</v>
      </c>
      <c r="C4925" s="6" t="s">
        <v>10387</v>
      </c>
      <c r="D4925" s="6" t="s">
        <v>10483</v>
      </c>
      <c r="E4925" s="6" t="s">
        <v>266</v>
      </c>
      <c r="F4925" s="6"/>
      <c r="G4925" s="6"/>
      <c r="H4925" s="6" t="s">
        <v>8205</v>
      </c>
      <c r="I4925" s="6" t="s">
        <v>10484</v>
      </c>
      <c r="J4925" s="6" t="s">
        <v>8469</v>
      </c>
      <c r="K4925" s="7" t="s">
        <v>10504</v>
      </c>
      <c r="L4925" s="8">
        <v>45657.0</v>
      </c>
      <c r="M4925" s="6" t="s">
        <v>23</v>
      </c>
      <c r="N4925" s="5"/>
      <c r="O4925" s="5"/>
      <c r="P4925" s="5"/>
      <c r="Q4925" s="5"/>
      <c r="R4925" s="5"/>
      <c r="S4925" s="5"/>
      <c r="T4925" s="5"/>
      <c r="U4925" s="5"/>
      <c r="V4925" s="5"/>
    </row>
    <row r="4926" hidden="1">
      <c r="A4926" s="5">
        <v>480091.0</v>
      </c>
      <c r="B4926" s="6" t="s">
        <v>7963</v>
      </c>
      <c r="C4926" s="6" t="s">
        <v>10387</v>
      </c>
      <c r="D4926" s="6" t="s">
        <v>10505</v>
      </c>
      <c r="E4926" s="6" t="s">
        <v>266</v>
      </c>
      <c r="F4926" s="6"/>
      <c r="G4926" s="6"/>
      <c r="H4926" s="6" t="s">
        <v>8310</v>
      </c>
      <c r="I4926" s="6" t="s">
        <v>10506</v>
      </c>
      <c r="J4926" s="6" t="s">
        <v>8469</v>
      </c>
      <c r="K4926" s="7" t="s">
        <v>10507</v>
      </c>
      <c r="L4926" s="8">
        <v>45657.0</v>
      </c>
      <c r="M4926" s="6" t="s">
        <v>23</v>
      </c>
      <c r="N4926" s="5"/>
      <c r="O4926" s="5"/>
      <c r="P4926" s="5"/>
      <c r="Q4926" s="5"/>
      <c r="R4926" s="5"/>
      <c r="S4926" s="5"/>
      <c r="T4926" s="5"/>
      <c r="U4926" s="5"/>
      <c r="V4926" s="5"/>
    </row>
    <row r="4927" hidden="1">
      <c r="A4927" s="5">
        <v>480091.0</v>
      </c>
      <c r="B4927" s="6" t="s">
        <v>7963</v>
      </c>
      <c r="C4927" s="6" t="s">
        <v>10387</v>
      </c>
      <c r="D4927" s="6" t="s">
        <v>10505</v>
      </c>
      <c r="E4927" s="6" t="s">
        <v>266</v>
      </c>
      <c r="F4927" s="6"/>
      <c r="G4927" s="6"/>
      <c r="H4927" s="6" t="s">
        <v>8253</v>
      </c>
      <c r="I4927" s="6" t="s">
        <v>10506</v>
      </c>
      <c r="J4927" s="6" t="s">
        <v>8469</v>
      </c>
      <c r="K4927" s="7" t="s">
        <v>10508</v>
      </c>
      <c r="L4927" s="8">
        <v>45657.0</v>
      </c>
      <c r="M4927" s="6" t="s">
        <v>23</v>
      </c>
      <c r="N4927" s="5"/>
      <c r="O4927" s="5"/>
      <c r="P4927" s="5"/>
      <c r="Q4927" s="5"/>
      <c r="R4927" s="5"/>
      <c r="S4927" s="5"/>
      <c r="T4927" s="5"/>
      <c r="U4927" s="5"/>
      <c r="V4927" s="5"/>
    </row>
    <row r="4928" hidden="1">
      <c r="A4928" s="5">
        <v>480091.0</v>
      </c>
      <c r="B4928" s="6" t="s">
        <v>7963</v>
      </c>
      <c r="C4928" s="6" t="s">
        <v>10387</v>
      </c>
      <c r="D4928" s="6" t="s">
        <v>10505</v>
      </c>
      <c r="E4928" s="6" t="s">
        <v>266</v>
      </c>
      <c r="F4928" s="6"/>
      <c r="G4928" s="6"/>
      <c r="H4928" s="6" t="s">
        <v>8209</v>
      </c>
      <c r="I4928" s="6" t="s">
        <v>10506</v>
      </c>
      <c r="J4928" s="6" t="s">
        <v>8469</v>
      </c>
      <c r="K4928" s="7" t="s">
        <v>10509</v>
      </c>
      <c r="L4928" s="8">
        <v>45657.0</v>
      </c>
      <c r="M4928" s="6" t="s">
        <v>23</v>
      </c>
      <c r="N4928" s="5"/>
      <c r="O4928" s="5"/>
      <c r="P4928" s="5"/>
      <c r="Q4928" s="5"/>
      <c r="R4928" s="5"/>
      <c r="S4928" s="5"/>
      <c r="T4928" s="5"/>
      <c r="U4928" s="5"/>
      <c r="V4928" s="5"/>
    </row>
    <row r="4929" hidden="1">
      <c r="A4929" s="5">
        <v>480091.0</v>
      </c>
      <c r="B4929" s="6" t="s">
        <v>7963</v>
      </c>
      <c r="C4929" s="6" t="s">
        <v>10387</v>
      </c>
      <c r="D4929" s="6" t="s">
        <v>10505</v>
      </c>
      <c r="E4929" s="6" t="s">
        <v>266</v>
      </c>
      <c r="F4929" s="6"/>
      <c r="G4929" s="6"/>
      <c r="H4929" s="6" t="s">
        <v>8372</v>
      </c>
      <c r="I4929" s="6" t="s">
        <v>10506</v>
      </c>
      <c r="J4929" s="6" t="s">
        <v>8469</v>
      </c>
      <c r="K4929" s="7" t="s">
        <v>10510</v>
      </c>
      <c r="L4929" s="8">
        <v>45657.0</v>
      </c>
      <c r="M4929" s="6" t="s">
        <v>23</v>
      </c>
      <c r="N4929" s="5"/>
      <c r="O4929" s="5"/>
      <c r="P4929" s="5"/>
      <c r="Q4929" s="5"/>
      <c r="R4929" s="5"/>
      <c r="S4929" s="5"/>
      <c r="T4929" s="5"/>
      <c r="U4929" s="5"/>
      <c r="V4929" s="5"/>
    </row>
    <row r="4930" hidden="1">
      <c r="A4930" s="5">
        <v>480091.0</v>
      </c>
      <c r="B4930" s="6" t="s">
        <v>7963</v>
      </c>
      <c r="C4930" s="6" t="s">
        <v>10387</v>
      </c>
      <c r="D4930" s="6" t="s">
        <v>10505</v>
      </c>
      <c r="E4930" s="6" t="s">
        <v>266</v>
      </c>
      <c r="F4930" s="6"/>
      <c r="G4930" s="6"/>
      <c r="H4930" s="6" t="s">
        <v>8233</v>
      </c>
      <c r="I4930" s="6" t="s">
        <v>10506</v>
      </c>
      <c r="J4930" s="6" t="s">
        <v>8469</v>
      </c>
      <c r="K4930" s="7" t="s">
        <v>10511</v>
      </c>
      <c r="L4930" s="8">
        <v>45657.0</v>
      </c>
      <c r="M4930" s="6" t="s">
        <v>23</v>
      </c>
      <c r="N4930" s="5"/>
      <c r="O4930" s="5"/>
      <c r="P4930" s="5"/>
      <c r="Q4930" s="5"/>
      <c r="R4930" s="5"/>
      <c r="S4930" s="5"/>
      <c r="T4930" s="5"/>
      <c r="U4930" s="5"/>
      <c r="V4930" s="5"/>
    </row>
    <row r="4931" hidden="1">
      <c r="A4931" s="5">
        <v>480091.0</v>
      </c>
      <c r="B4931" s="6" t="s">
        <v>7963</v>
      </c>
      <c r="C4931" s="6" t="s">
        <v>10387</v>
      </c>
      <c r="D4931" s="6" t="s">
        <v>10505</v>
      </c>
      <c r="E4931" s="6" t="s">
        <v>266</v>
      </c>
      <c r="F4931" s="6"/>
      <c r="G4931" s="6"/>
      <c r="H4931" s="6" t="s">
        <v>8253</v>
      </c>
      <c r="I4931" s="6" t="s">
        <v>10506</v>
      </c>
      <c r="J4931" s="6" t="s">
        <v>8469</v>
      </c>
      <c r="K4931" s="7" t="s">
        <v>10512</v>
      </c>
      <c r="L4931" s="8">
        <v>45657.0</v>
      </c>
      <c r="M4931" s="6" t="s">
        <v>23</v>
      </c>
      <c r="N4931" s="5"/>
      <c r="O4931" s="5"/>
      <c r="P4931" s="5"/>
      <c r="Q4931" s="5"/>
      <c r="R4931" s="5"/>
      <c r="S4931" s="5"/>
      <c r="T4931" s="5"/>
      <c r="U4931" s="5"/>
      <c r="V4931" s="5"/>
    </row>
    <row r="4932" hidden="1">
      <c r="A4932" s="5">
        <v>480091.0</v>
      </c>
      <c r="B4932" s="6" t="s">
        <v>7963</v>
      </c>
      <c r="C4932" s="6" t="s">
        <v>10387</v>
      </c>
      <c r="D4932" s="6" t="s">
        <v>10505</v>
      </c>
      <c r="E4932" s="6" t="s">
        <v>266</v>
      </c>
      <c r="F4932" s="6"/>
      <c r="G4932" s="6"/>
      <c r="H4932" s="6" t="s">
        <v>8236</v>
      </c>
      <c r="I4932" s="6" t="s">
        <v>10506</v>
      </c>
      <c r="J4932" s="6" t="s">
        <v>8469</v>
      </c>
      <c r="K4932" s="7" t="s">
        <v>10511</v>
      </c>
      <c r="L4932" s="8">
        <v>45657.0</v>
      </c>
      <c r="M4932" s="6" t="s">
        <v>23</v>
      </c>
      <c r="N4932" s="5"/>
      <c r="O4932" s="5"/>
      <c r="P4932" s="5"/>
      <c r="Q4932" s="5"/>
      <c r="R4932" s="5"/>
      <c r="S4932" s="5"/>
      <c r="T4932" s="5"/>
      <c r="U4932" s="5"/>
      <c r="V4932" s="5"/>
    </row>
    <row r="4933" hidden="1">
      <c r="A4933" s="5">
        <v>480091.0</v>
      </c>
      <c r="B4933" s="6" t="s">
        <v>7963</v>
      </c>
      <c r="C4933" s="6" t="s">
        <v>10387</v>
      </c>
      <c r="D4933" s="6" t="s">
        <v>10505</v>
      </c>
      <c r="E4933" s="6" t="s">
        <v>266</v>
      </c>
      <c r="F4933" s="6"/>
      <c r="G4933" s="6"/>
      <c r="H4933" s="6" t="s">
        <v>8319</v>
      </c>
      <c r="I4933" s="6" t="s">
        <v>10506</v>
      </c>
      <c r="J4933" s="6" t="s">
        <v>8469</v>
      </c>
      <c r="K4933" s="7" t="s">
        <v>10513</v>
      </c>
      <c r="L4933" s="8">
        <v>45657.0</v>
      </c>
      <c r="M4933" s="6" t="s">
        <v>23</v>
      </c>
      <c r="N4933" s="5"/>
      <c r="O4933" s="5"/>
      <c r="P4933" s="5"/>
      <c r="Q4933" s="5"/>
      <c r="R4933" s="5"/>
      <c r="S4933" s="5"/>
      <c r="T4933" s="5"/>
      <c r="U4933" s="5"/>
      <c r="V4933" s="5"/>
    </row>
    <row r="4934" hidden="1">
      <c r="A4934" s="5">
        <v>480091.0</v>
      </c>
      <c r="B4934" s="6" t="s">
        <v>7963</v>
      </c>
      <c r="C4934" s="6" t="s">
        <v>10387</v>
      </c>
      <c r="D4934" s="6" t="s">
        <v>10505</v>
      </c>
      <c r="E4934" s="6" t="s">
        <v>266</v>
      </c>
      <c r="F4934" s="6"/>
      <c r="G4934" s="6"/>
      <c r="H4934" s="6" t="s">
        <v>8243</v>
      </c>
      <c r="I4934" s="6" t="s">
        <v>10506</v>
      </c>
      <c r="J4934" s="6" t="s">
        <v>8469</v>
      </c>
      <c r="K4934" s="7" t="s">
        <v>10511</v>
      </c>
      <c r="L4934" s="8">
        <v>45657.0</v>
      </c>
      <c r="M4934" s="6" t="s">
        <v>23</v>
      </c>
      <c r="N4934" s="5"/>
      <c r="O4934" s="5"/>
      <c r="P4934" s="5"/>
      <c r="Q4934" s="5"/>
      <c r="R4934" s="5"/>
      <c r="S4934" s="5"/>
      <c r="T4934" s="5"/>
      <c r="U4934" s="5"/>
      <c r="V4934" s="5"/>
    </row>
    <row r="4935" hidden="1">
      <c r="A4935" s="5">
        <v>480091.0</v>
      </c>
      <c r="B4935" s="6" t="s">
        <v>7963</v>
      </c>
      <c r="C4935" s="6" t="s">
        <v>10387</v>
      </c>
      <c r="D4935" s="6" t="s">
        <v>10505</v>
      </c>
      <c r="E4935" s="6" t="s">
        <v>266</v>
      </c>
      <c r="F4935" s="6"/>
      <c r="G4935" s="6"/>
      <c r="H4935" s="6" t="s">
        <v>8205</v>
      </c>
      <c r="I4935" s="6" t="s">
        <v>10506</v>
      </c>
      <c r="J4935" s="6" t="s">
        <v>8469</v>
      </c>
      <c r="K4935" s="7" t="s">
        <v>10511</v>
      </c>
      <c r="L4935" s="8">
        <v>45657.0</v>
      </c>
      <c r="M4935" s="6" t="s">
        <v>23</v>
      </c>
      <c r="N4935" s="5"/>
      <c r="O4935" s="5"/>
      <c r="P4935" s="5"/>
      <c r="Q4935" s="5"/>
      <c r="R4935" s="5"/>
      <c r="S4935" s="5"/>
      <c r="T4935" s="5"/>
      <c r="U4935" s="5"/>
      <c r="V4935" s="5"/>
    </row>
    <row r="4936" hidden="1">
      <c r="A4936" s="5">
        <v>480091.0</v>
      </c>
      <c r="B4936" s="6" t="s">
        <v>7963</v>
      </c>
      <c r="C4936" s="6" t="s">
        <v>10387</v>
      </c>
      <c r="D4936" s="6" t="s">
        <v>10514</v>
      </c>
      <c r="E4936" s="6" t="s">
        <v>266</v>
      </c>
      <c r="F4936" s="6"/>
      <c r="G4936" s="6"/>
      <c r="H4936" s="6" t="s">
        <v>8319</v>
      </c>
      <c r="I4936" s="6" t="s">
        <v>10515</v>
      </c>
      <c r="J4936" s="6" t="s">
        <v>8469</v>
      </c>
      <c r="K4936" s="7" t="s">
        <v>10516</v>
      </c>
      <c r="L4936" s="8">
        <v>45657.0</v>
      </c>
      <c r="M4936" s="6" t="s">
        <v>23</v>
      </c>
      <c r="N4936" s="5"/>
      <c r="O4936" s="5"/>
      <c r="P4936" s="5"/>
      <c r="Q4936" s="5"/>
      <c r="R4936" s="5"/>
      <c r="S4936" s="5"/>
      <c r="T4936" s="5"/>
      <c r="U4936" s="5"/>
      <c r="V4936" s="5"/>
    </row>
    <row r="4937" hidden="1">
      <c r="A4937" s="5">
        <v>480091.0</v>
      </c>
      <c r="B4937" s="6" t="s">
        <v>7963</v>
      </c>
      <c r="C4937" s="6" t="s">
        <v>10387</v>
      </c>
      <c r="D4937" s="6" t="s">
        <v>10514</v>
      </c>
      <c r="E4937" s="6" t="s">
        <v>266</v>
      </c>
      <c r="F4937" s="6"/>
      <c r="G4937" s="6"/>
      <c r="H4937" s="6" t="s">
        <v>8310</v>
      </c>
      <c r="I4937" s="6" t="s">
        <v>10515</v>
      </c>
      <c r="J4937" s="6" t="s">
        <v>8469</v>
      </c>
      <c r="K4937" s="7" t="s">
        <v>10517</v>
      </c>
      <c r="L4937" s="8">
        <v>45657.0</v>
      </c>
      <c r="M4937" s="6" t="s">
        <v>23</v>
      </c>
      <c r="N4937" s="5"/>
      <c r="O4937" s="5"/>
      <c r="P4937" s="5"/>
      <c r="Q4937" s="5"/>
      <c r="R4937" s="5"/>
      <c r="S4937" s="5"/>
      <c r="T4937" s="5"/>
      <c r="U4937" s="5"/>
      <c r="V4937" s="5"/>
    </row>
    <row r="4938" hidden="1">
      <c r="A4938" s="5">
        <v>480091.0</v>
      </c>
      <c r="B4938" s="6" t="s">
        <v>7963</v>
      </c>
      <c r="C4938" s="6" t="s">
        <v>10387</v>
      </c>
      <c r="D4938" s="6" t="s">
        <v>10514</v>
      </c>
      <c r="E4938" s="6" t="s">
        <v>266</v>
      </c>
      <c r="F4938" s="6"/>
      <c r="G4938" s="6"/>
      <c r="H4938" s="6" t="s">
        <v>8253</v>
      </c>
      <c r="I4938" s="6" t="s">
        <v>10515</v>
      </c>
      <c r="J4938" s="6" t="s">
        <v>8469</v>
      </c>
      <c r="K4938" s="7" t="s">
        <v>10518</v>
      </c>
      <c r="L4938" s="8">
        <v>45657.0</v>
      </c>
      <c r="M4938" s="6" t="s">
        <v>23</v>
      </c>
      <c r="N4938" s="5"/>
      <c r="O4938" s="5"/>
      <c r="P4938" s="5"/>
      <c r="Q4938" s="5"/>
      <c r="R4938" s="5"/>
      <c r="S4938" s="5"/>
      <c r="T4938" s="5"/>
      <c r="U4938" s="5"/>
      <c r="V4938" s="5"/>
    </row>
    <row r="4939" hidden="1">
      <c r="A4939" s="5">
        <v>480091.0</v>
      </c>
      <c r="B4939" s="6" t="s">
        <v>7963</v>
      </c>
      <c r="C4939" s="6" t="s">
        <v>10387</v>
      </c>
      <c r="D4939" s="6" t="s">
        <v>10514</v>
      </c>
      <c r="E4939" s="6" t="s">
        <v>266</v>
      </c>
      <c r="F4939" s="6"/>
      <c r="G4939" s="6"/>
      <c r="H4939" s="6" t="s">
        <v>8209</v>
      </c>
      <c r="I4939" s="6" t="s">
        <v>10515</v>
      </c>
      <c r="J4939" s="6" t="s">
        <v>8469</v>
      </c>
      <c r="K4939" s="7" t="s">
        <v>10519</v>
      </c>
      <c r="L4939" s="8">
        <v>45657.0</v>
      </c>
      <c r="M4939" s="6" t="s">
        <v>23</v>
      </c>
      <c r="N4939" s="5"/>
      <c r="O4939" s="5"/>
      <c r="P4939" s="5"/>
      <c r="Q4939" s="5"/>
      <c r="R4939" s="5"/>
      <c r="S4939" s="5"/>
      <c r="T4939" s="5"/>
      <c r="U4939" s="5"/>
      <c r="V4939" s="5"/>
    </row>
    <row r="4940" hidden="1">
      <c r="A4940" s="5">
        <v>480091.0</v>
      </c>
      <c r="B4940" s="6" t="s">
        <v>7963</v>
      </c>
      <c r="C4940" s="6" t="s">
        <v>10387</v>
      </c>
      <c r="D4940" s="6" t="s">
        <v>10514</v>
      </c>
      <c r="E4940" s="6" t="s">
        <v>266</v>
      </c>
      <c r="F4940" s="6"/>
      <c r="G4940" s="6"/>
      <c r="H4940" s="6" t="s">
        <v>8372</v>
      </c>
      <c r="I4940" s="6" t="s">
        <v>10515</v>
      </c>
      <c r="J4940" s="6" t="s">
        <v>8469</v>
      </c>
      <c r="K4940" s="7" t="s">
        <v>10466</v>
      </c>
      <c r="L4940" s="8">
        <v>45657.0</v>
      </c>
      <c r="M4940" s="6" t="s">
        <v>23</v>
      </c>
      <c r="N4940" s="5"/>
      <c r="O4940" s="5"/>
      <c r="P4940" s="5"/>
      <c r="Q4940" s="5"/>
      <c r="R4940" s="5"/>
      <c r="S4940" s="5"/>
      <c r="T4940" s="5"/>
      <c r="U4940" s="5"/>
      <c r="V4940" s="5"/>
    </row>
    <row r="4941" hidden="1">
      <c r="A4941" s="5">
        <v>480091.0</v>
      </c>
      <c r="B4941" s="6" t="s">
        <v>7963</v>
      </c>
      <c r="C4941" s="6" t="s">
        <v>10387</v>
      </c>
      <c r="D4941" s="6" t="s">
        <v>10514</v>
      </c>
      <c r="E4941" s="6" t="s">
        <v>266</v>
      </c>
      <c r="F4941" s="6"/>
      <c r="G4941" s="6"/>
      <c r="H4941" s="6" t="s">
        <v>8253</v>
      </c>
      <c r="I4941" s="6" t="s">
        <v>10515</v>
      </c>
      <c r="J4941" s="6" t="s">
        <v>8469</v>
      </c>
      <c r="K4941" s="7" t="s">
        <v>10230</v>
      </c>
      <c r="L4941" s="8">
        <v>45657.0</v>
      </c>
      <c r="M4941" s="6" t="s">
        <v>23</v>
      </c>
      <c r="N4941" s="5"/>
      <c r="O4941" s="5"/>
      <c r="P4941" s="5"/>
      <c r="Q4941" s="5"/>
      <c r="R4941" s="5"/>
      <c r="S4941" s="5"/>
      <c r="T4941" s="5"/>
      <c r="U4941" s="5"/>
      <c r="V4941" s="5"/>
    </row>
    <row r="4942" hidden="1">
      <c r="A4942" s="5">
        <v>480091.0</v>
      </c>
      <c r="B4942" s="6" t="s">
        <v>7963</v>
      </c>
      <c r="C4942" s="6" t="s">
        <v>10387</v>
      </c>
      <c r="D4942" s="6" t="s">
        <v>10514</v>
      </c>
      <c r="E4942" s="6" t="s">
        <v>266</v>
      </c>
      <c r="F4942" s="6"/>
      <c r="G4942" s="6"/>
      <c r="H4942" s="6" t="s">
        <v>8205</v>
      </c>
      <c r="I4942" s="6" t="s">
        <v>10515</v>
      </c>
      <c r="J4942" s="6" t="s">
        <v>8469</v>
      </c>
      <c r="K4942" s="7" t="s">
        <v>10482</v>
      </c>
      <c r="L4942" s="8">
        <v>45657.0</v>
      </c>
      <c r="M4942" s="6" t="s">
        <v>23</v>
      </c>
      <c r="N4942" s="5"/>
      <c r="O4942" s="5"/>
      <c r="P4942" s="5"/>
      <c r="Q4942" s="5"/>
      <c r="R4942" s="5"/>
      <c r="S4942" s="5"/>
      <c r="T4942" s="5"/>
      <c r="U4942" s="5"/>
      <c r="V4942" s="5"/>
    </row>
    <row r="4943" hidden="1">
      <c r="A4943" s="5">
        <v>480091.0</v>
      </c>
      <c r="B4943" s="6" t="s">
        <v>7963</v>
      </c>
      <c r="C4943" s="6" t="s">
        <v>10387</v>
      </c>
      <c r="D4943" s="6" t="s">
        <v>10520</v>
      </c>
      <c r="E4943" s="6" t="s">
        <v>266</v>
      </c>
      <c r="F4943" s="6"/>
      <c r="G4943" s="6"/>
      <c r="H4943" s="6" t="s">
        <v>8279</v>
      </c>
      <c r="I4943" s="6" t="s">
        <v>10521</v>
      </c>
      <c r="J4943" s="6" t="s">
        <v>8469</v>
      </c>
      <c r="K4943" s="7" t="s">
        <v>820</v>
      </c>
      <c r="L4943" s="8">
        <v>45657.0</v>
      </c>
      <c r="M4943" s="6" t="s">
        <v>23</v>
      </c>
      <c r="N4943" s="5"/>
      <c r="O4943" s="5"/>
      <c r="P4943" s="5"/>
      <c r="Q4943" s="5"/>
      <c r="R4943" s="5"/>
      <c r="S4943" s="5"/>
      <c r="T4943" s="5"/>
      <c r="U4943" s="5"/>
      <c r="V4943" s="5"/>
    </row>
    <row r="4944" hidden="1">
      <c r="A4944" s="5">
        <v>480091.0</v>
      </c>
      <c r="B4944" s="6" t="s">
        <v>7963</v>
      </c>
      <c r="C4944" s="6" t="s">
        <v>10387</v>
      </c>
      <c r="D4944" s="6" t="s">
        <v>10522</v>
      </c>
      <c r="E4944" s="6" t="s">
        <v>266</v>
      </c>
      <c r="F4944" s="6"/>
      <c r="G4944" s="6"/>
      <c r="H4944" s="6" t="s">
        <v>8256</v>
      </c>
      <c r="I4944" s="6" t="s">
        <v>10523</v>
      </c>
      <c r="J4944" s="6" t="s">
        <v>8469</v>
      </c>
      <c r="K4944" s="7" t="s">
        <v>886</v>
      </c>
      <c r="L4944" s="8">
        <v>45657.0</v>
      </c>
      <c r="M4944" s="6" t="s">
        <v>23</v>
      </c>
      <c r="N4944" s="5"/>
      <c r="O4944" s="5"/>
      <c r="P4944" s="5"/>
      <c r="Q4944" s="5"/>
      <c r="R4944" s="5"/>
      <c r="S4944" s="5"/>
      <c r="T4944" s="5"/>
      <c r="U4944" s="5"/>
      <c r="V4944" s="5"/>
    </row>
    <row r="4945" hidden="1">
      <c r="A4945" s="5">
        <v>480091.0</v>
      </c>
      <c r="B4945" s="6" t="s">
        <v>7963</v>
      </c>
      <c r="C4945" s="6" t="s">
        <v>10387</v>
      </c>
      <c r="D4945" s="6" t="s">
        <v>10522</v>
      </c>
      <c r="E4945" s="6" t="s">
        <v>266</v>
      </c>
      <c r="F4945" s="6"/>
      <c r="G4945" s="6"/>
      <c r="H4945" s="6" t="s">
        <v>8228</v>
      </c>
      <c r="I4945" s="6" t="s">
        <v>10523</v>
      </c>
      <c r="J4945" s="6" t="s">
        <v>8469</v>
      </c>
      <c r="K4945" s="7" t="s">
        <v>468</v>
      </c>
      <c r="L4945" s="8">
        <v>45657.0</v>
      </c>
      <c r="M4945" s="6" t="s">
        <v>23</v>
      </c>
      <c r="N4945" s="5"/>
      <c r="O4945" s="5"/>
      <c r="P4945" s="5"/>
      <c r="Q4945" s="5"/>
      <c r="R4945" s="5"/>
      <c r="S4945" s="5"/>
      <c r="T4945" s="5"/>
      <c r="U4945" s="5"/>
      <c r="V4945" s="5"/>
    </row>
    <row r="4946" hidden="1">
      <c r="A4946" s="5">
        <v>480091.0</v>
      </c>
      <c r="B4946" s="6" t="s">
        <v>7963</v>
      </c>
      <c r="C4946" s="6" t="s">
        <v>10387</v>
      </c>
      <c r="D4946" s="6" t="s">
        <v>10522</v>
      </c>
      <c r="E4946" s="6" t="s">
        <v>266</v>
      </c>
      <c r="F4946" s="6"/>
      <c r="G4946" s="6"/>
      <c r="H4946" s="6" t="s">
        <v>8279</v>
      </c>
      <c r="I4946" s="6" t="s">
        <v>10523</v>
      </c>
      <c r="J4946" s="6" t="s">
        <v>8469</v>
      </c>
      <c r="K4946" s="7" t="s">
        <v>9329</v>
      </c>
      <c r="L4946" s="8">
        <v>45657.0</v>
      </c>
      <c r="M4946" s="6" t="s">
        <v>23</v>
      </c>
      <c r="N4946" s="5"/>
      <c r="O4946" s="5"/>
      <c r="P4946" s="5"/>
      <c r="Q4946" s="5"/>
      <c r="R4946" s="5"/>
      <c r="S4946" s="5"/>
      <c r="T4946" s="5"/>
      <c r="U4946" s="5"/>
      <c r="V4946" s="5"/>
    </row>
    <row r="4947" hidden="1">
      <c r="A4947" s="5">
        <v>480091.0</v>
      </c>
      <c r="B4947" s="6" t="s">
        <v>7963</v>
      </c>
      <c r="C4947" s="6" t="s">
        <v>10387</v>
      </c>
      <c r="D4947" s="6" t="s">
        <v>10524</v>
      </c>
      <c r="E4947" s="6" t="s">
        <v>266</v>
      </c>
      <c r="F4947" s="6"/>
      <c r="G4947" s="6"/>
      <c r="H4947" s="6" t="s">
        <v>8205</v>
      </c>
      <c r="I4947" s="6" t="s">
        <v>10525</v>
      </c>
      <c r="J4947" s="6" t="s">
        <v>8469</v>
      </c>
      <c r="K4947" s="7" t="s">
        <v>10526</v>
      </c>
      <c r="L4947" s="8">
        <v>45657.0</v>
      </c>
      <c r="M4947" s="6" t="s">
        <v>23</v>
      </c>
      <c r="N4947" s="5"/>
      <c r="O4947" s="5"/>
      <c r="P4947" s="5"/>
      <c r="Q4947" s="5"/>
      <c r="R4947" s="5"/>
      <c r="S4947" s="5"/>
      <c r="T4947" s="5"/>
      <c r="U4947" s="5"/>
      <c r="V4947" s="5"/>
    </row>
    <row r="4948" hidden="1">
      <c r="A4948" s="5">
        <v>480091.0</v>
      </c>
      <c r="B4948" s="6" t="s">
        <v>7963</v>
      </c>
      <c r="C4948" s="6" t="s">
        <v>10387</v>
      </c>
      <c r="D4948" s="6" t="s">
        <v>10527</v>
      </c>
      <c r="E4948" s="6" t="s">
        <v>266</v>
      </c>
      <c r="F4948" s="6"/>
      <c r="G4948" s="6"/>
      <c r="H4948" s="6" t="s">
        <v>8961</v>
      </c>
      <c r="I4948" s="6" t="s">
        <v>10528</v>
      </c>
      <c r="J4948" s="6" t="s">
        <v>8469</v>
      </c>
      <c r="K4948" s="7" t="s">
        <v>6652</v>
      </c>
      <c r="L4948" s="8">
        <v>45657.0</v>
      </c>
      <c r="M4948" s="6" t="s">
        <v>23</v>
      </c>
      <c r="N4948" s="5"/>
      <c r="O4948" s="5"/>
      <c r="P4948" s="5"/>
      <c r="Q4948" s="5"/>
      <c r="R4948" s="5"/>
      <c r="S4948" s="5"/>
      <c r="T4948" s="5"/>
      <c r="U4948" s="5"/>
      <c r="V4948" s="5"/>
    </row>
    <row r="4949" hidden="1">
      <c r="A4949" s="5">
        <v>480091.0</v>
      </c>
      <c r="B4949" s="6" t="s">
        <v>7963</v>
      </c>
      <c r="C4949" s="6" t="s">
        <v>10387</v>
      </c>
      <c r="D4949" s="6" t="s">
        <v>10527</v>
      </c>
      <c r="E4949" s="6" t="s">
        <v>266</v>
      </c>
      <c r="F4949" s="6"/>
      <c r="G4949" s="6"/>
      <c r="H4949" s="6" t="s">
        <v>8302</v>
      </c>
      <c r="I4949" s="6" t="s">
        <v>10528</v>
      </c>
      <c r="J4949" s="6" t="s">
        <v>8469</v>
      </c>
      <c r="K4949" s="7" t="s">
        <v>10529</v>
      </c>
      <c r="L4949" s="8">
        <v>45657.0</v>
      </c>
      <c r="M4949" s="6" t="s">
        <v>23</v>
      </c>
      <c r="N4949" s="5"/>
      <c r="O4949" s="5"/>
      <c r="P4949" s="5"/>
      <c r="Q4949" s="5"/>
      <c r="R4949" s="5"/>
      <c r="S4949" s="5"/>
      <c r="T4949" s="5"/>
      <c r="U4949" s="5"/>
      <c r="V4949" s="5"/>
    </row>
    <row r="4950" hidden="1">
      <c r="A4950" s="5">
        <v>480091.0</v>
      </c>
      <c r="B4950" s="6" t="s">
        <v>7963</v>
      </c>
      <c r="C4950" s="6" t="s">
        <v>10387</v>
      </c>
      <c r="D4950" s="6" t="s">
        <v>10527</v>
      </c>
      <c r="E4950" s="6" t="s">
        <v>266</v>
      </c>
      <c r="F4950" s="6"/>
      <c r="G4950" s="6"/>
      <c r="H4950" s="6" t="s">
        <v>8838</v>
      </c>
      <c r="I4950" s="6" t="s">
        <v>10528</v>
      </c>
      <c r="J4950" s="6" t="s">
        <v>8469</v>
      </c>
      <c r="K4950" s="7" t="s">
        <v>10530</v>
      </c>
      <c r="L4950" s="8">
        <v>45657.0</v>
      </c>
      <c r="M4950" s="6" t="s">
        <v>23</v>
      </c>
      <c r="N4950" s="5"/>
      <c r="O4950" s="5"/>
      <c r="P4950" s="5"/>
      <c r="Q4950" s="5"/>
      <c r="R4950" s="5"/>
      <c r="S4950" s="5"/>
      <c r="T4950" s="5"/>
      <c r="U4950" s="5"/>
      <c r="V4950" s="5"/>
    </row>
    <row r="4951" hidden="1">
      <c r="A4951" s="5">
        <v>480091.0</v>
      </c>
      <c r="B4951" s="6" t="s">
        <v>7963</v>
      </c>
      <c r="C4951" s="6" t="s">
        <v>10387</v>
      </c>
      <c r="D4951" s="6" t="s">
        <v>10531</v>
      </c>
      <c r="E4951" s="6" t="s">
        <v>266</v>
      </c>
      <c r="F4951" s="6"/>
      <c r="G4951" s="6"/>
      <c r="H4951" s="6" t="s">
        <v>8260</v>
      </c>
      <c r="I4951" s="6" t="s">
        <v>10532</v>
      </c>
      <c r="J4951" s="6" t="s">
        <v>8469</v>
      </c>
      <c r="K4951" s="7" t="s">
        <v>7594</v>
      </c>
      <c r="L4951" s="8">
        <v>45657.0</v>
      </c>
      <c r="M4951" s="6" t="s">
        <v>23</v>
      </c>
      <c r="N4951" s="5"/>
      <c r="O4951" s="5"/>
      <c r="P4951" s="5"/>
      <c r="Q4951" s="5"/>
      <c r="R4951" s="5"/>
      <c r="S4951" s="5"/>
      <c r="T4951" s="5"/>
      <c r="U4951" s="5"/>
      <c r="V4951" s="5"/>
    </row>
    <row r="4952" hidden="1">
      <c r="A4952" s="5">
        <v>480091.0</v>
      </c>
      <c r="B4952" s="6" t="s">
        <v>7963</v>
      </c>
      <c r="C4952" s="6" t="s">
        <v>10387</v>
      </c>
      <c r="D4952" s="6" t="s">
        <v>10531</v>
      </c>
      <c r="E4952" s="6" t="s">
        <v>266</v>
      </c>
      <c r="F4952" s="6"/>
      <c r="G4952" s="6"/>
      <c r="H4952" s="6" t="s">
        <v>8218</v>
      </c>
      <c r="I4952" s="6" t="s">
        <v>10532</v>
      </c>
      <c r="J4952" s="6" t="s">
        <v>8469</v>
      </c>
      <c r="K4952" s="7" t="s">
        <v>514</v>
      </c>
      <c r="L4952" s="8">
        <v>45657.0</v>
      </c>
      <c r="M4952" s="6" t="s">
        <v>23</v>
      </c>
      <c r="N4952" s="5"/>
      <c r="O4952" s="5"/>
      <c r="P4952" s="5"/>
      <c r="Q4952" s="5"/>
      <c r="R4952" s="5"/>
      <c r="S4952" s="5"/>
      <c r="T4952" s="5"/>
      <c r="U4952" s="5"/>
      <c r="V4952" s="5"/>
    </row>
    <row r="4953" hidden="1">
      <c r="A4953" s="5">
        <v>480091.0</v>
      </c>
      <c r="B4953" s="6" t="s">
        <v>7963</v>
      </c>
      <c r="C4953" s="6" t="s">
        <v>10387</v>
      </c>
      <c r="D4953" s="6" t="s">
        <v>10531</v>
      </c>
      <c r="E4953" s="6" t="s">
        <v>266</v>
      </c>
      <c r="F4953" s="6"/>
      <c r="G4953" s="6"/>
      <c r="H4953" s="6" t="s">
        <v>8931</v>
      </c>
      <c r="I4953" s="6" t="s">
        <v>10532</v>
      </c>
      <c r="J4953" s="6" t="s">
        <v>8469</v>
      </c>
      <c r="K4953" s="7" t="s">
        <v>1318</v>
      </c>
      <c r="L4953" s="8">
        <v>45657.0</v>
      </c>
      <c r="M4953" s="6" t="s">
        <v>23</v>
      </c>
      <c r="N4953" s="5"/>
      <c r="O4953" s="5"/>
      <c r="P4953" s="5"/>
      <c r="Q4953" s="5"/>
      <c r="R4953" s="5"/>
      <c r="S4953" s="5"/>
      <c r="T4953" s="5"/>
      <c r="U4953" s="5"/>
      <c r="V4953" s="5"/>
    </row>
    <row r="4954" hidden="1">
      <c r="A4954" s="5">
        <v>480091.0</v>
      </c>
      <c r="B4954" s="6" t="s">
        <v>7963</v>
      </c>
      <c r="C4954" s="6" t="s">
        <v>10387</v>
      </c>
      <c r="D4954" s="6" t="s">
        <v>10531</v>
      </c>
      <c r="E4954" s="6" t="s">
        <v>266</v>
      </c>
      <c r="F4954" s="6"/>
      <c r="G4954" s="6"/>
      <c r="H4954" s="6" t="s">
        <v>8279</v>
      </c>
      <c r="I4954" s="6" t="s">
        <v>10532</v>
      </c>
      <c r="J4954" s="6" t="s">
        <v>8469</v>
      </c>
      <c r="K4954" s="7" t="s">
        <v>620</v>
      </c>
      <c r="L4954" s="8">
        <v>45657.0</v>
      </c>
      <c r="M4954" s="6" t="s">
        <v>23</v>
      </c>
      <c r="N4954" s="5"/>
      <c r="O4954" s="5"/>
      <c r="P4954" s="5"/>
      <c r="Q4954" s="5"/>
      <c r="R4954" s="5"/>
      <c r="S4954" s="5"/>
      <c r="T4954" s="5"/>
      <c r="U4954" s="5"/>
      <c r="V4954" s="5"/>
    </row>
    <row r="4955" hidden="1">
      <c r="A4955" s="5">
        <v>480091.0</v>
      </c>
      <c r="B4955" s="6" t="s">
        <v>7963</v>
      </c>
      <c r="C4955" s="6" t="s">
        <v>10387</v>
      </c>
      <c r="D4955" s="6" t="s">
        <v>10533</v>
      </c>
      <c r="E4955" s="6" t="s">
        <v>266</v>
      </c>
      <c r="F4955" s="6"/>
      <c r="G4955" s="6"/>
      <c r="H4955" s="6" t="s">
        <v>8236</v>
      </c>
      <c r="I4955" s="6" t="s">
        <v>10534</v>
      </c>
      <c r="J4955" s="6" t="s">
        <v>8469</v>
      </c>
      <c r="K4955" s="7" t="s">
        <v>97</v>
      </c>
      <c r="L4955" s="8">
        <v>45657.0</v>
      </c>
      <c r="M4955" s="6" t="s">
        <v>23</v>
      </c>
      <c r="N4955" s="5"/>
      <c r="O4955" s="5"/>
      <c r="P4955" s="5"/>
      <c r="Q4955" s="5"/>
      <c r="R4955" s="5"/>
      <c r="S4955" s="5"/>
      <c r="T4955" s="5"/>
      <c r="U4955" s="5"/>
      <c r="V4955" s="5"/>
    </row>
    <row r="4956" hidden="1">
      <c r="A4956" s="5">
        <v>480091.0</v>
      </c>
      <c r="B4956" s="6" t="s">
        <v>7963</v>
      </c>
      <c r="C4956" s="6" t="s">
        <v>10387</v>
      </c>
      <c r="D4956" s="6" t="s">
        <v>10535</v>
      </c>
      <c r="E4956" s="6" t="s">
        <v>266</v>
      </c>
      <c r="F4956" s="6"/>
      <c r="G4956" s="6"/>
      <c r="H4956" s="6" t="s">
        <v>8236</v>
      </c>
      <c r="I4956" s="6" t="s">
        <v>10536</v>
      </c>
      <c r="J4956" s="6" t="s">
        <v>8469</v>
      </c>
      <c r="K4956" s="7" t="s">
        <v>10537</v>
      </c>
      <c r="L4956" s="8">
        <v>45657.0</v>
      </c>
      <c r="M4956" s="6" t="s">
        <v>23</v>
      </c>
      <c r="N4956" s="5"/>
      <c r="O4956" s="5"/>
      <c r="P4956" s="5"/>
      <c r="Q4956" s="5"/>
      <c r="R4956" s="5"/>
      <c r="S4956" s="5"/>
      <c r="T4956" s="5"/>
      <c r="U4956" s="5"/>
      <c r="V4956" s="5"/>
    </row>
    <row r="4957" hidden="1">
      <c r="A4957" s="5">
        <v>480091.0</v>
      </c>
      <c r="B4957" s="6" t="s">
        <v>7963</v>
      </c>
      <c r="C4957" s="6" t="s">
        <v>10387</v>
      </c>
      <c r="D4957" s="6" t="s">
        <v>10535</v>
      </c>
      <c r="E4957" s="6" t="s">
        <v>266</v>
      </c>
      <c r="F4957" s="6"/>
      <c r="G4957" s="6"/>
      <c r="H4957" s="6" t="s">
        <v>8209</v>
      </c>
      <c r="I4957" s="6" t="s">
        <v>10536</v>
      </c>
      <c r="J4957" s="6" t="s">
        <v>8469</v>
      </c>
      <c r="K4957" s="7" t="s">
        <v>10538</v>
      </c>
      <c r="L4957" s="8">
        <v>45657.0</v>
      </c>
      <c r="M4957" s="6" t="s">
        <v>23</v>
      </c>
      <c r="N4957" s="5"/>
      <c r="O4957" s="5"/>
      <c r="P4957" s="5"/>
      <c r="Q4957" s="5"/>
      <c r="R4957" s="5"/>
      <c r="S4957" s="5"/>
      <c r="T4957" s="5"/>
      <c r="U4957" s="5"/>
      <c r="V4957" s="5"/>
    </row>
    <row r="4958" hidden="1">
      <c r="A4958" s="5">
        <v>480091.0</v>
      </c>
      <c r="B4958" s="6" t="s">
        <v>7963</v>
      </c>
      <c r="C4958" s="6" t="s">
        <v>10387</v>
      </c>
      <c r="D4958" s="6" t="s">
        <v>10535</v>
      </c>
      <c r="E4958" s="6" t="s">
        <v>266</v>
      </c>
      <c r="F4958" s="6"/>
      <c r="G4958" s="6"/>
      <c r="H4958" s="6" t="s">
        <v>8253</v>
      </c>
      <c r="I4958" s="6" t="s">
        <v>10536</v>
      </c>
      <c r="J4958" s="6" t="s">
        <v>8469</v>
      </c>
      <c r="K4958" s="7" t="s">
        <v>10539</v>
      </c>
      <c r="L4958" s="8">
        <v>45657.0</v>
      </c>
      <c r="M4958" s="6" t="s">
        <v>23</v>
      </c>
      <c r="N4958" s="5"/>
      <c r="O4958" s="5"/>
      <c r="P4958" s="5"/>
      <c r="Q4958" s="5"/>
      <c r="R4958" s="5"/>
      <c r="S4958" s="5"/>
      <c r="T4958" s="5"/>
      <c r="U4958" s="5"/>
      <c r="V4958" s="5"/>
    </row>
    <row r="4959" hidden="1">
      <c r="A4959" s="5">
        <v>480091.0</v>
      </c>
      <c r="B4959" s="6" t="s">
        <v>7963</v>
      </c>
      <c r="C4959" s="6" t="s">
        <v>10387</v>
      </c>
      <c r="D4959" s="6" t="s">
        <v>10535</v>
      </c>
      <c r="E4959" s="6" t="s">
        <v>266</v>
      </c>
      <c r="F4959" s="6"/>
      <c r="G4959" s="6"/>
      <c r="H4959" s="6" t="s">
        <v>8212</v>
      </c>
      <c r="I4959" s="6" t="s">
        <v>10536</v>
      </c>
      <c r="J4959" s="6" t="s">
        <v>8469</v>
      </c>
      <c r="K4959" s="7" t="s">
        <v>97</v>
      </c>
      <c r="L4959" s="8">
        <v>45657.0</v>
      </c>
      <c r="M4959" s="6" t="s">
        <v>23</v>
      </c>
      <c r="N4959" s="5"/>
      <c r="O4959" s="5"/>
      <c r="P4959" s="5"/>
      <c r="Q4959" s="5"/>
      <c r="R4959" s="5"/>
      <c r="S4959" s="5"/>
      <c r="T4959" s="5"/>
      <c r="U4959" s="5"/>
      <c r="V4959" s="5"/>
    </row>
    <row r="4960" hidden="1">
      <c r="A4960" s="5">
        <v>480091.0</v>
      </c>
      <c r="B4960" s="6" t="s">
        <v>7963</v>
      </c>
      <c r="C4960" s="6" t="s">
        <v>10387</v>
      </c>
      <c r="D4960" s="6" t="s">
        <v>10535</v>
      </c>
      <c r="E4960" s="6" t="s">
        <v>266</v>
      </c>
      <c r="F4960" s="6"/>
      <c r="G4960" s="6"/>
      <c r="H4960" s="6" t="s">
        <v>8372</v>
      </c>
      <c r="I4960" s="6" t="s">
        <v>10536</v>
      </c>
      <c r="J4960" s="6" t="s">
        <v>8469</v>
      </c>
      <c r="K4960" s="7" t="s">
        <v>468</v>
      </c>
      <c r="L4960" s="8">
        <v>45657.0</v>
      </c>
      <c r="M4960" s="6" t="s">
        <v>23</v>
      </c>
      <c r="N4960" s="5"/>
      <c r="O4960" s="5"/>
      <c r="P4960" s="5"/>
      <c r="Q4960" s="5"/>
      <c r="R4960" s="5"/>
      <c r="S4960" s="5"/>
      <c r="T4960" s="5"/>
      <c r="U4960" s="5"/>
      <c r="V4960" s="5"/>
    </row>
    <row r="4961" hidden="1">
      <c r="A4961" s="5">
        <v>480091.0</v>
      </c>
      <c r="B4961" s="6" t="s">
        <v>7963</v>
      </c>
      <c r="C4961" s="6" t="s">
        <v>10387</v>
      </c>
      <c r="D4961" s="6" t="s">
        <v>10540</v>
      </c>
      <c r="E4961" s="6" t="s">
        <v>266</v>
      </c>
      <c r="F4961" s="6"/>
      <c r="G4961" s="6"/>
      <c r="H4961" s="6" t="s">
        <v>9010</v>
      </c>
      <c r="I4961" s="6" t="s">
        <v>10541</v>
      </c>
      <c r="J4961" s="6" t="s">
        <v>8469</v>
      </c>
      <c r="K4961" s="7" t="s">
        <v>10542</v>
      </c>
      <c r="L4961" s="8">
        <v>45657.0</v>
      </c>
      <c r="M4961" s="6" t="s">
        <v>23</v>
      </c>
      <c r="N4961" s="5"/>
      <c r="O4961" s="5"/>
      <c r="P4961" s="5"/>
      <c r="Q4961" s="5"/>
      <c r="R4961" s="5"/>
      <c r="S4961" s="5"/>
      <c r="T4961" s="5"/>
      <c r="U4961" s="5"/>
      <c r="V4961" s="5"/>
    </row>
    <row r="4962" hidden="1">
      <c r="A4962" s="5">
        <v>480091.0</v>
      </c>
      <c r="B4962" s="6" t="s">
        <v>7963</v>
      </c>
      <c r="C4962" s="6" t="s">
        <v>10387</v>
      </c>
      <c r="D4962" s="6" t="s">
        <v>10540</v>
      </c>
      <c r="E4962" s="6" t="s">
        <v>266</v>
      </c>
      <c r="F4962" s="6"/>
      <c r="G4962" s="6"/>
      <c r="H4962" s="6" t="s">
        <v>8271</v>
      </c>
      <c r="I4962" s="6" t="s">
        <v>10541</v>
      </c>
      <c r="J4962" s="6" t="s">
        <v>8469</v>
      </c>
      <c r="K4962" s="7" t="s">
        <v>3314</v>
      </c>
      <c r="L4962" s="8">
        <v>45657.0</v>
      </c>
      <c r="M4962" s="6" t="s">
        <v>23</v>
      </c>
      <c r="N4962" s="5"/>
      <c r="O4962" s="5"/>
      <c r="P4962" s="5"/>
      <c r="Q4962" s="5"/>
      <c r="R4962" s="5"/>
      <c r="S4962" s="5"/>
      <c r="T4962" s="5"/>
      <c r="U4962" s="5"/>
      <c r="V4962" s="5"/>
    </row>
    <row r="4963" hidden="1">
      <c r="A4963" s="5">
        <v>480091.0</v>
      </c>
      <c r="B4963" s="6" t="s">
        <v>7963</v>
      </c>
      <c r="C4963" s="6" t="s">
        <v>10387</v>
      </c>
      <c r="D4963" s="6" t="s">
        <v>10543</v>
      </c>
      <c r="E4963" s="6" t="s">
        <v>266</v>
      </c>
      <c r="F4963" s="6"/>
      <c r="G4963" s="6"/>
      <c r="H4963" s="6" t="s">
        <v>8221</v>
      </c>
      <c r="I4963" s="6" t="s">
        <v>10544</v>
      </c>
      <c r="J4963" s="6" t="s">
        <v>8469</v>
      </c>
      <c r="K4963" s="7" t="s">
        <v>10545</v>
      </c>
      <c r="L4963" s="8">
        <v>45657.0</v>
      </c>
      <c r="M4963" s="6" t="s">
        <v>23</v>
      </c>
      <c r="N4963" s="5"/>
      <c r="O4963" s="5"/>
      <c r="P4963" s="5"/>
      <c r="Q4963" s="5"/>
      <c r="R4963" s="5"/>
      <c r="S4963" s="5"/>
      <c r="T4963" s="5"/>
      <c r="U4963" s="5"/>
      <c r="V4963" s="5"/>
    </row>
    <row r="4964" hidden="1">
      <c r="A4964" s="5">
        <v>480091.0</v>
      </c>
      <c r="B4964" s="6" t="s">
        <v>7963</v>
      </c>
      <c r="C4964" s="6" t="s">
        <v>10387</v>
      </c>
      <c r="D4964" s="6" t="s">
        <v>10543</v>
      </c>
      <c r="E4964" s="6" t="s">
        <v>266</v>
      </c>
      <c r="F4964" s="6"/>
      <c r="G4964" s="6"/>
      <c r="H4964" s="6" t="s">
        <v>8319</v>
      </c>
      <c r="I4964" s="6" t="s">
        <v>10544</v>
      </c>
      <c r="J4964" s="6" t="s">
        <v>8469</v>
      </c>
      <c r="K4964" s="7" t="s">
        <v>1367</v>
      </c>
      <c r="L4964" s="8">
        <v>45657.0</v>
      </c>
      <c r="M4964" s="6" t="s">
        <v>23</v>
      </c>
      <c r="N4964" s="5"/>
      <c r="O4964" s="5"/>
      <c r="P4964" s="5"/>
      <c r="Q4964" s="5"/>
      <c r="R4964" s="5"/>
      <c r="S4964" s="5"/>
      <c r="T4964" s="5"/>
      <c r="U4964" s="5"/>
      <c r="V4964" s="5"/>
    </row>
    <row r="4965" hidden="1">
      <c r="A4965" s="5">
        <v>480091.0</v>
      </c>
      <c r="B4965" s="6" t="s">
        <v>7963</v>
      </c>
      <c r="C4965" s="6" t="s">
        <v>10387</v>
      </c>
      <c r="D4965" s="6" t="s">
        <v>10546</v>
      </c>
      <c r="E4965" s="6" t="s">
        <v>266</v>
      </c>
      <c r="F4965" s="6"/>
      <c r="G4965" s="6"/>
      <c r="H4965" s="6" t="s">
        <v>8432</v>
      </c>
      <c r="I4965" s="6" t="s">
        <v>10547</v>
      </c>
      <c r="J4965" s="6" t="s">
        <v>8469</v>
      </c>
      <c r="K4965" s="7" t="s">
        <v>10548</v>
      </c>
      <c r="L4965" s="8">
        <v>45657.0</v>
      </c>
      <c r="M4965" s="6" t="s">
        <v>23</v>
      </c>
      <c r="N4965" s="5"/>
      <c r="O4965" s="5"/>
      <c r="P4965" s="5"/>
      <c r="Q4965" s="5"/>
      <c r="R4965" s="5"/>
      <c r="S4965" s="5"/>
      <c r="T4965" s="5"/>
      <c r="U4965" s="5"/>
      <c r="V4965" s="5"/>
    </row>
    <row r="4966" hidden="1">
      <c r="A4966" s="5">
        <v>480091.0</v>
      </c>
      <c r="B4966" s="6" t="s">
        <v>7963</v>
      </c>
      <c r="C4966" s="6" t="s">
        <v>10387</v>
      </c>
      <c r="D4966" s="6" t="s">
        <v>10549</v>
      </c>
      <c r="E4966" s="6" t="s">
        <v>266</v>
      </c>
      <c r="F4966" s="6"/>
      <c r="G4966" s="6"/>
      <c r="H4966" s="6" t="s">
        <v>8201</v>
      </c>
      <c r="I4966" s="6" t="s">
        <v>10550</v>
      </c>
      <c r="J4966" s="6" t="s">
        <v>8469</v>
      </c>
      <c r="K4966" s="7" t="s">
        <v>10551</v>
      </c>
      <c r="L4966" s="8">
        <v>45657.0</v>
      </c>
      <c r="M4966" s="6" t="s">
        <v>23</v>
      </c>
      <c r="N4966" s="5"/>
      <c r="O4966" s="5"/>
      <c r="P4966" s="5"/>
      <c r="Q4966" s="5"/>
      <c r="R4966" s="5"/>
      <c r="S4966" s="5"/>
      <c r="T4966" s="5"/>
      <c r="U4966" s="5"/>
      <c r="V4966" s="5"/>
    </row>
    <row r="4967" hidden="1">
      <c r="A4967" s="5">
        <v>480091.0</v>
      </c>
      <c r="B4967" s="6" t="s">
        <v>7963</v>
      </c>
      <c r="C4967" s="6" t="s">
        <v>10387</v>
      </c>
      <c r="D4967" s="6" t="s">
        <v>10546</v>
      </c>
      <c r="E4967" s="6" t="s">
        <v>266</v>
      </c>
      <c r="F4967" s="6"/>
      <c r="G4967" s="6"/>
      <c r="H4967" s="6" t="s">
        <v>8212</v>
      </c>
      <c r="I4967" s="6" t="s">
        <v>10547</v>
      </c>
      <c r="J4967" s="6" t="s">
        <v>8469</v>
      </c>
      <c r="K4967" s="7" t="s">
        <v>8216</v>
      </c>
      <c r="L4967" s="8">
        <v>45657.0</v>
      </c>
      <c r="M4967" s="6" t="s">
        <v>23</v>
      </c>
      <c r="N4967" s="5"/>
      <c r="O4967" s="5"/>
      <c r="P4967" s="5"/>
      <c r="Q4967" s="5"/>
      <c r="R4967" s="5"/>
      <c r="S4967" s="5"/>
      <c r="T4967" s="5"/>
      <c r="U4967" s="5"/>
      <c r="V4967" s="5"/>
    </row>
    <row r="4968" hidden="1">
      <c r="A4968" s="5">
        <v>480091.0</v>
      </c>
      <c r="B4968" s="6" t="s">
        <v>7963</v>
      </c>
      <c r="C4968" s="6" t="s">
        <v>10387</v>
      </c>
      <c r="D4968" s="6" t="s">
        <v>10552</v>
      </c>
      <c r="E4968" s="6" t="s">
        <v>266</v>
      </c>
      <c r="F4968" s="6"/>
      <c r="G4968" s="6"/>
      <c r="H4968" s="6" t="s">
        <v>8279</v>
      </c>
      <c r="I4968" s="6" t="s">
        <v>9073</v>
      </c>
      <c r="J4968" s="6" t="s">
        <v>8469</v>
      </c>
      <c r="K4968" s="7" t="s">
        <v>565</v>
      </c>
      <c r="L4968" s="8">
        <v>45657.0</v>
      </c>
      <c r="M4968" s="6" t="s">
        <v>23</v>
      </c>
      <c r="N4968" s="5"/>
      <c r="O4968" s="5"/>
      <c r="P4968" s="5"/>
      <c r="Q4968" s="5"/>
      <c r="R4968" s="5"/>
      <c r="S4968" s="5"/>
      <c r="T4968" s="5"/>
      <c r="U4968" s="5"/>
      <c r="V4968" s="5"/>
    </row>
    <row r="4969" hidden="1">
      <c r="A4969" s="5">
        <v>480091.0</v>
      </c>
      <c r="B4969" s="6" t="s">
        <v>7963</v>
      </c>
      <c r="C4969" s="6" t="s">
        <v>10387</v>
      </c>
      <c r="D4969" s="6" t="s">
        <v>10552</v>
      </c>
      <c r="E4969" s="6" t="s">
        <v>266</v>
      </c>
      <c r="F4969" s="6"/>
      <c r="G4969" s="6"/>
      <c r="H4969" s="6" t="s">
        <v>8212</v>
      </c>
      <c r="I4969" s="6" t="s">
        <v>10553</v>
      </c>
      <c r="J4969" s="6" t="s">
        <v>8469</v>
      </c>
      <c r="K4969" s="7" t="s">
        <v>620</v>
      </c>
      <c r="L4969" s="8">
        <v>45657.0</v>
      </c>
      <c r="M4969" s="6" t="s">
        <v>23</v>
      </c>
      <c r="N4969" s="5"/>
      <c r="O4969" s="5"/>
      <c r="P4969" s="5"/>
      <c r="Q4969" s="5"/>
      <c r="R4969" s="5"/>
      <c r="S4969" s="5"/>
      <c r="T4969" s="5"/>
      <c r="U4969" s="5"/>
      <c r="V4969" s="5"/>
    </row>
    <row r="4970" hidden="1">
      <c r="A4970" s="5">
        <v>480091.0</v>
      </c>
      <c r="B4970" s="6" t="s">
        <v>7963</v>
      </c>
      <c r="C4970" s="6" t="s">
        <v>10387</v>
      </c>
      <c r="D4970" s="6" t="s">
        <v>10552</v>
      </c>
      <c r="E4970" s="6" t="s">
        <v>266</v>
      </c>
      <c r="F4970" s="6"/>
      <c r="G4970" s="6"/>
      <c r="H4970" s="6" t="s">
        <v>8279</v>
      </c>
      <c r="I4970" s="6" t="s">
        <v>10553</v>
      </c>
      <c r="J4970" s="6" t="s">
        <v>8469</v>
      </c>
      <c r="K4970" s="7" t="s">
        <v>86</v>
      </c>
      <c r="L4970" s="8">
        <v>45657.0</v>
      </c>
      <c r="M4970" s="6" t="s">
        <v>23</v>
      </c>
      <c r="N4970" s="5"/>
      <c r="O4970" s="5"/>
      <c r="P4970" s="5"/>
      <c r="Q4970" s="5"/>
      <c r="R4970" s="5"/>
      <c r="S4970" s="5"/>
      <c r="T4970" s="5"/>
      <c r="U4970" s="5"/>
      <c r="V4970" s="5"/>
    </row>
    <row r="4971" hidden="1">
      <c r="A4971" s="5">
        <v>480091.0</v>
      </c>
      <c r="B4971" s="6" t="s">
        <v>7963</v>
      </c>
      <c r="C4971" s="6" t="s">
        <v>10387</v>
      </c>
      <c r="D4971" s="6" t="s">
        <v>10554</v>
      </c>
      <c r="E4971" s="6" t="s">
        <v>266</v>
      </c>
      <c r="F4971" s="6"/>
      <c r="G4971" s="6"/>
      <c r="H4971" s="6" t="s">
        <v>8279</v>
      </c>
      <c r="I4971" s="6" t="s">
        <v>9073</v>
      </c>
      <c r="J4971" s="6" t="s">
        <v>8469</v>
      </c>
      <c r="K4971" s="7" t="s">
        <v>97</v>
      </c>
      <c r="L4971" s="8">
        <v>45657.0</v>
      </c>
      <c r="M4971" s="6" t="s">
        <v>23</v>
      </c>
      <c r="N4971" s="5"/>
      <c r="O4971" s="5"/>
      <c r="P4971" s="5"/>
      <c r="Q4971" s="5"/>
      <c r="R4971" s="5"/>
      <c r="S4971" s="5"/>
      <c r="T4971" s="5"/>
      <c r="U4971" s="5"/>
      <c r="V4971" s="5"/>
    </row>
    <row r="4972" hidden="1">
      <c r="A4972" s="5">
        <v>480091.0</v>
      </c>
      <c r="B4972" s="6" t="s">
        <v>7963</v>
      </c>
      <c r="C4972" s="6" t="s">
        <v>10387</v>
      </c>
      <c r="D4972" s="6" t="s">
        <v>10554</v>
      </c>
      <c r="E4972" s="6" t="s">
        <v>266</v>
      </c>
      <c r="F4972" s="6"/>
      <c r="G4972" s="6"/>
      <c r="H4972" s="6" t="s">
        <v>8300</v>
      </c>
      <c r="I4972" s="6" t="s">
        <v>10555</v>
      </c>
      <c r="J4972" s="6" t="s">
        <v>8469</v>
      </c>
      <c r="K4972" s="7" t="s">
        <v>4107</v>
      </c>
      <c r="L4972" s="8">
        <v>45657.0</v>
      </c>
      <c r="M4972" s="6" t="s">
        <v>23</v>
      </c>
      <c r="N4972" s="5"/>
      <c r="O4972" s="5"/>
      <c r="P4972" s="5"/>
      <c r="Q4972" s="5"/>
      <c r="R4972" s="5"/>
      <c r="S4972" s="5"/>
      <c r="T4972" s="5"/>
      <c r="U4972" s="5"/>
      <c r="V4972" s="5"/>
    </row>
    <row r="4973" hidden="1">
      <c r="A4973" s="5">
        <v>480091.0</v>
      </c>
      <c r="B4973" s="6" t="s">
        <v>7963</v>
      </c>
      <c r="C4973" s="6" t="s">
        <v>10387</v>
      </c>
      <c r="D4973" s="6" t="s">
        <v>10554</v>
      </c>
      <c r="E4973" s="6" t="s">
        <v>266</v>
      </c>
      <c r="F4973" s="6"/>
      <c r="G4973" s="6"/>
      <c r="H4973" s="6" t="s">
        <v>8212</v>
      </c>
      <c r="I4973" s="6" t="s">
        <v>10555</v>
      </c>
      <c r="J4973" s="6" t="s">
        <v>8469</v>
      </c>
      <c r="K4973" s="7" t="s">
        <v>97</v>
      </c>
      <c r="L4973" s="8">
        <v>45657.0</v>
      </c>
      <c r="M4973" s="6" t="s">
        <v>23</v>
      </c>
      <c r="N4973" s="5"/>
      <c r="O4973" s="5"/>
      <c r="P4973" s="5"/>
      <c r="Q4973" s="5"/>
      <c r="R4973" s="5"/>
      <c r="S4973" s="5"/>
      <c r="T4973" s="5"/>
      <c r="U4973" s="5"/>
      <c r="V4973" s="5"/>
    </row>
    <row r="4974" hidden="1">
      <c r="A4974" s="5">
        <v>480091.0</v>
      </c>
      <c r="B4974" s="6" t="s">
        <v>7963</v>
      </c>
      <c r="C4974" s="6" t="s">
        <v>10387</v>
      </c>
      <c r="D4974" s="6" t="s">
        <v>10554</v>
      </c>
      <c r="E4974" s="6" t="s">
        <v>266</v>
      </c>
      <c r="F4974" s="6"/>
      <c r="G4974" s="6"/>
      <c r="H4974" s="6" t="s">
        <v>8212</v>
      </c>
      <c r="I4974" s="6" t="s">
        <v>10555</v>
      </c>
      <c r="J4974" s="6" t="s">
        <v>8469</v>
      </c>
      <c r="K4974" s="7" t="s">
        <v>494</v>
      </c>
      <c r="L4974" s="8">
        <v>45657.0</v>
      </c>
      <c r="M4974" s="6" t="s">
        <v>23</v>
      </c>
      <c r="N4974" s="5"/>
      <c r="O4974" s="5"/>
      <c r="P4974" s="5"/>
      <c r="Q4974" s="5"/>
      <c r="R4974" s="5"/>
      <c r="S4974" s="5"/>
      <c r="T4974" s="5"/>
      <c r="U4974" s="5"/>
      <c r="V4974" s="5"/>
    </row>
    <row r="4975" hidden="1">
      <c r="A4975" s="5">
        <v>480091.0</v>
      </c>
      <c r="B4975" s="6" t="s">
        <v>7963</v>
      </c>
      <c r="C4975" s="6" t="s">
        <v>10387</v>
      </c>
      <c r="D4975" s="6" t="s">
        <v>10554</v>
      </c>
      <c r="E4975" s="6" t="s">
        <v>266</v>
      </c>
      <c r="F4975" s="6"/>
      <c r="G4975" s="6"/>
      <c r="H4975" s="6" t="s">
        <v>8302</v>
      </c>
      <c r="I4975" s="6" t="s">
        <v>10555</v>
      </c>
      <c r="J4975" s="6" t="s">
        <v>8469</v>
      </c>
      <c r="K4975" s="7" t="s">
        <v>10556</v>
      </c>
      <c r="L4975" s="8">
        <v>45657.0</v>
      </c>
      <c r="M4975" s="6" t="s">
        <v>23</v>
      </c>
      <c r="N4975" s="5"/>
      <c r="O4975" s="5"/>
      <c r="P4975" s="5"/>
      <c r="Q4975" s="5"/>
      <c r="R4975" s="5"/>
      <c r="S4975" s="5"/>
      <c r="T4975" s="5"/>
      <c r="U4975" s="5"/>
      <c r="V4975" s="5"/>
    </row>
    <row r="4976" hidden="1">
      <c r="A4976" s="5">
        <v>480091.0</v>
      </c>
      <c r="B4976" s="6" t="s">
        <v>7963</v>
      </c>
      <c r="C4976" s="6" t="s">
        <v>10387</v>
      </c>
      <c r="D4976" s="6" t="s">
        <v>10554</v>
      </c>
      <c r="E4976" s="6" t="s">
        <v>266</v>
      </c>
      <c r="F4976" s="6"/>
      <c r="G4976" s="6"/>
      <c r="H4976" s="6" t="s">
        <v>8302</v>
      </c>
      <c r="I4976" s="6" t="s">
        <v>10555</v>
      </c>
      <c r="J4976" s="6" t="s">
        <v>8469</v>
      </c>
      <c r="K4976" s="7" t="s">
        <v>10557</v>
      </c>
      <c r="L4976" s="8">
        <v>45657.0</v>
      </c>
      <c r="M4976" s="6" t="s">
        <v>23</v>
      </c>
      <c r="N4976" s="5"/>
      <c r="O4976" s="5"/>
      <c r="P4976" s="5"/>
      <c r="Q4976" s="5"/>
      <c r="R4976" s="5"/>
      <c r="S4976" s="5"/>
      <c r="T4976" s="5"/>
      <c r="U4976" s="5"/>
      <c r="V4976" s="5"/>
    </row>
    <row r="4977" hidden="1">
      <c r="A4977" s="5">
        <v>480091.0</v>
      </c>
      <c r="B4977" s="6" t="s">
        <v>7963</v>
      </c>
      <c r="C4977" s="6" t="s">
        <v>10387</v>
      </c>
      <c r="D4977" s="6" t="s">
        <v>10554</v>
      </c>
      <c r="E4977" s="6" t="s">
        <v>266</v>
      </c>
      <c r="F4977" s="6"/>
      <c r="G4977" s="6"/>
      <c r="H4977" s="6" t="s">
        <v>8302</v>
      </c>
      <c r="I4977" s="6" t="s">
        <v>10555</v>
      </c>
      <c r="J4977" s="6" t="s">
        <v>8469</v>
      </c>
      <c r="K4977" s="7" t="s">
        <v>10558</v>
      </c>
      <c r="L4977" s="8">
        <v>45657.0</v>
      </c>
      <c r="M4977" s="6" t="s">
        <v>23</v>
      </c>
      <c r="N4977" s="5"/>
      <c r="O4977" s="5"/>
      <c r="P4977" s="5"/>
      <c r="Q4977" s="5"/>
      <c r="R4977" s="5"/>
      <c r="S4977" s="5"/>
      <c r="T4977" s="5"/>
      <c r="U4977" s="5"/>
      <c r="V4977" s="5"/>
    </row>
    <row r="4978" hidden="1">
      <c r="A4978" s="5">
        <v>480091.0</v>
      </c>
      <c r="B4978" s="6" t="s">
        <v>7963</v>
      </c>
      <c r="C4978" s="6" t="s">
        <v>10387</v>
      </c>
      <c r="D4978" s="6" t="s">
        <v>10559</v>
      </c>
      <c r="E4978" s="6" t="s">
        <v>266</v>
      </c>
      <c r="F4978" s="6"/>
      <c r="G4978" s="6"/>
      <c r="H4978" s="6" t="s">
        <v>8300</v>
      </c>
      <c r="I4978" s="6" t="s">
        <v>10560</v>
      </c>
      <c r="J4978" s="6" t="s">
        <v>8469</v>
      </c>
      <c r="K4978" s="7" t="s">
        <v>4107</v>
      </c>
      <c r="L4978" s="8">
        <v>45657.0</v>
      </c>
      <c r="M4978" s="6" t="s">
        <v>23</v>
      </c>
      <c r="N4978" s="5"/>
      <c r="O4978" s="5"/>
      <c r="P4978" s="5"/>
      <c r="Q4978" s="5"/>
      <c r="R4978" s="5"/>
      <c r="S4978" s="5"/>
      <c r="T4978" s="5"/>
      <c r="U4978" s="5"/>
      <c r="V4978" s="5"/>
    </row>
    <row r="4979" hidden="1">
      <c r="A4979" s="5">
        <v>480091.0</v>
      </c>
      <c r="B4979" s="6" t="s">
        <v>7963</v>
      </c>
      <c r="C4979" s="6" t="s">
        <v>10387</v>
      </c>
      <c r="D4979" s="6" t="s">
        <v>10559</v>
      </c>
      <c r="E4979" s="6" t="s">
        <v>266</v>
      </c>
      <c r="F4979" s="6"/>
      <c r="G4979" s="6"/>
      <c r="H4979" s="6" t="s">
        <v>8212</v>
      </c>
      <c r="I4979" s="6" t="s">
        <v>10560</v>
      </c>
      <c r="J4979" s="6" t="s">
        <v>8469</v>
      </c>
      <c r="K4979" s="7" t="s">
        <v>97</v>
      </c>
      <c r="L4979" s="8">
        <v>45657.0</v>
      </c>
      <c r="M4979" s="6" t="s">
        <v>23</v>
      </c>
      <c r="N4979" s="5"/>
      <c r="O4979" s="5"/>
      <c r="P4979" s="5"/>
      <c r="Q4979" s="5"/>
      <c r="R4979" s="5"/>
      <c r="S4979" s="5"/>
      <c r="T4979" s="5"/>
      <c r="U4979" s="5"/>
      <c r="V4979" s="5"/>
    </row>
    <row r="4980" hidden="1">
      <c r="A4980" s="5">
        <v>480091.0</v>
      </c>
      <c r="B4980" s="6" t="s">
        <v>7963</v>
      </c>
      <c r="C4980" s="6" t="s">
        <v>10387</v>
      </c>
      <c r="D4980" s="6" t="s">
        <v>10559</v>
      </c>
      <c r="E4980" s="6" t="s">
        <v>266</v>
      </c>
      <c r="F4980" s="6"/>
      <c r="G4980" s="6"/>
      <c r="H4980" s="6" t="s">
        <v>8212</v>
      </c>
      <c r="I4980" s="6" t="s">
        <v>10560</v>
      </c>
      <c r="J4980" s="6" t="s">
        <v>8469</v>
      </c>
      <c r="K4980" s="7" t="s">
        <v>886</v>
      </c>
      <c r="L4980" s="8">
        <v>45657.0</v>
      </c>
      <c r="M4980" s="6" t="s">
        <v>23</v>
      </c>
      <c r="N4980" s="5"/>
      <c r="O4980" s="5"/>
      <c r="P4980" s="5"/>
      <c r="Q4980" s="5"/>
      <c r="R4980" s="5"/>
      <c r="S4980" s="5"/>
      <c r="T4980" s="5"/>
      <c r="U4980" s="5"/>
      <c r="V4980" s="5"/>
    </row>
    <row r="4981" hidden="1">
      <c r="A4981" s="5">
        <v>480091.0</v>
      </c>
      <c r="B4981" s="6" t="s">
        <v>7963</v>
      </c>
      <c r="C4981" s="6" t="s">
        <v>10387</v>
      </c>
      <c r="D4981" s="6" t="s">
        <v>10559</v>
      </c>
      <c r="E4981" s="6" t="s">
        <v>266</v>
      </c>
      <c r="F4981" s="6"/>
      <c r="G4981" s="6"/>
      <c r="H4981" s="6" t="s">
        <v>8302</v>
      </c>
      <c r="I4981" s="6" t="s">
        <v>10560</v>
      </c>
      <c r="J4981" s="6" t="s">
        <v>8469</v>
      </c>
      <c r="K4981" s="7" t="s">
        <v>10561</v>
      </c>
      <c r="L4981" s="8">
        <v>45657.0</v>
      </c>
      <c r="M4981" s="6" t="s">
        <v>23</v>
      </c>
      <c r="N4981" s="5"/>
      <c r="O4981" s="5"/>
      <c r="P4981" s="5"/>
      <c r="Q4981" s="5"/>
      <c r="R4981" s="5"/>
      <c r="S4981" s="5"/>
      <c r="T4981" s="5"/>
      <c r="U4981" s="5"/>
      <c r="V4981" s="5"/>
    </row>
    <row r="4982" hidden="1">
      <c r="A4982" s="5">
        <v>480091.0</v>
      </c>
      <c r="B4982" s="6" t="s">
        <v>7963</v>
      </c>
      <c r="C4982" s="6" t="s">
        <v>10387</v>
      </c>
      <c r="D4982" s="6" t="s">
        <v>10559</v>
      </c>
      <c r="E4982" s="6" t="s">
        <v>266</v>
      </c>
      <c r="F4982" s="6"/>
      <c r="G4982" s="6"/>
      <c r="H4982" s="6" t="s">
        <v>8302</v>
      </c>
      <c r="I4982" s="6" t="s">
        <v>10560</v>
      </c>
      <c r="J4982" s="6" t="s">
        <v>8469</v>
      </c>
      <c r="K4982" s="7" t="s">
        <v>10557</v>
      </c>
      <c r="L4982" s="8">
        <v>45657.0</v>
      </c>
      <c r="M4982" s="6" t="s">
        <v>23</v>
      </c>
      <c r="N4982" s="5"/>
      <c r="O4982" s="5"/>
      <c r="P4982" s="5"/>
      <c r="Q4982" s="5"/>
      <c r="R4982" s="5"/>
      <c r="S4982" s="5"/>
      <c r="T4982" s="5"/>
      <c r="U4982" s="5"/>
      <c r="V4982" s="5"/>
    </row>
    <row r="4983" hidden="1">
      <c r="A4983" s="5">
        <v>480091.0</v>
      </c>
      <c r="B4983" s="6" t="s">
        <v>7963</v>
      </c>
      <c r="C4983" s="6" t="s">
        <v>10387</v>
      </c>
      <c r="D4983" s="6" t="s">
        <v>10559</v>
      </c>
      <c r="E4983" s="6" t="s">
        <v>266</v>
      </c>
      <c r="F4983" s="6"/>
      <c r="G4983" s="6"/>
      <c r="H4983" s="6" t="s">
        <v>8302</v>
      </c>
      <c r="I4983" s="6" t="s">
        <v>10560</v>
      </c>
      <c r="J4983" s="6" t="s">
        <v>8469</v>
      </c>
      <c r="K4983" s="7" t="s">
        <v>10562</v>
      </c>
      <c r="L4983" s="8">
        <v>45657.0</v>
      </c>
      <c r="M4983" s="6" t="s">
        <v>23</v>
      </c>
      <c r="N4983" s="5"/>
      <c r="O4983" s="5"/>
      <c r="P4983" s="5"/>
      <c r="Q4983" s="5"/>
      <c r="R4983" s="5"/>
      <c r="S4983" s="5"/>
      <c r="T4983" s="5"/>
      <c r="U4983" s="5"/>
      <c r="V4983" s="5"/>
    </row>
    <row r="4984" hidden="1">
      <c r="A4984" s="5">
        <v>480091.0</v>
      </c>
      <c r="B4984" s="6" t="s">
        <v>7963</v>
      </c>
      <c r="C4984" s="6" t="s">
        <v>10387</v>
      </c>
      <c r="D4984" s="6" t="s">
        <v>10559</v>
      </c>
      <c r="E4984" s="6" t="s">
        <v>266</v>
      </c>
      <c r="F4984" s="6"/>
      <c r="G4984" s="6"/>
      <c r="H4984" s="6" t="s">
        <v>8898</v>
      </c>
      <c r="I4984" s="6" t="s">
        <v>10560</v>
      </c>
      <c r="J4984" s="6" t="s">
        <v>8469</v>
      </c>
      <c r="K4984" s="7" t="s">
        <v>881</v>
      </c>
      <c r="L4984" s="8">
        <v>45657.0</v>
      </c>
      <c r="M4984" s="6" t="s">
        <v>23</v>
      </c>
      <c r="N4984" s="5"/>
      <c r="O4984" s="5"/>
      <c r="P4984" s="5"/>
      <c r="Q4984" s="5"/>
      <c r="R4984" s="5"/>
      <c r="S4984" s="5"/>
      <c r="T4984" s="5"/>
      <c r="U4984" s="5"/>
      <c r="V4984" s="5"/>
    </row>
    <row r="4985" hidden="1">
      <c r="A4985" s="5">
        <v>480091.0</v>
      </c>
      <c r="B4985" s="6" t="s">
        <v>7963</v>
      </c>
      <c r="C4985" s="6" t="s">
        <v>10387</v>
      </c>
      <c r="D4985" s="6" t="s">
        <v>10563</v>
      </c>
      <c r="E4985" s="6" t="s">
        <v>266</v>
      </c>
      <c r="F4985" s="6"/>
      <c r="G4985" s="6"/>
      <c r="H4985" s="6" t="s">
        <v>8325</v>
      </c>
      <c r="I4985" s="6" t="s">
        <v>10564</v>
      </c>
      <c r="J4985" s="6" t="s">
        <v>8469</v>
      </c>
      <c r="K4985" s="7" t="s">
        <v>10565</v>
      </c>
      <c r="L4985" s="8">
        <v>45657.0</v>
      </c>
      <c r="M4985" s="6" t="s">
        <v>23</v>
      </c>
      <c r="N4985" s="5"/>
      <c r="O4985" s="5"/>
      <c r="P4985" s="5"/>
      <c r="Q4985" s="5"/>
      <c r="R4985" s="5"/>
      <c r="S4985" s="5"/>
      <c r="T4985" s="5"/>
      <c r="U4985" s="5"/>
      <c r="V4985" s="5"/>
    </row>
    <row r="4986" hidden="1">
      <c r="A4986" s="5">
        <v>480091.0</v>
      </c>
      <c r="B4986" s="6" t="s">
        <v>7963</v>
      </c>
      <c r="C4986" s="6" t="s">
        <v>10387</v>
      </c>
      <c r="D4986" s="6" t="s">
        <v>10566</v>
      </c>
      <c r="E4986" s="6" t="s">
        <v>266</v>
      </c>
      <c r="F4986" s="6"/>
      <c r="G4986" s="6"/>
      <c r="H4986" s="6" t="s">
        <v>8310</v>
      </c>
      <c r="I4986" s="6" t="s">
        <v>10567</v>
      </c>
      <c r="J4986" s="6" t="s">
        <v>8469</v>
      </c>
      <c r="K4986" s="7" t="s">
        <v>10568</v>
      </c>
      <c r="L4986" s="8">
        <v>45657.0</v>
      </c>
      <c r="M4986" s="6" t="s">
        <v>23</v>
      </c>
      <c r="N4986" s="5"/>
      <c r="O4986" s="5"/>
      <c r="P4986" s="5"/>
      <c r="Q4986" s="5"/>
      <c r="R4986" s="5"/>
      <c r="S4986" s="5"/>
      <c r="T4986" s="5"/>
      <c r="U4986" s="5"/>
      <c r="V4986" s="5"/>
    </row>
    <row r="4987" hidden="1">
      <c r="A4987" s="5">
        <v>480091.0</v>
      </c>
      <c r="B4987" s="6" t="s">
        <v>7963</v>
      </c>
      <c r="C4987" s="6" t="s">
        <v>10387</v>
      </c>
      <c r="D4987" s="6" t="s">
        <v>10569</v>
      </c>
      <c r="E4987" s="6" t="s">
        <v>266</v>
      </c>
      <c r="F4987" s="6"/>
      <c r="G4987" s="6"/>
      <c r="H4987" s="6" t="s">
        <v>8201</v>
      </c>
      <c r="I4987" s="6" t="s">
        <v>10570</v>
      </c>
      <c r="J4987" s="6" t="s">
        <v>8469</v>
      </c>
      <c r="K4987" s="7" t="s">
        <v>825</v>
      </c>
      <c r="L4987" s="8">
        <v>45657.0</v>
      </c>
      <c r="M4987" s="6" t="s">
        <v>23</v>
      </c>
      <c r="N4987" s="5"/>
      <c r="O4987" s="5"/>
      <c r="P4987" s="5"/>
      <c r="Q4987" s="5"/>
      <c r="R4987" s="5"/>
      <c r="S4987" s="5"/>
      <c r="T4987" s="5"/>
      <c r="U4987" s="5"/>
      <c r="V4987" s="5"/>
    </row>
    <row r="4988" hidden="1">
      <c r="A4988" s="5">
        <v>480091.0</v>
      </c>
      <c r="B4988" s="6" t="s">
        <v>7963</v>
      </c>
      <c r="C4988" s="6" t="s">
        <v>10387</v>
      </c>
      <c r="D4988" s="6" t="s">
        <v>10566</v>
      </c>
      <c r="E4988" s="6" t="s">
        <v>266</v>
      </c>
      <c r="F4988" s="6"/>
      <c r="G4988" s="6"/>
      <c r="H4988" s="6" t="s">
        <v>8236</v>
      </c>
      <c r="I4988" s="6" t="s">
        <v>10567</v>
      </c>
      <c r="J4988" s="6" t="s">
        <v>8469</v>
      </c>
      <c r="K4988" s="7" t="s">
        <v>8780</v>
      </c>
      <c r="L4988" s="8">
        <v>45657.0</v>
      </c>
      <c r="M4988" s="6" t="s">
        <v>23</v>
      </c>
      <c r="N4988" s="5"/>
      <c r="O4988" s="5"/>
      <c r="P4988" s="5"/>
      <c r="Q4988" s="5"/>
      <c r="R4988" s="5"/>
      <c r="S4988" s="5"/>
      <c r="T4988" s="5"/>
      <c r="U4988" s="5"/>
      <c r="V4988" s="5"/>
    </row>
    <row r="4989" hidden="1">
      <c r="A4989" s="5">
        <v>480091.0</v>
      </c>
      <c r="B4989" s="6" t="s">
        <v>7963</v>
      </c>
      <c r="C4989" s="6" t="s">
        <v>10387</v>
      </c>
      <c r="D4989" s="6" t="s">
        <v>10566</v>
      </c>
      <c r="E4989" s="6" t="s">
        <v>266</v>
      </c>
      <c r="F4989" s="6"/>
      <c r="G4989" s="6"/>
      <c r="H4989" s="6" t="s">
        <v>8209</v>
      </c>
      <c r="I4989" s="6" t="s">
        <v>10567</v>
      </c>
      <c r="J4989" s="6" t="s">
        <v>8469</v>
      </c>
      <c r="K4989" s="7" t="s">
        <v>10201</v>
      </c>
      <c r="L4989" s="8">
        <v>45657.0</v>
      </c>
      <c r="M4989" s="6" t="s">
        <v>23</v>
      </c>
      <c r="N4989" s="5"/>
      <c r="O4989" s="5"/>
      <c r="P4989" s="5"/>
      <c r="Q4989" s="5"/>
      <c r="R4989" s="5"/>
      <c r="S4989" s="5"/>
      <c r="T4989" s="5"/>
      <c r="U4989" s="5"/>
      <c r="V4989" s="5"/>
    </row>
    <row r="4990" hidden="1">
      <c r="A4990" s="5">
        <v>480091.0</v>
      </c>
      <c r="B4990" s="6" t="s">
        <v>7963</v>
      </c>
      <c r="C4990" s="6" t="s">
        <v>10387</v>
      </c>
      <c r="D4990" s="6" t="s">
        <v>10566</v>
      </c>
      <c r="E4990" s="6" t="s">
        <v>266</v>
      </c>
      <c r="F4990" s="6"/>
      <c r="G4990" s="6"/>
      <c r="H4990" s="6" t="s">
        <v>8322</v>
      </c>
      <c r="I4990" s="6" t="s">
        <v>10567</v>
      </c>
      <c r="J4990" s="6" t="s">
        <v>8469</v>
      </c>
      <c r="K4990" s="7" t="s">
        <v>10571</v>
      </c>
      <c r="L4990" s="8">
        <v>45657.0</v>
      </c>
      <c r="M4990" s="6" t="s">
        <v>23</v>
      </c>
      <c r="N4990" s="5"/>
      <c r="O4990" s="5"/>
      <c r="P4990" s="5"/>
      <c r="Q4990" s="5"/>
      <c r="R4990" s="5"/>
      <c r="S4990" s="5"/>
      <c r="T4990" s="5"/>
      <c r="U4990" s="5"/>
      <c r="V4990" s="5"/>
    </row>
    <row r="4991" hidden="1">
      <c r="A4991" s="5">
        <v>480091.0</v>
      </c>
      <c r="B4991" s="6" t="s">
        <v>7963</v>
      </c>
      <c r="C4991" s="6" t="s">
        <v>10387</v>
      </c>
      <c r="D4991" s="6" t="s">
        <v>10566</v>
      </c>
      <c r="E4991" s="6" t="s">
        <v>266</v>
      </c>
      <c r="F4991" s="6"/>
      <c r="G4991" s="6"/>
      <c r="H4991" s="6" t="s">
        <v>8253</v>
      </c>
      <c r="I4991" s="6" t="s">
        <v>10567</v>
      </c>
      <c r="J4991" s="6" t="s">
        <v>8469</v>
      </c>
      <c r="K4991" s="7" t="s">
        <v>7594</v>
      </c>
      <c r="L4991" s="8">
        <v>45657.0</v>
      </c>
      <c r="M4991" s="6" t="s">
        <v>23</v>
      </c>
      <c r="N4991" s="5"/>
      <c r="O4991" s="5"/>
      <c r="P4991" s="5"/>
      <c r="Q4991" s="5"/>
      <c r="R4991" s="5"/>
      <c r="S4991" s="5"/>
      <c r="T4991" s="5"/>
      <c r="U4991" s="5"/>
      <c r="V4991" s="5"/>
    </row>
    <row r="4992" hidden="1">
      <c r="A4992" s="5">
        <v>480091.0</v>
      </c>
      <c r="B4992" s="6" t="s">
        <v>7963</v>
      </c>
      <c r="C4992" s="6" t="s">
        <v>10387</v>
      </c>
      <c r="D4992" s="6" t="s">
        <v>10572</v>
      </c>
      <c r="E4992" s="6" t="s">
        <v>266</v>
      </c>
      <c r="F4992" s="6"/>
      <c r="G4992" s="6"/>
      <c r="H4992" s="6" t="s">
        <v>8236</v>
      </c>
      <c r="I4992" s="6" t="s">
        <v>10573</v>
      </c>
      <c r="J4992" s="6" t="s">
        <v>8469</v>
      </c>
      <c r="K4992" s="7" t="s">
        <v>3683</v>
      </c>
      <c r="L4992" s="8">
        <v>45657.0</v>
      </c>
      <c r="M4992" s="6" t="s">
        <v>23</v>
      </c>
      <c r="N4992" s="5"/>
      <c r="O4992" s="5"/>
      <c r="P4992" s="5"/>
      <c r="Q4992" s="5"/>
      <c r="R4992" s="5"/>
      <c r="S4992" s="5"/>
      <c r="T4992" s="5"/>
      <c r="U4992" s="5"/>
      <c r="V4992" s="5"/>
    </row>
    <row r="4993" hidden="1">
      <c r="A4993" s="5">
        <v>480091.0</v>
      </c>
      <c r="B4993" s="6" t="s">
        <v>7963</v>
      </c>
      <c r="C4993" s="6" t="s">
        <v>10387</v>
      </c>
      <c r="D4993" s="6" t="s">
        <v>10566</v>
      </c>
      <c r="E4993" s="6" t="s">
        <v>266</v>
      </c>
      <c r="F4993" s="6"/>
      <c r="G4993" s="6"/>
      <c r="H4993" s="6" t="s">
        <v>8467</v>
      </c>
      <c r="I4993" s="6" t="s">
        <v>10567</v>
      </c>
      <c r="J4993" s="6" t="s">
        <v>8469</v>
      </c>
      <c r="K4993" s="7" t="s">
        <v>10574</v>
      </c>
      <c r="L4993" s="8">
        <v>45657.0</v>
      </c>
      <c r="M4993" s="6" t="s">
        <v>23</v>
      </c>
      <c r="N4993" s="5"/>
      <c r="O4993" s="5"/>
      <c r="P4993" s="5"/>
      <c r="Q4993" s="5"/>
      <c r="R4993" s="5"/>
      <c r="S4993" s="5"/>
      <c r="T4993" s="5"/>
      <c r="U4993" s="5"/>
      <c r="V4993" s="5"/>
    </row>
    <row r="4994" hidden="1">
      <c r="A4994" s="5">
        <v>480091.0</v>
      </c>
      <c r="B4994" s="6" t="s">
        <v>7963</v>
      </c>
      <c r="C4994" s="6" t="s">
        <v>10387</v>
      </c>
      <c r="D4994" s="6" t="s">
        <v>10566</v>
      </c>
      <c r="E4994" s="6" t="s">
        <v>266</v>
      </c>
      <c r="F4994" s="6"/>
      <c r="G4994" s="6"/>
      <c r="H4994" s="6" t="s">
        <v>8279</v>
      </c>
      <c r="I4994" s="6" t="s">
        <v>10226</v>
      </c>
      <c r="J4994" s="6" t="s">
        <v>8469</v>
      </c>
      <c r="K4994" s="7" t="s">
        <v>90</v>
      </c>
      <c r="L4994" s="8">
        <v>45657.0</v>
      </c>
      <c r="M4994" s="6" t="s">
        <v>23</v>
      </c>
      <c r="N4994" s="5"/>
      <c r="O4994" s="5"/>
      <c r="P4994" s="5"/>
      <c r="Q4994" s="5"/>
      <c r="R4994" s="5"/>
      <c r="S4994" s="5"/>
      <c r="T4994" s="5"/>
      <c r="U4994" s="5"/>
      <c r="V4994" s="5"/>
    </row>
    <row r="4995" hidden="1">
      <c r="A4995" s="5">
        <v>480091.0</v>
      </c>
      <c r="B4995" s="6" t="s">
        <v>7963</v>
      </c>
      <c r="C4995" s="6" t="s">
        <v>10387</v>
      </c>
      <c r="D4995" s="6" t="s">
        <v>10566</v>
      </c>
      <c r="E4995" s="6" t="s">
        <v>266</v>
      </c>
      <c r="F4995" s="6"/>
      <c r="G4995" s="6"/>
      <c r="H4995" s="6" t="s">
        <v>8233</v>
      </c>
      <c r="I4995" s="6" t="s">
        <v>10567</v>
      </c>
      <c r="J4995" s="6" t="s">
        <v>8469</v>
      </c>
      <c r="K4995" s="7" t="s">
        <v>10575</v>
      </c>
      <c r="L4995" s="8">
        <v>45657.0</v>
      </c>
      <c r="M4995" s="6" t="s">
        <v>23</v>
      </c>
      <c r="N4995" s="5"/>
      <c r="O4995" s="5"/>
      <c r="P4995" s="5"/>
      <c r="Q4995" s="5"/>
      <c r="R4995" s="5"/>
      <c r="S4995" s="5"/>
      <c r="T4995" s="5"/>
      <c r="U4995" s="5"/>
      <c r="V4995" s="5"/>
    </row>
    <row r="4996" hidden="1">
      <c r="A4996" s="5">
        <v>480091.0</v>
      </c>
      <c r="B4996" s="6" t="s">
        <v>7963</v>
      </c>
      <c r="C4996" s="6" t="s">
        <v>10387</v>
      </c>
      <c r="D4996" s="6" t="s">
        <v>10566</v>
      </c>
      <c r="E4996" s="6" t="s">
        <v>266</v>
      </c>
      <c r="F4996" s="6"/>
      <c r="G4996" s="6"/>
      <c r="H4996" s="6" t="s">
        <v>8402</v>
      </c>
      <c r="I4996" s="6" t="s">
        <v>10567</v>
      </c>
      <c r="J4996" s="6" t="s">
        <v>8469</v>
      </c>
      <c r="K4996" s="7" t="s">
        <v>10576</v>
      </c>
      <c r="L4996" s="8">
        <v>45657.0</v>
      </c>
      <c r="M4996" s="6" t="s">
        <v>23</v>
      </c>
      <c r="N4996" s="5"/>
      <c r="O4996" s="5"/>
      <c r="P4996" s="5"/>
      <c r="Q4996" s="5"/>
      <c r="R4996" s="5"/>
      <c r="S4996" s="5"/>
      <c r="T4996" s="5"/>
      <c r="U4996" s="5"/>
      <c r="V4996" s="5"/>
    </row>
    <row r="4997" hidden="1">
      <c r="A4997" s="5">
        <v>480091.0</v>
      </c>
      <c r="B4997" s="6" t="s">
        <v>7963</v>
      </c>
      <c r="C4997" s="6" t="s">
        <v>10387</v>
      </c>
      <c r="D4997" s="6" t="s">
        <v>10566</v>
      </c>
      <c r="E4997" s="6" t="s">
        <v>266</v>
      </c>
      <c r="F4997" s="6"/>
      <c r="G4997" s="6"/>
      <c r="H4997" s="6" t="s">
        <v>8225</v>
      </c>
      <c r="I4997" s="6" t="s">
        <v>10567</v>
      </c>
      <c r="J4997" s="6" t="s">
        <v>8469</v>
      </c>
      <c r="K4997" s="7" t="s">
        <v>10577</v>
      </c>
      <c r="L4997" s="8">
        <v>45657.0</v>
      </c>
      <c r="M4997" s="6" t="s">
        <v>23</v>
      </c>
      <c r="N4997" s="5"/>
      <c r="O4997" s="5"/>
      <c r="P4997" s="5"/>
      <c r="Q4997" s="5"/>
      <c r="R4997" s="5"/>
      <c r="S4997" s="5"/>
      <c r="T4997" s="5"/>
      <c r="U4997" s="5"/>
      <c r="V4997" s="5"/>
    </row>
    <row r="4998" hidden="1">
      <c r="A4998" s="5">
        <v>480091.0</v>
      </c>
      <c r="B4998" s="6" t="s">
        <v>7963</v>
      </c>
      <c r="C4998" s="6" t="s">
        <v>10387</v>
      </c>
      <c r="D4998" s="6" t="s">
        <v>10566</v>
      </c>
      <c r="E4998" s="6" t="s">
        <v>266</v>
      </c>
      <c r="F4998" s="6"/>
      <c r="G4998" s="6"/>
      <c r="H4998" s="6" t="s">
        <v>8319</v>
      </c>
      <c r="I4998" s="6" t="s">
        <v>10567</v>
      </c>
      <c r="J4998" s="6" t="s">
        <v>8469</v>
      </c>
      <c r="K4998" s="7" t="s">
        <v>763</v>
      </c>
      <c r="L4998" s="8">
        <v>45657.0</v>
      </c>
      <c r="M4998" s="6" t="s">
        <v>23</v>
      </c>
      <c r="N4998" s="5"/>
      <c r="O4998" s="5"/>
      <c r="P4998" s="5"/>
      <c r="Q4998" s="5"/>
      <c r="R4998" s="5"/>
      <c r="S4998" s="5"/>
      <c r="T4998" s="5"/>
      <c r="U4998" s="5"/>
      <c r="V4998" s="5"/>
    </row>
    <row r="4999" hidden="1">
      <c r="A4999" s="5">
        <v>480091.0</v>
      </c>
      <c r="B4999" s="6" t="s">
        <v>7963</v>
      </c>
      <c r="C4999" s="6" t="s">
        <v>10387</v>
      </c>
      <c r="D4999" s="6" t="s">
        <v>10578</v>
      </c>
      <c r="E4999" s="6" t="s">
        <v>266</v>
      </c>
      <c r="F4999" s="6"/>
      <c r="G4999" s="6"/>
      <c r="H4999" s="6" t="s">
        <v>8243</v>
      </c>
      <c r="I4999" s="6" t="s">
        <v>10579</v>
      </c>
      <c r="J4999" s="6" t="s">
        <v>8469</v>
      </c>
      <c r="K4999" s="7" t="s">
        <v>8822</v>
      </c>
      <c r="L4999" s="8">
        <v>45657.0</v>
      </c>
      <c r="M4999" s="6" t="s">
        <v>23</v>
      </c>
      <c r="N4999" s="5"/>
      <c r="O4999" s="5"/>
      <c r="P4999" s="5"/>
      <c r="Q4999" s="5"/>
      <c r="R4999" s="5"/>
      <c r="S4999" s="5"/>
      <c r="T4999" s="5"/>
      <c r="U4999" s="5"/>
      <c r="V4999" s="5"/>
    </row>
    <row r="5000" hidden="1">
      <c r="A5000" s="5">
        <v>480091.0</v>
      </c>
      <c r="B5000" s="6" t="s">
        <v>7963</v>
      </c>
      <c r="C5000" s="6" t="s">
        <v>10387</v>
      </c>
      <c r="D5000" s="6" t="s">
        <v>10566</v>
      </c>
      <c r="E5000" s="6" t="s">
        <v>266</v>
      </c>
      <c r="F5000" s="6"/>
      <c r="G5000" s="6"/>
      <c r="H5000" s="6" t="s">
        <v>8369</v>
      </c>
      <c r="I5000" s="6" t="s">
        <v>10567</v>
      </c>
      <c r="J5000" s="6" t="s">
        <v>8469</v>
      </c>
      <c r="K5000" s="7" t="s">
        <v>8273</v>
      </c>
      <c r="L5000" s="8">
        <v>45657.0</v>
      </c>
      <c r="M5000" s="6" t="s">
        <v>23</v>
      </c>
      <c r="N5000" s="5"/>
      <c r="O5000" s="5"/>
      <c r="P5000" s="5"/>
      <c r="Q5000" s="5"/>
      <c r="R5000" s="5"/>
      <c r="S5000" s="5"/>
      <c r="T5000" s="5"/>
      <c r="U5000" s="5"/>
      <c r="V5000" s="5"/>
    </row>
    <row r="5001" hidden="1">
      <c r="A5001" s="5">
        <v>480091.0</v>
      </c>
      <c r="B5001" s="6" t="s">
        <v>7963</v>
      </c>
      <c r="C5001" s="6" t="s">
        <v>10387</v>
      </c>
      <c r="D5001" s="6" t="s">
        <v>10566</v>
      </c>
      <c r="E5001" s="6" t="s">
        <v>266</v>
      </c>
      <c r="F5001" s="6"/>
      <c r="G5001" s="6"/>
      <c r="H5001" s="6" t="s">
        <v>8205</v>
      </c>
      <c r="I5001" s="6" t="s">
        <v>10567</v>
      </c>
      <c r="J5001" s="6" t="s">
        <v>8469</v>
      </c>
      <c r="K5001" s="7" t="s">
        <v>8273</v>
      </c>
      <c r="L5001" s="8">
        <v>45657.0</v>
      </c>
      <c r="M5001" s="6" t="s">
        <v>23</v>
      </c>
      <c r="N5001" s="5"/>
      <c r="O5001" s="5"/>
      <c r="P5001" s="5"/>
      <c r="Q5001" s="5"/>
      <c r="R5001" s="5"/>
      <c r="S5001" s="5"/>
      <c r="T5001" s="5"/>
      <c r="U5001" s="5"/>
      <c r="V5001" s="5"/>
    </row>
    <row r="5002" hidden="1">
      <c r="A5002" s="5">
        <v>480091.0</v>
      </c>
      <c r="B5002" s="6" t="s">
        <v>7963</v>
      </c>
      <c r="C5002" s="6" t="s">
        <v>10387</v>
      </c>
      <c r="D5002" s="6" t="s">
        <v>10566</v>
      </c>
      <c r="E5002" s="6" t="s">
        <v>266</v>
      </c>
      <c r="F5002" s="6"/>
      <c r="G5002" s="6"/>
      <c r="H5002" s="6" t="s">
        <v>8372</v>
      </c>
      <c r="I5002" s="6" t="s">
        <v>10567</v>
      </c>
      <c r="J5002" s="6" t="s">
        <v>8469</v>
      </c>
      <c r="K5002" s="7" t="s">
        <v>10290</v>
      </c>
      <c r="L5002" s="8">
        <v>45657.0</v>
      </c>
      <c r="M5002" s="6" t="s">
        <v>23</v>
      </c>
      <c r="N5002" s="5"/>
      <c r="O5002" s="5"/>
      <c r="P5002" s="5"/>
      <c r="Q5002" s="5"/>
      <c r="R5002" s="5"/>
      <c r="S5002" s="5"/>
      <c r="T5002" s="5"/>
      <c r="U5002" s="5"/>
      <c r="V5002" s="5"/>
    </row>
    <row r="5003" hidden="1">
      <c r="A5003" s="5">
        <v>480091.0</v>
      </c>
      <c r="B5003" s="6" t="s">
        <v>7963</v>
      </c>
      <c r="C5003" s="6" t="s">
        <v>10387</v>
      </c>
      <c r="D5003" s="6" t="s">
        <v>10580</v>
      </c>
      <c r="E5003" s="6" t="s">
        <v>266</v>
      </c>
      <c r="F5003" s="6"/>
      <c r="G5003" s="6"/>
      <c r="H5003" s="6" t="s">
        <v>8243</v>
      </c>
      <c r="I5003" s="6" t="s">
        <v>10581</v>
      </c>
      <c r="J5003" s="6" t="s">
        <v>8469</v>
      </c>
      <c r="K5003" s="7" t="s">
        <v>3683</v>
      </c>
      <c r="L5003" s="8">
        <v>45657.0</v>
      </c>
      <c r="M5003" s="6" t="s">
        <v>23</v>
      </c>
      <c r="N5003" s="5"/>
      <c r="O5003" s="5"/>
      <c r="P5003" s="5"/>
      <c r="Q5003" s="5"/>
      <c r="R5003" s="5"/>
      <c r="S5003" s="5"/>
      <c r="T5003" s="5"/>
      <c r="U5003" s="5"/>
      <c r="V5003" s="5"/>
    </row>
    <row r="5004" hidden="1">
      <c r="A5004" s="5">
        <v>480091.0</v>
      </c>
      <c r="B5004" s="6" t="s">
        <v>7963</v>
      </c>
      <c r="C5004" s="6" t="s">
        <v>10387</v>
      </c>
      <c r="D5004" s="6" t="s">
        <v>10582</v>
      </c>
      <c r="E5004" s="6" t="s">
        <v>266</v>
      </c>
      <c r="F5004" s="6"/>
      <c r="G5004" s="6"/>
      <c r="H5004" s="6" t="s">
        <v>8279</v>
      </c>
      <c r="I5004" s="6" t="s">
        <v>9073</v>
      </c>
      <c r="J5004" s="6" t="s">
        <v>8469</v>
      </c>
      <c r="K5004" s="7"/>
      <c r="L5004" s="8">
        <v>45657.0</v>
      </c>
      <c r="M5004" s="6" t="s">
        <v>23</v>
      </c>
      <c r="N5004" s="5"/>
      <c r="O5004" s="5"/>
      <c r="P5004" s="5"/>
      <c r="Q5004" s="5"/>
      <c r="R5004" s="5"/>
      <c r="S5004" s="5"/>
      <c r="T5004" s="5"/>
      <c r="U5004" s="5"/>
      <c r="V5004" s="5"/>
    </row>
    <row r="5005" hidden="1">
      <c r="A5005" s="5">
        <v>480091.0</v>
      </c>
      <c r="B5005" s="6" t="s">
        <v>7963</v>
      </c>
      <c r="C5005" s="6" t="s">
        <v>10387</v>
      </c>
      <c r="D5005" s="6" t="s">
        <v>10583</v>
      </c>
      <c r="E5005" s="6" t="s">
        <v>266</v>
      </c>
      <c r="F5005" s="6"/>
      <c r="G5005" s="6"/>
      <c r="H5005" s="6" t="s">
        <v>8209</v>
      </c>
      <c r="I5005" s="6" t="s">
        <v>10584</v>
      </c>
      <c r="J5005" s="6" t="s">
        <v>8469</v>
      </c>
      <c r="K5005" s="7" t="s">
        <v>3683</v>
      </c>
      <c r="L5005" s="8">
        <v>45657.0</v>
      </c>
      <c r="M5005" s="6" t="s">
        <v>23</v>
      </c>
      <c r="N5005" s="5"/>
      <c r="O5005" s="5"/>
      <c r="P5005" s="5"/>
      <c r="Q5005" s="5"/>
      <c r="R5005" s="5"/>
      <c r="S5005" s="5"/>
      <c r="T5005" s="5"/>
      <c r="U5005" s="5"/>
      <c r="V5005" s="5"/>
    </row>
    <row r="5006" hidden="1">
      <c r="A5006" s="5">
        <v>480091.0</v>
      </c>
      <c r="B5006" s="6" t="s">
        <v>7963</v>
      </c>
      <c r="C5006" s="6" t="s">
        <v>10387</v>
      </c>
      <c r="D5006" s="6" t="s">
        <v>10585</v>
      </c>
      <c r="E5006" s="6" t="s">
        <v>266</v>
      </c>
      <c r="F5006" s="6"/>
      <c r="G5006" s="6"/>
      <c r="H5006" s="6" t="s">
        <v>8209</v>
      </c>
      <c r="I5006" s="6" t="s">
        <v>10586</v>
      </c>
      <c r="J5006" s="6" t="s">
        <v>8469</v>
      </c>
      <c r="K5006" s="7" t="s">
        <v>10587</v>
      </c>
      <c r="L5006" s="8">
        <v>45657.0</v>
      </c>
      <c r="M5006" s="6" t="s">
        <v>23</v>
      </c>
      <c r="N5006" s="5"/>
      <c r="O5006" s="5"/>
      <c r="P5006" s="5"/>
      <c r="Q5006" s="5"/>
      <c r="R5006" s="5"/>
      <c r="S5006" s="5"/>
      <c r="T5006" s="5"/>
      <c r="U5006" s="5"/>
      <c r="V5006" s="5"/>
    </row>
    <row r="5007" hidden="1">
      <c r="A5007" s="5">
        <v>480091.0</v>
      </c>
      <c r="B5007" s="6" t="s">
        <v>7963</v>
      </c>
      <c r="C5007" s="6" t="s">
        <v>10387</v>
      </c>
      <c r="D5007" s="6" t="s">
        <v>10582</v>
      </c>
      <c r="E5007" s="6" t="s">
        <v>266</v>
      </c>
      <c r="F5007" s="6"/>
      <c r="G5007" s="6"/>
      <c r="H5007" s="6" t="s">
        <v>8279</v>
      </c>
      <c r="I5007" s="6" t="s">
        <v>10588</v>
      </c>
      <c r="J5007" s="6" t="s">
        <v>8469</v>
      </c>
      <c r="K5007" s="7" t="s">
        <v>881</v>
      </c>
      <c r="L5007" s="8">
        <v>45657.0</v>
      </c>
      <c r="M5007" s="6" t="s">
        <v>23</v>
      </c>
      <c r="N5007" s="5"/>
      <c r="O5007" s="5"/>
      <c r="P5007" s="5"/>
      <c r="Q5007" s="5"/>
      <c r="R5007" s="5"/>
      <c r="S5007" s="5"/>
      <c r="T5007" s="5"/>
      <c r="U5007" s="5"/>
      <c r="V5007" s="5"/>
    </row>
    <row r="5008" hidden="1">
      <c r="A5008" s="5">
        <v>480091.0</v>
      </c>
      <c r="B5008" s="6" t="s">
        <v>7963</v>
      </c>
      <c r="C5008" s="6" t="s">
        <v>10387</v>
      </c>
      <c r="D5008" s="6" t="s">
        <v>10589</v>
      </c>
      <c r="E5008" s="6" t="s">
        <v>266</v>
      </c>
      <c r="F5008" s="6"/>
      <c r="G5008" s="6"/>
      <c r="H5008" s="6" t="s">
        <v>8279</v>
      </c>
      <c r="I5008" s="6" t="s">
        <v>10226</v>
      </c>
      <c r="J5008" s="6" t="s">
        <v>8469</v>
      </c>
      <c r="K5008" s="7" t="s">
        <v>881</v>
      </c>
      <c r="L5008" s="8">
        <v>45657.0</v>
      </c>
      <c r="M5008" s="6" t="s">
        <v>23</v>
      </c>
      <c r="N5008" s="5"/>
      <c r="O5008" s="5"/>
      <c r="P5008" s="5"/>
      <c r="Q5008" s="5"/>
      <c r="R5008" s="5"/>
      <c r="S5008" s="5"/>
      <c r="T5008" s="5"/>
      <c r="U5008" s="5"/>
      <c r="V5008" s="5"/>
    </row>
    <row r="5009" hidden="1">
      <c r="A5009" s="5">
        <v>480091.0</v>
      </c>
      <c r="B5009" s="6" t="s">
        <v>7963</v>
      </c>
      <c r="C5009" s="6" t="s">
        <v>10387</v>
      </c>
      <c r="D5009" s="6" t="s">
        <v>10590</v>
      </c>
      <c r="E5009" s="6" t="s">
        <v>266</v>
      </c>
      <c r="F5009" s="6"/>
      <c r="G5009" s="6"/>
      <c r="H5009" s="6" t="s">
        <v>8643</v>
      </c>
      <c r="I5009" s="6" t="s">
        <v>10591</v>
      </c>
      <c r="J5009" s="6" t="s">
        <v>8469</v>
      </c>
      <c r="K5009" s="7" t="s">
        <v>10449</v>
      </c>
      <c r="L5009" s="8">
        <v>45657.0</v>
      </c>
      <c r="M5009" s="6" t="s">
        <v>23</v>
      </c>
      <c r="N5009" s="5"/>
      <c r="O5009" s="5"/>
      <c r="P5009" s="5"/>
      <c r="Q5009" s="5"/>
      <c r="R5009" s="5"/>
      <c r="S5009" s="5"/>
      <c r="T5009" s="5"/>
      <c r="U5009" s="5"/>
      <c r="V5009" s="5"/>
    </row>
    <row r="5010" hidden="1">
      <c r="A5010" s="5">
        <v>480091.0</v>
      </c>
      <c r="B5010" s="6" t="s">
        <v>7963</v>
      </c>
      <c r="C5010" s="6" t="s">
        <v>10387</v>
      </c>
      <c r="D5010" s="6" t="s">
        <v>10589</v>
      </c>
      <c r="E5010" s="6" t="s">
        <v>266</v>
      </c>
      <c r="F5010" s="6"/>
      <c r="G5010" s="6"/>
      <c r="H5010" s="6" t="s">
        <v>8279</v>
      </c>
      <c r="I5010" s="6" t="s">
        <v>10226</v>
      </c>
      <c r="J5010" s="6" t="s">
        <v>8469</v>
      </c>
      <c r="K5010" s="7" t="s">
        <v>8994</v>
      </c>
      <c r="L5010" s="8">
        <v>45657.0</v>
      </c>
      <c r="M5010" s="6" t="s">
        <v>23</v>
      </c>
      <c r="N5010" s="5"/>
      <c r="O5010" s="5"/>
      <c r="P5010" s="5"/>
      <c r="Q5010" s="5"/>
      <c r="R5010" s="5"/>
      <c r="S5010" s="5"/>
      <c r="T5010" s="5"/>
      <c r="U5010" s="5"/>
      <c r="V5010" s="5"/>
    </row>
    <row r="5011" hidden="1">
      <c r="A5011" s="5">
        <v>480091.0</v>
      </c>
      <c r="B5011" s="6" t="s">
        <v>7963</v>
      </c>
      <c r="C5011" s="6" t="s">
        <v>10387</v>
      </c>
      <c r="D5011" s="6" t="s">
        <v>10589</v>
      </c>
      <c r="E5011" s="6" t="s">
        <v>266</v>
      </c>
      <c r="F5011" s="6"/>
      <c r="G5011" s="6"/>
      <c r="H5011" s="6" t="s">
        <v>8402</v>
      </c>
      <c r="I5011" s="6" t="s">
        <v>10592</v>
      </c>
      <c r="J5011" s="6" t="s">
        <v>8469</v>
      </c>
      <c r="K5011" s="7" t="s">
        <v>10593</v>
      </c>
      <c r="L5011" s="8">
        <v>45657.0</v>
      </c>
      <c r="M5011" s="6" t="s">
        <v>23</v>
      </c>
      <c r="N5011" s="5"/>
      <c r="O5011" s="5"/>
      <c r="P5011" s="5"/>
      <c r="Q5011" s="5"/>
      <c r="R5011" s="5"/>
      <c r="S5011" s="5"/>
      <c r="T5011" s="5"/>
      <c r="U5011" s="5"/>
      <c r="V5011" s="5"/>
    </row>
    <row r="5012" hidden="1">
      <c r="A5012" s="5">
        <v>480091.0</v>
      </c>
      <c r="B5012" s="6" t="s">
        <v>7963</v>
      </c>
      <c r="C5012" s="6" t="s">
        <v>10387</v>
      </c>
      <c r="D5012" s="6" t="s">
        <v>10594</v>
      </c>
      <c r="E5012" s="6" t="s">
        <v>266</v>
      </c>
      <c r="F5012" s="6"/>
      <c r="G5012" s="6"/>
      <c r="H5012" s="6" t="s">
        <v>8325</v>
      </c>
      <c r="I5012" s="6" t="s">
        <v>10595</v>
      </c>
      <c r="J5012" s="6" t="s">
        <v>8469</v>
      </c>
      <c r="K5012" s="7" t="s">
        <v>10596</v>
      </c>
      <c r="L5012" s="8">
        <v>45657.0</v>
      </c>
      <c r="M5012" s="6" t="s">
        <v>23</v>
      </c>
      <c r="N5012" s="5"/>
      <c r="O5012" s="5"/>
      <c r="P5012" s="5"/>
      <c r="Q5012" s="5"/>
      <c r="R5012" s="5"/>
      <c r="S5012" s="5"/>
      <c r="T5012" s="5"/>
      <c r="U5012" s="5"/>
      <c r="V5012" s="5"/>
    </row>
    <row r="5013" hidden="1">
      <c r="A5013" s="5">
        <v>480091.0</v>
      </c>
      <c r="B5013" s="6" t="s">
        <v>7963</v>
      </c>
      <c r="C5013" s="6" t="s">
        <v>10387</v>
      </c>
      <c r="D5013" s="6" t="s">
        <v>10597</v>
      </c>
      <c r="E5013" s="6" t="s">
        <v>266</v>
      </c>
      <c r="F5013" s="6"/>
      <c r="G5013" s="6"/>
      <c r="H5013" s="6" t="s">
        <v>9435</v>
      </c>
      <c r="I5013" s="6" t="s">
        <v>10598</v>
      </c>
      <c r="J5013" s="6" t="s">
        <v>8469</v>
      </c>
      <c r="K5013" s="7" t="s">
        <v>82</v>
      </c>
      <c r="L5013" s="8">
        <v>45657.0</v>
      </c>
      <c r="M5013" s="6" t="s">
        <v>23</v>
      </c>
      <c r="N5013" s="5"/>
      <c r="O5013" s="5"/>
      <c r="P5013" s="5"/>
      <c r="Q5013" s="5"/>
      <c r="R5013" s="5"/>
      <c r="S5013" s="5"/>
      <c r="T5013" s="5"/>
      <c r="U5013" s="5"/>
      <c r="V5013" s="5"/>
    </row>
    <row r="5014" hidden="1">
      <c r="A5014" s="5">
        <v>480091.0</v>
      </c>
      <c r="B5014" s="6" t="s">
        <v>7963</v>
      </c>
      <c r="C5014" s="6" t="s">
        <v>10387</v>
      </c>
      <c r="D5014" s="6" t="s">
        <v>10597</v>
      </c>
      <c r="E5014" s="6" t="s">
        <v>266</v>
      </c>
      <c r="F5014" s="6"/>
      <c r="G5014" s="6"/>
      <c r="H5014" s="6" t="s">
        <v>8214</v>
      </c>
      <c r="I5014" s="6" t="s">
        <v>10598</v>
      </c>
      <c r="J5014" s="6" t="s">
        <v>8469</v>
      </c>
      <c r="K5014" s="7" t="s">
        <v>82</v>
      </c>
      <c r="L5014" s="8">
        <v>45657.0</v>
      </c>
      <c r="M5014" s="6" t="s">
        <v>23</v>
      </c>
      <c r="N5014" s="5"/>
      <c r="O5014" s="5"/>
      <c r="P5014" s="5"/>
      <c r="Q5014" s="5"/>
      <c r="R5014" s="5"/>
      <c r="S5014" s="5"/>
      <c r="T5014" s="5"/>
      <c r="U5014" s="5"/>
      <c r="V5014" s="5"/>
    </row>
    <row r="5015" hidden="1">
      <c r="A5015" s="5">
        <v>480091.0</v>
      </c>
      <c r="B5015" s="6" t="s">
        <v>7963</v>
      </c>
      <c r="C5015" s="6" t="s">
        <v>10387</v>
      </c>
      <c r="D5015" s="6" t="s">
        <v>10566</v>
      </c>
      <c r="E5015" s="6" t="s">
        <v>266</v>
      </c>
      <c r="F5015" s="6"/>
      <c r="G5015" s="6"/>
      <c r="H5015" s="6" t="s">
        <v>8322</v>
      </c>
      <c r="I5015" s="6" t="s">
        <v>10567</v>
      </c>
      <c r="J5015" s="6" t="s">
        <v>8469</v>
      </c>
      <c r="K5015" s="7" t="s">
        <v>10599</v>
      </c>
      <c r="L5015" s="8">
        <v>45657.0</v>
      </c>
      <c r="M5015" s="6" t="s">
        <v>23</v>
      </c>
      <c r="N5015" s="5"/>
      <c r="O5015" s="5"/>
      <c r="P5015" s="5"/>
      <c r="Q5015" s="5"/>
      <c r="R5015" s="5"/>
      <c r="S5015" s="5"/>
      <c r="T5015" s="5"/>
      <c r="U5015" s="5"/>
      <c r="V5015" s="5"/>
    </row>
    <row r="5016" hidden="1">
      <c r="A5016" s="5">
        <v>480091.0</v>
      </c>
      <c r="B5016" s="6" t="s">
        <v>7963</v>
      </c>
      <c r="C5016" s="6" t="s">
        <v>10387</v>
      </c>
      <c r="D5016" s="6" t="s">
        <v>10600</v>
      </c>
      <c r="E5016" s="6" t="s">
        <v>266</v>
      </c>
      <c r="F5016" s="6"/>
      <c r="G5016" s="6"/>
      <c r="H5016" s="6" t="s">
        <v>8253</v>
      </c>
      <c r="I5016" s="6" t="s">
        <v>10601</v>
      </c>
      <c r="J5016" s="6" t="s">
        <v>8469</v>
      </c>
      <c r="K5016" s="7" t="s">
        <v>10602</v>
      </c>
      <c r="L5016" s="8">
        <v>45657.0</v>
      </c>
      <c r="M5016" s="6" t="s">
        <v>23</v>
      </c>
      <c r="N5016" s="5"/>
      <c r="O5016" s="5"/>
      <c r="P5016" s="5"/>
      <c r="Q5016" s="5"/>
      <c r="R5016" s="5"/>
      <c r="S5016" s="5"/>
      <c r="T5016" s="5"/>
      <c r="U5016" s="5"/>
      <c r="V5016" s="5"/>
    </row>
    <row r="5017" hidden="1">
      <c r="A5017" s="5">
        <v>480091.0</v>
      </c>
      <c r="B5017" s="6" t="s">
        <v>7963</v>
      </c>
      <c r="C5017" s="6" t="s">
        <v>10387</v>
      </c>
      <c r="D5017" s="6" t="s">
        <v>10603</v>
      </c>
      <c r="E5017" s="6" t="s">
        <v>266</v>
      </c>
      <c r="F5017" s="6"/>
      <c r="G5017" s="6"/>
      <c r="H5017" s="6" t="s">
        <v>8221</v>
      </c>
      <c r="I5017" s="6" t="s">
        <v>10604</v>
      </c>
      <c r="J5017" s="6" t="s">
        <v>8469</v>
      </c>
      <c r="K5017" s="7" t="s">
        <v>10230</v>
      </c>
      <c r="L5017" s="8">
        <v>45657.0</v>
      </c>
      <c r="M5017" s="6" t="s">
        <v>23</v>
      </c>
      <c r="N5017" s="5"/>
      <c r="O5017" s="5"/>
      <c r="P5017" s="5"/>
      <c r="Q5017" s="5"/>
      <c r="R5017" s="5"/>
      <c r="S5017" s="5"/>
      <c r="T5017" s="5"/>
      <c r="U5017" s="5"/>
      <c r="V5017" s="5"/>
    </row>
    <row r="5018" hidden="1">
      <c r="A5018" s="5">
        <v>480091.0</v>
      </c>
      <c r="B5018" s="6" t="s">
        <v>7963</v>
      </c>
      <c r="C5018" s="6" t="s">
        <v>10387</v>
      </c>
      <c r="D5018" s="6" t="s">
        <v>10605</v>
      </c>
      <c r="E5018" s="6" t="s">
        <v>266</v>
      </c>
      <c r="F5018" s="6"/>
      <c r="G5018" s="6"/>
      <c r="H5018" s="6" t="s">
        <v>8243</v>
      </c>
      <c r="I5018" s="6" t="s">
        <v>10606</v>
      </c>
      <c r="J5018" s="6" t="s">
        <v>8469</v>
      </c>
      <c r="K5018" s="7" t="s">
        <v>75</v>
      </c>
      <c r="L5018" s="8">
        <v>45657.0</v>
      </c>
      <c r="M5018" s="6" t="s">
        <v>23</v>
      </c>
      <c r="N5018" s="5"/>
      <c r="O5018" s="5"/>
      <c r="P5018" s="5"/>
      <c r="Q5018" s="5"/>
      <c r="R5018" s="5"/>
      <c r="S5018" s="5"/>
      <c r="T5018" s="5"/>
      <c r="U5018" s="5"/>
      <c r="V5018" s="5"/>
    </row>
    <row r="5019" hidden="1">
      <c r="A5019" s="5">
        <v>480091.0</v>
      </c>
      <c r="B5019" s="6" t="s">
        <v>7963</v>
      </c>
      <c r="C5019" s="6" t="s">
        <v>10387</v>
      </c>
      <c r="D5019" s="6" t="s">
        <v>10590</v>
      </c>
      <c r="E5019" s="6" t="s">
        <v>266</v>
      </c>
      <c r="F5019" s="6"/>
      <c r="G5019" s="6"/>
      <c r="H5019" s="6" t="s">
        <v>8236</v>
      </c>
      <c r="I5019" s="6" t="s">
        <v>10591</v>
      </c>
      <c r="J5019" s="6" t="s">
        <v>8469</v>
      </c>
      <c r="K5019" s="7" t="s">
        <v>10607</v>
      </c>
      <c r="L5019" s="8">
        <v>45657.0</v>
      </c>
      <c r="M5019" s="6" t="s">
        <v>23</v>
      </c>
      <c r="N5019" s="5"/>
      <c r="O5019" s="5"/>
      <c r="P5019" s="5"/>
      <c r="Q5019" s="5"/>
      <c r="R5019" s="5"/>
      <c r="S5019" s="5"/>
      <c r="T5019" s="5"/>
      <c r="U5019" s="5"/>
      <c r="V5019" s="5"/>
    </row>
    <row r="5020" hidden="1">
      <c r="A5020" s="5">
        <v>480091.0</v>
      </c>
      <c r="B5020" s="6" t="s">
        <v>7963</v>
      </c>
      <c r="C5020" s="6" t="s">
        <v>10387</v>
      </c>
      <c r="D5020" s="6" t="s">
        <v>10608</v>
      </c>
      <c r="E5020" s="6" t="s">
        <v>266</v>
      </c>
      <c r="F5020" s="6"/>
      <c r="G5020" s="6"/>
      <c r="H5020" s="6" t="s">
        <v>8284</v>
      </c>
      <c r="I5020" s="6" t="s">
        <v>10609</v>
      </c>
      <c r="J5020" s="6" t="s">
        <v>8469</v>
      </c>
      <c r="K5020" s="7" t="s">
        <v>9577</v>
      </c>
      <c r="L5020" s="8">
        <v>45657.0</v>
      </c>
      <c r="M5020" s="6" t="s">
        <v>23</v>
      </c>
      <c r="N5020" s="5"/>
      <c r="O5020" s="5"/>
      <c r="P5020" s="5"/>
      <c r="Q5020" s="5"/>
      <c r="R5020" s="5"/>
      <c r="S5020" s="5"/>
      <c r="T5020" s="5"/>
      <c r="U5020" s="5"/>
      <c r="V5020" s="5"/>
    </row>
    <row r="5021" hidden="1">
      <c r="A5021" s="5">
        <v>480091.0</v>
      </c>
      <c r="B5021" s="6" t="s">
        <v>7963</v>
      </c>
      <c r="C5021" s="6" t="s">
        <v>10387</v>
      </c>
      <c r="D5021" s="6" t="s">
        <v>10600</v>
      </c>
      <c r="E5021" s="6" t="s">
        <v>266</v>
      </c>
      <c r="F5021" s="6"/>
      <c r="G5021" s="6"/>
      <c r="H5021" s="6" t="s">
        <v>8279</v>
      </c>
      <c r="I5021" s="6" t="s">
        <v>10226</v>
      </c>
      <c r="J5021" s="6" t="s">
        <v>8469</v>
      </c>
      <c r="K5021" s="7" t="s">
        <v>3683</v>
      </c>
      <c r="L5021" s="8">
        <v>45657.0</v>
      </c>
      <c r="M5021" s="6" t="s">
        <v>23</v>
      </c>
      <c r="N5021" s="5"/>
      <c r="O5021" s="5"/>
      <c r="P5021" s="5"/>
      <c r="Q5021" s="5"/>
      <c r="R5021" s="5"/>
      <c r="S5021" s="5"/>
      <c r="T5021" s="5"/>
      <c r="U5021" s="5"/>
      <c r="V5021" s="5"/>
    </row>
    <row r="5022" hidden="1">
      <c r="A5022" s="5">
        <v>480091.0</v>
      </c>
      <c r="B5022" s="6" t="s">
        <v>7963</v>
      </c>
      <c r="C5022" s="6" t="s">
        <v>10387</v>
      </c>
      <c r="D5022" s="6" t="s">
        <v>10600</v>
      </c>
      <c r="E5022" s="6" t="s">
        <v>266</v>
      </c>
      <c r="F5022" s="6"/>
      <c r="G5022" s="6"/>
      <c r="H5022" s="6" t="s">
        <v>8300</v>
      </c>
      <c r="I5022" s="6" t="s">
        <v>10601</v>
      </c>
      <c r="J5022" s="6" t="s">
        <v>8469</v>
      </c>
      <c r="K5022" s="7" t="s">
        <v>9017</v>
      </c>
      <c r="L5022" s="8">
        <v>45657.0</v>
      </c>
      <c r="M5022" s="6" t="s">
        <v>23</v>
      </c>
      <c r="N5022" s="5"/>
      <c r="O5022" s="5"/>
      <c r="P5022" s="5"/>
      <c r="Q5022" s="5"/>
      <c r="R5022" s="5"/>
      <c r="S5022" s="5"/>
      <c r="T5022" s="5"/>
      <c r="U5022" s="5"/>
      <c r="V5022" s="5"/>
    </row>
    <row r="5023" hidden="1">
      <c r="A5023" s="5">
        <v>480091.0</v>
      </c>
      <c r="B5023" s="6" t="s">
        <v>7963</v>
      </c>
      <c r="C5023" s="6" t="s">
        <v>10387</v>
      </c>
      <c r="D5023" s="6" t="s">
        <v>10600</v>
      </c>
      <c r="E5023" s="6" t="s">
        <v>266</v>
      </c>
      <c r="F5023" s="6"/>
      <c r="G5023" s="6"/>
      <c r="H5023" s="6" t="s">
        <v>8402</v>
      </c>
      <c r="I5023" s="6" t="s">
        <v>10601</v>
      </c>
      <c r="J5023" s="6" t="s">
        <v>8469</v>
      </c>
      <c r="K5023" s="7" t="s">
        <v>10610</v>
      </c>
      <c r="L5023" s="8">
        <v>45657.0</v>
      </c>
      <c r="M5023" s="6" t="s">
        <v>23</v>
      </c>
      <c r="N5023" s="5"/>
      <c r="O5023" s="5"/>
      <c r="P5023" s="5"/>
      <c r="Q5023" s="5"/>
      <c r="R5023" s="5"/>
      <c r="S5023" s="5"/>
      <c r="T5023" s="5"/>
      <c r="U5023" s="5"/>
      <c r="V5023" s="5"/>
    </row>
    <row r="5024" hidden="1">
      <c r="A5024" s="5">
        <v>480091.0</v>
      </c>
      <c r="B5024" s="6" t="s">
        <v>7963</v>
      </c>
      <c r="C5024" s="6" t="s">
        <v>10387</v>
      </c>
      <c r="D5024" s="6" t="s">
        <v>10600</v>
      </c>
      <c r="E5024" s="6" t="s">
        <v>266</v>
      </c>
      <c r="F5024" s="6"/>
      <c r="G5024" s="6"/>
      <c r="H5024" s="6" t="s">
        <v>8212</v>
      </c>
      <c r="I5024" s="6" t="s">
        <v>10601</v>
      </c>
      <c r="J5024" s="6" t="s">
        <v>8469</v>
      </c>
      <c r="K5024" s="7" t="s">
        <v>881</v>
      </c>
      <c r="L5024" s="8">
        <v>45657.0</v>
      </c>
      <c r="M5024" s="6" t="s">
        <v>23</v>
      </c>
      <c r="N5024" s="5"/>
      <c r="O5024" s="5"/>
      <c r="P5024" s="5"/>
      <c r="Q5024" s="5"/>
      <c r="R5024" s="5"/>
      <c r="S5024" s="5"/>
      <c r="T5024" s="5"/>
      <c r="U5024" s="5"/>
      <c r="V5024" s="5"/>
    </row>
    <row r="5025" hidden="1">
      <c r="A5025" s="5">
        <v>480091.0</v>
      </c>
      <c r="B5025" s="6" t="s">
        <v>7963</v>
      </c>
      <c r="C5025" s="6" t="s">
        <v>10387</v>
      </c>
      <c r="D5025" s="6" t="s">
        <v>10611</v>
      </c>
      <c r="E5025" s="6" t="s">
        <v>266</v>
      </c>
      <c r="F5025" s="6"/>
      <c r="G5025" s="6"/>
      <c r="H5025" s="6" t="s">
        <v>8339</v>
      </c>
      <c r="I5025" s="6" t="s">
        <v>10612</v>
      </c>
      <c r="J5025" s="6" t="s">
        <v>8469</v>
      </c>
      <c r="K5025" s="7" t="s">
        <v>8811</v>
      </c>
      <c r="L5025" s="8">
        <v>45657.0</v>
      </c>
      <c r="M5025" s="6" t="s">
        <v>23</v>
      </c>
      <c r="N5025" s="5"/>
      <c r="O5025" s="5"/>
      <c r="P5025" s="5"/>
      <c r="Q5025" s="5"/>
      <c r="R5025" s="5"/>
      <c r="S5025" s="5"/>
      <c r="T5025" s="5"/>
      <c r="U5025" s="5"/>
      <c r="V5025" s="5"/>
    </row>
    <row r="5026" hidden="1">
      <c r="A5026" s="5">
        <v>480091.0</v>
      </c>
      <c r="B5026" s="6" t="s">
        <v>7963</v>
      </c>
      <c r="C5026" s="6" t="s">
        <v>10387</v>
      </c>
      <c r="D5026" s="6" t="s">
        <v>10600</v>
      </c>
      <c r="E5026" s="6" t="s">
        <v>266</v>
      </c>
      <c r="F5026" s="6"/>
      <c r="G5026" s="6"/>
      <c r="H5026" s="6" t="s">
        <v>8256</v>
      </c>
      <c r="I5026" s="6" t="s">
        <v>10601</v>
      </c>
      <c r="J5026" s="6" t="s">
        <v>8469</v>
      </c>
      <c r="K5026" s="7" t="s">
        <v>82</v>
      </c>
      <c r="L5026" s="8">
        <v>45657.0</v>
      </c>
      <c r="M5026" s="6" t="s">
        <v>23</v>
      </c>
      <c r="N5026" s="5"/>
      <c r="O5026" s="5"/>
      <c r="P5026" s="5"/>
      <c r="Q5026" s="5"/>
      <c r="R5026" s="5"/>
      <c r="S5026" s="5"/>
      <c r="T5026" s="5"/>
      <c r="U5026" s="5"/>
      <c r="V5026" s="5"/>
    </row>
    <row r="5027" hidden="1">
      <c r="A5027" s="5">
        <v>480091.0</v>
      </c>
      <c r="B5027" s="6" t="s">
        <v>7963</v>
      </c>
      <c r="C5027" s="6" t="s">
        <v>10387</v>
      </c>
      <c r="D5027" s="6" t="s">
        <v>10600</v>
      </c>
      <c r="E5027" s="6" t="s">
        <v>266</v>
      </c>
      <c r="F5027" s="6"/>
      <c r="G5027" s="6"/>
      <c r="H5027" s="6" t="s">
        <v>8274</v>
      </c>
      <c r="I5027" s="6" t="s">
        <v>10601</v>
      </c>
      <c r="J5027" s="6" t="s">
        <v>8469</v>
      </c>
      <c r="K5027" s="7" t="s">
        <v>10613</v>
      </c>
      <c r="L5027" s="8">
        <v>45657.0</v>
      </c>
      <c r="M5027" s="6" t="s">
        <v>23</v>
      </c>
      <c r="N5027" s="5"/>
      <c r="O5027" s="5"/>
      <c r="P5027" s="5"/>
      <c r="Q5027" s="5"/>
      <c r="R5027" s="5"/>
      <c r="S5027" s="5"/>
      <c r="T5027" s="5"/>
      <c r="U5027" s="5"/>
      <c r="V5027" s="5"/>
    </row>
    <row r="5028" hidden="1">
      <c r="A5028" s="5">
        <v>480091.0</v>
      </c>
      <c r="B5028" s="6" t="s">
        <v>7963</v>
      </c>
      <c r="C5028" s="6" t="s">
        <v>10387</v>
      </c>
      <c r="D5028" s="6" t="s">
        <v>10600</v>
      </c>
      <c r="E5028" s="6" t="s">
        <v>266</v>
      </c>
      <c r="F5028" s="6"/>
      <c r="G5028" s="6"/>
      <c r="H5028" s="6" t="s">
        <v>8302</v>
      </c>
      <c r="I5028" s="6" t="s">
        <v>10601</v>
      </c>
      <c r="J5028" s="6" t="s">
        <v>8469</v>
      </c>
      <c r="K5028" s="7" t="s">
        <v>10614</v>
      </c>
      <c r="L5028" s="8">
        <v>45657.0</v>
      </c>
      <c r="M5028" s="6" t="s">
        <v>23</v>
      </c>
      <c r="N5028" s="5"/>
      <c r="O5028" s="5"/>
      <c r="P5028" s="5"/>
      <c r="Q5028" s="5"/>
      <c r="R5028" s="5"/>
      <c r="S5028" s="5"/>
      <c r="T5028" s="5"/>
      <c r="U5028" s="5"/>
      <c r="V5028" s="5"/>
    </row>
    <row r="5029" hidden="1">
      <c r="A5029" s="5">
        <v>480091.0</v>
      </c>
      <c r="B5029" s="6" t="s">
        <v>7963</v>
      </c>
      <c r="C5029" s="6" t="s">
        <v>10387</v>
      </c>
      <c r="D5029" s="6" t="s">
        <v>10600</v>
      </c>
      <c r="E5029" s="6" t="s">
        <v>266</v>
      </c>
      <c r="F5029" s="6"/>
      <c r="G5029" s="6"/>
      <c r="H5029" s="6" t="s">
        <v>8302</v>
      </c>
      <c r="I5029" s="6" t="s">
        <v>10601</v>
      </c>
      <c r="J5029" s="6" t="s">
        <v>8469</v>
      </c>
      <c r="K5029" s="7" t="s">
        <v>10449</v>
      </c>
      <c r="L5029" s="8">
        <v>45657.0</v>
      </c>
      <c r="M5029" s="6" t="s">
        <v>23</v>
      </c>
      <c r="N5029" s="5"/>
      <c r="O5029" s="5"/>
      <c r="P5029" s="5"/>
      <c r="Q5029" s="5"/>
      <c r="R5029" s="5"/>
      <c r="S5029" s="5"/>
      <c r="T5029" s="5"/>
      <c r="U5029" s="5"/>
      <c r="V5029" s="5"/>
    </row>
    <row r="5030" hidden="1">
      <c r="A5030" s="5">
        <v>480091.0</v>
      </c>
      <c r="B5030" s="6" t="s">
        <v>7963</v>
      </c>
      <c r="C5030" s="6" t="s">
        <v>10387</v>
      </c>
      <c r="D5030" s="6" t="s">
        <v>10600</v>
      </c>
      <c r="E5030" s="6" t="s">
        <v>266</v>
      </c>
      <c r="F5030" s="6"/>
      <c r="G5030" s="6"/>
      <c r="H5030" s="6" t="s">
        <v>8302</v>
      </c>
      <c r="I5030" s="6" t="s">
        <v>10601</v>
      </c>
      <c r="J5030" s="6" t="s">
        <v>8469</v>
      </c>
      <c r="K5030" s="7" t="s">
        <v>3349</v>
      </c>
      <c r="L5030" s="8">
        <v>45657.0</v>
      </c>
      <c r="M5030" s="6" t="s">
        <v>23</v>
      </c>
      <c r="N5030" s="5"/>
      <c r="O5030" s="5"/>
      <c r="P5030" s="5"/>
      <c r="Q5030" s="5"/>
      <c r="R5030" s="5"/>
      <c r="S5030" s="5"/>
      <c r="T5030" s="5"/>
      <c r="U5030" s="5"/>
      <c r="V5030" s="5"/>
    </row>
    <row r="5031" hidden="1">
      <c r="A5031" s="5">
        <v>480091.0</v>
      </c>
      <c r="B5031" s="6" t="s">
        <v>7963</v>
      </c>
      <c r="C5031" s="6" t="s">
        <v>10387</v>
      </c>
      <c r="D5031" s="6" t="s">
        <v>10615</v>
      </c>
      <c r="E5031" s="6" t="s">
        <v>266</v>
      </c>
      <c r="F5031" s="6"/>
      <c r="G5031" s="6"/>
      <c r="H5031" s="6" t="s">
        <v>8243</v>
      </c>
      <c r="I5031" s="6" t="s">
        <v>10616</v>
      </c>
      <c r="J5031" s="6" t="s">
        <v>8469</v>
      </c>
      <c r="K5031" s="7" t="s">
        <v>10617</v>
      </c>
      <c r="L5031" s="8">
        <v>45657.0</v>
      </c>
      <c r="M5031" s="6" t="s">
        <v>23</v>
      </c>
      <c r="N5031" s="5"/>
      <c r="O5031" s="5"/>
      <c r="P5031" s="5"/>
      <c r="Q5031" s="5"/>
      <c r="R5031" s="5"/>
      <c r="S5031" s="5"/>
      <c r="T5031" s="5"/>
      <c r="U5031" s="5"/>
      <c r="V5031" s="5"/>
    </row>
    <row r="5032" hidden="1">
      <c r="A5032" s="5">
        <v>480091.0</v>
      </c>
      <c r="B5032" s="6" t="s">
        <v>7963</v>
      </c>
      <c r="C5032" s="6" t="s">
        <v>10387</v>
      </c>
      <c r="D5032" s="6" t="s">
        <v>10618</v>
      </c>
      <c r="E5032" s="6" t="s">
        <v>266</v>
      </c>
      <c r="F5032" s="6"/>
      <c r="G5032" s="6"/>
      <c r="H5032" s="6" t="s">
        <v>8369</v>
      </c>
      <c r="I5032" s="6" t="s">
        <v>10619</v>
      </c>
      <c r="J5032" s="6" t="s">
        <v>8469</v>
      </c>
      <c r="K5032" s="7" t="s">
        <v>10607</v>
      </c>
      <c r="L5032" s="8">
        <v>45657.0</v>
      </c>
      <c r="M5032" s="6" t="s">
        <v>23</v>
      </c>
      <c r="N5032" s="5"/>
      <c r="O5032" s="5"/>
      <c r="P5032" s="5"/>
      <c r="Q5032" s="5"/>
      <c r="R5032" s="5"/>
      <c r="S5032" s="5"/>
      <c r="T5032" s="5"/>
      <c r="U5032" s="5"/>
      <c r="V5032" s="5"/>
    </row>
    <row r="5033" hidden="1">
      <c r="A5033" s="5">
        <v>480091.0</v>
      </c>
      <c r="B5033" s="6" t="s">
        <v>7963</v>
      </c>
      <c r="C5033" s="6" t="s">
        <v>10387</v>
      </c>
      <c r="D5033" s="6" t="s">
        <v>10620</v>
      </c>
      <c r="E5033" s="6" t="s">
        <v>266</v>
      </c>
      <c r="F5033" s="6"/>
      <c r="G5033" s="6"/>
      <c r="H5033" s="6" t="s">
        <v>8478</v>
      </c>
      <c r="I5033" s="6" t="s">
        <v>10621</v>
      </c>
      <c r="J5033" s="6" t="s">
        <v>8469</v>
      </c>
      <c r="K5033" s="7" t="s">
        <v>10622</v>
      </c>
      <c r="L5033" s="8">
        <v>45657.0</v>
      </c>
      <c r="M5033" s="6" t="s">
        <v>23</v>
      </c>
      <c r="N5033" s="5"/>
      <c r="O5033" s="5"/>
      <c r="P5033" s="5"/>
      <c r="Q5033" s="5"/>
      <c r="R5033" s="5"/>
      <c r="S5033" s="5"/>
      <c r="T5033" s="5"/>
      <c r="U5033" s="5"/>
      <c r="V5033" s="5"/>
    </row>
    <row r="5034" hidden="1">
      <c r="A5034" s="5">
        <v>480091.0</v>
      </c>
      <c r="B5034" s="6" t="s">
        <v>7963</v>
      </c>
      <c r="C5034" s="6" t="s">
        <v>10387</v>
      </c>
      <c r="D5034" s="6" t="s">
        <v>10623</v>
      </c>
      <c r="E5034" s="6" t="s">
        <v>266</v>
      </c>
      <c r="F5034" s="6"/>
      <c r="G5034" s="6"/>
      <c r="H5034" s="6" t="s">
        <v>8205</v>
      </c>
      <c r="I5034" s="6" t="s">
        <v>10624</v>
      </c>
      <c r="J5034" s="6" t="s">
        <v>8469</v>
      </c>
      <c r="K5034" s="7" t="s">
        <v>10625</v>
      </c>
      <c r="L5034" s="8">
        <v>45657.0</v>
      </c>
      <c r="M5034" s="6" t="s">
        <v>23</v>
      </c>
      <c r="N5034" s="5"/>
      <c r="O5034" s="5"/>
      <c r="P5034" s="5"/>
      <c r="Q5034" s="5"/>
      <c r="R5034" s="5"/>
      <c r="S5034" s="5"/>
      <c r="T5034" s="5"/>
      <c r="U5034" s="5"/>
      <c r="V5034" s="5"/>
    </row>
    <row r="5035" hidden="1">
      <c r="A5035" s="5">
        <v>480091.0</v>
      </c>
      <c r="B5035" s="6" t="s">
        <v>7963</v>
      </c>
      <c r="C5035" s="6" t="s">
        <v>10387</v>
      </c>
      <c r="D5035" s="6" t="s">
        <v>10626</v>
      </c>
      <c r="E5035" s="6" t="s">
        <v>266</v>
      </c>
      <c r="F5035" s="6"/>
      <c r="G5035" s="6"/>
      <c r="H5035" s="6" t="s">
        <v>8325</v>
      </c>
      <c r="I5035" s="6" t="s">
        <v>10627</v>
      </c>
      <c r="J5035" s="6" t="s">
        <v>8469</v>
      </c>
      <c r="K5035" s="7" t="s">
        <v>10628</v>
      </c>
      <c r="L5035" s="8">
        <v>45657.0</v>
      </c>
      <c r="M5035" s="6" t="s">
        <v>23</v>
      </c>
      <c r="N5035" s="5"/>
      <c r="O5035" s="5"/>
      <c r="P5035" s="5"/>
      <c r="Q5035" s="5"/>
      <c r="R5035" s="5"/>
      <c r="S5035" s="5"/>
      <c r="T5035" s="5"/>
      <c r="U5035" s="5"/>
      <c r="V5035" s="5"/>
    </row>
    <row r="5036" hidden="1">
      <c r="A5036" s="5">
        <v>480091.0</v>
      </c>
      <c r="B5036" s="6" t="s">
        <v>7963</v>
      </c>
      <c r="C5036" s="6" t="s">
        <v>10387</v>
      </c>
      <c r="D5036" s="6" t="s">
        <v>10629</v>
      </c>
      <c r="E5036" s="6" t="s">
        <v>266</v>
      </c>
      <c r="F5036" s="6"/>
      <c r="G5036" s="6"/>
      <c r="H5036" s="6" t="s">
        <v>8310</v>
      </c>
      <c r="I5036" s="6" t="s">
        <v>10630</v>
      </c>
      <c r="J5036" s="6" t="s">
        <v>8469</v>
      </c>
      <c r="K5036" s="7" t="s">
        <v>71</v>
      </c>
      <c r="L5036" s="8">
        <v>45657.0</v>
      </c>
      <c r="M5036" s="6" t="s">
        <v>23</v>
      </c>
      <c r="N5036" s="5"/>
      <c r="O5036" s="5"/>
      <c r="P5036" s="5"/>
      <c r="Q5036" s="5"/>
      <c r="R5036" s="5"/>
      <c r="S5036" s="5"/>
      <c r="T5036" s="5"/>
      <c r="U5036" s="5"/>
      <c r="V5036" s="5"/>
    </row>
    <row r="5037" hidden="1">
      <c r="A5037" s="5">
        <v>480091.0</v>
      </c>
      <c r="B5037" s="6" t="s">
        <v>7963</v>
      </c>
      <c r="C5037" s="6" t="s">
        <v>10387</v>
      </c>
      <c r="D5037" s="6" t="s">
        <v>10631</v>
      </c>
      <c r="E5037" s="6" t="s">
        <v>266</v>
      </c>
      <c r="F5037" s="6"/>
      <c r="G5037" s="6"/>
      <c r="H5037" s="6" t="s">
        <v>8322</v>
      </c>
      <c r="I5037" s="6" t="s">
        <v>10632</v>
      </c>
      <c r="J5037" s="6" t="s">
        <v>8469</v>
      </c>
      <c r="K5037" s="7" t="s">
        <v>10633</v>
      </c>
      <c r="L5037" s="8">
        <v>45657.0</v>
      </c>
      <c r="M5037" s="6" t="s">
        <v>23</v>
      </c>
      <c r="N5037" s="5"/>
      <c r="O5037" s="5"/>
      <c r="P5037" s="5"/>
      <c r="Q5037" s="5"/>
      <c r="R5037" s="5"/>
      <c r="S5037" s="5"/>
      <c r="T5037" s="5"/>
      <c r="U5037" s="5"/>
      <c r="V5037" s="5"/>
    </row>
    <row r="5038" hidden="1">
      <c r="A5038" s="5">
        <v>480091.0</v>
      </c>
      <c r="B5038" s="6" t="s">
        <v>7963</v>
      </c>
      <c r="C5038" s="6" t="s">
        <v>10387</v>
      </c>
      <c r="D5038" s="6" t="s">
        <v>10629</v>
      </c>
      <c r="E5038" s="6" t="s">
        <v>266</v>
      </c>
      <c r="F5038" s="6"/>
      <c r="G5038" s="6"/>
      <c r="H5038" s="6" t="s">
        <v>8253</v>
      </c>
      <c r="I5038" s="6" t="s">
        <v>10630</v>
      </c>
      <c r="J5038" s="6" t="s">
        <v>8469</v>
      </c>
      <c r="K5038" s="7" t="s">
        <v>71</v>
      </c>
      <c r="L5038" s="8">
        <v>45657.0</v>
      </c>
      <c r="M5038" s="6" t="s">
        <v>23</v>
      </c>
      <c r="N5038" s="5"/>
      <c r="O5038" s="5"/>
      <c r="P5038" s="5"/>
      <c r="Q5038" s="5"/>
      <c r="R5038" s="5"/>
      <c r="S5038" s="5"/>
      <c r="T5038" s="5"/>
      <c r="U5038" s="5"/>
      <c r="V5038" s="5"/>
    </row>
    <row r="5039" hidden="1">
      <c r="A5039" s="5">
        <v>480091.0</v>
      </c>
      <c r="B5039" s="6" t="s">
        <v>7963</v>
      </c>
      <c r="C5039" s="6" t="s">
        <v>10387</v>
      </c>
      <c r="D5039" s="6" t="s">
        <v>10629</v>
      </c>
      <c r="E5039" s="6" t="s">
        <v>266</v>
      </c>
      <c r="F5039" s="6"/>
      <c r="G5039" s="6"/>
      <c r="H5039" s="6" t="s">
        <v>8243</v>
      </c>
      <c r="I5039" s="6" t="s">
        <v>10630</v>
      </c>
      <c r="J5039" s="6" t="s">
        <v>8469</v>
      </c>
      <c r="K5039" s="7" t="s">
        <v>881</v>
      </c>
      <c r="L5039" s="8">
        <v>45657.0</v>
      </c>
      <c r="M5039" s="6" t="s">
        <v>23</v>
      </c>
      <c r="N5039" s="5"/>
      <c r="O5039" s="5"/>
      <c r="P5039" s="5"/>
      <c r="Q5039" s="5"/>
      <c r="R5039" s="5"/>
      <c r="S5039" s="5"/>
      <c r="T5039" s="5"/>
      <c r="U5039" s="5"/>
      <c r="V5039" s="5"/>
    </row>
    <row r="5040" hidden="1">
      <c r="A5040" s="5">
        <v>480091.0</v>
      </c>
      <c r="B5040" s="6" t="s">
        <v>7963</v>
      </c>
      <c r="C5040" s="6" t="s">
        <v>10387</v>
      </c>
      <c r="D5040" s="6" t="s">
        <v>10590</v>
      </c>
      <c r="E5040" s="6" t="s">
        <v>266</v>
      </c>
      <c r="F5040" s="6"/>
      <c r="G5040" s="6"/>
      <c r="H5040" s="6" t="s">
        <v>8236</v>
      </c>
      <c r="I5040" s="6" t="s">
        <v>10591</v>
      </c>
      <c r="J5040" s="6" t="s">
        <v>8469</v>
      </c>
      <c r="K5040" s="7" t="s">
        <v>71</v>
      </c>
      <c r="L5040" s="8">
        <v>45657.0</v>
      </c>
      <c r="M5040" s="6" t="s">
        <v>23</v>
      </c>
      <c r="N5040" s="5"/>
      <c r="O5040" s="5"/>
      <c r="P5040" s="5"/>
      <c r="Q5040" s="5"/>
      <c r="R5040" s="5"/>
      <c r="S5040" s="5"/>
      <c r="T5040" s="5"/>
      <c r="U5040" s="5"/>
      <c r="V5040" s="5"/>
    </row>
    <row r="5041" hidden="1">
      <c r="A5041" s="5">
        <v>480091.0</v>
      </c>
      <c r="B5041" s="6" t="s">
        <v>7963</v>
      </c>
      <c r="C5041" s="6" t="s">
        <v>10387</v>
      </c>
      <c r="D5041" s="6" t="s">
        <v>10629</v>
      </c>
      <c r="E5041" s="6" t="s">
        <v>266</v>
      </c>
      <c r="F5041" s="6"/>
      <c r="G5041" s="6"/>
      <c r="H5041" s="6" t="s">
        <v>8279</v>
      </c>
      <c r="I5041" s="6" t="s">
        <v>10226</v>
      </c>
      <c r="J5041" s="6" t="s">
        <v>8469</v>
      </c>
      <c r="K5041" s="7" t="s">
        <v>9337</v>
      </c>
      <c r="L5041" s="8">
        <v>45657.0</v>
      </c>
      <c r="M5041" s="6" t="s">
        <v>23</v>
      </c>
      <c r="N5041" s="5"/>
      <c r="O5041" s="5"/>
      <c r="P5041" s="5"/>
      <c r="Q5041" s="5"/>
      <c r="R5041" s="5"/>
      <c r="S5041" s="5"/>
      <c r="T5041" s="5"/>
      <c r="U5041" s="5"/>
      <c r="V5041" s="5"/>
    </row>
    <row r="5042" hidden="1">
      <c r="A5042" s="5">
        <v>480091.0</v>
      </c>
      <c r="B5042" s="6" t="s">
        <v>7963</v>
      </c>
      <c r="C5042" s="6" t="s">
        <v>10387</v>
      </c>
      <c r="D5042" s="6" t="s">
        <v>10629</v>
      </c>
      <c r="E5042" s="6" t="s">
        <v>266</v>
      </c>
      <c r="F5042" s="6"/>
      <c r="G5042" s="6"/>
      <c r="H5042" s="6" t="s">
        <v>8402</v>
      </c>
      <c r="I5042" s="6" t="s">
        <v>10630</v>
      </c>
      <c r="J5042" s="6" t="s">
        <v>8469</v>
      </c>
      <c r="K5042" s="7" t="s">
        <v>10634</v>
      </c>
      <c r="L5042" s="8">
        <v>45657.0</v>
      </c>
      <c r="M5042" s="6" t="s">
        <v>23</v>
      </c>
      <c r="N5042" s="5"/>
      <c r="O5042" s="5"/>
      <c r="P5042" s="5"/>
      <c r="Q5042" s="5"/>
      <c r="R5042" s="5"/>
      <c r="S5042" s="5"/>
      <c r="T5042" s="5"/>
      <c r="U5042" s="5"/>
      <c r="V5042" s="5"/>
    </row>
    <row r="5043" hidden="1">
      <c r="A5043" s="5">
        <v>480091.0</v>
      </c>
      <c r="B5043" s="6" t="s">
        <v>7963</v>
      </c>
      <c r="C5043" s="6" t="s">
        <v>10387</v>
      </c>
      <c r="D5043" s="6" t="s">
        <v>10635</v>
      </c>
      <c r="E5043" s="6" t="s">
        <v>266</v>
      </c>
      <c r="F5043" s="6"/>
      <c r="G5043" s="6"/>
      <c r="H5043" s="6" t="s">
        <v>8243</v>
      </c>
      <c r="I5043" s="6" t="s">
        <v>10636</v>
      </c>
      <c r="J5043" s="6" t="s">
        <v>8469</v>
      </c>
      <c r="K5043" s="7" t="s">
        <v>71</v>
      </c>
      <c r="L5043" s="8">
        <v>45657.0</v>
      </c>
      <c r="M5043" s="6" t="s">
        <v>23</v>
      </c>
      <c r="N5043" s="5"/>
      <c r="O5043" s="5"/>
      <c r="P5043" s="5"/>
      <c r="Q5043" s="5"/>
      <c r="R5043" s="5"/>
      <c r="S5043" s="5"/>
      <c r="T5043" s="5"/>
      <c r="U5043" s="5"/>
      <c r="V5043" s="5"/>
    </row>
    <row r="5044" hidden="1">
      <c r="A5044" s="5">
        <v>480091.0</v>
      </c>
      <c r="B5044" s="6" t="s">
        <v>7963</v>
      </c>
      <c r="C5044" s="6" t="s">
        <v>10387</v>
      </c>
      <c r="D5044" s="6" t="s">
        <v>10637</v>
      </c>
      <c r="E5044" s="6" t="s">
        <v>266</v>
      </c>
      <c r="F5044" s="6"/>
      <c r="G5044" s="6"/>
      <c r="H5044" s="6" t="s">
        <v>8369</v>
      </c>
      <c r="I5044" s="6" t="s">
        <v>10638</v>
      </c>
      <c r="J5044" s="6" t="s">
        <v>8469</v>
      </c>
      <c r="K5044" s="7" t="s">
        <v>3702</v>
      </c>
      <c r="L5044" s="8">
        <v>45657.0</v>
      </c>
      <c r="M5044" s="6" t="s">
        <v>23</v>
      </c>
      <c r="N5044" s="5"/>
      <c r="O5044" s="5"/>
      <c r="P5044" s="5"/>
      <c r="Q5044" s="5"/>
      <c r="R5044" s="5"/>
      <c r="S5044" s="5"/>
      <c r="T5044" s="5"/>
      <c r="U5044" s="5"/>
      <c r="V5044" s="5"/>
    </row>
    <row r="5045" hidden="1">
      <c r="A5045" s="5">
        <v>480091.0</v>
      </c>
      <c r="B5045" s="6" t="s">
        <v>7963</v>
      </c>
      <c r="C5045" s="6" t="s">
        <v>10387</v>
      </c>
      <c r="D5045" s="6" t="s">
        <v>10639</v>
      </c>
      <c r="E5045" s="6" t="s">
        <v>266</v>
      </c>
      <c r="F5045" s="6"/>
      <c r="G5045" s="6"/>
      <c r="H5045" s="6" t="s">
        <v>8478</v>
      </c>
      <c r="I5045" s="6" t="s">
        <v>10640</v>
      </c>
      <c r="J5045" s="6" t="s">
        <v>8469</v>
      </c>
      <c r="K5045" s="7" t="s">
        <v>71</v>
      </c>
      <c r="L5045" s="8">
        <v>45657.0</v>
      </c>
      <c r="M5045" s="6" t="s">
        <v>23</v>
      </c>
      <c r="N5045" s="5"/>
      <c r="O5045" s="5"/>
      <c r="P5045" s="5"/>
      <c r="Q5045" s="5"/>
      <c r="R5045" s="5"/>
      <c r="S5045" s="5"/>
      <c r="T5045" s="5"/>
      <c r="U5045" s="5"/>
      <c r="V5045" s="5"/>
    </row>
    <row r="5046" hidden="1">
      <c r="A5046" s="5">
        <v>480091.0</v>
      </c>
      <c r="B5046" s="6" t="s">
        <v>7963</v>
      </c>
      <c r="C5046" s="6" t="s">
        <v>10387</v>
      </c>
      <c r="D5046" s="6" t="s">
        <v>10641</v>
      </c>
      <c r="E5046" s="6" t="s">
        <v>266</v>
      </c>
      <c r="F5046" s="6"/>
      <c r="G5046" s="6"/>
      <c r="H5046" s="6" t="s">
        <v>8205</v>
      </c>
      <c r="I5046" s="6" t="s">
        <v>10642</v>
      </c>
      <c r="J5046" s="6" t="s">
        <v>8469</v>
      </c>
      <c r="K5046" s="7" t="s">
        <v>71</v>
      </c>
      <c r="L5046" s="8">
        <v>45657.0</v>
      </c>
      <c r="M5046" s="6" t="s">
        <v>23</v>
      </c>
      <c r="N5046" s="5"/>
      <c r="O5046" s="5"/>
      <c r="P5046" s="5"/>
      <c r="Q5046" s="5"/>
      <c r="R5046" s="5"/>
      <c r="S5046" s="5"/>
      <c r="T5046" s="5"/>
      <c r="U5046" s="5"/>
      <c r="V5046" s="5"/>
    </row>
    <row r="5047" hidden="1">
      <c r="A5047" s="5">
        <v>480091.0</v>
      </c>
      <c r="B5047" s="6" t="s">
        <v>7963</v>
      </c>
      <c r="C5047" s="6" t="s">
        <v>10387</v>
      </c>
      <c r="D5047" s="6" t="s">
        <v>10643</v>
      </c>
      <c r="E5047" s="6" t="s">
        <v>266</v>
      </c>
      <c r="F5047" s="6"/>
      <c r="G5047" s="6"/>
      <c r="H5047" s="6" t="s">
        <v>8228</v>
      </c>
      <c r="I5047" s="6" t="s">
        <v>10644</v>
      </c>
      <c r="J5047" s="6" t="s">
        <v>8469</v>
      </c>
      <c r="K5047" s="7" t="s">
        <v>10203</v>
      </c>
      <c r="L5047" s="8">
        <v>45657.0</v>
      </c>
      <c r="M5047" s="6" t="s">
        <v>23</v>
      </c>
      <c r="N5047" s="5"/>
      <c r="O5047" s="5"/>
      <c r="P5047" s="5"/>
      <c r="Q5047" s="5"/>
      <c r="R5047" s="5"/>
      <c r="S5047" s="5"/>
      <c r="T5047" s="5"/>
      <c r="U5047" s="5"/>
      <c r="V5047" s="5"/>
    </row>
    <row r="5048" hidden="1">
      <c r="A5048" s="5">
        <v>480091.0</v>
      </c>
      <c r="B5048" s="6" t="s">
        <v>7963</v>
      </c>
      <c r="C5048" s="6" t="s">
        <v>10387</v>
      </c>
      <c r="D5048" s="6" t="s">
        <v>10643</v>
      </c>
      <c r="E5048" s="6" t="s">
        <v>266</v>
      </c>
      <c r="F5048" s="6"/>
      <c r="G5048" s="6"/>
      <c r="H5048" s="6" t="s">
        <v>8279</v>
      </c>
      <c r="I5048" s="6" t="s">
        <v>10226</v>
      </c>
      <c r="J5048" s="6" t="s">
        <v>8469</v>
      </c>
      <c r="K5048" s="7" t="s">
        <v>9337</v>
      </c>
      <c r="L5048" s="8">
        <v>45657.0</v>
      </c>
      <c r="M5048" s="6" t="s">
        <v>23</v>
      </c>
      <c r="N5048" s="5"/>
      <c r="O5048" s="5"/>
      <c r="P5048" s="5"/>
      <c r="Q5048" s="5"/>
      <c r="R5048" s="5"/>
      <c r="S5048" s="5"/>
      <c r="T5048" s="5"/>
      <c r="U5048" s="5"/>
      <c r="V5048" s="5"/>
    </row>
    <row r="5049" hidden="1">
      <c r="A5049" s="5">
        <v>480091.0</v>
      </c>
      <c r="B5049" s="6" t="s">
        <v>7963</v>
      </c>
      <c r="C5049" s="6" t="s">
        <v>10387</v>
      </c>
      <c r="D5049" s="6" t="s">
        <v>10643</v>
      </c>
      <c r="E5049" s="6" t="s">
        <v>266</v>
      </c>
      <c r="F5049" s="6"/>
      <c r="G5049" s="6"/>
      <c r="H5049" s="6" t="s">
        <v>8402</v>
      </c>
      <c r="I5049" s="6" t="s">
        <v>10644</v>
      </c>
      <c r="J5049" s="6" t="s">
        <v>8469</v>
      </c>
      <c r="K5049" s="7" t="s">
        <v>10645</v>
      </c>
      <c r="L5049" s="8">
        <v>45657.0</v>
      </c>
      <c r="M5049" s="6" t="s">
        <v>23</v>
      </c>
      <c r="N5049" s="5"/>
      <c r="O5049" s="5"/>
      <c r="P5049" s="5"/>
      <c r="Q5049" s="5"/>
      <c r="R5049" s="5"/>
      <c r="S5049" s="5"/>
      <c r="T5049" s="5"/>
      <c r="U5049" s="5"/>
      <c r="V5049" s="5"/>
    </row>
    <row r="5050" hidden="1">
      <c r="A5050" s="5">
        <v>480091.0</v>
      </c>
      <c r="B5050" s="6" t="s">
        <v>7963</v>
      </c>
      <c r="C5050" s="6" t="s">
        <v>10387</v>
      </c>
      <c r="D5050" s="6" t="s">
        <v>10646</v>
      </c>
      <c r="E5050" s="6" t="s">
        <v>266</v>
      </c>
      <c r="F5050" s="6"/>
      <c r="G5050" s="6"/>
      <c r="H5050" s="6" t="s">
        <v>8212</v>
      </c>
      <c r="I5050" s="6" t="s">
        <v>10647</v>
      </c>
      <c r="J5050" s="6" t="s">
        <v>8469</v>
      </c>
      <c r="K5050" s="7" t="s">
        <v>10039</v>
      </c>
      <c r="L5050" s="8">
        <v>45657.0</v>
      </c>
      <c r="M5050" s="6" t="s">
        <v>23</v>
      </c>
      <c r="N5050" s="5"/>
      <c r="O5050" s="5"/>
      <c r="P5050" s="5"/>
      <c r="Q5050" s="5"/>
      <c r="R5050" s="5"/>
      <c r="S5050" s="5"/>
      <c r="T5050" s="5"/>
      <c r="U5050" s="5"/>
      <c r="V5050" s="5"/>
    </row>
    <row r="5051" hidden="1">
      <c r="A5051" s="5">
        <v>480091.0</v>
      </c>
      <c r="B5051" s="6" t="s">
        <v>7963</v>
      </c>
      <c r="C5051" s="6" t="s">
        <v>10387</v>
      </c>
      <c r="D5051" s="6" t="s">
        <v>10648</v>
      </c>
      <c r="E5051" s="6" t="s">
        <v>266</v>
      </c>
      <c r="F5051" s="6"/>
      <c r="G5051" s="6"/>
      <c r="H5051" s="6" t="s">
        <v>8310</v>
      </c>
      <c r="I5051" s="6" t="s">
        <v>10649</v>
      </c>
      <c r="J5051" s="6" t="s">
        <v>8469</v>
      </c>
      <c r="K5051" s="7" t="s">
        <v>10650</v>
      </c>
      <c r="L5051" s="8">
        <v>45657.0</v>
      </c>
      <c r="M5051" s="6" t="s">
        <v>23</v>
      </c>
      <c r="N5051" s="5"/>
      <c r="O5051" s="5"/>
      <c r="P5051" s="5"/>
      <c r="Q5051" s="5"/>
      <c r="R5051" s="5"/>
      <c r="S5051" s="5"/>
      <c r="T5051" s="5"/>
      <c r="U5051" s="5"/>
      <c r="V5051" s="5"/>
    </row>
    <row r="5052" hidden="1">
      <c r="A5052" s="5">
        <v>480091.0</v>
      </c>
      <c r="B5052" s="6" t="s">
        <v>7963</v>
      </c>
      <c r="C5052" s="6" t="s">
        <v>10387</v>
      </c>
      <c r="D5052" s="6" t="s">
        <v>10648</v>
      </c>
      <c r="E5052" s="6" t="s">
        <v>266</v>
      </c>
      <c r="F5052" s="6"/>
      <c r="G5052" s="6"/>
      <c r="H5052" s="6" t="s">
        <v>8253</v>
      </c>
      <c r="I5052" s="6" t="s">
        <v>10649</v>
      </c>
      <c r="J5052" s="6" t="s">
        <v>8469</v>
      </c>
      <c r="K5052" s="7" t="s">
        <v>10651</v>
      </c>
      <c r="L5052" s="8">
        <v>45657.0</v>
      </c>
      <c r="M5052" s="6" t="s">
        <v>23</v>
      </c>
      <c r="N5052" s="5"/>
      <c r="O5052" s="5"/>
      <c r="P5052" s="5"/>
      <c r="Q5052" s="5"/>
      <c r="R5052" s="5"/>
      <c r="S5052" s="5"/>
      <c r="T5052" s="5"/>
      <c r="U5052" s="5"/>
      <c r="V5052" s="5"/>
    </row>
    <row r="5053" hidden="1">
      <c r="A5053" s="5">
        <v>480091.0</v>
      </c>
      <c r="B5053" s="6" t="s">
        <v>7963</v>
      </c>
      <c r="C5053" s="6" t="s">
        <v>10387</v>
      </c>
      <c r="D5053" s="6" t="s">
        <v>10652</v>
      </c>
      <c r="E5053" s="6" t="s">
        <v>266</v>
      </c>
      <c r="F5053" s="6"/>
      <c r="G5053" s="6"/>
      <c r="H5053" s="6" t="s">
        <v>8236</v>
      </c>
      <c r="I5053" s="6" t="s">
        <v>10653</v>
      </c>
      <c r="J5053" s="6" t="s">
        <v>8469</v>
      </c>
      <c r="K5053" s="7" t="s">
        <v>10257</v>
      </c>
      <c r="L5053" s="8">
        <v>45657.0</v>
      </c>
      <c r="M5053" s="6" t="s">
        <v>23</v>
      </c>
      <c r="N5053" s="5"/>
      <c r="O5053" s="5"/>
      <c r="P5053" s="5"/>
      <c r="Q5053" s="5"/>
      <c r="R5053" s="5"/>
      <c r="S5053" s="5"/>
      <c r="T5053" s="5"/>
      <c r="U5053" s="5"/>
      <c r="V5053" s="5"/>
    </row>
    <row r="5054" hidden="1">
      <c r="A5054" s="5">
        <v>480091.0</v>
      </c>
      <c r="B5054" s="6" t="s">
        <v>7963</v>
      </c>
      <c r="C5054" s="6" t="s">
        <v>10387</v>
      </c>
      <c r="D5054" s="6" t="s">
        <v>10648</v>
      </c>
      <c r="E5054" s="6" t="s">
        <v>266</v>
      </c>
      <c r="F5054" s="6"/>
      <c r="G5054" s="6"/>
      <c r="H5054" s="6" t="s">
        <v>8279</v>
      </c>
      <c r="I5054" s="6" t="s">
        <v>10226</v>
      </c>
      <c r="J5054" s="6" t="s">
        <v>8469</v>
      </c>
      <c r="K5054" s="7" t="s">
        <v>7930</v>
      </c>
      <c r="L5054" s="8">
        <v>45657.0</v>
      </c>
      <c r="M5054" s="6" t="s">
        <v>23</v>
      </c>
      <c r="N5054" s="5"/>
      <c r="O5054" s="5"/>
      <c r="P5054" s="5"/>
      <c r="Q5054" s="5"/>
      <c r="R5054" s="5"/>
      <c r="S5054" s="5"/>
      <c r="T5054" s="5"/>
      <c r="U5054" s="5"/>
      <c r="V5054" s="5"/>
    </row>
    <row r="5055" hidden="1">
      <c r="A5055" s="5">
        <v>480091.0</v>
      </c>
      <c r="B5055" s="6" t="s">
        <v>7963</v>
      </c>
      <c r="C5055" s="6" t="s">
        <v>10387</v>
      </c>
      <c r="D5055" s="6" t="s">
        <v>10648</v>
      </c>
      <c r="E5055" s="6" t="s">
        <v>266</v>
      </c>
      <c r="F5055" s="6"/>
      <c r="G5055" s="6"/>
      <c r="H5055" s="6" t="s">
        <v>8402</v>
      </c>
      <c r="I5055" s="6" t="s">
        <v>10649</v>
      </c>
      <c r="J5055" s="6" t="s">
        <v>8469</v>
      </c>
      <c r="K5055" s="7" t="s">
        <v>10654</v>
      </c>
      <c r="L5055" s="8">
        <v>45657.0</v>
      </c>
      <c r="M5055" s="6" t="s">
        <v>23</v>
      </c>
      <c r="N5055" s="5"/>
      <c r="O5055" s="5"/>
      <c r="P5055" s="5"/>
      <c r="Q5055" s="5"/>
      <c r="R5055" s="5"/>
      <c r="S5055" s="5"/>
      <c r="T5055" s="5"/>
      <c r="U5055" s="5"/>
      <c r="V5055" s="5"/>
    </row>
    <row r="5056" hidden="1">
      <c r="A5056" s="5">
        <v>480091.0</v>
      </c>
      <c r="B5056" s="6" t="s">
        <v>7963</v>
      </c>
      <c r="C5056" s="6" t="s">
        <v>10387</v>
      </c>
      <c r="D5056" s="6" t="s">
        <v>10655</v>
      </c>
      <c r="E5056" s="6" t="s">
        <v>266</v>
      </c>
      <c r="F5056" s="6"/>
      <c r="G5056" s="6"/>
      <c r="H5056" s="6" t="s">
        <v>8369</v>
      </c>
      <c r="I5056" s="6" t="s">
        <v>10656</v>
      </c>
      <c r="J5056" s="6" t="s">
        <v>8469</v>
      </c>
      <c r="K5056" s="7" t="s">
        <v>10651</v>
      </c>
      <c r="L5056" s="8">
        <v>45657.0</v>
      </c>
      <c r="M5056" s="6" t="s">
        <v>23</v>
      </c>
      <c r="N5056" s="5"/>
      <c r="O5056" s="5"/>
      <c r="P5056" s="5"/>
      <c r="Q5056" s="5"/>
      <c r="R5056" s="5"/>
      <c r="S5056" s="5"/>
      <c r="T5056" s="5"/>
      <c r="U5056" s="5"/>
      <c r="V5056" s="5"/>
    </row>
    <row r="5057" hidden="1">
      <c r="A5057" s="5">
        <v>480091.0</v>
      </c>
      <c r="B5057" s="6" t="s">
        <v>7963</v>
      </c>
      <c r="C5057" s="6" t="s">
        <v>10387</v>
      </c>
      <c r="D5057" s="6" t="s">
        <v>10657</v>
      </c>
      <c r="E5057" s="6" t="s">
        <v>266</v>
      </c>
      <c r="F5057" s="6"/>
      <c r="G5057" s="6"/>
      <c r="H5057" s="6" t="s">
        <v>8325</v>
      </c>
      <c r="I5057" s="6" t="s">
        <v>10658</v>
      </c>
      <c r="J5057" s="6" t="s">
        <v>8469</v>
      </c>
      <c r="K5057" s="7" t="s">
        <v>10659</v>
      </c>
      <c r="L5057" s="8">
        <v>45657.0</v>
      </c>
      <c r="M5057" s="6" t="s">
        <v>23</v>
      </c>
      <c r="N5057" s="5"/>
      <c r="O5057" s="5"/>
      <c r="P5057" s="5"/>
      <c r="Q5057" s="5"/>
      <c r="R5057" s="5"/>
      <c r="S5057" s="5"/>
      <c r="T5057" s="5"/>
      <c r="U5057" s="5"/>
      <c r="V5057" s="5"/>
    </row>
    <row r="5058" hidden="1">
      <c r="A5058" s="5">
        <v>480091.0</v>
      </c>
      <c r="B5058" s="6" t="s">
        <v>7963</v>
      </c>
      <c r="C5058" s="6" t="s">
        <v>10387</v>
      </c>
      <c r="D5058" s="6" t="s">
        <v>10660</v>
      </c>
      <c r="E5058" s="6" t="s">
        <v>266</v>
      </c>
      <c r="F5058" s="6"/>
      <c r="G5058" s="6"/>
      <c r="H5058" s="6" t="s">
        <v>8310</v>
      </c>
      <c r="I5058" s="6" t="s">
        <v>10661</v>
      </c>
      <c r="J5058" s="6" t="s">
        <v>8469</v>
      </c>
      <c r="K5058" s="7" t="s">
        <v>10662</v>
      </c>
      <c r="L5058" s="8">
        <v>45657.0</v>
      </c>
      <c r="M5058" s="6" t="s">
        <v>23</v>
      </c>
      <c r="N5058" s="5"/>
      <c r="O5058" s="5"/>
      <c r="P5058" s="5"/>
      <c r="Q5058" s="5"/>
      <c r="R5058" s="5"/>
      <c r="S5058" s="5"/>
      <c r="T5058" s="5"/>
      <c r="U5058" s="5"/>
      <c r="V5058" s="5"/>
    </row>
    <row r="5059" hidden="1">
      <c r="A5059" s="5">
        <v>480091.0</v>
      </c>
      <c r="B5059" s="6" t="s">
        <v>7963</v>
      </c>
      <c r="C5059" s="6" t="s">
        <v>10387</v>
      </c>
      <c r="D5059" s="6" t="s">
        <v>10660</v>
      </c>
      <c r="E5059" s="6" t="s">
        <v>266</v>
      </c>
      <c r="F5059" s="6"/>
      <c r="G5059" s="6"/>
      <c r="H5059" s="6" t="s">
        <v>8236</v>
      </c>
      <c r="I5059" s="6" t="s">
        <v>10661</v>
      </c>
      <c r="J5059" s="6" t="s">
        <v>8469</v>
      </c>
      <c r="K5059" s="7" t="s">
        <v>86</v>
      </c>
      <c r="L5059" s="8">
        <v>45657.0</v>
      </c>
      <c r="M5059" s="6" t="s">
        <v>23</v>
      </c>
      <c r="N5059" s="5"/>
      <c r="O5059" s="5"/>
      <c r="P5059" s="5"/>
      <c r="Q5059" s="5"/>
      <c r="R5059" s="5"/>
      <c r="S5059" s="5"/>
      <c r="T5059" s="5"/>
      <c r="U5059" s="5"/>
      <c r="V5059" s="5"/>
    </row>
    <row r="5060" hidden="1">
      <c r="A5060" s="5">
        <v>480091.0</v>
      </c>
      <c r="B5060" s="6" t="s">
        <v>7963</v>
      </c>
      <c r="C5060" s="6" t="s">
        <v>10387</v>
      </c>
      <c r="D5060" s="6" t="s">
        <v>10660</v>
      </c>
      <c r="E5060" s="6" t="s">
        <v>266</v>
      </c>
      <c r="F5060" s="6"/>
      <c r="G5060" s="6"/>
      <c r="H5060" s="6" t="s">
        <v>8209</v>
      </c>
      <c r="I5060" s="6" t="s">
        <v>10661</v>
      </c>
      <c r="J5060" s="6" t="s">
        <v>8469</v>
      </c>
      <c r="K5060" s="7" t="s">
        <v>10201</v>
      </c>
      <c r="L5060" s="8">
        <v>45657.0</v>
      </c>
      <c r="M5060" s="6" t="s">
        <v>23</v>
      </c>
      <c r="N5060" s="5"/>
      <c r="O5060" s="5"/>
      <c r="P5060" s="5"/>
      <c r="Q5060" s="5"/>
      <c r="R5060" s="5"/>
      <c r="S5060" s="5"/>
      <c r="T5060" s="5"/>
      <c r="U5060" s="5"/>
      <c r="V5060" s="5"/>
    </row>
    <row r="5061" hidden="1">
      <c r="A5061" s="5">
        <v>480091.0</v>
      </c>
      <c r="B5061" s="6" t="s">
        <v>7963</v>
      </c>
      <c r="C5061" s="6" t="s">
        <v>10387</v>
      </c>
      <c r="D5061" s="6" t="s">
        <v>10660</v>
      </c>
      <c r="E5061" s="6" t="s">
        <v>266</v>
      </c>
      <c r="F5061" s="6"/>
      <c r="G5061" s="6"/>
      <c r="H5061" s="6" t="s">
        <v>8322</v>
      </c>
      <c r="I5061" s="6" t="s">
        <v>10661</v>
      </c>
      <c r="J5061" s="6" t="s">
        <v>8469</v>
      </c>
      <c r="K5061" s="7" t="s">
        <v>10663</v>
      </c>
      <c r="L5061" s="8">
        <v>45657.0</v>
      </c>
      <c r="M5061" s="6" t="s">
        <v>23</v>
      </c>
      <c r="N5061" s="5"/>
      <c r="O5061" s="5"/>
      <c r="P5061" s="5"/>
      <c r="Q5061" s="5"/>
      <c r="R5061" s="5"/>
      <c r="S5061" s="5"/>
      <c r="T5061" s="5"/>
      <c r="U5061" s="5"/>
      <c r="V5061" s="5"/>
    </row>
    <row r="5062" hidden="1">
      <c r="A5062" s="5">
        <v>480091.0</v>
      </c>
      <c r="B5062" s="6" t="s">
        <v>7963</v>
      </c>
      <c r="C5062" s="6" t="s">
        <v>10387</v>
      </c>
      <c r="D5062" s="6" t="s">
        <v>10660</v>
      </c>
      <c r="E5062" s="6" t="s">
        <v>266</v>
      </c>
      <c r="F5062" s="6"/>
      <c r="G5062" s="6"/>
      <c r="H5062" s="6" t="s">
        <v>8253</v>
      </c>
      <c r="I5062" s="6" t="s">
        <v>10661</v>
      </c>
      <c r="J5062" s="6" t="s">
        <v>8469</v>
      </c>
      <c r="K5062" s="7" t="s">
        <v>10664</v>
      </c>
      <c r="L5062" s="8">
        <v>45657.0</v>
      </c>
      <c r="M5062" s="6" t="s">
        <v>23</v>
      </c>
      <c r="N5062" s="5"/>
      <c r="O5062" s="5"/>
      <c r="P5062" s="5"/>
      <c r="Q5062" s="5"/>
      <c r="R5062" s="5"/>
      <c r="S5062" s="5"/>
      <c r="T5062" s="5"/>
      <c r="U5062" s="5"/>
      <c r="V5062" s="5"/>
    </row>
    <row r="5063" hidden="1">
      <c r="A5063" s="5">
        <v>480091.0</v>
      </c>
      <c r="B5063" s="6" t="s">
        <v>7963</v>
      </c>
      <c r="C5063" s="6" t="s">
        <v>10387</v>
      </c>
      <c r="D5063" s="6" t="s">
        <v>10665</v>
      </c>
      <c r="E5063" s="6" t="s">
        <v>266</v>
      </c>
      <c r="F5063" s="6"/>
      <c r="G5063" s="6"/>
      <c r="H5063" s="6" t="s">
        <v>8243</v>
      </c>
      <c r="I5063" s="6" t="s">
        <v>10666</v>
      </c>
      <c r="J5063" s="6" t="s">
        <v>8469</v>
      </c>
      <c r="K5063" s="7" t="s">
        <v>71</v>
      </c>
      <c r="L5063" s="8">
        <v>45657.0</v>
      </c>
      <c r="M5063" s="6" t="s">
        <v>23</v>
      </c>
      <c r="N5063" s="5"/>
      <c r="O5063" s="5"/>
      <c r="P5063" s="5"/>
      <c r="Q5063" s="5"/>
      <c r="R5063" s="5"/>
      <c r="S5063" s="5"/>
      <c r="T5063" s="5"/>
      <c r="U5063" s="5"/>
      <c r="V5063" s="5"/>
    </row>
    <row r="5064" hidden="1">
      <c r="A5064" s="5">
        <v>480091.0</v>
      </c>
      <c r="B5064" s="6" t="s">
        <v>7963</v>
      </c>
      <c r="C5064" s="6" t="s">
        <v>10387</v>
      </c>
      <c r="D5064" s="6" t="s">
        <v>10667</v>
      </c>
      <c r="E5064" s="6" t="s">
        <v>266</v>
      </c>
      <c r="F5064" s="6"/>
      <c r="G5064" s="6"/>
      <c r="H5064" s="6" t="s">
        <v>8243</v>
      </c>
      <c r="I5064" s="6" t="s">
        <v>10668</v>
      </c>
      <c r="J5064" s="6" t="s">
        <v>8469</v>
      </c>
      <c r="K5064" s="7" t="s">
        <v>82</v>
      </c>
      <c r="L5064" s="8">
        <v>45657.0</v>
      </c>
      <c r="M5064" s="6" t="s">
        <v>23</v>
      </c>
      <c r="N5064" s="5"/>
      <c r="O5064" s="5"/>
      <c r="P5064" s="5"/>
      <c r="Q5064" s="5"/>
      <c r="R5064" s="5"/>
      <c r="S5064" s="5"/>
      <c r="T5064" s="5"/>
      <c r="U5064" s="5"/>
      <c r="V5064" s="5"/>
    </row>
    <row r="5065" hidden="1">
      <c r="A5065" s="5">
        <v>480091.0</v>
      </c>
      <c r="B5065" s="6" t="s">
        <v>7963</v>
      </c>
      <c r="C5065" s="6" t="s">
        <v>10387</v>
      </c>
      <c r="D5065" s="6" t="s">
        <v>10665</v>
      </c>
      <c r="E5065" s="6" t="s">
        <v>266</v>
      </c>
      <c r="F5065" s="6"/>
      <c r="G5065" s="6"/>
      <c r="H5065" s="6" t="s">
        <v>8209</v>
      </c>
      <c r="I5065" s="6" t="s">
        <v>10666</v>
      </c>
      <c r="J5065" s="6" t="s">
        <v>8469</v>
      </c>
      <c r="K5065" s="7" t="s">
        <v>1367</v>
      </c>
      <c r="L5065" s="8">
        <v>45657.0</v>
      </c>
      <c r="M5065" s="6" t="s">
        <v>23</v>
      </c>
      <c r="N5065" s="5"/>
      <c r="O5065" s="5"/>
      <c r="P5065" s="5"/>
      <c r="Q5065" s="5"/>
      <c r="R5065" s="5"/>
      <c r="S5065" s="5"/>
      <c r="T5065" s="5"/>
      <c r="U5065" s="5"/>
      <c r="V5065" s="5"/>
    </row>
    <row r="5066" hidden="1">
      <c r="A5066" s="5">
        <v>480091.0</v>
      </c>
      <c r="B5066" s="6" t="s">
        <v>7963</v>
      </c>
      <c r="C5066" s="6" t="s">
        <v>10387</v>
      </c>
      <c r="D5066" s="6" t="s">
        <v>10590</v>
      </c>
      <c r="E5066" s="6" t="s">
        <v>266</v>
      </c>
      <c r="F5066" s="6"/>
      <c r="G5066" s="6"/>
      <c r="H5066" s="6" t="s">
        <v>8236</v>
      </c>
      <c r="I5066" s="6" t="s">
        <v>10591</v>
      </c>
      <c r="J5066" s="6" t="s">
        <v>8469</v>
      </c>
      <c r="K5066" s="7" t="s">
        <v>10669</v>
      </c>
      <c r="L5066" s="8">
        <v>45657.0</v>
      </c>
      <c r="M5066" s="6" t="s">
        <v>23</v>
      </c>
      <c r="N5066" s="5"/>
      <c r="O5066" s="5"/>
      <c r="P5066" s="5"/>
      <c r="Q5066" s="5"/>
      <c r="R5066" s="5"/>
      <c r="S5066" s="5"/>
      <c r="T5066" s="5"/>
      <c r="U5066" s="5"/>
      <c r="V5066" s="5"/>
    </row>
    <row r="5067" hidden="1">
      <c r="A5067" s="5">
        <v>480091.0</v>
      </c>
      <c r="B5067" s="6" t="s">
        <v>7963</v>
      </c>
      <c r="C5067" s="6" t="s">
        <v>10387</v>
      </c>
      <c r="D5067" s="6" t="s">
        <v>10660</v>
      </c>
      <c r="E5067" s="6" t="s">
        <v>266</v>
      </c>
      <c r="F5067" s="6"/>
      <c r="G5067" s="6"/>
      <c r="H5067" s="6" t="s">
        <v>8467</v>
      </c>
      <c r="I5067" s="6" t="s">
        <v>10661</v>
      </c>
      <c r="J5067" s="6" t="s">
        <v>8469</v>
      </c>
      <c r="K5067" s="7" t="s">
        <v>10670</v>
      </c>
      <c r="L5067" s="8">
        <v>45657.0</v>
      </c>
      <c r="M5067" s="6" t="s">
        <v>23</v>
      </c>
      <c r="N5067" s="5"/>
      <c r="O5067" s="5"/>
      <c r="P5067" s="5"/>
      <c r="Q5067" s="5"/>
      <c r="R5067" s="5"/>
      <c r="S5067" s="5"/>
      <c r="T5067" s="5"/>
      <c r="U5067" s="5"/>
      <c r="V5067" s="5"/>
    </row>
    <row r="5068" hidden="1">
      <c r="A5068" s="5">
        <v>480091.0</v>
      </c>
      <c r="B5068" s="6" t="s">
        <v>7963</v>
      </c>
      <c r="C5068" s="6" t="s">
        <v>10387</v>
      </c>
      <c r="D5068" s="6" t="s">
        <v>10671</v>
      </c>
      <c r="E5068" s="6" t="s">
        <v>266</v>
      </c>
      <c r="F5068" s="6"/>
      <c r="G5068" s="6"/>
      <c r="H5068" s="6" t="s">
        <v>8467</v>
      </c>
      <c r="I5068" s="6" t="s">
        <v>10672</v>
      </c>
      <c r="J5068" s="6" t="s">
        <v>8469</v>
      </c>
      <c r="K5068" s="7" t="s">
        <v>10265</v>
      </c>
      <c r="L5068" s="8">
        <v>45657.0</v>
      </c>
      <c r="M5068" s="6" t="s">
        <v>23</v>
      </c>
      <c r="N5068" s="5"/>
      <c r="O5068" s="5"/>
      <c r="P5068" s="5"/>
      <c r="Q5068" s="5"/>
      <c r="R5068" s="5"/>
      <c r="S5068" s="5"/>
      <c r="T5068" s="5"/>
      <c r="U5068" s="5"/>
      <c r="V5068" s="5"/>
    </row>
    <row r="5069" hidden="1">
      <c r="A5069" s="5">
        <v>480091.0</v>
      </c>
      <c r="B5069" s="6" t="s">
        <v>7963</v>
      </c>
      <c r="C5069" s="6" t="s">
        <v>10387</v>
      </c>
      <c r="D5069" s="6" t="s">
        <v>10667</v>
      </c>
      <c r="E5069" s="6" t="s">
        <v>266</v>
      </c>
      <c r="F5069" s="6"/>
      <c r="G5069" s="6"/>
      <c r="H5069" s="6" t="s">
        <v>8279</v>
      </c>
      <c r="I5069" s="6" t="s">
        <v>10226</v>
      </c>
      <c r="J5069" s="6" t="s">
        <v>8469</v>
      </c>
      <c r="K5069" s="7" t="s">
        <v>10039</v>
      </c>
      <c r="L5069" s="8">
        <v>45657.0</v>
      </c>
      <c r="M5069" s="6" t="s">
        <v>23</v>
      </c>
      <c r="N5069" s="5"/>
      <c r="O5069" s="5"/>
      <c r="P5069" s="5"/>
      <c r="Q5069" s="5"/>
      <c r="R5069" s="5"/>
      <c r="S5069" s="5"/>
      <c r="T5069" s="5"/>
      <c r="U5069" s="5"/>
      <c r="V5069" s="5"/>
    </row>
    <row r="5070" hidden="1">
      <c r="A5070" s="5">
        <v>480091.0</v>
      </c>
      <c r="B5070" s="6" t="s">
        <v>7963</v>
      </c>
      <c r="C5070" s="6" t="s">
        <v>10387</v>
      </c>
      <c r="D5070" s="6" t="s">
        <v>10660</v>
      </c>
      <c r="E5070" s="6" t="s">
        <v>266</v>
      </c>
      <c r="F5070" s="6"/>
      <c r="G5070" s="6"/>
      <c r="H5070" s="6" t="s">
        <v>8233</v>
      </c>
      <c r="I5070" s="6" t="s">
        <v>10661</v>
      </c>
      <c r="J5070" s="6" t="s">
        <v>8469</v>
      </c>
      <c r="K5070" s="7" t="s">
        <v>10662</v>
      </c>
      <c r="L5070" s="8">
        <v>45657.0</v>
      </c>
      <c r="M5070" s="6" t="s">
        <v>23</v>
      </c>
      <c r="N5070" s="5"/>
      <c r="O5070" s="5"/>
      <c r="P5070" s="5"/>
      <c r="Q5070" s="5"/>
      <c r="R5070" s="5"/>
      <c r="S5070" s="5"/>
      <c r="T5070" s="5"/>
      <c r="U5070" s="5"/>
      <c r="V5070" s="5"/>
    </row>
    <row r="5071" hidden="1">
      <c r="A5071" s="5">
        <v>480091.0</v>
      </c>
      <c r="B5071" s="6" t="s">
        <v>7963</v>
      </c>
      <c r="C5071" s="6" t="s">
        <v>10387</v>
      </c>
      <c r="D5071" s="6" t="s">
        <v>10660</v>
      </c>
      <c r="E5071" s="6" t="s">
        <v>266</v>
      </c>
      <c r="F5071" s="6"/>
      <c r="G5071" s="6"/>
      <c r="H5071" s="6" t="s">
        <v>8402</v>
      </c>
      <c r="I5071" s="6" t="s">
        <v>10661</v>
      </c>
      <c r="J5071" s="6" t="s">
        <v>8469</v>
      </c>
      <c r="K5071" s="7" t="s">
        <v>10673</v>
      </c>
      <c r="L5071" s="8">
        <v>45657.0</v>
      </c>
      <c r="M5071" s="6" t="s">
        <v>23</v>
      </c>
      <c r="N5071" s="5"/>
      <c r="O5071" s="5"/>
      <c r="P5071" s="5"/>
      <c r="Q5071" s="5"/>
      <c r="R5071" s="5"/>
      <c r="S5071" s="5"/>
      <c r="T5071" s="5"/>
      <c r="U5071" s="5"/>
      <c r="V5071" s="5"/>
    </row>
    <row r="5072" hidden="1">
      <c r="A5072" s="5">
        <v>480091.0</v>
      </c>
      <c r="B5072" s="6" t="s">
        <v>7963</v>
      </c>
      <c r="C5072" s="6" t="s">
        <v>10387</v>
      </c>
      <c r="D5072" s="6" t="s">
        <v>10660</v>
      </c>
      <c r="E5072" s="6" t="s">
        <v>266</v>
      </c>
      <c r="F5072" s="6"/>
      <c r="G5072" s="6"/>
      <c r="H5072" s="6" t="s">
        <v>8319</v>
      </c>
      <c r="I5072" s="6" t="s">
        <v>10661</v>
      </c>
      <c r="J5072" s="6" t="s">
        <v>8469</v>
      </c>
      <c r="K5072" s="7" t="s">
        <v>9019</v>
      </c>
      <c r="L5072" s="8">
        <v>45657.0</v>
      </c>
      <c r="M5072" s="6" t="s">
        <v>23</v>
      </c>
      <c r="N5072" s="5"/>
      <c r="O5072" s="5"/>
      <c r="P5072" s="5"/>
      <c r="Q5072" s="5"/>
      <c r="R5072" s="5"/>
      <c r="S5072" s="5"/>
      <c r="T5072" s="5"/>
      <c r="U5072" s="5"/>
      <c r="V5072" s="5"/>
    </row>
    <row r="5073" hidden="1">
      <c r="A5073" s="5">
        <v>480091.0</v>
      </c>
      <c r="B5073" s="6" t="s">
        <v>7963</v>
      </c>
      <c r="C5073" s="6" t="s">
        <v>10387</v>
      </c>
      <c r="D5073" s="6" t="s">
        <v>10674</v>
      </c>
      <c r="E5073" s="6" t="s">
        <v>266</v>
      </c>
      <c r="F5073" s="6"/>
      <c r="G5073" s="6"/>
      <c r="H5073" s="6" t="s">
        <v>8243</v>
      </c>
      <c r="I5073" s="6" t="s">
        <v>10675</v>
      </c>
      <c r="J5073" s="6" t="s">
        <v>8469</v>
      </c>
      <c r="K5073" s="7" t="s">
        <v>10662</v>
      </c>
      <c r="L5073" s="8">
        <v>45657.0</v>
      </c>
      <c r="M5073" s="6" t="s">
        <v>23</v>
      </c>
      <c r="N5073" s="5"/>
      <c r="O5073" s="5"/>
      <c r="P5073" s="5"/>
      <c r="Q5073" s="5"/>
      <c r="R5073" s="5"/>
      <c r="S5073" s="5"/>
      <c r="T5073" s="5"/>
      <c r="U5073" s="5"/>
      <c r="V5073" s="5"/>
    </row>
    <row r="5074" hidden="1">
      <c r="A5074" s="5">
        <v>480091.0</v>
      </c>
      <c r="B5074" s="6" t="s">
        <v>7963</v>
      </c>
      <c r="C5074" s="6" t="s">
        <v>10387</v>
      </c>
      <c r="D5074" s="6" t="s">
        <v>10660</v>
      </c>
      <c r="E5074" s="6" t="s">
        <v>266</v>
      </c>
      <c r="F5074" s="6"/>
      <c r="G5074" s="6"/>
      <c r="H5074" s="6" t="s">
        <v>8369</v>
      </c>
      <c r="I5074" s="6" t="s">
        <v>10661</v>
      </c>
      <c r="J5074" s="6" t="s">
        <v>8469</v>
      </c>
      <c r="K5074" s="7" t="s">
        <v>10676</v>
      </c>
      <c r="L5074" s="8">
        <v>45657.0</v>
      </c>
      <c r="M5074" s="6" t="s">
        <v>23</v>
      </c>
      <c r="N5074" s="5"/>
      <c r="O5074" s="5"/>
      <c r="P5074" s="5"/>
      <c r="Q5074" s="5"/>
      <c r="R5074" s="5"/>
      <c r="S5074" s="5"/>
      <c r="T5074" s="5"/>
      <c r="U5074" s="5"/>
      <c r="V5074" s="5"/>
    </row>
    <row r="5075" hidden="1">
      <c r="A5075" s="5">
        <v>480091.0</v>
      </c>
      <c r="B5075" s="6" t="s">
        <v>7963</v>
      </c>
      <c r="C5075" s="6" t="s">
        <v>10387</v>
      </c>
      <c r="D5075" s="6" t="s">
        <v>10677</v>
      </c>
      <c r="E5075" s="6" t="s">
        <v>266</v>
      </c>
      <c r="F5075" s="6"/>
      <c r="G5075" s="6"/>
      <c r="H5075" s="6" t="s">
        <v>8478</v>
      </c>
      <c r="I5075" s="6" t="s">
        <v>10678</v>
      </c>
      <c r="J5075" s="6" t="s">
        <v>8469</v>
      </c>
      <c r="K5075" s="7" t="s">
        <v>10679</v>
      </c>
      <c r="L5075" s="8">
        <v>45657.0</v>
      </c>
      <c r="M5075" s="6" t="s">
        <v>23</v>
      </c>
      <c r="N5075" s="5"/>
      <c r="O5075" s="5"/>
      <c r="P5075" s="5"/>
      <c r="Q5075" s="5"/>
      <c r="R5075" s="5"/>
      <c r="S5075" s="5"/>
      <c r="T5075" s="5"/>
      <c r="U5075" s="5"/>
      <c r="V5075" s="5"/>
    </row>
    <row r="5076" hidden="1">
      <c r="A5076" s="5">
        <v>480091.0</v>
      </c>
      <c r="B5076" s="6" t="s">
        <v>7963</v>
      </c>
      <c r="C5076" s="6" t="s">
        <v>10387</v>
      </c>
      <c r="D5076" s="6" t="s">
        <v>10660</v>
      </c>
      <c r="E5076" s="6" t="s">
        <v>266</v>
      </c>
      <c r="F5076" s="6"/>
      <c r="G5076" s="6"/>
      <c r="H5076" s="6" t="s">
        <v>8205</v>
      </c>
      <c r="I5076" s="6" t="s">
        <v>10661</v>
      </c>
      <c r="J5076" s="6" t="s">
        <v>8469</v>
      </c>
      <c r="K5076" s="7" t="s">
        <v>10662</v>
      </c>
      <c r="L5076" s="8">
        <v>45657.0</v>
      </c>
      <c r="M5076" s="6" t="s">
        <v>23</v>
      </c>
      <c r="N5076" s="5"/>
      <c r="O5076" s="5"/>
      <c r="P5076" s="5"/>
      <c r="Q5076" s="5"/>
      <c r="R5076" s="5"/>
      <c r="S5076" s="5"/>
      <c r="T5076" s="5"/>
      <c r="U5076" s="5"/>
      <c r="V5076" s="5"/>
    </row>
    <row r="5077" hidden="1">
      <c r="A5077" s="5">
        <v>480091.0</v>
      </c>
      <c r="B5077" s="6" t="s">
        <v>7963</v>
      </c>
      <c r="C5077" s="6" t="s">
        <v>10387</v>
      </c>
      <c r="D5077" s="6" t="s">
        <v>10660</v>
      </c>
      <c r="E5077" s="6" t="s">
        <v>266</v>
      </c>
      <c r="F5077" s="6"/>
      <c r="G5077" s="6"/>
      <c r="H5077" s="6" t="s">
        <v>8372</v>
      </c>
      <c r="I5077" s="6" t="s">
        <v>10661</v>
      </c>
      <c r="J5077" s="6" t="s">
        <v>8469</v>
      </c>
      <c r="K5077" s="7" t="s">
        <v>10680</v>
      </c>
      <c r="L5077" s="8">
        <v>45657.0</v>
      </c>
      <c r="M5077" s="6" t="s">
        <v>23</v>
      </c>
      <c r="N5077" s="5"/>
      <c r="O5077" s="5"/>
      <c r="P5077" s="5"/>
      <c r="Q5077" s="5"/>
      <c r="R5077" s="5"/>
      <c r="S5077" s="5"/>
      <c r="T5077" s="5"/>
      <c r="U5077" s="5"/>
      <c r="V5077" s="5"/>
    </row>
    <row r="5078" hidden="1">
      <c r="A5078" s="5">
        <v>480091.0</v>
      </c>
      <c r="B5078" s="6" t="s">
        <v>7963</v>
      </c>
      <c r="C5078" s="6" t="s">
        <v>10387</v>
      </c>
      <c r="D5078" s="6" t="s">
        <v>10681</v>
      </c>
      <c r="E5078" s="6" t="s">
        <v>266</v>
      </c>
      <c r="F5078" s="6"/>
      <c r="G5078" s="6"/>
      <c r="H5078" s="6" t="s">
        <v>8260</v>
      </c>
      <c r="I5078" s="6" t="s">
        <v>10682</v>
      </c>
      <c r="J5078" s="6" t="s">
        <v>8607</v>
      </c>
      <c r="K5078" s="7" t="s">
        <v>10683</v>
      </c>
      <c r="L5078" s="8">
        <v>45657.0</v>
      </c>
      <c r="M5078" s="6" t="s">
        <v>23</v>
      </c>
      <c r="N5078" s="5"/>
      <c r="O5078" s="5"/>
      <c r="P5078" s="5"/>
      <c r="Q5078" s="5"/>
      <c r="R5078" s="5"/>
      <c r="S5078" s="5"/>
      <c r="T5078" s="5"/>
      <c r="U5078" s="5"/>
      <c r="V5078" s="5"/>
    </row>
    <row r="5079" hidden="1">
      <c r="A5079" s="5">
        <v>480091.0</v>
      </c>
      <c r="B5079" s="6" t="s">
        <v>7963</v>
      </c>
      <c r="C5079" s="6" t="s">
        <v>10387</v>
      </c>
      <c r="D5079" s="6" t="s">
        <v>10684</v>
      </c>
      <c r="E5079" s="6" t="s">
        <v>266</v>
      </c>
      <c r="F5079" s="6"/>
      <c r="G5079" s="6"/>
      <c r="H5079" s="6" t="s">
        <v>8225</v>
      </c>
      <c r="I5079" s="6" t="s">
        <v>10685</v>
      </c>
      <c r="J5079" s="6" t="s">
        <v>8607</v>
      </c>
      <c r="K5079" s="7" t="s">
        <v>850</v>
      </c>
      <c r="L5079" s="8">
        <v>45657.0</v>
      </c>
      <c r="M5079" s="6" t="s">
        <v>23</v>
      </c>
      <c r="N5079" s="5"/>
      <c r="O5079" s="5"/>
      <c r="P5079" s="5"/>
      <c r="Q5079" s="5"/>
      <c r="R5079" s="5"/>
      <c r="S5079" s="5"/>
      <c r="T5079" s="5"/>
      <c r="U5079" s="5"/>
      <c r="V5079" s="5"/>
    </row>
    <row r="5080" hidden="1">
      <c r="A5080" s="5">
        <v>480091.0</v>
      </c>
      <c r="B5080" s="6" t="s">
        <v>7963</v>
      </c>
      <c r="C5080" s="6" t="s">
        <v>10387</v>
      </c>
      <c r="D5080" s="6" t="s">
        <v>10684</v>
      </c>
      <c r="E5080" s="6" t="s">
        <v>266</v>
      </c>
      <c r="F5080" s="6"/>
      <c r="G5080" s="6"/>
      <c r="H5080" s="6" t="s">
        <v>8300</v>
      </c>
      <c r="I5080" s="6" t="s">
        <v>10685</v>
      </c>
      <c r="J5080" s="6" t="s">
        <v>8607</v>
      </c>
      <c r="K5080" s="7" t="s">
        <v>1318</v>
      </c>
      <c r="L5080" s="8">
        <v>45657.0</v>
      </c>
      <c r="M5080" s="6" t="s">
        <v>23</v>
      </c>
      <c r="N5080" s="5"/>
      <c r="O5080" s="5"/>
      <c r="P5080" s="5"/>
      <c r="Q5080" s="5"/>
      <c r="R5080" s="5"/>
      <c r="S5080" s="5"/>
      <c r="T5080" s="5"/>
      <c r="U5080" s="5"/>
      <c r="V5080" s="5"/>
    </row>
    <row r="5081" hidden="1">
      <c r="A5081" s="5">
        <v>480091.0</v>
      </c>
      <c r="B5081" s="6" t="s">
        <v>7963</v>
      </c>
      <c r="C5081" s="6" t="s">
        <v>10387</v>
      </c>
      <c r="D5081" s="6" t="s">
        <v>10684</v>
      </c>
      <c r="E5081" s="6" t="s">
        <v>266</v>
      </c>
      <c r="F5081" s="6"/>
      <c r="G5081" s="6"/>
      <c r="H5081" s="6" t="s">
        <v>8212</v>
      </c>
      <c r="I5081" s="6" t="s">
        <v>10685</v>
      </c>
      <c r="J5081" s="6" t="s">
        <v>8607</v>
      </c>
      <c r="K5081" s="7" t="s">
        <v>565</v>
      </c>
      <c r="L5081" s="8">
        <v>45657.0</v>
      </c>
      <c r="M5081" s="6" t="s">
        <v>23</v>
      </c>
      <c r="N5081" s="5"/>
      <c r="O5081" s="5"/>
      <c r="P5081" s="5"/>
      <c r="Q5081" s="5"/>
      <c r="R5081" s="5"/>
      <c r="S5081" s="5"/>
      <c r="T5081" s="5"/>
      <c r="U5081" s="5"/>
      <c r="V5081" s="5"/>
    </row>
    <row r="5082" hidden="1">
      <c r="A5082" s="5">
        <v>480091.0</v>
      </c>
      <c r="B5082" s="6" t="s">
        <v>7963</v>
      </c>
      <c r="C5082" s="6" t="s">
        <v>10387</v>
      </c>
      <c r="D5082" s="6" t="s">
        <v>10684</v>
      </c>
      <c r="E5082" s="6" t="s">
        <v>266</v>
      </c>
      <c r="F5082" s="6"/>
      <c r="G5082" s="6"/>
      <c r="H5082" s="6" t="s">
        <v>8212</v>
      </c>
      <c r="I5082" s="6" t="s">
        <v>10685</v>
      </c>
      <c r="J5082" s="6" t="s">
        <v>8607</v>
      </c>
      <c r="K5082" s="7" t="s">
        <v>369</v>
      </c>
      <c r="L5082" s="8">
        <v>45657.0</v>
      </c>
      <c r="M5082" s="6" t="s">
        <v>23</v>
      </c>
      <c r="N5082" s="5"/>
      <c r="O5082" s="5"/>
      <c r="P5082" s="5"/>
      <c r="Q5082" s="5"/>
      <c r="R5082" s="5"/>
      <c r="S5082" s="5"/>
      <c r="T5082" s="5"/>
      <c r="U5082" s="5"/>
      <c r="V5082" s="5"/>
    </row>
    <row r="5083" hidden="1">
      <c r="A5083" s="5">
        <v>480091.0</v>
      </c>
      <c r="B5083" s="6" t="s">
        <v>7963</v>
      </c>
      <c r="C5083" s="6" t="s">
        <v>10387</v>
      </c>
      <c r="D5083" s="6" t="s">
        <v>10686</v>
      </c>
      <c r="E5083" s="6" t="s">
        <v>266</v>
      </c>
      <c r="F5083" s="6"/>
      <c r="G5083" s="6"/>
      <c r="H5083" s="6" t="s">
        <v>8264</v>
      </c>
      <c r="I5083" s="6" t="s">
        <v>10687</v>
      </c>
      <c r="J5083" s="6" t="s">
        <v>8607</v>
      </c>
      <c r="K5083" s="7" t="s">
        <v>97</v>
      </c>
      <c r="L5083" s="8">
        <v>45657.0</v>
      </c>
      <c r="M5083" s="6" t="s">
        <v>23</v>
      </c>
      <c r="N5083" s="5"/>
      <c r="O5083" s="5"/>
      <c r="P5083" s="5"/>
      <c r="Q5083" s="5"/>
      <c r="R5083" s="5"/>
      <c r="S5083" s="5"/>
      <c r="T5083" s="5"/>
      <c r="U5083" s="5"/>
      <c r="V5083" s="5"/>
    </row>
    <row r="5084" hidden="1">
      <c r="A5084" s="5">
        <v>480091.0</v>
      </c>
      <c r="B5084" s="6" t="s">
        <v>7963</v>
      </c>
      <c r="C5084" s="6" t="s">
        <v>10387</v>
      </c>
      <c r="D5084" s="6" t="s">
        <v>10684</v>
      </c>
      <c r="E5084" s="6" t="s">
        <v>266</v>
      </c>
      <c r="F5084" s="6"/>
      <c r="G5084" s="6"/>
      <c r="H5084" s="6" t="s">
        <v>8302</v>
      </c>
      <c r="I5084" s="6" t="s">
        <v>10685</v>
      </c>
      <c r="J5084" s="6" t="s">
        <v>8607</v>
      </c>
      <c r="K5084" s="7" t="s">
        <v>588</v>
      </c>
      <c r="L5084" s="8">
        <v>45657.0</v>
      </c>
      <c r="M5084" s="6" t="s">
        <v>23</v>
      </c>
      <c r="N5084" s="5"/>
      <c r="O5084" s="5"/>
      <c r="P5084" s="5"/>
      <c r="Q5084" s="5"/>
      <c r="R5084" s="5"/>
      <c r="S5084" s="5"/>
      <c r="T5084" s="5"/>
      <c r="U5084" s="5"/>
      <c r="V5084" s="5"/>
    </row>
    <row r="5085" hidden="1">
      <c r="A5085" s="5">
        <v>480091.0</v>
      </c>
      <c r="B5085" s="6" t="s">
        <v>7963</v>
      </c>
      <c r="C5085" s="6" t="s">
        <v>10387</v>
      </c>
      <c r="D5085" s="6" t="s">
        <v>10684</v>
      </c>
      <c r="E5085" s="6" t="s">
        <v>266</v>
      </c>
      <c r="F5085" s="6"/>
      <c r="G5085" s="6"/>
      <c r="H5085" s="6" t="s">
        <v>8302</v>
      </c>
      <c r="I5085" s="6" t="s">
        <v>10685</v>
      </c>
      <c r="J5085" s="6" t="s">
        <v>8607</v>
      </c>
      <c r="K5085" s="7" t="s">
        <v>588</v>
      </c>
      <c r="L5085" s="8">
        <v>45657.0</v>
      </c>
      <c r="M5085" s="6" t="s">
        <v>23</v>
      </c>
      <c r="N5085" s="5"/>
      <c r="O5085" s="5"/>
      <c r="P5085" s="5"/>
      <c r="Q5085" s="5"/>
      <c r="R5085" s="5"/>
      <c r="S5085" s="5"/>
      <c r="T5085" s="5"/>
      <c r="U5085" s="5"/>
      <c r="V5085" s="5"/>
    </row>
    <row r="5086" hidden="1">
      <c r="A5086" s="5">
        <v>480091.0</v>
      </c>
      <c r="B5086" s="6" t="s">
        <v>7963</v>
      </c>
      <c r="C5086" s="6" t="s">
        <v>10387</v>
      </c>
      <c r="D5086" s="6" t="s">
        <v>10684</v>
      </c>
      <c r="E5086" s="6" t="s">
        <v>266</v>
      </c>
      <c r="F5086" s="6"/>
      <c r="G5086" s="6"/>
      <c r="H5086" s="6" t="s">
        <v>8898</v>
      </c>
      <c r="I5086" s="6" t="s">
        <v>10685</v>
      </c>
      <c r="J5086" s="6" t="s">
        <v>8607</v>
      </c>
      <c r="K5086" s="7" t="s">
        <v>3702</v>
      </c>
      <c r="L5086" s="8">
        <v>45657.0</v>
      </c>
      <c r="M5086" s="6" t="s">
        <v>23</v>
      </c>
      <c r="N5086" s="5"/>
      <c r="O5086" s="5"/>
      <c r="P5086" s="5"/>
      <c r="Q5086" s="5"/>
      <c r="R5086" s="5"/>
      <c r="S5086" s="5"/>
      <c r="T5086" s="5"/>
      <c r="U5086" s="5"/>
      <c r="V5086" s="5"/>
    </row>
    <row r="5087" hidden="1">
      <c r="A5087" s="5">
        <v>480091.0</v>
      </c>
      <c r="B5087" s="6" t="s">
        <v>7963</v>
      </c>
      <c r="C5087" s="6" t="s">
        <v>10387</v>
      </c>
      <c r="D5087" s="6" t="s">
        <v>10688</v>
      </c>
      <c r="E5087" s="6" t="s">
        <v>266</v>
      </c>
      <c r="F5087" s="6"/>
      <c r="G5087" s="6"/>
      <c r="H5087" s="6" t="s">
        <v>8228</v>
      </c>
      <c r="I5087" s="6" t="s">
        <v>10689</v>
      </c>
      <c r="J5087" s="6" t="s">
        <v>8607</v>
      </c>
      <c r="K5087" s="7" t="s">
        <v>86</v>
      </c>
      <c r="L5087" s="8">
        <v>45657.0</v>
      </c>
      <c r="M5087" s="6" t="s">
        <v>23</v>
      </c>
      <c r="N5087" s="5"/>
      <c r="O5087" s="5"/>
      <c r="P5087" s="5"/>
      <c r="Q5087" s="5"/>
      <c r="R5087" s="5"/>
      <c r="S5087" s="5"/>
      <c r="T5087" s="5"/>
      <c r="U5087" s="5"/>
      <c r="V5087" s="5"/>
    </row>
    <row r="5088" hidden="1">
      <c r="A5088" s="5">
        <v>480091.0</v>
      </c>
      <c r="B5088" s="6" t="s">
        <v>7963</v>
      </c>
      <c r="C5088" s="6" t="s">
        <v>10387</v>
      </c>
      <c r="D5088" s="6" t="s">
        <v>10688</v>
      </c>
      <c r="E5088" s="6" t="s">
        <v>266</v>
      </c>
      <c r="F5088" s="6"/>
      <c r="G5088" s="6"/>
      <c r="H5088" s="6" t="s">
        <v>8225</v>
      </c>
      <c r="I5088" s="6" t="s">
        <v>10689</v>
      </c>
      <c r="J5088" s="6" t="s">
        <v>8607</v>
      </c>
      <c r="K5088" s="7" t="s">
        <v>588</v>
      </c>
      <c r="L5088" s="8">
        <v>45657.0</v>
      </c>
      <c r="M5088" s="6" t="s">
        <v>23</v>
      </c>
      <c r="N5088" s="5"/>
      <c r="O5088" s="5"/>
      <c r="P5088" s="5"/>
      <c r="Q5088" s="5"/>
      <c r="R5088" s="5"/>
      <c r="S5088" s="5"/>
      <c r="T5088" s="5"/>
      <c r="U5088" s="5"/>
      <c r="V5088" s="5"/>
    </row>
    <row r="5089" hidden="1">
      <c r="A5089" s="5">
        <v>480091.0</v>
      </c>
      <c r="B5089" s="6" t="s">
        <v>7963</v>
      </c>
      <c r="C5089" s="6" t="s">
        <v>10387</v>
      </c>
      <c r="D5089" s="6" t="s">
        <v>10688</v>
      </c>
      <c r="E5089" s="6" t="s">
        <v>266</v>
      </c>
      <c r="F5089" s="6"/>
      <c r="G5089" s="6"/>
      <c r="H5089" s="6" t="s">
        <v>8300</v>
      </c>
      <c r="I5089" s="6" t="s">
        <v>10689</v>
      </c>
      <c r="J5089" s="6" t="s">
        <v>8607</v>
      </c>
      <c r="K5089" s="7" t="s">
        <v>4096</v>
      </c>
      <c r="L5089" s="8">
        <v>45657.0</v>
      </c>
      <c r="M5089" s="6" t="s">
        <v>23</v>
      </c>
      <c r="N5089" s="5"/>
      <c r="O5089" s="5"/>
      <c r="P5089" s="5"/>
      <c r="Q5089" s="5"/>
      <c r="R5089" s="5"/>
      <c r="S5089" s="5"/>
      <c r="T5089" s="5"/>
      <c r="U5089" s="5"/>
      <c r="V5089" s="5"/>
    </row>
    <row r="5090" hidden="1">
      <c r="A5090" s="5">
        <v>480091.0</v>
      </c>
      <c r="B5090" s="6" t="s">
        <v>7963</v>
      </c>
      <c r="C5090" s="6" t="s">
        <v>10387</v>
      </c>
      <c r="D5090" s="6" t="s">
        <v>10688</v>
      </c>
      <c r="E5090" s="6" t="s">
        <v>266</v>
      </c>
      <c r="F5090" s="6"/>
      <c r="G5090" s="6"/>
      <c r="H5090" s="6" t="s">
        <v>8212</v>
      </c>
      <c r="I5090" s="6" t="s">
        <v>10689</v>
      </c>
      <c r="J5090" s="6" t="s">
        <v>8607</v>
      </c>
      <c r="K5090" s="7" t="s">
        <v>565</v>
      </c>
      <c r="L5090" s="8">
        <v>45657.0</v>
      </c>
      <c r="M5090" s="6" t="s">
        <v>23</v>
      </c>
      <c r="N5090" s="5"/>
      <c r="O5090" s="5"/>
      <c r="P5090" s="5"/>
      <c r="Q5090" s="5"/>
      <c r="R5090" s="5"/>
      <c r="S5090" s="5"/>
      <c r="T5090" s="5"/>
      <c r="U5090" s="5"/>
      <c r="V5090" s="5"/>
    </row>
    <row r="5091" hidden="1">
      <c r="A5091" s="5">
        <v>480091.0</v>
      </c>
      <c r="B5091" s="6" t="s">
        <v>7963</v>
      </c>
      <c r="C5091" s="6" t="s">
        <v>10387</v>
      </c>
      <c r="D5091" s="6" t="s">
        <v>10688</v>
      </c>
      <c r="E5091" s="6" t="s">
        <v>266</v>
      </c>
      <c r="F5091" s="6"/>
      <c r="G5091" s="6"/>
      <c r="H5091" s="6" t="s">
        <v>8302</v>
      </c>
      <c r="I5091" s="6" t="s">
        <v>10689</v>
      </c>
      <c r="J5091" s="6" t="s">
        <v>8607</v>
      </c>
      <c r="K5091" s="7" t="s">
        <v>10690</v>
      </c>
      <c r="L5091" s="8">
        <v>45657.0</v>
      </c>
      <c r="M5091" s="6" t="s">
        <v>23</v>
      </c>
      <c r="N5091" s="5"/>
      <c r="O5091" s="5"/>
      <c r="P5091" s="5"/>
      <c r="Q5091" s="5"/>
      <c r="R5091" s="5"/>
      <c r="S5091" s="5"/>
      <c r="T5091" s="5"/>
      <c r="U5091" s="5"/>
      <c r="V5091" s="5"/>
    </row>
    <row r="5092" hidden="1">
      <c r="A5092" s="5">
        <v>480091.0</v>
      </c>
      <c r="B5092" s="6" t="s">
        <v>7963</v>
      </c>
      <c r="C5092" s="6" t="s">
        <v>10387</v>
      </c>
      <c r="D5092" s="6" t="s">
        <v>10688</v>
      </c>
      <c r="E5092" s="6" t="s">
        <v>266</v>
      </c>
      <c r="F5092" s="6"/>
      <c r="G5092" s="6"/>
      <c r="H5092" s="6" t="s">
        <v>8302</v>
      </c>
      <c r="I5092" s="6" t="s">
        <v>10689</v>
      </c>
      <c r="J5092" s="6" t="s">
        <v>8607</v>
      </c>
      <c r="K5092" s="7" t="s">
        <v>8301</v>
      </c>
      <c r="L5092" s="8">
        <v>45657.0</v>
      </c>
      <c r="M5092" s="6" t="s">
        <v>23</v>
      </c>
      <c r="N5092" s="5"/>
      <c r="O5092" s="5"/>
      <c r="P5092" s="5"/>
      <c r="Q5092" s="5"/>
      <c r="R5092" s="5"/>
      <c r="S5092" s="5"/>
      <c r="T5092" s="5"/>
      <c r="U5092" s="5"/>
      <c r="V5092" s="5"/>
    </row>
    <row r="5093" hidden="1">
      <c r="A5093" s="5">
        <v>480091.0</v>
      </c>
      <c r="B5093" s="6" t="s">
        <v>7963</v>
      </c>
      <c r="C5093" s="6" t="s">
        <v>10387</v>
      </c>
      <c r="D5093" s="6" t="s">
        <v>10688</v>
      </c>
      <c r="E5093" s="6" t="s">
        <v>266</v>
      </c>
      <c r="F5093" s="6"/>
      <c r="G5093" s="6"/>
      <c r="H5093" s="6" t="s">
        <v>8302</v>
      </c>
      <c r="I5093" s="6" t="s">
        <v>10689</v>
      </c>
      <c r="J5093" s="6" t="s">
        <v>8607</v>
      </c>
      <c r="K5093" s="7" t="s">
        <v>10691</v>
      </c>
      <c r="L5093" s="8">
        <v>45657.0</v>
      </c>
      <c r="M5093" s="6" t="s">
        <v>23</v>
      </c>
      <c r="N5093" s="5"/>
      <c r="O5093" s="5"/>
      <c r="P5093" s="5"/>
      <c r="Q5093" s="5"/>
      <c r="R5093" s="5"/>
      <c r="S5093" s="5"/>
      <c r="T5093" s="5"/>
      <c r="U5093" s="5"/>
      <c r="V5093" s="5"/>
    </row>
    <row r="5094" hidden="1">
      <c r="A5094" s="5">
        <v>480091.0</v>
      </c>
      <c r="B5094" s="6" t="s">
        <v>7963</v>
      </c>
      <c r="C5094" s="6" t="s">
        <v>10387</v>
      </c>
      <c r="D5094" s="6" t="s">
        <v>10688</v>
      </c>
      <c r="E5094" s="6" t="s">
        <v>266</v>
      </c>
      <c r="F5094" s="6"/>
      <c r="G5094" s="6"/>
      <c r="H5094" s="6" t="s">
        <v>8898</v>
      </c>
      <c r="I5094" s="6" t="s">
        <v>10689</v>
      </c>
      <c r="J5094" s="6" t="s">
        <v>8607</v>
      </c>
      <c r="K5094" s="7" t="s">
        <v>86</v>
      </c>
      <c r="L5094" s="8">
        <v>45657.0</v>
      </c>
      <c r="M5094" s="6" t="s">
        <v>23</v>
      </c>
      <c r="N5094" s="5"/>
      <c r="O5094" s="5"/>
      <c r="P5094" s="5"/>
      <c r="Q5094" s="5"/>
      <c r="R5094" s="5"/>
      <c r="S5094" s="5"/>
      <c r="T5094" s="5"/>
      <c r="U5094" s="5"/>
      <c r="V5094" s="5"/>
    </row>
    <row r="5095" hidden="1">
      <c r="A5095" s="5">
        <v>480091.0</v>
      </c>
      <c r="B5095" s="6" t="s">
        <v>7963</v>
      </c>
      <c r="C5095" s="6" t="s">
        <v>10387</v>
      </c>
      <c r="D5095" s="6" t="s">
        <v>10692</v>
      </c>
      <c r="E5095" s="6" t="s">
        <v>266</v>
      </c>
      <c r="F5095" s="6"/>
      <c r="G5095" s="6"/>
      <c r="H5095" s="6" t="s">
        <v>8212</v>
      </c>
      <c r="I5095" s="6" t="s">
        <v>10693</v>
      </c>
      <c r="J5095" s="6" t="s">
        <v>8469</v>
      </c>
      <c r="K5095" s="7" t="s">
        <v>5395</v>
      </c>
      <c r="L5095" s="8">
        <v>45657.0</v>
      </c>
      <c r="M5095" s="6" t="s">
        <v>23</v>
      </c>
      <c r="N5095" s="5"/>
      <c r="O5095" s="5"/>
      <c r="P5095" s="5"/>
      <c r="Q5095" s="5"/>
      <c r="R5095" s="5"/>
      <c r="S5095" s="5"/>
      <c r="T5095" s="5"/>
      <c r="U5095" s="5"/>
      <c r="V5095" s="5"/>
    </row>
    <row r="5096" hidden="1">
      <c r="A5096" s="5">
        <v>480091.0</v>
      </c>
      <c r="B5096" s="6" t="s">
        <v>7963</v>
      </c>
      <c r="C5096" s="6" t="s">
        <v>10387</v>
      </c>
      <c r="D5096" s="6" t="s">
        <v>10694</v>
      </c>
      <c r="E5096" s="6" t="s">
        <v>266</v>
      </c>
      <c r="F5096" s="6"/>
      <c r="G5096" s="6"/>
      <c r="H5096" s="6" t="s">
        <v>8212</v>
      </c>
      <c r="I5096" s="6" t="s">
        <v>10695</v>
      </c>
      <c r="J5096" s="6" t="s">
        <v>8607</v>
      </c>
      <c r="K5096" s="7" t="s">
        <v>369</v>
      </c>
      <c r="L5096" s="8">
        <v>45657.0</v>
      </c>
      <c r="M5096" s="6" t="s">
        <v>23</v>
      </c>
      <c r="N5096" s="5"/>
      <c r="O5096" s="5"/>
      <c r="P5096" s="5"/>
      <c r="Q5096" s="5"/>
      <c r="R5096" s="5"/>
      <c r="S5096" s="5"/>
      <c r="T5096" s="5"/>
      <c r="U5096" s="5"/>
      <c r="V5096" s="5"/>
    </row>
    <row r="5097" hidden="1">
      <c r="A5097" s="5">
        <v>480091.0</v>
      </c>
      <c r="B5097" s="6" t="s">
        <v>7963</v>
      </c>
      <c r="C5097" s="6" t="s">
        <v>10387</v>
      </c>
      <c r="D5097" s="6" t="s">
        <v>10696</v>
      </c>
      <c r="E5097" s="6" t="s">
        <v>266</v>
      </c>
      <c r="F5097" s="6"/>
      <c r="G5097" s="6"/>
      <c r="H5097" s="6" t="s">
        <v>8271</v>
      </c>
      <c r="I5097" s="6" t="s">
        <v>10697</v>
      </c>
      <c r="J5097" s="6" t="s">
        <v>8607</v>
      </c>
      <c r="K5097" s="7" t="s">
        <v>10698</v>
      </c>
      <c r="L5097" s="8">
        <v>45657.0</v>
      </c>
      <c r="M5097" s="6" t="s">
        <v>23</v>
      </c>
      <c r="N5097" s="5"/>
      <c r="O5097" s="5"/>
      <c r="P5097" s="5"/>
      <c r="Q5097" s="5"/>
      <c r="R5097" s="5"/>
      <c r="S5097" s="5"/>
      <c r="T5097" s="5"/>
      <c r="U5097" s="5"/>
      <c r="V5097" s="5"/>
    </row>
    <row r="5098" hidden="1">
      <c r="A5098" s="5">
        <v>480091.0</v>
      </c>
      <c r="B5098" s="6" t="s">
        <v>7963</v>
      </c>
      <c r="C5098" s="6" t="s">
        <v>10387</v>
      </c>
      <c r="D5098" s="6" t="s">
        <v>10699</v>
      </c>
      <c r="E5098" s="6" t="s">
        <v>266</v>
      </c>
      <c r="F5098" s="6"/>
      <c r="G5098" s="6"/>
      <c r="H5098" s="6" t="s">
        <v>8225</v>
      </c>
      <c r="I5098" s="6" t="s">
        <v>10700</v>
      </c>
      <c r="J5098" s="6" t="s">
        <v>8607</v>
      </c>
      <c r="K5098" s="7" t="s">
        <v>588</v>
      </c>
      <c r="L5098" s="8">
        <v>45657.0</v>
      </c>
      <c r="M5098" s="6" t="s">
        <v>23</v>
      </c>
      <c r="N5098" s="5"/>
      <c r="O5098" s="5"/>
      <c r="P5098" s="5"/>
      <c r="Q5098" s="5"/>
      <c r="R5098" s="5"/>
      <c r="S5098" s="5"/>
      <c r="T5098" s="5"/>
      <c r="U5098" s="5"/>
      <c r="V5098" s="5"/>
    </row>
    <row r="5099" hidden="1">
      <c r="A5099" s="5">
        <v>480091.0</v>
      </c>
      <c r="B5099" s="6" t="s">
        <v>7963</v>
      </c>
      <c r="C5099" s="6" t="s">
        <v>10387</v>
      </c>
      <c r="D5099" s="6" t="s">
        <v>10696</v>
      </c>
      <c r="E5099" s="6" t="s">
        <v>266</v>
      </c>
      <c r="F5099" s="6"/>
      <c r="G5099" s="6"/>
      <c r="H5099" s="6" t="s">
        <v>8264</v>
      </c>
      <c r="I5099" s="6" t="s">
        <v>10697</v>
      </c>
      <c r="J5099" s="6" t="s">
        <v>8607</v>
      </c>
      <c r="K5099" s="7" t="s">
        <v>494</v>
      </c>
      <c r="L5099" s="8">
        <v>45657.0</v>
      </c>
      <c r="M5099" s="6" t="s">
        <v>23</v>
      </c>
      <c r="N5099" s="5"/>
      <c r="O5099" s="5"/>
      <c r="P5099" s="5"/>
      <c r="Q5099" s="5"/>
      <c r="R5099" s="5"/>
      <c r="S5099" s="5"/>
      <c r="T5099" s="5"/>
      <c r="U5099" s="5"/>
      <c r="V5099" s="5"/>
    </row>
    <row r="5100" hidden="1">
      <c r="A5100" s="5">
        <v>480091.0</v>
      </c>
      <c r="B5100" s="6" t="s">
        <v>7963</v>
      </c>
      <c r="C5100" s="6" t="s">
        <v>10387</v>
      </c>
      <c r="D5100" s="6" t="s">
        <v>10701</v>
      </c>
      <c r="E5100" s="6" t="s">
        <v>266</v>
      </c>
      <c r="F5100" s="6"/>
      <c r="G5100" s="6"/>
      <c r="H5100" s="6" t="s">
        <v>8212</v>
      </c>
      <c r="I5100" s="6" t="s">
        <v>10702</v>
      </c>
      <c r="J5100" s="6" t="s">
        <v>8469</v>
      </c>
      <c r="K5100" s="7" t="s">
        <v>820</v>
      </c>
      <c r="L5100" s="8">
        <v>45657.0</v>
      </c>
      <c r="M5100" s="6" t="s">
        <v>23</v>
      </c>
      <c r="N5100" s="5"/>
      <c r="O5100" s="5"/>
      <c r="P5100" s="5"/>
      <c r="Q5100" s="5"/>
      <c r="R5100" s="5"/>
      <c r="S5100" s="5"/>
      <c r="T5100" s="5"/>
      <c r="U5100" s="5"/>
      <c r="V5100" s="5"/>
    </row>
    <row r="5101" hidden="1">
      <c r="A5101" s="5">
        <v>480091.0</v>
      </c>
      <c r="B5101" s="6" t="s">
        <v>7963</v>
      </c>
      <c r="C5101" s="6" t="s">
        <v>10387</v>
      </c>
      <c r="D5101" s="6" t="s">
        <v>10703</v>
      </c>
      <c r="E5101" s="6" t="s">
        <v>266</v>
      </c>
      <c r="F5101" s="6"/>
      <c r="G5101" s="6"/>
      <c r="H5101" s="6" t="s">
        <v>8264</v>
      </c>
      <c r="I5101" s="6" t="s">
        <v>10704</v>
      </c>
      <c r="J5101" s="6" t="s">
        <v>8469</v>
      </c>
      <c r="K5101" s="7" t="s">
        <v>881</v>
      </c>
      <c r="L5101" s="8">
        <v>45657.0</v>
      </c>
      <c r="M5101" s="6" t="s">
        <v>23</v>
      </c>
      <c r="N5101" s="5"/>
      <c r="O5101" s="5"/>
      <c r="P5101" s="5"/>
      <c r="Q5101" s="5"/>
      <c r="R5101" s="5"/>
      <c r="S5101" s="5"/>
      <c r="T5101" s="5"/>
      <c r="U5101" s="5"/>
      <c r="V5101" s="5"/>
    </row>
    <row r="5102" hidden="1">
      <c r="A5102" s="5">
        <v>480091.0</v>
      </c>
      <c r="B5102" s="6" t="s">
        <v>7963</v>
      </c>
      <c r="C5102" s="6" t="s">
        <v>10387</v>
      </c>
      <c r="D5102" s="6" t="s">
        <v>10705</v>
      </c>
      <c r="E5102" s="6" t="s">
        <v>266</v>
      </c>
      <c r="F5102" s="6"/>
      <c r="G5102" s="6"/>
      <c r="H5102" s="6" t="s">
        <v>8279</v>
      </c>
      <c r="I5102" s="6" t="s">
        <v>10706</v>
      </c>
      <c r="J5102" s="6" t="s">
        <v>8469</v>
      </c>
      <c r="K5102" s="7" t="s">
        <v>620</v>
      </c>
      <c r="L5102" s="8">
        <v>45657.0</v>
      </c>
      <c r="M5102" s="6" t="s">
        <v>23</v>
      </c>
      <c r="N5102" s="5"/>
      <c r="O5102" s="5"/>
      <c r="P5102" s="5"/>
      <c r="Q5102" s="5"/>
      <c r="R5102" s="5"/>
      <c r="S5102" s="5"/>
      <c r="T5102" s="5"/>
      <c r="U5102" s="5"/>
      <c r="V5102" s="5"/>
    </row>
    <row r="5103" hidden="1">
      <c r="A5103" s="5">
        <v>480091.0</v>
      </c>
      <c r="B5103" s="6" t="s">
        <v>7963</v>
      </c>
      <c r="C5103" s="6" t="s">
        <v>10387</v>
      </c>
      <c r="D5103" s="6" t="s">
        <v>10705</v>
      </c>
      <c r="E5103" s="6" t="s">
        <v>266</v>
      </c>
      <c r="F5103" s="6"/>
      <c r="G5103" s="6"/>
      <c r="H5103" s="6" t="s">
        <v>8898</v>
      </c>
      <c r="I5103" s="6" t="s">
        <v>10706</v>
      </c>
      <c r="J5103" s="6" t="s">
        <v>8469</v>
      </c>
      <c r="K5103" s="7" t="s">
        <v>3628</v>
      </c>
      <c r="L5103" s="8">
        <v>45657.0</v>
      </c>
      <c r="M5103" s="6" t="s">
        <v>23</v>
      </c>
      <c r="N5103" s="5"/>
      <c r="O5103" s="5"/>
      <c r="P5103" s="5"/>
      <c r="Q5103" s="5"/>
      <c r="R5103" s="5"/>
      <c r="S5103" s="5"/>
      <c r="T5103" s="5"/>
      <c r="U5103" s="5"/>
      <c r="V5103" s="5"/>
    </row>
    <row r="5104" hidden="1">
      <c r="A5104" s="5">
        <v>480091.0</v>
      </c>
      <c r="B5104" s="6" t="s">
        <v>7963</v>
      </c>
      <c r="C5104" s="6" t="s">
        <v>10387</v>
      </c>
      <c r="D5104" s="6" t="s">
        <v>10707</v>
      </c>
      <c r="E5104" s="6" t="s">
        <v>266</v>
      </c>
      <c r="F5104" s="6"/>
      <c r="G5104" s="6"/>
      <c r="H5104" s="6" t="s">
        <v>8212</v>
      </c>
      <c r="I5104" s="6" t="s">
        <v>10708</v>
      </c>
      <c r="J5104" s="6" t="s">
        <v>8469</v>
      </c>
      <c r="K5104" s="7" t="s">
        <v>97</v>
      </c>
      <c r="L5104" s="8">
        <v>45657.0</v>
      </c>
      <c r="M5104" s="6" t="s">
        <v>23</v>
      </c>
      <c r="N5104" s="5"/>
      <c r="O5104" s="5"/>
      <c r="P5104" s="5"/>
      <c r="Q5104" s="5"/>
      <c r="R5104" s="5"/>
      <c r="S5104" s="5"/>
      <c r="T5104" s="5"/>
      <c r="U5104" s="5"/>
      <c r="V5104" s="5"/>
    </row>
    <row r="5105" hidden="1">
      <c r="A5105" s="5">
        <v>480091.0</v>
      </c>
      <c r="B5105" s="6" t="s">
        <v>7963</v>
      </c>
      <c r="C5105" s="6" t="s">
        <v>10387</v>
      </c>
      <c r="D5105" s="6" t="s">
        <v>10709</v>
      </c>
      <c r="E5105" s="6" t="s">
        <v>266</v>
      </c>
      <c r="F5105" s="6"/>
      <c r="G5105" s="6"/>
      <c r="H5105" s="6" t="s">
        <v>8260</v>
      </c>
      <c r="I5105" s="6" t="s">
        <v>10710</v>
      </c>
      <c r="J5105" s="6" t="s">
        <v>8469</v>
      </c>
      <c r="K5105" s="7" t="s">
        <v>3634</v>
      </c>
      <c r="L5105" s="8">
        <v>45657.0</v>
      </c>
      <c r="M5105" s="6" t="s">
        <v>23</v>
      </c>
      <c r="N5105" s="5"/>
      <c r="O5105" s="5"/>
      <c r="P5105" s="5"/>
      <c r="Q5105" s="5"/>
      <c r="R5105" s="5"/>
      <c r="S5105" s="5"/>
      <c r="T5105" s="5"/>
      <c r="U5105" s="5"/>
      <c r="V5105" s="5"/>
    </row>
    <row r="5106" hidden="1">
      <c r="A5106" s="5">
        <v>480091.0</v>
      </c>
      <c r="B5106" s="6" t="s">
        <v>7963</v>
      </c>
      <c r="C5106" s="6" t="s">
        <v>10387</v>
      </c>
      <c r="D5106" s="6" t="s">
        <v>10711</v>
      </c>
      <c r="E5106" s="6" t="s">
        <v>266</v>
      </c>
      <c r="F5106" s="6"/>
      <c r="G5106" s="6"/>
      <c r="H5106" s="6" t="s">
        <v>9010</v>
      </c>
      <c r="I5106" s="6" t="s">
        <v>10712</v>
      </c>
      <c r="J5106" s="6" t="s">
        <v>8469</v>
      </c>
      <c r="K5106" s="7" t="s">
        <v>97</v>
      </c>
      <c r="L5106" s="8">
        <v>45657.0</v>
      </c>
      <c r="M5106" s="6" t="s">
        <v>23</v>
      </c>
      <c r="N5106" s="5"/>
      <c r="O5106" s="5"/>
      <c r="P5106" s="5"/>
      <c r="Q5106" s="5"/>
      <c r="R5106" s="5"/>
      <c r="S5106" s="5"/>
      <c r="T5106" s="5"/>
      <c r="U5106" s="5"/>
      <c r="V5106" s="5"/>
    </row>
    <row r="5107" hidden="1">
      <c r="A5107" s="5">
        <v>480091.0</v>
      </c>
      <c r="B5107" s="6" t="s">
        <v>7963</v>
      </c>
      <c r="C5107" s="6" t="s">
        <v>10387</v>
      </c>
      <c r="D5107" s="6" t="s">
        <v>10711</v>
      </c>
      <c r="E5107" s="6" t="s">
        <v>266</v>
      </c>
      <c r="F5107" s="6"/>
      <c r="G5107" s="6"/>
      <c r="H5107" s="6" t="s">
        <v>8300</v>
      </c>
      <c r="I5107" s="6" t="s">
        <v>10713</v>
      </c>
      <c r="J5107" s="6" t="s">
        <v>8469</v>
      </c>
      <c r="K5107" s="7" t="s">
        <v>10714</v>
      </c>
      <c r="L5107" s="8">
        <v>45657.0</v>
      </c>
      <c r="M5107" s="6" t="s">
        <v>23</v>
      </c>
      <c r="N5107" s="5"/>
      <c r="O5107" s="5"/>
      <c r="P5107" s="5"/>
      <c r="Q5107" s="5"/>
      <c r="R5107" s="5"/>
      <c r="S5107" s="5"/>
      <c r="T5107" s="5"/>
      <c r="U5107" s="5"/>
      <c r="V5107" s="5"/>
    </row>
    <row r="5108" hidden="1">
      <c r="A5108" s="5">
        <v>480091.0</v>
      </c>
      <c r="B5108" s="6" t="s">
        <v>7963</v>
      </c>
      <c r="C5108" s="6" t="s">
        <v>10387</v>
      </c>
      <c r="D5108" s="6" t="s">
        <v>10711</v>
      </c>
      <c r="E5108" s="6" t="s">
        <v>266</v>
      </c>
      <c r="F5108" s="6"/>
      <c r="G5108" s="6"/>
      <c r="H5108" s="6" t="s">
        <v>8212</v>
      </c>
      <c r="I5108" s="6" t="s">
        <v>10713</v>
      </c>
      <c r="J5108" s="6" t="s">
        <v>8469</v>
      </c>
      <c r="K5108" s="7" t="s">
        <v>620</v>
      </c>
      <c r="L5108" s="8">
        <v>45657.0</v>
      </c>
      <c r="M5108" s="6" t="s">
        <v>23</v>
      </c>
      <c r="N5108" s="5"/>
      <c r="O5108" s="5"/>
      <c r="P5108" s="5"/>
      <c r="Q5108" s="5"/>
      <c r="R5108" s="5"/>
      <c r="S5108" s="5"/>
      <c r="T5108" s="5"/>
      <c r="U5108" s="5"/>
      <c r="V5108" s="5"/>
    </row>
    <row r="5109" hidden="1">
      <c r="A5109" s="5">
        <v>480091.0</v>
      </c>
      <c r="B5109" s="6" t="s">
        <v>7963</v>
      </c>
      <c r="C5109" s="6" t="s">
        <v>10387</v>
      </c>
      <c r="D5109" s="6" t="s">
        <v>10711</v>
      </c>
      <c r="E5109" s="6" t="s">
        <v>266</v>
      </c>
      <c r="F5109" s="6"/>
      <c r="G5109" s="6"/>
      <c r="H5109" s="6" t="s">
        <v>8212</v>
      </c>
      <c r="I5109" s="6" t="s">
        <v>10713</v>
      </c>
      <c r="J5109" s="6" t="s">
        <v>8469</v>
      </c>
      <c r="K5109" s="7" t="s">
        <v>565</v>
      </c>
      <c r="L5109" s="8">
        <v>45657.0</v>
      </c>
      <c r="M5109" s="6" t="s">
        <v>23</v>
      </c>
      <c r="N5109" s="5"/>
      <c r="O5109" s="5"/>
      <c r="P5109" s="5"/>
      <c r="Q5109" s="5"/>
      <c r="R5109" s="5"/>
      <c r="S5109" s="5"/>
      <c r="T5109" s="5"/>
      <c r="U5109" s="5"/>
      <c r="V5109" s="5"/>
    </row>
    <row r="5110" hidden="1">
      <c r="A5110" s="5">
        <v>480091.0</v>
      </c>
      <c r="B5110" s="6" t="s">
        <v>7963</v>
      </c>
      <c r="C5110" s="6" t="s">
        <v>10387</v>
      </c>
      <c r="D5110" s="6" t="s">
        <v>10711</v>
      </c>
      <c r="E5110" s="6" t="s">
        <v>266</v>
      </c>
      <c r="F5110" s="6"/>
      <c r="G5110" s="6"/>
      <c r="H5110" s="6" t="s">
        <v>8302</v>
      </c>
      <c r="I5110" s="6" t="s">
        <v>10713</v>
      </c>
      <c r="J5110" s="6" t="s">
        <v>8469</v>
      </c>
      <c r="K5110" s="7" t="s">
        <v>9332</v>
      </c>
      <c r="L5110" s="8">
        <v>45657.0</v>
      </c>
      <c r="M5110" s="6" t="s">
        <v>23</v>
      </c>
      <c r="N5110" s="5"/>
      <c r="O5110" s="5"/>
      <c r="P5110" s="5"/>
      <c r="Q5110" s="5"/>
      <c r="R5110" s="5"/>
      <c r="S5110" s="5"/>
      <c r="T5110" s="5"/>
      <c r="U5110" s="5"/>
      <c r="V5110" s="5"/>
    </row>
    <row r="5111" hidden="1">
      <c r="A5111" s="5">
        <v>480091.0</v>
      </c>
      <c r="B5111" s="6" t="s">
        <v>7963</v>
      </c>
      <c r="C5111" s="6" t="s">
        <v>10387</v>
      </c>
      <c r="D5111" s="6" t="s">
        <v>10711</v>
      </c>
      <c r="E5111" s="6" t="s">
        <v>266</v>
      </c>
      <c r="F5111" s="6"/>
      <c r="G5111" s="6"/>
      <c r="H5111" s="6" t="s">
        <v>8302</v>
      </c>
      <c r="I5111" s="6" t="s">
        <v>10713</v>
      </c>
      <c r="J5111" s="6" t="s">
        <v>8469</v>
      </c>
      <c r="K5111" s="7" t="s">
        <v>10715</v>
      </c>
      <c r="L5111" s="8">
        <v>45657.0</v>
      </c>
      <c r="M5111" s="6" t="s">
        <v>23</v>
      </c>
      <c r="N5111" s="5"/>
      <c r="O5111" s="5"/>
      <c r="P5111" s="5"/>
      <c r="Q5111" s="5"/>
      <c r="R5111" s="5"/>
      <c r="S5111" s="5"/>
      <c r="T5111" s="5"/>
      <c r="U5111" s="5"/>
      <c r="V5111" s="5"/>
    </row>
    <row r="5112" hidden="1">
      <c r="A5112" s="5">
        <v>480091.0</v>
      </c>
      <c r="B5112" s="6" t="s">
        <v>7963</v>
      </c>
      <c r="C5112" s="6" t="s">
        <v>10387</v>
      </c>
      <c r="D5112" s="6" t="s">
        <v>10711</v>
      </c>
      <c r="E5112" s="6" t="s">
        <v>266</v>
      </c>
      <c r="F5112" s="6"/>
      <c r="G5112" s="6"/>
      <c r="H5112" s="6" t="s">
        <v>8302</v>
      </c>
      <c r="I5112" s="6" t="s">
        <v>10713</v>
      </c>
      <c r="J5112" s="6" t="s">
        <v>8469</v>
      </c>
      <c r="K5112" s="7" t="s">
        <v>10716</v>
      </c>
      <c r="L5112" s="8">
        <v>45657.0</v>
      </c>
      <c r="M5112" s="6" t="s">
        <v>23</v>
      </c>
      <c r="N5112" s="5"/>
      <c r="O5112" s="5"/>
      <c r="P5112" s="5"/>
      <c r="Q5112" s="5"/>
      <c r="R5112" s="5"/>
      <c r="S5112" s="5"/>
      <c r="T5112" s="5"/>
      <c r="U5112" s="5"/>
      <c r="V5112" s="5"/>
    </row>
    <row r="5113" hidden="1">
      <c r="A5113" s="5">
        <v>480091.0</v>
      </c>
      <c r="B5113" s="6" t="s">
        <v>7963</v>
      </c>
      <c r="C5113" s="6" t="s">
        <v>10387</v>
      </c>
      <c r="D5113" s="6" t="s">
        <v>10711</v>
      </c>
      <c r="E5113" s="6" t="s">
        <v>266</v>
      </c>
      <c r="F5113" s="6"/>
      <c r="G5113" s="6"/>
      <c r="H5113" s="6" t="s">
        <v>8898</v>
      </c>
      <c r="I5113" s="6" t="s">
        <v>10713</v>
      </c>
      <c r="J5113" s="6" t="s">
        <v>8469</v>
      </c>
      <c r="K5113" s="7" t="s">
        <v>620</v>
      </c>
      <c r="L5113" s="8">
        <v>45657.0</v>
      </c>
      <c r="M5113" s="6" t="s">
        <v>23</v>
      </c>
      <c r="N5113" s="5"/>
      <c r="O5113" s="5"/>
      <c r="P5113" s="5"/>
      <c r="Q5113" s="5"/>
      <c r="R5113" s="5"/>
      <c r="S5113" s="5"/>
      <c r="T5113" s="5"/>
      <c r="U5113" s="5"/>
      <c r="V5113" s="5"/>
    </row>
    <row r="5114" hidden="1">
      <c r="A5114" s="5">
        <v>480091.0</v>
      </c>
      <c r="B5114" s="6" t="s">
        <v>7963</v>
      </c>
      <c r="C5114" s="6" t="s">
        <v>10387</v>
      </c>
      <c r="D5114" s="6" t="s">
        <v>10717</v>
      </c>
      <c r="E5114" s="6" t="s">
        <v>266</v>
      </c>
      <c r="F5114" s="6"/>
      <c r="G5114" s="6"/>
      <c r="H5114" s="6" t="s">
        <v>8214</v>
      </c>
      <c r="I5114" s="6" t="s">
        <v>10718</v>
      </c>
      <c r="J5114" s="6" t="s">
        <v>8469</v>
      </c>
      <c r="K5114" s="7" t="s">
        <v>881</v>
      </c>
      <c r="L5114" s="8">
        <v>45657.0</v>
      </c>
      <c r="M5114" s="6" t="s">
        <v>23</v>
      </c>
      <c r="N5114" s="5"/>
      <c r="O5114" s="5"/>
      <c r="P5114" s="5"/>
      <c r="Q5114" s="5"/>
      <c r="R5114" s="5"/>
      <c r="S5114" s="5"/>
      <c r="T5114" s="5"/>
      <c r="U5114" s="5"/>
      <c r="V5114" s="5"/>
    </row>
    <row r="5115" hidden="1">
      <c r="A5115" s="5">
        <v>480091.0</v>
      </c>
      <c r="B5115" s="6" t="s">
        <v>7963</v>
      </c>
      <c r="C5115" s="6" t="s">
        <v>10387</v>
      </c>
      <c r="D5115" s="6" t="s">
        <v>10719</v>
      </c>
      <c r="E5115" s="6" t="s">
        <v>266</v>
      </c>
      <c r="F5115" s="6"/>
      <c r="G5115" s="6"/>
      <c r="H5115" s="6" t="s">
        <v>8212</v>
      </c>
      <c r="I5115" s="6" t="s">
        <v>10720</v>
      </c>
      <c r="J5115" s="6" t="s">
        <v>8469</v>
      </c>
      <c r="K5115" s="7" t="s">
        <v>620</v>
      </c>
      <c r="L5115" s="8">
        <v>45657.0</v>
      </c>
      <c r="M5115" s="6" t="s">
        <v>23</v>
      </c>
      <c r="N5115" s="5"/>
      <c r="O5115" s="5"/>
      <c r="P5115" s="5"/>
      <c r="Q5115" s="5"/>
      <c r="R5115" s="5"/>
      <c r="S5115" s="5"/>
      <c r="T5115" s="5"/>
      <c r="U5115" s="5"/>
      <c r="V5115" s="5"/>
    </row>
    <row r="5116" hidden="1">
      <c r="A5116" s="5">
        <v>480091.0</v>
      </c>
      <c r="B5116" s="6" t="s">
        <v>7963</v>
      </c>
      <c r="C5116" s="6" t="s">
        <v>10387</v>
      </c>
      <c r="D5116" s="6" t="s">
        <v>10721</v>
      </c>
      <c r="E5116" s="6" t="s">
        <v>266</v>
      </c>
      <c r="F5116" s="6"/>
      <c r="G5116" s="6"/>
      <c r="H5116" s="6" t="s">
        <v>8212</v>
      </c>
      <c r="I5116" s="6" t="s">
        <v>10722</v>
      </c>
      <c r="J5116" s="6" t="s">
        <v>8469</v>
      </c>
      <c r="K5116" s="7" t="s">
        <v>369</v>
      </c>
      <c r="L5116" s="8">
        <v>45657.0</v>
      </c>
      <c r="M5116" s="6" t="s">
        <v>23</v>
      </c>
      <c r="N5116" s="5"/>
      <c r="O5116" s="5"/>
      <c r="P5116" s="5"/>
      <c r="Q5116" s="5"/>
      <c r="R5116" s="5"/>
      <c r="S5116" s="5"/>
      <c r="T5116" s="5"/>
      <c r="U5116" s="5"/>
      <c r="V5116" s="5"/>
    </row>
    <row r="5117" hidden="1">
      <c r="A5117" s="5">
        <v>480091.0</v>
      </c>
      <c r="B5117" s="6" t="s">
        <v>7963</v>
      </c>
      <c r="C5117" s="6" t="s">
        <v>10387</v>
      </c>
      <c r="D5117" s="6" t="s">
        <v>10721</v>
      </c>
      <c r="E5117" s="6" t="s">
        <v>266</v>
      </c>
      <c r="F5117" s="6"/>
      <c r="G5117" s="6"/>
      <c r="H5117" s="6" t="s">
        <v>8279</v>
      </c>
      <c r="I5117" s="6" t="s">
        <v>10722</v>
      </c>
      <c r="J5117" s="6" t="s">
        <v>8469</v>
      </c>
      <c r="K5117" s="7" t="s">
        <v>3258</v>
      </c>
      <c r="L5117" s="8">
        <v>45657.0</v>
      </c>
      <c r="M5117" s="6" t="s">
        <v>23</v>
      </c>
      <c r="N5117" s="5"/>
      <c r="O5117" s="5"/>
      <c r="P5117" s="5"/>
      <c r="Q5117" s="5"/>
      <c r="R5117" s="5"/>
      <c r="S5117" s="5"/>
      <c r="T5117" s="5"/>
      <c r="U5117" s="5"/>
      <c r="V5117" s="5"/>
    </row>
    <row r="5118" hidden="1">
      <c r="A5118" s="5">
        <v>480091.0</v>
      </c>
      <c r="B5118" s="6" t="s">
        <v>7963</v>
      </c>
      <c r="C5118" s="6" t="s">
        <v>10723</v>
      </c>
      <c r="D5118" s="6" t="s">
        <v>10724</v>
      </c>
      <c r="E5118" s="6" t="s">
        <v>266</v>
      </c>
      <c r="F5118" s="6"/>
      <c r="G5118" s="6"/>
      <c r="H5118" s="6" t="s">
        <v>8478</v>
      </c>
      <c r="I5118" s="6" t="s">
        <v>10725</v>
      </c>
      <c r="J5118" s="6" t="s">
        <v>8469</v>
      </c>
      <c r="K5118" s="7" t="s">
        <v>10726</v>
      </c>
      <c r="L5118" s="8">
        <v>45657.0</v>
      </c>
      <c r="M5118" s="6" t="s">
        <v>23</v>
      </c>
      <c r="N5118" s="5"/>
      <c r="O5118" s="5"/>
      <c r="P5118" s="5"/>
      <c r="Q5118" s="5"/>
      <c r="R5118" s="5"/>
      <c r="S5118" s="5"/>
      <c r="T5118" s="5"/>
      <c r="U5118" s="5"/>
      <c r="V5118" s="5"/>
    </row>
    <row r="5119" hidden="1">
      <c r="A5119" s="5">
        <v>480091.0</v>
      </c>
      <c r="B5119" s="6" t="s">
        <v>7963</v>
      </c>
      <c r="C5119" s="6" t="s">
        <v>10723</v>
      </c>
      <c r="D5119" s="6" t="s">
        <v>10727</v>
      </c>
      <c r="E5119" s="6" t="s">
        <v>266</v>
      </c>
      <c r="F5119" s="6"/>
      <c r="G5119" s="6"/>
      <c r="H5119" s="6" t="s">
        <v>8256</v>
      </c>
      <c r="I5119" s="6" t="s">
        <v>10728</v>
      </c>
      <c r="J5119" s="6" t="s">
        <v>8469</v>
      </c>
      <c r="K5119" s="7" t="s">
        <v>71</v>
      </c>
      <c r="L5119" s="8">
        <v>45657.0</v>
      </c>
      <c r="M5119" s="6" t="s">
        <v>23</v>
      </c>
      <c r="N5119" s="5"/>
      <c r="O5119" s="5"/>
      <c r="P5119" s="5"/>
      <c r="Q5119" s="5"/>
      <c r="R5119" s="5"/>
      <c r="S5119" s="5"/>
      <c r="T5119" s="5"/>
      <c r="U5119" s="5"/>
      <c r="V5119" s="5"/>
    </row>
    <row r="5120" hidden="1">
      <c r="A5120" s="5">
        <v>480091.0</v>
      </c>
      <c r="B5120" s="6" t="s">
        <v>7963</v>
      </c>
      <c r="C5120" s="6" t="s">
        <v>10723</v>
      </c>
      <c r="D5120" s="6" t="s">
        <v>10727</v>
      </c>
      <c r="E5120" s="6" t="s">
        <v>266</v>
      </c>
      <c r="F5120" s="6"/>
      <c r="G5120" s="6"/>
      <c r="H5120" s="6" t="s">
        <v>8643</v>
      </c>
      <c r="I5120" s="6" t="s">
        <v>10728</v>
      </c>
      <c r="J5120" s="6" t="s">
        <v>8469</v>
      </c>
      <c r="K5120" s="7" t="s">
        <v>10729</v>
      </c>
      <c r="L5120" s="8">
        <v>45657.0</v>
      </c>
      <c r="M5120" s="6" t="s">
        <v>23</v>
      </c>
      <c r="N5120" s="5"/>
      <c r="O5120" s="5"/>
      <c r="P5120" s="5"/>
      <c r="Q5120" s="5"/>
      <c r="R5120" s="5"/>
      <c r="S5120" s="5"/>
      <c r="T5120" s="5"/>
      <c r="U5120" s="5"/>
      <c r="V5120" s="5"/>
    </row>
    <row r="5121" hidden="1">
      <c r="A5121" s="5">
        <v>480091.0</v>
      </c>
      <c r="B5121" s="6" t="s">
        <v>7963</v>
      </c>
      <c r="C5121" s="6" t="s">
        <v>10723</v>
      </c>
      <c r="D5121" s="6" t="s">
        <v>10727</v>
      </c>
      <c r="E5121" s="6" t="s">
        <v>266</v>
      </c>
      <c r="F5121" s="6"/>
      <c r="G5121" s="6"/>
      <c r="H5121" s="6" t="s">
        <v>8643</v>
      </c>
      <c r="I5121" s="6" t="s">
        <v>10728</v>
      </c>
      <c r="J5121" s="6" t="s">
        <v>8469</v>
      </c>
      <c r="K5121" s="7" t="s">
        <v>10730</v>
      </c>
      <c r="L5121" s="8">
        <v>45657.0</v>
      </c>
      <c r="M5121" s="6" t="s">
        <v>23</v>
      </c>
      <c r="N5121" s="5"/>
      <c r="O5121" s="5"/>
      <c r="P5121" s="5"/>
      <c r="Q5121" s="5"/>
      <c r="R5121" s="5"/>
      <c r="S5121" s="5"/>
      <c r="T5121" s="5"/>
      <c r="U5121" s="5"/>
      <c r="V5121" s="5"/>
    </row>
    <row r="5122" hidden="1">
      <c r="A5122" s="5">
        <v>480091.0</v>
      </c>
      <c r="B5122" s="6" t="s">
        <v>7963</v>
      </c>
      <c r="C5122" s="6" t="s">
        <v>10723</v>
      </c>
      <c r="D5122" s="6" t="s">
        <v>10731</v>
      </c>
      <c r="E5122" s="6" t="s">
        <v>266</v>
      </c>
      <c r="F5122" s="6"/>
      <c r="G5122" s="6"/>
      <c r="H5122" s="6" t="s">
        <v>8279</v>
      </c>
      <c r="I5122" s="6" t="s">
        <v>10732</v>
      </c>
      <c r="J5122" s="6" t="s">
        <v>8469</v>
      </c>
      <c r="K5122" s="7" t="s">
        <v>75</v>
      </c>
      <c r="L5122" s="8">
        <v>45657.0</v>
      </c>
      <c r="M5122" s="6" t="s">
        <v>23</v>
      </c>
      <c r="N5122" s="5"/>
      <c r="O5122" s="5"/>
      <c r="P5122" s="5"/>
      <c r="Q5122" s="5"/>
      <c r="R5122" s="5"/>
      <c r="S5122" s="5"/>
      <c r="T5122" s="5"/>
      <c r="U5122" s="5"/>
      <c r="V5122" s="5"/>
    </row>
    <row r="5123" hidden="1">
      <c r="A5123" s="5">
        <v>480091.0</v>
      </c>
      <c r="B5123" s="6" t="s">
        <v>7963</v>
      </c>
      <c r="C5123" s="6" t="s">
        <v>10723</v>
      </c>
      <c r="D5123" s="6" t="s">
        <v>10733</v>
      </c>
      <c r="E5123" s="6" t="s">
        <v>266</v>
      </c>
      <c r="F5123" s="6"/>
      <c r="G5123" s="6"/>
      <c r="H5123" s="6" t="s">
        <v>8209</v>
      </c>
      <c r="I5123" s="6" t="s">
        <v>10734</v>
      </c>
      <c r="J5123" s="6" t="s">
        <v>8469</v>
      </c>
      <c r="K5123" s="7" t="s">
        <v>3643</v>
      </c>
      <c r="L5123" s="8">
        <v>45657.0</v>
      </c>
      <c r="M5123" s="6" t="s">
        <v>23</v>
      </c>
      <c r="N5123" s="5"/>
      <c r="O5123" s="5"/>
      <c r="P5123" s="5"/>
      <c r="Q5123" s="5"/>
      <c r="R5123" s="5"/>
      <c r="S5123" s="5"/>
      <c r="T5123" s="5"/>
      <c r="U5123" s="5"/>
      <c r="V5123" s="5"/>
    </row>
    <row r="5124" hidden="1">
      <c r="A5124" s="5">
        <v>480091.0</v>
      </c>
      <c r="B5124" s="6" t="s">
        <v>7963</v>
      </c>
      <c r="C5124" s="6" t="s">
        <v>10723</v>
      </c>
      <c r="D5124" s="6" t="s">
        <v>10735</v>
      </c>
      <c r="E5124" s="6" t="s">
        <v>266</v>
      </c>
      <c r="F5124" s="6"/>
      <c r="G5124" s="6"/>
      <c r="H5124" s="6" t="s">
        <v>8236</v>
      </c>
      <c r="I5124" s="6" t="s">
        <v>10736</v>
      </c>
      <c r="J5124" s="6" t="s">
        <v>8469</v>
      </c>
      <c r="K5124" s="7" t="s">
        <v>565</v>
      </c>
      <c r="L5124" s="8">
        <v>45657.0</v>
      </c>
      <c r="M5124" s="6" t="s">
        <v>23</v>
      </c>
      <c r="N5124" s="5"/>
      <c r="O5124" s="5"/>
      <c r="P5124" s="5"/>
      <c r="Q5124" s="5"/>
      <c r="R5124" s="5"/>
      <c r="S5124" s="5"/>
      <c r="T5124" s="5"/>
      <c r="U5124" s="5"/>
      <c r="V5124" s="5"/>
    </row>
    <row r="5125" hidden="1">
      <c r="A5125" s="5">
        <v>480091.0</v>
      </c>
      <c r="B5125" s="6" t="s">
        <v>7963</v>
      </c>
      <c r="C5125" s="6" t="s">
        <v>10723</v>
      </c>
      <c r="D5125" s="6" t="s">
        <v>10737</v>
      </c>
      <c r="E5125" s="6" t="s">
        <v>266</v>
      </c>
      <c r="F5125" s="6"/>
      <c r="G5125" s="6"/>
      <c r="H5125" s="6" t="s">
        <v>8209</v>
      </c>
      <c r="I5125" s="6" t="s">
        <v>10738</v>
      </c>
      <c r="J5125" s="6" t="s">
        <v>8469</v>
      </c>
      <c r="K5125" s="7" t="s">
        <v>7594</v>
      </c>
      <c r="L5125" s="8">
        <v>45657.0</v>
      </c>
      <c r="M5125" s="6" t="s">
        <v>23</v>
      </c>
      <c r="N5125" s="5"/>
      <c r="O5125" s="5"/>
      <c r="P5125" s="5"/>
      <c r="Q5125" s="5"/>
      <c r="R5125" s="5"/>
      <c r="S5125" s="5"/>
      <c r="T5125" s="5"/>
      <c r="U5125" s="5"/>
      <c r="V5125" s="5"/>
    </row>
    <row r="5126" hidden="1">
      <c r="A5126" s="5">
        <v>480091.0</v>
      </c>
      <c r="B5126" s="6" t="s">
        <v>7963</v>
      </c>
      <c r="C5126" s="6" t="s">
        <v>10723</v>
      </c>
      <c r="D5126" s="6" t="s">
        <v>10739</v>
      </c>
      <c r="E5126" s="6" t="s">
        <v>266</v>
      </c>
      <c r="F5126" s="6"/>
      <c r="G5126" s="6"/>
      <c r="H5126" s="6" t="s">
        <v>8310</v>
      </c>
      <c r="I5126" s="6" t="s">
        <v>10740</v>
      </c>
      <c r="J5126" s="6" t="s">
        <v>8469</v>
      </c>
      <c r="K5126" s="7" t="s">
        <v>10741</v>
      </c>
      <c r="L5126" s="8">
        <v>45657.0</v>
      </c>
      <c r="M5126" s="6" t="s">
        <v>23</v>
      </c>
      <c r="N5126" s="5"/>
      <c r="O5126" s="5"/>
      <c r="P5126" s="5"/>
      <c r="Q5126" s="5"/>
      <c r="R5126" s="5"/>
      <c r="S5126" s="5"/>
      <c r="T5126" s="5"/>
      <c r="U5126" s="5"/>
      <c r="V5126" s="5"/>
    </row>
    <row r="5127" hidden="1">
      <c r="A5127" s="5">
        <v>480091.0</v>
      </c>
      <c r="B5127" s="6" t="s">
        <v>7963</v>
      </c>
      <c r="C5127" s="6" t="s">
        <v>10723</v>
      </c>
      <c r="D5127" s="6" t="s">
        <v>10742</v>
      </c>
      <c r="E5127" s="6" t="s">
        <v>266</v>
      </c>
      <c r="F5127" s="6"/>
      <c r="G5127" s="6"/>
      <c r="H5127" s="6" t="s">
        <v>8279</v>
      </c>
      <c r="I5127" s="6" t="s">
        <v>10743</v>
      </c>
      <c r="J5127" s="6" t="s">
        <v>8469</v>
      </c>
      <c r="K5127" s="7" t="s">
        <v>97</v>
      </c>
      <c r="L5127" s="8">
        <v>45657.0</v>
      </c>
      <c r="M5127" s="6" t="s">
        <v>23</v>
      </c>
      <c r="N5127" s="5"/>
      <c r="O5127" s="5"/>
      <c r="P5127" s="5"/>
      <c r="Q5127" s="5"/>
      <c r="R5127" s="5"/>
      <c r="S5127" s="5"/>
      <c r="T5127" s="5"/>
      <c r="U5127" s="5"/>
      <c r="V5127" s="5"/>
    </row>
    <row r="5128" hidden="1">
      <c r="A5128" s="5">
        <v>480091.0</v>
      </c>
      <c r="B5128" s="6" t="s">
        <v>7963</v>
      </c>
      <c r="C5128" s="6" t="s">
        <v>10723</v>
      </c>
      <c r="D5128" s="6" t="s">
        <v>10742</v>
      </c>
      <c r="E5128" s="6" t="s">
        <v>266</v>
      </c>
      <c r="F5128" s="6"/>
      <c r="G5128" s="6"/>
      <c r="H5128" s="6" t="s">
        <v>8279</v>
      </c>
      <c r="I5128" s="6" t="s">
        <v>10743</v>
      </c>
      <c r="J5128" s="6" t="s">
        <v>8469</v>
      </c>
      <c r="K5128" s="7" t="s">
        <v>369</v>
      </c>
      <c r="L5128" s="8">
        <v>45657.0</v>
      </c>
      <c r="M5128" s="6" t="s">
        <v>23</v>
      </c>
      <c r="N5128" s="5"/>
      <c r="O5128" s="5"/>
      <c r="P5128" s="5"/>
      <c r="Q5128" s="5"/>
      <c r="R5128" s="5"/>
      <c r="S5128" s="5"/>
      <c r="T5128" s="5"/>
      <c r="U5128" s="5"/>
      <c r="V5128" s="5"/>
    </row>
    <row r="5129" hidden="1">
      <c r="A5129" s="5">
        <v>480091.0</v>
      </c>
      <c r="B5129" s="6" t="s">
        <v>7963</v>
      </c>
      <c r="C5129" s="6" t="s">
        <v>10723</v>
      </c>
      <c r="D5129" s="6" t="s">
        <v>10744</v>
      </c>
      <c r="E5129" s="6" t="s">
        <v>266</v>
      </c>
      <c r="F5129" s="6"/>
      <c r="G5129" s="6"/>
      <c r="H5129" s="6" t="s">
        <v>8279</v>
      </c>
      <c r="I5129" s="6" t="s">
        <v>10745</v>
      </c>
      <c r="J5129" s="6" t="s">
        <v>8607</v>
      </c>
      <c r="K5129" s="7" t="s">
        <v>75</v>
      </c>
      <c r="L5129" s="8">
        <v>45657.0</v>
      </c>
      <c r="M5129" s="6" t="s">
        <v>23</v>
      </c>
      <c r="N5129" s="5"/>
      <c r="O5129" s="5"/>
      <c r="P5129" s="5"/>
      <c r="Q5129" s="5"/>
      <c r="R5129" s="5"/>
      <c r="S5129" s="5"/>
      <c r="T5129" s="5"/>
      <c r="U5129" s="5"/>
      <c r="V5129" s="5"/>
    </row>
    <row r="5130" hidden="1">
      <c r="A5130" s="5">
        <v>480091.0</v>
      </c>
      <c r="B5130" s="6" t="s">
        <v>7963</v>
      </c>
      <c r="C5130" s="6" t="s">
        <v>10723</v>
      </c>
      <c r="D5130" s="6" t="s">
        <v>10746</v>
      </c>
      <c r="E5130" s="6" t="s">
        <v>266</v>
      </c>
      <c r="F5130" s="6"/>
      <c r="G5130" s="6"/>
      <c r="H5130" s="6" t="s">
        <v>8212</v>
      </c>
      <c r="I5130" s="6" t="s">
        <v>10747</v>
      </c>
      <c r="J5130" s="6" t="s">
        <v>8469</v>
      </c>
      <c r="K5130" s="7" t="s">
        <v>565</v>
      </c>
      <c r="L5130" s="8">
        <v>45657.0</v>
      </c>
      <c r="M5130" s="6" t="s">
        <v>23</v>
      </c>
      <c r="N5130" s="5"/>
      <c r="O5130" s="5"/>
      <c r="P5130" s="5"/>
      <c r="Q5130" s="5"/>
      <c r="R5130" s="5"/>
      <c r="S5130" s="5"/>
      <c r="T5130" s="5"/>
      <c r="U5130" s="5"/>
      <c r="V5130" s="5"/>
    </row>
    <row r="5131" hidden="1">
      <c r="A5131" s="5">
        <v>480091.0</v>
      </c>
      <c r="B5131" s="6" t="s">
        <v>7963</v>
      </c>
      <c r="C5131" s="6" t="s">
        <v>10723</v>
      </c>
      <c r="D5131" s="6" t="s">
        <v>10746</v>
      </c>
      <c r="E5131" s="6" t="s">
        <v>266</v>
      </c>
      <c r="F5131" s="6"/>
      <c r="G5131" s="6"/>
      <c r="H5131" s="6" t="s">
        <v>8279</v>
      </c>
      <c r="I5131" s="6" t="s">
        <v>10747</v>
      </c>
      <c r="J5131" s="6" t="s">
        <v>8469</v>
      </c>
      <c r="K5131" s="7" t="s">
        <v>75</v>
      </c>
      <c r="L5131" s="8">
        <v>45657.0</v>
      </c>
      <c r="M5131" s="6" t="s">
        <v>23</v>
      </c>
      <c r="N5131" s="5"/>
      <c r="O5131" s="5"/>
      <c r="P5131" s="5"/>
      <c r="Q5131" s="5"/>
      <c r="R5131" s="5"/>
      <c r="S5131" s="5"/>
      <c r="T5131" s="5"/>
      <c r="U5131" s="5"/>
      <c r="V5131" s="5"/>
    </row>
    <row r="5132" hidden="1">
      <c r="A5132" s="5">
        <v>480091.0</v>
      </c>
      <c r="B5132" s="6" t="s">
        <v>7963</v>
      </c>
      <c r="C5132" s="6" t="s">
        <v>10723</v>
      </c>
      <c r="D5132" s="6" t="s">
        <v>10748</v>
      </c>
      <c r="E5132" s="6" t="s">
        <v>266</v>
      </c>
      <c r="F5132" s="6"/>
      <c r="G5132" s="6"/>
      <c r="H5132" s="6" t="s">
        <v>8212</v>
      </c>
      <c r="I5132" s="6" t="s">
        <v>10749</v>
      </c>
      <c r="J5132" s="6" t="s">
        <v>8469</v>
      </c>
      <c r="K5132" s="7" t="s">
        <v>565</v>
      </c>
      <c r="L5132" s="8">
        <v>45657.0</v>
      </c>
      <c r="M5132" s="6" t="s">
        <v>23</v>
      </c>
      <c r="N5132" s="5"/>
      <c r="O5132" s="5"/>
      <c r="P5132" s="5"/>
      <c r="Q5132" s="5"/>
      <c r="R5132" s="5"/>
      <c r="S5132" s="5"/>
      <c r="T5132" s="5"/>
      <c r="U5132" s="5"/>
      <c r="V5132" s="5"/>
    </row>
    <row r="5133" hidden="1">
      <c r="A5133" s="5">
        <v>480091.0</v>
      </c>
      <c r="B5133" s="6" t="s">
        <v>7963</v>
      </c>
      <c r="C5133" s="6" t="s">
        <v>10723</v>
      </c>
      <c r="D5133" s="6" t="s">
        <v>10750</v>
      </c>
      <c r="E5133" s="6" t="s">
        <v>266</v>
      </c>
      <c r="F5133" s="6"/>
      <c r="G5133" s="6"/>
      <c r="H5133" s="6" t="s">
        <v>8236</v>
      </c>
      <c r="I5133" s="6" t="s">
        <v>10751</v>
      </c>
      <c r="J5133" s="6" t="s">
        <v>8469</v>
      </c>
      <c r="K5133" s="7" t="s">
        <v>10752</v>
      </c>
      <c r="L5133" s="8">
        <v>45657.0</v>
      </c>
      <c r="M5133" s="6" t="s">
        <v>23</v>
      </c>
      <c r="N5133" s="5"/>
      <c r="O5133" s="5"/>
      <c r="P5133" s="5"/>
      <c r="Q5133" s="5"/>
      <c r="R5133" s="5"/>
      <c r="S5133" s="5"/>
      <c r="T5133" s="5"/>
      <c r="U5133" s="5"/>
      <c r="V5133" s="5"/>
    </row>
    <row r="5134" hidden="1">
      <c r="A5134" s="5">
        <v>480091.0</v>
      </c>
      <c r="B5134" s="6" t="s">
        <v>7963</v>
      </c>
      <c r="C5134" s="6" t="s">
        <v>10723</v>
      </c>
      <c r="D5134" s="6" t="s">
        <v>10750</v>
      </c>
      <c r="E5134" s="6" t="s">
        <v>266</v>
      </c>
      <c r="F5134" s="6"/>
      <c r="G5134" s="6"/>
      <c r="H5134" s="6" t="s">
        <v>8310</v>
      </c>
      <c r="I5134" s="6" t="s">
        <v>10751</v>
      </c>
      <c r="J5134" s="6" t="s">
        <v>8469</v>
      </c>
      <c r="K5134" s="7" t="s">
        <v>10753</v>
      </c>
      <c r="L5134" s="8">
        <v>45657.0</v>
      </c>
      <c r="M5134" s="6" t="s">
        <v>23</v>
      </c>
      <c r="N5134" s="5"/>
      <c r="O5134" s="5"/>
      <c r="P5134" s="5"/>
      <c r="Q5134" s="5"/>
      <c r="R5134" s="5"/>
      <c r="S5134" s="5"/>
      <c r="T5134" s="5"/>
      <c r="U5134" s="5"/>
      <c r="V5134" s="5"/>
    </row>
    <row r="5135" hidden="1">
      <c r="A5135" s="5">
        <v>480091.0</v>
      </c>
      <c r="B5135" s="6" t="s">
        <v>7963</v>
      </c>
      <c r="C5135" s="6" t="s">
        <v>10723</v>
      </c>
      <c r="D5135" s="6" t="s">
        <v>10750</v>
      </c>
      <c r="E5135" s="6" t="s">
        <v>266</v>
      </c>
      <c r="F5135" s="6"/>
      <c r="G5135" s="6"/>
      <c r="H5135" s="6" t="s">
        <v>8209</v>
      </c>
      <c r="I5135" s="6" t="s">
        <v>10751</v>
      </c>
      <c r="J5135" s="6" t="s">
        <v>8469</v>
      </c>
      <c r="K5135" s="7" t="s">
        <v>10754</v>
      </c>
      <c r="L5135" s="8">
        <v>45657.0</v>
      </c>
      <c r="M5135" s="6" t="s">
        <v>23</v>
      </c>
      <c r="N5135" s="5"/>
      <c r="O5135" s="5"/>
      <c r="P5135" s="5"/>
      <c r="Q5135" s="5"/>
      <c r="R5135" s="5"/>
      <c r="S5135" s="5"/>
      <c r="T5135" s="5"/>
      <c r="U5135" s="5"/>
      <c r="V5135" s="5"/>
    </row>
    <row r="5136" hidden="1">
      <c r="A5136" s="5">
        <v>480091.0</v>
      </c>
      <c r="B5136" s="6" t="s">
        <v>7963</v>
      </c>
      <c r="C5136" s="6" t="s">
        <v>10723</v>
      </c>
      <c r="D5136" s="6" t="s">
        <v>10750</v>
      </c>
      <c r="E5136" s="6" t="s">
        <v>266</v>
      </c>
      <c r="F5136" s="6"/>
      <c r="G5136" s="6"/>
      <c r="H5136" s="6" t="s">
        <v>8253</v>
      </c>
      <c r="I5136" s="6" t="s">
        <v>10751</v>
      </c>
      <c r="J5136" s="6" t="s">
        <v>8469</v>
      </c>
      <c r="K5136" s="7" t="s">
        <v>10755</v>
      </c>
      <c r="L5136" s="8">
        <v>45657.0</v>
      </c>
      <c r="M5136" s="6" t="s">
        <v>23</v>
      </c>
      <c r="N5136" s="5"/>
      <c r="O5136" s="5"/>
      <c r="P5136" s="5"/>
      <c r="Q5136" s="5"/>
      <c r="R5136" s="5"/>
      <c r="S5136" s="5"/>
      <c r="T5136" s="5"/>
      <c r="U5136" s="5"/>
      <c r="V5136" s="5"/>
    </row>
    <row r="5137" hidden="1">
      <c r="A5137" s="5">
        <v>480091.0</v>
      </c>
      <c r="B5137" s="6" t="s">
        <v>7963</v>
      </c>
      <c r="C5137" s="6" t="s">
        <v>10723</v>
      </c>
      <c r="D5137" s="6" t="s">
        <v>10756</v>
      </c>
      <c r="E5137" s="6" t="s">
        <v>266</v>
      </c>
      <c r="F5137" s="6"/>
      <c r="G5137" s="6"/>
      <c r="H5137" s="6" t="s">
        <v>8579</v>
      </c>
      <c r="I5137" s="6" t="s">
        <v>10757</v>
      </c>
      <c r="J5137" s="6" t="s">
        <v>8469</v>
      </c>
      <c r="K5137" s="7" t="s">
        <v>10758</v>
      </c>
      <c r="L5137" s="8">
        <v>45657.0</v>
      </c>
      <c r="M5137" s="6" t="s">
        <v>23</v>
      </c>
      <c r="N5137" s="5"/>
      <c r="O5137" s="5"/>
      <c r="P5137" s="5"/>
      <c r="Q5137" s="5"/>
      <c r="R5137" s="5"/>
      <c r="S5137" s="5"/>
      <c r="T5137" s="5"/>
      <c r="U5137" s="5"/>
      <c r="V5137" s="5"/>
    </row>
    <row r="5138" hidden="1">
      <c r="A5138" s="5">
        <v>480091.0</v>
      </c>
      <c r="B5138" s="6" t="s">
        <v>7963</v>
      </c>
      <c r="C5138" s="6" t="s">
        <v>10723</v>
      </c>
      <c r="D5138" s="6" t="s">
        <v>10759</v>
      </c>
      <c r="E5138" s="6" t="s">
        <v>266</v>
      </c>
      <c r="F5138" s="6"/>
      <c r="G5138" s="6"/>
      <c r="H5138" s="6" t="s">
        <v>8233</v>
      </c>
      <c r="I5138" s="6" t="s">
        <v>10760</v>
      </c>
      <c r="J5138" s="6" t="s">
        <v>8469</v>
      </c>
      <c r="K5138" s="7" t="s">
        <v>820</v>
      </c>
      <c r="L5138" s="8">
        <v>45657.0</v>
      </c>
      <c r="M5138" s="6" t="s">
        <v>23</v>
      </c>
      <c r="N5138" s="5"/>
      <c r="O5138" s="5"/>
      <c r="P5138" s="5"/>
      <c r="Q5138" s="5"/>
      <c r="R5138" s="5"/>
      <c r="S5138" s="5"/>
      <c r="T5138" s="5"/>
      <c r="U5138" s="5"/>
      <c r="V5138" s="5"/>
    </row>
    <row r="5139" hidden="1">
      <c r="A5139" s="5">
        <v>480091.0</v>
      </c>
      <c r="B5139" s="6" t="s">
        <v>7963</v>
      </c>
      <c r="C5139" s="6" t="s">
        <v>10723</v>
      </c>
      <c r="D5139" s="6" t="s">
        <v>10761</v>
      </c>
      <c r="E5139" s="6" t="s">
        <v>266</v>
      </c>
      <c r="F5139" s="6"/>
      <c r="G5139" s="6"/>
      <c r="H5139" s="6" t="s">
        <v>8284</v>
      </c>
      <c r="I5139" s="6" t="s">
        <v>10762</v>
      </c>
      <c r="J5139" s="6" t="s">
        <v>8469</v>
      </c>
      <c r="K5139" s="7" t="s">
        <v>10039</v>
      </c>
      <c r="L5139" s="8">
        <v>45657.0</v>
      </c>
      <c r="M5139" s="6" t="s">
        <v>23</v>
      </c>
      <c r="N5139" s="5"/>
      <c r="O5139" s="5"/>
      <c r="P5139" s="5"/>
      <c r="Q5139" s="5"/>
      <c r="R5139" s="5"/>
      <c r="S5139" s="5"/>
      <c r="T5139" s="5"/>
      <c r="U5139" s="5"/>
      <c r="V5139" s="5"/>
    </row>
    <row r="5140" hidden="1">
      <c r="A5140" s="5">
        <v>480091.0</v>
      </c>
      <c r="B5140" s="6" t="s">
        <v>7963</v>
      </c>
      <c r="C5140" s="6" t="s">
        <v>10723</v>
      </c>
      <c r="D5140" s="6" t="s">
        <v>10763</v>
      </c>
      <c r="E5140" s="6" t="s">
        <v>266</v>
      </c>
      <c r="F5140" s="6"/>
      <c r="G5140" s="6"/>
      <c r="H5140" s="6" t="s">
        <v>8579</v>
      </c>
      <c r="I5140" s="6" t="s">
        <v>10764</v>
      </c>
      <c r="J5140" s="6" t="s">
        <v>8469</v>
      </c>
      <c r="K5140" s="7" t="s">
        <v>10765</v>
      </c>
      <c r="L5140" s="8">
        <v>45657.0</v>
      </c>
      <c r="M5140" s="6" t="s">
        <v>23</v>
      </c>
      <c r="N5140" s="5"/>
      <c r="O5140" s="5"/>
      <c r="P5140" s="5"/>
      <c r="Q5140" s="5"/>
      <c r="R5140" s="5"/>
      <c r="S5140" s="5"/>
      <c r="T5140" s="5"/>
      <c r="U5140" s="5"/>
      <c r="V5140" s="5"/>
    </row>
    <row r="5141" hidden="1">
      <c r="A5141" s="5">
        <v>480091.0</v>
      </c>
      <c r="B5141" s="6" t="s">
        <v>7963</v>
      </c>
      <c r="C5141" s="6" t="s">
        <v>10723</v>
      </c>
      <c r="D5141" s="6" t="s">
        <v>10750</v>
      </c>
      <c r="E5141" s="6" t="s">
        <v>266</v>
      </c>
      <c r="F5141" s="6"/>
      <c r="G5141" s="6"/>
      <c r="H5141" s="6" t="s">
        <v>8233</v>
      </c>
      <c r="I5141" s="6" t="s">
        <v>10751</v>
      </c>
      <c r="J5141" s="6" t="s">
        <v>8469</v>
      </c>
      <c r="K5141" s="7" t="s">
        <v>10766</v>
      </c>
      <c r="L5141" s="8">
        <v>45657.0</v>
      </c>
      <c r="M5141" s="6" t="s">
        <v>23</v>
      </c>
      <c r="N5141" s="5"/>
      <c r="O5141" s="5"/>
      <c r="P5141" s="5"/>
      <c r="Q5141" s="5"/>
      <c r="R5141" s="5"/>
      <c r="S5141" s="5"/>
      <c r="T5141" s="5"/>
      <c r="U5141" s="5"/>
      <c r="V5141" s="5"/>
    </row>
    <row r="5142" hidden="1">
      <c r="A5142" s="5">
        <v>480091.0</v>
      </c>
      <c r="B5142" s="6" t="s">
        <v>7963</v>
      </c>
      <c r="C5142" s="6" t="s">
        <v>10723</v>
      </c>
      <c r="D5142" s="6" t="s">
        <v>10767</v>
      </c>
      <c r="E5142" s="6" t="s">
        <v>266</v>
      </c>
      <c r="F5142" s="6"/>
      <c r="G5142" s="6"/>
      <c r="H5142" s="6" t="s">
        <v>8260</v>
      </c>
      <c r="I5142" s="6" t="s">
        <v>10768</v>
      </c>
      <c r="J5142" s="6" t="s">
        <v>8469</v>
      </c>
      <c r="K5142" s="7" t="s">
        <v>3254</v>
      </c>
      <c r="L5142" s="8">
        <v>45657.0</v>
      </c>
      <c r="M5142" s="6" t="s">
        <v>23</v>
      </c>
      <c r="N5142" s="5"/>
      <c r="O5142" s="5"/>
      <c r="P5142" s="5"/>
      <c r="Q5142" s="5"/>
      <c r="R5142" s="5"/>
      <c r="S5142" s="5"/>
      <c r="T5142" s="5"/>
      <c r="U5142" s="5"/>
      <c r="V5142" s="5"/>
    </row>
    <row r="5143" hidden="1">
      <c r="A5143" s="5">
        <v>480091.0</v>
      </c>
      <c r="B5143" s="6" t="s">
        <v>7963</v>
      </c>
      <c r="C5143" s="6" t="s">
        <v>10723</v>
      </c>
      <c r="D5143" s="6" t="s">
        <v>10750</v>
      </c>
      <c r="E5143" s="6" t="s">
        <v>266</v>
      </c>
      <c r="F5143" s="6"/>
      <c r="G5143" s="6"/>
      <c r="H5143" s="6" t="s">
        <v>8260</v>
      </c>
      <c r="I5143" s="6" t="s">
        <v>10751</v>
      </c>
      <c r="J5143" s="6" t="s">
        <v>8469</v>
      </c>
      <c r="K5143" s="7" t="s">
        <v>10769</v>
      </c>
      <c r="L5143" s="8">
        <v>45657.0</v>
      </c>
      <c r="M5143" s="6" t="s">
        <v>23</v>
      </c>
      <c r="N5143" s="5"/>
      <c r="O5143" s="5"/>
      <c r="P5143" s="5"/>
      <c r="Q5143" s="5"/>
      <c r="R5143" s="5"/>
      <c r="S5143" s="5"/>
      <c r="T5143" s="5"/>
      <c r="U5143" s="5"/>
      <c r="V5143" s="5"/>
    </row>
    <row r="5144" hidden="1">
      <c r="A5144" s="5">
        <v>480091.0</v>
      </c>
      <c r="B5144" s="6" t="s">
        <v>7963</v>
      </c>
      <c r="C5144" s="6" t="s">
        <v>10723</v>
      </c>
      <c r="D5144" s="6" t="s">
        <v>10750</v>
      </c>
      <c r="E5144" s="6" t="s">
        <v>266</v>
      </c>
      <c r="F5144" s="6"/>
      <c r="G5144" s="6"/>
      <c r="H5144" s="6" t="s">
        <v>8274</v>
      </c>
      <c r="I5144" s="6" t="s">
        <v>10751</v>
      </c>
      <c r="J5144" s="6" t="s">
        <v>8469</v>
      </c>
      <c r="K5144" s="7" t="s">
        <v>10770</v>
      </c>
      <c r="L5144" s="8">
        <v>45657.0</v>
      </c>
      <c r="M5144" s="6" t="s">
        <v>23</v>
      </c>
      <c r="N5144" s="5"/>
      <c r="O5144" s="5"/>
      <c r="P5144" s="5"/>
      <c r="Q5144" s="5"/>
      <c r="R5144" s="5"/>
      <c r="S5144" s="5"/>
      <c r="T5144" s="5"/>
      <c r="U5144" s="5"/>
      <c r="V5144" s="5"/>
    </row>
    <row r="5145" hidden="1">
      <c r="A5145" s="5">
        <v>480091.0</v>
      </c>
      <c r="B5145" s="6" t="s">
        <v>7963</v>
      </c>
      <c r="C5145" s="6" t="s">
        <v>10723</v>
      </c>
      <c r="D5145" s="6" t="s">
        <v>10750</v>
      </c>
      <c r="E5145" s="6" t="s">
        <v>266</v>
      </c>
      <c r="F5145" s="6"/>
      <c r="G5145" s="6"/>
      <c r="H5145" s="6" t="s">
        <v>8197</v>
      </c>
      <c r="I5145" s="6" t="s">
        <v>10751</v>
      </c>
      <c r="J5145" s="6" t="s">
        <v>8469</v>
      </c>
      <c r="K5145" s="7" t="s">
        <v>886</v>
      </c>
      <c r="L5145" s="8">
        <v>45657.0</v>
      </c>
      <c r="M5145" s="6" t="s">
        <v>23</v>
      </c>
      <c r="N5145" s="5"/>
      <c r="O5145" s="5"/>
      <c r="P5145" s="5"/>
      <c r="Q5145" s="5"/>
      <c r="R5145" s="5"/>
      <c r="S5145" s="5"/>
      <c r="T5145" s="5"/>
      <c r="U5145" s="5"/>
      <c r="V5145" s="5"/>
    </row>
    <row r="5146" hidden="1">
      <c r="A5146" s="5">
        <v>480091.0</v>
      </c>
      <c r="B5146" s="6" t="s">
        <v>7963</v>
      </c>
      <c r="C5146" s="6" t="s">
        <v>10723</v>
      </c>
      <c r="D5146" s="6" t="s">
        <v>10750</v>
      </c>
      <c r="E5146" s="6" t="s">
        <v>266</v>
      </c>
      <c r="F5146" s="6"/>
      <c r="G5146" s="6"/>
      <c r="H5146" s="6" t="s">
        <v>8302</v>
      </c>
      <c r="I5146" s="6" t="s">
        <v>10751</v>
      </c>
      <c r="J5146" s="6" t="s">
        <v>8469</v>
      </c>
      <c r="K5146" s="7" t="s">
        <v>8801</v>
      </c>
      <c r="L5146" s="8">
        <v>45657.0</v>
      </c>
      <c r="M5146" s="6" t="s">
        <v>23</v>
      </c>
      <c r="N5146" s="5"/>
      <c r="O5146" s="5"/>
      <c r="P5146" s="5"/>
      <c r="Q5146" s="5"/>
      <c r="R5146" s="5"/>
      <c r="S5146" s="5"/>
      <c r="T5146" s="5"/>
      <c r="U5146" s="5"/>
      <c r="V5146" s="5"/>
    </row>
    <row r="5147" hidden="1">
      <c r="A5147" s="5">
        <v>480091.0</v>
      </c>
      <c r="B5147" s="6" t="s">
        <v>7963</v>
      </c>
      <c r="C5147" s="6" t="s">
        <v>10723</v>
      </c>
      <c r="D5147" s="6" t="s">
        <v>10771</v>
      </c>
      <c r="E5147" s="6" t="s">
        <v>266</v>
      </c>
      <c r="F5147" s="6"/>
      <c r="G5147" s="6"/>
      <c r="H5147" s="6" t="s">
        <v>8201</v>
      </c>
      <c r="I5147" s="6" t="s">
        <v>10772</v>
      </c>
      <c r="J5147" s="6" t="s">
        <v>8469</v>
      </c>
      <c r="K5147" s="7" t="s">
        <v>90</v>
      </c>
      <c r="L5147" s="8">
        <v>45657.0</v>
      </c>
      <c r="M5147" s="6" t="s">
        <v>23</v>
      </c>
      <c r="N5147" s="5"/>
      <c r="O5147" s="5"/>
      <c r="P5147" s="5"/>
      <c r="Q5147" s="5"/>
      <c r="R5147" s="5"/>
      <c r="S5147" s="5"/>
      <c r="T5147" s="5"/>
      <c r="U5147" s="5"/>
      <c r="V5147" s="5"/>
    </row>
    <row r="5148" hidden="1">
      <c r="A5148" s="5">
        <v>480091.0</v>
      </c>
      <c r="B5148" s="6" t="s">
        <v>7963</v>
      </c>
      <c r="C5148" s="6" t="s">
        <v>10723</v>
      </c>
      <c r="D5148" s="6" t="s">
        <v>10750</v>
      </c>
      <c r="E5148" s="6" t="s">
        <v>266</v>
      </c>
      <c r="F5148" s="6"/>
      <c r="G5148" s="6"/>
      <c r="H5148" s="6" t="s">
        <v>8319</v>
      </c>
      <c r="I5148" s="6" t="s">
        <v>10751</v>
      </c>
      <c r="J5148" s="6" t="s">
        <v>8469</v>
      </c>
      <c r="K5148" s="7" t="s">
        <v>820</v>
      </c>
      <c r="L5148" s="8">
        <v>45657.0</v>
      </c>
      <c r="M5148" s="6" t="s">
        <v>23</v>
      </c>
      <c r="N5148" s="5"/>
      <c r="O5148" s="5"/>
      <c r="P5148" s="5"/>
      <c r="Q5148" s="5"/>
      <c r="R5148" s="5"/>
      <c r="S5148" s="5"/>
      <c r="T5148" s="5"/>
      <c r="U5148" s="5"/>
      <c r="V5148" s="5"/>
    </row>
    <row r="5149" hidden="1">
      <c r="A5149" s="5">
        <v>480091.0</v>
      </c>
      <c r="B5149" s="6" t="s">
        <v>7963</v>
      </c>
      <c r="C5149" s="6" t="s">
        <v>10723</v>
      </c>
      <c r="D5149" s="6" t="s">
        <v>10750</v>
      </c>
      <c r="E5149" s="6" t="s">
        <v>266</v>
      </c>
      <c r="F5149" s="6"/>
      <c r="G5149" s="6"/>
      <c r="H5149" s="6" t="s">
        <v>8279</v>
      </c>
      <c r="I5149" s="6" t="s">
        <v>10751</v>
      </c>
      <c r="J5149" s="6" t="s">
        <v>8469</v>
      </c>
      <c r="K5149" s="7" t="s">
        <v>10773</v>
      </c>
      <c r="L5149" s="8">
        <v>45657.0</v>
      </c>
      <c r="M5149" s="6" t="s">
        <v>23</v>
      </c>
      <c r="N5149" s="5"/>
      <c r="O5149" s="5"/>
      <c r="P5149" s="5"/>
      <c r="Q5149" s="5"/>
      <c r="R5149" s="5"/>
      <c r="S5149" s="5"/>
      <c r="T5149" s="5"/>
      <c r="U5149" s="5"/>
      <c r="V5149" s="5"/>
    </row>
    <row r="5150" hidden="1">
      <c r="A5150" s="5">
        <v>480091.0</v>
      </c>
      <c r="B5150" s="6" t="s">
        <v>7963</v>
      </c>
      <c r="C5150" s="6" t="s">
        <v>10723</v>
      </c>
      <c r="D5150" s="6" t="s">
        <v>10750</v>
      </c>
      <c r="E5150" s="6" t="s">
        <v>266</v>
      </c>
      <c r="F5150" s="6"/>
      <c r="G5150" s="6"/>
      <c r="H5150" s="6" t="s">
        <v>8279</v>
      </c>
      <c r="I5150" s="6" t="s">
        <v>10751</v>
      </c>
      <c r="J5150" s="6" t="s">
        <v>8469</v>
      </c>
      <c r="K5150" s="7" t="s">
        <v>620</v>
      </c>
      <c r="L5150" s="8">
        <v>45657.0</v>
      </c>
      <c r="M5150" s="6" t="s">
        <v>23</v>
      </c>
      <c r="N5150" s="5"/>
      <c r="O5150" s="5"/>
      <c r="P5150" s="5"/>
      <c r="Q5150" s="5"/>
      <c r="R5150" s="5"/>
      <c r="S5150" s="5"/>
      <c r="T5150" s="5"/>
      <c r="U5150" s="5"/>
      <c r="V5150" s="5"/>
    </row>
    <row r="5151" hidden="1">
      <c r="A5151" s="5">
        <v>480091.0</v>
      </c>
      <c r="B5151" s="6" t="s">
        <v>7963</v>
      </c>
      <c r="C5151" s="6" t="s">
        <v>10723</v>
      </c>
      <c r="D5151" s="6" t="s">
        <v>10750</v>
      </c>
      <c r="E5151" s="6" t="s">
        <v>266</v>
      </c>
      <c r="F5151" s="6"/>
      <c r="G5151" s="6"/>
      <c r="H5151" s="6" t="s">
        <v>8243</v>
      </c>
      <c r="I5151" s="6" t="s">
        <v>10751</v>
      </c>
      <c r="J5151" s="6" t="s">
        <v>8469</v>
      </c>
      <c r="K5151" s="7" t="s">
        <v>10774</v>
      </c>
      <c r="L5151" s="8">
        <v>45657.0</v>
      </c>
      <c r="M5151" s="6" t="s">
        <v>23</v>
      </c>
      <c r="N5151" s="5"/>
      <c r="O5151" s="5"/>
      <c r="P5151" s="5"/>
      <c r="Q5151" s="5"/>
      <c r="R5151" s="5"/>
      <c r="S5151" s="5"/>
      <c r="T5151" s="5"/>
      <c r="U5151" s="5"/>
      <c r="V5151" s="5"/>
    </row>
    <row r="5152" hidden="1">
      <c r="A5152" s="5">
        <v>480091.0</v>
      </c>
      <c r="B5152" s="6" t="s">
        <v>7963</v>
      </c>
      <c r="C5152" s="6" t="s">
        <v>10723</v>
      </c>
      <c r="D5152" s="6" t="s">
        <v>10750</v>
      </c>
      <c r="E5152" s="6" t="s">
        <v>266</v>
      </c>
      <c r="F5152" s="6"/>
      <c r="G5152" s="6"/>
      <c r="H5152" s="6" t="s">
        <v>8322</v>
      </c>
      <c r="I5152" s="6" t="s">
        <v>10751</v>
      </c>
      <c r="J5152" s="6" t="s">
        <v>8469</v>
      </c>
      <c r="K5152" s="7" t="s">
        <v>10775</v>
      </c>
      <c r="L5152" s="8">
        <v>45657.0</v>
      </c>
      <c r="M5152" s="6" t="s">
        <v>23</v>
      </c>
      <c r="N5152" s="5"/>
      <c r="O5152" s="5"/>
      <c r="P5152" s="5"/>
      <c r="Q5152" s="5"/>
      <c r="R5152" s="5"/>
      <c r="S5152" s="5"/>
      <c r="T5152" s="5"/>
      <c r="U5152" s="5"/>
      <c r="V5152" s="5"/>
    </row>
    <row r="5153" hidden="1">
      <c r="A5153" s="5">
        <v>480091.0</v>
      </c>
      <c r="B5153" s="6" t="s">
        <v>7963</v>
      </c>
      <c r="C5153" s="6" t="s">
        <v>10723</v>
      </c>
      <c r="D5153" s="6" t="s">
        <v>10776</v>
      </c>
      <c r="E5153" s="6" t="s">
        <v>266</v>
      </c>
      <c r="F5153" s="6"/>
      <c r="G5153" s="6"/>
      <c r="H5153" s="6" t="s">
        <v>8478</v>
      </c>
      <c r="I5153" s="6" t="s">
        <v>10777</v>
      </c>
      <c r="J5153" s="6" t="s">
        <v>8469</v>
      </c>
      <c r="K5153" s="7" t="s">
        <v>10765</v>
      </c>
      <c r="L5153" s="8">
        <v>45657.0</v>
      </c>
      <c r="M5153" s="6" t="s">
        <v>23</v>
      </c>
      <c r="N5153" s="5"/>
      <c r="O5153" s="5"/>
      <c r="P5153" s="5"/>
      <c r="Q5153" s="5"/>
      <c r="R5153" s="5"/>
      <c r="S5153" s="5"/>
      <c r="T5153" s="5"/>
      <c r="U5153" s="5"/>
      <c r="V5153" s="5"/>
    </row>
    <row r="5154" hidden="1">
      <c r="A5154" s="5">
        <v>480091.0</v>
      </c>
      <c r="B5154" s="6" t="s">
        <v>7963</v>
      </c>
      <c r="C5154" s="6" t="s">
        <v>10723</v>
      </c>
      <c r="D5154" s="6" t="s">
        <v>10750</v>
      </c>
      <c r="E5154" s="6" t="s">
        <v>266</v>
      </c>
      <c r="F5154" s="6"/>
      <c r="G5154" s="6"/>
      <c r="H5154" s="6" t="s">
        <v>8205</v>
      </c>
      <c r="I5154" s="6" t="s">
        <v>10751</v>
      </c>
      <c r="J5154" s="6" t="s">
        <v>8469</v>
      </c>
      <c r="K5154" s="7" t="s">
        <v>10778</v>
      </c>
      <c r="L5154" s="8">
        <v>45657.0</v>
      </c>
      <c r="M5154" s="6" t="s">
        <v>23</v>
      </c>
      <c r="N5154" s="5"/>
      <c r="O5154" s="5"/>
      <c r="P5154" s="5"/>
      <c r="Q5154" s="5"/>
      <c r="R5154" s="5"/>
      <c r="S5154" s="5"/>
      <c r="T5154" s="5"/>
      <c r="U5154" s="5"/>
      <c r="V5154" s="5"/>
    </row>
    <row r="5155" hidden="1">
      <c r="A5155" s="5">
        <v>480091.0</v>
      </c>
      <c r="B5155" s="6" t="s">
        <v>7963</v>
      </c>
      <c r="C5155" s="6" t="s">
        <v>10723</v>
      </c>
      <c r="D5155" s="6" t="s">
        <v>10750</v>
      </c>
      <c r="E5155" s="6" t="s">
        <v>266</v>
      </c>
      <c r="F5155" s="6"/>
      <c r="G5155" s="6"/>
      <c r="H5155" s="6" t="s">
        <v>8372</v>
      </c>
      <c r="I5155" s="6" t="s">
        <v>10751</v>
      </c>
      <c r="J5155" s="6" t="s">
        <v>8469</v>
      </c>
      <c r="K5155" s="7" t="s">
        <v>10779</v>
      </c>
      <c r="L5155" s="8">
        <v>45657.0</v>
      </c>
      <c r="M5155" s="6" t="s">
        <v>23</v>
      </c>
      <c r="N5155" s="5"/>
      <c r="O5155" s="5"/>
      <c r="P5155" s="5"/>
      <c r="Q5155" s="5"/>
      <c r="R5155" s="5"/>
      <c r="S5155" s="5"/>
      <c r="T5155" s="5"/>
      <c r="U5155" s="5"/>
      <c r="V5155" s="5"/>
    </row>
    <row r="5156" hidden="1">
      <c r="A5156" s="5">
        <v>480091.0</v>
      </c>
      <c r="B5156" s="6" t="s">
        <v>7963</v>
      </c>
      <c r="C5156" s="6" t="s">
        <v>10723</v>
      </c>
      <c r="D5156" s="6" t="s">
        <v>10780</v>
      </c>
      <c r="E5156" s="6" t="s">
        <v>266</v>
      </c>
      <c r="F5156" s="6"/>
      <c r="G5156" s="6"/>
      <c r="H5156" s="6" t="s">
        <v>8243</v>
      </c>
      <c r="I5156" s="6" t="s">
        <v>10781</v>
      </c>
      <c r="J5156" s="6" t="s">
        <v>8469</v>
      </c>
      <c r="K5156" s="7" t="s">
        <v>10782</v>
      </c>
      <c r="L5156" s="8">
        <v>45657.0</v>
      </c>
      <c r="M5156" s="6" t="s">
        <v>23</v>
      </c>
      <c r="N5156" s="5"/>
      <c r="O5156" s="5"/>
      <c r="P5156" s="5"/>
      <c r="Q5156" s="5"/>
      <c r="R5156" s="5"/>
      <c r="S5156" s="5"/>
      <c r="T5156" s="5"/>
      <c r="U5156" s="5"/>
      <c r="V5156" s="5"/>
    </row>
    <row r="5157" hidden="1">
      <c r="A5157" s="5">
        <v>480091.0</v>
      </c>
      <c r="B5157" s="6" t="s">
        <v>7963</v>
      </c>
      <c r="C5157" s="6" t="s">
        <v>10723</v>
      </c>
      <c r="D5157" s="6" t="s">
        <v>8777</v>
      </c>
      <c r="E5157" s="6" t="s">
        <v>266</v>
      </c>
      <c r="F5157" s="6"/>
      <c r="G5157" s="6"/>
      <c r="H5157" s="6" t="s">
        <v>8236</v>
      </c>
      <c r="I5157" s="6" t="s">
        <v>8778</v>
      </c>
      <c r="J5157" s="6" t="s">
        <v>8469</v>
      </c>
      <c r="K5157" s="7" t="s">
        <v>10783</v>
      </c>
      <c r="L5157" s="8">
        <v>45657.0</v>
      </c>
      <c r="M5157" s="6" t="s">
        <v>23</v>
      </c>
      <c r="N5157" s="5"/>
      <c r="O5157" s="5"/>
      <c r="P5157" s="5"/>
      <c r="Q5157" s="5"/>
      <c r="R5157" s="5"/>
      <c r="S5157" s="5"/>
      <c r="T5157" s="5"/>
      <c r="U5157" s="5"/>
      <c r="V5157" s="5"/>
    </row>
    <row r="5158" hidden="1">
      <c r="A5158" s="5">
        <v>480091.0</v>
      </c>
      <c r="B5158" s="6" t="s">
        <v>7963</v>
      </c>
      <c r="C5158" s="6" t="s">
        <v>10723</v>
      </c>
      <c r="D5158" s="6" t="s">
        <v>10784</v>
      </c>
      <c r="E5158" s="6" t="s">
        <v>266</v>
      </c>
      <c r="F5158" s="6"/>
      <c r="G5158" s="6"/>
      <c r="H5158" s="6" t="s">
        <v>8256</v>
      </c>
      <c r="I5158" s="6" t="s">
        <v>10785</v>
      </c>
      <c r="J5158" s="6" t="s">
        <v>8469</v>
      </c>
      <c r="K5158" s="7" t="s">
        <v>8273</v>
      </c>
      <c r="L5158" s="8">
        <v>45657.0</v>
      </c>
      <c r="M5158" s="6" t="s">
        <v>23</v>
      </c>
      <c r="N5158" s="5"/>
      <c r="O5158" s="5"/>
      <c r="P5158" s="5"/>
      <c r="Q5158" s="5"/>
      <c r="R5158" s="5"/>
      <c r="S5158" s="5"/>
      <c r="T5158" s="5"/>
      <c r="U5158" s="5"/>
      <c r="V5158" s="5"/>
    </row>
    <row r="5159" hidden="1">
      <c r="A5159" s="5">
        <v>480091.0</v>
      </c>
      <c r="B5159" s="6" t="s">
        <v>7963</v>
      </c>
      <c r="C5159" s="6" t="s">
        <v>10723</v>
      </c>
      <c r="D5159" s="6" t="s">
        <v>10748</v>
      </c>
      <c r="E5159" s="6" t="s">
        <v>266</v>
      </c>
      <c r="F5159" s="6"/>
      <c r="G5159" s="6"/>
      <c r="H5159" s="6" t="s">
        <v>8256</v>
      </c>
      <c r="I5159" s="6" t="s">
        <v>10749</v>
      </c>
      <c r="J5159" s="6" t="s">
        <v>8469</v>
      </c>
      <c r="K5159" s="7" t="s">
        <v>8805</v>
      </c>
      <c r="L5159" s="8">
        <v>45657.0</v>
      </c>
      <c r="M5159" s="6" t="s">
        <v>23</v>
      </c>
      <c r="N5159" s="5"/>
      <c r="O5159" s="5"/>
      <c r="P5159" s="5"/>
      <c r="Q5159" s="5"/>
      <c r="R5159" s="5"/>
      <c r="S5159" s="5"/>
      <c r="T5159" s="5"/>
      <c r="U5159" s="5"/>
      <c r="V5159" s="5"/>
    </row>
    <row r="5160" hidden="1">
      <c r="A5160" s="5">
        <v>480091.0</v>
      </c>
      <c r="B5160" s="6" t="s">
        <v>7963</v>
      </c>
      <c r="C5160" s="6" t="s">
        <v>10723</v>
      </c>
      <c r="D5160" s="6" t="s">
        <v>10786</v>
      </c>
      <c r="E5160" s="6" t="s">
        <v>266</v>
      </c>
      <c r="F5160" s="6"/>
      <c r="G5160" s="6"/>
      <c r="H5160" s="6" t="s">
        <v>8253</v>
      </c>
      <c r="I5160" s="6" t="s">
        <v>10787</v>
      </c>
      <c r="J5160" s="6" t="s">
        <v>8469</v>
      </c>
      <c r="K5160" s="7" t="s">
        <v>10788</v>
      </c>
      <c r="L5160" s="8">
        <v>45657.0</v>
      </c>
      <c r="M5160" s="6" t="s">
        <v>23</v>
      </c>
      <c r="N5160" s="5"/>
      <c r="O5160" s="5"/>
      <c r="P5160" s="5"/>
      <c r="Q5160" s="5"/>
      <c r="R5160" s="5"/>
      <c r="S5160" s="5"/>
      <c r="T5160" s="5"/>
      <c r="U5160" s="5"/>
      <c r="V5160" s="5"/>
    </row>
    <row r="5161" hidden="1">
      <c r="A5161" s="5">
        <v>480091.0</v>
      </c>
      <c r="B5161" s="6" t="s">
        <v>7963</v>
      </c>
      <c r="C5161" s="6" t="s">
        <v>10723</v>
      </c>
      <c r="D5161" s="6" t="s">
        <v>10784</v>
      </c>
      <c r="E5161" s="6" t="s">
        <v>266</v>
      </c>
      <c r="F5161" s="6"/>
      <c r="G5161" s="6"/>
      <c r="H5161" s="6" t="s">
        <v>8214</v>
      </c>
      <c r="I5161" s="6" t="s">
        <v>10785</v>
      </c>
      <c r="J5161" s="6" t="s">
        <v>8469</v>
      </c>
      <c r="K5161" s="7" t="s">
        <v>86</v>
      </c>
      <c r="L5161" s="8">
        <v>45657.0</v>
      </c>
      <c r="M5161" s="6" t="s">
        <v>23</v>
      </c>
      <c r="N5161" s="5"/>
      <c r="O5161" s="5"/>
      <c r="P5161" s="5"/>
      <c r="Q5161" s="5"/>
      <c r="R5161" s="5"/>
      <c r="S5161" s="5"/>
      <c r="T5161" s="5"/>
      <c r="U5161" s="5"/>
      <c r="V5161" s="5"/>
    </row>
    <row r="5162" hidden="1">
      <c r="A5162" s="5">
        <v>480091.0</v>
      </c>
      <c r="B5162" s="6" t="s">
        <v>7963</v>
      </c>
      <c r="C5162" s="6" t="s">
        <v>10723</v>
      </c>
      <c r="D5162" s="6" t="s">
        <v>10748</v>
      </c>
      <c r="E5162" s="6" t="s">
        <v>266</v>
      </c>
      <c r="F5162" s="6"/>
      <c r="G5162" s="6"/>
      <c r="H5162" s="6" t="s">
        <v>8267</v>
      </c>
      <c r="I5162" s="6" t="s">
        <v>10749</v>
      </c>
      <c r="J5162" s="6" t="s">
        <v>8469</v>
      </c>
      <c r="K5162" s="7" t="s">
        <v>8780</v>
      </c>
      <c r="L5162" s="8">
        <v>45657.0</v>
      </c>
      <c r="M5162" s="6" t="s">
        <v>23</v>
      </c>
      <c r="N5162" s="5"/>
      <c r="O5162" s="5"/>
      <c r="P5162" s="5"/>
      <c r="Q5162" s="5"/>
      <c r="R5162" s="5"/>
      <c r="S5162" s="5"/>
      <c r="T5162" s="5"/>
      <c r="U5162" s="5"/>
      <c r="V5162" s="5"/>
    </row>
    <row r="5163" hidden="1">
      <c r="A5163" s="5">
        <v>480091.0</v>
      </c>
      <c r="B5163" s="6" t="s">
        <v>7963</v>
      </c>
      <c r="C5163" s="6" t="s">
        <v>10723</v>
      </c>
      <c r="D5163" s="6" t="s">
        <v>10748</v>
      </c>
      <c r="E5163" s="6" t="s">
        <v>266</v>
      </c>
      <c r="F5163" s="6"/>
      <c r="G5163" s="6"/>
      <c r="H5163" s="6" t="s">
        <v>8271</v>
      </c>
      <c r="I5163" s="6" t="s">
        <v>10749</v>
      </c>
      <c r="J5163" s="6" t="s">
        <v>8469</v>
      </c>
      <c r="K5163" s="7" t="s">
        <v>10197</v>
      </c>
      <c r="L5163" s="8">
        <v>45657.0</v>
      </c>
      <c r="M5163" s="6" t="s">
        <v>23</v>
      </c>
      <c r="N5163" s="5"/>
      <c r="O5163" s="5"/>
      <c r="P5163" s="5"/>
      <c r="Q5163" s="5"/>
      <c r="R5163" s="5"/>
      <c r="S5163" s="5"/>
      <c r="T5163" s="5"/>
      <c r="U5163" s="5"/>
      <c r="V5163" s="5"/>
    </row>
    <row r="5164" hidden="1">
      <c r="A5164" s="5">
        <v>480091.0</v>
      </c>
      <c r="B5164" s="6" t="s">
        <v>7963</v>
      </c>
      <c r="C5164" s="6" t="s">
        <v>10723</v>
      </c>
      <c r="D5164" s="6" t="s">
        <v>10789</v>
      </c>
      <c r="E5164" s="6" t="s">
        <v>266</v>
      </c>
      <c r="F5164" s="6"/>
      <c r="G5164" s="6"/>
      <c r="H5164" s="6" t="s">
        <v>8271</v>
      </c>
      <c r="I5164" s="6" t="s">
        <v>10790</v>
      </c>
      <c r="J5164" s="6" t="s">
        <v>8469</v>
      </c>
      <c r="K5164" s="7" t="s">
        <v>10197</v>
      </c>
      <c r="L5164" s="8">
        <v>45657.0</v>
      </c>
      <c r="M5164" s="6" t="s">
        <v>23</v>
      </c>
      <c r="N5164" s="5"/>
      <c r="O5164" s="5"/>
      <c r="P5164" s="5"/>
      <c r="Q5164" s="5"/>
      <c r="R5164" s="5"/>
      <c r="S5164" s="5"/>
      <c r="T5164" s="5"/>
      <c r="U5164" s="5"/>
      <c r="V5164" s="5"/>
    </row>
    <row r="5165" hidden="1">
      <c r="A5165" s="5">
        <v>480091.0</v>
      </c>
      <c r="B5165" s="6" t="s">
        <v>7963</v>
      </c>
      <c r="C5165" s="6" t="s">
        <v>10723</v>
      </c>
      <c r="D5165" s="6" t="s">
        <v>10748</v>
      </c>
      <c r="E5165" s="6" t="s">
        <v>266</v>
      </c>
      <c r="F5165" s="6"/>
      <c r="G5165" s="6"/>
      <c r="H5165" s="6" t="s">
        <v>8221</v>
      </c>
      <c r="I5165" s="6" t="s">
        <v>10749</v>
      </c>
      <c r="J5165" s="6" t="s">
        <v>8469</v>
      </c>
      <c r="K5165" s="7" t="s">
        <v>97</v>
      </c>
      <c r="L5165" s="8">
        <v>45657.0</v>
      </c>
      <c r="M5165" s="6" t="s">
        <v>23</v>
      </c>
      <c r="N5165" s="5"/>
      <c r="O5165" s="5"/>
      <c r="P5165" s="5"/>
      <c r="Q5165" s="5"/>
      <c r="R5165" s="5"/>
      <c r="S5165" s="5"/>
      <c r="T5165" s="5"/>
      <c r="U5165" s="5"/>
      <c r="V5165" s="5"/>
    </row>
    <row r="5166" hidden="1">
      <c r="A5166" s="5">
        <v>480091.0</v>
      </c>
      <c r="B5166" s="6" t="s">
        <v>7963</v>
      </c>
      <c r="C5166" s="6" t="s">
        <v>10723</v>
      </c>
      <c r="D5166" s="6" t="s">
        <v>10791</v>
      </c>
      <c r="E5166" s="6" t="s">
        <v>266</v>
      </c>
      <c r="F5166" s="6"/>
      <c r="G5166" s="6"/>
      <c r="H5166" s="6" t="s">
        <v>8643</v>
      </c>
      <c r="I5166" s="6" t="s">
        <v>10792</v>
      </c>
      <c r="J5166" s="6" t="s">
        <v>8469</v>
      </c>
      <c r="K5166" s="7" t="s">
        <v>10793</v>
      </c>
      <c r="L5166" s="8">
        <v>45657.0</v>
      </c>
      <c r="M5166" s="6" t="s">
        <v>23</v>
      </c>
      <c r="N5166" s="5"/>
      <c r="O5166" s="5"/>
      <c r="P5166" s="5"/>
      <c r="Q5166" s="5"/>
      <c r="R5166" s="5"/>
      <c r="S5166" s="5"/>
      <c r="T5166" s="5"/>
      <c r="U5166" s="5"/>
      <c r="V5166" s="5"/>
    </row>
    <row r="5167" hidden="1">
      <c r="A5167" s="5">
        <v>480091.0</v>
      </c>
      <c r="B5167" s="6" t="s">
        <v>7963</v>
      </c>
      <c r="C5167" s="6" t="s">
        <v>10723</v>
      </c>
      <c r="D5167" s="6" t="s">
        <v>10794</v>
      </c>
      <c r="E5167" s="6" t="s">
        <v>266</v>
      </c>
      <c r="F5167" s="6"/>
      <c r="G5167" s="6"/>
      <c r="H5167" s="6" t="s">
        <v>8467</v>
      </c>
      <c r="I5167" s="6" t="s">
        <v>10795</v>
      </c>
      <c r="J5167" s="6" t="s">
        <v>8469</v>
      </c>
      <c r="K5167" s="7" t="s">
        <v>10796</v>
      </c>
      <c r="L5167" s="8">
        <v>45657.0</v>
      </c>
      <c r="M5167" s="6" t="s">
        <v>23</v>
      </c>
      <c r="N5167" s="5"/>
      <c r="O5167" s="5"/>
      <c r="P5167" s="5"/>
      <c r="Q5167" s="5"/>
      <c r="R5167" s="5"/>
      <c r="S5167" s="5"/>
      <c r="T5167" s="5"/>
      <c r="U5167" s="5"/>
      <c r="V5167" s="5"/>
    </row>
    <row r="5168" hidden="1">
      <c r="A5168" s="5">
        <v>480091.0</v>
      </c>
      <c r="B5168" s="6" t="s">
        <v>7963</v>
      </c>
      <c r="C5168" s="6" t="s">
        <v>10723</v>
      </c>
      <c r="D5168" s="6" t="s">
        <v>10748</v>
      </c>
      <c r="E5168" s="6" t="s">
        <v>266</v>
      </c>
      <c r="F5168" s="6"/>
      <c r="G5168" s="6"/>
      <c r="H5168" s="6" t="s">
        <v>8228</v>
      </c>
      <c r="I5168" s="6" t="s">
        <v>10749</v>
      </c>
      <c r="J5168" s="6" t="s">
        <v>8469</v>
      </c>
      <c r="K5168" s="7" t="s">
        <v>10797</v>
      </c>
      <c r="L5168" s="8">
        <v>45657.0</v>
      </c>
      <c r="M5168" s="6" t="s">
        <v>23</v>
      </c>
      <c r="N5168" s="5"/>
      <c r="O5168" s="5"/>
      <c r="P5168" s="5"/>
      <c r="Q5168" s="5"/>
      <c r="R5168" s="5"/>
      <c r="S5168" s="5"/>
      <c r="T5168" s="5"/>
      <c r="U5168" s="5"/>
      <c r="V5168" s="5"/>
    </row>
    <row r="5169" hidden="1">
      <c r="A5169" s="5">
        <v>480091.0</v>
      </c>
      <c r="B5169" s="6" t="s">
        <v>7963</v>
      </c>
      <c r="C5169" s="6" t="s">
        <v>10723</v>
      </c>
      <c r="D5169" s="6" t="s">
        <v>10798</v>
      </c>
      <c r="E5169" s="6" t="s">
        <v>266</v>
      </c>
      <c r="F5169" s="6"/>
      <c r="G5169" s="6"/>
      <c r="H5169" s="6" t="s">
        <v>8209</v>
      </c>
      <c r="I5169" s="6" t="s">
        <v>10799</v>
      </c>
      <c r="J5169" s="6" t="s">
        <v>8469</v>
      </c>
      <c r="K5169" s="7" t="s">
        <v>10800</v>
      </c>
      <c r="L5169" s="8">
        <v>45657.0</v>
      </c>
      <c r="M5169" s="6" t="s">
        <v>23</v>
      </c>
      <c r="N5169" s="5"/>
      <c r="O5169" s="5"/>
      <c r="P5169" s="5"/>
      <c r="Q5169" s="5"/>
      <c r="R5169" s="5"/>
      <c r="S5169" s="5"/>
      <c r="T5169" s="5"/>
      <c r="U5169" s="5"/>
      <c r="V5169" s="5"/>
    </row>
    <row r="5170" hidden="1">
      <c r="A5170" s="5">
        <v>480091.0</v>
      </c>
      <c r="B5170" s="6" t="s">
        <v>7963</v>
      </c>
      <c r="C5170" s="6" t="s">
        <v>10723</v>
      </c>
      <c r="D5170" s="6" t="s">
        <v>10801</v>
      </c>
      <c r="E5170" s="6" t="s">
        <v>266</v>
      </c>
      <c r="F5170" s="6"/>
      <c r="G5170" s="6"/>
      <c r="H5170" s="6" t="s">
        <v>8209</v>
      </c>
      <c r="I5170" s="6" t="s">
        <v>10802</v>
      </c>
      <c r="J5170" s="6" t="s">
        <v>8469</v>
      </c>
      <c r="K5170" s="7" t="s">
        <v>10803</v>
      </c>
      <c r="L5170" s="8">
        <v>45657.0</v>
      </c>
      <c r="M5170" s="6" t="s">
        <v>23</v>
      </c>
      <c r="N5170" s="5"/>
      <c r="O5170" s="5"/>
      <c r="P5170" s="5"/>
      <c r="Q5170" s="5"/>
      <c r="R5170" s="5"/>
      <c r="S5170" s="5"/>
      <c r="T5170" s="5"/>
      <c r="U5170" s="5"/>
      <c r="V5170" s="5"/>
    </row>
    <row r="5171" hidden="1">
      <c r="A5171" s="5">
        <v>480091.0</v>
      </c>
      <c r="B5171" s="6" t="s">
        <v>7963</v>
      </c>
      <c r="C5171" s="6" t="s">
        <v>10723</v>
      </c>
      <c r="D5171" s="6" t="s">
        <v>10748</v>
      </c>
      <c r="E5171" s="6" t="s">
        <v>266</v>
      </c>
      <c r="F5171" s="6"/>
      <c r="G5171" s="6"/>
      <c r="H5171" s="6" t="s">
        <v>8432</v>
      </c>
      <c r="I5171" s="6" t="s">
        <v>10749</v>
      </c>
      <c r="J5171" s="6" t="s">
        <v>8469</v>
      </c>
      <c r="K5171" s="7" t="s">
        <v>86</v>
      </c>
      <c r="L5171" s="8">
        <v>45657.0</v>
      </c>
      <c r="M5171" s="6" t="s">
        <v>23</v>
      </c>
      <c r="N5171" s="5"/>
      <c r="O5171" s="5"/>
      <c r="P5171" s="5"/>
      <c r="Q5171" s="5"/>
      <c r="R5171" s="5"/>
      <c r="S5171" s="5"/>
      <c r="T5171" s="5"/>
      <c r="U5171" s="5"/>
      <c r="V5171" s="5"/>
    </row>
    <row r="5172" hidden="1">
      <c r="A5172" s="5">
        <v>480091.0</v>
      </c>
      <c r="B5172" s="6" t="s">
        <v>7963</v>
      </c>
      <c r="C5172" s="6" t="s">
        <v>10723</v>
      </c>
      <c r="D5172" s="6" t="s">
        <v>10748</v>
      </c>
      <c r="E5172" s="6" t="s">
        <v>266</v>
      </c>
      <c r="F5172" s="6"/>
      <c r="G5172" s="6"/>
      <c r="H5172" s="6" t="s">
        <v>8201</v>
      </c>
      <c r="I5172" s="6" t="s">
        <v>10749</v>
      </c>
      <c r="J5172" s="6" t="s">
        <v>8469</v>
      </c>
      <c r="K5172" s="7" t="s">
        <v>494</v>
      </c>
      <c r="L5172" s="8">
        <v>45657.0</v>
      </c>
      <c r="M5172" s="6" t="s">
        <v>23</v>
      </c>
      <c r="N5172" s="5"/>
      <c r="O5172" s="5"/>
      <c r="P5172" s="5"/>
      <c r="Q5172" s="5"/>
      <c r="R5172" s="5"/>
      <c r="S5172" s="5"/>
      <c r="T5172" s="5"/>
      <c r="U5172" s="5"/>
      <c r="V5172" s="5"/>
    </row>
    <row r="5173" hidden="1">
      <c r="A5173" s="5">
        <v>480091.0</v>
      </c>
      <c r="B5173" s="6" t="s">
        <v>7963</v>
      </c>
      <c r="C5173" s="6" t="s">
        <v>10723</v>
      </c>
      <c r="D5173" s="6" t="s">
        <v>10748</v>
      </c>
      <c r="E5173" s="6" t="s">
        <v>266</v>
      </c>
      <c r="F5173" s="6"/>
      <c r="G5173" s="6"/>
      <c r="H5173" s="6" t="s">
        <v>8319</v>
      </c>
      <c r="I5173" s="6" t="s">
        <v>10749</v>
      </c>
      <c r="J5173" s="6" t="s">
        <v>8469</v>
      </c>
      <c r="K5173" s="7" t="s">
        <v>10337</v>
      </c>
      <c r="L5173" s="8">
        <v>45657.0</v>
      </c>
      <c r="M5173" s="6" t="s">
        <v>23</v>
      </c>
      <c r="N5173" s="5"/>
      <c r="O5173" s="5"/>
      <c r="P5173" s="5"/>
      <c r="Q5173" s="5"/>
      <c r="R5173" s="5"/>
      <c r="S5173" s="5"/>
      <c r="T5173" s="5"/>
      <c r="U5173" s="5"/>
      <c r="V5173" s="5"/>
    </row>
    <row r="5174" hidden="1">
      <c r="A5174" s="5">
        <v>480091.0</v>
      </c>
      <c r="B5174" s="6" t="s">
        <v>7963</v>
      </c>
      <c r="C5174" s="6" t="s">
        <v>10723</v>
      </c>
      <c r="D5174" s="6" t="s">
        <v>10798</v>
      </c>
      <c r="E5174" s="6" t="s">
        <v>266</v>
      </c>
      <c r="F5174" s="6"/>
      <c r="G5174" s="6"/>
      <c r="H5174" s="6" t="s">
        <v>8209</v>
      </c>
      <c r="I5174" s="6" t="s">
        <v>10799</v>
      </c>
      <c r="J5174" s="6" t="s">
        <v>8469</v>
      </c>
      <c r="K5174" s="7" t="s">
        <v>10804</v>
      </c>
      <c r="L5174" s="8">
        <v>45657.0</v>
      </c>
      <c r="M5174" s="6" t="s">
        <v>23</v>
      </c>
      <c r="N5174" s="5"/>
      <c r="O5174" s="5"/>
      <c r="P5174" s="5"/>
      <c r="Q5174" s="5"/>
      <c r="R5174" s="5"/>
      <c r="S5174" s="5"/>
      <c r="T5174" s="5"/>
      <c r="U5174" s="5"/>
      <c r="V5174" s="5"/>
    </row>
    <row r="5175" hidden="1">
      <c r="A5175" s="5">
        <v>480091.0</v>
      </c>
      <c r="B5175" s="6" t="s">
        <v>7963</v>
      </c>
      <c r="C5175" s="6" t="s">
        <v>10723</v>
      </c>
      <c r="D5175" s="6" t="s">
        <v>10748</v>
      </c>
      <c r="E5175" s="6" t="s">
        <v>266</v>
      </c>
      <c r="F5175" s="6"/>
      <c r="G5175" s="6"/>
      <c r="H5175" s="6" t="s">
        <v>8579</v>
      </c>
      <c r="I5175" s="6" t="s">
        <v>10749</v>
      </c>
      <c r="J5175" s="6" t="s">
        <v>8469</v>
      </c>
      <c r="K5175" s="7" t="s">
        <v>10805</v>
      </c>
      <c r="L5175" s="8">
        <v>45657.0</v>
      </c>
      <c r="M5175" s="6" t="s">
        <v>23</v>
      </c>
      <c r="N5175" s="5"/>
      <c r="O5175" s="5"/>
      <c r="P5175" s="5"/>
      <c r="Q5175" s="5"/>
      <c r="R5175" s="5"/>
      <c r="S5175" s="5"/>
      <c r="T5175" s="5"/>
      <c r="U5175" s="5"/>
      <c r="V5175" s="5"/>
    </row>
    <row r="5176" hidden="1">
      <c r="A5176" s="5">
        <v>480091.0</v>
      </c>
      <c r="B5176" s="6" t="s">
        <v>7963</v>
      </c>
      <c r="C5176" s="6" t="s">
        <v>10723</v>
      </c>
      <c r="D5176" s="6" t="s">
        <v>10748</v>
      </c>
      <c r="E5176" s="6" t="s">
        <v>266</v>
      </c>
      <c r="F5176" s="6"/>
      <c r="G5176" s="6"/>
      <c r="H5176" s="6" t="s">
        <v>8579</v>
      </c>
      <c r="I5176" s="6" t="s">
        <v>10749</v>
      </c>
      <c r="J5176" s="6" t="s">
        <v>8469</v>
      </c>
      <c r="K5176" s="7" t="s">
        <v>10806</v>
      </c>
      <c r="L5176" s="8">
        <v>45657.0</v>
      </c>
      <c r="M5176" s="6" t="s">
        <v>23</v>
      </c>
      <c r="N5176" s="5"/>
      <c r="O5176" s="5"/>
      <c r="P5176" s="5"/>
      <c r="Q5176" s="5"/>
      <c r="R5176" s="5"/>
      <c r="S5176" s="5"/>
      <c r="T5176" s="5"/>
      <c r="U5176" s="5"/>
      <c r="V5176" s="5"/>
    </row>
    <row r="5177" hidden="1">
      <c r="A5177" s="5">
        <v>480091.0</v>
      </c>
      <c r="B5177" s="6" t="s">
        <v>7963</v>
      </c>
      <c r="C5177" s="6" t="s">
        <v>10723</v>
      </c>
      <c r="D5177" s="6" t="s">
        <v>10807</v>
      </c>
      <c r="E5177" s="6" t="s">
        <v>266</v>
      </c>
      <c r="F5177" s="6"/>
      <c r="G5177" s="6"/>
      <c r="H5177" s="6" t="s">
        <v>8579</v>
      </c>
      <c r="I5177" s="6" t="s">
        <v>10808</v>
      </c>
      <c r="J5177" s="6" t="s">
        <v>8469</v>
      </c>
      <c r="K5177" s="7" t="s">
        <v>10809</v>
      </c>
      <c r="L5177" s="8">
        <v>45657.0</v>
      </c>
      <c r="M5177" s="6" t="s">
        <v>23</v>
      </c>
      <c r="N5177" s="5"/>
      <c r="O5177" s="5"/>
      <c r="P5177" s="5"/>
      <c r="Q5177" s="5"/>
      <c r="R5177" s="5"/>
      <c r="S5177" s="5"/>
      <c r="T5177" s="5"/>
      <c r="U5177" s="5"/>
      <c r="V5177" s="5"/>
    </row>
    <row r="5178" hidden="1">
      <c r="A5178" s="5">
        <v>480091.0</v>
      </c>
      <c r="B5178" s="6" t="s">
        <v>7963</v>
      </c>
      <c r="C5178" s="6" t="s">
        <v>10723</v>
      </c>
      <c r="D5178" s="6" t="s">
        <v>10748</v>
      </c>
      <c r="E5178" s="6" t="s">
        <v>266</v>
      </c>
      <c r="F5178" s="6"/>
      <c r="G5178" s="6"/>
      <c r="H5178" s="6" t="s">
        <v>8579</v>
      </c>
      <c r="I5178" s="6" t="s">
        <v>10749</v>
      </c>
      <c r="J5178" s="6" t="s">
        <v>8469</v>
      </c>
      <c r="K5178" s="7" t="s">
        <v>10810</v>
      </c>
      <c r="L5178" s="8">
        <v>45657.0</v>
      </c>
      <c r="M5178" s="6" t="s">
        <v>23</v>
      </c>
      <c r="N5178" s="5"/>
      <c r="O5178" s="5"/>
      <c r="P5178" s="5"/>
      <c r="Q5178" s="5"/>
      <c r="R5178" s="5"/>
      <c r="S5178" s="5"/>
      <c r="T5178" s="5"/>
      <c r="U5178" s="5"/>
      <c r="V5178" s="5"/>
    </row>
    <row r="5179" hidden="1">
      <c r="A5179" s="5">
        <v>480091.0</v>
      </c>
      <c r="B5179" s="6" t="s">
        <v>7963</v>
      </c>
      <c r="C5179" s="6" t="s">
        <v>10723</v>
      </c>
      <c r="D5179" s="6" t="s">
        <v>10748</v>
      </c>
      <c r="E5179" s="6" t="s">
        <v>266</v>
      </c>
      <c r="F5179" s="6"/>
      <c r="G5179" s="6"/>
      <c r="H5179" s="6" t="s">
        <v>8579</v>
      </c>
      <c r="I5179" s="6" t="s">
        <v>10749</v>
      </c>
      <c r="J5179" s="6" t="s">
        <v>8469</v>
      </c>
      <c r="K5179" s="7" t="s">
        <v>10811</v>
      </c>
      <c r="L5179" s="8">
        <v>45657.0</v>
      </c>
      <c r="M5179" s="6" t="s">
        <v>23</v>
      </c>
      <c r="N5179" s="5"/>
      <c r="O5179" s="5"/>
      <c r="P5179" s="5"/>
      <c r="Q5179" s="5"/>
      <c r="R5179" s="5"/>
      <c r="S5179" s="5"/>
      <c r="T5179" s="5"/>
      <c r="U5179" s="5"/>
      <c r="V5179" s="5"/>
    </row>
    <row r="5180" hidden="1">
      <c r="A5180" s="5">
        <v>480091.0</v>
      </c>
      <c r="B5180" s="6" t="s">
        <v>7963</v>
      </c>
      <c r="C5180" s="6" t="s">
        <v>10723</v>
      </c>
      <c r="D5180" s="6" t="s">
        <v>10748</v>
      </c>
      <c r="E5180" s="6" t="s">
        <v>266</v>
      </c>
      <c r="F5180" s="6"/>
      <c r="G5180" s="6"/>
      <c r="H5180" s="6" t="s">
        <v>8579</v>
      </c>
      <c r="I5180" s="6" t="s">
        <v>10749</v>
      </c>
      <c r="J5180" s="6" t="s">
        <v>8469</v>
      </c>
      <c r="K5180" s="7" t="s">
        <v>10812</v>
      </c>
      <c r="L5180" s="8">
        <v>45657.0</v>
      </c>
      <c r="M5180" s="6" t="s">
        <v>23</v>
      </c>
      <c r="N5180" s="5"/>
      <c r="O5180" s="5"/>
      <c r="P5180" s="5"/>
      <c r="Q5180" s="5"/>
      <c r="R5180" s="5"/>
      <c r="S5180" s="5"/>
      <c r="T5180" s="5"/>
      <c r="U5180" s="5"/>
      <c r="V5180" s="5"/>
    </row>
    <row r="5181" hidden="1">
      <c r="A5181" s="5">
        <v>480091.0</v>
      </c>
      <c r="B5181" s="6" t="s">
        <v>7963</v>
      </c>
      <c r="C5181" s="6" t="s">
        <v>10723</v>
      </c>
      <c r="D5181" s="6" t="s">
        <v>10748</v>
      </c>
      <c r="E5181" s="6" t="s">
        <v>266</v>
      </c>
      <c r="F5181" s="6"/>
      <c r="G5181" s="6"/>
      <c r="H5181" s="6" t="s">
        <v>8579</v>
      </c>
      <c r="I5181" s="6" t="s">
        <v>10749</v>
      </c>
      <c r="J5181" s="6" t="s">
        <v>8469</v>
      </c>
      <c r="K5181" s="7" t="s">
        <v>10813</v>
      </c>
      <c r="L5181" s="8">
        <v>45657.0</v>
      </c>
      <c r="M5181" s="6" t="s">
        <v>23</v>
      </c>
      <c r="N5181" s="5"/>
      <c r="O5181" s="5"/>
      <c r="P5181" s="5"/>
      <c r="Q5181" s="5"/>
      <c r="R5181" s="5"/>
      <c r="S5181" s="5"/>
      <c r="T5181" s="5"/>
      <c r="U5181" s="5"/>
      <c r="V5181" s="5"/>
    </row>
    <row r="5182" hidden="1">
      <c r="A5182" s="5">
        <v>480091.0</v>
      </c>
      <c r="B5182" s="6" t="s">
        <v>7963</v>
      </c>
      <c r="C5182" s="6" t="s">
        <v>10723</v>
      </c>
      <c r="D5182" s="6" t="s">
        <v>10748</v>
      </c>
      <c r="E5182" s="6" t="s">
        <v>266</v>
      </c>
      <c r="F5182" s="6"/>
      <c r="G5182" s="6"/>
      <c r="H5182" s="6" t="s">
        <v>8579</v>
      </c>
      <c r="I5182" s="6" t="s">
        <v>10749</v>
      </c>
      <c r="J5182" s="6" t="s">
        <v>8469</v>
      </c>
      <c r="K5182" s="7" t="s">
        <v>10814</v>
      </c>
      <c r="L5182" s="8">
        <v>45657.0</v>
      </c>
      <c r="M5182" s="6" t="s">
        <v>23</v>
      </c>
      <c r="N5182" s="5"/>
      <c r="O5182" s="5"/>
      <c r="P5182" s="5"/>
      <c r="Q5182" s="5"/>
      <c r="R5182" s="5"/>
      <c r="S5182" s="5"/>
      <c r="T5182" s="5"/>
      <c r="U5182" s="5"/>
      <c r="V5182" s="5"/>
    </row>
    <row r="5183" hidden="1">
      <c r="A5183" s="5">
        <v>480091.0</v>
      </c>
      <c r="B5183" s="6" t="s">
        <v>7963</v>
      </c>
      <c r="C5183" s="6" t="s">
        <v>10723</v>
      </c>
      <c r="D5183" s="6" t="s">
        <v>10748</v>
      </c>
      <c r="E5183" s="6" t="s">
        <v>266</v>
      </c>
      <c r="F5183" s="6"/>
      <c r="G5183" s="6"/>
      <c r="H5183" s="6" t="s">
        <v>8579</v>
      </c>
      <c r="I5183" s="6" t="s">
        <v>10749</v>
      </c>
      <c r="J5183" s="6" t="s">
        <v>8469</v>
      </c>
      <c r="K5183" s="7" t="s">
        <v>10815</v>
      </c>
      <c r="L5183" s="8">
        <v>45657.0</v>
      </c>
      <c r="M5183" s="6" t="s">
        <v>23</v>
      </c>
      <c r="N5183" s="5"/>
      <c r="O5183" s="5"/>
      <c r="P5183" s="5"/>
      <c r="Q5183" s="5"/>
      <c r="R5183" s="5"/>
      <c r="S5183" s="5"/>
      <c r="T5183" s="5"/>
      <c r="U5183" s="5"/>
      <c r="V5183" s="5"/>
    </row>
    <row r="5184" hidden="1">
      <c r="A5184" s="5">
        <v>480091.0</v>
      </c>
      <c r="B5184" s="6" t="s">
        <v>7963</v>
      </c>
      <c r="C5184" s="6" t="s">
        <v>10723</v>
      </c>
      <c r="D5184" s="6" t="s">
        <v>10794</v>
      </c>
      <c r="E5184" s="6" t="s">
        <v>266</v>
      </c>
      <c r="F5184" s="6"/>
      <c r="G5184" s="6"/>
      <c r="H5184" s="6" t="s">
        <v>8339</v>
      </c>
      <c r="I5184" s="6" t="s">
        <v>10795</v>
      </c>
      <c r="J5184" s="6" t="s">
        <v>8469</v>
      </c>
      <c r="K5184" s="7" t="s">
        <v>10816</v>
      </c>
      <c r="L5184" s="8">
        <v>45657.0</v>
      </c>
      <c r="M5184" s="6" t="s">
        <v>23</v>
      </c>
      <c r="N5184" s="5"/>
      <c r="O5184" s="5"/>
      <c r="P5184" s="5"/>
      <c r="Q5184" s="5"/>
      <c r="R5184" s="5"/>
      <c r="S5184" s="5"/>
      <c r="T5184" s="5"/>
      <c r="U5184" s="5"/>
      <c r="V5184" s="5"/>
    </row>
    <row r="5185" hidden="1">
      <c r="A5185" s="5">
        <v>480091.0</v>
      </c>
      <c r="B5185" s="6" t="s">
        <v>7963</v>
      </c>
      <c r="C5185" s="6" t="s">
        <v>10723</v>
      </c>
      <c r="D5185" s="6" t="s">
        <v>10748</v>
      </c>
      <c r="E5185" s="6" t="s">
        <v>266</v>
      </c>
      <c r="F5185" s="6"/>
      <c r="G5185" s="6"/>
      <c r="H5185" s="6" t="s">
        <v>8218</v>
      </c>
      <c r="I5185" s="6" t="s">
        <v>10749</v>
      </c>
      <c r="J5185" s="6" t="s">
        <v>8469</v>
      </c>
      <c r="K5185" s="7" t="s">
        <v>886</v>
      </c>
      <c r="L5185" s="8">
        <v>45657.0</v>
      </c>
      <c r="M5185" s="6" t="s">
        <v>23</v>
      </c>
      <c r="N5185" s="5"/>
      <c r="O5185" s="5"/>
      <c r="P5185" s="5"/>
      <c r="Q5185" s="5"/>
      <c r="R5185" s="5"/>
      <c r="S5185" s="5"/>
      <c r="T5185" s="5"/>
      <c r="U5185" s="5"/>
      <c r="V5185" s="5"/>
    </row>
    <row r="5186" hidden="1">
      <c r="A5186" s="5">
        <v>480091.0</v>
      </c>
      <c r="B5186" s="6" t="s">
        <v>7963</v>
      </c>
      <c r="C5186" s="6" t="s">
        <v>10723</v>
      </c>
      <c r="D5186" s="6" t="s">
        <v>10748</v>
      </c>
      <c r="E5186" s="6" t="s">
        <v>266</v>
      </c>
      <c r="F5186" s="6"/>
      <c r="G5186" s="6"/>
      <c r="H5186" s="6" t="s">
        <v>8264</v>
      </c>
      <c r="I5186" s="6" t="s">
        <v>10749</v>
      </c>
      <c r="J5186" s="6" t="s">
        <v>8469</v>
      </c>
      <c r="K5186" s="7" t="s">
        <v>369</v>
      </c>
      <c r="L5186" s="8">
        <v>45657.0</v>
      </c>
      <c r="M5186" s="6" t="s">
        <v>23</v>
      </c>
      <c r="N5186" s="5"/>
      <c r="O5186" s="5"/>
      <c r="P5186" s="5"/>
      <c r="Q5186" s="5"/>
      <c r="R5186" s="5"/>
      <c r="S5186" s="5"/>
      <c r="T5186" s="5"/>
      <c r="U5186" s="5"/>
      <c r="V5186" s="5"/>
    </row>
    <row r="5187" hidden="1">
      <c r="A5187" s="5">
        <v>480091.0</v>
      </c>
      <c r="B5187" s="6" t="s">
        <v>7963</v>
      </c>
      <c r="C5187" s="6" t="s">
        <v>10723</v>
      </c>
      <c r="D5187" s="6" t="s">
        <v>10748</v>
      </c>
      <c r="E5187" s="6" t="s">
        <v>266</v>
      </c>
      <c r="F5187" s="6"/>
      <c r="G5187" s="6"/>
      <c r="H5187" s="6" t="s">
        <v>8274</v>
      </c>
      <c r="I5187" s="6" t="s">
        <v>10749</v>
      </c>
      <c r="J5187" s="6" t="s">
        <v>8469</v>
      </c>
      <c r="K5187" s="7" t="s">
        <v>10817</v>
      </c>
      <c r="L5187" s="8">
        <v>45657.0</v>
      </c>
      <c r="M5187" s="6" t="s">
        <v>23</v>
      </c>
      <c r="N5187" s="5"/>
      <c r="O5187" s="5"/>
      <c r="P5187" s="5"/>
      <c r="Q5187" s="5"/>
      <c r="R5187" s="5"/>
      <c r="S5187" s="5"/>
      <c r="T5187" s="5"/>
      <c r="U5187" s="5"/>
      <c r="V5187" s="5"/>
    </row>
    <row r="5188" hidden="1">
      <c r="A5188" s="5">
        <v>480091.0</v>
      </c>
      <c r="B5188" s="6" t="s">
        <v>7963</v>
      </c>
      <c r="C5188" s="6" t="s">
        <v>10723</v>
      </c>
      <c r="D5188" s="6" t="s">
        <v>10784</v>
      </c>
      <c r="E5188" s="6" t="s">
        <v>266</v>
      </c>
      <c r="F5188" s="6"/>
      <c r="G5188" s="6"/>
      <c r="H5188" s="6" t="s">
        <v>8225</v>
      </c>
      <c r="I5188" s="6" t="s">
        <v>10785</v>
      </c>
      <c r="J5188" s="6" t="s">
        <v>8469</v>
      </c>
      <c r="K5188" s="7" t="s">
        <v>3628</v>
      </c>
      <c r="L5188" s="8">
        <v>45657.0</v>
      </c>
      <c r="M5188" s="6" t="s">
        <v>23</v>
      </c>
      <c r="N5188" s="5"/>
      <c r="O5188" s="5"/>
      <c r="P5188" s="5"/>
      <c r="Q5188" s="5"/>
      <c r="R5188" s="5"/>
      <c r="S5188" s="5"/>
      <c r="T5188" s="5"/>
      <c r="U5188" s="5"/>
      <c r="V5188" s="5"/>
    </row>
    <row r="5189" hidden="1">
      <c r="A5189" s="5">
        <v>480091.0</v>
      </c>
      <c r="B5189" s="6" t="s">
        <v>7963</v>
      </c>
      <c r="C5189" s="6" t="s">
        <v>10723</v>
      </c>
      <c r="D5189" s="6" t="s">
        <v>10748</v>
      </c>
      <c r="E5189" s="6" t="s">
        <v>266</v>
      </c>
      <c r="F5189" s="6"/>
      <c r="G5189" s="6"/>
      <c r="H5189" s="6" t="s">
        <v>8319</v>
      </c>
      <c r="I5189" s="6" t="s">
        <v>10749</v>
      </c>
      <c r="J5189" s="6" t="s">
        <v>8469</v>
      </c>
      <c r="K5189" s="7" t="s">
        <v>1087</v>
      </c>
      <c r="L5189" s="8">
        <v>45657.0</v>
      </c>
      <c r="M5189" s="6" t="s">
        <v>23</v>
      </c>
      <c r="N5189" s="5"/>
      <c r="O5189" s="5"/>
      <c r="P5189" s="5"/>
      <c r="Q5189" s="5"/>
      <c r="R5189" s="5"/>
      <c r="S5189" s="5"/>
      <c r="T5189" s="5"/>
      <c r="U5189" s="5"/>
      <c r="V5189" s="5"/>
    </row>
    <row r="5190" hidden="1">
      <c r="A5190" s="5">
        <v>480091.0</v>
      </c>
      <c r="B5190" s="6" t="s">
        <v>7963</v>
      </c>
      <c r="C5190" s="6" t="s">
        <v>10723</v>
      </c>
      <c r="D5190" s="6" t="s">
        <v>10748</v>
      </c>
      <c r="E5190" s="6" t="s">
        <v>266</v>
      </c>
      <c r="F5190" s="6"/>
      <c r="G5190" s="6"/>
      <c r="H5190" s="6" t="s">
        <v>8279</v>
      </c>
      <c r="I5190" s="6" t="s">
        <v>10749</v>
      </c>
      <c r="J5190" s="6" t="s">
        <v>8469</v>
      </c>
      <c r="K5190" s="7" t="s">
        <v>10818</v>
      </c>
      <c r="L5190" s="8">
        <v>45657.0</v>
      </c>
      <c r="M5190" s="6" t="s">
        <v>23</v>
      </c>
      <c r="N5190" s="5"/>
      <c r="O5190" s="5"/>
      <c r="P5190" s="5"/>
      <c r="Q5190" s="5"/>
      <c r="R5190" s="5"/>
      <c r="S5190" s="5"/>
      <c r="T5190" s="5"/>
      <c r="U5190" s="5"/>
      <c r="V5190" s="5"/>
    </row>
    <row r="5191" hidden="1">
      <c r="A5191" s="5">
        <v>480091.0</v>
      </c>
      <c r="B5191" s="6" t="s">
        <v>7963</v>
      </c>
      <c r="C5191" s="6" t="s">
        <v>10723</v>
      </c>
      <c r="D5191" s="6" t="s">
        <v>10748</v>
      </c>
      <c r="E5191" s="6" t="s">
        <v>266</v>
      </c>
      <c r="F5191" s="6"/>
      <c r="G5191" s="6"/>
      <c r="H5191" s="6" t="s">
        <v>8279</v>
      </c>
      <c r="I5191" s="6" t="s">
        <v>10749</v>
      </c>
      <c r="J5191" s="6" t="s">
        <v>8469</v>
      </c>
      <c r="K5191" s="7" t="s">
        <v>10805</v>
      </c>
      <c r="L5191" s="8">
        <v>45657.0</v>
      </c>
      <c r="M5191" s="6" t="s">
        <v>23</v>
      </c>
      <c r="N5191" s="5"/>
      <c r="O5191" s="5"/>
      <c r="P5191" s="5"/>
      <c r="Q5191" s="5"/>
      <c r="R5191" s="5"/>
      <c r="S5191" s="5"/>
      <c r="T5191" s="5"/>
      <c r="U5191" s="5"/>
      <c r="V5191" s="5"/>
    </row>
    <row r="5192" hidden="1">
      <c r="A5192" s="5">
        <v>480091.0</v>
      </c>
      <c r="B5192" s="6" t="s">
        <v>7963</v>
      </c>
      <c r="C5192" s="6" t="s">
        <v>10723</v>
      </c>
      <c r="D5192" s="6" t="s">
        <v>10819</v>
      </c>
      <c r="E5192" s="6" t="s">
        <v>266</v>
      </c>
      <c r="F5192" s="6"/>
      <c r="G5192" s="6"/>
      <c r="H5192" s="6" t="s">
        <v>8243</v>
      </c>
      <c r="I5192" s="6" t="s">
        <v>10820</v>
      </c>
      <c r="J5192" s="6" t="s">
        <v>8469</v>
      </c>
      <c r="K5192" s="7" t="s">
        <v>7606</v>
      </c>
      <c r="L5192" s="8">
        <v>45657.0</v>
      </c>
      <c r="M5192" s="6" t="s">
        <v>23</v>
      </c>
      <c r="N5192" s="5"/>
      <c r="O5192" s="5"/>
      <c r="P5192" s="5"/>
      <c r="Q5192" s="5"/>
      <c r="R5192" s="5"/>
      <c r="S5192" s="5"/>
      <c r="T5192" s="5"/>
      <c r="U5192" s="5"/>
      <c r="V5192" s="5"/>
    </row>
    <row r="5193" hidden="1">
      <c r="A5193" s="5">
        <v>480091.0</v>
      </c>
      <c r="B5193" s="6" t="s">
        <v>7963</v>
      </c>
      <c r="C5193" s="6" t="s">
        <v>10723</v>
      </c>
      <c r="D5193" s="6" t="s">
        <v>10780</v>
      </c>
      <c r="E5193" s="6" t="s">
        <v>266</v>
      </c>
      <c r="F5193" s="6"/>
      <c r="G5193" s="6"/>
      <c r="H5193" s="6" t="s">
        <v>8243</v>
      </c>
      <c r="I5193" s="6" t="s">
        <v>10781</v>
      </c>
      <c r="J5193" s="6" t="s">
        <v>8469</v>
      </c>
      <c r="K5193" s="7" t="s">
        <v>514</v>
      </c>
      <c r="L5193" s="8">
        <v>45657.0</v>
      </c>
      <c r="M5193" s="6" t="s">
        <v>23</v>
      </c>
      <c r="N5193" s="5"/>
      <c r="O5193" s="5"/>
      <c r="P5193" s="5"/>
      <c r="Q5193" s="5"/>
      <c r="R5193" s="5"/>
      <c r="S5193" s="5"/>
      <c r="T5193" s="5"/>
      <c r="U5193" s="5"/>
      <c r="V5193" s="5"/>
    </row>
    <row r="5194" hidden="1">
      <c r="A5194" s="5">
        <v>480091.0</v>
      </c>
      <c r="B5194" s="6" t="s">
        <v>7963</v>
      </c>
      <c r="C5194" s="6" t="s">
        <v>10723</v>
      </c>
      <c r="D5194" s="6" t="s">
        <v>10798</v>
      </c>
      <c r="E5194" s="6" t="s">
        <v>266</v>
      </c>
      <c r="F5194" s="6"/>
      <c r="G5194" s="6"/>
      <c r="H5194" s="6" t="s">
        <v>8209</v>
      </c>
      <c r="I5194" s="6" t="s">
        <v>10799</v>
      </c>
      <c r="J5194" s="6" t="s">
        <v>8469</v>
      </c>
      <c r="K5194" s="7" t="s">
        <v>10821</v>
      </c>
      <c r="L5194" s="8">
        <v>45657.0</v>
      </c>
      <c r="M5194" s="6" t="s">
        <v>23</v>
      </c>
      <c r="N5194" s="5"/>
      <c r="O5194" s="5"/>
      <c r="P5194" s="5"/>
      <c r="Q5194" s="5"/>
      <c r="R5194" s="5"/>
      <c r="S5194" s="5"/>
      <c r="T5194" s="5"/>
      <c r="U5194" s="5"/>
      <c r="V5194" s="5"/>
    </row>
    <row r="5195" hidden="1">
      <c r="A5195" s="5">
        <v>480091.0</v>
      </c>
      <c r="B5195" s="6" t="s">
        <v>7963</v>
      </c>
      <c r="C5195" s="6" t="s">
        <v>10723</v>
      </c>
      <c r="D5195" s="6" t="s">
        <v>10748</v>
      </c>
      <c r="E5195" s="6" t="s">
        <v>266</v>
      </c>
      <c r="F5195" s="6"/>
      <c r="G5195" s="6"/>
      <c r="H5195" s="6" t="s">
        <v>8322</v>
      </c>
      <c r="I5195" s="6" t="s">
        <v>10749</v>
      </c>
      <c r="J5195" s="6" t="s">
        <v>8469</v>
      </c>
      <c r="K5195" s="7" t="s">
        <v>10822</v>
      </c>
      <c r="L5195" s="8">
        <v>45657.0</v>
      </c>
      <c r="M5195" s="6" t="s">
        <v>23</v>
      </c>
      <c r="N5195" s="5"/>
      <c r="O5195" s="5"/>
      <c r="P5195" s="5"/>
      <c r="Q5195" s="5"/>
      <c r="R5195" s="5"/>
      <c r="S5195" s="5"/>
      <c r="T5195" s="5"/>
      <c r="U5195" s="5"/>
      <c r="V5195" s="5"/>
    </row>
    <row r="5196" hidden="1">
      <c r="A5196" s="5">
        <v>480091.0</v>
      </c>
      <c r="B5196" s="6" t="s">
        <v>7963</v>
      </c>
      <c r="C5196" s="6" t="s">
        <v>10723</v>
      </c>
      <c r="D5196" s="6" t="s">
        <v>10748</v>
      </c>
      <c r="E5196" s="6" t="s">
        <v>266</v>
      </c>
      <c r="F5196" s="6"/>
      <c r="G5196" s="6"/>
      <c r="H5196" s="6" t="s">
        <v>8325</v>
      </c>
      <c r="I5196" s="6" t="s">
        <v>10749</v>
      </c>
      <c r="J5196" s="6" t="s">
        <v>8469</v>
      </c>
      <c r="K5196" s="7" t="s">
        <v>10823</v>
      </c>
      <c r="L5196" s="8">
        <v>45657.0</v>
      </c>
      <c r="M5196" s="6" t="s">
        <v>23</v>
      </c>
      <c r="N5196" s="5"/>
      <c r="O5196" s="5"/>
      <c r="P5196" s="5"/>
      <c r="Q5196" s="5"/>
      <c r="R5196" s="5"/>
      <c r="S5196" s="5"/>
      <c r="T5196" s="5"/>
      <c r="U5196" s="5"/>
      <c r="V5196" s="5"/>
    </row>
    <row r="5197" hidden="1">
      <c r="A5197" s="5">
        <v>480091.0</v>
      </c>
      <c r="B5197" s="6" t="s">
        <v>7963</v>
      </c>
      <c r="C5197" s="6" t="s">
        <v>10723</v>
      </c>
      <c r="D5197" s="6" t="s">
        <v>10824</v>
      </c>
      <c r="E5197" s="6" t="s">
        <v>266</v>
      </c>
      <c r="F5197" s="6"/>
      <c r="G5197" s="6"/>
      <c r="H5197" s="6" t="s">
        <v>8478</v>
      </c>
      <c r="I5197" s="6" t="s">
        <v>10825</v>
      </c>
      <c r="J5197" s="6" t="s">
        <v>8469</v>
      </c>
      <c r="K5197" s="7" t="s">
        <v>10826</v>
      </c>
      <c r="L5197" s="8">
        <v>45657.0</v>
      </c>
      <c r="M5197" s="6" t="s">
        <v>23</v>
      </c>
      <c r="N5197" s="5"/>
      <c r="O5197" s="5"/>
      <c r="P5197" s="5"/>
      <c r="Q5197" s="5"/>
      <c r="R5197" s="5"/>
      <c r="S5197" s="5"/>
      <c r="T5197" s="5"/>
      <c r="U5197" s="5"/>
      <c r="V5197" s="5"/>
    </row>
    <row r="5198" hidden="1">
      <c r="A5198" s="5">
        <v>480091.0</v>
      </c>
      <c r="B5198" s="6" t="s">
        <v>7963</v>
      </c>
      <c r="C5198" s="6" t="s">
        <v>10723</v>
      </c>
      <c r="D5198" s="6" t="s">
        <v>10827</v>
      </c>
      <c r="E5198" s="6" t="s">
        <v>266</v>
      </c>
      <c r="F5198" s="6"/>
      <c r="G5198" s="6"/>
      <c r="H5198" s="6" t="s">
        <v>8478</v>
      </c>
      <c r="I5198" s="6" t="s">
        <v>10828</v>
      </c>
      <c r="J5198" s="6" t="s">
        <v>8469</v>
      </c>
      <c r="K5198" s="7" t="s">
        <v>8604</v>
      </c>
      <c r="L5198" s="8">
        <v>45657.0</v>
      </c>
      <c r="M5198" s="6" t="s">
        <v>23</v>
      </c>
      <c r="N5198" s="5"/>
      <c r="O5198" s="5"/>
      <c r="P5198" s="5"/>
      <c r="Q5198" s="5"/>
      <c r="R5198" s="5"/>
      <c r="S5198" s="5"/>
      <c r="T5198" s="5"/>
      <c r="U5198" s="5"/>
      <c r="V5198" s="5"/>
    </row>
    <row r="5199" hidden="1">
      <c r="A5199" s="5">
        <v>480091.0</v>
      </c>
      <c r="B5199" s="6" t="s">
        <v>7963</v>
      </c>
      <c r="C5199" s="6" t="s">
        <v>10723</v>
      </c>
      <c r="D5199" s="6" t="s">
        <v>10829</v>
      </c>
      <c r="E5199" s="6" t="s">
        <v>266</v>
      </c>
      <c r="F5199" s="6"/>
      <c r="G5199" s="6"/>
      <c r="H5199" s="6" t="s">
        <v>8205</v>
      </c>
      <c r="I5199" s="6" t="s">
        <v>10830</v>
      </c>
      <c r="J5199" s="6" t="s">
        <v>8469</v>
      </c>
      <c r="K5199" s="7" t="s">
        <v>10831</v>
      </c>
      <c r="L5199" s="8">
        <v>45657.0</v>
      </c>
      <c r="M5199" s="6" t="s">
        <v>23</v>
      </c>
      <c r="N5199" s="5"/>
      <c r="O5199" s="5"/>
      <c r="P5199" s="5"/>
      <c r="Q5199" s="5"/>
      <c r="R5199" s="5"/>
      <c r="S5199" s="5"/>
      <c r="T5199" s="5"/>
      <c r="U5199" s="5"/>
      <c r="V5199" s="5"/>
    </row>
    <row r="5200" hidden="1">
      <c r="A5200" s="5">
        <v>480091.0</v>
      </c>
      <c r="B5200" s="6" t="s">
        <v>7963</v>
      </c>
      <c r="C5200" s="6" t="s">
        <v>10723</v>
      </c>
      <c r="D5200" s="6" t="s">
        <v>10748</v>
      </c>
      <c r="E5200" s="6" t="s">
        <v>266</v>
      </c>
      <c r="F5200" s="6"/>
      <c r="G5200" s="6"/>
      <c r="H5200" s="6" t="s">
        <v>8253</v>
      </c>
      <c r="I5200" s="6" t="s">
        <v>10749</v>
      </c>
      <c r="J5200" s="6" t="s">
        <v>8469</v>
      </c>
      <c r="K5200" s="7" t="s">
        <v>10832</v>
      </c>
      <c r="L5200" s="8">
        <v>45657.0</v>
      </c>
      <c r="M5200" s="6" t="s">
        <v>23</v>
      </c>
      <c r="N5200" s="5"/>
      <c r="O5200" s="5"/>
      <c r="P5200" s="5"/>
      <c r="Q5200" s="5"/>
      <c r="R5200" s="5"/>
      <c r="S5200" s="5"/>
      <c r="T5200" s="5"/>
      <c r="U5200" s="5"/>
      <c r="V5200" s="5"/>
    </row>
    <row r="5201" hidden="1">
      <c r="A5201" s="5">
        <v>480091.0</v>
      </c>
      <c r="B5201" s="6" t="s">
        <v>7963</v>
      </c>
      <c r="C5201" s="6" t="s">
        <v>10723</v>
      </c>
      <c r="D5201" s="6" t="s">
        <v>10833</v>
      </c>
      <c r="E5201" s="6" t="s">
        <v>266</v>
      </c>
      <c r="F5201" s="6"/>
      <c r="G5201" s="6"/>
      <c r="H5201" s="6" t="s">
        <v>8686</v>
      </c>
      <c r="I5201" s="6" t="s">
        <v>10834</v>
      </c>
      <c r="J5201" s="6" t="s">
        <v>8469</v>
      </c>
      <c r="K5201" s="7" t="s">
        <v>10835</v>
      </c>
      <c r="L5201" s="8">
        <v>45657.0</v>
      </c>
      <c r="M5201" s="6" t="s">
        <v>23</v>
      </c>
      <c r="N5201" s="5"/>
      <c r="O5201" s="5"/>
      <c r="P5201" s="5"/>
      <c r="Q5201" s="5"/>
      <c r="R5201" s="5"/>
      <c r="S5201" s="5"/>
      <c r="T5201" s="5"/>
      <c r="U5201" s="5"/>
      <c r="V5201" s="5"/>
    </row>
    <row r="5202" hidden="1">
      <c r="A5202" s="5">
        <v>480091.0</v>
      </c>
      <c r="B5202" s="6" t="s">
        <v>7963</v>
      </c>
      <c r="C5202" s="6" t="s">
        <v>10723</v>
      </c>
      <c r="D5202" s="6" t="s">
        <v>10794</v>
      </c>
      <c r="E5202" s="6" t="s">
        <v>266</v>
      </c>
      <c r="F5202" s="6"/>
      <c r="G5202" s="6"/>
      <c r="H5202" s="6" t="s">
        <v>8686</v>
      </c>
      <c r="I5202" s="6" t="s">
        <v>10795</v>
      </c>
      <c r="J5202" s="6" t="s">
        <v>8469</v>
      </c>
      <c r="K5202" s="7" t="s">
        <v>10836</v>
      </c>
      <c r="L5202" s="8">
        <v>45657.0</v>
      </c>
      <c r="M5202" s="6" t="s">
        <v>23</v>
      </c>
      <c r="N5202" s="5"/>
      <c r="O5202" s="5"/>
      <c r="P5202" s="5"/>
      <c r="Q5202" s="5"/>
      <c r="R5202" s="5"/>
      <c r="S5202" s="5"/>
      <c r="T5202" s="5"/>
      <c r="U5202" s="5"/>
      <c r="V5202" s="5"/>
    </row>
    <row r="5203" hidden="1">
      <c r="A5203" s="5">
        <v>480091.0</v>
      </c>
      <c r="B5203" s="6" t="s">
        <v>7963</v>
      </c>
      <c r="C5203" s="6" t="s">
        <v>10723</v>
      </c>
      <c r="D5203" s="6" t="s">
        <v>10837</v>
      </c>
      <c r="E5203" s="6" t="s">
        <v>266</v>
      </c>
      <c r="F5203" s="6"/>
      <c r="G5203" s="6"/>
      <c r="H5203" s="6" t="s">
        <v>8218</v>
      </c>
      <c r="I5203" s="6" t="s">
        <v>10838</v>
      </c>
      <c r="J5203" s="6" t="s">
        <v>8469</v>
      </c>
      <c r="K5203" s="7" t="s">
        <v>3683</v>
      </c>
      <c r="L5203" s="8">
        <v>45657.0</v>
      </c>
      <c r="M5203" s="6" t="s">
        <v>23</v>
      </c>
      <c r="N5203" s="5"/>
      <c r="O5203" s="5"/>
      <c r="P5203" s="5"/>
      <c r="Q5203" s="5"/>
      <c r="R5203" s="5"/>
      <c r="S5203" s="5"/>
      <c r="T5203" s="5"/>
      <c r="U5203" s="5"/>
      <c r="V5203" s="5"/>
    </row>
    <row r="5204" hidden="1">
      <c r="A5204" s="5">
        <v>480091.0</v>
      </c>
      <c r="B5204" s="6" t="s">
        <v>7963</v>
      </c>
      <c r="C5204" s="6" t="s">
        <v>10723</v>
      </c>
      <c r="D5204" s="6" t="s">
        <v>10839</v>
      </c>
      <c r="E5204" s="6" t="s">
        <v>266</v>
      </c>
      <c r="F5204" s="6"/>
      <c r="G5204" s="6"/>
      <c r="H5204" s="6" t="s">
        <v>8467</v>
      </c>
      <c r="I5204" s="6" t="s">
        <v>10840</v>
      </c>
      <c r="J5204" s="6" t="s">
        <v>8469</v>
      </c>
      <c r="K5204" s="7" t="s">
        <v>10841</v>
      </c>
      <c r="L5204" s="8">
        <v>45657.0</v>
      </c>
      <c r="M5204" s="6" t="s">
        <v>23</v>
      </c>
      <c r="N5204" s="5"/>
      <c r="O5204" s="5"/>
      <c r="P5204" s="5"/>
      <c r="Q5204" s="5"/>
      <c r="R5204" s="5"/>
      <c r="S5204" s="5"/>
      <c r="T5204" s="5"/>
      <c r="U5204" s="5"/>
      <c r="V5204" s="5"/>
    </row>
    <row r="5205" hidden="1">
      <c r="A5205" s="5">
        <v>480091.0</v>
      </c>
      <c r="B5205" s="6" t="s">
        <v>7963</v>
      </c>
      <c r="C5205" s="6" t="s">
        <v>10723</v>
      </c>
      <c r="D5205" s="6" t="s">
        <v>10842</v>
      </c>
      <c r="E5205" s="6" t="s">
        <v>266</v>
      </c>
      <c r="F5205" s="6"/>
      <c r="G5205" s="6"/>
      <c r="H5205" s="6" t="s">
        <v>8214</v>
      </c>
      <c r="I5205" s="6" t="s">
        <v>10843</v>
      </c>
      <c r="J5205" s="6" t="s">
        <v>8469</v>
      </c>
      <c r="K5205" s="7" t="s">
        <v>10844</v>
      </c>
      <c r="L5205" s="8">
        <v>45657.0</v>
      </c>
      <c r="M5205" s="6" t="s">
        <v>23</v>
      </c>
      <c r="N5205" s="5"/>
      <c r="O5205" s="5"/>
      <c r="P5205" s="5"/>
      <c r="Q5205" s="5"/>
      <c r="R5205" s="5"/>
      <c r="S5205" s="5"/>
      <c r="T5205" s="5"/>
      <c r="U5205" s="5"/>
      <c r="V5205" s="5"/>
    </row>
    <row r="5206" hidden="1">
      <c r="A5206" s="5">
        <v>480091.0</v>
      </c>
      <c r="B5206" s="6" t="s">
        <v>7963</v>
      </c>
      <c r="C5206" s="6" t="s">
        <v>10723</v>
      </c>
      <c r="D5206" s="6" t="s">
        <v>10845</v>
      </c>
      <c r="E5206" s="6" t="s">
        <v>266</v>
      </c>
      <c r="F5206" s="6"/>
      <c r="G5206" s="6"/>
      <c r="H5206" s="6" t="s">
        <v>8197</v>
      </c>
      <c r="I5206" s="6" t="s">
        <v>10846</v>
      </c>
      <c r="J5206" s="6" t="s">
        <v>8469</v>
      </c>
      <c r="K5206" s="7" t="s">
        <v>3683</v>
      </c>
      <c r="L5206" s="8">
        <v>45657.0</v>
      </c>
      <c r="M5206" s="6" t="s">
        <v>23</v>
      </c>
      <c r="N5206" s="5"/>
      <c r="O5206" s="5"/>
      <c r="P5206" s="5"/>
      <c r="Q5206" s="5"/>
      <c r="R5206" s="5"/>
      <c r="S5206" s="5"/>
      <c r="T5206" s="5"/>
      <c r="U5206" s="5"/>
      <c r="V5206" s="5"/>
    </row>
    <row r="5207" hidden="1">
      <c r="A5207" s="5">
        <v>480091.0</v>
      </c>
      <c r="B5207" s="6" t="s">
        <v>7963</v>
      </c>
      <c r="C5207" s="6" t="s">
        <v>10723</v>
      </c>
      <c r="D5207" s="6" t="s">
        <v>10847</v>
      </c>
      <c r="E5207" s="6" t="s">
        <v>266</v>
      </c>
      <c r="F5207" s="6"/>
      <c r="G5207" s="6"/>
      <c r="H5207" s="6" t="s">
        <v>8221</v>
      </c>
      <c r="I5207" s="6" t="s">
        <v>10848</v>
      </c>
      <c r="J5207" s="6" t="s">
        <v>8469</v>
      </c>
      <c r="K5207" s="7" t="s">
        <v>10849</v>
      </c>
      <c r="L5207" s="8">
        <v>45657.0</v>
      </c>
      <c r="M5207" s="6" t="s">
        <v>23</v>
      </c>
      <c r="N5207" s="5"/>
      <c r="O5207" s="5"/>
      <c r="P5207" s="5"/>
      <c r="Q5207" s="5"/>
      <c r="R5207" s="5"/>
      <c r="S5207" s="5"/>
      <c r="T5207" s="5"/>
      <c r="U5207" s="5"/>
      <c r="V5207" s="5"/>
    </row>
    <row r="5208" hidden="1">
      <c r="A5208" s="5">
        <v>480091.0</v>
      </c>
      <c r="B5208" s="6" t="s">
        <v>7963</v>
      </c>
      <c r="C5208" s="6" t="s">
        <v>10723</v>
      </c>
      <c r="D5208" s="6" t="s">
        <v>10842</v>
      </c>
      <c r="E5208" s="6" t="s">
        <v>266</v>
      </c>
      <c r="F5208" s="6"/>
      <c r="G5208" s="6"/>
      <c r="H5208" s="6" t="s">
        <v>8271</v>
      </c>
      <c r="I5208" s="6" t="s">
        <v>10843</v>
      </c>
      <c r="J5208" s="6" t="s">
        <v>8469</v>
      </c>
      <c r="K5208" s="7" t="s">
        <v>10850</v>
      </c>
      <c r="L5208" s="8">
        <v>45657.0</v>
      </c>
      <c r="M5208" s="6" t="s">
        <v>23</v>
      </c>
      <c r="N5208" s="5"/>
      <c r="O5208" s="5"/>
      <c r="P5208" s="5"/>
      <c r="Q5208" s="5"/>
      <c r="R5208" s="5"/>
      <c r="S5208" s="5"/>
      <c r="T5208" s="5"/>
      <c r="U5208" s="5"/>
      <c r="V5208" s="5"/>
    </row>
    <row r="5209" hidden="1">
      <c r="A5209" s="5">
        <v>480091.0</v>
      </c>
      <c r="B5209" s="6" t="s">
        <v>7963</v>
      </c>
      <c r="C5209" s="6" t="s">
        <v>10723</v>
      </c>
      <c r="D5209" s="6" t="s">
        <v>10851</v>
      </c>
      <c r="E5209" s="6" t="s">
        <v>266</v>
      </c>
      <c r="F5209" s="6"/>
      <c r="G5209" s="6"/>
      <c r="H5209" s="6" t="s">
        <v>8221</v>
      </c>
      <c r="I5209" s="6" t="s">
        <v>10852</v>
      </c>
      <c r="J5209" s="6" t="s">
        <v>8469</v>
      </c>
      <c r="K5209" s="7" t="s">
        <v>494</v>
      </c>
      <c r="L5209" s="8">
        <v>45657.0</v>
      </c>
      <c r="M5209" s="6" t="s">
        <v>23</v>
      </c>
      <c r="N5209" s="5"/>
      <c r="O5209" s="5"/>
      <c r="P5209" s="5"/>
      <c r="Q5209" s="5"/>
      <c r="R5209" s="5"/>
      <c r="S5209" s="5"/>
      <c r="T5209" s="5"/>
      <c r="U5209" s="5"/>
      <c r="V5209" s="5"/>
    </row>
    <row r="5210" hidden="1">
      <c r="A5210" s="5">
        <v>480091.0</v>
      </c>
      <c r="B5210" s="6" t="s">
        <v>7963</v>
      </c>
      <c r="C5210" s="6" t="s">
        <v>10723</v>
      </c>
      <c r="D5210" s="6" t="s">
        <v>10853</v>
      </c>
      <c r="E5210" s="6" t="s">
        <v>266</v>
      </c>
      <c r="F5210" s="6"/>
      <c r="G5210" s="6"/>
      <c r="H5210" s="6" t="s">
        <v>9435</v>
      </c>
      <c r="I5210" s="6" t="s">
        <v>10854</v>
      </c>
      <c r="J5210" s="6" t="s">
        <v>8469</v>
      </c>
      <c r="K5210" s="7" t="s">
        <v>8273</v>
      </c>
      <c r="L5210" s="8">
        <v>45657.0</v>
      </c>
      <c r="M5210" s="6" t="s">
        <v>23</v>
      </c>
      <c r="N5210" s="5"/>
      <c r="O5210" s="5"/>
      <c r="P5210" s="5"/>
      <c r="Q5210" s="5"/>
      <c r="R5210" s="5"/>
      <c r="S5210" s="5"/>
      <c r="T5210" s="5"/>
      <c r="U5210" s="5"/>
      <c r="V5210" s="5"/>
    </row>
    <row r="5211" hidden="1">
      <c r="A5211" s="5">
        <v>480091.0</v>
      </c>
      <c r="B5211" s="6" t="s">
        <v>7963</v>
      </c>
      <c r="C5211" s="6" t="s">
        <v>10723</v>
      </c>
      <c r="D5211" s="6" t="s">
        <v>10842</v>
      </c>
      <c r="E5211" s="6" t="s">
        <v>266</v>
      </c>
      <c r="F5211" s="6"/>
      <c r="G5211" s="6"/>
      <c r="H5211" s="6" t="s">
        <v>8228</v>
      </c>
      <c r="I5211" s="6" t="s">
        <v>10843</v>
      </c>
      <c r="J5211" s="6" t="s">
        <v>8469</v>
      </c>
      <c r="K5211" s="7" t="s">
        <v>10855</v>
      </c>
      <c r="L5211" s="8">
        <v>45657.0</v>
      </c>
      <c r="M5211" s="6" t="s">
        <v>23</v>
      </c>
      <c r="N5211" s="5"/>
      <c r="O5211" s="5"/>
      <c r="P5211" s="5"/>
      <c r="Q5211" s="5"/>
      <c r="R5211" s="5"/>
      <c r="S5211" s="5"/>
      <c r="T5211" s="5"/>
      <c r="U5211" s="5"/>
      <c r="V5211" s="5"/>
    </row>
    <row r="5212" hidden="1">
      <c r="A5212" s="5">
        <v>480091.0</v>
      </c>
      <c r="B5212" s="6" t="s">
        <v>7963</v>
      </c>
      <c r="C5212" s="6" t="s">
        <v>10723</v>
      </c>
      <c r="D5212" s="6" t="s">
        <v>10842</v>
      </c>
      <c r="E5212" s="6" t="s">
        <v>266</v>
      </c>
      <c r="F5212" s="6"/>
      <c r="G5212" s="6"/>
      <c r="H5212" s="6" t="s">
        <v>8228</v>
      </c>
      <c r="I5212" s="6" t="s">
        <v>10843</v>
      </c>
      <c r="J5212" s="6" t="s">
        <v>8469</v>
      </c>
      <c r="K5212" s="7" t="s">
        <v>10855</v>
      </c>
      <c r="L5212" s="8">
        <v>45657.0</v>
      </c>
      <c r="M5212" s="6" t="s">
        <v>23</v>
      </c>
      <c r="N5212" s="5"/>
      <c r="O5212" s="5"/>
      <c r="P5212" s="5"/>
      <c r="Q5212" s="5"/>
      <c r="R5212" s="5"/>
      <c r="S5212" s="5"/>
      <c r="T5212" s="5"/>
      <c r="U5212" s="5"/>
      <c r="V5212" s="5"/>
    </row>
    <row r="5213" hidden="1">
      <c r="A5213" s="5">
        <v>480091.0</v>
      </c>
      <c r="B5213" s="6" t="s">
        <v>7963</v>
      </c>
      <c r="C5213" s="6" t="s">
        <v>10723</v>
      </c>
      <c r="D5213" s="6" t="s">
        <v>10845</v>
      </c>
      <c r="E5213" s="6" t="s">
        <v>266</v>
      </c>
      <c r="F5213" s="6"/>
      <c r="G5213" s="6"/>
      <c r="H5213" s="6" t="s">
        <v>8197</v>
      </c>
      <c r="I5213" s="6" t="s">
        <v>10846</v>
      </c>
      <c r="J5213" s="6" t="s">
        <v>8469</v>
      </c>
      <c r="K5213" s="7" t="s">
        <v>620</v>
      </c>
      <c r="L5213" s="8">
        <v>45657.0</v>
      </c>
      <c r="M5213" s="6" t="s">
        <v>23</v>
      </c>
      <c r="N5213" s="5"/>
      <c r="O5213" s="5"/>
      <c r="P5213" s="5"/>
      <c r="Q5213" s="5"/>
      <c r="R5213" s="5"/>
      <c r="S5213" s="5"/>
      <c r="T5213" s="5"/>
      <c r="U5213" s="5"/>
      <c r="V5213" s="5"/>
    </row>
    <row r="5214" hidden="1">
      <c r="A5214" s="5">
        <v>480091.0</v>
      </c>
      <c r="B5214" s="6" t="s">
        <v>7963</v>
      </c>
      <c r="C5214" s="6" t="s">
        <v>10723</v>
      </c>
      <c r="D5214" s="6" t="s">
        <v>10856</v>
      </c>
      <c r="E5214" s="6" t="s">
        <v>266</v>
      </c>
      <c r="F5214" s="6"/>
      <c r="G5214" s="6"/>
      <c r="H5214" s="6" t="s">
        <v>9435</v>
      </c>
      <c r="I5214" s="6" t="s">
        <v>10857</v>
      </c>
      <c r="J5214" s="6" t="s">
        <v>8469</v>
      </c>
      <c r="K5214" s="7" t="s">
        <v>8273</v>
      </c>
      <c r="L5214" s="8">
        <v>45657.0</v>
      </c>
      <c r="M5214" s="6" t="s">
        <v>23</v>
      </c>
      <c r="N5214" s="5"/>
      <c r="O5214" s="5"/>
      <c r="P5214" s="5"/>
      <c r="Q5214" s="5"/>
      <c r="R5214" s="5"/>
      <c r="S5214" s="5"/>
      <c r="T5214" s="5"/>
      <c r="U5214" s="5"/>
      <c r="V5214" s="5"/>
    </row>
    <row r="5215" hidden="1">
      <c r="A5215" s="5">
        <v>480091.0</v>
      </c>
      <c r="B5215" s="6" t="s">
        <v>7963</v>
      </c>
      <c r="C5215" s="6" t="s">
        <v>10723</v>
      </c>
      <c r="D5215" s="6" t="s">
        <v>10842</v>
      </c>
      <c r="E5215" s="6" t="s">
        <v>266</v>
      </c>
      <c r="F5215" s="6"/>
      <c r="G5215" s="6"/>
      <c r="H5215" s="6" t="s">
        <v>8260</v>
      </c>
      <c r="I5215" s="6" t="s">
        <v>10843</v>
      </c>
      <c r="J5215" s="6" t="s">
        <v>8469</v>
      </c>
      <c r="K5215" s="7" t="s">
        <v>477</v>
      </c>
      <c r="L5215" s="8">
        <v>45657.0</v>
      </c>
      <c r="M5215" s="6" t="s">
        <v>23</v>
      </c>
      <c r="N5215" s="5"/>
      <c r="O5215" s="5"/>
      <c r="P5215" s="5"/>
      <c r="Q5215" s="5"/>
      <c r="R5215" s="5"/>
      <c r="S5215" s="5"/>
      <c r="T5215" s="5"/>
      <c r="U5215" s="5"/>
      <c r="V5215" s="5"/>
    </row>
    <row r="5216" hidden="1">
      <c r="A5216" s="5">
        <v>480091.0</v>
      </c>
      <c r="B5216" s="6" t="s">
        <v>7963</v>
      </c>
      <c r="C5216" s="6" t="s">
        <v>10723</v>
      </c>
      <c r="D5216" s="6" t="s">
        <v>10842</v>
      </c>
      <c r="E5216" s="6" t="s">
        <v>266</v>
      </c>
      <c r="F5216" s="6"/>
      <c r="G5216" s="6"/>
      <c r="H5216" s="6" t="s">
        <v>8264</v>
      </c>
      <c r="I5216" s="6" t="s">
        <v>10843</v>
      </c>
      <c r="J5216" s="6" t="s">
        <v>8469</v>
      </c>
      <c r="K5216" s="7" t="s">
        <v>369</v>
      </c>
      <c r="L5216" s="8">
        <v>45657.0</v>
      </c>
      <c r="M5216" s="6" t="s">
        <v>23</v>
      </c>
      <c r="N5216" s="5"/>
      <c r="O5216" s="5"/>
      <c r="P5216" s="5"/>
      <c r="Q5216" s="5"/>
      <c r="R5216" s="5"/>
      <c r="S5216" s="5"/>
      <c r="T5216" s="5"/>
      <c r="U5216" s="5"/>
      <c r="V5216" s="5"/>
    </row>
    <row r="5217" hidden="1">
      <c r="A5217" s="5">
        <v>480091.0</v>
      </c>
      <c r="B5217" s="6" t="s">
        <v>7963</v>
      </c>
      <c r="C5217" s="6" t="s">
        <v>10723</v>
      </c>
      <c r="D5217" s="6" t="s">
        <v>10858</v>
      </c>
      <c r="E5217" s="6" t="s">
        <v>266</v>
      </c>
      <c r="F5217" s="6"/>
      <c r="G5217" s="6"/>
      <c r="H5217" s="6" t="s">
        <v>8271</v>
      </c>
      <c r="I5217" s="6" t="s">
        <v>10859</v>
      </c>
      <c r="J5217" s="6" t="s">
        <v>8469</v>
      </c>
      <c r="K5217" s="7" t="s">
        <v>10850</v>
      </c>
      <c r="L5217" s="8">
        <v>45657.0</v>
      </c>
      <c r="M5217" s="6" t="s">
        <v>23</v>
      </c>
      <c r="N5217" s="5"/>
      <c r="O5217" s="5"/>
      <c r="P5217" s="5"/>
      <c r="Q5217" s="5"/>
      <c r="R5217" s="5"/>
      <c r="S5217" s="5"/>
      <c r="T5217" s="5"/>
      <c r="U5217" s="5"/>
      <c r="V5217" s="5"/>
    </row>
    <row r="5218" hidden="1">
      <c r="A5218" s="5">
        <v>480091.0</v>
      </c>
      <c r="B5218" s="6" t="s">
        <v>7963</v>
      </c>
      <c r="C5218" s="6" t="s">
        <v>10723</v>
      </c>
      <c r="D5218" s="6" t="s">
        <v>10860</v>
      </c>
      <c r="E5218" s="6" t="s">
        <v>266</v>
      </c>
      <c r="F5218" s="6"/>
      <c r="G5218" s="6"/>
      <c r="H5218" s="6" t="s">
        <v>8271</v>
      </c>
      <c r="I5218" s="6" t="s">
        <v>10861</v>
      </c>
      <c r="J5218" s="6" t="s">
        <v>8469</v>
      </c>
      <c r="K5218" s="7" t="s">
        <v>10850</v>
      </c>
      <c r="L5218" s="8">
        <v>45657.0</v>
      </c>
      <c r="M5218" s="6" t="s">
        <v>23</v>
      </c>
      <c r="N5218" s="5"/>
      <c r="O5218" s="5"/>
      <c r="P5218" s="5"/>
      <c r="Q5218" s="5"/>
      <c r="R5218" s="5"/>
      <c r="S5218" s="5"/>
      <c r="T5218" s="5"/>
      <c r="U5218" s="5"/>
      <c r="V5218" s="5"/>
    </row>
    <row r="5219" hidden="1">
      <c r="A5219" s="5">
        <v>480091.0</v>
      </c>
      <c r="B5219" s="6" t="s">
        <v>7963</v>
      </c>
      <c r="C5219" s="6" t="s">
        <v>10723</v>
      </c>
      <c r="D5219" s="6" t="s">
        <v>10837</v>
      </c>
      <c r="E5219" s="6" t="s">
        <v>266</v>
      </c>
      <c r="F5219" s="6"/>
      <c r="G5219" s="6"/>
      <c r="H5219" s="6" t="s">
        <v>8225</v>
      </c>
      <c r="I5219" s="6" t="s">
        <v>10838</v>
      </c>
      <c r="J5219" s="6" t="s">
        <v>8469</v>
      </c>
      <c r="K5219" s="7" t="s">
        <v>10862</v>
      </c>
      <c r="L5219" s="8">
        <v>45657.0</v>
      </c>
      <c r="M5219" s="6" t="s">
        <v>23</v>
      </c>
      <c r="N5219" s="5"/>
      <c r="O5219" s="5"/>
      <c r="P5219" s="5"/>
      <c r="Q5219" s="5"/>
      <c r="R5219" s="5"/>
      <c r="S5219" s="5"/>
      <c r="T5219" s="5"/>
      <c r="U5219" s="5"/>
      <c r="V5219" s="5"/>
    </row>
    <row r="5220" hidden="1">
      <c r="A5220" s="5">
        <v>480091.0</v>
      </c>
      <c r="B5220" s="6" t="s">
        <v>7963</v>
      </c>
      <c r="C5220" s="6" t="s">
        <v>10723</v>
      </c>
      <c r="D5220" s="6" t="s">
        <v>10842</v>
      </c>
      <c r="E5220" s="6" t="s">
        <v>266</v>
      </c>
      <c r="F5220" s="6"/>
      <c r="G5220" s="6"/>
      <c r="H5220" s="6" t="s">
        <v>8279</v>
      </c>
      <c r="I5220" s="6" t="s">
        <v>10843</v>
      </c>
      <c r="J5220" s="6" t="s">
        <v>8469</v>
      </c>
      <c r="K5220" s="7" t="s">
        <v>10863</v>
      </c>
      <c r="L5220" s="8">
        <v>45657.0</v>
      </c>
      <c r="M5220" s="6" t="s">
        <v>23</v>
      </c>
      <c r="N5220" s="5"/>
      <c r="O5220" s="5"/>
      <c r="P5220" s="5"/>
      <c r="Q5220" s="5"/>
      <c r="R5220" s="5"/>
      <c r="S5220" s="5"/>
      <c r="T5220" s="5"/>
      <c r="U5220" s="5"/>
      <c r="V5220" s="5"/>
    </row>
    <row r="5221" hidden="1">
      <c r="A5221" s="5">
        <v>480091.0</v>
      </c>
      <c r="B5221" s="6" t="s">
        <v>7963</v>
      </c>
      <c r="C5221" s="6" t="s">
        <v>10723</v>
      </c>
      <c r="D5221" s="6" t="s">
        <v>10864</v>
      </c>
      <c r="E5221" s="6" t="s">
        <v>266</v>
      </c>
      <c r="F5221" s="6"/>
      <c r="G5221" s="6"/>
      <c r="H5221" s="6" t="s">
        <v>8369</v>
      </c>
      <c r="I5221" s="6" t="s">
        <v>10865</v>
      </c>
      <c r="J5221" s="6" t="s">
        <v>8469</v>
      </c>
      <c r="K5221" s="7" t="s">
        <v>10245</v>
      </c>
      <c r="L5221" s="8">
        <v>45657.0</v>
      </c>
      <c r="M5221" s="6" t="s">
        <v>23</v>
      </c>
      <c r="N5221" s="5"/>
      <c r="O5221" s="5"/>
      <c r="P5221" s="5"/>
      <c r="Q5221" s="5"/>
      <c r="R5221" s="5"/>
      <c r="S5221" s="5"/>
      <c r="T5221" s="5"/>
      <c r="U5221" s="5"/>
      <c r="V5221" s="5"/>
    </row>
    <row r="5222" hidden="1">
      <c r="A5222" s="5">
        <v>480091.0</v>
      </c>
      <c r="B5222" s="6" t="s">
        <v>7963</v>
      </c>
      <c r="C5222" s="6" t="s">
        <v>10723</v>
      </c>
      <c r="D5222" s="6" t="s">
        <v>10866</v>
      </c>
      <c r="E5222" s="6" t="s">
        <v>266</v>
      </c>
      <c r="F5222" s="6"/>
      <c r="G5222" s="6"/>
      <c r="H5222" s="6" t="s">
        <v>8221</v>
      </c>
      <c r="I5222" s="6" t="s">
        <v>10867</v>
      </c>
      <c r="J5222" s="6" t="s">
        <v>8469</v>
      </c>
      <c r="K5222" s="7" t="s">
        <v>1371</v>
      </c>
      <c r="L5222" s="8">
        <v>45657.0</v>
      </c>
      <c r="M5222" s="6" t="s">
        <v>23</v>
      </c>
      <c r="N5222" s="5"/>
      <c r="O5222" s="5"/>
      <c r="P5222" s="5"/>
      <c r="Q5222" s="5"/>
      <c r="R5222" s="5"/>
      <c r="S5222" s="5"/>
      <c r="T5222" s="5"/>
      <c r="U5222" s="5"/>
      <c r="V5222" s="5"/>
    </row>
    <row r="5223" hidden="1">
      <c r="A5223" s="5">
        <v>480091.0</v>
      </c>
      <c r="B5223" s="6" t="s">
        <v>7963</v>
      </c>
      <c r="C5223" s="6" t="s">
        <v>10723</v>
      </c>
      <c r="D5223" s="6" t="s">
        <v>10868</v>
      </c>
      <c r="E5223" s="6" t="s">
        <v>266</v>
      </c>
      <c r="F5223" s="6"/>
      <c r="G5223" s="6"/>
      <c r="H5223" s="6" t="s">
        <v>8579</v>
      </c>
      <c r="I5223" s="6" t="s">
        <v>10869</v>
      </c>
      <c r="J5223" s="6" t="s">
        <v>8469</v>
      </c>
      <c r="K5223" s="7" t="s">
        <v>10870</v>
      </c>
      <c r="L5223" s="8">
        <v>45657.0</v>
      </c>
      <c r="M5223" s="6" t="s">
        <v>23</v>
      </c>
      <c r="N5223" s="5"/>
      <c r="O5223" s="5"/>
      <c r="P5223" s="5"/>
      <c r="Q5223" s="5"/>
      <c r="R5223" s="5"/>
      <c r="S5223" s="5"/>
      <c r="T5223" s="5"/>
      <c r="U5223" s="5"/>
      <c r="V5223" s="5"/>
    </row>
    <row r="5224" hidden="1">
      <c r="A5224" s="5">
        <v>480091.0</v>
      </c>
      <c r="B5224" s="6" t="s">
        <v>7963</v>
      </c>
      <c r="C5224" s="6" t="s">
        <v>10723</v>
      </c>
      <c r="D5224" s="6" t="s">
        <v>10868</v>
      </c>
      <c r="E5224" s="6" t="s">
        <v>266</v>
      </c>
      <c r="F5224" s="6"/>
      <c r="G5224" s="6"/>
      <c r="H5224" s="6" t="s">
        <v>8579</v>
      </c>
      <c r="I5224" s="6" t="s">
        <v>10869</v>
      </c>
      <c r="J5224" s="6" t="s">
        <v>8469</v>
      </c>
      <c r="K5224" s="7" t="s">
        <v>10871</v>
      </c>
      <c r="L5224" s="8">
        <v>45657.0</v>
      </c>
      <c r="M5224" s="6" t="s">
        <v>23</v>
      </c>
      <c r="N5224" s="5"/>
      <c r="O5224" s="5"/>
      <c r="P5224" s="5"/>
      <c r="Q5224" s="5"/>
      <c r="R5224" s="5"/>
      <c r="S5224" s="5"/>
      <c r="T5224" s="5"/>
      <c r="U5224" s="5"/>
      <c r="V5224" s="5"/>
    </row>
    <row r="5225" hidden="1">
      <c r="A5225" s="5">
        <v>480091.0</v>
      </c>
      <c r="B5225" s="6" t="s">
        <v>7963</v>
      </c>
      <c r="C5225" s="6" t="s">
        <v>10723</v>
      </c>
      <c r="D5225" s="6" t="s">
        <v>10868</v>
      </c>
      <c r="E5225" s="6" t="s">
        <v>266</v>
      </c>
      <c r="F5225" s="6"/>
      <c r="G5225" s="6"/>
      <c r="H5225" s="6" t="s">
        <v>8579</v>
      </c>
      <c r="I5225" s="6" t="s">
        <v>10869</v>
      </c>
      <c r="J5225" s="6" t="s">
        <v>8469</v>
      </c>
      <c r="K5225" s="7" t="s">
        <v>10872</v>
      </c>
      <c r="L5225" s="8">
        <v>45657.0</v>
      </c>
      <c r="M5225" s="6" t="s">
        <v>23</v>
      </c>
      <c r="N5225" s="5"/>
      <c r="O5225" s="5"/>
      <c r="P5225" s="5"/>
      <c r="Q5225" s="5"/>
      <c r="R5225" s="5"/>
      <c r="S5225" s="5"/>
      <c r="T5225" s="5"/>
      <c r="U5225" s="5"/>
      <c r="V5225" s="5"/>
    </row>
    <row r="5226" hidden="1">
      <c r="A5226" s="5">
        <v>480091.0</v>
      </c>
      <c r="B5226" s="6" t="s">
        <v>7963</v>
      </c>
      <c r="C5226" s="6" t="s">
        <v>10723</v>
      </c>
      <c r="D5226" s="6" t="s">
        <v>10873</v>
      </c>
      <c r="E5226" s="6" t="s">
        <v>266</v>
      </c>
      <c r="F5226" s="6"/>
      <c r="G5226" s="6"/>
      <c r="H5226" s="6" t="s">
        <v>8236</v>
      </c>
      <c r="I5226" s="6" t="s">
        <v>10874</v>
      </c>
      <c r="J5226" s="6" t="s">
        <v>8469</v>
      </c>
      <c r="K5226" s="7" t="s">
        <v>10875</v>
      </c>
      <c r="L5226" s="8">
        <v>45657.0</v>
      </c>
      <c r="M5226" s="6" t="s">
        <v>23</v>
      </c>
      <c r="N5226" s="5"/>
      <c r="O5226" s="5"/>
      <c r="P5226" s="5"/>
      <c r="Q5226" s="5"/>
      <c r="R5226" s="5"/>
      <c r="S5226" s="5"/>
      <c r="T5226" s="5"/>
      <c r="U5226" s="5"/>
      <c r="V5226" s="5"/>
    </row>
    <row r="5227" hidden="1">
      <c r="A5227" s="5">
        <v>480091.0</v>
      </c>
      <c r="B5227" s="6" t="s">
        <v>7963</v>
      </c>
      <c r="C5227" s="6" t="s">
        <v>10723</v>
      </c>
      <c r="D5227" s="6" t="s">
        <v>10876</v>
      </c>
      <c r="E5227" s="6" t="s">
        <v>266</v>
      </c>
      <c r="F5227" s="6"/>
      <c r="G5227" s="6"/>
      <c r="H5227" s="6" t="s">
        <v>8256</v>
      </c>
      <c r="I5227" s="6" t="s">
        <v>10877</v>
      </c>
      <c r="J5227" s="6" t="s">
        <v>8469</v>
      </c>
      <c r="K5227" s="7" t="s">
        <v>8273</v>
      </c>
      <c r="L5227" s="8">
        <v>45657.0</v>
      </c>
      <c r="M5227" s="6" t="s">
        <v>23</v>
      </c>
      <c r="N5227" s="5"/>
      <c r="O5227" s="5"/>
      <c r="P5227" s="5"/>
      <c r="Q5227" s="5"/>
      <c r="R5227" s="5"/>
      <c r="S5227" s="5"/>
      <c r="T5227" s="5"/>
      <c r="U5227" s="5"/>
      <c r="V5227" s="5"/>
    </row>
    <row r="5228" hidden="1">
      <c r="A5228" s="5">
        <v>480091.0</v>
      </c>
      <c r="B5228" s="6" t="s">
        <v>7963</v>
      </c>
      <c r="C5228" s="6" t="s">
        <v>10723</v>
      </c>
      <c r="D5228" s="6" t="s">
        <v>10868</v>
      </c>
      <c r="E5228" s="6" t="s">
        <v>266</v>
      </c>
      <c r="F5228" s="6"/>
      <c r="G5228" s="6"/>
      <c r="H5228" s="6" t="s">
        <v>8267</v>
      </c>
      <c r="I5228" s="6" t="s">
        <v>10869</v>
      </c>
      <c r="J5228" s="6" t="s">
        <v>8469</v>
      </c>
      <c r="K5228" s="7" t="s">
        <v>8780</v>
      </c>
      <c r="L5228" s="8">
        <v>45657.0</v>
      </c>
      <c r="M5228" s="6" t="s">
        <v>23</v>
      </c>
      <c r="N5228" s="5"/>
      <c r="O5228" s="5"/>
      <c r="P5228" s="5"/>
      <c r="Q5228" s="5"/>
      <c r="R5228" s="5"/>
      <c r="S5228" s="5"/>
      <c r="T5228" s="5"/>
      <c r="U5228" s="5"/>
      <c r="V5228" s="5"/>
    </row>
    <row r="5229" hidden="1">
      <c r="A5229" s="5">
        <v>480091.0</v>
      </c>
      <c r="B5229" s="6" t="s">
        <v>7963</v>
      </c>
      <c r="C5229" s="6" t="s">
        <v>10723</v>
      </c>
      <c r="D5229" s="6" t="s">
        <v>10876</v>
      </c>
      <c r="E5229" s="6" t="s">
        <v>266</v>
      </c>
      <c r="F5229" s="6"/>
      <c r="G5229" s="6"/>
      <c r="H5229" s="6" t="s">
        <v>8225</v>
      </c>
      <c r="I5229" s="6" t="s">
        <v>10877</v>
      </c>
      <c r="J5229" s="6" t="s">
        <v>8469</v>
      </c>
      <c r="K5229" s="7" t="s">
        <v>97</v>
      </c>
      <c r="L5229" s="8">
        <v>45657.0</v>
      </c>
      <c r="M5229" s="6" t="s">
        <v>23</v>
      </c>
      <c r="N5229" s="5"/>
      <c r="O5229" s="5"/>
      <c r="P5229" s="5"/>
      <c r="Q5229" s="5"/>
      <c r="R5229" s="5"/>
      <c r="S5229" s="5"/>
      <c r="T5229" s="5"/>
      <c r="U5229" s="5"/>
      <c r="V5229" s="5"/>
    </row>
    <row r="5230" hidden="1">
      <c r="A5230" s="5">
        <v>480091.0</v>
      </c>
      <c r="B5230" s="6" t="s">
        <v>7963</v>
      </c>
      <c r="C5230" s="6" t="s">
        <v>10723</v>
      </c>
      <c r="D5230" s="6" t="s">
        <v>10868</v>
      </c>
      <c r="E5230" s="6" t="s">
        <v>266</v>
      </c>
      <c r="F5230" s="6"/>
      <c r="G5230" s="6"/>
      <c r="H5230" s="6" t="s">
        <v>8228</v>
      </c>
      <c r="I5230" s="6" t="s">
        <v>10869</v>
      </c>
      <c r="J5230" s="6" t="s">
        <v>8469</v>
      </c>
      <c r="K5230" s="7" t="s">
        <v>10690</v>
      </c>
      <c r="L5230" s="8">
        <v>45657.0</v>
      </c>
      <c r="M5230" s="6" t="s">
        <v>23</v>
      </c>
      <c r="N5230" s="5"/>
      <c r="O5230" s="5"/>
      <c r="P5230" s="5"/>
      <c r="Q5230" s="5"/>
      <c r="R5230" s="5"/>
      <c r="S5230" s="5"/>
      <c r="T5230" s="5"/>
      <c r="U5230" s="5"/>
      <c r="V5230" s="5"/>
    </row>
    <row r="5231" hidden="1">
      <c r="A5231" s="5">
        <v>480091.0</v>
      </c>
      <c r="B5231" s="6" t="s">
        <v>7963</v>
      </c>
      <c r="C5231" s="6" t="s">
        <v>10723</v>
      </c>
      <c r="D5231" s="6" t="s">
        <v>10868</v>
      </c>
      <c r="E5231" s="6" t="s">
        <v>266</v>
      </c>
      <c r="F5231" s="6"/>
      <c r="G5231" s="6"/>
      <c r="H5231" s="6" t="s">
        <v>8279</v>
      </c>
      <c r="I5231" s="6" t="s">
        <v>10869</v>
      </c>
      <c r="J5231" s="6" t="s">
        <v>8469</v>
      </c>
      <c r="K5231" s="7" t="s">
        <v>620</v>
      </c>
      <c r="L5231" s="8">
        <v>45657.0</v>
      </c>
      <c r="M5231" s="6" t="s">
        <v>23</v>
      </c>
      <c r="N5231" s="5"/>
      <c r="O5231" s="5"/>
      <c r="P5231" s="5"/>
      <c r="Q5231" s="5"/>
      <c r="R5231" s="5"/>
      <c r="S5231" s="5"/>
      <c r="T5231" s="5"/>
      <c r="U5231" s="5"/>
      <c r="V5231" s="5"/>
    </row>
    <row r="5232" hidden="1">
      <c r="A5232" s="5">
        <v>480091.0</v>
      </c>
      <c r="B5232" s="6" t="s">
        <v>7963</v>
      </c>
      <c r="C5232" s="6" t="s">
        <v>10723</v>
      </c>
      <c r="D5232" s="6" t="s">
        <v>10868</v>
      </c>
      <c r="E5232" s="6" t="s">
        <v>266</v>
      </c>
      <c r="F5232" s="6"/>
      <c r="G5232" s="6"/>
      <c r="H5232" s="6" t="s">
        <v>8209</v>
      </c>
      <c r="I5232" s="6" t="s">
        <v>10869</v>
      </c>
      <c r="J5232" s="6" t="s">
        <v>8469</v>
      </c>
      <c r="K5232" s="7" t="s">
        <v>10878</v>
      </c>
      <c r="L5232" s="8">
        <v>45657.0</v>
      </c>
      <c r="M5232" s="6" t="s">
        <v>23</v>
      </c>
      <c r="N5232" s="5"/>
      <c r="O5232" s="5"/>
      <c r="P5232" s="5"/>
      <c r="Q5232" s="5"/>
      <c r="R5232" s="5"/>
      <c r="S5232" s="5"/>
      <c r="T5232" s="5"/>
      <c r="U5232" s="5"/>
      <c r="V5232" s="5"/>
    </row>
    <row r="5233" hidden="1">
      <c r="A5233" s="5">
        <v>480091.0</v>
      </c>
      <c r="B5233" s="6" t="s">
        <v>7963</v>
      </c>
      <c r="C5233" s="6" t="s">
        <v>10723</v>
      </c>
      <c r="D5233" s="6" t="s">
        <v>10868</v>
      </c>
      <c r="E5233" s="6" t="s">
        <v>266</v>
      </c>
      <c r="F5233" s="6"/>
      <c r="G5233" s="6"/>
      <c r="H5233" s="6" t="s">
        <v>8478</v>
      </c>
      <c r="I5233" s="6" t="s">
        <v>10869</v>
      </c>
      <c r="J5233" s="6" t="s">
        <v>8469</v>
      </c>
      <c r="K5233" s="7" t="s">
        <v>620</v>
      </c>
      <c r="L5233" s="8">
        <v>45657.0</v>
      </c>
      <c r="M5233" s="6" t="s">
        <v>23</v>
      </c>
      <c r="N5233" s="5"/>
      <c r="O5233" s="5"/>
      <c r="P5233" s="5"/>
      <c r="Q5233" s="5"/>
      <c r="R5233" s="5"/>
      <c r="S5233" s="5"/>
      <c r="T5233" s="5"/>
      <c r="U5233" s="5"/>
      <c r="V5233" s="5"/>
    </row>
    <row r="5234" hidden="1">
      <c r="A5234" s="5">
        <v>480091.0</v>
      </c>
      <c r="B5234" s="6" t="s">
        <v>7963</v>
      </c>
      <c r="C5234" s="6" t="s">
        <v>10723</v>
      </c>
      <c r="D5234" s="6" t="s">
        <v>10868</v>
      </c>
      <c r="E5234" s="6" t="s">
        <v>266</v>
      </c>
      <c r="F5234" s="6"/>
      <c r="G5234" s="6"/>
      <c r="H5234" s="6" t="s">
        <v>8300</v>
      </c>
      <c r="I5234" s="6" t="s">
        <v>10869</v>
      </c>
      <c r="J5234" s="6" t="s">
        <v>8469</v>
      </c>
      <c r="K5234" s="7" t="s">
        <v>592</v>
      </c>
      <c r="L5234" s="8">
        <v>45657.0</v>
      </c>
      <c r="M5234" s="6" t="s">
        <v>23</v>
      </c>
      <c r="N5234" s="5"/>
      <c r="O5234" s="5"/>
      <c r="P5234" s="5"/>
      <c r="Q5234" s="5"/>
      <c r="R5234" s="5"/>
      <c r="S5234" s="5"/>
      <c r="T5234" s="5"/>
      <c r="U5234" s="5"/>
      <c r="V5234" s="5"/>
    </row>
    <row r="5235" hidden="1">
      <c r="A5235" s="5">
        <v>480091.0</v>
      </c>
      <c r="B5235" s="6" t="s">
        <v>7963</v>
      </c>
      <c r="C5235" s="6" t="s">
        <v>10723</v>
      </c>
      <c r="D5235" s="6" t="s">
        <v>10868</v>
      </c>
      <c r="E5235" s="6" t="s">
        <v>266</v>
      </c>
      <c r="F5235" s="6"/>
      <c r="G5235" s="6"/>
      <c r="H5235" s="6" t="s">
        <v>8212</v>
      </c>
      <c r="I5235" s="6" t="s">
        <v>10869</v>
      </c>
      <c r="J5235" s="6" t="s">
        <v>8469</v>
      </c>
      <c r="K5235" s="7" t="s">
        <v>565</v>
      </c>
      <c r="L5235" s="8">
        <v>45657.0</v>
      </c>
      <c r="M5235" s="6" t="s">
        <v>23</v>
      </c>
      <c r="N5235" s="5"/>
      <c r="O5235" s="5"/>
      <c r="P5235" s="5"/>
      <c r="Q5235" s="5"/>
      <c r="R5235" s="5"/>
      <c r="S5235" s="5"/>
      <c r="T5235" s="5"/>
      <c r="U5235" s="5"/>
      <c r="V5235" s="5"/>
    </row>
    <row r="5236" hidden="1">
      <c r="A5236" s="5">
        <v>480091.0</v>
      </c>
      <c r="B5236" s="6" t="s">
        <v>7963</v>
      </c>
      <c r="C5236" s="6" t="s">
        <v>10723</v>
      </c>
      <c r="D5236" s="6" t="s">
        <v>10868</v>
      </c>
      <c r="E5236" s="6" t="s">
        <v>266</v>
      </c>
      <c r="F5236" s="6"/>
      <c r="G5236" s="6"/>
      <c r="H5236" s="6" t="s">
        <v>8264</v>
      </c>
      <c r="I5236" s="6" t="s">
        <v>10869</v>
      </c>
      <c r="J5236" s="6" t="s">
        <v>8469</v>
      </c>
      <c r="K5236" s="7" t="s">
        <v>620</v>
      </c>
      <c r="L5236" s="8">
        <v>45657.0</v>
      </c>
      <c r="M5236" s="6" t="s">
        <v>23</v>
      </c>
      <c r="N5236" s="5"/>
      <c r="O5236" s="5"/>
      <c r="P5236" s="5"/>
      <c r="Q5236" s="5"/>
      <c r="R5236" s="5"/>
      <c r="S5236" s="5"/>
      <c r="T5236" s="5"/>
      <c r="U5236" s="5"/>
      <c r="V5236" s="5"/>
    </row>
    <row r="5237" hidden="1">
      <c r="A5237" s="5">
        <v>480091.0</v>
      </c>
      <c r="B5237" s="6" t="s">
        <v>7963</v>
      </c>
      <c r="C5237" s="6" t="s">
        <v>10723</v>
      </c>
      <c r="D5237" s="6" t="s">
        <v>10868</v>
      </c>
      <c r="E5237" s="6" t="s">
        <v>266</v>
      </c>
      <c r="F5237" s="6"/>
      <c r="G5237" s="6"/>
      <c r="H5237" s="6" t="s">
        <v>8197</v>
      </c>
      <c r="I5237" s="6" t="s">
        <v>10869</v>
      </c>
      <c r="J5237" s="6" t="s">
        <v>8469</v>
      </c>
      <c r="K5237" s="7" t="s">
        <v>75</v>
      </c>
      <c r="L5237" s="8">
        <v>45657.0</v>
      </c>
      <c r="M5237" s="6" t="s">
        <v>23</v>
      </c>
      <c r="N5237" s="5"/>
      <c r="O5237" s="5"/>
      <c r="P5237" s="5"/>
      <c r="Q5237" s="5"/>
      <c r="R5237" s="5"/>
      <c r="S5237" s="5"/>
      <c r="T5237" s="5"/>
      <c r="U5237" s="5"/>
      <c r="V5237" s="5"/>
    </row>
    <row r="5238" hidden="1">
      <c r="A5238" s="5">
        <v>480091.0</v>
      </c>
      <c r="B5238" s="6" t="s">
        <v>7963</v>
      </c>
      <c r="C5238" s="6" t="s">
        <v>10723</v>
      </c>
      <c r="D5238" s="6" t="s">
        <v>10868</v>
      </c>
      <c r="E5238" s="6" t="s">
        <v>266</v>
      </c>
      <c r="F5238" s="6"/>
      <c r="G5238" s="6"/>
      <c r="H5238" s="6" t="s">
        <v>8772</v>
      </c>
      <c r="I5238" s="6" t="s">
        <v>10869</v>
      </c>
      <c r="J5238" s="6" t="s">
        <v>8469</v>
      </c>
      <c r="K5238" s="7" t="s">
        <v>97</v>
      </c>
      <c r="L5238" s="8">
        <v>45657.0</v>
      </c>
      <c r="M5238" s="6" t="s">
        <v>23</v>
      </c>
      <c r="N5238" s="5"/>
      <c r="O5238" s="5"/>
      <c r="P5238" s="5"/>
      <c r="Q5238" s="5"/>
      <c r="R5238" s="5"/>
      <c r="S5238" s="5"/>
      <c r="T5238" s="5"/>
      <c r="U5238" s="5"/>
      <c r="V5238" s="5"/>
    </row>
    <row r="5239" hidden="1">
      <c r="A5239" s="5">
        <v>480091.0</v>
      </c>
      <c r="B5239" s="6" t="s">
        <v>7963</v>
      </c>
      <c r="C5239" s="6" t="s">
        <v>10723</v>
      </c>
      <c r="D5239" s="6" t="s">
        <v>10868</v>
      </c>
      <c r="E5239" s="6" t="s">
        <v>266</v>
      </c>
      <c r="F5239" s="6"/>
      <c r="G5239" s="6"/>
      <c r="H5239" s="6" t="s">
        <v>8372</v>
      </c>
      <c r="I5239" s="6" t="s">
        <v>10869</v>
      </c>
      <c r="J5239" s="6" t="s">
        <v>8469</v>
      </c>
      <c r="K5239" s="7" t="s">
        <v>10879</v>
      </c>
      <c r="L5239" s="8">
        <v>45657.0</v>
      </c>
      <c r="M5239" s="6" t="s">
        <v>23</v>
      </c>
      <c r="N5239" s="5"/>
      <c r="O5239" s="5"/>
      <c r="P5239" s="5"/>
      <c r="Q5239" s="5"/>
      <c r="R5239" s="5"/>
      <c r="S5239" s="5"/>
      <c r="T5239" s="5"/>
      <c r="U5239" s="5"/>
      <c r="V5239" s="5"/>
    </row>
    <row r="5240" hidden="1">
      <c r="A5240" s="5">
        <v>480091.0</v>
      </c>
      <c r="B5240" s="6" t="s">
        <v>7963</v>
      </c>
      <c r="C5240" s="6" t="s">
        <v>10723</v>
      </c>
      <c r="D5240" s="6" t="s">
        <v>10868</v>
      </c>
      <c r="E5240" s="6" t="s">
        <v>266</v>
      </c>
      <c r="F5240" s="6"/>
      <c r="G5240" s="6"/>
      <c r="H5240" s="6" t="s">
        <v>8686</v>
      </c>
      <c r="I5240" s="6" t="s">
        <v>10869</v>
      </c>
      <c r="J5240" s="6" t="s">
        <v>8469</v>
      </c>
      <c r="K5240" s="7" t="s">
        <v>494</v>
      </c>
      <c r="L5240" s="8">
        <v>45657.0</v>
      </c>
      <c r="M5240" s="6" t="s">
        <v>23</v>
      </c>
      <c r="N5240" s="5"/>
      <c r="O5240" s="5"/>
      <c r="P5240" s="5"/>
      <c r="Q5240" s="5"/>
      <c r="R5240" s="5"/>
      <c r="S5240" s="5"/>
      <c r="T5240" s="5"/>
      <c r="U5240" s="5"/>
      <c r="V5240" s="5"/>
    </row>
    <row r="5241" hidden="1">
      <c r="A5241" s="5">
        <v>480091.0</v>
      </c>
      <c r="B5241" s="6" t="s">
        <v>7963</v>
      </c>
      <c r="C5241" s="6" t="s">
        <v>10723</v>
      </c>
      <c r="D5241" s="6" t="s">
        <v>10880</v>
      </c>
      <c r="E5241" s="6" t="s">
        <v>266</v>
      </c>
      <c r="F5241" s="6"/>
      <c r="G5241" s="6"/>
      <c r="H5241" s="6" t="s">
        <v>8201</v>
      </c>
      <c r="I5241" s="6" t="s">
        <v>10881</v>
      </c>
      <c r="J5241" s="6" t="s">
        <v>8469</v>
      </c>
      <c r="K5241" s="7" t="s">
        <v>620</v>
      </c>
      <c r="L5241" s="8">
        <v>45657.0</v>
      </c>
      <c r="M5241" s="6" t="s">
        <v>23</v>
      </c>
      <c r="N5241" s="5"/>
      <c r="O5241" s="5"/>
      <c r="P5241" s="5"/>
      <c r="Q5241" s="5"/>
      <c r="R5241" s="5"/>
      <c r="S5241" s="5"/>
      <c r="T5241" s="5"/>
      <c r="U5241" s="5"/>
      <c r="V5241" s="5"/>
    </row>
    <row r="5242" hidden="1">
      <c r="A5242" s="5">
        <v>480091.0</v>
      </c>
      <c r="B5242" s="6" t="s">
        <v>7963</v>
      </c>
      <c r="C5242" s="6" t="s">
        <v>10723</v>
      </c>
      <c r="D5242" s="6" t="s">
        <v>10882</v>
      </c>
      <c r="E5242" s="6" t="s">
        <v>266</v>
      </c>
      <c r="F5242" s="6"/>
      <c r="G5242" s="6"/>
      <c r="H5242" s="6" t="s">
        <v>8300</v>
      </c>
      <c r="I5242" s="6" t="s">
        <v>10883</v>
      </c>
      <c r="J5242" s="6" t="s">
        <v>8469</v>
      </c>
      <c r="K5242" s="7" t="s">
        <v>588</v>
      </c>
      <c r="L5242" s="8">
        <v>45657.0</v>
      </c>
      <c r="M5242" s="6" t="s">
        <v>23</v>
      </c>
      <c r="N5242" s="5"/>
      <c r="O5242" s="5"/>
      <c r="P5242" s="5"/>
      <c r="Q5242" s="5"/>
      <c r="R5242" s="5"/>
      <c r="S5242" s="5"/>
      <c r="T5242" s="5"/>
      <c r="U5242" s="5"/>
      <c r="V5242" s="5"/>
    </row>
    <row r="5243" hidden="1">
      <c r="A5243" s="5">
        <v>480091.0</v>
      </c>
      <c r="B5243" s="6" t="s">
        <v>7963</v>
      </c>
      <c r="C5243" s="6" t="s">
        <v>10723</v>
      </c>
      <c r="D5243" s="6" t="s">
        <v>10882</v>
      </c>
      <c r="E5243" s="6" t="s">
        <v>266</v>
      </c>
      <c r="F5243" s="6"/>
      <c r="G5243" s="6"/>
      <c r="H5243" s="6" t="s">
        <v>8212</v>
      </c>
      <c r="I5243" s="6" t="s">
        <v>10883</v>
      </c>
      <c r="J5243" s="6" t="s">
        <v>8469</v>
      </c>
      <c r="K5243" s="7" t="s">
        <v>620</v>
      </c>
      <c r="L5243" s="8">
        <v>45657.0</v>
      </c>
      <c r="M5243" s="6" t="s">
        <v>23</v>
      </c>
      <c r="N5243" s="5"/>
      <c r="O5243" s="5"/>
      <c r="P5243" s="5"/>
      <c r="Q5243" s="5"/>
      <c r="R5243" s="5"/>
      <c r="S5243" s="5"/>
      <c r="T5243" s="5"/>
      <c r="U5243" s="5"/>
      <c r="V5243" s="5"/>
    </row>
    <row r="5244" hidden="1">
      <c r="A5244" s="5">
        <v>480091.0</v>
      </c>
      <c r="B5244" s="6" t="s">
        <v>7963</v>
      </c>
      <c r="C5244" s="6" t="s">
        <v>10723</v>
      </c>
      <c r="D5244" s="6" t="s">
        <v>10882</v>
      </c>
      <c r="E5244" s="6" t="s">
        <v>266</v>
      </c>
      <c r="F5244" s="6"/>
      <c r="G5244" s="6"/>
      <c r="H5244" s="6" t="s">
        <v>8212</v>
      </c>
      <c r="I5244" s="6" t="s">
        <v>10883</v>
      </c>
      <c r="J5244" s="6" t="s">
        <v>8469</v>
      </c>
      <c r="K5244" s="7" t="s">
        <v>75</v>
      </c>
      <c r="L5244" s="8">
        <v>45657.0</v>
      </c>
      <c r="M5244" s="6" t="s">
        <v>23</v>
      </c>
      <c r="N5244" s="5"/>
      <c r="O5244" s="5"/>
      <c r="P5244" s="5"/>
      <c r="Q5244" s="5"/>
      <c r="R5244" s="5"/>
      <c r="S5244" s="5"/>
      <c r="T5244" s="5"/>
      <c r="U5244" s="5"/>
      <c r="V5244" s="5"/>
    </row>
    <row r="5245" hidden="1">
      <c r="A5245" s="5">
        <v>480091.0</v>
      </c>
      <c r="B5245" s="6" t="s">
        <v>7963</v>
      </c>
      <c r="C5245" s="6" t="s">
        <v>10723</v>
      </c>
      <c r="D5245" s="6" t="s">
        <v>10882</v>
      </c>
      <c r="E5245" s="6" t="s">
        <v>266</v>
      </c>
      <c r="F5245" s="6"/>
      <c r="G5245" s="6"/>
      <c r="H5245" s="6" t="s">
        <v>8264</v>
      </c>
      <c r="I5245" s="6" t="s">
        <v>10883</v>
      </c>
      <c r="J5245" s="6" t="s">
        <v>8469</v>
      </c>
      <c r="K5245" s="7" t="s">
        <v>494</v>
      </c>
      <c r="L5245" s="8">
        <v>45657.0</v>
      </c>
      <c r="M5245" s="6" t="s">
        <v>23</v>
      </c>
      <c r="N5245" s="5"/>
      <c r="O5245" s="5"/>
      <c r="P5245" s="5"/>
      <c r="Q5245" s="5"/>
      <c r="R5245" s="5"/>
      <c r="S5245" s="5"/>
      <c r="T5245" s="5"/>
      <c r="U5245" s="5"/>
      <c r="V5245" s="5"/>
    </row>
    <row r="5246" hidden="1">
      <c r="A5246" s="5">
        <v>480091.0</v>
      </c>
      <c r="B5246" s="6" t="s">
        <v>7963</v>
      </c>
      <c r="C5246" s="6" t="s">
        <v>10723</v>
      </c>
      <c r="D5246" s="6" t="s">
        <v>10882</v>
      </c>
      <c r="E5246" s="6" t="s">
        <v>266</v>
      </c>
      <c r="F5246" s="6"/>
      <c r="G5246" s="6"/>
      <c r="H5246" s="6" t="s">
        <v>8279</v>
      </c>
      <c r="I5246" s="6" t="s">
        <v>10883</v>
      </c>
      <c r="J5246" s="6" t="s">
        <v>8469</v>
      </c>
      <c r="K5246" s="7" t="s">
        <v>881</v>
      </c>
      <c r="L5246" s="8">
        <v>45657.0</v>
      </c>
      <c r="M5246" s="6" t="s">
        <v>23</v>
      </c>
      <c r="N5246" s="5"/>
      <c r="O5246" s="5"/>
      <c r="P5246" s="5"/>
      <c r="Q5246" s="5"/>
      <c r="R5246" s="5"/>
      <c r="S5246" s="5"/>
      <c r="T5246" s="5"/>
      <c r="U5246" s="5"/>
      <c r="V5246" s="5"/>
    </row>
    <row r="5247" hidden="1">
      <c r="A5247" s="5">
        <v>480091.0</v>
      </c>
      <c r="B5247" s="6" t="s">
        <v>7963</v>
      </c>
      <c r="C5247" s="6" t="s">
        <v>10723</v>
      </c>
      <c r="D5247" s="6" t="s">
        <v>10882</v>
      </c>
      <c r="E5247" s="6" t="s">
        <v>266</v>
      </c>
      <c r="F5247" s="6"/>
      <c r="G5247" s="6"/>
      <c r="H5247" s="6" t="s">
        <v>8686</v>
      </c>
      <c r="I5247" s="6" t="s">
        <v>10883</v>
      </c>
      <c r="J5247" s="6" t="s">
        <v>8469</v>
      </c>
      <c r="K5247" s="7" t="s">
        <v>588</v>
      </c>
      <c r="L5247" s="8">
        <v>45657.0</v>
      </c>
      <c r="M5247" s="6" t="s">
        <v>23</v>
      </c>
      <c r="N5247" s="5"/>
      <c r="O5247" s="5"/>
      <c r="P5247" s="5"/>
      <c r="Q5247" s="5"/>
      <c r="R5247" s="5"/>
      <c r="S5247" s="5"/>
      <c r="T5247" s="5"/>
      <c r="U5247" s="5"/>
      <c r="V5247" s="5"/>
    </row>
    <row r="5248" hidden="1">
      <c r="A5248" s="5">
        <v>480091.0</v>
      </c>
      <c r="B5248" s="6" t="s">
        <v>7963</v>
      </c>
      <c r="C5248" s="6" t="s">
        <v>10723</v>
      </c>
      <c r="D5248" s="6" t="s">
        <v>10884</v>
      </c>
      <c r="E5248" s="6" t="s">
        <v>266</v>
      </c>
      <c r="F5248" s="6"/>
      <c r="G5248" s="6"/>
      <c r="H5248" s="6" t="s">
        <v>8209</v>
      </c>
      <c r="I5248" s="6" t="s">
        <v>10885</v>
      </c>
      <c r="J5248" s="6" t="s">
        <v>8469</v>
      </c>
      <c r="K5248" s="7" t="s">
        <v>620</v>
      </c>
      <c r="L5248" s="8">
        <v>45657.0</v>
      </c>
      <c r="M5248" s="6" t="s">
        <v>23</v>
      </c>
      <c r="N5248" s="5"/>
      <c r="O5248" s="5"/>
      <c r="P5248" s="5"/>
      <c r="Q5248" s="5"/>
      <c r="R5248" s="5"/>
      <c r="S5248" s="5"/>
      <c r="T5248" s="5"/>
      <c r="U5248" s="5"/>
      <c r="V5248" s="5"/>
    </row>
    <row r="5249" hidden="1">
      <c r="A5249" s="5">
        <v>480091.0</v>
      </c>
      <c r="B5249" s="6" t="s">
        <v>7963</v>
      </c>
      <c r="C5249" s="6" t="s">
        <v>10723</v>
      </c>
      <c r="D5249" s="6" t="s">
        <v>10884</v>
      </c>
      <c r="E5249" s="6" t="s">
        <v>266</v>
      </c>
      <c r="F5249" s="6"/>
      <c r="G5249" s="6"/>
      <c r="H5249" s="6" t="s">
        <v>8256</v>
      </c>
      <c r="I5249" s="6" t="s">
        <v>10885</v>
      </c>
      <c r="J5249" s="6" t="s">
        <v>8469</v>
      </c>
      <c r="K5249" s="7" t="s">
        <v>369</v>
      </c>
      <c r="L5249" s="8">
        <v>45657.0</v>
      </c>
      <c r="M5249" s="6" t="s">
        <v>23</v>
      </c>
      <c r="N5249" s="5"/>
      <c r="O5249" s="5"/>
      <c r="P5249" s="5"/>
      <c r="Q5249" s="5"/>
      <c r="R5249" s="5"/>
      <c r="S5249" s="5"/>
      <c r="T5249" s="5"/>
      <c r="U5249" s="5"/>
      <c r="V5249" s="5"/>
    </row>
    <row r="5250" hidden="1">
      <c r="A5250" s="5">
        <v>480091.0</v>
      </c>
      <c r="B5250" s="6" t="s">
        <v>7963</v>
      </c>
      <c r="C5250" s="6" t="s">
        <v>10723</v>
      </c>
      <c r="D5250" s="6" t="s">
        <v>10884</v>
      </c>
      <c r="E5250" s="6" t="s">
        <v>266</v>
      </c>
      <c r="F5250" s="6"/>
      <c r="G5250" s="6"/>
      <c r="H5250" s="6" t="s">
        <v>8212</v>
      </c>
      <c r="I5250" s="6" t="s">
        <v>10885</v>
      </c>
      <c r="J5250" s="6" t="s">
        <v>8469</v>
      </c>
      <c r="K5250" s="7" t="s">
        <v>620</v>
      </c>
      <c r="L5250" s="8">
        <v>45657.0</v>
      </c>
      <c r="M5250" s="6" t="s">
        <v>23</v>
      </c>
      <c r="N5250" s="5"/>
      <c r="O5250" s="5"/>
      <c r="P5250" s="5"/>
      <c r="Q5250" s="5"/>
      <c r="R5250" s="5"/>
      <c r="S5250" s="5"/>
      <c r="T5250" s="5"/>
      <c r="U5250" s="5"/>
      <c r="V5250" s="5"/>
    </row>
    <row r="5251" hidden="1">
      <c r="A5251" s="5">
        <v>480091.0</v>
      </c>
      <c r="B5251" s="6" t="s">
        <v>7963</v>
      </c>
      <c r="C5251" s="6" t="s">
        <v>10723</v>
      </c>
      <c r="D5251" s="6" t="s">
        <v>10884</v>
      </c>
      <c r="E5251" s="6" t="s">
        <v>266</v>
      </c>
      <c r="F5251" s="6"/>
      <c r="G5251" s="6"/>
      <c r="H5251" s="6" t="s">
        <v>8279</v>
      </c>
      <c r="I5251" s="6" t="s">
        <v>10885</v>
      </c>
      <c r="J5251" s="6" t="s">
        <v>8469</v>
      </c>
      <c r="K5251" s="7" t="s">
        <v>565</v>
      </c>
      <c r="L5251" s="8">
        <v>45657.0</v>
      </c>
      <c r="M5251" s="6" t="s">
        <v>23</v>
      </c>
      <c r="N5251" s="5"/>
      <c r="O5251" s="5"/>
      <c r="P5251" s="5"/>
      <c r="Q5251" s="5"/>
      <c r="R5251" s="5"/>
      <c r="S5251" s="5"/>
      <c r="T5251" s="5"/>
      <c r="U5251" s="5"/>
      <c r="V5251" s="5"/>
    </row>
    <row r="5252" hidden="1">
      <c r="A5252" s="5">
        <v>480091.0</v>
      </c>
      <c r="B5252" s="6" t="s">
        <v>7963</v>
      </c>
      <c r="C5252" s="6" t="s">
        <v>10723</v>
      </c>
      <c r="D5252" s="6" t="s">
        <v>10886</v>
      </c>
      <c r="E5252" s="6" t="s">
        <v>266</v>
      </c>
      <c r="F5252" s="6"/>
      <c r="G5252" s="6"/>
      <c r="H5252" s="6" t="s">
        <v>8310</v>
      </c>
      <c r="I5252" s="6" t="s">
        <v>10887</v>
      </c>
      <c r="J5252" s="6" t="s">
        <v>8469</v>
      </c>
      <c r="K5252" s="7" t="s">
        <v>10888</v>
      </c>
      <c r="L5252" s="8">
        <v>45657.0</v>
      </c>
      <c r="M5252" s="6" t="s">
        <v>23</v>
      </c>
      <c r="N5252" s="5"/>
      <c r="O5252" s="5"/>
      <c r="P5252" s="5"/>
      <c r="Q5252" s="5"/>
      <c r="R5252" s="5"/>
      <c r="S5252" s="5"/>
      <c r="T5252" s="5"/>
      <c r="U5252" s="5"/>
      <c r="V5252" s="5"/>
    </row>
    <row r="5253" hidden="1">
      <c r="A5253" s="5">
        <v>480091.0</v>
      </c>
      <c r="B5253" s="6" t="s">
        <v>7963</v>
      </c>
      <c r="C5253" s="6" t="s">
        <v>10723</v>
      </c>
      <c r="D5253" s="6" t="s">
        <v>10889</v>
      </c>
      <c r="E5253" s="6" t="s">
        <v>266</v>
      </c>
      <c r="F5253" s="6"/>
      <c r="G5253" s="6"/>
      <c r="H5253" s="6" t="s">
        <v>8256</v>
      </c>
      <c r="I5253" s="6" t="s">
        <v>10890</v>
      </c>
      <c r="J5253" s="6" t="s">
        <v>8469</v>
      </c>
      <c r="K5253" s="7" t="s">
        <v>71</v>
      </c>
      <c r="L5253" s="8">
        <v>45657.0</v>
      </c>
      <c r="M5253" s="6" t="s">
        <v>23</v>
      </c>
      <c r="N5253" s="5"/>
      <c r="O5253" s="5"/>
      <c r="P5253" s="5"/>
      <c r="Q5253" s="5"/>
      <c r="R5253" s="5"/>
      <c r="S5253" s="5"/>
      <c r="T5253" s="5"/>
      <c r="U5253" s="5"/>
      <c r="V5253" s="5"/>
    </row>
    <row r="5254" hidden="1">
      <c r="A5254" s="5">
        <v>480091.0</v>
      </c>
      <c r="B5254" s="6" t="s">
        <v>7963</v>
      </c>
      <c r="C5254" s="6" t="s">
        <v>10723</v>
      </c>
      <c r="D5254" s="6" t="s">
        <v>10886</v>
      </c>
      <c r="E5254" s="6" t="s">
        <v>266</v>
      </c>
      <c r="F5254" s="6"/>
      <c r="G5254" s="6"/>
      <c r="H5254" s="6" t="s">
        <v>8212</v>
      </c>
      <c r="I5254" s="6" t="s">
        <v>10887</v>
      </c>
      <c r="J5254" s="6" t="s">
        <v>8469</v>
      </c>
      <c r="K5254" s="7" t="s">
        <v>75</v>
      </c>
      <c r="L5254" s="8">
        <v>45657.0</v>
      </c>
      <c r="M5254" s="6" t="s">
        <v>23</v>
      </c>
      <c r="N5254" s="5"/>
      <c r="O5254" s="5"/>
      <c r="P5254" s="5"/>
      <c r="Q5254" s="5"/>
      <c r="R5254" s="5"/>
      <c r="S5254" s="5"/>
      <c r="T5254" s="5"/>
      <c r="U5254" s="5"/>
      <c r="V5254" s="5"/>
    </row>
    <row r="5255" hidden="1">
      <c r="A5255" s="5">
        <v>480091.0</v>
      </c>
      <c r="B5255" s="6" t="s">
        <v>7963</v>
      </c>
      <c r="C5255" s="6" t="s">
        <v>10723</v>
      </c>
      <c r="D5255" s="6" t="s">
        <v>10891</v>
      </c>
      <c r="E5255" s="6" t="s">
        <v>266</v>
      </c>
      <c r="F5255" s="6"/>
      <c r="G5255" s="6"/>
      <c r="H5255" s="6" t="s">
        <v>8221</v>
      </c>
      <c r="I5255" s="6" t="s">
        <v>10892</v>
      </c>
      <c r="J5255" s="6" t="s">
        <v>8607</v>
      </c>
      <c r="K5255" s="7" t="s">
        <v>1371</v>
      </c>
      <c r="L5255" s="8">
        <v>45657.0</v>
      </c>
      <c r="M5255" s="6" t="s">
        <v>23</v>
      </c>
      <c r="N5255" s="5"/>
      <c r="O5255" s="5"/>
      <c r="P5255" s="5"/>
      <c r="Q5255" s="5"/>
      <c r="R5255" s="5"/>
      <c r="S5255" s="5"/>
      <c r="T5255" s="5"/>
      <c r="U5255" s="5"/>
      <c r="V5255" s="5"/>
    </row>
    <row r="5256" hidden="1">
      <c r="A5256" s="5">
        <v>480091.0</v>
      </c>
      <c r="B5256" s="6" t="s">
        <v>7963</v>
      </c>
      <c r="C5256" s="6" t="s">
        <v>10723</v>
      </c>
      <c r="D5256" s="6" t="s">
        <v>10893</v>
      </c>
      <c r="E5256" s="6" t="s">
        <v>266</v>
      </c>
      <c r="F5256" s="6"/>
      <c r="G5256" s="6"/>
      <c r="H5256" s="6" t="s">
        <v>8579</v>
      </c>
      <c r="I5256" s="6" t="s">
        <v>10894</v>
      </c>
      <c r="J5256" s="6" t="s">
        <v>8607</v>
      </c>
      <c r="K5256" s="7" t="s">
        <v>10895</v>
      </c>
      <c r="L5256" s="8">
        <v>45657.0</v>
      </c>
      <c r="M5256" s="6" t="s">
        <v>23</v>
      </c>
      <c r="N5256" s="5"/>
      <c r="O5256" s="5"/>
      <c r="P5256" s="5"/>
      <c r="Q5256" s="5"/>
      <c r="R5256" s="5"/>
      <c r="S5256" s="5"/>
      <c r="T5256" s="5"/>
      <c r="U5256" s="5"/>
      <c r="V5256" s="5"/>
    </row>
    <row r="5257" hidden="1">
      <c r="A5257" s="5">
        <v>480091.0</v>
      </c>
      <c r="B5257" s="6" t="s">
        <v>7963</v>
      </c>
      <c r="C5257" s="6" t="s">
        <v>10723</v>
      </c>
      <c r="D5257" s="6" t="s">
        <v>10893</v>
      </c>
      <c r="E5257" s="6" t="s">
        <v>266</v>
      </c>
      <c r="F5257" s="6"/>
      <c r="G5257" s="6"/>
      <c r="H5257" s="6" t="s">
        <v>8579</v>
      </c>
      <c r="I5257" s="6" t="s">
        <v>10894</v>
      </c>
      <c r="J5257" s="6" t="s">
        <v>8607</v>
      </c>
      <c r="K5257" s="7" t="s">
        <v>10895</v>
      </c>
      <c r="L5257" s="8">
        <v>45657.0</v>
      </c>
      <c r="M5257" s="6" t="s">
        <v>23</v>
      </c>
      <c r="N5257" s="5"/>
      <c r="O5257" s="5"/>
      <c r="P5257" s="5"/>
      <c r="Q5257" s="5"/>
      <c r="R5257" s="5"/>
      <c r="S5257" s="5"/>
      <c r="T5257" s="5"/>
      <c r="U5257" s="5"/>
      <c r="V5257" s="5"/>
    </row>
    <row r="5258" hidden="1">
      <c r="A5258" s="5">
        <v>480091.0</v>
      </c>
      <c r="B5258" s="6" t="s">
        <v>7963</v>
      </c>
      <c r="C5258" s="6" t="s">
        <v>10723</v>
      </c>
      <c r="D5258" s="6" t="s">
        <v>10893</v>
      </c>
      <c r="E5258" s="6" t="s">
        <v>266</v>
      </c>
      <c r="F5258" s="6"/>
      <c r="G5258" s="6"/>
      <c r="H5258" s="6" t="s">
        <v>8579</v>
      </c>
      <c r="I5258" s="6" t="s">
        <v>10894</v>
      </c>
      <c r="J5258" s="6" t="s">
        <v>8607</v>
      </c>
      <c r="K5258" s="7" t="s">
        <v>10896</v>
      </c>
      <c r="L5258" s="8">
        <v>45657.0</v>
      </c>
      <c r="M5258" s="6" t="s">
        <v>23</v>
      </c>
      <c r="N5258" s="5"/>
      <c r="O5258" s="5"/>
      <c r="P5258" s="5"/>
      <c r="Q5258" s="5"/>
      <c r="R5258" s="5"/>
      <c r="S5258" s="5"/>
      <c r="T5258" s="5"/>
      <c r="U5258" s="5"/>
      <c r="V5258" s="5"/>
    </row>
    <row r="5259" hidden="1">
      <c r="A5259" s="5">
        <v>480091.0</v>
      </c>
      <c r="B5259" s="6" t="s">
        <v>7963</v>
      </c>
      <c r="C5259" s="6" t="s">
        <v>10723</v>
      </c>
      <c r="D5259" s="6" t="s">
        <v>10893</v>
      </c>
      <c r="E5259" s="6" t="s">
        <v>266</v>
      </c>
      <c r="F5259" s="6"/>
      <c r="G5259" s="6"/>
      <c r="H5259" s="6" t="s">
        <v>8236</v>
      </c>
      <c r="I5259" s="6" t="s">
        <v>10874</v>
      </c>
      <c r="J5259" s="6" t="s">
        <v>8607</v>
      </c>
      <c r="K5259" s="7" t="s">
        <v>620</v>
      </c>
      <c r="L5259" s="8">
        <v>45657.0</v>
      </c>
      <c r="M5259" s="6" t="s">
        <v>23</v>
      </c>
      <c r="N5259" s="5"/>
      <c r="O5259" s="5"/>
      <c r="P5259" s="5"/>
      <c r="Q5259" s="5"/>
      <c r="R5259" s="5"/>
      <c r="S5259" s="5"/>
      <c r="T5259" s="5"/>
      <c r="U5259" s="5"/>
      <c r="V5259" s="5"/>
    </row>
    <row r="5260" hidden="1">
      <c r="A5260" s="5">
        <v>480091.0</v>
      </c>
      <c r="B5260" s="6" t="s">
        <v>7963</v>
      </c>
      <c r="C5260" s="6" t="s">
        <v>10723</v>
      </c>
      <c r="D5260" s="6" t="s">
        <v>10893</v>
      </c>
      <c r="E5260" s="6" t="s">
        <v>266</v>
      </c>
      <c r="F5260" s="6"/>
      <c r="G5260" s="6"/>
      <c r="H5260" s="6" t="s">
        <v>8279</v>
      </c>
      <c r="I5260" s="6" t="s">
        <v>10894</v>
      </c>
      <c r="J5260" s="6" t="s">
        <v>8607</v>
      </c>
      <c r="K5260" s="7" t="s">
        <v>881</v>
      </c>
      <c r="L5260" s="8">
        <v>45657.0</v>
      </c>
      <c r="M5260" s="6" t="s">
        <v>23</v>
      </c>
      <c r="N5260" s="5"/>
      <c r="O5260" s="5"/>
      <c r="P5260" s="5"/>
      <c r="Q5260" s="5"/>
      <c r="R5260" s="5"/>
      <c r="S5260" s="5"/>
      <c r="T5260" s="5"/>
      <c r="U5260" s="5"/>
      <c r="V5260" s="5"/>
    </row>
    <row r="5261" hidden="1">
      <c r="A5261" s="5">
        <v>480091.0</v>
      </c>
      <c r="B5261" s="6" t="s">
        <v>7963</v>
      </c>
      <c r="C5261" s="6" t="s">
        <v>10723</v>
      </c>
      <c r="D5261" s="6" t="s">
        <v>10893</v>
      </c>
      <c r="E5261" s="6" t="s">
        <v>266</v>
      </c>
      <c r="F5261" s="6"/>
      <c r="G5261" s="6"/>
      <c r="H5261" s="6" t="s">
        <v>8209</v>
      </c>
      <c r="I5261" s="6" t="s">
        <v>10894</v>
      </c>
      <c r="J5261" s="6" t="s">
        <v>8607</v>
      </c>
      <c r="K5261" s="7" t="s">
        <v>565</v>
      </c>
      <c r="L5261" s="8">
        <v>45657.0</v>
      </c>
      <c r="M5261" s="6" t="s">
        <v>23</v>
      </c>
      <c r="N5261" s="5"/>
      <c r="O5261" s="5"/>
      <c r="P5261" s="5"/>
      <c r="Q5261" s="5"/>
      <c r="R5261" s="5"/>
      <c r="S5261" s="5"/>
      <c r="T5261" s="5"/>
      <c r="U5261" s="5"/>
      <c r="V5261" s="5"/>
    </row>
    <row r="5262" hidden="1">
      <c r="A5262" s="5">
        <v>480091.0</v>
      </c>
      <c r="B5262" s="6" t="s">
        <v>7963</v>
      </c>
      <c r="C5262" s="6" t="s">
        <v>10723</v>
      </c>
      <c r="D5262" s="6" t="s">
        <v>10893</v>
      </c>
      <c r="E5262" s="6" t="s">
        <v>266</v>
      </c>
      <c r="F5262" s="6"/>
      <c r="G5262" s="6"/>
      <c r="H5262" s="6" t="s">
        <v>8256</v>
      </c>
      <c r="I5262" s="6" t="s">
        <v>10894</v>
      </c>
      <c r="J5262" s="6" t="s">
        <v>8607</v>
      </c>
      <c r="K5262" s="7" t="s">
        <v>881</v>
      </c>
      <c r="L5262" s="8">
        <v>45657.0</v>
      </c>
      <c r="M5262" s="6" t="s">
        <v>23</v>
      </c>
      <c r="N5262" s="5"/>
      <c r="O5262" s="5"/>
      <c r="P5262" s="5"/>
      <c r="Q5262" s="5"/>
      <c r="R5262" s="5"/>
      <c r="S5262" s="5"/>
      <c r="T5262" s="5"/>
      <c r="U5262" s="5"/>
      <c r="V5262" s="5"/>
    </row>
    <row r="5263" hidden="1">
      <c r="A5263" s="5">
        <v>480091.0</v>
      </c>
      <c r="B5263" s="6" t="s">
        <v>7963</v>
      </c>
      <c r="C5263" s="6" t="s">
        <v>10723</v>
      </c>
      <c r="D5263" s="6" t="s">
        <v>10897</v>
      </c>
      <c r="E5263" s="6" t="s">
        <v>266</v>
      </c>
      <c r="F5263" s="6"/>
      <c r="G5263" s="6"/>
      <c r="H5263" s="6" t="s">
        <v>8478</v>
      </c>
      <c r="I5263" s="6" t="s">
        <v>10898</v>
      </c>
      <c r="J5263" s="6" t="s">
        <v>8607</v>
      </c>
      <c r="K5263" s="7" t="s">
        <v>620</v>
      </c>
      <c r="L5263" s="8">
        <v>45657.0</v>
      </c>
      <c r="M5263" s="6" t="s">
        <v>23</v>
      </c>
      <c r="N5263" s="5"/>
      <c r="O5263" s="5"/>
      <c r="P5263" s="5"/>
      <c r="Q5263" s="5"/>
      <c r="R5263" s="5"/>
      <c r="S5263" s="5"/>
      <c r="T5263" s="5"/>
      <c r="U5263" s="5"/>
      <c r="V5263" s="5"/>
    </row>
    <row r="5264" hidden="1">
      <c r="A5264" s="5">
        <v>480091.0</v>
      </c>
      <c r="B5264" s="6" t="s">
        <v>7963</v>
      </c>
      <c r="C5264" s="6" t="s">
        <v>10723</v>
      </c>
      <c r="D5264" s="6" t="s">
        <v>10893</v>
      </c>
      <c r="E5264" s="6" t="s">
        <v>266</v>
      </c>
      <c r="F5264" s="6"/>
      <c r="G5264" s="6"/>
      <c r="H5264" s="6" t="s">
        <v>8300</v>
      </c>
      <c r="I5264" s="6" t="s">
        <v>10894</v>
      </c>
      <c r="J5264" s="6" t="s">
        <v>8607</v>
      </c>
      <c r="K5264" s="7" t="s">
        <v>499</v>
      </c>
      <c r="L5264" s="8">
        <v>45657.0</v>
      </c>
      <c r="M5264" s="6" t="s">
        <v>23</v>
      </c>
      <c r="N5264" s="5"/>
      <c r="O5264" s="5"/>
      <c r="P5264" s="5"/>
      <c r="Q5264" s="5"/>
      <c r="R5264" s="5"/>
      <c r="S5264" s="5"/>
      <c r="T5264" s="5"/>
      <c r="U5264" s="5"/>
      <c r="V5264" s="5"/>
    </row>
    <row r="5265" hidden="1">
      <c r="A5265" s="5">
        <v>480091.0</v>
      </c>
      <c r="B5265" s="6" t="s">
        <v>7963</v>
      </c>
      <c r="C5265" s="6" t="s">
        <v>10723</v>
      </c>
      <c r="D5265" s="6" t="s">
        <v>10893</v>
      </c>
      <c r="E5265" s="6" t="s">
        <v>266</v>
      </c>
      <c r="F5265" s="6"/>
      <c r="G5265" s="6"/>
      <c r="H5265" s="6" t="s">
        <v>8212</v>
      </c>
      <c r="I5265" s="6" t="s">
        <v>10894</v>
      </c>
      <c r="J5265" s="6" t="s">
        <v>8607</v>
      </c>
      <c r="K5265" s="7" t="s">
        <v>565</v>
      </c>
      <c r="L5265" s="8">
        <v>45657.0</v>
      </c>
      <c r="M5265" s="6" t="s">
        <v>23</v>
      </c>
      <c r="N5265" s="5"/>
      <c r="O5265" s="5"/>
      <c r="P5265" s="5"/>
      <c r="Q5265" s="5"/>
      <c r="R5265" s="5"/>
      <c r="S5265" s="5"/>
      <c r="T5265" s="5"/>
      <c r="U5265" s="5"/>
      <c r="V5265" s="5"/>
    </row>
    <row r="5266" hidden="1">
      <c r="A5266" s="5">
        <v>480091.0</v>
      </c>
      <c r="B5266" s="6" t="s">
        <v>7963</v>
      </c>
      <c r="C5266" s="6" t="s">
        <v>10723</v>
      </c>
      <c r="D5266" s="6" t="s">
        <v>10893</v>
      </c>
      <c r="E5266" s="6" t="s">
        <v>266</v>
      </c>
      <c r="F5266" s="6"/>
      <c r="G5266" s="6"/>
      <c r="H5266" s="6" t="s">
        <v>8264</v>
      </c>
      <c r="I5266" s="6" t="s">
        <v>10894</v>
      </c>
      <c r="J5266" s="6" t="s">
        <v>8607</v>
      </c>
      <c r="K5266" s="7" t="s">
        <v>494</v>
      </c>
      <c r="L5266" s="8">
        <v>45657.0</v>
      </c>
      <c r="M5266" s="6" t="s">
        <v>23</v>
      </c>
      <c r="N5266" s="5"/>
      <c r="O5266" s="5"/>
      <c r="P5266" s="5"/>
      <c r="Q5266" s="5"/>
      <c r="R5266" s="5"/>
      <c r="S5266" s="5"/>
      <c r="T5266" s="5"/>
      <c r="U5266" s="5"/>
      <c r="V5266" s="5"/>
    </row>
    <row r="5267" hidden="1">
      <c r="A5267" s="5">
        <v>480091.0</v>
      </c>
      <c r="B5267" s="6" t="s">
        <v>7963</v>
      </c>
      <c r="C5267" s="6" t="s">
        <v>10723</v>
      </c>
      <c r="D5267" s="6" t="s">
        <v>10893</v>
      </c>
      <c r="E5267" s="6" t="s">
        <v>266</v>
      </c>
      <c r="F5267" s="6"/>
      <c r="G5267" s="6"/>
      <c r="H5267" s="6" t="s">
        <v>8197</v>
      </c>
      <c r="I5267" s="6" t="s">
        <v>10894</v>
      </c>
      <c r="J5267" s="6" t="s">
        <v>8607</v>
      </c>
      <c r="K5267" s="7" t="s">
        <v>82</v>
      </c>
      <c r="L5267" s="8">
        <v>45657.0</v>
      </c>
      <c r="M5267" s="6" t="s">
        <v>23</v>
      </c>
      <c r="N5267" s="5"/>
      <c r="O5267" s="5"/>
      <c r="P5267" s="5"/>
      <c r="Q5267" s="5"/>
      <c r="R5267" s="5"/>
      <c r="S5267" s="5"/>
      <c r="T5267" s="5"/>
      <c r="U5267" s="5"/>
      <c r="V5267" s="5"/>
    </row>
    <row r="5268" hidden="1">
      <c r="A5268" s="5">
        <v>480091.0</v>
      </c>
      <c r="B5268" s="6" t="s">
        <v>7963</v>
      </c>
      <c r="C5268" s="6" t="s">
        <v>10723</v>
      </c>
      <c r="D5268" s="6" t="s">
        <v>10893</v>
      </c>
      <c r="E5268" s="6" t="s">
        <v>266</v>
      </c>
      <c r="F5268" s="6"/>
      <c r="G5268" s="6"/>
      <c r="H5268" s="6" t="s">
        <v>8772</v>
      </c>
      <c r="I5268" s="6" t="s">
        <v>10894</v>
      </c>
      <c r="J5268" s="6" t="s">
        <v>8607</v>
      </c>
      <c r="K5268" s="7" t="s">
        <v>10449</v>
      </c>
      <c r="L5268" s="8">
        <v>45657.0</v>
      </c>
      <c r="M5268" s="6" t="s">
        <v>23</v>
      </c>
      <c r="N5268" s="5"/>
      <c r="O5268" s="5"/>
      <c r="P5268" s="5"/>
      <c r="Q5268" s="5"/>
      <c r="R5268" s="5"/>
      <c r="S5268" s="5"/>
      <c r="T5268" s="5"/>
      <c r="U5268" s="5"/>
      <c r="V5268" s="5"/>
    </row>
    <row r="5269" hidden="1">
      <c r="A5269" s="5">
        <v>480091.0</v>
      </c>
      <c r="B5269" s="6" t="s">
        <v>7963</v>
      </c>
      <c r="C5269" s="6" t="s">
        <v>10723</v>
      </c>
      <c r="D5269" s="6" t="s">
        <v>10893</v>
      </c>
      <c r="E5269" s="6" t="s">
        <v>266</v>
      </c>
      <c r="F5269" s="6"/>
      <c r="G5269" s="6"/>
      <c r="H5269" s="6" t="s">
        <v>8686</v>
      </c>
      <c r="I5269" s="6" t="s">
        <v>10894</v>
      </c>
      <c r="J5269" s="6" t="s">
        <v>8607</v>
      </c>
      <c r="K5269" s="7" t="s">
        <v>499</v>
      </c>
      <c r="L5269" s="8">
        <v>45657.0</v>
      </c>
      <c r="M5269" s="6" t="s">
        <v>23</v>
      </c>
      <c r="N5269" s="5"/>
      <c r="O5269" s="5"/>
      <c r="P5269" s="5"/>
      <c r="Q5269" s="5"/>
      <c r="R5269" s="5"/>
      <c r="S5269" s="5"/>
      <c r="T5269" s="5"/>
      <c r="U5269" s="5"/>
      <c r="V5269" s="5"/>
    </row>
    <row r="5270" hidden="1">
      <c r="A5270" s="5">
        <v>480091.0</v>
      </c>
      <c r="B5270" s="6" t="s">
        <v>7963</v>
      </c>
      <c r="C5270" s="6" t="s">
        <v>10723</v>
      </c>
      <c r="D5270" s="6" t="s">
        <v>10899</v>
      </c>
      <c r="E5270" s="6" t="s">
        <v>266</v>
      </c>
      <c r="F5270" s="6"/>
      <c r="G5270" s="6"/>
      <c r="H5270" s="6" t="s">
        <v>9010</v>
      </c>
      <c r="I5270" s="6" t="s">
        <v>10900</v>
      </c>
      <c r="J5270" s="6" t="s">
        <v>8469</v>
      </c>
      <c r="K5270" s="7" t="s">
        <v>881</v>
      </c>
      <c r="L5270" s="8">
        <v>45657.0</v>
      </c>
      <c r="M5270" s="6" t="s">
        <v>23</v>
      </c>
      <c r="N5270" s="5"/>
      <c r="O5270" s="5"/>
      <c r="P5270" s="5"/>
      <c r="Q5270" s="5"/>
      <c r="R5270" s="5"/>
      <c r="S5270" s="5"/>
      <c r="T5270" s="5"/>
      <c r="U5270" s="5"/>
      <c r="V5270" s="5"/>
    </row>
    <row r="5271" hidden="1">
      <c r="A5271" s="5">
        <v>480091.0</v>
      </c>
      <c r="B5271" s="6" t="s">
        <v>7963</v>
      </c>
      <c r="C5271" s="6" t="s">
        <v>10723</v>
      </c>
      <c r="D5271" s="6" t="s">
        <v>10901</v>
      </c>
      <c r="E5271" s="6" t="s">
        <v>266</v>
      </c>
      <c r="F5271" s="6"/>
      <c r="G5271" s="6"/>
      <c r="H5271" s="6" t="s">
        <v>8225</v>
      </c>
      <c r="I5271" s="6" t="s">
        <v>10902</v>
      </c>
      <c r="J5271" s="6" t="s">
        <v>8469</v>
      </c>
      <c r="K5271" s="7" t="s">
        <v>97</v>
      </c>
      <c r="L5271" s="8">
        <v>45657.0</v>
      </c>
      <c r="M5271" s="6" t="s">
        <v>23</v>
      </c>
      <c r="N5271" s="5"/>
      <c r="O5271" s="5"/>
      <c r="P5271" s="5"/>
      <c r="Q5271" s="5"/>
      <c r="R5271" s="5"/>
      <c r="S5271" s="5"/>
      <c r="T5271" s="5"/>
      <c r="U5271" s="5"/>
      <c r="V5271" s="5"/>
    </row>
    <row r="5272" hidden="1">
      <c r="A5272" s="5">
        <v>480091.0</v>
      </c>
      <c r="B5272" s="6" t="s">
        <v>7963</v>
      </c>
      <c r="C5272" s="6" t="s">
        <v>10723</v>
      </c>
      <c r="D5272" s="6" t="s">
        <v>10899</v>
      </c>
      <c r="E5272" s="6" t="s">
        <v>266</v>
      </c>
      <c r="F5272" s="6"/>
      <c r="G5272" s="6"/>
      <c r="H5272" s="6" t="s">
        <v>8253</v>
      </c>
      <c r="I5272" s="6" t="s">
        <v>10903</v>
      </c>
      <c r="J5272" s="6" t="s">
        <v>8469</v>
      </c>
      <c r="K5272" s="7" t="s">
        <v>10904</v>
      </c>
      <c r="L5272" s="8">
        <v>45657.0</v>
      </c>
      <c r="M5272" s="6" t="s">
        <v>23</v>
      </c>
      <c r="N5272" s="5"/>
      <c r="O5272" s="5"/>
      <c r="P5272" s="5"/>
      <c r="Q5272" s="5"/>
      <c r="R5272" s="5"/>
      <c r="S5272" s="5"/>
      <c r="T5272" s="5"/>
      <c r="U5272" s="5"/>
      <c r="V5272" s="5"/>
    </row>
    <row r="5273" hidden="1">
      <c r="A5273" s="5">
        <v>480091.0</v>
      </c>
      <c r="B5273" s="6" t="s">
        <v>7963</v>
      </c>
      <c r="C5273" s="6" t="s">
        <v>10723</v>
      </c>
      <c r="D5273" s="6" t="s">
        <v>10901</v>
      </c>
      <c r="E5273" s="6" t="s">
        <v>266</v>
      </c>
      <c r="F5273" s="6"/>
      <c r="G5273" s="6"/>
      <c r="H5273" s="6" t="s">
        <v>8256</v>
      </c>
      <c r="I5273" s="6" t="s">
        <v>10902</v>
      </c>
      <c r="J5273" s="6" t="s">
        <v>8469</v>
      </c>
      <c r="K5273" s="7" t="s">
        <v>97</v>
      </c>
      <c r="L5273" s="8">
        <v>45657.0</v>
      </c>
      <c r="M5273" s="6" t="s">
        <v>23</v>
      </c>
      <c r="N5273" s="5"/>
      <c r="O5273" s="5"/>
      <c r="P5273" s="5"/>
      <c r="Q5273" s="5"/>
      <c r="R5273" s="5"/>
      <c r="S5273" s="5"/>
      <c r="T5273" s="5"/>
      <c r="U5273" s="5"/>
      <c r="V5273" s="5"/>
    </row>
    <row r="5274" hidden="1">
      <c r="A5274" s="5">
        <v>480091.0</v>
      </c>
      <c r="B5274" s="6" t="s">
        <v>7963</v>
      </c>
      <c r="C5274" s="6" t="s">
        <v>10723</v>
      </c>
      <c r="D5274" s="6" t="s">
        <v>10899</v>
      </c>
      <c r="E5274" s="6" t="s">
        <v>266</v>
      </c>
      <c r="F5274" s="6"/>
      <c r="G5274" s="6"/>
      <c r="H5274" s="6" t="s">
        <v>8279</v>
      </c>
      <c r="I5274" s="6" t="s">
        <v>10903</v>
      </c>
      <c r="J5274" s="6" t="s">
        <v>8469</v>
      </c>
      <c r="K5274" s="7" t="s">
        <v>97</v>
      </c>
      <c r="L5274" s="8">
        <v>45657.0</v>
      </c>
      <c r="M5274" s="6" t="s">
        <v>23</v>
      </c>
      <c r="N5274" s="5"/>
      <c r="O5274" s="5"/>
      <c r="P5274" s="5"/>
      <c r="Q5274" s="5"/>
      <c r="R5274" s="5"/>
      <c r="S5274" s="5"/>
      <c r="T5274" s="5"/>
      <c r="U5274" s="5"/>
      <c r="V5274" s="5"/>
    </row>
    <row r="5275" hidden="1">
      <c r="A5275" s="5">
        <v>480091.0</v>
      </c>
      <c r="B5275" s="6" t="s">
        <v>7963</v>
      </c>
      <c r="C5275" s="6" t="s">
        <v>10723</v>
      </c>
      <c r="D5275" s="6" t="s">
        <v>10905</v>
      </c>
      <c r="E5275" s="6" t="s">
        <v>266</v>
      </c>
      <c r="F5275" s="6"/>
      <c r="G5275" s="6"/>
      <c r="H5275" s="6" t="s">
        <v>8236</v>
      </c>
      <c r="I5275" s="6" t="s">
        <v>10906</v>
      </c>
      <c r="J5275" s="6" t="s">
        <v>8607</v>
      </c>
      <c r="K5275" s="7" t="s">
        <v>1318</v>
      </c>
      <c r="L5275" s="8">
        <v>45657.0</v>
      </c>
      <c r="M5275" s="6" t="s">
        <v>23</v>
      </c>
      <c r="N5275" s="5"/>
      <c r="O5275" s="5"/>
      <c r="P5275" s="5"/>
      <c r="Q5275" s="5"/>
      <c r="R5275" s="5"/>
      <c r="S5275" s="5"/>
      <c r="T5275" s="5"/>
      <c r="U5275" s="5"/>
      <c r="V5275" s="5"/>
    </row>
    <row r="5276" hidden="1">
      <c r="A5276" s="5">
        <v>480091.0</v>
      </c>
      <c r="B5276" s="6" t="s">
        <v>7963</v>
      </c>
      <c r="C5276" s="6" t="s">
        <v>10723</v>
      </c>
      <c r="D5276" s="6" t="s">
        <v>10905</v>
      </c>
      <c r="E5276" s="6" t="s">
        <v>266</v>
      </c>
      <c r="F5276" s="6"/>
      <c r="G5276" s="6"/>
      <c r="H5276" s="6" t="s">
        <v>8253</v>
      </c>
      <c r="I5276" s="6" t="s">
        <v>10907</v>
      </c>
      <c r="J5276" s="6" t="s">
        <v>8607</v>
      </c>
      <c r="K5276" s="7" t="s">
        <v>10908</v>
      </c>
      <c r="L5276" s="8">
        <v>45657.0</v>
      </c>
      <c r="M5276" s="6" t="s">
        <v>23</v>
      </c>
      <c r="N5276" s="5"/>
      <c r="O5276" s="5"/>
      <c r="P5276" s="5"/>
      <c r="Q5276" s="5"/>
      <c r="R5276" s="5"/>
      <c r="S5276" s="5"/>
      <c r="T5276" s="5"/>
      <c r="U5276" s="5"/>
      <c r="V5276" s="5"/>
    </row>
    <row r="5277" hidden="1">
      <c r="A5277" s="5">
        <v>480091.0</v>
      </c>
      <c r="B5277" s="6" t="s">
        <v>7963</v>
      </c>
      <c r="C5277" s="6" t="s">
        <v>10723</v>
      </c>
      <c r="D5277" s="6" t="s">
        <v>10909</v>
      </c>
      <c r="E5277" s="6" t="s">
        <v>266</v>
      </c>
      <c r="F5277" s="6"/>
      <c r="G5277" s="6"/>
      <c r="H5277" s="6" t="s">
        <v>8225</v>
      </c>
      <c r="I5277" s="6" t="s">
        <v>10910</v>
      </c>
      <c r="J5277" s="6" t="s">
        <v>8607</v>
      </c>
      <c r="K5277" s="7" t="s">
        <v>588</v>
      </c>
      <c r="L5277" s="8">
        <v>45657.0</v>
      </c>
      <c r="M5277" s="6" t="s">
        <v>23</v>
      </c>
      <c r="N5277" s="5"/>
      <c r="O5277" s="5"/>
      <c r="P5277" s="5"/>
      <c r="Q5277" s="5"/>
      <c r="R5277" s="5"/>
      <c r="S5277" s="5"/>
      <c r="T5277" s="5"/>
      <c r="U5277" s="5"/>
      <c r="V5277" s="5"/>
    </row>
    <row r="5278" hidden="1">
      <c r="A5278" s="5">
        <v>480091.0</v>
      </c>
      <c r="B5278" s="6" t="s">
        <v>7963</v>
      </c>
      <c r="C5278" s="6" t="s">
        <v>10723</v>
      </c>
      <c r="D5278" s="6" t="s">
        <v>10905</v>
      </c>
      <c r="E5278" s="6" t="s">
        <v>266</v>
      </c>
      <c r="F5278" s="6"/>
      <c r="G5278" s="6"/>
      <c r="H5278" s="6" t="s">
        <v>8212</v>
      </c>
      <c r="I5278" s="6" t="s">
        <v>10907</v>
      </c>
      <c r="J5278" s="6" t="s">
        <v>8607</v>
      </c>
      <c r="K5278" s="7" t="s">
        <v>565</v>
      </c>
      <c r="L5278" s="8">
        <v>45657.0</v>
      </c>
      <c r="M5278" s="6" t="s">
        <v>23</v>
      </c>
      <c r="N5278" s="5"/>
      <c r="O5278" s="5"/>
      <c r="P5278" s="5"/>
      <c r="Q5278" s="5"/>
      <c r="R5278" s="5"/>
      <c r="S5278" s="5"/>
      <c r="T5278" s="5"/>
      <c r="U5278" s="5"/>
      <c r="V5278" s="5"/>
    </row>
    <row r="5279" hidden="1">
      <c r="A5279" s="5">
        <v>480091.0</v>
      </c>
      <c r="B5279" s="6" t="s">
        <v>7963</v>
      </c>
      <c r="C5279" s="6" t="s">
        <v>10723</v>
      </c>
      <c r="D5279" s="6" t="s">
        <v>10905</v>
      </c>
      <c r="E5279" s="6" t="s">
        <v>266</v>
      </c>
      <c r="F5279" s="6"/>
      <c r="G5279" s="6"/>
      <c r="H5279" s="6" t="s">
        <v>8279</v>
      </c>
      <c r="I5279" s="6" t="s">
        <v>10907</v>
      </c>
      <c r="J5279" s="6" t="s">
        <v>8607</v>
      </c>
      <c r="K5279" s="7" t="s">
        <v>620</v>
      </c>
      <c r="L5279" s="8">
        <v>45657.0</v>
      </c>
      <c r="M5279" s="6" t="s">
        <v>23</v>
      </c>
      <c r="N5279" s="5"/>
      <c r="O5279" s="5"/>
      <c r="P5279" s="5"/>
      <c r="Q5279" s="5"/>
      <c r="R5279" s="5"/>
      <c r="S5279" s="5"/>
      <c r="T5279" s="5"/>
      <c r="U5279" s="5"/>
      <c r="V5279" s="5"/>
    </row>
    <row r="5280" hidden="1">
      <c r="A5280" s="5">
        <v>480091.0</v>
      </c>
      <c r="B5280" s="6" t="s">
        <v>7963</v>
      </c>
      <c r="C5280" s="6" t="s">
        <v>10723</v>
      </c>
      <c r="D5280" s="6" t="s">
        <v>8390</v>
      </c>
      <c r="E5280" s="6" t="s">
        <v>266</v>
      </c>
      <c r="F5280" s="6"/>
      <c r="G5280" s="6"/>
      <c r="H5280" s="6" t="s">
        <v>8267</v>
      </c>
      <c r="I5280" s="6" t="s">
        <v>8391</v>
      </c>
      <c r="J5280" s="6" t="s">
        <v>8469</v>
      </c>
      <c r="K5280" s="7" t="s">
        <v>8805</v>
      </c>
      <c r="L5280" s="8">
        <v>45657.0</v>
      </c>
      <c r="M5280" s="6" t="s">
        <v>23</v>
      </c>
      <c r="N5280" s="5"/>
      <c r="O5280" s="5"/>
      <c r="P5280" s="5"/>
      <c r="Q5280" s="5"/>
      <c r="R5280" s="5"/>
      <c r="S5280" s="5"/>
      <c r="T5280" s="5"/>
      <c r="U5280" s="5"/>
      <c r="V5280" s="5"/>
    </row>
    <row r="5281" hidden="1">
      <c r="A5281" s="5">
        <v>480091.0</v>
      </c>
      <c r="B5281" s="6" t="s">
        <v>7963</v>
      </c>
      <c r="C5281" s="6" t="s">
        <v>10723</v>
      </c>
      <c r="D5281" s="6" t="s">
        <v>10911</v>
      </c>
      <c r="E5281" s="6" t="s">
        <v>266</v>
      </c>
      <c r="F5281" s="6"/>
      <c r="G5281" s="6"/>
      <c r="H5281" s="6" t="s">
        <v>8271</v>
      </c>
      <c r="I5281" s="6" t="s">
        <v>10912</v>
      </c>
      <c r="J5281" s="6" t="s">
        <v>8469</v>
      </c>
      <c r="K5281" s="7" t="s">
        <v>10913</v>
      </c>
      <c r="L5281" s="8">
        <v>45657.0</v>
      </c>
      <c r="M5281" s="6" t="s">
        <v>23</v>
      </c>
      <c r="N5281" s="5"/>
      <c r="O5281" s="5"/>
      <c r="P5281" s="5"/>
      <c r="Q5281" s="5"/>
      <c r="R5281" s="5"/>
      <c r="S5281" s="5"/>
      <c r="T5281" s="5"/>
      <c r="U5281" s="5"/>
      <c r="V5281" s="5"/>
    </row>
    <row r="5282" hidden="1">
      <c r="A5282" s="5">
        <v>480091.0</v>
      </c>
      <c r="B5282" s="6" t="s">
        <v>7963</v>
      </c>
      <c r="C5282" s="6" t="s">
        <v>10723</v>
      </c>
      <c r="D5282" s="6" t="s">
        <v>8390</v>
      </c>
      <c r="E5282" s="6" t="s">
        <v>266</v>
      </c>
      <c r="F5282" s="6"/>
      <c r="G5282" s="6"/>
      <c r="H5282" s="6" t="s">
        <v>8212</v>
      </c>
      <c r="I5282" s="6" t="s">
        <v>8391</v>
      </c>
      <c r="J5282" s="6" t="s">
        <v>8469</v>
      </c>
      <c r="K5282" s="7" t="s">
        <v>620</v>
      </c>
      <c r="L5282" s="8">
        <v>45657.0</v>
      </c>
      <c r="M5282" s="6" t="s">
        <v>23</v>
      </c>
      <c r="N5282" s="5"/>
      <c r="O5282" s="5"/>
      <c r="P5282" s="5"/>
      <c r="Q5282" s="5"/>
      <c r="R5282" s="5"/>
      <c r="S5282" s="5"/>
      <c r="T5282" s="5"/>
      <c r="U5282" s="5"/>
      <c r="V5282" s="5"/>
    </row>
    <row r="5283" hidden="1">
      <c r="A5283" s="5">
        <v>480091.0</v>
      </c>
      <c r="B5283" s="6" t="s">
        <v>7963</v>
      </c>
      <c r="C5283" s="6" t="s">
        <v>10723</v>
      </c>
      <c r="D5283" s="6" t="s">
        <v>8390</v>
      </c>
      <c r="E5283" s="6" t="s">
        <v>266</v>
      </c>
      <c r="F5283" s="6"/>
      <c r="G5283" s="6"/>
      <c r="H5283" s="6" t="s">
        <v>8279</v>
      </c>
      <c r="I5283" s="6" t="s">
        <v>8391</v>
      </c>
      <c r="J5283" s="6" t="s">
        <v>8469</v>
      </c>
      <c r="K5283" s="7" t="s">
        <v>620</v>
      </c>
      <c r="L5283" s="8">
        <v>45657.0</v>
      </c>
      <c r="M5283" s="6" t="s">
        <v>23</v>
      </c>
      <c r="N5283" s="5"/>
      <c r="O5283" s="5"/>
      <c r="P5283" s="5"/>
      <c r="Q5283" s="5"/>
      <c r="R5283" s="5"/>
      <c r="S5283" s="5"/>
      <c r="T5283" s="5"/>
      <c r="U5283" s="5"/>
      <c r="V5283" s="5"/>
    </row>
    <row r="5284" hidden="1">
      <c r="A5284" s="5">
        <v>480091.0</v>
      </c>
      <c r="B5284" s="6" t="s">
        <v>7963</v>
      </c>
      <c r="C5284" s="6" t="s">
        <v>10723</v>
      </c>
      <c r="D5284" s="6" t="s">
        <v>10914</v>
      </c>
      <c r="E5284" s="6" t="s">
        <v>266</v>
      </c>
      <c r="F5284" s="6"/>
      <c r="G5284" s="6"/>
      <c r="H5284" s="6" t="s">
        <v>8325</v>
      </c>
      <c r="I5284" s="6" t="s">
        <v>10915</v>
      </c>
      <c r="J5284" s="6" t="s">
        <v>8469</v>
      </c>
      <c r="K5284" s="7" t="s">
        <v>10916</v>
      </c>
      <c r="L5284" s="8">
        <v>45657.0</v>
      </c>
      <c r="M5284" s="6" t="s">
        <v>23</v>
      </c>
      <c r="N5284" s="5"/>
      <c r="O5284" s="5"/>
      <c r="P5284" s="5"/>
      <c r="Q5284" s="5"/>
      <c r="R5284" s="5"/>
      <c r="S5284" s="5"/>
      <c r="T5284" s="5"/>
      <c r="U5284" s="5"/>
      <c r="V5284" s="5"/>
    </row>
    <row r="5285" hidden="1">
      <c r="A5285" s="5">
        <v>480091.0</v>
      </c>
      <c r="B5285" s="6" t="s">
        <v>7963</v>
      </c>
      <c r="C5285" s="6" t="s">
        <v>10723</v>
      </c>
      <c r="D5285" s="6" t="s">
        <v>10917</v>
      </c>
      <c r="E5285" s="6" t="s">
        <v>266</v>
      </c>
      <c r="F5285" s="6"/>
      <c r="G5285" s="6"/>
      <c r="H5285" s="6" t="s">
        <v>8264</v>
      </c>
      <c r="I5285" s="6" t="s">
        <v>10918</v>
      </c>
      <c r="J5285" s="6" t="s">
        <v>8469</v>
      </c>
      <c r="K5285" s="7" t="s">
        <v>850</v>
      </c>
      <c r="L5285" s="8">
        <v>45657.0</v>
      </c>
      <c r="M5285" s="6" t="s">
        <v>23</v>
      </c>
      <c r="N5285" s="5"/>
      <c r="O5285" s="5"/>
      <c r="P5285" s="5"/>
      <c r="Q5285" s="5"/>
      <c r="R5285" s="5"/>
      <c r="S5285" s="5"/>
      <c r="T5285" s="5"/>
      <c r="U5285" s="5"/>
      <c r="V5285" s="5"/>
    </row>
    <row r="5286" hidden="1">
      <c r="A5286" s="5">
        <v>480091.0</v>
      </c>
      <c r="B5286" s="6" t="s">
        <v>7963</v>
      </c>
      <c r="C5286" s="6" t="s">
        <v>10723</v>
      </c>
      <c r="D5286" s="6" t="s">
        <v>10919</v>
      </c>
      <c r="E5286" s="6" t="s">
        <v>266</v>
      </c>
      <c r="F5286" s="6"/>
      <c r="G5286" s="6"/>
      <c r="H5286" s="6" t="s">
        <v>8236</v>
      </c>
      <c r="I5286" s="6" t="s">
        <v>10920</v>
      </c>
      <c r="J5286" s="6" t="s">
        <v>8469</v>
      </c>
      <c r="K5286" s="7" t="s">
        <v>881</v>
      </c>
      <c r="L5286" s="8">
        <v>45657.0</v>
      </c>
      <c r="M5286" s="6" t="s">
        <v>23</v>
      </c>
      <c r="N5286" s="5"/>
      <c r="O5286" s="5"/>
      <c r="P5286" s="5"/>
      <c r="Q5286" s="5"/>
      <c r="R5286" s="5"/>
      <c r="S5286" s="5"/>
      <c r="T5286" s="5"/>
      <c r="U5286" s="5"/>
      <c r="V5286" s="5"/>
    </row>
    <row r="5287" hidden="1">
      <c r="A5287" s="5">
        <v>480091.0</v>
      </c>
      <c r="B5287" s="6" t="s">
        <v>7963</v>
      </c>
      <c r="C5287" s="6" t="s">
        <v>10723</v>
      </c>
      <c r="D5287" s="6" t="s">
        <v>10919</v>
      </c>
      <c r="E5287" s="6" t="s">
        <v>266</v>
      </c>
      <c r="F5287" s="6"/>
      <c r="G5287" s="6"/>
      <c r="H5287" s="6" t="s">
        <v>8212</v>
      </c>
      <c r="I5287" s="6" t="s">
        <v>10920</v>
      </c>
      <c r="J5287" s="6" t="s">
        <v>8469</v>
      </c>
      <c r="K5287" s="7" t="s">
        <v>565</v>
      </c>
      <c r="L5287" s="8">
        <v>45657.0</v>
      </c>
      <c r="M5287" s="6" t="s">
        <v>23</v>
      </c>
      <c r="N5287" s="5"/>
      <c r="O5287" s="5"/>
      <c r="P5287" s="5"/>
      <c r="Q5287" s="5"/>
      <c r="R5287" s="5"/>
      <c r="S5287" s="5"/>
      <c r="T5287" s="5"/>
      <c r="U5287" s="5"/>
      <c r="V5287" s="5"/>
    </row>
    <row r="5288" hidden="1">
      <c r="A5288" s="5">
        <v>480091.0</v>
      </c>
      <c r="B5288" s="6" t="s">
        <v>7963</v>
      </c>
      <c r="C5288" s="6" t="s">
        <v>10723</v>
      </c>
      <c r="D5288" s="6" t="s">
        <v>10919</v>
      </c>
      <c r="E5288" s="6" t="s">
        <v>266</v>
      </c>
      <c r="F5288" s="6"/>
      <c r="G5288" s="6"/>
      <c r="H5288" s="6" t="s">
        <v>8271</v>
      </c>
      <c r="I5288" s="6" t="s">
        <v>10920</v>
      </c>
      <c r="J5288" s="6" t="s">
        <v>8469</v>
      </c>
      <c r="K5288" s="7" t="s">
        <v>7886</v>
      </c>
      <c r="L5288" s="8">
        <v>45657.0</v>
      </c>
      <c r="M5288" s="6" t="s">
        <v>23</v>
      </c>
      <c r="N5288" s="5"/>
      <c r="O5288" s="5"/>
      <c r="P5288" s="5"/>
      <c r="Q5288" s="5"/>
      <c r="R5288" s="5"/>
      <c r="S5288" s="5"/>
      <c r="T5288" s="5"/>
      <c r="U5288" s="5"/>
      <c r="V5288" s="5"/>
    </row>
    <row r="5289" hidden="1">
      <c r="A5289" s="5">
        <v>480091.0</v>
      </c>
      <c r="B5289" s="6" t="s">
        <v>7963</v>
      </c>
      <c r="C5289" s="6" t="s">
        <v>10723</v>
      </c>
      <c r="D5289" s="6" t="s">
        <v>10919</v>
      </c>
      <c r="E5289" s="6" t="s">
        <v>266</v>
      </c>
      <c r="F5289" s="6"/>
      <c r="G5289" s="6"/>
      <c r="H5289" s="6" t="s">
        <v>8279</v>
      </c>
      <c r="I5289" s="6" t="s">
        <v>10920</v>
      </c>
      <c r="J5289" s="6" t="s">
        <v>8469</v>
      </c>
      <c r="K5289" s="7" t="s">
        <v>881</v>
      </c>
      <c r="L5289" s="8">
        <v>45657.0</v>
      </c>
      <c r="M5289" s="6" t="s">
        <v>23</v>
      </c>
      <c r="N5289" s="5"/>
      <c r="O5289" s="5"/>
      <c r="P5289" s="5"/>
      <c r="Q5289" s="5"/>
      <c r="R5289" s="5"/>
      <c r="S5289" s="5"/>
      <c r="T5289" s="5"/>
      <c r="U5289" s="5"/>
      <c r="V5289" s="5"/>
    </row>
    <row r="5290" hidden="1">
      <c r="A5290" s="5">
        <v>480091.0</v>
      </c>
      <c r="B5290" s="6" t="s">
        <v>7963</v>
      </c>
      <c r="C5290" s="6" t="s">
        <v>10723</v>
      </c>
      <c r="D5290" s="6" t="s">
        <v>10921</v>
      </c>
      <c r="E5290" s="6" t="s">
        <v>266</v>
      </c>
      <c r="F5290" s="6"/>
      <c r="G5290" s="6"/>
      <c r="H5290" s="6" t="s">
        <v>9010</v>
      </c>
      <c r="I5290" s="6" t="s">
        <v>10922</v>
      </c>
      <c r="J5290" s="6" t="s">
        <v>8469</v>
      </c>
      <c r="K5290" s="7" t="s">
        <v>881</v>
      </c>
      <c r="L5290" s="8">
        <v>45657.0</v>
      </c>
      <c r="M5290" s="6" t="s">
        <v>23</v>
      </c>
      <c r="N5290" s="5"/>
      <c r="O5290" s="5"/>
      <c r="P5290" s="5"/>
      <c r="Q5290" s="5"/>
      <c r="R5290" s="5"/>
      <c r="S5290" s="5"/>
      <c r="T5290" s="5"/>
      <c r="U5290" s="5"/>
      <c r="V5290" s="5"/>
    </row>
    <row r="5291" hidden="1">
      <c r="A5291" s="5">
        <v>480091.0</v>
      </c>
      <c r="B5291" s="6" t="s">
        <v>7963</v>
      </c>
      <c r="C5291" s="6" t="s">
        <v>10723</v>
      </c>
      <c r="D5291" s="6" t="s">
        <v>10091</v>
      </c>
      <c r="E5291" s="6" t="s">
        <v>266</v>
      </c>
      <c r="F5291" s="6"/>
      <c r="G5291" s="6"/>
      <c r="H5291" s="6" t="s">
        <v>8236</v>
      </c>
      <c r="I5291" s="6" t="s">
        <v>10092</v>
      </c>
      <c r="J5291" s="6" t="s">
        <v>8469</v>
      </c>
      <c r="K5291" s="7" t="s">
        <v>97</v>
      </c>
      <c r="L5291" s="8">
        <v>45657.0</v>
      </c>
      <c r="M5291" s="6" t="s">
        <v>23</v>
      </c>
      <c r="N5291" s="5"/>
      <c r="O5291" s="5"/>
      <c r="P5291" s="5"/>
      <c r="Q5291" s="5"/>
      <c r="R5291" s="5"/>
      <c r="S5291" s="5"/>
      <c r="T5291" s="5"/>
      <c r="U5291" s="5"/>
      <c r="V5291" s="5"/>
    </row>
    <row r="5292" hidden="1">
      <c r="A5292" s="5">
        <v>480091.0</v>
      </c>
      <c r="B5292" s="6" t="s">
        <v>7963</v>
      </c>
      <c r="C5292" s="6" t="s">
        <v>10723</v>
      </c>
      <c r="D5292" s="6" t="s">
        <v>10921</v>
      </c>
      <c r="E5292" s="6" t="s">
        <v>266</v>
      </c>
      <c r="F5292" s="6"/>
      <c r="G5292" s="6"/>
      <c r="H5292" s="6" t="s">
        <v>8209</v>
      </c>
      <c r="I5292" s="6" t="s">
        <v>10923</v>
      </c>
      <c r="J5292" s="6" t="s">
        <v>8469</v>
      </c>
      <c r="K5292" s="7" t="s">
        <v>75</v>
      </c>
      <c r="L5292" s="8">
        <v>45657.0</v>
      </c>
      <c r="M5292" s="6" t="s">
        <v>23</v>
      </c>
      <c r="N5292" s="5"/>
      <c r="O5292" s="5"/>
      <c r="P5292" s="5"/>
      <c r="Q5292" s="5"/>
      <c r="R5292" s="5"/>
      <c r="S5292" s="5"/>
      <c r="T5292" s="5"/>
      <c r="U5292" s="5"/>
      <c r="V5292" s="5"/>
    </row>
    <row r="5293" hidden="1">
      <c r="A5293" s="5">
        <v>480091.0</v>
      </c>
      <c r="B5293" s="6" t="s">
        <v>7963</v>
      </c>
      <c r="C5293" s="6" t="s">
        <v>10723</v>
      </c>
      <c r="D5293" s="6" t="s">
        <v>10091</v>
      </c>
      <c r="E5293" s="6" t="s">
        <v>266</v>
      </c>
      <c r="F5293" s="6"/>
      <c r="G5293" s="6"/>
      <c r="H5293" s="6" t="s">
        <v>8279</v>
      </c>
      <c r="I5293" s="6" t="s">
        <v>10092</v>
      </c>
      <c r="J5293" s="6" t="s">
        <v>8469</v>
      </c>
      <c r="K5293" s="7" t="s">
        <v>499</v>
      </c>
      <c r="L5293" s="8">
        <v>45657.0</v>
      </c>
      <c r="M5293" s="6" t="s">
        <v>23</v>
      </c>
      <c r="N5293" s="5"/>
      <c r="O5293" s="5"/>
      <c r="P5293" s="5"/>
      <c r="Q5293" s="5"/>
      <c r="R5293" s="5"/>
      <c r="S5293" s="5"/>
      <c r="T5293" s="5"/>
      <c r="U5293" s="5"/>
      <c r="V5293" s="5"/>
    </row>
    <row r="5294" hidden="1">
      <c r="A5294" s="5">
        <v>480091.0</v>
      </c>
      <c r="B5294" s="6" t="s">
        <v>7963</v>
      </c>
      <c r="C5294" s="6" t="s">
        <v>10723</v>
      </c>
      <c r="D5294" s="6" t="s">
        <v>10924</v>
      </c>
      <c r="E5294" s="6" t="s">
        <v>266</v>
      </c>
      <c r="F5294" s="6"/>
      <c r="G5294" s="6"/>
      <c r="H5294" s="6" t="s">
        <v>8478</v>
      </c>
      <c r="I5294" s="6" t="s">
        <v>10925</v>
      </c>
      <c r="J5294" s="6" t="s">
        <v>8469</v>
      </c>
      <c r="K5294" s="7" t="s">
        <v>10926</v>
      </c>
      <c r="L5294" s="8">
        <v>45657.0</v>
      </c>
      <c r="M5294" s="6" t="s">
        <v>23</v>
      </c>
      <c r="N5294" s="5"/>
      <c r="O5294" s="5"/>
      <c r="P5294" s="5"/>
      <c r="Q5294" s="5"/>
      <c r="R5294" s="5"/>
      <c r="S5294" s="5"/>
      <c r="T5294" s="5"/>
      <c r="U5294" s="5"/>
      <c r="V5294" s="5"/>
    </row>
    <row r="5295" hidden="1">
      <c r="A5295" s="5">
        <v>480091.0</v>
      </c>
      <c r="B5295" s="6" t="s">
        <v>7963</v>
      </c>
      <c r="C5295" s="6" t="s">
        <v>10723</v>
      </c>
      <c r="D5295" s="6" t="s">
        <v>10924</v>
      </c>
      <c r="E5295" s="6" t="s">
        <v>266</v>
      </c>
      <c r="F5295" s="6"/>
      <c r="G5295" s="6"/>
      <c r="H5295" s="6" t="s">
        <v>8478</v>
      </c>
      <c r="I5295" s="6" t="s">
        <v>10925</v>
      </c>
      <c r="J5295" s="6" t="s">
        <v>8469</v>
      </c>
      <c r="K5295" s="7" t="s">
        <v>477</v>
      </c>
      <c r="L5295" s="8">
        <v>45657.0</v>
      </c>
      <c r="M5295" s="6" t="s">
        <v>23</v>
      </c>
      <c r="N5295" s="5"/>
      <c r="O5295" s="5"/>
      <c r="P5295" s="5"/>
      <c r="Q5295" s="5"/>
      <c r="R5295" s="5"/>
      <c r="S5295" s="5"/>
      <c r="T5295" s="5"/>
      <c r="U5295" s="5"/>
      <c r="V5295" s="5"/>
    </row>
    <row r="5296" hidden="1">
      <c r="A5296" s="5">
        <v>480091.0</v>
      </c>
      <c r="B5296" s="6" t="s">
        <v>7963</v>
      </c>
      <c r="C5296" s="6" t="s">
        <v>10723</v>
      </c>
      <c r="D5296" s="6" t="s">
        <v>10924</v>
      </c>
      <c r="E5296" s="6" t="s">
        <v>266</v>
      </c>
      <c r="F5296" s="6"/>
      <c r="G5296" s="6"/>
      <c r="H5296" s="6" t="s">
        <v>8478</v>
      </c>
      <c r="I5296" s="6" t="s">
        <v>10925</v>
      </c>
      <c r="J5296" s="6" t="s">
        <v>8469</v>
      </c>
      <c r="K5296" s="7" t="s">
        <v>10927</v>
      </c>
      <c r="L5296" s="8">
        <v>45657.0</v>
      </c>
      <c r="M5296" s="6" t="s">
        <v>23</v>
      </c>
      <c r="N5296" s="5"/>
      <c r="O5296" s="5"/>
      <c r="P5296" s="5"/>
      <c r="Q5296" s="5"/>
      <c r="R5296" s="5"/>
      <c r="S5296" s="5"/>
      <c r="T5296" s="5"/>
      <c r="U5296" s="5"/>
      <c r="V5296" s="5"/>
    </row>
    <row r="5297" hidden="1">
      <c r="A5297" s="5">
        <v>480091.0</v>
      </c>
      <c r="B5297" s="6" t="s">
        <v>7963</v>
      </c>
      <c r="C5297" s="6" t="s">
        <v>10723</v>
      </c>
      <c r="D5297" s="6" t="s">
        <v>10924</v>
      </c>
      <c r="E5297" s="6" t="s">
        <v>266</v>
      </c>
      <c r="F5297" s="6"/>
      <c r="G5297" s="6"/>
      <c r="H5297" s="6" t="s">
        <v>8643</v>
      </c>
      <c r="I5297" s="6" t="s">
        <v>10925</v>
      </c>
      <c r="J5297" s="6" t="s">
        <v>8469</v>
      </c>
      <c r="K5297" s="7" t="s">
        <v>10928</v>
      </c>
      <c r="L5297" s="8">
        <v>45657.0</v>
      </c>
      <c r="M5297" s="6" t="s">
        <v>23</v>
      </c>
      <c r="N5297" s="5"/>
      <c r="O5297" s="5"/>
      <c r="P5297" s="5"/>
      <c r="Q5297" s="5"/>
      <c r="R5297" s="5"/>
      <c r="S5297" s="5"/>
      <c r="T5297" s="5"/>
      <c r="U5297" s="5"/>
      <c r="V5297" s="5"/>
    </row>
    <row r="5298" hidden="1">
      <c r="A5298" s="5">
        <v>480091.0</v>
      </c>
      <c r="B5298" s="6" t="s">
        <v>7963</v>
      </c>
      <c r="C5298" s="6" t="s">
        <v>10723</v>
      </c>
      <c r="D5298" s="6" t="s">
        <v>10924</v>
      </c>
      <c r="E5298" s="6" t="s">
        <v>266</v>
      </c>
      <c r="F5298" s="6"/>
      <c r="G5298" s="6"/>
      <c r="H5298" s="6" t="s">
        <v>8478</v>
      </c>
      <c r="I5298" s="6" t="s">
        <v>10925</v>
      </c>
      <c r="J5298" s="6" t="s">
        <v>8469</v>
      </c>
      <c r="K5298" s="7" t="s">
        <v>10929</v>
      </c>
      <c r="L5298" s="8">
        <v>45657.0</v>
      </c>
      <c r="M5298" s="6" t="s">
        <v>23</v>
      </c>
      <c r="N5298" s="5"/>
      <c r="O5298" s="5"/>
      <c r="P5298" s="5"/>
      <c r="Q5298" s="5"/>
      <c r="R5298" s="5"/>
      <c r="S5298" s="5"/>
      <c r="T5298" s="5"/>
      <c r="U5298" s="5"/>
      <c r="V5298" s="5"/>
    </row>
    <row r="5299" hidden="1">
      <c r="A5299" s="5">
        <v>480091.0</v>
      </c>
      <c r="B5299" s="6" t="s">
        <v>7963</v>
      </c>
      <c r="C5299" s="6" t="s">
        <v>10723</v>
      </c>
      <c r="D5299" s="6" t="s">
        <v>10924</v>
      </c>
      <c r="E5299" s="6" t="s">
        <v>266</v>
      </c>
      <c r="F5299" s="6"/>
      <c r="G5299" s="6"/>
      <c r="H5299" s="6" t="s">
        <v>8478</v>
      </c>
      <c r="I5299" s="6" t="s">
        <v>10925</v>
      </c>
      <c r="J5299" s="6" t="s">
        <v>8469</v>
      </c>
      <c r="K5299" s="7" t="s">
        <v>10930</v>
      </c>
      <c r="L5299" s="8">
        <v>45657.0</v>
      </c>
      <c r="M5299" s="6" t="s">
        <v>23</v>
      </c>
      <c r="N5299" s="5"/>
      <c r="O5299" s="5"/>
      <c r="P5299" s="5"/>
      <c r="Q5299" s="5"/>
      <c r="R5299" s="5"/>
      <c r="S5299" s="5"/>
      <c r="T5299" s="5"/>
      <c r="U5299" s="5"/>
      <c r="V5299" s="5"/>
    </row>
    <row r="5300" hidden="1">
      <c r="A5300" s="5">
        <v>480091.0</v>
      </c>
      <c r="B5300" s="6" t="s">
        <v>7963</v>
      </c>
      <c r="C5300" s="6" t="s">
        <v>10723</v>
      </c>
      <c r="D5300" s="6" t="s">
        <v>10931</v>
      </c>
      <c r="E5300" s="6" t="s">
        <v>266</v>
      </c>
      <c r="F5300" s="6"/>
      <c r="G5300" s="6"/>
      <c r="H5300" s="6" t="s">
        <v>9010</v>
      </c>
      <c r="I5300" s="6" t="s">
        <v>10932</v>
      </c>
      <c r="J5300" s="6" t="s">
        <v>8469</v>
      </c>
      <c r="K5300" s="7" t="s">
        <v>494</v>
      </c>
      <c r="L5300" s="8">
        <v>45657.0</v>
      </c>
      <c r="M5300" s="6" t="s">
        <v>23</v>
      </c>
      <c r="N5300" s="5"/>
      <c r="O5300" s="5"/>
      <c r="P5300" s="5"/>
      <c r="Q5300" s="5"/>
      <c r="R5300" s="5"/>
      <c r="S5300" s="5"/>
      <c r="T5300" s="5"/>
      <c r="U5300" s="5"/>
      <c r="V5300" s="5"/>
    </row>
    <row r="5301" hidden="1">
      <c r="A5301" s="5">
        <v>480091.0</v>
      </c>
      <c r="B5301" s="6" t="s">
        <v>7963</v>
      </c>
      <c r="C5301" s="6" t="s">
        <v>10723</v>
      </c>
      <c r="D5301" s="6" t="s">
        <v>10933</v>
      </c>
      <c r="E5301" s="6" t="s">
        <v>266</v>
      </c>
      <c r="F5301" s="6"/>
      <c r="G5301" s="6"/>
      <c r="H5301" s="6" t="s">
        <v>9435</v>
      </c>
      <c r="I5301" s="6" t="s">
        <v>10934</v>
      </c>
      <c r="J5301" s="6" t="s">
        <v>8469</v>
      </c>
      <c r="K5301" s="7" t="s">
        <v>10935</v>
      </c>
      <c r="L5301" s="8">
        <v>45657.0</v>
      </c>
      <c r="M5301" s="6" t="s">
        <v>23</v>
      </c>
      <c r="N5301" s="5"/>
      <c r="O5301" s="5"/>
      <c r="P5301" s="5"/>
      <c r="Q5301" s="5"/>
      <c r="R5301" s="5"/>
      <c r="S5301" s="5"/>
      <c r="T5301" s="5"/>
      <c r="U5301" s="5"/>
      <c r="V5301" s="5"/>
    </row>
    <row r="5302" hidden="1">
      <c r="A5302" s="5">
        <v>480091.0</v>
      </c>
      <c r="B5302" s="6" t="s">
        <v>7963</v>
      </c>
      <c r="C5302" s="6" t="s">
        <v>10723</v>
      </c>
      <c r="D5302" s="6" t="s">
        <v>10931</v>
      </c>
      <c r="E5302" s="6" t="s">
        <v>266</v>
      </c>
      <c r="F5302" s="6"/>
      <c r="G5302" s="6"/>
      <c r="H5302" s="6" t="s">
        <v>8209</v>
      </c>
      <c r="I5302" s="6" t="s">
        <v>10936</v>
      </c>
      <c r="J5302" s="6" t="s">
        <v>8469</v>
      </c>
      <c r="K5302" s="7" t="s">
        <v>3254</v>
      </c>
      <c r="L5302" s="8">
        <v>45657.0</v>
      </c>
      <c r="M5302" s="6" t="s">
        <v>23</v>
      </c>
      <c r="N5302" s="5"/>
      <c r="O5302" s="5"/>
      <c r="P5302" s="5"/>
      <c r="Q5302" s="5"/>
      <c r="R5302" s="5"/>
      <c r="S5302" s="5"/>
      <c r="T5302" s="5"/>
      <c r="U5302" s="5"/>
      <c r="V5302" s="5"/>
    </row>
    <row r="5303" hidden="1">
      <c r="A5303" s="5">
        <v>480091.0</v>
      </c>
      <c r="B5303" s="6" t="s">
        <v>7963</v>
      </c>
      <c r="C5303" s="6" t="s">
        <v>10723</v>
      </c>
      <c r="D5303" s="6" t="s">
        <v>10931</v>
      </c>
      <c r="E5303" s="6" t="s">
        <v>266</v>
      </c>
      <c r="F5303" s="6"/>
      <c r="G5303" s="6"/>
      <c r="H5303" s="6" t="s">
        <v>8209</v>
      </c>
      <c r="I5303" s="6" t="s">
        <v>10936</v>
      </c>
      <c r="J5303" s="6" t="s">
        <v>8469</v>
      </c>
      <c r="K5303" s="7" t="s">
        <v>10937</v>
      </c>
      <c r="L5303" s="8">
        <v>45657.0</v>
      </c>
      <c r="M5303" s="6" t="s">
        <v>23</v>
      </c>
      <c r="N5303" s="5"/>
      <c r="O5303" s="5"/>
      <c r="P5303" s="5"/>
      <c r="Q5303" s="5"/>
      <c r="R5303" s="5"/>
      <c r="S5303" s="5"/>
      <c r="T5303" s="5"/>
      <c r="U5303" s="5"/>
      <c r="V5303" s="5"/>
    </row>
    <row r="5304" hidden="1">
      <c r="A5304" s="5">
        <v>480091.0</v>
      </c>
      <c r="B5304" s="6" t="s">
        <v>7963</v>
      </c>
      <c r="C5304" s="6" t="s">
        <v>10723</v>
      </c>
      <c r="D5304" s="6" t="s">
        <v>10933</v>
      </c>
      <c r="E5304" s="6" t="s">
        <v>266</v>
      </c>
      <c r="F5304" s="6"/>
      <c r="G5304" s="6"/>
      <c r="H5304" s="6" t="s">
        <v>8214</v>
      </c>
      <c r="I5304" s="6" t="s">
        <v>10934</v>
      </c>
      <c r="J5304" s="6" t="s">
        <v>8469</v>
      </c>
      <c r="K5304" s="7" t="s">
        <v>10935</v>
      </c>
      <c r="L5304" s="8">
        <v>45657.0</v>
      </c>
      <c r="M5304" s="6" t="s">
        <v>23</v>
      </c>
      <c r="N5304" s="5"/>
      <c r="O5304" s="5"/>
      <c r="P5304" s="5"/>
      <c r="Q5304" s="5"/>
      <c r="R5304" s="5"/>
      <c r="S5304" s="5"/>
      <c r="T5304" s="5"/>
      <c r="U5304" s="5"/>
      <c r="V5304" s="5"/>
    </row>
    <row r="5305" hidden="1">
      <c r="A5305" s="5">
        <v>480091.0</v>
      </c>
      <c r="B5305" s="6" t="s">
        <v>7963</v>
      </c>
      <c r="C5305" s="6" t="s">
        <v>10723</v>
      </c>
      <c r="D5305" s="6" t="s">
        <v>10931</v>
      </c>
      <c r="E5305" s="6" t="s">
        <v>266</v>
      </c>
      <c r="F5305" s="6"/>
      <c r="G5305" s="6"/>
      <c r="H5305" s="6" t="s">
        <v>8218</v>
      </c>
      <c r="I5305" s="6" t="s">
        <v>10936</v>
      </c>
      <c r="J5305" s="6" t="s">
        <v>8469</v>
      </c>
      <c r="K5305" s="7" t="s">
        <v>3628</v>
      </c>
      <c r="L5305" s="8">
        <v>45657.0</v>
      </c>
      <c r="M5305" s="6" t="s">
        <v>23</v>
      </c>
      <c r="N5305" s="5"/>
      <c r="O5305" s="5"/>
      <c r="P5305" s="5"/>
      <c r="Q5305" s="5"/>
      <c r="R5305" s="5"/>
      <c r="S5305" s="5"/>
      <c r="T5305" s="5"/>
      <c r="U5305" s="5"/>
      <c r="V5305" s="5"/>
    </row>
    <row r="5306" hidden="1">
      <c r="A5306" s="5">
        <v>480091.0</v>
      </c>
      <c r="B5306" s="6" t="s">
        <v>7963</v>
      </c>
      <c r="C5306" s="6" t="s">
        <v>10723</v>
      </c>
      <c r="D5306" s="6" t="s">
        <v>10091</v>
      </c>
      <c r="E5306" s="6" t="s">
        <v>266</v>
      </c>
      <c r="F5306" s="6"/>
      <c r="G5306" s="6"/>
      <c r="H5306" s="6" t="s">
        <v>8279</v>
      </c>
      <c r="I5306" s="6" t="s">
        <v>10092</v>
      </c>
      <c r="J5306" s="6" t="s">
        <v>8469</v>
      </c>
      <c r="K5306" s="7" t="s">
        <v>499</v>
      </c>
      <c r="L5306" s="8">
        <v>45657.0</v>
      </c>
      <c r="M5306" s="6" t="s">
        <v>23</v>
      </c>
      <c r="N5306" s="5"/>
      <c r="O5306" s="5"/>
      <c r="P5306" s="5"/>
      <c r="Q5306" s="5"/>
      <c r="R5306" s="5"/>
      <c r="S5306" s="5"/>
      <c r="T5306" s="5"/>
      <c r="U5306" s="5"/>
      <c r="V5306" s="5"/>
    </row>
    <row r="5307" hidden="1">
      <c r="A5307" s="5">
        <v>480091.0</v>
      </c>
      <c r="B5307" s="6" t="s">
        <v>7963</v>
      </c>
      <c r="C5307" s="6" t="s">
        <v>10723</v>
      </c>
      <c r="D5307" s="6" t="s">
        <v>10938</v>
      </c>
      <c r="E5307" s="6" t="s">
        <v>266</v>
      </c>
      <c r="F5307" s="6"/>
      <c r="G5307" s="6"/>
      <c r="H5307" s="6" t="s">
        <v>8478</v>
      </c>
      <c r="I5307" s="6" t="s">
        <v>10939</v>
      </c>
      <c r="J5307" s="6" t="s">
        <v>8469</v>
      </c>
      <c r="K5307" s="7" t="s">
        <v>97</v>
      </c>
      <c r="L5307" s="8">
        <v>45657.0</v>
      </c>
      <c r="M5307" s="6" t="s">
        <v>23</v>
      </c>
      <c r="N5307" s="5"/>
      <c r="O5307" s="5"/>
      <c r="P5307" s="5"/>
      <c r="Q5307" s="5"/>
      <c r="R5307" s="5"/>
      <c r="S5307" s="5"/>
      <c r="T5307" s="5"/>
      <c r="U5307" s="5"/>
      <c r="V5307" s="5"/>
    </row>
    <row r="5308" hidden="1">
      <c r="A5308" s="5">
        <v>480091.0</v>
      </c>
      <c r="B5308" s="6" t="s">
        <v>7963</v>
      </c>
      <c r="C5308" s="6" t="s">
        <v>10723</v>
      </c>
      <c r="D5308" s="6" t="s">
        <v>10940</v>
      </c>
      <c r="E5308" s="6" t="s">
        <v>266</v>
      </c>
      <c r="F5308" s="6"/>
      <c r="G5308" s="6"/>
      <c r="H5308" s="6" t="s">
        <v>8209</v>
      </c>
      <c r="I5308" s="6" t="s">
        <v>10941</v>
      </c>
      <c r="J5308" s="6" t="s">
        <v>8469</v>
      </c>
      <c r="K5308" s="7" t="s">
        <v>10942</v>
      </c>
      <c r="L5308" s="8">
        <v>45657.0</v>
      </c>
      <c r="M5308" s="6" t="s">
        <v>23</v>
      </c>
      <c r="N5308" s="5"/>
      <c r="O5308" s="5"/>
      <c r="P5308" s="5"/>
      <c r="Q5308" s="5"/>
      <c r="R5308" s="5"/>
      <c r="S5308" s="5"/>
      <c r="T5308" s="5"/>
      <c r="U5308" s="5"/>
      <c r="V5308" s="5"/>
    </row>
    <row r="5309" hidden="1">
      <c r="A5309" s="5">
        <v>480091.0</v>
      </c>
      <c r="B5309" s="6" t="s">
        <v>7963</v>
      </c>
      <c r="C5309" s="6" t="s">
        <v>10723</v>
      </c>
      <c r="D5309" s="6" t="s">
        <v>10943</v>
      </c>
      <c r="E5309" s="6" t="s">
        <v>266</v>
      </c>
      <c r="F5309" s="6"/>
      <c r="G5309" s="6"/>
      <c r="H5309" s="6" t="s">
        <v>8212</v>
      </c>
      <c r="I5309" s="6" t="s">
        <v>10944</v>
      </c>
      <c r="J5309" s="6" t="s">
        <v>8469</v>
      </c>
      <c r="K5309" s="7" t="s">
        <v>369</v>
      </c>
      <c r="L5309" s="8">
        <v>45657.0</v>
      </c>
      <c r="M5309" s="6" t="s">
        <v>23</v>
      </c>
      <c r="N5309" s="5"/>
      <c r="O5309" s="5"/>
      <c r="P5309" s="5"/>
      <c r="Q5309" s="5"/>
      <c r="R5309" s="5"/>
      <c r="S5309" s="5"/>
      <c r="T5309" s="5"/>
      <c r="U5309" s="5"/>
      <c r="V5309" s="5"/>
    </row>
    <row r="5310" hidden="1">
      <c r="A5310" s="5">
        <v>480091.0</v>
      </c>
      <c r="B5310" s="6" t="s">
        <v>7963</v>
      </c>
      <c r="C5310" s="6" t="s">
        <v>10723</v>
      </c>
      <c r="D5310" s="6" t="s">
        <v>10938</v>
      </c>
      <c r="E5310" s="6" t="s">
        <v>266</v>
      </c>
      <c r="F5310" s="6"/>
      <c r="G5310" s="6"/>
      <c r="H5310" s="6" t="s">
        <v>8264</v>
      </c>
      <c r="I5310" s="6" t="s">
        <v>10939</v>
      </c>
      <c r="J5310" s="6" t="s">
        <v>8469</v>
      </c>
      <c r="K5310" s="7" t="s">
        <v>97</v>
      </c>
      <c r="L5310" s="8">
        <v>45657.0</v>
      </c>
      <c r="M5310" s="6" t="s">
        <v>23</v>
      </c>
      <c r="N5310" s="5"/>
      <c r="O5310" s="5"/>
      <c r="P5310" s="5"/>
      <c r="Q5310" s="5"/>
      <c r="R5310" s="5"/>
      <c r="S5310" s="5"/>
      <c r="T5310" s="5"/>
      <c r="U5310" s="5"/>
      <c r="V5310" s="5"/>
    </row>
    <row r="5311" hidden="1">
      <c r="A5311" s="5">
        <v>480091.0</v>
      </c>
      <c r="B5311" s="6" t="s">
        <v>7963</v>
      </c>
      <c r="C5311" s="6" t="s">
        <v>10723</v>
      </c>
      <c r="D5311" s="6" t="s">
        <v>10943</v>
      </c>
      <c r="E5311" s="6" t="s">
        <v>266</v>
      </c>
      <c r="F5311" s="6"/>
      <c r="G5311" s="6"/>
      <c r="H5311" s="6" t="s">
        <v>8279</v>
      </c>
      <c r="I5311" s="6" t="s">
        <v>10944</v>
      </c>
      <c r="J5311" s="6" t="s">
        <v>8469</v>
      </c>
      <c r="K5311" s="7" t="s">
        <v>75</v>
      </c>
      <c r="L5311" s="8">
        <v>45657.0</v>
      </c>
      <c r="M5311" s="6" t="s">
        <v>23</v>
      </c>
      <c r="N5311" s="5"/>
      <c r="O5311" s="5"/>
      <c r="P5311" s="5"/>
      <c r="Q5311" s="5"/>
      <c r="R5311" s="5"/>
      <c r="S5311" s="5"/>
      <c r="T5311" s="5"/>
      <c r="U5311" s="5"/>
      <c r="V5311" s="5"/>
    </row>
    <row r="5312" hidden="1">
      <c r="A5312" s="5">
        <v>480091.0</v>
      </c>
      <c r="B5312" s="6" t="s">
        <v>7963</v>
      </c>
      <c r="C5312" s="6" t="s">
        <v>10723</v>
      </c>
      <c r="D5312" s="6" t="s">
        <v>10945</v>
      </c>
      <c r="E5312" s="6" t="s">
        <v>266</v>
      </c>
      <c r="F5312" s="6"/>
      <c r="G5312" s="6"/>
      <c r="H5312" s="6" t="s">
        <v>8225</v>
      </c>
      <c r="I5312" s="6" t="s">
        <v>10946</v>
      </c>
      <c r="J5312" s="6" t="s">
        <v>8469</v>
      </c>
      <c r="K5312" s="7" t="s">
        <v>881</v>
      </c>
      <c r="L5312" s="8">
        <v>45657.0</v>
      </c>
      <c r="M5312" s="6" t="s">
        <v>23</v>
      </c>
      <c r="N5312" s="5"/>
      <c r="O5312" s="5"/>
      <c r="P5312" s="5"/>
      <c r="Q5312" s="5"/>
      <c r="R5312" s="5"/>
      <c r="S5312" s="5"/>
      <c r="T5312" s="5"/>
      <c r="U5312" s="5"/>
      <c r="V5312" s="5"/>
    </row>
    <row r="5313" hidden="1">
      <c r="A5313" s="5">
        <v>480091.0</v>
      </c>
      <c r="B5313" s="6" t="s">
        <v>7963</v>
      </c>
      <c r="C5313" s="6" t="s">
        <v>10723</v>
      </c>
      <c r="D5313" s="6" t="s">
        <v>10945</v>
      </c>
      <c r="E5313" s="6" t="s">
        <v>266</v>
      </c>
      <c r="F5313" s="6"/>
      <c r="G5313" s="6"/>
      <c r="H5313" s="6" t="s">
        <v>8212</v>
      </c>
      <c r="I5313" s="6" t="s">
        <v>10946</v>
      </c>
      <c r="J5313" s="6" t="s">
        <v>8469</v>
      </c>
      <c r="K5313" s="7" t="s">
        <v>369</v>
      </c>
      <c r="L5313" s="8">
        <v>45657.0</v>
      </c>
      <c r="M5313" s="6" t="s">
        <v>23</v>
      </c>
      <c r="N5313" s="5"/>
      <c r="O5313" s="5"/>
      <c r="P5313" s="5"/>
      <c r="Q5313" s="5"/>
      <c r="R5313" s="5"/>
      <c r="S5313" s="5"/>
      <c r="T5313" s="5"/>
      <c r="U5313" s="5"/>
      <c r="V5313" s="5"/>
    </row>
    <row r="5314" hidden="1">
      <c r="A5314" s="5">
        <v>480091.0</v>
      </c>
      <c r="B5314" s="6" t="s">
        <v>7963</v>
      </c>
      <c r="C5314" s="6" t="s">
        <v>10723</v>
      </c>
      <c r="D5314" s="6" t="s">
        <v>10945</v>
      </c>
      <c r="E5314" s="6" t="s">
        <v>266</v>
      </c>
      <c r="F5314" s="6"/>
      <c r="G5314" s="6"/>
      <c r="H5314" s="6" t="s">
        <v>8264</v>
      </c>
      <c r="I5314" s="6" t="s">
        <v>10946</v>
      </c>
      <c r="J5314" s="6" t="s">
        <v>8469</v>
      </c>
      <c r="K5314" s="7" t="s">
        <v>75</v>
      </c>
      <c r="L5314" s="8">
        <v>45657.0</v>
      </c>
      <c r="M5314" s="6" t="s">
        <v>23</v>
      </c>
      <c r="N5314" s="5"/>
      <c r="O5314" s="5"/>
      <c r="P5314" s="5"/>
      <c r="Q5314" s="5"/>
      <c r="R5314" s="5"/>
      <c r="S5314" s="5"/>
      <c r="T5314" s="5"/>
      <c r="U5314" s="5"/>
      <c r="V5314" s="5"/>
    </row>
    <row r="5315" hidden="1">
      <c r="A5315" s="5">
        <v>480091.0</v>
      </c>
      <c r="B5315" s="6" t="s">
        <v>7963</v>
      </c>
      <c r="C5315" s="6" t="s">
        <v>10723</v>
      </c>
      <c r="D5315" s="6" t="s">
        <v>10945</v>
      </c>
      <c r="E5315" s="6" t="s">
        <v>266</v>
      </c>
      <c r="F5315" s="6"/>
      <c r="G5315" s="6"/>
      <c r="H5315" s="6" t="s">
        <v>8279</v>
      </c>
      <c r="I5315" s="6" t="s">
        <v>10946</v>
      </c>
      <c r="J5315" s="6" t="s">
        <v>8469</v>
      </c>
      <c r="K5315" s="7" t="s">
        <v>97</v>
      </c>
      <c r="L5315" s="8">
        <v>45657.0</v>
      </c>
      <c r="M5315" s="6" t="s">
        <v>23</v>
      </c>
      <c r="N5315" s="5"/>
      <c r="O5315" s="5"/>
      <c r="P5315" s="5"/>
      <c r="Q5315" s="5"/>
      <c r="R5315" s="5"/>
      <c r="S5315" s="5"/>
      <c r="T5315" s="5"/>
      <c r="U5315" s="5"/>
      <c r="V5315" s="5"/>
    </row>
    <row r="5316" hidden="1">
      <c r="A5316" s="5">
        <v>480091.0</v>
      </c>
      <c r="B5316" s="6" t="s">
        <v>7963</v>
      </c>
      <c r="C5316" s="6" t="s">
        <v>10723</v>
      </c>
      <c r="D5316" s="6" t="s">
        <v>10947</v>
      </c>
      <c r="E5316" s="6" t="s">
        <v>266</v>
      </c>
      <c r="F5316" s="6"/>
      <c r="G5316" s="6"/>
      <c r="H5316" s="6" t="s">
        <v>8197</v>
      </c>
      <c r="I5316" s="6" t="s">
        <v>10948</v>
      </c>
      <c r="J5316" s="6" t="s">
        <v>8469</v>
      </c>
      <c r="K5316" s="7" t="s">
        <v>3254</v>
      </c>
      <c r="L5316" s="8">
        <v>45657.0</v>
      </c>
      <c r="M5316" s="6" t="s">
        <v>23</v>
      </c>
      <c r="N5316" s="5"/>
      <c r="O5316" s="5"/>
      <c r="P5316" s="5"/>
      <c r="Q5316" s="5"/>
      <c r="R5316" s="5"/>
      <c r="S5316" s="5"/>
      <c r="T5316" s="5"/>
      <c r="U5316" s="5"/>
      <c r="V5316" s="5"/>
    </row>
    <row r="5317" hidden="1">
      <c r="A5317" s="5">
        <v>480091.0</v>
      </c>
      <c r="B5317" s="6" t="s">
        <v>7963</v>
      </c>
      <c r="C5317" s="6" t="s">
        <v>10723</v>
      </c>
      <c r="D5317" s="6" t="s">
        <v>10949</v>
      </c>
      <c r="E5317" s="6" t="s">
        <v>266</v>
      </c>
      <c r="F5317" s="6"/>
      <c r="G5317" s="6"/>
      <c r="H5317" s="6" t="s">
        <v>8256</v>
      </c>
      <c r="I5317" s="6" t="s">
        <v>10950</v>
      </c>
      <c r="J5317" s="6" t="s">
        <v>8469</v>
      </c>
      <c r="K5317" s="7" t="s">
        <v>5395</v>
      </c>
      <c r="L5317" s="8">
        <v>45657.0</v>
      </c>
      <c r="M5317" s="6" t="s">
        <v>23</v>
      </c>
      <c r="N5317" s="5"/>
      <c r="O5317" s="5"/>
      <c r="P5317" s="5"/>
      <c r="Q5317" s="5"/>
      <c r="R5317" s="5"/>
      <c r="S5317" s="5"/>
      <c r="T5317" s="5"/>
      <c r="U5317" s="5"/>
      <c r="V5317" s="5"/>
    </row>
    <row r="5318" hidden="1">
      <c r="A5318" s="5">
        <v>480091.0</v>
      </c>
      <c r="B5318" s="6" t="s">
        <v>7963</v>
      </c>
      <c r="C5318" s="6" t="s">
        <v>10723</v>
      </c>
      <c r="D5318" s="6" t="s">
        <v>10949</v>
      </c>
      <c r="E5318" s="6" t="s">
        <v>266</v>
      </c>
      <c r="F5318" s="6"/>
      <c r="G5318" s="6"/>
      <c r="H5318" s="6" t="s">
        <v>8212</v>
      </c>
      <c r="I5318" s="6" t="s">
        <v>10950</v>
      </c>
      <c r="J5318" s="6" t="s">
        <v>8469</v>
      </c>
      <c r="K5318" s="7" t="s">
        <v>369</v>
      </c>
      <c r="L5318" s="8">
        <v>45657.0</v>
      </c>
      <c r="M5318" s="6" t="s">
        <v>23</v>
      </c>
      <c r="N5318" s="5"/>
      <c r="O5318" s="5"/>
      <c r="P5318" s="5"/>
      <c r="Q5318" s="5"/>
      <c r="R5318" s="5"/>
      <c r="S5318" s="5"/>
      <c r="T5318" s="5"/>
      <c r="U5318" s="5"/>
      <c r="V5318" s="5"/>
    </row>
    <row r="5319" hidden="1">
      <c r="A5319" s="5">
        <v>480091.0</v>
      </c>
      <c r="B5319" s="6" t="s">
        <v>7963</v>
      </c>
      <c r="C5319" s="6" t="s">
        <v>10723</v>
      </c>
      <c r="D5319" s="6" t="s">
        <v>10949</v>
      </c>
      <c r="E5319" s="6" t="s">
        <v>266</v>
      </c>
      <c r="F5319" s="6"/>
      <c r="G5319" s="6"/>
      <c r="H5319" s="6" t="s">
        <v>8264</v>
      </c>
      <c r="I5319" s="6" t="s">
        <v>10950</v>
      </c>
      <c r="J5319" s="6" t="s">
        <v>8469</v>
      </c>
      <c r="K5319" s="7" t="s">
        <v>565</v>
      </c>
      <c r="L5319" s="8">
        <v>45657.0</v>
      </c>
      <c r="M5319" s="6" t="s">
        <v>23</v>
      </c>
      <c r="N5319" s="5"/>
      <c r="O5319" s="5"/>
      <c r="P5319" s="5"/>
      <c r="Q5319" s="5"/>
      <c r="R5319" s="5"/>
      <c r="S5319" s="5"/>
      <c r="T5319" s="5"/>
      <c r="U5319" s="5"/>
      <c r="V5319" s="5"/>
    </row>
    <row r="5320" hidden="1">
      <c r="A5320" s="5">
        <v>480091.0</v>
      </c>
      <c r="B5320" s="6" t="s">
        <v>7963</v>
      </c>
      <c r="C5320" s="6" t="s">
        <v>10723</v>
      </c>
      <c r="D5320" s="6" t="s">
        <v>10949</v>
      </c>
      <c r="E5320" s="6" t="s">
        <v>266</v>
      </c>
      <c r="F5320" s="6"/>
      <c r="G5320" s="6"/>
      <c r="H5320" s="6" t="s">
        <v>8274</v>
      </c>
      <c r="I5320" s="6" t="s">
        <v>10950</v>
      </c>
      <c r="J5320" s="6" t="s">
        <v>8469</v>
      </c>
      <c r="K5320" s="7" t="s">
        <v>494</v>
      </c>
      <c r="L5320" s="8">
        <v>45657.0</v>
      </c>
      <c r="M5320" s="6" t="s">
        <v>23</v>
      </c>
      <c r="N5320" s="5"/>
      <c r="O5320" s="5"/>
      <c r="P5320" s="5"/>
      <c r="Q5320" s="5"/>
      <c r="R5320" s="5"/>
      <c r="S5320" s="5"/>
      <c r="T5320" s="5"/>
      <c r="U5320" s="5"/>
      <c r="V5320" s="5"/>
    </row>
    <row r="5321" hidden="1">
      <c r="A5321" s="5">
        <v>480091.0</v>
      </c>
      <c r="B5321" s="6" t="s">
        <v>7963</v>
      </c>
      <c r="C5321" s="6" t="s">
        <v>10723</v>
      </c>
      <c r="D5321" s="6" t="s">
        <v>10947</v>
      </c>
      <c r="E5321" s="6" t="s">
        <v>266</v>
      </c>
      <c r="F5321" s="6"/>
      <c r="G5321" s="6"/>
      <c r="H5321" s="6" t="s">
        <v>8772</v>
      </c>
      <c r="I5321" s="6" t="s">
        <v>10948</v>
      </c>
      <c r="J5321" s="6" t="s">
        <v>8469</v>
      </c>
      <c r="K5321" s="7" t="s">
        <v>97</v>
      </c>
      <c r="L5321" s="8">
        <v>45657.0</v>
      </c>
      <c r="M5321" s="6" t="s">
        <v>23</v>
      </c>
      <c r="N5321" s="5"/>
      <c r="O5321" s="5"/>
      <c r="P5321" s="5"/>
      <c r="Q5321" s="5"/>
      <c r="R5321" s="5"/>
      <c r="S5321" s="5"/>
      <c r="T5321" s="5"/>
      <c r="U5321" s="5"/>
      <c r="V5321" s="5"/>
    </row>
    <row r="5322" hidden="1">
      <c r="A5322" s="5">
        <v>480091.0</v>
      </c>
      <c r="B5322" s="6" t="s">
        <v>7963</v>
      </c>
      <c r="C5322" s="6" t="s">
        <v>10723</v>
      </c>
      <c r="D5322" s="6" t="s">
        <v>10949</v>
      </c>
      <c r="E5322" s="6" t="s">
        <v>266</v>
      </c>
      <c r="F5322" s="6"/>
      <c r="G5322" s="6"/>
      <c r="H5322" s="6" t="s">
        <v>8279</v>
      </c>
      <c r="I5322" s="6" t="s">
        <v>10950</v>
      </c>
      <c r="J5322" s="6" t="s">
        <v>8469</v>
      </c>
      <c r="K5322" s="7" t="s">
        <v>369</v>
      </c>
      <c r="L5322" s="8">
        <v>45657.0</v>
      </c>
      <c r="M5322" s="6" t="s">
        <v>23</v>
      </c>
      <c r="N5322" s="5"/>
      <c r="O5322" s="5"/>
      <c r="P5322" s="5"/>
      <c r="Q5322" s="5"/>
      <c r="R5322" s="5"/>
      <c r="S5322" s="5"/>
      <c r="T5322" s="5"/>
      <c r="U5322" s="5"/>
      <c r="V5322" s="5"/>
    </row>
    <row r="5323" hidden="1">
      <c r="A5323" s="5">
        <v>480091.0</v>
      </c>
      <c r="B5323" s="6" t="s">
        <v>7963</v>
      </c>
      <c r="C5323" s="6" t="s">
        <v>10723</v>
      </c>
      <c r="D5323" s="6" t="s">
        <v>10951</v>
      </c>
      <c r="E5323" s="6" t="s">
        <v>266</v>
      </c>
      <c r="F5323" s="6"/>
      <c r="G5323" s="6"/>
      <c r="H5323" s="6" t="s">
        <v>8201</v>
      </c>
      <c r="I5323" s="6" t="s">
        <v>10952</v>
      </c>
      <c r="J5323" s="6" t="s">
        <v>8469</v>
      </c>
      <c r="K5323" s="7" t="s">
        <v>843</v>
      </c>
      <c r="L5323" s="8">
        <v>45657.0</v>
      </c>
      <c r="M5323" s="6" t="s">
        <v>23</v>
      </c>
      <c r="N5323" s="5"/>
      <c r="O5323" s="5"/>
      <c r="P5323" s="5"/>
      <c r="Q5323" s="5"/>
      <c r="R5323" s="5"/>
      <c r="S5323" s="5"/>
      <c r="T5323" s="5"/>
      <c r="U5323" s="5"/>
      <c r="V5323" s="5"/>
    </row>
    <row r="5324" hidden="1">
      <c r="A5324" s="5">
        <v>480091.0</v>
      </c>
      <c r="B5324" s="6" t="s">
        <v>7963</v>
      </c>
      <c r="C5324" s="6" t="s">
        <v>10723</v>
      </c>
      <c r="D5324" s="6" t="s">
        <v>10953</v>
      </c>
      <c r="E5324" s="6" t="s">
        <v>266</v>
      </c>
      <c r="F5324" s="6"/>
      <c r="G5324" s="6"/>
      <c r="H5324" s="6" t="s">
        <v>1731</v>
      </c>
      <c r="I5324" s="6" t="s">
        <v>10954</v>
      </c>
      <c r="J5324" s="6" t="s">
        <v>8469</v>
      </c>
      <c r="K5324" s="7" t="s">
        <v>10955</v>
      </c>
      <c r="L5324" s="8">
        <v>45657.0</v>
      </c>
      <c r="M5324" s="6" t="s">
        <v>23</v>
      </c>
      <c r="N5324" s="5"/>
      <c r="O5324" s="5"/>
      <c r="P5324" s="5"/>
      <c r="Q5324" s="5"/>
      <c r="R5324" s="5"/>
      <c r="S5324" s="5"/>
      <c r="T5324" s="5"/>
      <c r="U5324" s="5"/>
      <c r="V5324" s="5"/>
    </row>
    <row r="5325" hidden="1">
      <c r="A5325" s="5">
        <v>480091.0</v>
      </c>
      <c r="B5325" s="6" t="s">
        <v>7963</v>
      </c>
      <c r="C5325" s="6" t="s">
        <v>10723</v>
      </c>
      <c r="D5325" s="6" t="s">
        <v>10953</v>
      </c>
      <c r="E5325" s="6" t="s">
        <v>266</v>
      </c>
      <c r="F5325" s="6"/>
      <c r="G5325" s="6"/>
      <c r="H5325" s="6" t="s">
        <v>9010</v>
      </c>
      <c r="I5325" s="6" t="s">
        <v>10954</v>
      </c>
      <c r="J5325" s="6" t="s">
        <v>8469</v>
      </c>
      <c r="K5325" s="7" t="s">
        <v>8524</v>
      </c>
      <c r="L5325" s="8">
        <v>45657.0</v>
      </c>
      <c r="M5325" s="6" t="s">
        <v>23</v>
      </c>
      <c r="N5325" s="5"/>
      <c r="O5325" s="5"/>
      <c r="P5325" s="5"/>
      <c r="Q5325" s="5"/>
      <c r="R5325" s="5"/>
      <c r="S5325" s="5"/>
      <c r="T5325" s="5"/>
      <c r="U5325" s="5"/>
      <c r="V5325" s="5"/>
    </row>
    <row r="5326" hidden="1">
      <c r="A5326" s="5">
        <v>480091.0</v>
      </c>
      <c r="B5326" s="6" t="s">
        <v>7963</v>
      </c>
      <c r="C5326" s="6" t="s">
        <v>10723</v>
      </c>
      <c r="D5326" s="6" t="s">
        <v>10953</v>
      </c>
      <c r="E5326" s="6" t="s">
        <v>266</v>
      </c>
      <c r="F5326" s="6"/>
      <c r="G5326" s="6"/>
      <c r="H5326" s="6" t="s">
        <v>8310</v>
      </c>
      <c r="I5326" s="6" t="s">
        <v>10954</v>
      </c>
      <c r="J5326" s="6" t="s">
        <v>8469</v>
      </c>
      <c r="K5326" s="7" t="s">
        <v>10956</v>
      </c>
      <c r="L5326" s="8">
        <v>45657.0</v>
      </c>
      <c r="M5326" s="6" t="s">
        <v>23</v>
      </c>
      <c r="N5326" s="5"/>
      <c r="O5326" s="5"/>
      <c r="P5326" s="5"/>
      <c r="Q5326" s="5"/>
      <c r="R5326" s="5"/>
      <c r="S5326" s="5"/>
      <c r="T5326" s="5"/>
      <c r="U5326" s="5"/>
      <c r="V5326" s="5"/>
    </row>
    <row r="5327" hidden="1">
      <c r="A5327" s="5">
        <v>480091.0</v>
      </c>
      <c r="B5327" s="6" t="s">
        <v>7963</v>
      </c>
      <c r="C5327" s="6" t="s">
        <v>10723</v>
      </c>
      <c r="D5327" s="6" t="s">
        <v>10953</v>
      </c>
      <c r="E5327" s="6" t="s">
        <v>266</v>
      </c>
      <c r="F5327" s="6"/>
      <c r="G5327" s="6"/>
      <c r="H5327" s="6" t="s">
        <v>8397</v>
      </c>
      <c r="I5327" s="6" t="s">
        <v>10954</v>
      </c>
      <c r="J5327" s="6" t="s">
        <v>8469</v>
      </c>
      <c r="K5327" s="7" t="s">
        <v>10957</v>
      </c>
      <c r="L5327" s="8">
        <v>45657.0</v>
      </c>
      <c r="M5327" s="6" t="s">
        <v>23</v>
      </c>
      <c r="N5327" s="5"/>
      <c r="O5327" s="5"/>
      <c r="P5327" s="5"/>
      <c r="Q5327" s="5"/>
      <c r="R5327" s="5"/>
      <c r="S5327" s="5"/>
      <c r="T5327" s="5"/>
      <c r="U5327" s="5"/>
      <c r="V5327" s="5"/>
    </row>
    <row r="5328" hidden="1">
      <c r="A5328" s="5">
        <v>480091.0</v>
      </c>
      <c r="B5328" s="6" t="s">
        <v>7963</v>
      </c>
      <c r="C5328" s="6" t="s">
        <v>10723</v>
      </c>
      <c r="D5328" s="6" t="s">
        <v>10953</v>
      </c>
      <c r="E5328" s="6" t="s">
        <v>266</v>
      </c>
      <c r="F5328" s="6"/>
      <c r="G5328" s="6"/>
      <c r="H5328" s="6" t="s">
        <v>8228</v>
      </c>
      <c r="I5328" s="6" t="s">
        <v>10954</v>
      </c>
      <c r="J5328" s="6" t="s">
        <v>8469</v>
      </c>
      <c r="K5328" s="7" t="s">
        <v>10958</v>
      </c>
      <c r="L5328" s="8">
        <v>45657.0</v>
      </c>
      <c r="M5328" s="6" t="s">
        <v>23</v>
      </c>
      <c r="N5328" s="5"/>
      <c r="O5328" s="5"/>
      <c r="P5328" s="5"/>
      <c r="Q5328" s="5"/>
      <c r="R5328" s="5"/>
      <c r="S5328" s="5"/>
      <c r="T5328" s="5"/>
      <c r="U5328" s="5"/>
      <c r="V5328" s="5"/>
    </row>
    <row r="5329" hidden="1">
      <c r="A5329" s="5">
        <v>480091.0</v>
      </c>
      <c r="B5329" s="6" t="s">
        <v>7963</v>
      </c>
      <c r="C5329" s="6" t="s">
        <v>10723</v>
      </c>
      <c r="D5329" s="6" t="s">
        <v>10953</v>
      </c>
      <c r="E5329" s="6" t="s">
        <v>266</v>
      </c>
      <c r="F5329" s="6"/>
      <c r="G5329" s="6"/>
      <c r="H5329" s="6" t="s">
        <v>8228</v>
      </c>
      <c r="I5329" s="6" t="s">
        <v>10954</v>
      </c>
      <c r="J5329" s="6" t="s">
        <v>8469</v>
      </c>
      <c r="K5329" s="7" t="s">
        <v>10958</v>
      </c>
      <c r="L5329" s="8">
        <v>45657.0</v>
      </c>
      <c r="M5329" s="6" t="s">
        <v>23</v>
      </c>
      <c r="N5329" s="5"/>
      <c r="O5329" s="5"/>
      <c r="P5329" s="5"/>
      <c r="Q5329" s="5"/>
      <c r="R5329" s="5"/>
      <c r="S5329" s="5"/>
      <c r="T5329" s="5"/>
      <c r="U5329" s="5"/>
      <c r="V5329" s="5"/>
    </row>
    <row r="5330" hidden="1">
      <c r="A5330" s="5">
        <v>480091.0</v>
      </c>
      <c r="B5330" s="6" t="s">
        <v>7963</v>
      </c>
      <c r="C5330" s="6" t="s">
        <v>10723</v>
      </c>
      <c r="D5330" s="6" t="s">
        <v>10953</v>
      </c>
      <c r="E5330" s="6" t="s">
        <v>266</v>
      </c>
      <c r="F5330" s="6"/>
      <c r="G5330" s="6"/>
      <c r="H5330" s="6" t="s">
        <v>8267</v>
      </c>
      <c r="I5330" s="6" t="s">
        <v>10954</v>
      </c>
      <c r="J5330" s="6" t="s">
        <v>8469</v>
      </c>
      <c r="K5330" s="7" t="s">
        <v>7893</v>
      </c>
      <c r="L5330" s="8">
        <v>45657.0</v>
      </c>
      <c r="M5330" s="6" t="s">
        <v>23</v>
      </c>
      <c r="N5330" s="5"/>
      <c r="O5330" s="5"/>
      <c r="P5330" s="5"/>
      <c r="Q5330" s="5"/>
      <c r="R5330" s="5"/>
      <c r="S5330" s="5"/>
      <c r="T5330" s="5"/>
      <c r="U5330" s="5"/>
      <c r="V5330" s="5"/>
    </row>
    <row r="5331" hidden="1">
      <c r="A5331" s="5">
        <v>480091.0</v>
      </c>
      <c r="B5331" s="6" t="s">
        <v>7963</v>
      </c>
      <c r="C5331" s="6" t="s">
        <v>10723</v>
      </c>
      <c r="D5331" s="6" t="s">
        <v>10953</v>
      </c>
      <c r="E5331" s="6" t="s">
        <v>266</v>
      </c>
      <c r="F5331" s="6"/>
      <c r="G5331" s="6"/>
      <c r="H5331" s="6" t="s">
        <v>9435</v>
      </c>
      <c r="I5331" s="6" t="s">
        <v>10954</v>
      </c>
      <c r="J5331" s="6" t="s">
        <v>8469</v>
      </c>
      <c r="K5331" s="7" t="s">
        <v>10959</v>
      </c>
      <c r="L5331" s="8">
        <v>45657.0</v>
      </c>
      <c r="M5331" s="6" t="s">
        <v>23</v>
      </c>
      <c r="N5331" s="5"/>
      <c r="O5331" s="5"/>
      <c r="P5331" s="5"/>
      <c r="Q5331" s="5"/>
      <c r="R5331" s="5"/>
      <c r="S5331" s="5"/>
      <c r="T5331" s="5"/>
      <c r="U5331" s="5"/>
      <c r="V5331" s="5"/>
    </row>
    <row r="5332" hidden="1">
      <c r="A5332" s="5">
        <v>480091.0</v>
      </c>
      <c r="B5332" s="6" t="s">
        <v>7963</v>
      </c>
      <c r="C5332" s="6" t="s">
        <v>10723</v>
      </c>
      <c r="D5332" s="6" t="s">
        <v>10953</v>
      </c>
      <c r="E5332" s="6" t="s">
        <v>266</v>
      </c>
      <c r="F5332" s="6"/>
      <c r="G5332" s="6"/>
      <c r="H5332" s="6" t="s">
        <v>8214</v>
      </c>
      <c r="I5332" s="6" t="s">
        <v>10954</v>
      </c>
      <c r="J5332" s="6" t="s">
        <v>8469</v>
      </c>
      <c r="K5332" s="7" t="s">
        <v>10959</v>
      </c>
      <c r="L5332" s="8">
        <v>45657.0</v>
      </c>
      <c r="M5332" s="6" t="s">
        <v>23</v>
      </c>
      <c r="N5332" s="5"/>
      <c r="O5332" s="5"/>
      <c r="P5332" s="5"/>
      <c r="Q5332" s="5"/>
      <c r="R5332" s="5"/>
      <c r="S5332" s="5"/>
      <c r="T5332" s="5"/>
      <c r="U5332" s="5"/>
      <c r="V5332" s="5"/>
    </row>
    <row r="5333" hidden="1">
      <c r="A5333" s="5">
        <v>480091.0</v>
      </c>
      <c r="B5333" s="6" t="s">
        <v>7963</v>
      </c>
      <c r="C5333" s="6" t="s">
        <v>10723</v>
      </c>
      <c r="D5333" s="6" t="s">
        <v>10953</v>
      </c>
      <c r="E5333" s="6" t="s">
        <v>266</v>
      </c>
      <c r="F5333" s="6"/>
      <c r="G5333" s="6"/>
      <c r="H5333" s="6" t="s">
        <v>8253</v>
      </c>
      <c r="I5333" s="6" t="s">
        <v>10954</v>
      </c>
      <c r="J5333" s="6" t="s">
        <v>8469</v>
      </c>
      <c r="K5333" s="7" t="s">
        <v>10960</v>
      </c>
      <c r="L5333" s="8">
        <v>45657.0</v>
      </c>
      <c r="M5333" s="6" t="s">
        <v>23</v>
      </c>
      <c r="N5333" s="5"/>
      <c r="O5333" s="5"/>
      <c r="P5333" s="5"/>
      <c r="Q5333" s="5"/>
      <c r="R5333" s="5"/>
      <c r="S5333" s="5"/>
      <c r="T5333" s="5"/>
      <c r="U5333" s="5"/>
      <c r="V5333" s="5"/>
    </row>
    <row r="5334" hidden="1">
      <c r="A5334" s="5">
        <v>480091.0</v>
      </c>
      <c r="B5334" s="6" t="s">
        <v>7963</v>
      </c>
      <c r="C5334" s="6" t="s">
        <v>10723</v>
      </c>
      <c r="D5334" s="6" t="s">
        <v>10953</v>
      </c>
      <c r="E5334" s="6" t="s">
        <v>266</v>
      </c>
      <c r="F5334" s="6"/>
      <c r="G5334" s="6"/>
      <c r="H5334" s="6" t="s">
        <v>8209</v>
      </c>
      <c r="I5334" s="6" t="s">
        <v>10954</v>
      </c>
      <c r="J5334" s="6" t="s">
        <v>8469</v>
      </c>
      <c r="K5334" s="7" t="s">
        <v>620</v>
      </c>
      <c r="L5334" s="8">
        <v>45657.0</v>
      </c>
      <c r="M5334" s="6" t="s">
        <v>23</v>
      </c>
      <c r="N5334" s="5"/>
      <c r="O5334" s="5"/>
      <c r="P5334" s="5"/>
      <c r="Q5334" s="5"/>
      <c r="R5334" s="5"/>
      <c r="S5334" s="5"/>
      <c r="T5334" s="5"/>
      <c r="U5334" s="5"/>
      <c r="V5334" s="5"/>
    </row>
    <row r="5335" hidden="1">
      <c r="A5335" s="5">
        <v>480091.0</v>
      </c>
      <c r="B5335" s="6" t="s">
        <v>7963</v>
      </c>
      <c r="C5335" s="6" t="s">
        <v>10723</v>
      </c>
      <c r="D5335" s="6" t="s">
        <v>10953</v>
      </c>
      <c r="E5335" s="6" t="s">
        <v>266</v>
      </c>
      <c r="F5335" s="6"/>
      <c r="G5335" s="6"/>
      <c r="H5335" s="6" t="s">
        <v>8467</v>
      </c>
      <c r="I5335" s="6" t="s">
        <v>10954</v>
      </c>
      <c r="J5335" s="6" t="s">
        <v>8469</v>
      </c>
      <c r="K5335" s="7" t="s">
        <v>10961</v>
      </c>
      <c r="L5335" s="8">
        <v>45657.0</v>
      </c>
      <c r="M5335" s="6" t="s">
        <v>23</v>
      </c>
      <c r="N5335" s="5"/>
      <c r="O5335" s="5"/>
      <c r="P5335" s="5"/>
      <c r="Q5335" s="5"/>
      <c r="R5335" s="5"/>
      <c r="S5335" s="5"/>
      <c r="T5335" s="5"/>
      <c r="U5335" s="5"/>
      <c r="V5335" s="5"/>
    </row>
    <row r="5336" hidden="1">
      <c r="A5336" s="5">
        <v>480091.0</v>
      </c>
      <c r="B5336" s="6" t="s">
        <v>7963</v>
      </c>
      <c r="C5336" s="6" t="s">
        <v>10723</v>
      </c>
      <c r="D5336" s="6" t="s">
        <v>10962</v>
      </c>
      <c r="E5336" s="6" t="s">
        <v>266</v>
      </c>
      <c r="F5336" s="6"/>
      <c r="G5336" s="6"/>
      <c r="H5336" s="6" t="s">
        <v>8221</v>
      </c>
      <c r="I5336" s="6" t="s">
        <v>10963</v>
      </c>
      <c r="J5336" s="6" t="s">
        <v>8469</v>
      </c>
      <c r="K5336" s="7" t="s">
        <v>7886</v>
      </c>
      <c r="L5336" s="8">
        <v>45657.0</v>
      </c>
      <c r="M5336" s="6" t="s">
        <v>23</v>
      </c>
      <c r="N5336" s="5"/>
      <c r="O5336" s="5"/>
      <c r="P5336" s="5"/>
      <c r="Q5336" s="5"/>
      <c r="R5336" s="5"/>
      <c r="S5336" s="5"/>
      <c r="T5336" s="5"/>
      <c r="U5336" s="5"/>
      <c r="V5336" s="5"/>
    </row>
    <row r="5337" hidden="1">
      <c r="A5337" s="5">
        <v>480091.0</v>
      </c>
      <c r="B5337" s="6" t="s">
        <v>7963</v>
      </c>
      <c r="C5337" s="6" t="s">
        <v>10723</v>
      </c>
      <c r="D5337" s="6" t="s">
        <v>10953</v>
      </c>
      <c r="E5337" s="6" t="s">
        <v>266</v>
      </c>
      <c r="F5337" s="6"/>
      <c r="G5337" s="6"/>
      <c r="H5337" s="6" t="s">
        <v>8233</v>
      </c>
      <c r="I5337" s="6" t="s">
        <v>10954</v>
      </c>
      <c r="J5337" s="6" t="s">
        <v>8469</v>
      </c>
      <c r="K5337" s="7" t="s">
        <v>10964</v>
      </c>
      <c r="L5337" s="8">
        <v>45657.0</v>
      </c>
      <c r="M5337" s="6" t="s">
        <v>23</v>
      </c>
      <c r="N5337" s="5"/>
      <c r="O5337" s="5"/>
      <c r="P5337" s="5"/>
      <c r="Q5337" s="5"/>
      <c r="R5337" s="5"/>
      <c r="S5337" s="5"/>
      <c r="T5337" s="5"/>
      <c r="U5337" s="5"/>
      <c r="V5337" s="5"/>
    </row>
    <row r="5338" hidden="1">
      <c r="A5338" s="5">
        <v>480091.0</v>
      </c>
      <c r="B5338" s="6" t="s">
        <v>7963</v>
      </c>
      <c r="C5338" s="6" t="s">
        <v>10723</v>
      </c>
      <c r="D5338" s="6" t="s">
        <v>10953</v>
      </c>
      <c r="E5338" s="6" t="s">
        <v>266</v>
      </c>
      <c r="F5338" s="6"/>
      <c r="G5338" s="6"/>
      <c r="H5338" s="6" t="s">
        <v>8260</v>
      </c>
      <c r="I5338" s="6" t="s">
        <v>10954</v>
      </c>
      <c r="J5338" s="6" t="s">
        <v>8469</v>
      </c>
      <c r="K5338" s="7" t="s">
        <v>10958</v>
      </c>
      <c r="L5338" s="8">
        <v>45657.0</v>
      </c>
      <c r="M5338" s="6" t="s">
        <v>23</v>
      </c>
      <c r="N5338" s="5"/>
      <c r="O5338" s="5"/>
      <c r="P5338" s="5"/>
      <c r="Q5338" s="5"/>
      <c r="R5338" s="5"/>
      <c r="S5338" s="5"/>
      <c r="T5338" s="5"/>
      <c r="U5338" s="5"/>
      <c r="V5338" s="5"/>
    </row>
    <row r="5339" hidden="1">
      <c r="A5339" s="5">
        <v>480091.0</v>
      </c>
      <c r="B5339" s="6" t="s">
        <v>7963</v>
      </c>
      <c r="C5339" s="6" t="s">
        <v>10723</v>
      </c>
      <c r="D5339" s="6" t="s">
        <v>10953</v>
      </c>
      <c r="E5339" s="6" t="s">
        <v>266</v>
      </c>
      <c r="F5339" s="6"/>
      <c r="G5339" s="6"/>
      <c r="H5339" s="6" t="s">
        <v>8212</v>
      </c>
      <c r="I5339" s="6" t="s">
        <v>10954</v>
      </c>
      <c r="J5339" s="6" t="s">
        <v>8469</v>
      </c>
      <c r="K5339" s="7" t="s">
        <v>588</v>
      </c>
      <c r="L5339" s="8">
        <v>45657.0</v>
      </c>
      <c r="M5339" s="6" t="s">
        <v>23</v>
      </c>
      <c r="N5339" s="5"/>
      <c r="O5339" s="5"/>
      <c r="P5339" s="5"/>
      <c r="Q5339" s="5"/>
      <c r="R5339" s="5"/>
      <c r="S5339" s="5"/>
      <c r="T5339" s="5"/>
      <c r="U5339" s="5"/>
      <c r="V5339" s="5"/>
    </row>
    <row r="5340" hidden="1">
      <c r="A5340" s="5">
        <v>480091.0</v>
      </c>
      <c r="B5340" s="6" t="s">
        <v>7963</v>
      </c>
      <c r="C5340" s="6" t="s">
        <v>10723</v>
      </c>
      <c r="D5340" s="6" t="s">
        <v>10953</v>
      </c>
      <c r="E5340" s="6" t="s">
        <v>266</v>
      </c>
      <c r="F5340" s="6"/>
      <c r="G5340" s="6"/>
      <c r="H5340" s="6" t="s">
        <v>8212</v>
      </c>
      <c r="I5340" s="6" t="s">
        <v>10954</v>
      </c>
      <c r="J5340" s="6" t="s">
        <v>8469</v>
      </c>
      <c r="K5340" s="7" t="s">
        <v>499</v>
      </c>
      <c r="L5340" s="8">
        <v>45657.0</v>
      </c>
      <c r="M5340" s="6" t="s">
        <v>23</v>
      </c>
      <c r="N5340" s="5"/>
      <c r="O5340" s="5"/>
      <c r="P5340" s="5"/>
      <c r="Q5340" s="5"/>
      <c r="R5340" s="5"/>
      <c r="S5340" s="5"/>
      <c r="T5340" s="5"/>
      <c r="U5340" s="5"/>
      <c r="V5340" s="5"/>
    </row>
    <row r="5341" hidden="1">
      <c r="A5341" s="5">
        <v>480091.0</v>
      </c>
      <c r="B5341" s="6" t="s">
        <v>7963</v>
      </c>
      <c r="C5341" s="6" t="s">
        <v>10723</v>
      </c>
      <c r="D5341" s="6" t="s">
        <v>10953</v>
      </c>
      <c r="E5341" s="6" t="s">
        <v>266</v>
      </c>
      <c r="F5341" s="6"/>
      <c r="G5341" s="6"/>
      <c r="H5341" s="6" t="s">
        <v>8339</v>
      </c>
      <c r="I5341" s="6" t="s">
        <v>10954</v>
      </c>
      <c r="J5341" s="6" t="s">
        <v>8469</v>
      </c>
      <c r="K5341" s="7" t="s">
        <v>10965</v>
      </c>
      <c r="L5341" s="8">
        <v>45657.0</v>
      </c>
      <c r="M5341" s="6" t="s">
        <v>23</v>
      </c>
      <c r="N5341" s="5"/>
      <c r="O5341" s="5"/>
      <c r="P5341" s="5"/>
      <c r="Q5341" s="5"/>
      <c r="R5341" s="5"/>
      <c r="S5341" s="5"/>
      <c r="T5341" s="5"/>
      <c r="U5341" s="5"/>
      <c r="V5341" s="5"/>
    </row>
    <row r="5342" hidden="1">
      <c r="A5342" s="5">
        <v>480091.0</v>
      </c>
      <c r="B5342" s="6" t="s">
        <v>7963</v>
      </c>
      <c r="C5342" s="6" t="s">
        <v>10723</v>
      </c>
      <c r="D5342" s="6" t="s">
        <v>10953</v>
      </c>
      <c r="E5342" s="6" t="s">
        <v>266</v>
      </c>
      <c r="F5342" s="6"/>
      <c r="G5342" s="6"/>
      <c r="H5342" s="6" t="s">
        <v>8218</v>
      </c>
      <c r="I5342" s="6" t="s">
        <v>10954</v>
      </c>
      <c r="J5342" s="6" t="s">
        <v>8469</v>
      </c>
      <c r="K5342" s="7" t="s">
        <v>4107</v>
      </c>
      <c r="L5342" s="8">
        <v>45657.0</v>
      </c>
      <c r="M5342" s="6" t="s">
        <v>23</v>
      </c>
      <c r="N5342" s="5"/>
      <c r="O5342" s="5"/>
      <c r="P5342" s="5"/>
      <c r="Q5342" s="5"/>
      <c r="R5342" s="5"/>
      <c r="S5342" s="5"/>
      <c r="T5342" s="5"/>
      <c r="U5342" s="5"/>
      <c r="V5342" s="5"/>
    </row>
    <row r="5343" hidden="1">
      <c r="A5343" s="5">
        <v>480091.0</v>
      </c>
      <c r="B5343" s="6" t="s">
        <v>7963</v>
      </c>
      <c r="C5343" s="6" t="s">
        <v>10723</v>
      </c>
      <c r="D5343" s="6" t="s">
        <v>10953</v>
      </c>
      <c r="E5343" s="6" t="s">
        <v>266</v>
      </c>
      <c r="F5343" s="6"/>
      <c r="G5343" s="6"/>
      <c r="H5343" s="6" t="s">
        <v>8256</v>
      </c>
      <c r="I5343" s="6" t="s">
        <v>10954</v>
      </c>
      <c r="J5343" s="6" t="s">
        <v>8469</v>
      </c>
      <c r="K5343" s="7" t="s">
        <v>7893</v>
      </c>
      <c r="L5343" s="8">
        <v>45657.0</v>
      </c>
      <c r="M5343" s="6" t="s">
        <v>23</v>
      </c>
      <c r="N5343" s="5"/>
      <c r="O5343" s="5"/>
      <c r="P5343" s="5"/>
      <c r="Q5343" s="5"/>
      <c r="R5343" s="5"/>
      <c r="S5343" s="5"/>
      <c r="T5343" s="5"/>
      <c r="U5343" s="5"/>
      <c r="V5343" s="5"/>
    </row>
    <row r="5344" hidden="1">
      <c r="A5344" s="5">
        <v>480091.0</v>
      </c>
      <c r="B5344" s="6" t="s">
        <v>7963</v>
      </c>
      <c r="C5344" s="6" t="s">
        <v>10723</v>
      </c>
      <c r="D5344" s="6" t="s">
        <v>10953</v>
      </c>
      <c r="E5344" s="6" t="s">
        <v>266</v>
      </c>
      <c r="F5344" s="6"/>
      <c r="G5344" s="6"/>
      <c r="H5344" s="6" t="s">
        <v>8264</v>
      </c>
      <c r="I5344" s="6" t="s">
        <v>10954</v>
      </c>
      <c r="J5344" s="6" t="s">
        <v>8469</v>
      </c>
      <c r="K5344" s="7" t="s">
        <v>10966</v>
      </c>
      <c r="L5344" s="8">
        <v>45657.0</v>
      </c>
      <c r="M5344" s="6" t="s">
        <v>23</v>
      </c>
      <c r="N5344" s="5"/>
      <c r="O5344" s="5"/>
      <c r="P5344" s="5"/>
      <c r="Q5344" s="5"/>
      <c r="R5344" s="5"/>
      <c r="S5344" s="5"/>
      <c r="T5344" s="5"/>
      <c r="U5344" s="5"/>
      <c r="V5344" s="5"/>
    </row>
    <row r="5345" hidden="1">
      <c r="A5345" s="5">
        <v>480091.0</v>
      </c>
      <c r="B5345" s="6" t="s">
        <v>7963</v>
      </c>
      <c r="C5345" s="6" t="s">
        <v>10723</v>
      </c>
      <c r="D5345" s="6" t="s">
        <v>10953</v>
      </c>
      <c r="E5345" s="6" t="s">
        <v>266</v>
      </c>
      <c r="F5345" s="6"/>
      <c r="G5345" s="6"/>
      <c r="H5345" s="6" t="s">
        <v>8274</v>
      </c>
      <c r="I5345" s="6" t="s">
        <v>10954</v>
      </c>
      <c r="J5345" s="6" t="s">
        <v>8469</v>
      </c>
      <c r="K5345" s="7" t="s">
        <v>10967</v>
      </c>
      <c r="L5345" s="8">
        <v>45657.0</v>
      </c>
      <c r="M5345" s="6" t="s">
        <v>23</v>
      </c>
      <c r="N5345" s="5"/>
      <c r="O5345" s="5"/>
      <c r="P5345" s="5"/>
      <c r="Q5345" s="5"/>
      <c r="R5345" s="5"/>
      <c r="S5345" s="5"/>
      <c r="T5345" s="5"/>
      <c r="U5345" s="5"/>
      <c r="V5345" s="5"/>
    </row>
    <row r="5346" hidden="1">
      <c r="A5346" s="5">
        <v>480091.0</v>
      </c>
      <c r="B5346" s="6" t="s">
        <v>7963</v>
      </c>
      <c r="C5346" s="6" t="s">
        <v>10723</v>
      </c>
      <c r="D5346" s="6" t="s">
        <v>10953</v>
      </c>
      <c r="E5346" s="6" t="s">
        <v>266</v>
      </c>
      <c r="F5346" s="6"/>
      <c r="G5346" s="6"/>
      <c r="H5346" s="6" t="s">
        <v>8197</v>
      </c>
      <c r="I5346" s="6" t="s">
        <v>10954</v>
      </c>
      <c r="J5346" s="6" t="s">
        <v>8469</v>
      </c>
      <c r="K5346" s="7" t="s">
        <v>71</v>
      </c>
      <c r="L5346" s="8">
        <v>45657.0</v>
      </c>
      <c r="M5346" s="6" t="s">
        <v>23</v>
      </c>
      <c r="N5346" s="5"/>
      <c r="O5346" s="5"/>
      <c r="P5346" s="5"/>
      <c r="Q5346" s="5"/>
      <c r="R5346" s="5"/>
      <c r="S5346" s="5"/>
      <c r="T5346" s="5"/>
      <c r="U5346" s="5"/>
      <c r="V5346" s="5"/>
    </row>
    <row r="5347" hidden="1">
      <c r="A5347" s="5">
        <v>480091.0</v>
      </c>
      <c r="B5347" s="6" t="s">
        <v>7963</v>
      </c>
      <c r="C5347" s="6" t="s">
        <v>10723</v>
      </c>
      <c r="D5347" s="6" t="s">
        <v>10953</v>
      </c>
      <c r="E5347" s="6" t="s">
        <v>266</v>
      </c>
      <c r="F5347" s="6"/>
      <c r="G5347" s="6"/>
      <c r="H5347" s="6" t="s">
        <v>8225</v>
      </c>
      <c r="I5347" s="6" t="s">
        <v>10954</v>
      </c>
      <c r="J5347" s="6" t="s">
        <v>8469</v>
      </c>
      <c r="K5347" s="7" t="s">
        <v>10968</v>
      </c>
      <c r="L5347" s="8">
        <v>45657.0</v>
      </c>
      <c r="M5347" s="6" t="s">
        <v>23</v>
      </c>
      <c r="N5347" s="5"/>
      <c r="O5347" s="5"/>
      <c r="P5347" s="5"/>
      <c r="Q5347" s="5"/>
      <c r="R5347" s="5"/>
      <c r="S5347" s="5"/>
      <c r="T5347" s="5"/>
      <c r="U5347" s="5"/>
      <c r="V5347" s="5"/>
    </row>
    <row r="5348" hidden="1">
      <c r="A5348" s="5">
        <v>480091.0</v>
      </c>
      <c r="B5348" s="6" t="s">
        <v>7963</v>
      </c>
      <c r="C5348" s="6" t="s">
        <v>10723</v>
      </c>
      <c r="D5348" s="6" t="s">
        <v>10953</v>
      </c>
      <c r="E5348" s="6" t="s">
        <v>266</v>
      </c>
      <c r="F5348" s="6"/>
      <c r="G5348" s="6"/>
      <c r="H5348" s="6" t="s">
        <v>8236</v>
      </c>
      <c r="I5348" s="6" t="s">
        <v>10954</v>
      </c>
      <c r="J5348" s="6" t="s">
        <v>8469</v>
      </c>
      <c r="K5348" s="7" t="s">
        <v>9024</v>
      </c>
      <c r="L5348" s="8">
        <v>45657.0</v>
      </c>
      <c r="M5348" s="6" t="s">
        <v>23</v>
      </c>
      <c r="N5348" s="5"/>
      <c r="O5348" s="5"/>
      <c r="P5348" s="5"/>
      <c r="Q5348" s="5"/>
      <c r="R5348" s="5"/>
      <c r="S5348" s="5"/>
      <c r="T5348" s="5"/>
      <c r="U5348" s="5"/>
      <c r="V5348" s="5"/>
    </row>
    <row r="5349" hidden="1">
      <c r="A5349" s="5">
        <v>480091.0</v>
      </c>
      <c r="B5349" s="6" t="s">
        <v>7963</v>
      </c>
      <c r="C5349" s="6" t="s">
        <v>10723</v>
      </c>
      <c r="D5349" s="6" t="s">
        <v>10953</v>
      </c>
      <c r="E5349" s="6" t="s">
        <v>266</v>
      </c>
      <c r="F5349" s="6"/>
      <c r="G5349" s="6"/>
      <c r="H5349" s="6" t="s">
        <v>8319</v>
      </c>
      <c r="I5349" s="6" t="s">
        <v>10954</v>
      </c>
      <c r="J5349" s="6" t="s">
        <v>8469</v>
      </c>
      <c r="K5349" s="7" t="s">
        <v>2000</v>
      </c>
      <c r="L5349" s="8">
        <v>45657.0</v>
      </c>
      <c r="M5349" s="6" t="s">
        <v>23</v>
      </c>
      <c r="N5349" s="5"/>
      <c r="O5349" s="5"/>
      <c r="P5349" s="5"/>
      <c r="Q5349" s="5"/>
      <c r="R5349" s="5"/>
      <c r="S5349" s="5"/>
      <c r="T5349" s="5"/>
      <c r="U5349" s="5"/>
      <c r="V5349" s="5"/>
    </row>
    <row r="5350" hidden="1">
      <c r="A5350" s="5">
        <v>480091.0</v>
      </c>
      <c r="B5350" s="6" t="s">
        <v>7963</v>
      </c>
      <c r="C5350" s="6" t="s">
        <v>10723</v>
      </c>
      <c r="D5350" s="6" t="s">
        <v>10953</v>
      </c>
      <c r="E5350" s="6" t="s">
        <v>266</v>
      </c>
      <c r="F5350" s="6"/>
      <c r="G5350" s="6"/>
      <c r="H5350" s="6" t="s">
        <v>8279</v>
      </c>
      <c r="I5350" s="6" t="s">
        <v>10954</v>
      </c>
      <c r="J5350" s="6" t="s">
        <v>8469</v>
      </c>
      <c r="K5350" s="7" t="s">
        <v>10969</v>
      </c>
      <c r="L5350" s="8">
        <v>45657.0</v>
      </c>
      <c r="M5350" s="6" t="s">
        <v>23</v>
      </c>
      <c r="N5350" s="5"/>
      <c r="O5350" s="5"/>
      <c r="P5350" s="5"/>
      <c r="Q5350" s="5"/>
      <c r="R5350" s="5"/>
      <c r="S5350" s="5"/>
      <c r="T5350" s="5"/>
      <c r="U5350" s="5"/>
      <c r="V5350" s="5"/>
    </row>
    <row r="5351" hidden="1">
      <c r="A5351" s="5">
        <v>480091.0</v>
      </c>
      <c r="B5351" s="6" t="s">
        <v>7963</v>
      </c>
      <c r="C5351" s="6" t="s">
        <v>10723</v>
      </c>
      <c r="D5351" s="6" t="s">
        <v>10953</v>
      </c>
      <c r="E5351" s="6" t="s">
        <v>266</v>
      </c>
      <c r="F5351" s="6"/>
      <c r="G5351" s="6"/>
      <c r="H5351" s="6" t="s">
        <v>8243</v>
      </c>
      <c r="I5351" s="6" t="s">
        <v>10954</v>
      </c>
      <c r="J5351" s="6" t="s">
        <v>8469</v>
      </c>
      <c r="K5351" s="7" t="s">
        <v>10970</v>
      </c>
      <c r="L5351" s="8">
        <v>45657.0</v>
      </c>
      <c r="M5351" s="6" t="s">
        <v>23</v>
      </c>
      <c r="N5351" s="5"/>
      <c r="O5351" s="5"/>
      <c r="P5351" s="5"/>
      <c r="Q5351" s="5"/>
      <c r="R5351" s="5"/>
      <c r="S5351" s="5"/>
      <c r="T5351" s="5"/>
      <c r="U5351" s="5"/>
      <c r="V5351" s="5"/>
    </row>
    <row r="5352" hidden="1">
      <c r="A5352" s="5">
        <v>480091.0</v>
      </c>
      <c r="B5352" s="6" t="s">
        <v>7963</v>
      </c>
      <c r="C5352" s="6" t="s">
        <v>10723</v>
      </c>
      <c r="D5352" s="6" t="s">
        <v>10953</v>
      </c>
      <c r="E5352" s="6" t="s">
        <v>266</v>
      </c>
      <c r="F5352" s="6"/>
      <c r="G5352" s="6"/>
      <c r="H5352" s="6" t="s">
        <v>8322</v>
      </c>
      <c r="I5352" s="6" t="s">
        <v>10954</v>
      </c>
      <c r="J5352" s="6" t="s">
        <v>8469</v>
      </c>
      <c r="K5352" s="7" t="s">
        <v>10971</v>
      </c>
      <c r="L5352" s="8">
        <v>45657.0</v>
      </c>
      <c r="M5352" s="6" t="s">
        <v>23</v>
      </c>
      <c r="N5352" s="5"/>
      <c r="O5352" s="5"/>
      <c r="P5352" s="5"/>
      <c r="Q5352" s="5"/>
      <c r="R5352" s="5"/>
      <c r="S5352" s="5"/>
      <c r="T5352" s="5"/>
      <c r="U5352" s="5"/>
      <c r="V5352" s="5"/>
    </row>
    <row r="5353" hidden="1">
      <c r="A5353" s="5">
        <v>480091.0</v>
      </c>
      <c r="B5353" s="6" t="s">
        <v>7963</v>
      </c>
      <c r="C5353" s="6" t="s">
        <v>10723</v>
      </c>
      <c r="D5353" s="6" t="s">
        <v>10972</v>
      </c>
      <c r="E5353" s="6" t="s">
        <v>266</v>
      </c>
      <c r="F5353" s="6"/>
      <c r="G5353" s="6"/>
      <c r="H5353" s="6" t="s">
        <v>8369</v>
      </c>
      <c r="I5353" s="6" t="s">
        <v>10973</v>
      </c>
      <c r="J5353" s="6" t="s">
        <v>8469</v>
      </c>
      <c r="K5353" s="7" t="s">
        <v>10974</v>
      </c>
      <c r="L5353" s="8">
        <v>45657.0</v>
      </c>
      <c r="M5353" s="6" t="s">
        <v>23</v>
      </c>
      <c r="N5353" s="5"/>
      <c r="O5353" s="5"/>
      <c r="P5353" s="5"/>
      <c r="Q5353" s="5"/>
      <c r="R5353" s="5"/>
      <c r="S5353" s="5"/>
      <c r="T5353" s="5"/>
      <c r="U5353" s="5"/>
      <c r="V5353" s="5"/>
    </row>
    <row r="5354" hidden="1">
      <c r="A5354" s="5">
        <v>480091.0</v>
      </c>
      <c r="B5354" s="6" t="s">
        <v>7963</v>
      </c>
      <c r="C5354" s="6" t="s">
        <v>10723</v>
      </c>
      <c r="D5354" s="6" t="s">
        <v>10953</v>
      </c>
      <c r="E5354" s="6" t="s">
        <v>266</v>
      </c>
      <c r="F5354" s="6"/>
      <c r="G5354" s="6"/>
      <c r="H5354" s="6" t="s">
        <v>8325</v>
      </c>
      <c r="I5354" s="6" t="s">
        <v>10954</v>
      </c>
      <c r="J5354" s="6" t="s">
        <v>8469</v>
      </c>
      <c r="K5354" s="7" t="s">
        <v>840</v>
      </c>
      <c r="L5354" s="8">
        <v>45657.0</v>
      </c>
      <c r="M5354" s="6" t="s">
        <v>23</v>
      </c>
      <c r="N5354" s="5"/>
      <c r="O5354" s="5"/>
      <c r="P5354" s="5"/>
      <c r="Q5354" s="5"/>
      <c r="R5354" s="5"/>
      <c r="S5354" s="5"/>
      <c r="T5354" s="5"/>
      <c r="U5354" s="5"/>
      <c r="V5354" s="5"/>
    </row>
    <row r="5355" hidden="1">
      <c r="A5355" s="5">
        <v>480091.0</v>
      </c>
      <c r="B5355" s="6" t="s">
        <v>7963</v>
      </c>
      <c r="C5355" s="6" t="s">
        <v>10723</v>
      </c>
      <c r="D5355" s="6" t="s">
        <v>10953</v>
      </c>
      <c r="E5355" s="6" t="s">
        <v>266</v>
      </c>
      <c r="F5355" s="6"/>
      <c r="G5355" s="6"/>
      <c r="H5355" s="6" t="s">
        <v>8478</v>
      </c>
      <c r="I5355" s="6" t="s">
        <v>10954</v>
      </c>
      <c r="J5355" s="6" t="s">
        <v>8469</v>
      </c>
      <c r="K5355" s="7" t="s">
        <v>10975</v>
      </c>
      <c r="L5355" s="8">
        <v>45657.0</v>
      </c>
      <c r="M5355" s="6" t="s">
        <v>23</v>
      </c>
      <c r="N5355" s="5"/>
      <c r="O5355" s="5"/>
      <c r="P5355" s="5"/>
      <c r="Q5355" s="5"/>
      <c r="R5355" s="5"/>
      <c r="S5355" s="5"/>
      <c r="T5355" s="5"/>
      <c r="U5355" s="5"/>
      <c r="V5355" s="5"/>
    </row>
    <row r="5356" hidden="1">
      <c r="A5356" s="5">
        <v>480091.0</v>
      </c>
      <c r="B5356" s="6" t="s">
        <v>7963</v>
      </c>
      <c r="C5356" s="6" t="s">
        <v>10723</v>
      </c>
      <c r="D5356" s="6" t="s">
        <v>10953</v>
      </c>
      <c r="E5356" s="6" t="s">
        <v>266</v>
      </c>
      <c r="F5356" s="6"/>
      <c r="G5356" s="6"/>
      <c r="H5356" s="6" t="s">
        <v>8205</v>
      </c>
      <c r="I5356" s="6" t="s">
        <v>10954</v>
      </c>
      <c r="J5356" s="6" t="s">
        <v>8469</v>
      </c>
      <c r="K5356" s="7" t="s">
        <v>10976</v>
      </c>
      <c r="L5356" s="8">
        <v>45657.0</v>
      </c>
      <c r="M5356" s="6" t="s">
        <v>23</v>
      </c>
      <c r="N5356" s="5"/>
      <c r="O5356" s="5"/>
      <c r="P5356" s="5"/>
      <c r="Q5356" s="5"/>
      <c r="R5356" s="5"/>
      <c r="S5356" s="5"/>
      <c r="T5356" s="5"/>
      <c r="U5356" s="5"/>
      <c r="V5356" s="5"/>
    </row>
    <row r="5357" hidden="1">
      <c r="A5357" s="5">
        <v>480091.0</v>
      </c>
      <c r="B5357" s="6" t="s">
        <v>7963</v>
      </c>
      <c r="C5357" s="6" t="s">
        <v>10723</v>
      </c>
      <c r="D5357" s="6" t="s">
        <v>10953</v>
      </c>
      <c r="E5357" s="6" t="s">
        <v>266</v>
      </c>
      <c r="F5357" s="6"/>
      <c r="G5357" s="6"/>
      <c r="H5357" s="6" t="s">
        <v>8372</v>
      </c>
      <c r="I5357" s="6" t="s">
        <v>10954</v>
      </c>
      <c r="J5357" s="6" t="s">
        <v>8469</v>
      </c>
      <c r="K5357" s="7" t="s">
        <v>10913</v>
      </c>
      <c r="L5357" s="8">
        <v>45657.0</v>
      </c>
      <c r="M5357" s="6" t="s">
        <v>23</v>
      </c>
      <c r="N5357" s="5"/>
      <c r="O5357" s="5"/>
      <c r="P5357" s="5"/>
      <c r="Q5357" s="5"/>
      <c r="R5357" s="5"/>
      <c r="S5357" s="5"/>
      <c r="T5357" s="5"/>
      <c r="U5357" s="5"/>
      <c r="V5357" s="5"/>
    </row>
    <row r="5358" hidden="1">
      <c r="A5358" s="5">
        <v>480091.0</v>
      </c>
      <c r="B5358" s="6" t="s">
        <v>7963</v>
      </c>
      <c r="C5358" s="6" t="s">
        <v>10723</v>
      </c>
      <c r="D5358" s="6" t="s">
        <v>10953</v>
      </c>
      <c r="E5358" s="6" t="s">
        <v>266</v>
      </c>
      <c r="F5358" s="6"/>
      <c r="G5358" s="6"/>
      <c r="H5358" s="6" t="s">
        <v>8686</v>
      </c>
      <c r="I5358" s="6" t="s">
        <v>10954</v>
      </c>
      <c r="J5358" s="6" t="s">
        <v>8469</v>
      </c>
      <c r="K5358" s="7" t="s">
        <v>10977</v>
      </c>
      <c r="L5358" s="8">
        <v>45657.0</v>
      </c>
      <c r="M5358" s="6" t="s">
        <v>23</v>
      </c>
      <c r="N5358" s="5"/>
      <c r="O5358" s="5"/>
      <c r="P5358" s="5"/>
      <c r="Q5358" s="5"/>
      <c r="R5358" s="5"/>
      <c r="S5358" s="5"/>
      <c r="T5358" s="5"/>
      <c r="U5358" s="5"/>
      <c r="V5358" s="5"/>
    </row>
    <row r="5359" hidden="1">
      <c r="A5359" s="5">
        <v>480091.0</v>
      </c>
      <c r="B5359" s="6" t="s">
        <v>7963</v>
      </c>
      <c r="C5359" s="6" t="s">
        <v>10723</v>
      </c>
      <c r="D5359" s="6" t="s">
        <v>10978</v>
      </c>
      <c r="E5359" s="6" t="s">
        <v>266</v>
      </c>
      <c r="F5359" s="6"/>
      <c r="G5359" s="6"/>
      <c r="H5359" s="6" t="s">
        <v>8467</v>
      </c>
      <c r="I5359" s="6" t="s">
        <v>10979</v>
      </c>
      <c r="J5359" s="6" t="s">
        <v>8607</v>
      </c>
      <c r="K5359" s="7" t="s">
        <v>881</v>
      </c>
      <c r="L5359" s="8">
        <v>45657.0</v>
      </c>
      <c r="M5359" s="6" t="s">
        <v>23</v>
      </c>
      <c r="N5359" s="5"/>
      <c r="O5359" s="5"/>
      <c r="P5359" s="5"/>
      <c r="Q5359" s="5"/>
      <c r="R5359" s="5"/>
      <c r="S5359" s="5"/>
      <c r="T5359" s="5"/>
      <c r="U5359" s="5"/>
      <c r="V5359" s="5"/>
    </row>
    <row r="5360" hidden="1">
      <c r="A5360" s="5">
        <v>480091.0</v>
      </c>
      <c r="B5360" s="6" t="s">
        <v>7963</v>
      </c>
      <c r="C5360" s="6" t="s">
        <v>10723</v>
      </c>
      <c r="D5360" s="6" t="s">
        <v>10980</v>
      </c>
      <c r="E5360" s="6" t="s">
        <v>266</v>
      </c>
      <c r="F5360" s="6"/>
      <c r="G5360" s="6"/>
      <c r="H5360" s="6" t="s">
        <v>8236</v>
      </c>
      <c r="I5360" s="6" t="s">
        <v>10981</v>
      </c>
      <c r="J5360" s="6" t="s">
        <v>8469</v>
      </c>
      <c r="K5360" s="7" t="s">
        <v>565</v>
      </c>
      <c r="L5360" s="8">
        <v>45657.0</v>
      </c>
      <c r="M5360" s="6" t="s">
        <v>23</v>
      </c>
      <c r="N5360" s="5"/>
      <c r="O5360" s="5"/>
      <c r="P5360" s="5"/>
      <c r="Q5360" s="5"/>
      <c r="R5360" s="5"/>
      <c r="S5360" s="5"/>
      <c r="T5360" s="5"/>
      <c r="U5360" s="5"/>
      <c r="V5360" s="5"/>
    </row>
    <row r="5361" hidden="1">
      <c r="A5361" s="5">
        <v>480091.0</v>
      </c>
      <c r="B5361" s="6" t="s">
        <v>7963</v>
      </c>
      <c r="C5361" s="6" t="s">
        <v>10723</v>
      </c>
      <c r="D5361" s="6" t="s">
        <v>10980</v>
      </c>
      <c r="E5361" s="6" t="s">
        <v>266</v>
      </c>
      <c r="F5361" s="6"/>
      <c r="G5361" s="6"/>
      <c r="H5361" s="6" t="s">
        <v>8256</v>
      </c>
      <c r="I5361" s="6" t="s">
        <v>10981</v>
      </c>
      <c r="J5361" s="6" t="s">
        <v>8469</v>
      </c>
      <c r="K5361" s="7" t="s">
        <v>369</v>
      </c>
      <c r="L5361" s="8">
        <v>45657.0</v>
      </c>
      <c r="M5361" s="6" t="s">
        <v>23</v>
      </c>
      <c r="N5361" s="5"/>
      <c r="O5361" s="5"/>
      <c r="P5361" s="5"/>
      <c r="Q5361" s="5"/>
      <c r="R5361" s="5"/>
      <c r="S5361" s="5"/>
      <c r="T5361" s="5"/>
      <c r="U5361" s="5"/>
      <c r="V5361" s="5"/>
    </row>
    <row r="5362" hidden="1">
      <c r="A5362" s="5">
        <v>480091.0</v>
      </c>
      <c r="B5362" s="6" t="s">
        <v>7963</v>
      </c>
      <c r="C5362" s="6" t="s">
        <v>10723</v>
      </c>
      <c r="D5362" s="6" t="s">
        <v>10980</v>
      </c>
      <c r="E5362" s="6" t="s">
        <v>266</v>
      </c>
      <c r="F5362" s="6"/>
      <c r="G5362" s="6"/>
      <c r="H5362" s="6" t="s">
        <v>8228</v>
      </c>
      <c r="I5362" s="6" t="s">
        <v>10981</v>
      </c>
      <c r="J5362" s="6" t="s">
        <v>8469</v>
      </c>
      <c r="K5362" s="7" t="s">
        <v>592</v>
      </c>
      <c r="L5362" s="8">
        <v>45657.0</v>
      </c>
      <c r="M5362" s="6" t="s">
        <v>23</v>
      </c>
      <c r="N5362" s="5"/>
      <c r="O5362" s="5"/>
      <c r="P5362" s="5"/>
      <c r="Q5362" s="5"/>
      <c r="R5362" s="5"/>
      <c r="S5362" s="5"/>
      <c r="T5362" s="5"/>
      <c r="U5362" s="5"/>
      <c r="V5362" s="5"/>
    </row>
    <row r="5363" hidden="1">
      <c r="A5363" s="5">
        <v>480091.0</v>
      </c>
      <c r="B5363" s="6" t="s">
        <v>7963</v>
      </c>
      <c r="C5363" s="6" t="s">
        <v>10723</v>
      </c>
      <c r="D5363" s="6" t="s">
        <v>10982</v>
      </c>
      <c r="E5363" s="6" t="s">
        <v>266</v>
      </c>
      <c r="F5363" s="6"/>
      <c r="G5363" s="6"/>
      <c r="H5363" s="6" t="s">
        <v>8772</v>
      </c>
      <c r="I5363" s="6" t="s">
        <v>10983</v>
      </c>
      <c r="J5363" s="6" t="s">
        <v>8469</v>
      </c>
      <c r="K5363" s="7" t="s">
        <v>97</v>
      </c>
      <c r="L5363" s="8">
        <v>45657.0</v>
      </c>
      <c r="M5363" s="6" t="s">
        <v>23</v>
      </c>
      <c r="N5363" s="5"/>
      <c r="O5363" s="5"/>
      <c r="P5363" s="5"/>
      <c r="Q5363" s="5"/>
      <c r="R5363" s="5"/>
      <c r="S5363" s="5"/>
      <c r="T5363" s="5"/>
      <c r="U5363" s="5"/>
      <c r="V5363" s="5"/>
    </row>
    <row r="5364" hidden="1">
      <c r="A5364" s="5">
        <v>480091.0</v>
      </c>
      <c r="B5364" s="6" t="s">
        <v>7963</v>
      </c>
      <c r="C5364" s="6" t="s">
        <v>10723</v>
      </c>
      <c r="D5364" s="6" t="s">
        <v>10980</v>
      </c>
      <c r="E5364" s="6" t="s">
        <v>266</v>
      </c>
      <c r="F5364" s="6"/>
      <c r="G5364" s="6"/>
      <c r="H5364" s="6" t="s">
        <v>8256</v>
      </c>
      <c r="I5364" s="6" t="s">
        <v>10981</v>
      </c>
      <c r="J5364" s="6" t="s">
        <v>8469</v>
      </c>
      <c r="K5364" s="7" t="s">
        <v>5395</v>
      </c>
      <c r="L5364" s="8">
        <v>45657.0</v>
      </c>
      <c r="M5364" s="6" t="s">
        <v>23</v>
      </c>
      <c r="N5364" s="5"/>
      <c r="O5364" s="5"/>
      <c r="P5364" s="5"/>
      <c r="Q5364" s="5"/>
      <c r="R5364" s="5"/>
      <c r="S5364" s="5"/>
      <c r="T5364" s="5"/>
      <c r="U5364" s="5"/>
      <c r="V5364" s="5"/>
    </row>
    <row r="5365" hidden="1">
      <c r="A5365" s="5">
        <v>480091.0</v>
      </c>
      <c r="B5365" s="6" t="s">
        <v>7963</v>
      </c>
      <c r="C5365" s="6" t="s">
        <v>10723</v>
      </c>
      <c r="D5365" s="6" t="s">
        <v>10982</v>
      </c>
      <c r="E5365" s="6" t="s">
        <v>266</v>
      </c>
      <c r="F5365" s="6"/>
      <c r="G5365" s="6"/>
      <c r="H5365" s="6" t="s">
        <v>8300</v>
      </c>
      <c r="I5365" s="6" t="s">
        <v>10983</v>
      </c>
      <c r="J5365" s="6" t="s">
        <v>8469</v>
      </c>
      <c r="K5365" s="7" t="s">
        <v>75</v>
      </c>
      <c r="L5365" s="8">
        <v>45657.0</v>
      </c>
      <c r="M5365" s="6" t="s">
        <v>23</v>
      </c>
      <c r="N5365" s="5"/>
      <c r="O5365" s="5"/>
      <c r="P5365" s="5"/>
      <c r="Q5365" s="5"/>
      <c r="R5365" s="5"/>
      <c r="S5365" s="5"/>
      <c r="T5365" s="5"/>
      <c r="U5365" s="5"/>
      <c r="V5365" s="5"/>
    </row>
    <row r="5366" hidden="1">
      <c r="A5366" s="5">
        <v>480091.0</v>
      </c>
      <c r="B5366" s="6" t="s">
        <v>7963</v>
      </c>
      <c r="C5366" s="6" t="s">
        <v>10723</v>
      </c>
      <c r="D5366" s="6" t="s">
        <v>10980</v>
      </c>
      <c r="E5366" s="6" t="s">
        <v>266</v>
      </c>
      <c r="F5366" s="6"/>
      <c r="G5366" s="6"/>
      <c r="H5366" s="6" t="s">
        <v>8212</v>
      </c>
      <c r="I5366" s="6" t="s">
        <v>10981</v>
      </c>
      <c r="J5366" s="6" t="s">
        <v>8469</v>
      </c>
      <c r="K5366" s="7" t="s">
        <v>620</v>
      </c>
      <c r="L5366" s="8">
        <v>45657.0</v>
      </c>
      <c r="M5366" s="6" t="s">
        <v>23</v>
      </c>
      <c r="N5366" s="5"/>
      <c r="O5366" s="5"/>
      <c r="P5366" s="5"/>
      <c r="Q5366" s="5"/>
      <c r="R5366" s="5"/>
      <c r="S5366" s="5"/>
      <c r="T5366" s="5"/>
      <c r="U5366" s="5"/>
      <c r="V5366" s="5"/>
    </row>
    <row r="5367" hidden="1">
      <c r="A5367" s="5">
        <v>480091.0</v>
      </c>
      <c r="B5367" s="6" t="s">
        <v>7963</v>
      </c>
      <c r="C5367" s="6" t="s">
        <v>10723</v>
      </c>
      <c r="D5367" s="6" t="s">
        <v>10980</v>
      </c>
      <c r="E5367" s="6" t="s">
        <v>266</v>
      </c>
      <c r="F5367" s="6"/>
      <c r="G5367" s="6"/>
      <c r="H5367" s="6" t="s">
        <v>8264</v>
      </c>
      <c r="I5367" s="6" t="s">
        <v>10981</v>
      </c>
      <c r="J5367" s="6" t="s">
        <v>8469</v>
      </c>
      <c r="K5367" s="7" t="s">
        <v>565</v>
      </c>
      <c r="L5367" s="8">
        <v>45657.0</v>
      </c>
      <c r="M5367" s="6" t="s">
        <v>23</v>
      </c>
      <c r="N5367" s="5"/>
      <c r="O5367" s="5"/>
      <c r="P5367" s="5"/>
      <c r="Q5367" s="5"/>
      <c r="R5367" s="5"/>
      <c r="S5367" s="5"/>
      <c r="T5367" s="5"/>
      <c r="U5367" s="5"/>
      <c r="V5367" s="5"/>
    </row>
    <row r="5368" hidden="1">
      <c r="A5368" s="5">
        <v>480091.0</v>
      </c>
      <c r="B5368" s="6" t="s">
        <v>7963</v>
      </c>
      <c r="C5368" s="6" t="s">
        <v>10723</v>
      </c>
      <c r="D5368" s="6" t="s">
        <v>10980</v>
      </c>
      <c r="E5368" s="6" t="s">
        <v>266</v>
      </c>
      <c r="F5368" s="6"/>
      <c r="G5368" s="6"/>
      <c r="H5368" s="6" t="s">
        <v>8279</v>
      </c>
      <c r="I5368" s="6" t="s">
        <v>10981</v>
      </c>
      <c r="J5368" s="6" t="s">
        <v>8469</v>
      </c>
      <c r="K5368" s="7" t="s">
        <v>494</v>
      </c>
      <c r="L5368" s="8">
        <v>45657.0</v>
      </c>
      <c r="M5368" s="6" t="s">
        <v>23</v>
      </c>
      <c r="N5368" s="5"/>
      <c r="O5368" s="5"/>
      <c r="P5368" s="5"/>
      <c r="Q5368" s="5"/>
      <c r="R5368" s="5"/>
      <c r="S5368" s="5"/>
      <c r="T5368" s="5"/>
      <c r="U5368" s="5"/>
      <c r="V5368" s="5"/>
    </row>
    <row r="5369" hidden="1">
      <c r="A5369" s="5">
        <v>480091.0</v>
      </c>
      <c r="B5369" s="6" t="s">
        <v>7963</v>
      </c>
      <c r="C5369" s="6" t="s">
        <v>10723</v>
      </c>
      <c r="D5369" s="6" t="s">
        <v>10984</v>
      </c>
      <c r="E5369" s="6" t="s">
        <v>266</v>
      </c>
      <c r="F5369" s="6"/>
      <c r="G5369" s="6"/>
      <c r="H5369" s="6" t="s">
        <v>8236</v>
      </c>
      <c r="I5369" s="6" t="s">
        <v>10985</v>
      </c>
      <c r="J5369" s="6" t="s">
        <v>8469</v>
      </c>
      <c r="K5369" s="7" t="s">
        <v>10986</v>
      </c>
      <c r="L5369" s="8">
        <v>45657.0</v>
      </c>
      <c r="M5369" s="6" t="s">
        <v>23</v>
      </c>
      <c r="N5369" s="5"/>
      <c r="O5369" s="5"/>
      <c r="P5369" s="5"/>
      <c r="Q5369" s="5"/>
      <c r="R5369" s="5"/>
      <c r="S5369" s="5"/>
      <c r="T5369" s="5"/>
      <c r="U5369" s="5"/>
      <c r="V5369" s="5"/>
    </row>
    <row r="5370" hidden="1">
      <c r="A5370" s="5">
        <v>480091.0</v>
      </c>
      <c r="B5370" s="6" t="s">
        <v>7963</v>
      </c>
      <c r="C5370" s="6" t="s">
        <v>10723</v>
      </c>
      <c r="D5370" s="6" t="s">
        <v>10987</v>
      </c>
      <c r="E5370" s="6" t="s">
        <v>266</v>
      </c>
      <c r="F5370" s="6"/>
      <c r="G5370" s="6"/>
      <c r="H5370" s="6" t="s">
        <v>8236</v>
      </c>
      <c r="I5370" s="6" t="s">
        <v>10988</v>
      </c>
      <c r="J5370" s="6" t="s">
        <v>8469</v>
      </c>
      <c r="K5370" s="7" t="s">
        <v>10989</v>
      </c>
      <c r="L5370" s="8">
        <v>45657.0</v>
      </c>
      <c r="M5370" s="6" t="s">
        <v>23</v>
      </c>
      <c r="N5370" s="5"/>
      <c r="O5370" s="5"/>
      <c r="P5370" s="5"/>
      <c r="Q5370" s="5"/>
      <c r="R5370" s="5"/>
      <c r="S5370" s="5"/>
      <c r="T5370" s="5"/>
      <c r="U5370" s="5"/>
      <c r="V5370" s="5"/>
    </row>
    <row r="5371" hidden="1">
      <c r="A5371" s="5">
        <v>480091.0</v>
      </c>
      <c r="B5371" s="6" t="s">
        <v>7963</v>
      </c>
      <c r="C5371" s="6" t="s">
        <v>10723</v>
      </c>
      <c r="D5371" s="6" t="s">
        <v>10990</v>
      </c>
      <c r="E5371" s="6" t="s">
        <v>266</v>
      </c>
      <c r="F5371" s="6"/>
      <c r="G5371" s="6"/>
      <c r="H5371" s="6" t="s">
        <v>8209</v>
      </c>
      <c r="I5371" s="6" t="s">
        <v>10991</v>
      </c>
      <c r="J5371" s="6" t="s">
        <v>8469</v>
      </c>
      <c r="K5371" s="7" t="s">
        <v>10992</v>
      </c>
      <c r="L5371" s="8">
        <v>45657.0</v>
      </c>
      <c r="M5371" s="6" t="s">
        <v>23</v>
      </c>
      <c r="N5371" s="5"/>
      <c r="O5371" s="5"/>
      <c r="P5371" s="5"/>
      <c r="Q5371" s="5"/>
      <c r="R5371" s="5"/>
      <c r="S5371" s="5"/>
      <c r="T5371" s="5"/>
      <c r="U5371" s="5"/>
      <c r="V5371" s="5"/>
    </row>
    <row r="5372" hidden="1">
      <c r="A5372" s="5">
        <v>480091.0</v>
      </c>
      <c r="B5372" s="6" t="s">
        <v>7963</v>
      </c>
      <c r="C5372" s="6" t="s">
        <v>10723</v>
      </c>
      <c r="D5372" s="6" t="s">
        <v>10993</v>
      </c>
      <c r="E5372" s="6" t="s">
        <v>266</v>
      </c>
      <c r="F5372" s="6"/>
      <c r="G5372" s="6"/>
      <c r="H5372" s="6" t="s">
        <v>8319</v>
      </c>
      <c r="I5372" s="6"/>
      <c r="J5372" s="6" t="s">
        <v>8469</v>
      </c>
      <c r="K5372" s="7" t="s">
        <v>10994</v>
      </c>
      <c r="L5372" s="8">
        <v>45657.0</v>
      </c>
      <c r="M5372" s="6" t="s">
        <v>23</v>
      </c>
      <c r="N5372" s="5"/>
      <c r="O5372" s="5"/>
      <c r="P5372" s="5"/>
      <c r="Q5372" s="5"/>
      <c r="R5372" s="5"/>
      <c r="S5372" s="5"/>
      <c r="T5372" s="5"/>
      <c r="U5372" s="5"/>
      <c r="V5372" s="5"/>
    </row>
    <row r="5373" hidden="1">
      <c r="A5373" s="5">
        <v>480091.0</v>
      </c>
      <c r="B5373" s="6" t="s">
        <v>7963</v>
      </c>
      <c r="C5373" s="6" t="s">
        <v>10723</v>
      </c>
      <c r="D5373" s="6" t="s">
        <v>10990</v>
      </c>
      <c r="E5373" s="6" t="s">
        <v>266</v>
      </c>
      <c r="F5373" s="6"/>
      <c r="G5373" s="6"/>
      <c r="H5373" s="6" t="s">
        <v>8253</v>
      </c>
      <c r="I5373" s="6" t="s">
        <v>10991</v>
      </c>
      <c r="J5373" s="6" t="s">
        <v>8469</v>
      </c>
      <c r="K5373" s="7" t="s">
        <v>565</v>
      </c>
      <c r="L5373" s="8">
        <v>45657.0</v>
      </c>
      <c r="M5373" s="6" t="s">
        <v>23</v>
      </c>
      <c r="N5373" s="5"/>
      <c r="O5373" s="5"/>
      <c r="P5373" s="5"/>
      <c r="Q5373" s="5"/>
      <c r="R5373" s="5"/>
      <c r="S5373" s="5"/>
      <c r="T5373" s="5"/>
      <c r="U5373" s="5"/>
      <c r="V5373" s="5"/>
    </row>
    <row r="5374" hidden="1">
      <c r="A5374" s="5">
        <v>480091.0</v>
      </c>
      <c r="B5374" s="6" t="s">
        <v>7963</v>
      </c>
      <c r="C5374" s="6" t="s">
        <v>10723</v>
      </c>
      <c r="D5374" s="6" t="s">
        <v>10990</v>
      </c>
      <c r="E5374" s="6" t="s">
        <v>266</v>
      </c>
      <c r="F5374" s="6"/>
      <c r="G5374" s="6"/>
      <c r="H5374" s="6" t="s">
        <v>8209</v>
      </c>
      <c r="I5374" s="6" t="s">
        <v>10991</v>
      </c>
      <c r="J5374" s="6" t="s">
        <v>8469</v>
      </c>
      <c r="K5374" s="7" t="s">
        <v>10995</v>
      </c>
      <c r="L5374" s="8">
        <v>45657.0</v>
      </c>
      <c r="M5374" s="6" t="s">
        <v>23</v>
      </c>
      <c r="N5374" s="5"/>
      <c r="O5374" s="5"/>
      <c r="P5374" s="5"/>
      <c r="Q5374" s="5"/>
      <c r="R5374" s="5"/>
      <c r="S5374" s="5"/>
      <c r="T5374" s="5"/>
      <c r="U5374" s="5"/>
      <c r="V5374" s="5"/>
    </row>
    <row r="5375" hidden="1">
      <c r="A5375" s="5">
        <v>480091.0</v>
      </c>
      <c r="B5375" s="6" t="s">
        <v>7963</v>
      </c>
      <c r="C5375" s="6" t="s">
        <v>10723</v>
      </c>
      <c r="D5375" s="6" t="s">
        <v>10990</v>
      </c>
      <c r="E5375" s="6" t="s">
        <v>266</v>
      </c>
      <c r="F5375" s="6"/>
      <c r="G5375" s="6"/>
      <c r="H5375" s="6" t="s">
        <v>8209</v>
      </c>
      <c r="I5375" s="6" t="s">
        <v>10991</v>
      </c>
      <c r="J5375" s="6" t="s">
        <v>8469</v>
      </c>
      <c r="K5375" s="7" t="s">
        <v>10996</v>
      </c>
      <c r="L5375" s="8">
        <v>45657.0</v>
      </c>
      <c r="M5375" s="6" t="s">
        <v>23</v>
      </c>
      <c r="N5375" s="5"/>
      <c r="O5375" s="5"/>
      <c r="P5375" s="5"/>
      <c r="Q5375" s="5"/>
      <c r="R5375" s="5"/>
      <c r="S5375" s="5"/>
      <c r="T5375" s="5"/>
      <c r="U5375" s="5"/>
      <c r="V5375" s="5"/>
    </row>
    <row r="5376" hidden="1">
      <c r="A5376" s="5">
        <v>480091.0</v>
      </c>
      <c r="B5376" s="6" t="s">
        <v>7963</v>
      </c>
      <c r="C5376" s="6" t="s">
        <v>10723</v>
      </c>
      <c r="D5376" s="6" t="s">
        <v>10997</v>
      </c>
      <c r="E5376" s="6" t="s">
        <v>266</v>
      </c>
      <c r="F5376" s="6"/>
      <c r="G5376" s="6"/>
      <c r="H5376" s="6" t="s">
        <v>8579</v>
      </c>
      <c r="I5376" s="6" t="s">
        <v>10998</v>
      </c>
      <c r="J5376" s="6" t="s">
        <v>8469</v>
      </c>
      <c r="K5376" s="7" t="s">
        <v>10999</v>
      </c>
      <c r="L5376" s="8">
        <v>45657.0</v>
      </c>
      <c r="M5376" s="6" t="s">
        <v>23</v>
      </c>
      <c r="N5376" s="5"/>
      <c r="O5376" s="5"/>
      <c r="P5376" s="5"/>
      <c r="Q5376" s="5"/>
      <c r="R5376" s="5"/>
      <c r="S5376" s="5"/>
      <c r="T5376" s="5"/>
      <c r="U5376" s="5"/>
      <c r="V5376" s="5"/>
    </row>
    <row r="5377" hidden="1">
      <c r="A5377" s="5">
        <v>480091.0</v>
      </c>
      <c r="B5377" s="6" t="s">
        <v>7963</v>
      </c>
      <c r="C5377" s="6" t="s">
        <v>10723</v>
      </c>
      <c r="D5377" s="6" t="s">
        <v>10990</v>
      </c>
      <c r="E5377" s="6" t="s">
        <v>266</v>
      </c>
      <c r="F5377" s="6"/>
      <c r="G5377" s="6"/>
      <c r="H5377" s="6" t="s">
        <v>8279</v>
      </c>
      <c r="I5377" s="6" t="s">
        <v>10991</v>
      </c>
      <c r="J5377" s="6" t="s">
        <v>8469</v>
      </c>
      <c r="K5377" s="7" t="s">
        <v>8273</v>
      </c>
      <c r="L5377" s="8">
        <v>45657.0</v>
      </c>
      <c r="M5377" s="6" t="s">
        <v>23</v>
      </c>
      <c r="N5377" s="5"/>
      <c r="O5377" s="5"/>
      <c r="P5377" s="5"/>
      <c r="Q5377" s="5"/>
      <c r="R5377" s="5"/>
      <c r="S5377" s="5"/>
      <c r="T5377" s="5"/>
      <c r="U5377" s="5"/>
      <c r="V5377" s="5"/>
    </row>
    <row r="5378" hidden="1">
      <c r="A5378" s="5">
        <v>480091.0</v>
      </c>
      <c r="B5378" s="6" t="s">
        <v>7963</v>
      </c>
      <c r="C5378" s="6" t="s">
        <v>10723</v>
      </c>
      <c r="D5378" s="6" t="s">
        <v>11000</v>
      </c>
      <c r="E5378" s="6" t="s">
        <v>266</v>
      </c>
      <c r="F5378" s="6"/>
      <c r="G5378" s="6"/>
      <c r="H5378" s="6" t="s">
        <v>8322</v>
      </c>
      <c r="I5378" s="6" t="s">
        <v>11001</v>
      </c>
      <c r="J5378" s="6" t="s">
        <v>8469</v>
      </c>
      <c r="K5378" s="7" t="s">
        <v>3314</v>
      </c>
      <c r="L5378" s="8">
        <v>45657.0</v>
      </c>
      <c r="M5378" s="6" t="s">
        <v>23</v>
      </c>
      <c r="N5378" s="5"/>
      <c r="O5378" s="5"/>
      <c r="P5378" s="5"/>
      <c r="Q5378" s="5"/>
      <c r="R5378" s="5"/>
      <c r="S5378" s="5"/>
      <c r="T5378" s="5"/>
      <c r="U5378" s="5"/>
      <c r="V5378" s="5"/>
    </row>
    <row r="5379" hidden="1">
      <c r="A5379" s="5">
        <v>480091.0</v>
      </c>
      <c r="B5379" s="6" t="s">
        <v>7963</v>
      </c>
      <c r="C5379" s="6" t="s">
        <v>10723</v>
      </c>
      <c r="D5379" s="6" t="s">
        <v>11002</v>
      </c>
      <c r="E5379" s="6" t="s">
        <v>266</v>
      </c>
      <c r="F5379" s="6"/>
      <c r="G5379" s="6"/>
      <c r="H5379" s="6" t="s">
        <v>8253</v>
      </c>
      <c r="I5379" s="6" t="s">
        <v>11003</v>
      </c>
      <c r="J5379" s="6" t="s">
        <v>8469</v>
      </c>
      <c r="K5379" s="7" t="s">
        <v>11004</v>
      </c>
      <c r="L5379" s="8">
        <v>45657.0</v>
      </c>
      <c r="M5379" s="6" t="s">
        <v>23</v>
      </c>
      <c r="N5379" s="5"/>
      <c r="O5379" s="5"/>
      <c r="P5379" s="5"/>
      <c r="Q5379" s="5"/>
      <c r="R5379" s="5"/>
      <c r="S5379" s="5"/>
      <c r="T5379" s="5"/>
      <c r="U5379" s="5"/>
      <c r="V5379" s="5"/>
    </row>
    <row r="5380" hidden="1">
      <c r="A5380" s="5">
        <v>480091.0</v>
      </c>
      <c r="B5380" s="6" t="s">
        <v>7963</v>
      </c>
      <c r="C5380" s="6" t="s">
        <v>10723</v>
      </c>
      <c r="D5380" s="6" t="s">
        <v>11002</v>
      </c>
      <c r="E5380" s="6" t="s">
        <v>266</v>
      </c>
      <c r="F5380" s="6"/>
      <c r="G5380" s="6"/>
      <c r="H5380" s="6" t="s">
        <v>8236</v>
      </c>
      <c r="I5380" s="6" t="s">
        <v>11003</v>
      </c>
      <c r="J5380" s="6" t="s">
        <v>8469</v>
      </c>
      <c r="K5380" s="7" t="s">
        <v>481</v>
      </c>
      <c r="L5380" s="8">
        <v>45657.0</v>
      </c>
      <c r="M5380" s="6" t="s">
        <v>23</v>
      </c>
      <c r="N5380" s="5"/>
      <c r="O5380" s="5"/>
      <c r="P5380" s="5"/>
      <c r="Q5380" s="5"/>
      <c r="R5380" s="5"/>
      <c r="S5380" s="5"/>
      <c r="T5380" s="5"/>
      <c r="U5380" s="5"/>
      <c r="V5380" s="5"/>
    </row>
    <row r="5381" hidden="1">
      <c r="A5381" s="5">
        <v>480091.0</v>
      </c>
      <c r="B5381" s="6" t="s">
        <v>7963</v>
      </c>
      <c r="C5381" s="6" t="s">
        <v>10723</v>
      </c>
      <c r="D5381" s="6" t="s">
        <v>11002</v>
      </c>
      <c r="E5381" s="6" t="s">
        <v>266</v>
      </c>
      <c r="F5381" s="6"/>
      <c r="G5381" s="6"/>
      <c r="H5381" s="6" t="s">
        <v>8372</v>
      </c>
      <c r="I5381" s="6" t="s">
        <v>11003</v>
      </c>
      <c r="J5381" s="6" t="s">
        <v>8469</v>
      </c>
      <c r="K5381" s="7" t="s">
        <v>11005</v>
      </c>
      <c r="L5381" s="8">
        <v>45657.0</v>
      </c>
      <c r="M5381" s="6" t="s">
        <v>23</v>
      </c>
      <c r="N5381" s="5"/>
      <c r="O5381" s="5"/>
      <c r="P5381" s="5"/>
      <c r="Q5381" s="5"/>
      <c r="R5381" s="5"/>
      <c r="S5381" s="5"/>
      <c r="T5381" s="5"/>
      <c r="U5381" s="5"/>
      <c r="V5381" s="5"/>
    </row>
    <row r="5382" hidden="1">
      <c r="A5382" s="5">
        <v>480091.0</v>
      </c>
      <c r="B5382" s="6" t="s">
        <v>7963</v>
      </c>
      <c r="C5382" s="6" t="s">
        <v>10723</v>
      </c>
      <c r="D5382" s="6" t="s">
        <v>11006</v>
      </c>
      <c r="E5382" s="6" t="s">
        <v>266</v>
      </c>
      <c r="F5382" s="6"/>
      <c r="G5382" s="6"/>
      <c r="H5382" s="6" t="s">
        <v>8579</v>
      </c>
      <c r="I5382" s="6" t="s">
        <v>11007</v>
      </c>
      <c r="J5382" s="6" t="s">
        <v>8469</v>
      </c>
      <c r="K5382" s="7" t="s">
        <v>10443</v>
      </c>
      <c r="L5382" s="8">
        <v>45657.0</v>
      </c>
      <c r="M5382" s="6" t="s">
        <v>23</v>
      </c>
      <c r="N5382" s="5"/>
      <c r="O5382" s="5"/>
      <c r="P5382" s="5"/>
      <c r="Q5382" s="5"/>
      <c r="R5382" s="5"/>
      <c r="S5382" s="5"/>
      <c r="T5382" s="5"/>
      <c r="U5382" s="5"/>
      <c r="V5382" s="5"/>
    </row>
    <row r="5383" hidden="1">
      <c r="A5383" s="5">
        <v>480091.0</v>
      </c>
      <c r="B5383" s="6" t="s">
        <v>7963</v>
      </c>
      <c r="C5383" s="6" t="s">
        <v>10723</v>
      </c>
      <c r="D5383" s="6" t="s">
        <v>11002</v>
      </c>
      <c r="E5383" s="6" t="s">
        <v>266</v>
      </c>
      <c r="F5383" s="6"/>
      <c r="G5383" s="6"/>
      <c r="H5383" s="6" t="s">
        <v>8279</v>
      </c>
      <c r="I5383" s="6" t="s">
        <v>11003</v>
      </c>
      <c r="J5383" s="6" t="s">
        <v>8469</v>
      </c>
      <c r="K5383" s="7" t="s">
        <v>8273</v>
      </c>
      <c r="L5383" s="8">
        <v>45657.0</v>
      </c>
      <c r="M5383" s="6" t="s">
        <v>23</v>
      </c>
      <c r="N5383" s="5"/>
      <c r="O5383" s="5"/>
      <c r="P5383" s="5"/>
      <c r="Q5383" s="5"/>
      <c r="R5383" s="5"/>
      <c r="S5383" s="5"/>
      <c r="T5383" s="5"/>
      <c r="U5383" s="5"/>
      <c r="V5383" s="5"/>
    </row>
    <row r="5384" hidden="1">
      <c r="A5384" s="5">
        <v>480091.0</v>
      </c>
      <c r="B5384" s="6" t="s">
        <v>7963</v>
      </c>
      <c r="C5384" s="6" t="s">
        <v>10723</v>
      </c>
      <c r="D5384" s="6" t="s">
        <v>11008</v>
      </c>
      <c r="E5384" s="6" t="s">
        <v>266</v>
      </c>
      <c r="F5384" s="6"/>
      <c r="G5384" s="6"/>
      <c r="H5384" s="6" t="s">
        <v>8284</v>
      </c>
      <c r="I5384" s="6" t="s">
        <v>11009</v>
      </c>
      <c r="J5384" s="6" t="s">
        <v>8810</v>
      </c>
      <c r="K5384" s="7" t="s">
        <v>10039</v>
      </c>
      <c r="L5384" s="8">
        <v>45657.0</v>
      </c>
      <c r="M5384" s="6" t="s">
        <v>23</v>
      </c>
      <c r="N5384" s="5"/>
      <c r="O5384" s="5"/>
      <c r="P5384" s="5"/>
      <c r="Q5384" s="5"/>
      <c r="R5384" s="5"/>
      <c r="S5384" s="5"/>
      <c r="T5384" s="5"/>
      <c r="U5384" s="5"/>
      <c r="V5384" s="5"/>
    </row>
    <row r="5385" hidden="1">
      <c r="A5385" s="5">
        <v>480091.0</v>
      </c>
      <c r="B5385" s="6" t="s">
        <v>7963</v>
      </c>
      <c r="C5385" s="6" t="s">
        <v>10723</v>
      </c>
      <c r="D5385" s="6" t="s">
        <v>11008</v>
      </c>
      <c r="E5385" s="6" t="s">
        <v>266</v>
      </c>
      <c r="F5385" s="6"/>
      <c r="G5385" s="6"/>
      <c r="H5385" s="6" t="s">
        <v>8228</v>
      </c>
      <c r="I5385" s="6" t="s">
        <v>11009</v>
      </c>
      <c r="J5385" s="6" t="s">
        <v>8810</v>
      </c>
      <c r="K5385" s="7" t="s">
        <v>86</v>
      </c>
      <c r="L5385" s="8">
        <v>45657.0</v>
      </c>
      <c r="M5385" s="6" t="s">
        <v>23</v>
      </c>
      <c r="N5385" s="5"/>
      <c r="O5385" s="5"/>
      <c r="P5385" s="5"/>
      <c r="Q5385" s="5"/>
      <c r="R5385" s="5"/>
      <c r="S5385" s="5"/>
      <c r="T5385" s="5"/>
      <c r="U5385" s="5"/>
      <c r="V5385" s="5"/>
    </row>
    <row r="5386" hidden="1">
      <c r="A5386" s="5">
        <v>480091.0</v>
      </c>
      <c r="B5386" s="6" t="s">
        <v>7963</v>
      </c>
      <c r="C5386" s="6" t="s">
        <v>10723</v>
      </c>
      <c r="D5386" s="6" t="s">
        <v>11008</v>
      </c>
      <c r="E5386" s="6" t="s">
        <v>266</v>
      </c>
      <c r="F5386" s="6"/>
      <c r="G5386" s="6"/>
      <c r="H5386" s="6" t="s">
        <v>8264</v>
      </c>
      <c r="I5386" s="6" t="s">
        <v>11009</v>
      </c>
      <c r="J5386" s="6" t="s">
        <v>8810</v>
      </c>
      <c r="K5386" s="7" t="s">
        <v>97</v>
      </c>
      <c r="L5386" s="8">
        <v>45657.0</v>
      </c>
      <c r="M5386" s="6" t="s">
        <v>23</v>
      </c>
      <c r="N5386" s="5"/>
      <c r="O5386" s="5"/>
      <c r="P5386" s="5"/>
      <c r="Q5386" s="5"/>
      <c r="R5386" s="5"/>
      <c r="S5386" s="5"/>
      <c r="T5386" s="5"/>
      <c r="U5386" s="5"/>
      <c r="V5386" s="5"/>
    </row>
    <row r="5387" hidden="1">
      <c r="A5387" s="5">
        <v>480091.0</v>
      </c>
      <c r="B5387" s="6" t="s">
        <v>7963</v>
      </c>
      <c r="C5387" s="6" t="s">
        <v>10723</v>
      </c>
      <c r="D5387" s="6" t="s">
        <v>11008</v>
      </c>
      <c r="E5387" s="6" t="s">
        <v>266</v>
      </c>
      <c r="F5387" s="6"/>
      <c r="G5387" s="6"/>
      <c r="H5387" s="6" t="s">
        <v>8264</v>
      </c>
      <c r="I5387" s="6" t="s">
        <v>11009</v>
      </c>
      <c r="J5387" s="6" t="s">
        <v>8810</v>
      </c>
      <c r="K5387" s="7" t="s">
        <v>3634</v>
      </c>
      <c r="L5387" s="8">
        <v>45657.0</v>
      </c>
      <c r="M5387" s="6" t="s">
        <v>23</v>
      </c>
      <c r="N5387" s="5"/>
      <c r="O5387" s="5"/>
      <c r="P5387" s="5"/>
      <c r="Q5387" s="5"/>
      <c r="R5387" s="5"/>
      <c r="S5387" s="5"/>
      <c r="T5387" s="5"/>
      <c r="U5387" s="5"/>
      <c r="V5387" s="5"/>
    </row>
    <row r="5388" hidden="1">
      <c r="A5388" s="5">
        <v>480091.0</v>
      </c>
      <c r="B5388" s="6" t="s">
        <v>7963</v>
      </c>
      <c r="C5388" s="6" t="s">
        <v>10723</v>
      </c>
      <c r="D5388" s="6" t="s">
        <v>11010</v>
      </c>
      <c r="E5388" s="6" t="s">
        <v>266</v>
      </c>
      <c r="F5388" s="6"/>
      <c r="G5388" s="6"/>
      <c r="H5388" s="6" t="s">
        <v>8271</v>
      </c>
      <c r="I5388" s="6" t="s">
        <v>11011</v>
      </c>
      <c r="J5388" s="6" t="s">
        <v>8810</v>
      </c>
      <c r="K5388" s="7" t="s">
        <v>10039</v>
      </c>
      <c r="L5388" s="8">
        <v>45657.0</v>
      </c>
      <c r="M5388" s="6" t="s">
        <v>23</v>
      </c>
      <c r="N5388" s="5"/>
      <c r="O5388" s="5"/>
      <c r="P5388" s="5"/>
      <c r="Q5388" s="5"/>
      <c r="R5388" s="5"/>
      <c r="S5388" s="5"/>
      <c r="T5388" s="5"/>
      <c r="U5388" s="5"/>
      <c r="V5388" s="5"/>
    </row>
    <row r="5389" hidden="1">
      <c r="A5389" s="5">
        <v>480091.0</v>
      </c>
      <c r="B5389" s="6" t="s">
        <v>7963</v>
      </c>
      <c r="C5389" s="6" t="s">
        <v>10723</v>
      </c>
      <c r="D5389" s="6" t="s">
        <v>11008</v>
      </c>
      <c r="E5389" s="6" t="s">
        <v>266</v>
      </c>
      <c r="F5389" s="6"/>
      <c r="G5389" s="6"/>
      <c r="H5389" s="6" t="s">
        <v>8236</v>
      </c>
      <c r="I5389" s="6" t="s">
        <v>11009</v>
      </c>
      <c r="J5389" s="6" t="s">
        <v>8810</v>
      </c>
      <c r="K5389" s="7" t="s">
        <v>82</v>
      </c>
      <c r="L5389" s="8">
        <v>45657.0</v>
      </c>
      <c r="M5389" s="6" t="s">
        <v>23</v>
      </c>
      <c r="N5389" s="5"/>
      <c r="O5389" s="5"/>
      <c r="P5389" s="5"/>
      <c r="Q5389" s="5"/>
      <c r="R5389" s="5"/>
      <c r="S5389" s="5"/>
      <c r="T5389" s="5"/>
      <c r="U5389" s="5"/>
      <c r="V5389" s="5"/>
    </row>
    <row r="5390" hidden="1">
      <c r="A5390" s="5">
        <v>480091.0</v>
      </c>
      <c r="B5390" s="6" t="s">
        <v>7963</v>
      </c>
      <c r="C5390" s="6" t="s">
        <v>10723</v>
      </c>
      <c r="D5390" s="6" t="s">
        <v>11008</v>
      </c>
      <c r="E5390" s="6" t="s">
        <v>266</v>
      </c>
      <c r="F5390" s="6"/>
      <c r="G5390" s="6"/>
      <c r="H5390" s="6" t="s">
        <v>8279</v>
      </c>
      <c r="I5390" s="6" t="s">
        <v>11009</v>
      </c>
      <c r="J5390" s="6" t="s">
        <v>8810</v>
      </c>
      <c r="K5390" s="7" t="s">
        <v>499</v>
      </c>
      <c r="L5390" s="8">
        <v>45657.0</v>
      </c>
      <c r="M5390" s="6" t="s">
        <v>23</v>
      </c>
      <c r="N5390" s="5"/>
      <c r="O5390" s="5"/>
      <c r="P5390" s="5"/>
      <c r="Q5390" s="5"/>
      <c r="R5390" s="5"/>
      <c r="S5390" s="5"/>
      <c r="T5390" s="5"/>
      <c r="U5390" s="5"/>
      <c r="V5390" s="5"/>
    </row>
    <row r="5391" hidden="1">
      <c r="A5391" s="5">
        <v>480091.0</v>
      </c>
      <c r="B5391" s="6" t="s">
        <v>7963</v>
      </c>
      <c r="C5391" s="6" t="s">
        <v>10723</v>
      </c>
      <c r="D5391" s="6" t="s">
        <v>11012</v>
      </c>
      <c r="E5391" s="6" t="s">
        <v>266</v>
      </c>
      <c r="F5391" s="6"/>
      <c r="G5391" s="6"/>
      <c r="H5391" s="6" t="s">
        <v>8236</v>
      </c>
      <c r="I5391" s="6" t="s">
        <v>11013</v>
      </c>
      <c r="J5391" s="6" t="s">
        <v>8469</v>
      </c>
      <c r="K5391" s="7" t="s">
        <v>881</v>
      </c>
      <c r="L5391" s="8">
        <v>45657.0</v>
      </c>
      <c r="M5391" s="6" t="s">
        <v>23</v>
      </c>
      <c r="N5391" s="5"/>
      <c r="O5391" s="5"/>
      <c r="P5391" s="5"/>
      <c r="Q5391" s="5"/>
      <c r="R5391" s="5"/>
      <c r="S5391" s="5"/>
      <c r="T5391" s="5"/>
      <c r="U5391" s="5"/>
      <c r="V5391" s="5"/>
    </row>
    <row r="5392" hidden="1">
      <c r="A5392" s="5">
        <v>480091.0</v>
      </c>
      <c r="B5392" s="6" t="s">
        <v>7963</v>
      </c>
      <c r="C5392" s="6" t="s">
        <v>10723</v>
      </c>
      <c r="D5392" s="6" t="s">
        <v>11014</v>
      </c>
      <c r="E5392" s="6" t="s">
        <v>266</v>
      </c>
      <c r="F5392" s="6"/>
      <c r="G5392" s="6"/>
      <c r="H5392" s="6" t="s">
        <v>8225</v>
      </c>
      <c r="I5392" s="6" t="s">
        <v>11015</v>
      </c>
      <c r="J5392" s="6" t="s">
        <v>8469</v>
      </c>
      <c r="K5392" s="7" t="s">
        <v>881</v>
      </c>
      <c r="L5392" s="8">
        <v>45657.0</v>
      </c>
      <c r="M5392" s="6" t="s">
        <v>23</v>
      </c>
      <c r="N5392" s="5"/>
      <c r="O5392" s="5"/>
      <c r="P5392" s="5"/>
      <c r="Q5392" s="5"/>
      <c r="R5392" s="5"/>
      <c r="S5392" s="5"/>
      <c r="T5392" s="5"/>
      <c r="U5392" s="5"/>
      <c r="V5392" s="5"/>
    </row>
    <row r="5393" hidden="1">
      <c r="A5393" s="5">
        <v>480091.0</v>
      </c>
      <c r="B5393" s="6" t="s">
        <v>7963</v>
      </c>
      <c r="C5393" s="6" t="s">
        <v>10723</v>
      </c>
      <c r="D5393" s="6" t="s">
        <v>11014</v>
      </c>
      <c r="E5393" s="6" t="s">
        <v>266</v>
      </c>
      <c r="F5393" s="6"/>
      <c r="G5393" s="6"/>
      <c r="H5393" s="6" t="s">
        <v>8256</v>
      </c>
      <c r="I5393" s="6" t="s">
        <v>11015</v>
      </c>
      <c r="J5393" s="6" t="s">
        <v>8469</v>
      </c>
      <c r="K5393" s="7" t="s">
        <v>369</v>
      </c>
      <c r="L5393" s="8">
        <v>45657.0</v>
      </c>
      <c r="M5393" s="6" t="s">
        <v>23</v>
      </c>
      <c r="N5393" s="5"/>
      <c r="O5393" s="5"/>
      <c r="P5393" s="5"/>
      <c r="Q5393" s="5"/>
      <c r="R5393" s="5"/>
      <c r="S5393" s="5"/>
      <c r="T5393" s="5"/>
      <c r="U5393" s="5"/>
      <c r="V5393" s="5"/>
    </row>
    <row r="5394" hidden="1">
      <c r="A5394" s="5">
        <v>480091.0</v>
      </c>
      <c r="B5394" s="6" t="s">
        <v>7963</v>
      </c>
      <c r="C5394" s="6" t="s">
        <v>10723</v>
      </c>
      <c r="D5394" s="6" t="s">
        <v>11012</v>
      </c>
      <c r="E5394" s="6" t="s">
        <v>266</v>
      </c>
      <c r="F5394" s="6"/>
      <c r="G5394" s="6"/>
      <c r="H5394" s="6" t="s">
        <v>8279</v>
      </c>
      <c r="I5394" s="6" t="s">
        <v>11013</v>
      </c>
      <c r="J5394" s="6" t="s">
        <v>8469</v>
      </c>
      <c r="K5394" s="7" t="s">
        <v>620</v>
      </c>
      <c r="L5394" s="8">
        <v>45657.0</v>
      </c>
      <c r="M5394" s="6" t="s">
        <v>23</v>
      </c>
      <c r="N5394" s="5"/>
      <c r="O5394" s="5"/>
      <c r="P5394" s="5"/>
      <c r="Q5394" s="5"/>
      <c r="R5394" s="5"/>
      <c r="S5394" s="5"/>
      <c r="T5394" s="5"/>
      <c r="U5394" s="5"/>
      <c r="V5394" s="5"/>
    </row>
    <row r="5395" hidden="1">
      <c r="A5395" s="5">
        <v>480091.0</v>
      </c>
      <c r="B5395" s="6" t="s">
        <v>7963</v>
      </c>
      <c r="C5395" s="6" t="s">
        <v>10723</v>
      </c>
      <c r="D5395" s="6" t="s">
        <v>11016</v>
      </c>
      <c r="E5395" s="6" t="s">
        <v>266</v>
      </c>
      <c r="F5395" s="6"/>
      <c r="G5395" s="6"/>
      <c r="H5395" s="6" t="s">
        <v>8212</v>
      </c>
      <c r="I5395" s="6" t="s">
        <v>11017</v>
      </c>
      <c r="J5395" s="6" t="s">
        <v>8469</v>
      </c>
      <c r="K5395" s="7" t="s">
        <v>369</v>
      </c>
      <c r="L5395" s="8">
        <v>45657.0</v>
      </c>
      <c r="M5395" s="6" t="s">
        <v>23</v>
      </c>
      <c r="N5395" s="5"/>
      <c r="O5395" s="5"/>
      <c r="P5395" s="5"/>
      <c r="Q5395" s="5"/>
      <c r="R5395" s="5"/>
      <c r="S5395" s="5"/>
      <c r="T5395" s="5"/>
      <c r="U5395" s="5"/>
      <c r="V5395" s="5"/>
    </row>
    <row r="5396" hidden="1">
      <c r="A5396" s="5">
        <v>480091.0</v>
      </c>
      <c r="B5396" s="6" t="s">
        <v>7963</v>
      </c>
      <c r="C5396" s="6" t="s">
        <v>10723</v>
      </c>
      <c r="D5396" s="6" t="s">
        <v>11016</v>
      </c>
      <c r="E5396" s="6" t="s">
        <v>266</v>
      </c>
      <c r="F5396" s="6"/>
      <c r="G5396" s="6"/>
      <c r="H5396" s="6" t="s">
        <v>8279</v>
      </c>
      <c r="I5396" s="6" t="s">
        <v>11017</v>
      </c>
      <c r="J5396" s="6" t="s">
        <v>8469</v>
      </c>
      <c r="K5396" s="7" t="s">
        <v>97</v>
      </c>
      <c r="L5396" s="8">
        <v>45657.0</v>
      </c>
      <c r="M5396" s="6" t="s">
        <v>23</v>
      </c>
      <c r="N5396" s="5"/>
      <c r="O5396" s="5"/>
      <c r="P5396" s="5"/>
      <c r="Q5396" s="5"/>
      <c r="R5396" s="5"/>
      <c r="S5396" s="5"/>
      <c r="T5396" s="5"/>
      <c r="U5396" s="5"/>
      <c r="V5396" s="5"/>
    </row>
    <row r="5397" hidden="1">
      <c r="A5397" s="5">
        <v>480091.0</v>
      </c>
      <c r="B5397" s="6" t="s">
        <v>7963</v>
      </c>
      <c r="C5397" s="6" t="s">
        <v>10723</v>
      </c>
      <c r="D5397" s="6" t="s">
        <v>11018</v>
      </c>
      <c r="E5397" s="6" t="s">
        <v>266</v>
      </c>
      <c r="F5397" s="6"/>
      <c r="G5397" s="6"/>
      <c r="H5397" s="6" t="s">
        <v>8236</v>
      </c>
      <c r="I5397" s="6" t="s">
        <v>11019</v>
      </c>
      <c r="J5397" s="6" t="s">
        <v>8469</v>
      </c>
      <c r="K5397" s="7" t="s">
        <v>97</v>
      </c>
      <c r="L5397" s="8">
        <v>45657.0</v>
      </c>
      <c r="M5397" s="6" t="s">
        <v>23</v>
      </c>
      <c r="N5397" s="5"/>
      <c r="O5397" s="5"/>
      <c r="P5397" s="5"/>
      <c r="Q5397" s="5"/>
      <c r="R5397" s="5"/>
      <c r="S5397" s="5"/>
      <c r="T5397" s="5"/>
      <c r="U5397" s="5"/>
      <c r="V5397" s="5"/>
    </row>
    <row r="5398" hidden="1">
      <c r="A5398" s="5">
        <v>480091.0</v>
      </c>
      <c r="B5398" s="6" t="s">
        <v>7963</v>
      </c>
      <c r="C5398" s="6" t="s">
        <v>10723</v>
      </c>
      <c r="D5398" s="6" t="s">
        <v>11018</v>
      </c>
      <c r="E5398" s="6" t="s">
        <v>266</v>
      </c>
      <c r="F5398" s="6"/>
      <c r="G5398" s="6"/>
      <c r="H5398" s="6" t="s">
        <v>8264</v>
      </c>
      <c r="I5398" s="6" t="s">
        <v>11019</v>
      </c>
      <c r="J5398" s="6" t="s">
        <v>8469</v>
      </c>
      <c r="K5398" s="7" t="s">
        <v>620</v>
      </c>
      <c r="L5398" s="8">
        <v>45657.0</v>
      </c>
      <c r="M5398" s="6" t="s">
        <v>23</v>
      </c>
      <c r="N5398" s="5"/>
      <c r="O5398" s="5"/>
      <c r="P5398" s="5"/>
      <c r="Q5398" s="5"/>
      <c r="R5398" s="5"/>
      <c r="S5398" s="5"/>
      <c r="T5398" s="5"/>
      <c r="U5398" s="5"/>
      <c r="V5398" s="5"/>
    </row>
    <row r="5399" hidden="1">
      <c r="A5399" s="5">
        <v>480091.0</v>
      </c>
      <c r="B5399" s="6" t="s">
        <v>7963</v>
      </c>
      <c r="C5399" s="6" t="s">
        <v>10723</v>
      </c>
      <c r="D5399" s="6" t="s">
        <v>11018</v>
      </c>
      <c r="E5399" s="6" t="s">
        <v>266</v>
      </c>
      <c r="F5399" s="6"/>
      <c r="G5399" s="6"/>
      <c r="H5399" s="6" t="s">
        <v>8279</v>
      </c>
      <c r="I5399" s="6" t="s">
        <v>11019</v>
      </c>
      <c r="J5399" s="6" t="s">
        <v>8469</v>
      </c>
      <c r="K5399" s="7" t="s">
        <v>881</v>
      </c>
      <c r="L5399" s="8">
        <v>45657.0</v>
      </c>
      <c r="M5399" s="6" t="s">
        <v>23</v>
      </c>
      <c r="N5399" s="5"/>
      <c r="O5399" s="5"/>
      <c r="P5399" s="5"/>
      <c r="Q5399" s="5"/>
      <c r="R5399" s="5"/>
      <c r="S5399" s="5"/>
      <c r="T5399" s="5"/>
      <c r="U5399" s="5"/>
      <c r="V5399" s="5"/>
    </row>
    <row r="5400" hidden="1">
      <c r="A5400" s="5">
        <v>480091.0</v>
      </c>
      <c r="B5400" s="6" t="s">
        <v>7963</v>
      </c>
      <c r="C5400" s="6" t="s">
        <v>10723</v>
      </c>
      <c r="D5400" s="6" t="s">
        <v>11020</v>
      </c>
      <c r="E5400" s="6" t="s">
        <v>266</v>
      </c>
      <c r="F5400" s="6"/>
      <c r="G5400" s="6"/>
      <c r="H5400" s="6" t="s">
        <v>8236</v>
      </c>
      <c r="I5400" s="6" t="s">
        <v>11021</v>
      </c>
      <c r="J5400" s="6" t="s">
        <v>8469</v>
      </c>
      <c r="K5400" s="7" t="s">
        <v>97</v>
      </c>
      <c r="L5400" s="8">
        <v>45657.0</v>
      </c>
      <c r="M5400" s="6" t="s">
        <v>23</v>
      </c>
      <c r="N5400" s="5"/>
      <c r="O5400" s="5"/>
      <c r="P5400" s="5"/>
      <c r="Q5400" s="5"/>
      <c r="R5400" s="5"/>
      <c r="S5400" s="5"/>
      <c r="T5400" s="5"/>
      <c r="U5400" s="5"/>
      <c r="V5400" s="5"/>
    </row>
    <row r="5401" hidden="1">
      <c r="A5401" s="5">
        <v>480091.0</v>
      </c>
      <c r="B5401" s="6" t="s">
        <v>7963</v>
      </c>
      <c r="C5401" s="6" t="s">
        <v>10723</v>
      </c>
      <c r="D5401" s="6" t="s">
        <v>11020</v>
      </c>
      <c r="E5401" s="6" t="s">
        <v>266</v>
      </c>
      <c r="F5401" s="6"/>
      <c r="G5401" s="6"/>
      <c r="H5401" s="6" t="s">
        <v>8212</v>
      </c>
      <c r="I5401" s="6" t="s">
        <v>11021</v>
      </c>
      <c r="J5401" s="6" t="s">
        <v>8469</v>
      </c>
      <c r="K5401" s="7" t="s">
        <v>369</v>
      </c>
      <c r="L5401" s="8">
        <v>45657.0</v>
      </c>
      <c r="M5401" s="6" t="s">
        <v>23</v>
      </c>
      <c r="N5401" s="5"/>
      <c r="O5401" s="5"/>
      <c r="P5401" s="5"/>
      <c r="Q5401" s="5"/>
      <c r="R5401" s="5"/>
      <c r="S5401" s="5"/>
      <c r="T5401" s="5"/>
      <c r="U5401" s="5"/>
      <c r="V5401" s="5"/>
    </row>
    <row r="5402" hidden="1">
      <c r="A5402" s="5">
        <v>480091.0</v>
      </c>
      <c r="B5402" s="6" t="s">
        <v>7963</v>
      </c>
      <c r="C5402" s="6" t="s">
        <v>10723</v>
      </c>
      <c r="D5402" s="6" t="s">
        <v>11022</v>
      </c>
      <c r="E5402" s="6" t="s">
        <v>266</v>
      </c>
      <c r="F5402" s="6"/>
      <c r="G5402" s="6"/>
      <c r="H5402" s="6" t="s">
        <v>8397</v>
      </c>
      <c r="I5402" s="6" t="s">
        <v>11023</v>
      </c>
      <c r="J5402" s="6" t="s">
        <v>8469</v>
      </c>
      <c r="K5402" s="7" t="s">
        <v>477</v>
      </c>
      <c r="L5402" s="8">
        <v>45657.0</v>
      </c>
      <c r="M5402" s="6" t="s">
        <v>23</v>
      </c>
      <c r="N5402" s="5"/>
      <c r="O5402" s="5"/>
      <c r="P5402" s="5"/>
      <c r="Q5402" s="5"/>
      <c r="R5402" s="5"/>
      <c r="S5402" s="5"/>
      <c r="T5402" s="5"/>
      <c r="U5402" s="5"/>
      <c r="V5402" s="5"/>
    </row>
    <row r="5403" hidden="1">
      <c r="A5403" s="5">
        <v>480091.0</v>
      </c>
      <c r="B5403" s="6" t="s">
        <v>7963</v>
      </c>
      <c r="C5403" s="6" t="s">
        <v>10723</v>
      </c>
      <c r="D5403" s="6" t="s">
        <v>11024</v>
      </c>
      <c r="E5403" s="6" t="s">
        <v>266</v>
      </c>
      <c r="F5403" s="6"/>
      <c r="G5403" s="6"/>
      <c r="H5403" s="6" t="s">
        <v>8256</v>
      </c>
      <c r="I5403" s="6" t="s">
        <v>11025</v>
      </c>
      <c r="J5403" s="6" t="s">
        <v>8469</v>
      </c>
      <c r="K5403" s="7" t="s">
        <v>557</v>
      </c>
      <c r="L5403" s="8">
        <v>45657.0</v>
      </c>
      <c r="M5403" s="6" t="s">
        <v>23</v>
      </c>
      <c r="N5403" s="5"/>
      <c r="O5403" s="5"/>
      <c r="P5403" s="5"/>
      <c r="Q5403" s="5"/>
      <c r="R5403" s="5"/>
      <c r="S5403" s="5"/>
      <c r="T5403" s="5"/>
      <c r="U5403" s="5"/>
      <c r="V5403" s="5"/>
    </row>
    <row r="5404" hidden="1">
      <c r="A5404" s="5">
        <v>480091.0</v>
      </c>
      <c r="B5404" s="6" t="s">
        <v>7963</v>
      </c>
      <c r="C5404" s="6" t="s">
        <v>10723</v>
      </c>
      <c r="D5404" s="6" t="s">
        <v>11022</v>
      </c>
      <c r="E5404" s="6" t="s">
        <v>266</v>
      </c>
      <c r="F5404" s="6"/>
      <c r="G5404" s="6"/>
      <c r="H5404" s="6" t="s">
        <v>8212</v>
      </c>
      <c r="I5404" s="6" t="s">
        <v>11023</v>
      </c>
      <c r="J5404" s="6" t="s">
        <v>8469</v>
      </c>
      <c r="K5404" s="7" t="s">
        <v>820</v>
      </c>
      <c r="L5404" s="8">
        <v>45657.0</v>
      </c>
      <c r="M5404" s="6" t="s">
        <v>23</v>
      </c>
      <c r="N5404" s="5"/>
      <c r="O5404" s="5"/>
      <c r="P5404" s="5"/>
      <c r="Q5404" s="5"/>
      <c r="R5404" s="5"/>
      <c r="S5404" s="5"/>
      <c r="T5404" s="5"/>
      <c r="U5404" s="5"/>
      <c r="V5404" s="5"/>
    </row>
    <row r="5405" hidden="1">
      <c r="A5405" s="5">
        <v>480091.0</v>
      </c>
      <c r="B5405" s="6" t="s">
        <v>7963</v>
      </c>
      <c r="C5405" s="6" t="s">
        <v>10723</v>
      </c>
      <c r="D5405" s="6" t="s">
        <v>11022</v>
      </c>
      <c r="E5405" s="6" t="s">
        <v>266</v>
      </c>
      <c r="F5405" s="6"/>
      <c r="G5405" s="6"/>
      <c r="H5405" s="6" t="s">
        <v>8264</v>
      </c>
      <c r="I5405" s="6" t="s">
        <v>11023</v>
      </c>
      <c r="J5405" s="6" t="s">
        <v>8469</v>
      </c>
      <c r="K5405" s="7" t="s">
        <v>804</v>
      </c>
      <c r="L5405" s="8">
        <v>45657.0</v>
      </c>
      <c r="M5405" s="6" t="s">
        <v>23</v>
      </c>
      <c r="N5405" s="5"/>
      <c r="O5405" s="5"/>
      <c r="P5405" s="5"/>
      <c r="Q5405" s="5"/>
      <c r="R5405" s="5"/>
      <c r="S5405" s="5"/>
      <c r="T5405" s="5"/>
      <c r="U5405" s="5"/>
      <c r="V5405" s="5"/>
    </row>
    <row r="5406" hidden="1">
      <c r="A5406" s="5">
        <v>480091.0</v>
      </c>
      <c r="B5406" s="6" t="s">
        <v>7963</v>
      </c>
      <c r="C5406" s="6" t="s">
        <v>10723</v>
      </c>
      <c r="D5406" s="6" t="s">
        <v>11022</v>
      </c>
      <c r="E5406" s="6" t="s">
        <v>266</v>
      </c>
      <c r="F5406" s="6"/>
      <c r="G5406" s="6"/>
      <c r="H5406" s="6" t="s">
        <v>8274</v>
      </c>
      <c r="I5406" s="6" t="s">
        <v>11023</v>
      </c>
      <c r="J5406" s="6" t="s">
        <v>8469</v>
      </c>
      <c r="K5406" s="7" t="s">
        <v>75</v>
      </c>
      <c r="L5406" s="8">
        <v>45657.0</v>
      </c>
      <c r="M5406" s="6" t="s">
        <v>23</v>
      </c>
      <c r="N5406" s="5"/>
      <c r="O5406" s="5"/>
      <c r="P5406" s="5"/>
      <c r="Q5406" s="5"/>
      <c r="R5406" s="5"/>
      <c r="S5406" s="5"/>
      <c r="T5406" s="5"/>
      <c r="U5406" s="5"/>
      <c r="V5406" s="5"/>
    </row>
    <row r="5407" hidden="1">
      <c r="A5407" s="5">
        <v>480091.0</v>
      </c>
      <c r="B5407" s="6" t="s">
        <v>7963</v>
      </c>
      <c r="C5407" s="6" t="s">
        <v>10723</v>
      </c>
      <c r="D5407" s="6" t="s">
        <v>11026</v>
      </c>
      <c r="E5407" s="6" t="s">
        <v>266</v>
      </c>
      <c r="F5407" s="6"/>
      <c r="G5407" s="6"/>
      <c r="H5407" s="6" t="s">
        <v>8397</v>
      </c>
      <c r="I5407" s="6" t="s">
        <v>11027</v>
      </c>
      <c r="J5407" s="6" t="s">
        <v>8469</v>
      </c>
      <c r="K5407" s="7" t="s">
        <v>620</v>
      </c>
      <c r="L5407" s="8">
        <v>45657.0</v>
      </c>
      <c r="M5407" s="6" t="s">
        <v>23</v>
      </c>
      <c r="N5407" s="5"/>
      <c r="O5407" s="5"/>
      <c r="P5407" s="5"/>
      <c r="Q5407" s="5"/>
      <c r="R5407" s="5"/>
      <c r="S5407" s="5"/>
      <c r="T5407" s="5"/>
      <c r="U5407" s="5"/>
      <c r="V5407" s="5"/>
    </row>
    <row r="5408" hidden="1">
      <c r="A5408" s="5">
        <v>480091.0</v>
      </c>
      <c r="B5408" s="6" t="s">
        <v>7963</v>
      </c>
      <c r="C5408" s="6" t="s">
        <v>10723</v>
      </c>
      <c r="D5408" s="6" t="s">
        <v>11026</v>
      </c>
      <c r="E5408" s="6" t="s">
        <v>266</v>
      </c>
      <c r="F5408" s="6"/>
      <c r="G5408" s="6"/>
      <c r="H5408" s="6" t="s">
        <v>8264</v>
      </c>
      <c r="I5408" s="6" t="s">
        <v>11027</v>
      </c>
      <c r="J5408" s="6" t="s">
        <v>8469</v>
      </c>
      <c r="K5408" s="7" t="s">
        <v>620</v>
      </c>
      <c r="L5408" s="8">
        <v>45657.0</v>
      </c>
      <c r="M5408" s="6" t="s">
        <v>23</v>
      </c>
      <c r="N5408" s="5"/>
      <c r="O5408" s="5"/>
      <c r="P5408" s="5"/>
      <c r="Q5408" s="5"/>
      <c r="R5408" s="5"/>
      <c r="S5408" s="5"/>
      <c r="T5408" s="5"/>
      <c r="U5408" s="5"/>
      <c r="V5408" s="5"/>
    </row>
    <row r="5409" hidden="1">
      <c r="A5409" s="5">
        <v>480091.0</v>
      </c>
      <c r="B5409" s="6" t="s">
        <v>7963</v>
      </c>
      <c r="C5409" s="6" t="s">
        <v>10723</v>
      </c>
      <c r="D5409" s="6" t="s">
        <v>11026</v>
      </c>
      <c r="E5409" s="6" t="s">
        <v>266</v>
      </c>
      <c r="F5409" s="6"/>
      <c r="G5409" s="6"/>
      <c r="H5409" s="6" t="s">
        <v>8279</v>
      </c>
      <c r="I5409" s="6" t="s">
        <v>11027</v>
      </c>
      <c r="J5409" s="6" t="s">
        <v>8469</v>
      </c>
      <c r="K5409" s="7" t="s">
        <v>620</v>
      </c>
      <c r="L5409" s="8">
        <v>45657.0</v>
      </c>
      <c r="M5409" s="6" t="s">
        <v>23</v>
      </c>
      <c r="N5409" s="5"/>
      <c r="O5409" s="5"/>
      <c r="P5409" s="5"/>
      <c r="Q5409" s="5"/>
      <c r="R5409" s="5"/>
      <c r="S5409" s="5"/>
      <c r="T5409" s="5"/>
      <c r="U5409" s="5"/>
      <c r="V5409" s="5"/>
    </row>
    <row r="5410" hidden="1">
      <c r="A5410" s="5">
        <v>480091.0</v>
      </c>
      <c r="B5410" s="6" t="s">
        <v>7963</v>
      </c>
      <c r="C5410" s="6" t="s">
        <v>10723</v>
      </c>
      <c r="D5410" s="6" t="s">
        <v>8277</v>
      </c>
      <c r="E5410" s="6" t="s">
        <v>266</v>
      </c>
      <c r="F5410" s="6"/>
      <c r="G5410" s="6"/>
      <c r="H5410" s="6" t="s">
        <v>8212</v>
      </c>
      <c r="I5410" s="6" t="s">
        <v>8278</v>
      </c>
      <c r="J5410" s="6" t="s">
        <v>8199</v>
      </c>
      <c r="K5410" s="7" t="s">
        <v>369</v>
      </c>
      <c r="L5410" s="8">
        <v>45657.0</v>
      </c>
      <c r="M5410" s="6" t="s">
        <v>23</v>
      </c>
      <c r="N5410" s="5"/>
      <c r="O5410" s="5"/>
      <c r="P5410" s="5"/>
      <c r="Q5410" s="5"/>
      <c r="R5410" s="5"/>
      <c r="S5410" s="5"/>
      <c r="T5410" s="5"/>
      <c r="U5410" s="5"/>
      <c r="V5410" s="5"/>
    </row>
    <row r="5411" hidden="1">
      <c r="A5411" s="5">
        <v>480091.0</v>
      </c>
      <c r="B5411" s="6" t="s">
        <v>7963</v>
      </c>
      <c r="C5411" s="6" t="s">
        <v>10723</v>
      </c>
      <c r="D5411" s="6" t="s">
        <v>8277</v>
      </c>
      <c r="E5411" s="6" t="s">
        <v>266</v>
      </c>
      <c r="F5411" s="6"/>
      <c r="G5411" s="6"/>
      <c r="H5411" s="6" t="s">
        <v>8279</v>
      </c>
      <c r="I5411" s="6" t="s">
        <v>8278</v>
      </c>
      <c r="J5411" s="6" t="s">
        <v>8199</v>
      </c>
      <c r="K5411" s="7" t="s">
        <v>82</v>
      </c>
      <c r="L5411" s="8">
        <v>45657.0</v>
      </c>
      <c r="M5411" s="6" t="s">
        <v>23</v>
      </c>
      <c r="N5411" s="5"/>
      <c r="O5411" s="5"/>
      <c r="P5411" s="5"/>
      <c r="Q5411" s="5"/>
      <c r="R5411" s="5"/>
      <c r="S5411" s="5"/>
      <c r="T5411" s="5"/>
      <c r="U5411" s="5"/>
      <c r="V5411" s="5"/>
    </row>
    <row r="5412" hidden="1">
      <c r="A5412" s="5">
        <v>480091.0</v>
      </c>
      <c r="B5412" s="6" t="s">
        <v>7963</v>
      </c>
      <c r="C5412" s="6" t="s">
        <v>10723</v>
      </c>
      <c r="D5412" s="6" t="s">
        <v>11028</v>
      </c>
      <c r="E5412" s="6" t="s">
        <v>266</v>
      </c>
      <c r="F5412" s="6"/>
      <c r="G5412" s="6"/>
      <c r="H5412" s="6" t="s">
        <v>8279</v>
      </c>
      <c r="I5412" s="6" t="s">
        <v>11029</v>
      </c>
      <c r="J5412" s="6" t="s">
        <v>8469</v>
      </c>
      <c r="K5412" s="7" t="s">
        <v>369</v>
      </c>
      <c r="L5412" s="8">
        <v>45657.0</v>
      </c>
      <c r="M5412" s="6" t="s">
        <v>23</v>
      </c>
      <c r="N5412" s="5"/>
      <c r="O5412" s="5"/>
      <c r="P5412" s="5"/>
      <c r="Q5412" s="5"/>
      <c r="R5412" s="5"/>
      <c r="S5412" s="5"/>
      <c r="T5412" s="5"/>
      <c r="U5412" s="5"/>
      <c r="V5412" s="5"/>
    </row>
    <row r="5413" hidden="1">
      <c r="A5413" s="5">
        <v>480091.0</v>
      </c>
      <c r="B5413" s="6" t="s">
        <v>7963</v>
      </c>
      <c r="C5413" s="6" t="s">
        <v>10723</v>
      </c>
      <c r="D5413" s="6" t="s">
        <v>11030</v>
      </c>
      <c r="E5413" s="6" t="s">
        <v>266</v>
      </c>
      <c r="F5413" s="6"/>
      <c r="G5413" s="6"/>
      <c r="H5413" s="6" t="s">
        <v>8686</v>
      </c>
      <c r="I5413" s="6" t="s">
        <v>11031</v>
      </c>
      <c r="J5413" s="6" t="s">
        <v>8469</v>
      </c>
      <c r="K5413" s="7" t="s">
        <v>97</v>
      </c>
      <c r="L5413" s="8">
        <v>45657.0</v>
      </c>
      <c r="M5413" s="6" t="s">
        <v>23</v>
      </c>
      <c r="N5413" s="5"/>
      <c r="O5413" s="5"/>
      <c r="P5413" s="5"/>
      <c r="Q5413" s="5"/>
      <c r="R5413" s="5"/>
      <c r="S5413" s="5"/>
      <c r="T5413" s="5"/>
      <c r="U5413" s="5"/>
      <c r="V5413" s="5"/>
    </row>
    <row r="5414" hidden="1">
      <c r="A5414" s="5">
        <v>480091.0</v>
      </c>
      <c r="B5414" s="6" t="s">
        <v>7963</v>
      </c>
      <c r="C5414" s="6" t="s">
        <v>10723</v>
      </c>
      <c r="D5414" s="6" t="s">
        <v>11032</v>
      </c>
      <c r="E5414" s="6" t="s">
        <v>266</v>
      </c>
      <c r="F5414" s="6"/>
      <c r="G5414" s="6"/>
      <c r="H5414" s="6" t="s">
        <v>8772</v>
      </c>
      <c r="I5414" s="6" t="s">
        <v>11033</v>
      </c>
      <c r="J5414" s="6" t="s">
        <v>8469</v>
      </c>
      <c r="K5414" s="7" t="s">
        <v>620</v>
      </c>
      <c r="L5414" s="8">
        <v>45657.0</v>
      </c>
      <c r="M5414" s="6" t="s">
        <v>23</v>
      </c>
      <c r="N5414" s="5"/>
      <c r="O5414" s="5"/>
      <c r="P5414" s="5"/>
      <c r="Q5414" s="5"/>
      <c r="R5414" s="5"/>
      <c r="S5414" s="5"/>
      <c r="T5414" s="5"/>
      <c r="U5414" s="5"/>
      <c r="V5414" s="5"/>
    </row>
    <row r="5415" hidden="1">
      <c r="A5415" s="5">
        <v>480091.0</v>
      </c>
      <c r="B5415" s="6" t="s">
        <v>7963</v>
      </c>
      <c r="C5415" s="6" t="s">
        <v>10723</v>
      </c>
      <c r="D5415" s="6" t="s">
        <v>11032</v>
      </c>
      <c r="E5415" s="6" t="s">
        <v>266</v>
      </c>
      <c r="F5415" s="6"/>
      <c r="G5415" s="6"/>
      <c r="H5415" s="6" t="s">
        <v>8279</v>
      </c>
      <c r="I5415" s="6" t="s">
        <v>11033</v>
      </c>
      <c r="J5415" s="6" t="s">
        <v>8469</v>
      </c>
      <c r="K5415" s="7" t="s">
        <v>369</v>
      </c>
      <c r="L5415" s="8">
        <v>45657.0</v>
      </c>
      <c r="M5415" s="6" t="s">
        <v>23</v>
      </c>
      <c r="N5415" s="5"/>
      <c r="O5415" s="5"/>
      <c r="P5415" s="5"/>
      <c r="Q5415" s="5"/>
      <c r="R5415" s="5"/>
      <c r="S5415" s="5"/>
      <c r="T5415" s="5"/>
      <c r="U5415" s="5"/>
      <c r="V5415" s="5"/>
    </row>
    <row r="5416" hidden="1">
      <c r="A5416" s="5">
        <v>480091.0</v>
      </c>
      <c r="B5416" s="6" t="s">
        <v>7963</v>
      </c>
      <c r="C5416" s="6" t="s">
        <v>10723</v>
      </c>
      <c r="D5416" s="6" t="s">
        <v>11034</v>
      </c>
      <c r="E5416" s="6" t="s">
        <v>266</v>
      </c>
      <c r="F5416" s="6"/>
      <c r="G5416" s="6"/>
      <c r="H5416" s="6" t="s">
        <v>8256</v>
      </c>
      <c r="I5416" s="6" t="s">
        <v>11035</v>
      </c>
      <c r="J5416" s="6" t="s">
        <v>8469</v>
      </c>
      <c r="K5416" s="7" t="s">
        <v>557</v>
      </c>
      <c r="L5416" s="8">
        <v>45657.0</v>
      </c>
      <c r="M5416" s="6" t="s">
        <v>23</v>
      </c>
      <c r="N5416" s="5"/>
      <c r="O5416" s="5"/>
      <c r="P5416" s="5"/>
      <c r="Q5416" s="5"/>
      <c r="R5416" s="5"/>
      <c r="S5416" s="5"/>
      <c r="T5416" s="5"/>
      <c r="U5416" s="5"/>
      <c r="V5416" s="5"/>
    </row>
    <row r="5417" hidden="1">
      <c r="A5417" s="5">
        <v>480091.0</v>
      </c>
      <c r="B5417" s="6" t="s">
        <v>7963</v>
      </c>
      <c r="C5417" s="6" t="s">
        <v>10723</v>
      </c>
      <c r="D5417" s="6" t="s">
        <v>11036</v>
      </c>
      <c r="E5417" s="6" t="s">
        <v>266</v>
      </c>
      <c r="F5417" s="6"/>
      <c r="G5417" s="6"/>
      <c r="H5417" s="6" t="s">
        <v>8236</v>
      </c>
      <c r="I5417" s="6" t="s">
        <v>11037</v>
      </c>
      <c r="J5417" s="6" t="s">
        <v>8469</v>
      </c>
      <c r="K5417" s="7" t="s">
        <v>485</v>
      </c>
      <c r="L5417" s="8">
        <v>45657.0</v>
      </c>
      <c r="M5417" s="6" t="s">
        <v>23</v>
      </c>
      <c r="N5417" s="5"/>
      <c r="O5417" s="5"/>
      <c r="P5417" s="5"/>
      <c r="Q5417" s="5"/>
      <c r="R5417" s="5"/>
      <c r="S5417" s="5"/>
      <c r="T5417" s="5"/>
      <c r="U5417" s="5"/>
      <c r="V5417" s="5"/>
    </row>
    <row r="5418" hidden="1">
      <c r="A5418" s="5">
        <v>480091.0</v>
      </c>
      <c r="B5418" s="6" t="s">
        <v>7963</v>
      </c>
      <c r="C5418" s="6" t="s">
        <v>10723</v>
      </c>
      <c r="D5418" s="6" t="s">
        <v>11036</v>
      </c>
      <c r="E5418" s="6" t="s">
        <v>266</v>
      </c>
      <c r="F5418" s="6"/>
      <c r="G5418" s="6"/>
      <c r="H5418" s="6" t="s">
        <v>8467</v>
      </c>
      <c r="I5418" s="6" t="s">
        <v>11037</v>
      </c>
      <c r="J5418" s="6" t="s">
        <v>8469</v>
      </c>
      <c r="K5418" s="7" t="s">
        <v>3628</v>
      </c>
      <c r="L5418" s="8">
        <v>45657.0</v>
      </c>
      <c r="M5418" s="6" t="s">
        <v>23</v>
      </c>
      <c r="N5418" s="5"/>
      <c r="O5418" s="5"/>
      <c r="P5418" s="5"/>
      <c r="Q5418" s="5"/>
      <c r="R5418" s="5"/>
      <c r="S5418" s="5"/>
      <c r="T5418" s="5"/>
      <c r="U5418" s="5"/>
      <c r="V5418" s="5"/>
    </row>
    <row r="5419" hidden="1">
      <c r="A5419" s="5">
        <v>480091.0</v>
      </c>
      <c r="B5419" s="6" t="s">
        <v>7963</v>
      </c>
      <c r="C5419" s="6" t="s">
        <v>10723</v>
      </c>
      <c r="D5419" s="6" t="s">
        <v>11036</v>
      </c>
      <c r="E5419" s="6" t="s">
        <v>266</v>
      </c>
      <c r="F5419" s="6"/>
      <c r="G5419" s="6"/>
      <c r="H5419" s="6" t="s">
        <v>8271</v>
      </c>
      <c r="I5419" s="6" t="s">
        <v>11037</v>
      </c>
      <c r="J5419" s="6" t="s">
        <v>8469</v>
      </c>
      <c r="K5419" s="7" t="s">
        <v>886</v>
      </c>
      <c r="L5419" s="8">
        <v>45657.0</v>
      </c>
      <c r="M5419" s="6" t="s">
        <v>23</v>
      </c>
      <c r="N5419" s="5"/>
      <c r="O5419" s="5"/>
      <c r="P5419" s="5"/>
      <c r="Q5419" s="5"/>
      <c r="R5419" s="5"/>
      <c r="S5419" s="5"/>
      <c r="T5419" s="5"/>
      <c r="U5419" s="5"/>
      <c r="V5419" s="5"/>
    </row>
    <row r="5420" hidden="1">
      <c r="A5420" s="5">
        <v>480091.0</v>
      </c>
      <c r="B5420" s="6" t="s">
        <v>7963</v>
      </c>
      <c r="C5420" s="6" t="s">
        <v>10723</v>
      </c>
      <c r="D5420" s="6" t="s">
        <v>11036</v>
      </c>
      <c r="E5420" s="6" t="s">
        <v>266</v>
      </c>
      <c r="F5420" s="6"/>
      <c r="G5420" s="6"/>
      <c r="H5420" s="6" t="s">
        <v>8467</v>
      </c>
      <c r="I5420" s="6" t="s">
        <v>11037</v>
      </c>
      <c r="J5420" s="6" t="s">
        <v>8469</v>
      </c>
      <c r="K5420" s="7" t="s">
        <v>481</v>
      </c>
      <c r="L5420" s="8">
        <v>45657.0</v>
      </c>
      <c r="M5420" s="6" t="s">
        <v>23</v>
      </c>
      <c r="N5420" s="5"/>
      <c r="O5420" s="5"/>
      <c r="P5420" s="5"/>
      <c r="Q5420" s="5"/>
      <c r="R5420" s="5"/>
      <c r="S5420" s="5"/>
      <c r="T5420" s="5"/>
      <c r="U5420" s="5"/>
      <c r="V5420" s="5"/>
    </row>
    <row r="5421" hidden="1">
      <c r="A5421" s="5">
        <v>480091.0</v>
      </c>
      <c r="B5421" s="6" t="s">
        <v>7963</v>
      </c>
      <c r="C5421" s="6" t="s">
        <v>10723</v>
      </c>
      <c r="D5421" s="6" t="s">
        <v>11038</v>
      </c>
      <c r="E5421" s="6" t="s">
        <v>266</v>
      </c>
      <c r="F5421" s="6"/>
      <c r="G5421" s="6"/>
      <c r="H5421" s="6" t="s">
        <v>8225</v>
      </c>
      <c r="I5421" s="6" t="s">
        <v>11039</v>
      </c>
      <c r="J5421" s="6" t="s">
        <v>8469</v>
      </c>
      <c r="K5421" s="7" t="s">
        <v>10287</v>
      </c>
      <c r="L5421" s="8">
        <v>45657.0</v>
      </c>
      <c r="M5421" s="6" t="s">
        <v>23</v>
      </c>
      <c r="N5421" s="5"/>
      <c r="O5421" s="5"/>
      <c r="P5421" s="5"/>
      <c r="Q5421" s="5"/>
      <c r="R5421" s="5"/>
      <c r="S5421" s="5"/>
      <c r="T5421" s="5"/>
      <c r="U5421" s="5"/>
      <c r="V5421" s="5"/>
    </row>
    <row r="5422" hidden="1">
      <c r="A5422" s="5">
        <v>480091.0</v>
      </c>
      <c r="B5422" s="6" t="s">
        <v>7963</v>
      </c>
      <c r="C5422" s="6" t="s">
        <v>10723</v>
      </c>
      <c r="D5422" s="6" t="s">
        <v>11036</v>
      </c>
      <c r="E5422" s="6" t="s">
        <v>266</v>
      </c>
      <c r="F5422" s="6"/>
      <c r="G5422" s="6"/>
      <c r="H5422" s="6" t="s">
        <v>8397</v>
      </c>
      <c r="I5422" s="6" t="s">
        <v>11037</v>
      </c>
      <c r="J5422" s="6" t="s">
        <v>8469</v>
      </c>
      <c r="K5422" s="7" t="s">
        <v>3314</v>
      </c>
      <c r="L5422" s="8">
        <v>45657.0</v>
      </c>
      <c r="M5422" s="6" t="s">
        <v>23</v>
      </c>
      <c r="N5422" s="5"/>
      <c r="O5422" s="5"/>
      <c r="P5422" s="5"/>
      <c r="Q5422" s="5"/>
      <c r="R5422" s="5"/>
      <c r="S5422" s="5"/>
      <c r="T5422" s="5"/>
      <c r="U5422" s="5"/>
      <c r="V5422" s="5"/>
    </row>
    <row r="5423" hidden="1">
      <c r="A5423" s="5">
        <v>480091.0</v>
      </c>
      <c r="B5423" s="6" t="s">
        <v>7963</v>
      </c>
      <c r="C5423" s="6" t="s">
        <v>10723</v>
      </c>
      <c r="D5423" s="6" t="s">
        <v>11038</v>
      </c>
      <c r="E5423" s="6" t="s">
        <v>266</v>
      </c>
      <c r="F5423" s="6"/>
      <c r="G5423" s="6"/>
      <c r="H5423" s="6" t="s">
        <v>8256</v>
      </c>
      <c r="I5423" s="6" t="s">
        <v>11039</v>
      </c>
      <c r="J5423" s="6" t="s">
        <v>8469</v>
      </c>
      <c r="K5423" s="7" t="s">
        <v>481</v>
      </c>
      <c r="L5423" s="8">
        <v>45657.0</v>
      </c>
      <c r="M5423" s="6" t="s">
        <v>23</v>
      </c>
      <c r="N5423" s="5"/>
      <c r="O5423" s="5"/>
      <c r="P5423" s="5"/>
      <c r="Q5423" s="5"/>
      <c r="R5423" s="5"/>
      <c r="S5423" s="5"/>
      <c r="T5423" s="5"/>
      <c r="U5423" s="5"/>
      <c r="V5423" s="5"/>
    </row>
    <row r="5424" hidden="1">
      <c r="A5424" s="5">
        <v>480091.0</v>
      </c>
      <c r="B5424" s="6" t="s">
        <v>7963</v>
      </c>
      <c r="C5424" s="6" t="s">
        <v>10723</v>
      </c>
      <c r="D5424" s="6" t="s">
        <v>11036</v>
      </c>
      <c r="E5424" s="6" t="s">
        <v>266</v>
      </c>
      <c r="F5424" s="6"/>
      <c r="G5424" s="6"/>
      <c r="H5424" s="6" t="s">
        <v>8212</v>
      </c>
      <c r="I5424" s="6" t="s">
        <v>11037</v>
      </c>
      <c r="J5424" s="6" t="s">
        <v>8469</v>
      </c>
      <c r="K5424" s="7" t="s">
        <v>369</v>
      </c>
      <c r="L5424" s="8">
        <v>45657.0</v>
      </c>
      <c r="M5424" s="6" t="s">
        <v>23</v>
      </c>
      <c r="N5424" s="5"/>
      <c r="O5424" s="5"/>
      <c r="P5424" s="5"/>
      <c r="Q5424" s="5"/>
      <c r="R5424" s="5"/>
      <c r="S5424" s="5"/>
      <c r="T5424" s="5"/>
      <c r="U5424" s="5"/>
      <c r="V5424" s="5"/>
    </row>
    <row r="5425" hidden="1">
      <c r="A5425" s="5">
        <v>480091.0</v>
      </c>
      <c r="B5425" s="6" t="s">
        <v>7963</v>
      </c>
      <c r="C5425" s="6" t="s">
        <v>10723</v>
      </c>
      <c r="D5425" s="6" t="s">
        <v>11036</v>
      </c>
      <c r="E5425" s="6" t="s">
        <v>266</v>
      </c>
      <c r="F5425" s="6"/>
      <c r="G5425" s="6"/>
      <c r="H5425" s="6" t="s">
        <v>8264</v>
      </c>
      <c r="I5425" s="6" t="s">
        <v>11037</v>
      </c>
      <c r="J5425" s="6" t="s">
        <v>8469</v>
      </c>
      <c r="K5425" s="7" t="s">
        <v>514</v>
      </c>
      <c r="L5425" s="8">
        <v>45657.0</v>
      </c>
      <c r="M5425" s="6" t="s">
        <v>23</v>
      </c>
      <c r="N5425" s="5"/>
      <c r="O5425" s="5"/>
      <c r="P5425" s="5"/>
      <c r="Q5425" s="5"/>
      <c r="R5425" s="5"/>
      <c r="S5425" s="5"/>
      <c r="T5425" s="5"/>
      <c r="U5425" s="5"/>
      <c r="V5425" s="5"/>
    </row>
    <row r="5426" hidden="1">
      <c r="A5426" s="5">
        <v>480091.0</v>
      </c>
      <c r="B5426" s="6" t="s">
        <v>7963</v>
      </c>
      <c r="C5426" s="6" t="s">
        <v>10723</v>
      </c>
      <c r="D5426" s="6" t="s">
        <v>11036</v>
      </c>
      <c r="E5426" s="6" t="s">
        <v>266</v>
      </c>
      <c r="F5426" s="6"/>
      <c r="G5426" s="6"/>
      <c r="H5426" s="6" t="s">
        <v>8197</v>
      </c>
      <c r="I5426" s="6" t="s">
        <v>11037</v>
      </c>
      <c r="J5426" s="6" t="s">
        <v>8469</v>
      </c>
      <c r="K5426" s="7" t="s">
        <v>820</v>
      </c>
      <c r="L5426" s="8">
        <v>45657.0</v>
      </c>
      <c r="M5426" s="6" t="s">
        <v>23</v>
      </c>
      <c r="N5426" s="5"/>
      <c r="O5426" s="5"/>
      <c r="P5426" s="5"/>
      <c r="Q5426" s="5"/>
      <c r="R5426" s="5"/>
      <c r="S5426" s="5"/>
      <c r="T5426" s="5"/>
      <c r="U5426" s="5"/>
      <c r="V5426" s="5"/>
    </row>
    <row r="5427" hidden="1">
      <c r="A5427" s="5">
        <v>480091.0</v>
      </c>
      <c r="B5427" s="6" t="s">
        <v>7963</v>
      </c>
      <c r="C5427" s="6" t="s">
        <v>10723</v>
      </c>
      <c r="D5427" s="6" t="s">
        <v>11036</v>
      </c>
      <c r="E5427" s="6" t="s">
        <v>266</v>
      </c>
      <c r="F5427" s="6"/>
      <c r="G5427" s="6"/>
      <c r="H5427" s="6" t="s">
        <v>8279</v>
      </c>
      <c r="I5427" s="6" t="s">
        <v>11037</v>
      </c>
      <c r="J5427" s="6" t="s">
        <v>8469</v>
      </c>
      <c r="K5427" s="7" t="s">
        <v>514</v>
      </c>
      <c r="L5427" s="8">
        <v>45657.0</v>
      </c>
      <c r="M5427" s="6" t="s">
        <v>23</v>
      </c>
      <c r="N5427" s="5"/>
      <c r="O5427" s="5"/>
      <c r="P5427" s="5"/>
      <c r="Q5427" s="5"/>
      <c r="R5427" s="5"/>
      <c r="S5427" s="5"/>
      <c r="T5427" s="5"/>
      <c r="U5427" s="5"/>
      <c r="V5427" s="5"/>
    </row>
    <row r="5428" hidden="1">
      <c r="A5428" s="5">
        <v>480091.0</v>
      </c>
      <c r="B5428" s="6" t="s">
        <v>7963</v>
      </c>
      <c r="C5428" s="6" t="s">
        <v>10723</v>
      </c>
      <c r="D5428" s="6" t="s">
        <v>11040</v>
      </c>
      <c r="E5428" s="6" t="s">
        <v>266</v>
      </c>
      <c r="F5428" s="6"/>
      <c r="G5428" s="6"/>
      <c r="H5428" s="6" t="s">
        <v>8212</v>
      </c>
      <c r="I5428" s="6" t="s">
        <v>11041</v>
      </c>
      <c r="J5428" s="6" t="s">
        <v>8469</v>
      </c>
      <c r="K5428" s="7" t="s">
        <v>592</v>
      </c>
      <c r="L5428" s="8">
        <v>45657.0</v>
      </c>
      <c r="M5428" s="6" t="s">
        <v>23</v>
      </c>
      <c r="N5428" s="5"/>
      <c r="O5428" s="5"/>
      <c r="P5428" s="5"/>
      <c r="Q5428" s="5"/>
      <c r="R5428" s="5"/>
      <c r="S5428" s="5"/>
      <c r="T5428" s="5"/>
      <c r="U5428" s="5"/>
      <c r="V5428" s="5"/>
    </row>
    <row r="5429" hidden="1">
      <c r="A5429" s="5">
        <v>480091.0</v>
      </c>
      <c r="B5429" s="6" t="s">
        <v>7963</v>
      </c>
      <c r="C5429" s="6" t="s">
        <v>10723</v>
      </c>
      <c r="D5429" s="6" t="s">
        <v>11042</v>
      </c>
      <c r="E5429" s="6" t="s">
        <v>266</v>
      </c>
      <c r="F5429" s="6"/>
      <c r="G5429" s="6"/>
      <c r="H5429" s="6" t="s">
        <v>8212</v>
      </c>
      <c r="I5429" s="6" t="s">
        <v>11043</v>
      </c>
      <c r="J5429" s="6" t="s">
        <v>8469</v>
      </c>
      <c r="K5429" s="7" t="s">
        <v>565</v>
      </c>
      <c r="L5429" s="8">
        <v>45657.0</v>
      </c>
      <c r="M5429" s="6" t="s">
        <v>23</v>
      </c>
      <c r="N5429" s="5"/>
      <c r="O5429" s="5"/>
      <c r="P5429" s="5"/>
      <c r="Q5429" s="5"/>
      <c r="R5429" s="5"/>
      <c r="S5429" s="5"/>
      <c r="T5429" s="5"/>
      <c r="U5429" s="5"/>
      <c r="V5429" s="5"/>
    </row>
    <row r="5430" hidden="1">
      <c r="A5430" s="5">
        <v>480091.0</v>
      </c>
      <c r="B5430" s="6" t="s">
        <v>7963</v>
      </c>
      <c r="C5430" s="6" t="s">
        <v>10723</v>
      </c>
      <c r="D5430" s="6" t="s">
        <v>11042</v>
      </c>
      <c r="E5430" s="6" t="s">
        <v>266</v>
      </c>
      <c r="F5430" s="6"/>
      <c r="G5430" s="6"/>
      <c r="H5430" s="6" t="s">
        <v>1731</v>
      </c>
      <c r="I5430" s="6" t="s">
        <v>11043</v>
      </c>
      <c r="J5430" s="6" t="s">
        <v>8469</v>
      </c>
      <c r="K5430" s="7" t="s">
        <v>881</v>
      </c>
      <c r="L5430" s="8">
        <v>45657.0</v>
      </c>
      <c r="M5430" s="6" t="s">
        <v>23</v>
      </c>
      <c r="N5430" s="5"/>
      <c r="O5430" s="5"/>
      <c r="P5430" s="5"/>
      <c r="Q5430" s="5"/>
      <c r="R5430" s="5"/>
      <c r="S5430" s="5"/>
      <c r="T5430" s="5"/>
      <c r="U5430" s="5"/>
      <c r="V5430" s="5"/>
    </row>
    <row r="5431" hidden="1">
      <c r="A5431" s="5">
        <v>480091.0</v>
      </c>
      <c r="B5431" s="6" t="s">
        <v>7963</v>
      </c>
      <c r="C5431" s="6" t="s">
        <v>10723</v>
      </c>
      <c r="D5431" s="6" t="s">
        <v>11042</v>
      </c>
      <c r="E5431" s="6" t="s">
        <v>266</v>
      </c>
      <c r="F5431" s="6"/>
      <c r="G5431" s="6"/>
      <c r="H5431" s="6" t="s">
        <v>8279</v>
      </c>
      <c r="I5431" s="6" t="s">
        <v>11043</v>
      </c>
      <c r="J5431" s="6" t="s">
        <v>8469</v>
      </c>
      <c r="K5431" s="7" t="s">
        <v>494</v>
      </c>
      <c r="L5431" s="8">
        <v>45657.0</v>
      </c>
      <c r="M5431" s="6" t="s">
        <v>23</v>
      </c>
      <c r="N5431" s="5"/>
      <c r="O5431" s="5"/>
      <c r="P5431" s="5"/>
      <c r="Q5431" s="5"/>
      <c r="R5431" s="5"/>
      <c r="S5431" s="5"/>
      <c r="T5431" s="5"/>
      <c r="U5431" s="5"/>
      <c r="V5431" s="5"/>
    </row>
    <row r="5432" hidden="1">
      <c r="A5432" s="5">
        <v>480091.0</v>
      </c>
      <c r="B5432" s="6" t="s">
        <v>7963</v>
      </c>
      <c r="C5432" s="6" t="s">
        <v>10723</v>
      </c>
      <c r="D5432" s="6" t="s">
        <v>11044</v>
      </c>
      <c r="E5432" s="6" t="s">
        <v>266</v>
      </c>
      <c r="F5432" s="6"/>
      <c r="G5432" s="6"/>
      <c r="H5432" s="6" t="s">
        <v>8212</v>
      </c>
      <c r="I5432" s="6" t="s">
        <v>11045</v>
      </c>
      <c r="J5432" s="6" t="s">
        <v>8469</v>
      </c>
      <c r="K5432" s="7" t="s">
        <v>369</v>
      </c>
      <c r="L5432" s="8">
        <v>45657.0</v>
      </c>
      <c r="M5432" s="6" t="s">
        <v>23</v>
      </c>
      <c r="N5432" s="5"/>
      <c r="O5432" s="5"/>
      <c r="P5432" s="5"/>
      <c r="Q5432" s="5"/>
      <c r="R5432" s="5"/>
      <c r="S5432" s="5"/>
      <c r="T5432" s="5"/>
      <c r="U5432" s="5"/>
      <c r="V5432" s="5"/>
    </row>
    <row r="5433" hidden="1">
      <c r="A5433" s="5">
        <v>480091.0</v>
      </c>
      <c r="B5433" s="6" t="s">
        <v>7963</v>
      </c>
      <c r="C5433" s="6" t="s">
        <v>10723</v>
      </c>
      <c r="D5433" s="6" t="s">
        <v>11046</v>
      </c>
      <c r="E5433" s="6" t="s">
        <v>266</v>
      </c>
      <c r="F5433" s="6"/>
      <c r="G5433" s="6"/>
      <c r="H5433" s="6" t="s">
        <v>8279</v>
      </c>
      <c r="I5433" s="6" t="s">
        <v>11047</v>
      </c>
      <c r="J5433" s="6" t="s">
        <v>8469</v>
      </c>
      <c r="K5433" s="7" t="s">
        <v>82</v>
      </c>
      <c r="L5433" s="8">
        <v>45657.0</v>
      </c>
      <c r="M5433" s="6" t="s">
        <v>23</v>
      </c>
      <c r="N5433" s="5"/>
      <c r="O5433" s="5"/>
      <c r="P5433" s="5"/>
      <c r="Q5433" s="5"/>
      <c r="R5433" s="5"/>
      <c r="S5433" s="5"/>
      <c r="T5433" s="5"/>
      <c r="U5433" s="5"/>
      <c r="V5433" s="5"/>
    </row>
    <row r="5434" hidden="1">
      <c r="A5434" s="5">
        <v>480091.0</v>
      </c>
      <c r="B5434" s="6" t="s">
        <v>7963</v>
      </c>
      <c r="C5434" s="6" t="s">
        <v>10723</v>
      </c>
      <c r="D5434" s="6" t="s">
        <v>11048</v>
      </c>
      <c r="E5434" s="6" t="s">
        <v>266</v>
      </c>
      <c r="F5434" s="6"/>
      <c r="G5434" s="6"/>
      <c r="H5434" s="6" t="s">
        <v>8310</v>
      </c>
      <c r="I5434" s="6" t="s">
        <v>11049</v>
      </c>
      <c r="J5434" s="6" t="s">
        <v>8469</v>
      </c>
      <c r="K5434" s="7" t="s">
        <v>11050</v>
      </c>
      <c r="L5434" s="8">
        <v>45657.0</v>
      </c>
      <c r="M5434" s="6" t="s">
        <v>23</v>
      </c>
      <c r="N5434" s="5"/>
      <c r="O5434" s="5"/>
      <c r="P5434" s="5"/>
      <c r="Q5434" s="5"/>
      <c r="R5434" s="5"/>
      <c r="S5434" s="5"/>
      <c r="T5434" s="5"/>
      <c r="U5434" s="5"/>
      <c r="V5434" s="5"/>
    </row>
    <row r="5435" hidden="1">
      <c r="A5435" s="5">
        <v>480091.0</v>
      </c>
      <c r="B5435" s="6" t="s">
        <v>7963</v>
      </c>
      <c r="C5435" s="6" t="s">
        <v>10723</v>
      </c>
      <c r="D5435" s="6" t="s">
        <v>11051</v>
      </c>
      <c r="E5435" s="6" t="s">
        <v>266</v>
      </c>
      <c r="F5435" s="6"/>
      <c r="G5435" s="6"/>
      <c r="H5435" s="6" t="s">
        <v>8310</v>
      </c>
      <c r="I5435" s="6" t="s">
        <v>11052</v>
      </c>
      <c r="J5435" s="6" t="s">
        <v>8469</v>
      </c>
      <c r="K5435" s="7" t="s">
        <v>7893</v>
      </c>
      <c r="L5435" s="8">
        <v>45657.0</v>
      </c>
      <c r="M5435" s="6" t="s">
        <v>23</v>
      </c>
      <c r="N5435" s="5"/>
      <c r="O5435" s="5"/>
      <c r="P5435" s="5"/>
      <c r="Q5435" s="5"/>
      <c r="R5435" s="5"/>
      <c r="S5435" s="5"/>
      <c r="T5435" s="5"/>
      <c r="U5435" s="5"/>
      <c r="V5435" s="5"/>
    </row>
    <row r="5436" hidden="1">
      <c r="A5436" s="5">
        <v>480091.0</v>
      </c>
      <c r="B5436" s="6" t="s">
        <v>7963</v>
      </c>
      <c r="C5436" s="6" t="s">
        <v>10723</v>
      </c>
      <c r="D5436" s="6" t="s">
        <v>11053</v>
      </c>
      <c r="E5436" s="6" t="s">
        <v>266</v>
      </c>
      <c r="F5436" s="6"/>
      <c r="G5436" s="6"/>
      <c r="H5436" s="6" t="s">
        <v>8310</v>
      </c>
      <c r="I5436" s="6" t="s">
        <v>11054</v>
      </c>
      <c r="J5436" s="6" t="s">
        <v>8469</v>
      </c>
      <c r="K5436" s="7" t="s">
        <v>10651</v>
      </c>
      <c r="L5436" s="8">
        <v>45657.0</v>
      </c>
      <c r="M5436" s="6" t="s">
        <v>23</v>
      </c>
      <c r="N5436" s="5"/>
      <c r="O5436" s="5"/>
      <c r="P5436" s="5"/>
      <c r="Q5436" s="5"/>
      <c r="R5436" s="5"/>
      <c r="S5436" s="5"/>
      <c r="T5436" s="5"/>
      <c r="U5436" s="5"/>
      <c r="V5436" s="5"/>
    </row>
    <row r="5437" hidden="1">
      <c r="A5437" s="5">
        <v>480091.0</v>
      </c>
      <c r="B5437" s="6" t="s">
        <v>7963</v>
      </c>
      <c r="C5437" s="6" t="s">
        <v>10723</v>
      </c>
      <c r="D5437" s="6" t="s">
        <v>11055</v>
      </c>
      <c r="E5437" s="6" t="s">
        <v>266</v>
      </c>
      <c r="F5437" s="6"/>
      <c r="G5437" s="6"/>
      <c r="H5437" s="6" t="s">
        <v>8197</v>
      </c>
      <c r="I5437" s="6" t="s">
        <v>11056</v>
      </c>
      <c r="J5437" s="6" t="s">
        <v>8469</v>
      </c>
      <c r="K5437" s="7" t="s">
        <v>82</v>
      </c>
      <c r="L5437" s="8">
        <v>45657.0</v>
      </c>
      <c r="M5437" s="6" t="s">
        <v>23</v>
      </c>
      <c r="N5437" s="5"/>
      <c r="O5437" s="5"/>
      <c r="P5437" s="5"/>
      <c r="Q5437" s="5"/>
      <c r="R5437" s="5"/>
      <c r="S5437" s="5"/>
      <c r="T5437" s="5"/>
      <c r="U5437" s="5"/>
      <c r="V5437" s="5"/>
    </row>
    <row r="5438" hidden="1">
      <c r="A5438" s="5">
        <v>480091.0</v>
      </c>
      <c r="B5438" s="6" t="s">
        <v>7963</v>
      </c>
      <c r="C5438" s="6" t="s">
        <v>10723</v>
      </c>
      <c r="D5438" s="6" t="s">
        <v>11057</v>
      </c>
      <c r="E5438" s="6" t="s">
        <v>266</v>
      </c>
      <c r="F5438" s="6"/>
      <c r="G5438" s="6"/>
      <c r="H5438" s="6" t="s">
        <v>8643</v>
      </c>
      <c r="I5438" s="6" t="s">
        <v>11058</v>
      </c>
      <c r="J5438" s="6" t="s">
        <v>8469</v>
      </c>
      <c r="K5438" s="7" t="s">
        <v>11059</v>
      </c>
      <c r="L5438" s="8">
        <v>45657.0</v>
      </c>
      <c r="M5438" s="6" t="s">
        <v>23</v>
      </c>
      <c r="N5438" s="5"/>
      <c r="O5438" s="5"/>
      <c r="P5438" s="5"/>
      <c r="Q5438" s="5"/>
      <c r="R5438" s="5"/>
      <c r="S5438" s="5"/>
      <c r="T5438" s="5"/>
      <c r="U5438" s="5"/>
      <c r="V5438" s="5"/>
    </row>
    <row r="5439" hidden="1">
      <c r="A5439" s="5">
        <v>480091.0</v>
      </c>
      <c r="B5439" s="6" t="s">
        <v>7963</v>
      </c>
      <c r="C5439" s="6" t="s">
        <v>10723</v>
      </c>
      <c r="D5439" s="6" t="s">
        <v>11055</v>
      </c>
      <c r="E5439" s="6" t="s">
        <v>266</v>
      </c>
      <c r="F5439" s="6"/>
      <c r="G5439" s="6"/>
      <c r="H5439" s="6" t="s">
        <v>8271</v>
      </c>
      <c r="I5439" s="6" t="s">
        <v>11056</v>
      </c>
      <c r="J5439" s="6" t="s">
        <v>8469</v>
      </c>
      <c r="K5439" s="7" t="s">
        <v>11060</v>
      </c>
      <c r="L5439" s="8">
        <v>45657.0</v>
      </c>
      <c r="M5439" s="6" t="s">
        <v>23</v>
      </c>
      <c r="N5439" s="5"/>
      <c r="O5439" s="5"/>
      <c r="P5439" s="5"/>
      <c r="Q5439" s="5"/>
      <c r="R5439" s="5"/>
      <c r="S5439" s="5"/>
      <c r="T5439" s="5"/>
      <c r="U5439" s="5"/>
      <c r="V5439" s="5"/>
    </row>
    <row r="5440" hidden="1">
      <c r="A5440" s="5">
        <v>480091.0</v>
      </c>
      <c r="B5440" s="6" t="s">
        <v>7963</v>
      </c>
      <c r="C5440" s="6" t="s">
        <v>10723</v>
      </c>
      <c r="D5440" s="6" t="s">
        <v>11061</v>
      </c>
      <c r="E5440" s="6" t="s">
        <v>266</v>
      </c>
      <c r="F5440" s="6"/>
      <c r="G5440" s="6"/>
      <c r="H5440" s="6" t="s">
        <v>8243</v>
      </c>
      <c r="I5440" s="6" t="s">
        <v>11062</v>
      </c>
      <c r="J5440" s="6" t="s">
        <v>8469</v>
      </c>
      <c r="K5440" s="7" t="s">
        <v>11063</v>
      </c>
      <c r="L5440" s="8">
        <v>45657.0</v>
      </c>
      <c r="M5440" s="6" t="s">
        <v>23</v>
      </c>
      <c r="N5440" s="5"/>
      <c r="O5440" s="5"/>
      <c r="P5440" s="5"/>
      <c r="Q5440" s="5"/>
      <c r="R5440" s="5"/>
      <c r="S5440" s="5"/>
      <c r="T5440" s="5"/>
      <c r="U5440" s="5"/>
      <c r="V5440" s="5"/>
    </row>
    <row r="5441" hidden="1">
      <c r="A5441" s="5">
        <v>480091.0</v>
      </c>
      <c r="B5441" s="6" t="s">
        <v>7963</v>
      </c>
      <c r="C5441" s="6" t="s">
        <v>10723</v>
      </c>
      <c r="D5441" s="6" t="s">
        <v>11064</v>
      </c>
      <c r="E5441" s="6" t="s">
        <v>266</v>
      </c>
      <c r="F5441" s="6"/>
      <c r="G5441" s="6"/>
      <c r="H5441" s="6" t="s">
        <v>8243</v>
      </c>
      <c r="I5441" s="6" t="s">
        <v>11065</v>
      </c>
      <c r="J5441" s="6" t="s">
        <v>8469</v>
      </c>
      <c r="K5441" s="7" t="s">
        <v>11066</v>
      </c>
      <c r="L5441" s="8">
        <v>45657.0</v>
      </c>
      <c r="M5441" s="6" t="s">
        <v>23</v>
      </c>
      <c r="N5441" s="5"/>
      <c r="O5441" s="5"/>
      <c r="P5441" s="5"/>
      <c r="Q5441" s="5"/>
      <c r="R5441" s="5"/>
      <c r="S5441" s="5"/>
      <c r="T5441" s="5"/>
      <c r="U5441" s="5"/>
      <c r="V5441" s="5"/>
    </row>
    <row r="5442" hidden="1">
      <c r="A5442" s="5">
        <v>480091.0</v>
      </c>
      <c r="B5442" s="6" t="s">
        <v>7963</v>
      </c>
      <c r="C5442" s="6" t="s">
        <v>10723</v>
      </c>
      <c r="D5442" s="6" t="s">
        <v>11067</v>
      </c>
      <c r="E5442" s="6" t="s">
        <v>266</v>
      </c>
      <c r="F5442" s="6"/>
      <c r="G5442" s="6"/>
      <c r="H5442" s="6" t="s">
        <v>8243</v>
      </c>
      <c r="I5442" s="6" t="s">
        <v>11068</v>
      </c>
      <c r="J5442" s="6" t="s">
        <v>8469</v>
      </c>
      <c r="K5442" s="7" t="s">
        <v>11069</v>
      </c>
      <c r="L5442" s="8">
        <v>45657.0</v>
      </c>
      <c r="M5442" s="6" t="s">
        <v>23</v>
      </c>
      <c r="N5442" s="5"/>
      <c r="O5442" s="5"/>
      <c r="P5442" s="5"/>
      <c r="Q5442" s="5"/>
      <c r="R5442" s="5"/>
      <c r="S5442" s="5"/>
      <c r="T5442" s="5"/>
      <c r="U5442" s="5"/>
      <c r="V5442" s="5"/>
    </row>
    <row r="5443" hidden="1">
      <c r="A5443" s="5">
        <v>480091.0</v>
      </c>
      <c r="B5443" s="6" t="s">
        <v>7963</v>
      </c>
      <c r="C5443" s="6" t="s">
        <v>10723</v>
      </c>
      <c r="D5443" s="6" t="s">
        <v>11070</v>
      </c>
      <c r="E5443" s="6" t="s">
        <v>266</v>
      </c>
      <c r="F5443" s="6"/>
      <c r="G5443" s="6"/>
      <c r="H5443" s="6" t="s">
        <v>8243</v>
      </c>
      <c r="I5443" s="6" t="s">
        <v>11071</v>
      </c>
      <c r="J5443" s="6" t="s">
        <v>8469</v>
      </c>
      <c r="K5443" s="7" t="s">
        <v>11072</v>
      </c>
      <c r="L5443" s="8">
        <v>45657.0</v>
      </c>
      <c r="M5443" s="6" t="s">
        <v>23</v>
      </c>
      <c r="N5443" s="5"/>
      <c r="O5443" s="5"/>
      <c r="P5443" s="5"/>
      <c r="Q5443" s="5"/>
      <c r="R5443" s="5"/>
      <c r="S5443" s="5"/>
      <c r="T5443" s="5"/>
      <c r="U5443" s="5"/>
      <c r="V5443" s="5"/>
    </row>
    <row r="5444" hidden="1">
      <c r="A5444" s="5">
        <v>480091.0</v>
      </c>
      <c r="B5444" s="6" t="s">
        <v>7963</v>
      </c>
      <c r="C5444" s="6" t="s">
        <v>10723</v>
      </c>
      <c r="D5444" s="6" t="s">
        <v>11053</v>
      </c>
      <c r="E5444" s="6" t="s">
        <v>266</v>
      </c>
      <c r="F5444" s="6"/>
      <c r="G5444" s="6"/>
      <c r="H5444" s="6" t="s">
        <v>8243</v>
      </c>
      <c r="I5444" s="6" t="s">
        <v>11054</v>
      </c>
      <c r="J5444" s="6" t="s">
        <v>8469</v>
      </c>
      <c r="K5444" s="7" t="s">
        <v>11073</v>
      </c>
      <c r="L5444" s="8">
        <v>45657.0</v>
      </c>
      <c r="M5444" s="6" t="s">
        <v>23</v>
      </c>
      <c r="N5444" s="5"/>
      <c r="O5444" s="5"/>
      <c r="P5444" s="5"/>
      <c r="Q5444" s="5"/>
      <c r="R5444" s="5"/>
      <c r="S5444" s="5"/>
      <c r="T5444" s="5"/>
      <c r="U5444" s="5"/>
      <c r="V5444" s="5"/>
    </row>
    <row r="5445" hidden="1">
      <c r="A5445" s="5">
        <v>480091.0</v>
      </c>
      <c r="B5445" s="6" t="s">
        <v>7963</v>
      </c>
      <c r="C5445" s="6" t="s">
        <v>10723</v>
      </c>
      <c r="D5445" s="6" t="s">
        <v>11074</v>
      </c>
      <c r="E5445" s="6" t="s">
        <v>266</v>
      </c>
      <c r="F5445" s="6"/>
      <c r="G5445" s="6"/>
      <c r="H5445" s="6" t="s">
        <v>8325</v>
      </c>
      <c r="I5445" s="6" t="s">
        <v>11075</v>
      </c>
      <c r="J5445" s="6" t="s">
        <v>8469</v>
      </c>
      <c r="K5445" s="7" t="s">
        <v>11076</v>
      </c>
      <c r="L5445" s="8">
        <v>45657.0</v>
      </c>
      <c r="M5445" s="6" t="s">
        <v>23</v>
      </c>
      <c r="N5445" s="5"/>
      <c r="O5445" s="5"/>
      <c r="P5445" s="5"/>
      <c r="Q5445" s="5"/>
      <c r="R5445" s="5"/>
      <c r="S5445" s="5"/>
      <c r="T5445" s="5"/>
      <c r="U5445" s="5"/>
      <c r="V5445" s="5"/>
    </row>
    <row r="5446" hidden="1">
      <c r="A5446" s="5">
        <v>480091.0</v>
      </c>
      <c r="B5446" s="6" t="s">
        <v>7963</v>
      </c>
      <c r="C5446" s="6" t="s">
        <v>10723</v>
      </c>
      <c r="D5446" s="6" t="s">
        <v>11077</v>
      </c>
      <c r="E5446" s="6" t="s">
        <v>266</v>
      </c>
      <c r="F5446" s="6"/>
      <c r="G5446" s="6"/>
      <c r="H5446" s="6" t="s">
        <v>8686</v>
      </c>
      <c r="I5446" s="6" t="s">
        <v>11078</v>
      </c>
      <c r="J5446" s="6" t="s">
        <v>8469</v>
      </c>
      <c r="K5446" s="7" t="s">
        <v>11079</v>
      </c>
      <c r="L5446" s="8">
        <v>45657.0</v>
      </c>
      <c r="M5446" s="6" t="s">
        <v>23</v>
      </c>
      <c r="N5446" s="5"/>
      <c r="O5446" s="5"/>
      <c r="P5446" s="5"/>
      <c r="Q5446" s="5"/>
      <c r="R5446" s="5"/>
      <c r="S5446" s="5"/>
      <c r="T5446" s="5"/>
      <c r="U5446" s="5"/>
      <c r="V5446" s="5"/>
    </row>
    <row r="5447" hidden="1">
      <c r="A5447" s="5">
        <v>480091.0</v>
      </c>
      <c r="B5447" s="6" t="s">
        <v>7963</v>
      </c>
      <c r="C5447" s="6" t="s">
        <v>10723</v>
      </c>
      <c r="D5447" s="6" t="s">
        <v>11080</v>
      </c>
      <c r="E5447" s="6" t="s">
        <v>266</v>
      </c>
      <c r="F5447" s="6"/>
      <c r="G5447" s="6"/>
      <c r="H5447" s="6" t="s">
        <v>8686</v>
      </c>
      <c r="I5447" s="6" t="s">
        <v>11081</v>
      </c>
      <c r="J5447" s="6" t="s">
        <v>8469</v>
      </c>
      <c r="K5447" s="7" t="s">
        <v>11082</v>
      </c>
      <c r="L5447" s="8">
        <v>45657.0</v>
      </c>
      <c r="M5447" s="6" t="s">
        <v>23</v>
      </c>
      <c r="N5447" s="5"/>
      <c r="O5447" s="5"/>
      <c r="P5447" s="5"/>
      <c r="Q5447" s="5"/>
      <c r="R5447" s="5"/>
      <c r="S5447" s="5"/>
      <c r="T5447" s="5"/>
      <c r="U5447" s="5"/>
      <c r="V5447" s="5"/>
    </row>
    <row r="5448" hidden="1">
      <c r="A5448" s="5">
        <v>480091.0</v>
      </c>
      <c r="B5448" s="6" t="s">
        <v>7963</v>
      </c>
      <c r="C5448" s="6" t="s">
        <v>10723</v>
      </c>
      <c r="D5448" s="6" t="s">
        <v>11083</v>
      </c>
      <c r="E5448" s="6" t="s">
        <v>266</v>
      </c>
      <c r="F5448" s="6"/>
      <c r="G5448" s="6"/>
      <c r="H5448" s="6" t="s">
        <v>8236</v>
      </c>
      <c r="I5448" s="6" t="s">
        <v>11084</v>
      </c>
      <c r="J5448" s="6" t="s">
        <v>8469</v>
      </c>
      <c r="K5448" s="7" t="s">
        <v>97</v>
      </c>
      <c r="L5448" s="8">
        <v>45657.0</v>
      </c>
      <c r="M5448" s="6" t="s">
        <v>23</v>
      </c>
      <c r="N5448" s="5"/>
      <c r="O5448" s="5"/>
      <c r="P5448" s="5"/>
      <c r="Q5448" s="5"/>
      <c r="R5448" s="5"/>
      <c r="S5448" s="5"/>
      <c r="T5448" s="5"/>
      <c r="U5448" s="5"/>
      <c r="V5448" s="5"/>
    </row>
    <row r="5449" hidden="1">
      <c r="A5449" s="5">
        <v>480091.0</v>
      </c>
      <c r="B5449" s="6" t="s">
        <v>7963</v>
      </c>
      <c r="C5449" s="6" t="s">
        <v>10723</v>
      </c>
      <c r="D5449" s="6" t="s">
        <v>11083</v>
      </c>
      <c r="E5449" s="6" t="s">
        <v>266</v>
      </c>
      <c r="F5449" s="6"/>
      <c r="G5449" s="6"/>
      <c r="H5449" s="6" t="s">
        <v>8212</v>
      </c>
      <c r="I5449" s="6" t="s">
        <v>11084</v>
      </c>
      <c r="J5449" s="6" t="s">
        <v>8469</v>
      </c>
      <c r="K5449" s="7" t="s">
        <v>369</v>
      </c>
      <c r="L5449" s="8">
        <v>45657.0</v>
      </c>
      <c r="M5449" s="6" t="s">
        <v>23</v>
      </c>
      <c r="N5449" s="5"/>
      <c r="O5449" s="5"/>
      <c r="P5449" s="5"/>
      <c r="Q5449" s="5"/>
      <c r="R5449" s="5"/>
      <c r="S5449" s="5"/>
      <c r="T5449" s="5"/>
      <c r="U5449" s="5"/>
      <c r="V5449" s="5"/>
    </row>
    <row r="5450" hidden="1">
      <c r="A5450" s="5">
        <v>480091.0</v>
      </c>
      <c r="B5450" s="6" t="s">
        <v>7963</v>
      </c>
      <c r="C5450" s="6" t="s">
        <v>10723</v>
      </c>
      <c r="D5450" s="6" t="s">
        <v>11083</v>
      </c>
      <c r="E5450" s="6" t="s">
        <v>266</v>
      </c>
      <c r="F5450" s="6"/>
      <c r="G5450" s="6"/>
      <c r="H5450" s="6" t="s">
        <v>8279</v>
      </c>
      <c r="I5450" s="6" t="s">
        <v>11084</v>
      </c>
      <c r="J5450" s="6" t="s">
        <v>8469</v>
      </c>
      <c r="K5450" s="7" t="s">
        <v>881</v>
      </c>
      <c r="L5450" s="8">
        <v>45657.0</v>
      </c>
      <c r="M5450" s="6" t="s">
        <v>23</v>
      </c>
      <c r="N5450" s="5"/>
      <c r="O5450" s="5"/>
      <c r="P5450" s="5"/>
      <c r="Q5450" s="5"/>
      <c r="R5450" s="5"/>
      <c r="S5450" s="5"/>
      <c r="T5450" s="5"/>
      <c r="U5450" s="5"/>
      <c r="V5450" s="5"/>
    </row>
    <row r="5451" hidden="1">
      <c r="A5451" s="5">
        <v>480091.0</v>
      </c>
      <c r="B5451" s="6" t="s">
        <v>7963</v>
      </c>
      <c r="C5451" s="6" t="s">
        <v>10723</v>
      </c>
      <c r="D5451" s="6" t="s">
        <v>11085</v>
      </c>
      <c r="E5451" s="6" t="s">
        <v>266</v>
      </c>
      <c r="F5451" s="6"/>
      <c r="G5451" s="6"/>
      <c r="H5451" s="6" t="s">
        <v>8236</v>
      </c>
      <c r="I5451" s="6" t="s">
        <v>11086</v>
      </c>
      <c r="J5451" s="6" t="s">
        <v>8469</v>
      </c>
      <c r="K5451" s="7" t="s">
        <v>86</v>
      </c>
      <c r="L5451" s="8">
        <v>45657.0</v>
      </c>
      <c r="M5451" s="6" t="s">
        <v>23</v>
      </c>
      <c r="N5451" s="5"/>
      <c r="O5451" s="5"/>
      <c r="P5451" s="5"/>
      <c r="Q5451" s="5"/>
      <c r="R5451" s="5"/>
      <c r="S5451" s="5"/>
      <c r="T5451" s="5"/>
      <c r="U5451" s="5"/>
      <c r="V5451" s="5"/>
    </row>
    <row r="5452" hidden="1">
      <c r="A5452" s="5">
        <v>480091.0</v>
      </c>
      <c r="B5452" s="6" t="s">
        <v>7963</v>
      </c>
      <c r="C5452" s="6" t="s">
        <v>10723</v>
      </c>
      <c r="D5452" s="6" t="s">
        <v>11085</v>
      </c>
      <c r="E5452" s="6" t="s">
        <v>266</v>
      </c>
      <c r="F5452" s="6"/>
      <c r="G5452" s="6"/>
      <c r="H5452" s="6" t="s">
        <v>8205</v>
      </c>
      <c r="I5452" s="6" t="s">
        <v>11086</v>
      </c>
      <c r="J5452" s="6" t="s">
        <v>8469</v>
      </c>
      <c r="K5452" s="7" t="s">
        <v>11087</v>
      </c>
      <c r="L5452" s="8">
        <v>45657.0</v>
      </c>
      <c r="M5452" s="6" t="s">
        <v>23</v>
      </c>
      <c r="N5452" s="5"/>
      <c r="O5452" s="5"/>
      <c r="P5452" s="5"/>
      <c r="Q5452" s="5"/>
      <c r="R5452" s="5"/>
      <c r="S5452" s="5"/>
      <c r="T5452" s="5"/>
      <c r="U5452" s="5"/>
      <c r="V5452" s="5"/>
    </row>
    <row r="5453" hidden="1">
      <c r="A5453" s="5">
        <v>480091.0</v>
      </c>
      <c r="B5453" s="6" t="s">
        <v>7963</v>
      </c>
      <c r="C5453" s="6" t="s">
        <v>10723</v>
      </c>
      <c r="D5453" s="6" t="s">
        <v>11088</v>
      </c>
      <c r="E5453" s="6" t="s">
        <v>266</v>
      </c>
      <c r="F5453" s="6"/>
      <c r="G5453" s="6"/>
      <c r="H5453" s="6" t="s">
        <v>8209</v>
      </c>
      <c r="I5453" s="6" t="s">
        <v>11089</v>
      </c>
      <c r="J5453" s="6" t="s">
        <v>8469</v>
      </c>
      <c r="K5453" s="7" t="s">
        <v>11090</v>
      </c>
      <c r="L5453" s="8">
        <v>45657.0</v>
      </c>
      <c r="M5453" s="6" t="s">
        <v>23</v>
      </c>
      <c r="N5453" s="5"/>
      <c r="O5453" s="5"/>
      <c r="P5453" s="5"/>
      <c r="Q5453" s="5"/>
      <c r="R5453" s="5"/>
      <c r="S5453" s="5"/>
      <c r="T5453" s="5"/>
      <c r="U5453" s="5"/>
      <c r="V5453" s="5"/>
    </row>
    <row r="5454" hidden="1">
      <c r="A5454" s="5">
        <v>480091.0</v>
      </c>
      <c r="B5454" s="6" t="s">
        <v>7963</v>
      </c>
      <c r="C5454" s="6" t="s">
        <v>10723</v>
      </c>
      <c r="D5454" s="6" t="s">
        <v>11085</v>
      </c>
      <c r="E5454" s="6" t="s">
        <v>266</v>
      </c>
      <c r="F5454" s="6"/>
      <c r="G5454" s="6"/>
      <c r="H5454" s="6" t="s">
        <v>8212</v>
      </c>
      <c r="I5454" s="6" t="s">
        <v>11086</v>
      </c>
      <c r="J5454" s="6" t="s">
        <v>8469</v>
      </c>
      <c r="K5454" s="7" t="s">
        <v>565</v>
      </c>
      <c r="L5454" s="8">
        <v>45657.0</v>
      </c>
      <c r="M5454" s="6" t="s">
        <v>23</v>
      </c>
      <c r="N5454" s="5"/>
      <c r="O5454" s="5"/>
      <c r="P5454" s="5"/>
      <c r="Q5454" s="5"/>
      <c r="R5454" s="5"/>
      <c r="S5454" s="5"/>
      <c r="T5454" s="5"/>
      <c r="U5454" s="5"/>
      <c r="V5454" s="5"/>
    </row>
    <row r="5455" hidden="1">
      <c r="A5455" s="5">
        <v>480091.0</v>
      </c>
      <c r="B5455" s="6" t="s">
        <v>7963</v>
      </c>
      <c r="C5455" s="6" t="s">
        <v>10723</v>
      </c>
      <c r="D5455" s="6" t="s">
        <v>11085</v>
      </c>
      <c r="E5455" s="6" t="s">
        <v>266</v>
      </c>
      <c r="F5455" s="6"/>
      <c r="G5455" s="6"/>
      <c r="H5455" s="6" t="s">
        <v>8279</v>
      </c>
      <c r="I5455" s="6" t="s">
        <v>11086</v>
      </c>
      <c r="J5455" s="6" t="s">
        <v>8469</v>
      </c>
      <c r="K5455" s="7" t="s">
        <v>881</v>
      </c>
      <c r="L5455" s="8">
        <v>45657.0</v>
      </c>
      <c r="M5455" s="6" t="s">
        <v>23</v>
      </c>
      <c r="N5455" s="5"/>
      <c r="O5455" s="5"/>
      <c r="P5455" s="5"/>
      <c r="Q5455" s="5"/>
      <c r="R5455" s="5"/>
      <c r="S5455" s="5"/>
      <c r="T5455" s="5"/>
      <c r="U5455" s="5"/>
      <c r="V5455" s="5"/>
    </row>
    <row r="5456" hidden="1">
      <c r="A5456" s="5">
        <v>480091.0</v>
      </c>
      <c r="B5456" s="6" t="s">
        <v>7963</v>
      </c>
      <c r="C5456" s="6" t="s">
        <v>10723</v>
      </c>
      <c r="D5456" s="6" t="s">
        <v>11091</v>
      </c>
      <c r="E5456" s="6" t="s">
        <v>266</v>
      </c>
      <c r="F5456" s="6"/>
      <c r="G5456" s="6"/>
      <c r="H5456" s="6" t="s">
        <v>1731</v>
      </c>
      <c r="I5456" s="6" t="s">
        <v>11092</v>
      </c>
      <c r="J5456" s="6" t="s">
        <v>8469</v>
      </c>
      <c r="K5456" s="7" t="s">
        <v>11093</v>
      </c>
      <c r="L5456" s="8">
        <v>45657.0</v>
      </c>
      <c r="M5456" s="6" t="s">
        <v>23</v>
      </c>
      <c r="N5456" s="5"/>
      <c r="O5456" s="5"/>
      <c r="P5456" s="5"/>
      <c r="Q5456" s="5"/>
      <c r="R5456" s="5"/>
      <c r="S5456" s="5"/>
      <c r="T5456" s="5"/>
      <c r="U5456" s="5"/>
      <c r="V5456" s="5"/>
    </row>
    <row r="5457" hidden="1">
      <c r="A5457" s="5">
        <v>480091.0</v>
      </c>
      <c r="B5457" s="6" t="s">
        <v>7963</v>
      </c>
      <c r="C5457" s="6" t="s">
        <v>10723</v>
      </c>
      <c r="D5457" s="6" t="s">
        <v>11091</v>
      </c>
      <c r="E5457" s="6" t="s">
        <v>266</v>
      </c>
      <c r="F5457" s="6"/>
      <c r="G5457" s="6"/>
      <c r="H5457" s="6" t="s">
        <v>8260</v>
      </c>
      <c r="I5457" s="6" t="s">
        <v>11092</v>
      </c>
      <c r="J5457" s="6" t="s">
        <v>8469</v>
      </c>
      <c r="K5457" s="7" t="s">
        <v>3314</v>
      </c>
      <c r="L5457" s="8">
        <v>45657.0</v>
      </c>
      <c r="M5457" s="6" t="s">
        <v>23</v>
      </c>
      <c r="N5457" s="5"/>
      <c r="O5457" s="5"/>
      <c r="P5457" s="5"/>
      <c r="Q5457" s="5"/>
      <c r="R5457" s="5"/>
      <c r="S5457" s="5"/>
      <c r="T5457" s="5"/>
      <c r="U5457" s="5"/>
      <c r="V5457" s="5"/>
    </row>
    <row r="5458" hidden="1">
      <c r="A5458" s="5">
        <v>480091.0</v>
      </c>
      <c r="B5458" s="6" t="s">
        <v>7963</v>
      </c>
      <c r="C5458" s="6" t="s">
        <v>10723</v>
      </c>
      <c r="D5458" s="6" t="s">
        <v>11091</v>
      </c>
      <c r="E5458" s="6" t="s">
        <v>266</v>
      </c>
      <c r="F5458" s="6"/>
      <c r="G5458" s="6"/>
      <c r="H5458" s="6" t="s">
        <v>8212</v>
      </c>
      <c r="I5458" s="6" t="s">
        <v>11092</v>
      </c>
      <c r="J5458" s="6" t="s">
        <v>8469</v>
      </c>
      <c r="K5458" s="7" t="s">
        <v>8408</v>
      </c>
      <c r="L5458" s="8">
        <v>45657.0</v>
      </c>
      <c r="M5458" s="6" t="s">
        <v>23</v>
      </c>
      <c r="N5458" s="5"/>
      <c r="O5458" s="5"/>
      <c r="P5458" s="5"/>
      <c r="Q5458" s="5"/>
      <c r="R5458" s="5"/>
      <c r="S5458" s="5"/>
      <c r="T5458" s="5"/>
      <c r="U5458" s="5"/>
      <c r="V5458" s="5"/>
    </row>
    <row r="5459" hidden="1">
      <c r="A5459" s="5">
        <v>480091.0</v>
      </c>
      <c r="B5459" s="6" t="s">
        <v>7963</v>
      </c>
      <c r="C5459" s="6" t="s">
        <v>10723</v>
      </c>
      <c r="D5459" s="6" t="s">
        <v>11094</v>
      </c>
      <c r="E5459" s="6" t="s">
        <v>266</v>
      </c>
      <c r="F5459" s="6"/>
      <c r="G5459" s="6"/>
      <c r="H5459" s="6" t="s">
        <v>8478</v>
      </c>
      <c r="I5459" s="6" t="s">
        <v>11095</v>
      </c>
      <c r="J5459" s="6" t="s">
        <v>8469</v>
      </c>
      <c r="K5459" s="7" t="s">
        <v>97</v>
      </c>
      <c r="L5459" s="8">
        <v>45657.0</v>
      </c>
      <c r="M5459" s="6" t="s">
        <v>23</v>
      </c>
      <c r="N5459" s="5"/>
      <c r="O5459" s="5"/>
      <c r="P5459" s="5"/>
      <c r="Q5459" s="5"/>
      <c r="R5459" s="5"/>
      <c r="S5459" s="5"/>
      <c r="T5459" s="5"/>
      <c r="U5459" s="5"/>
      <c r="V5459" s="5"/>
    </row>
    <row r="5460" hidden="1">
      <c r="A5460" s="5">
        <v>480091.0</v>
      </c>
      <c r="B5460" s="6" t="s">
        <v>7963</v>
      </c>
      <c r="C5460" s="6" t="s">
        <v>10723</v>
      </c>
      <c r="D5460" s="6" t="s">
        <v>11096</v>
      </c>
      <c r="E5460" s="6" t="s">
        <v>266</v>
      </c>
      <c r="F5460" s="6"/>
      <c r="G5460" s="6"/>
      <c r="H5460" s="6" t="s">
        <v>8271</v>
      </c>
      <c r="I5460" s="6" t="s">
        <v>11097</v>
      </c>
      <c r="J5460" s="6" t="s">
        <v>8469</v>
      </c>
      <c r="K5460" s="7" t="s">
        <v>10957</v>
      </c>
      <c r="L5460" s="8">
        <v>45657.0</v>
      </c>
      <c r="M5460" s="6" t="s">
        <v>23</v>
      </c>
      <c r="N5460" s="5"/>
      <c r="O5460" s="5"/>
      <c r="P5460" s="5"/>
      <c r="Q5460" s="5"/>
      <c r="R5460" s="5"/>
      <c r="S5460" s="5"/>
      <c r="T5460" s="5"/>
      <c r="U5460" s="5"/>
      <c r="V5460" s="5"/>
    </row>
    <row r="5461" hidden="1">
      <c r="A5461" s="5">
        <v>480091.0</v>
      </c>
      <c r="B5461" s="6" t="s">
        <v>7963</v>
      </c>
      <c r="C5461" s="6" t="s">
        <v>10723</v>
      </c>
      <c r="D5461" s="6" t="s">
        <v>11098</v>
      </c>
      <c r="E5461" s="6" t="s">
        <v>266</v>
      </c>
      <c r="F5461" s="6"/>
      <c r="G5461" s="6"/>
      <c r="H5461" s="6" t="s">
        <v>8310</v>
      </c>
      <c r="I5461" s="6" t="s">
        <v>11099</v>
      </c>
      <c r="J5461" s="6" t="s">
        <v>8469</v>
      </c>
      <c r="K5461" s="7" t="s">
        <v>11100</v>
      </c>
      <c r="L5461" s="8">
        <v>45657.0</v>
      </c>
      <c r="M5461" s="6" t="s">
        <v>23</v>
      </c>
      <c r="N5461" s="5"/>
      <c r="O5461" s="5"/>
      <c r="P5461" s="5"/>
      <c r="Q5461" s="5"/>
      <c r="R5461" s="5"/>
      <c r="S5461" s="5"/>
      <c r="T5461" s="5"/>
      <c r="U5461" s="5"/>
      <c r="V5461" s="5"/>
    </row>
    <row r="5462" hidden="1">
      <c r="A5462" s="5">
        <v>480091.0</v>
      </c>
      <c r="B5462" s="6" t="s">
        <v>7963</v>
      </c>
      <c r="C5462" s="6" t="s">
        <v>10723</v>
      </c>
      <c r="D5462" s="6" t="s">
        <v>11098</v>
      </c>
      <c r="E5462" s="6" t="s">
        <v>266</v>
      </c>
      <c r="F5462" s="6"/>
      <c r="G5462" s="6"/>
      <c r="H5462" s="6" t="s">
        <v>8209</v>
      </c>
      <c r="I5462" s="6" t="s">
        <v>11099</v>
      </c>
      <c r="J5462" s="6" t="s">
        <v>8469</v>
      </c>
      <c r="K5462" s="7" t="s">
        <v>11101</v>
      </c>
      <c r="L5462" s="8">
        <v>45657.0</v>
      </c>
      <c r="M5462" s="6" t="s">
        <v>23</v>
      </c>
      <c r="N5462" s="5"/>
      <c r="O5462" s="5"/>
      <c r="P5462" s="5"/>
      <c r="Q5462" s="5"/>
      <c r="R5462" s="5"/>
      <c r="S5462" s="5"/>
      <c r="T5462" s="5"/>
      <c r="U5462" s="5"/>
      <c r="V5462" s="5"/>
    </row>
    <row r="5463" hidden="1">
      <c r="A5463" s="5">
        <v>480091.0</v>
      </c>
      <c r="B5463" s="6" t="s">
        <v>7963</v>
      </c>
      <c r="C5463" s="6" t="s">
        <v>10723</v>
      </c>
      <c r="D5463" s="6" t="s">
        <v>11098</v>
      </c>
      <c r="E5463" s="6" t="s">
        <v>266</v>
      </c>
      <c r="F5463" s="6"/>
      <c r="G5463" s="6"/>
      <c r="H5463" s="6" t="s">
        <v>8271</v>
      </c>
      <c r="I5463" s="6" t="s">
        <v>11099</v>
      </c>
      <c r="J5463" s="6" t="s">
        <v>8469</v>
      </c>
      <c r="K5463" s="7" t="s">
        <v>8885</v>
      </c>
      <c r="L5463" s="8">
        <v>45657.0</v>
      </c>
      <c r="M5463" s="6" t="s">
        <v>23</v>
      </c>
      <c r="N5463" s="5"/>
      <c r="O5463" s="5"/>
      <c r="P5463" s="5"/>
      <c r="Q5463" s="5"/>
      <c r="R5463" s="5"/>
      <c r="S5463" s="5"/>
      <c r="T5463" s="5"/>
      <c r="U5463" s="5"/>
      <c r="V5463" s="5"/>
    </row>
    <row r="5464" hidden="1">
      <c r="A5464" s="5">
        <v>480091.0</v>
      </c>
      <c r="B5464" s="6" t="s">
        <v>7963</v>
      </c>
      <c r="C5464" s="6" t="s">
        <v>10723</v>
      </c>
      <c r="D5464" s="6" t="s">
        <v>11102</v>
      </c>
      <c r="E5464" s="6" t="s">
        <v>266</v>
      </c>
      <c r="F5464" s="6"/>
      <c r="G5464" s="6"/>
      <c r="H5464" s="6" t="s">
        <v>8372</v>
      </c>
      <c r="I5464" s="6" t="s">
        <v>11103</v>
      </c>
      <c r="J5464" s="6" t="s">
        <v>8469</v>
      </c>
      <c r="K5464" s="7" t="s">
        <v>3683</v>
      </c>
      <c r="L5464" s="8">
        <v>45657.0</v>
      </c>
      <c r="M5464" s="6" t="s">
        <v>23</v>
      </c>
      <c r="N5464" s="5"/>
      <c r="O5464" s="5"/>
      <c r="P5464" s="5"/>
      <c r="Q5464" s="5"/>
      <c r="R5464" s="5"/>
      <c r="S5464" s="5"/>
      <c r="T5464" s="5"/>
      <c r="U5464" s="5"/>
      <c r="V5464" s="5"/>
    </row>
    <row r="5465" hidden="1">
      <c r="A5465" s="5">
        <v>480091.0</v>
      </c>
      <c r="B5465" s="6" t="s">
        <v>7963</v>
      </c>
      <c r="C5465" s="6" t="s">
        <v>10723</v>
      </c>
      <c r="D5465" s="6" t="s">
        <v>11098</v>
      </c>
      <c r="E5465" s="6" t="s">
        <v>266</v>
      </c>
      <c r="F5465" s="6"/>
      <c r="G5465" s="6"/>
      <c r="H5465" s="6" t="s">
        <v>8579</v>
      </c>
      <c r="I5465" s="6" t="s">
        <v>11099</v>
      </c>
      <c r="J5465" s="6" t="s">
        <v>8469</v>
      </c>
      <c r="K5465" s="7" t="s">
        <v>11104</v>
      </c>
      <c r="L5465" s="8">
        <v>45657.0</v>
      </c>
      <c r="M5465" s="6" t="s">
        <v>23</v>
      </c>
      <c r="N5465" s="5"/>
      <c r="O5465" s="5"/>
      <c r="P5465" s="5"/>
      <c r="Q5465" s="5"/>
      <c r="R5465" s="5"/>
      <c r="S5465" s="5"/>
      <c r="T5465" s="5"/>
      <c r="U5465" s="5"/>
      <c r="V5465" s="5"/>
    </row>
    <row r="5466" hidden="1">
      <c r="A5466" s="5">
        <v>480091.0</v>
      </c>
      <c r="B5466" s="6" t="s">
        <v>7963</v>
      </c>
      <c r="C5466" s="6" t="s">
        <v>10723</v>
      </c>
      <c r="D5466" s="6" t="s">
        <v>11098</v>
      </c>
      <c r="E5466" s="6" t="s">
        <v>266</v>
      </c>
      <c r="F5466" s="6"/>
      <c r="G5466" s="6"/>
      <c r="H5466" s="6" t="s">
        <v>8579</v>
      </c>
      <c r="I5466" s="6" t="s">
        <v>11099</v>
      </c>
      <c r="J5466" s="6" t="s">
        <v>8469</v>
      </c>
      <c r="K5466" s="7" t="s">
        <v>8799</v>
      </c>
      <c r="L5466" s="8">
        <v>45657.0</v>
      </c>
      <c r="M5466" s="6" t="s">
        <v>23</v>
      </c>
      <c r="N5466" s="5"/>
      <c r="O5466" s="5"/>
      <c r="P5466" s="5"/>
      <c r="Q5466" s="5"/>
      <c r="R5466" s="5"/>
      <c r="S5466" s="5"/>
      <c r="T5466" s="5"/>
      <c r="U5466" s="5"/>
      <c r="V5466" s="5"/>
    </row>
    <row r="5467" hidden="1">
      <c r="A5467" s="5">
        <v>480091.0</v>
      </c>
      <c r="B5467" s="6" t="s">
        <v>7963</v>
      </c>
      <c r="C5467" s="6" t="s">
        <v>10723</v>
      </c>
      <c r="D5467" s="6" t="s">
        <v>11105</v>
      </c>
      <c r="E5467" s="6" t="s">
        <v>266</v>
      </c>
      <c r="F5467" s="6"/>
      <c r="G5467" s="6"/>
      <c r="H5467" s="6" t="s">
        <v>8579</v>
      </c>
      <c r="I5467" s="6" t="s">
        <v>11106</v>
      </c>
      <c r="J5467" s="6" t="s">
        <v>8469</v>
      </c>
      <c r="K5467" s="7" t="s">
        <v>11107</v>
      </c>
      <c r="L5467" s="8">
        <v>45657.0</v>
      </c>
      <c r="M5467" s="6" t="s">
        <v>23</v>
      </c>
      <c r="N5467" s="5"/>
      <c r="O5467" s="5"/>
      <c r="P5467" s="5"/>
      <c r="Q5467" s="5"/>
      <c r="R5467" s="5"/>
      <c r="S5467" s="5"/>
      <c r="T5467" s="5"/>
      <c r="U5467" s="5"/>
      <c r="V5467" s="5"/>
    </row>
    <row r="5468" hidden="1">
      <c r="A5468" s="5">
        <v>480091.0</v>
      </c>
      <c r="B5468" s="6" t="s">
        <v>7963</v>
      </c>
      <c r="C5468" s="6" t="s">
        <v>10723</v>
      </c>
      <c r="D5468" s="6" t="s">
        <v>11108</v>
      </c>
      <c r="E5468" s="6" t="s">
        <v>266</v>
      </c>
      <c r="F5468" s="6"/>
      <c r="G5468" s="6"/>
      <c r="H5468" s="6" t="s">
        <v>8339</v>
      </c>
      <c r="I5468" s="6" t="s">
        <v>11109</v>
      </c>
      <c r="J5468" s="6" t="s">
        <v>8469</v>
      </c>
      <c r="K5468" s="7" t="s">
        <v>11110</v>
      </c>
      <c r="L5468" s="8">
        <v>45657.0</v>
      </c>
      <c r="M5468" s="6" t="s">
        <v>23</v>
      </c>
      <c r="N5468" s="5"/>
      <c r="O5468" s="5"/>
      <c r="P5468" s="5"/>
      <c r="Q5468" s="5"/>
      <c r="R5468" s="5"/>
      <c r="S5468" s="5"/>
      <c r="T5468" s="5"/>
      <c r="U5468" s="5"/>
      <c r="V5468" s="5"/>
    </row>
    <row r="5469" hidden="1">
      <c r="A5469" s="5">
        <v>480091.0</v>
      </c>
      <c r="B5469" s="6" t="s">
        <v>7963</v>
      </c>
      <c r="C5469" s="6" t="s">
        <v>10723</v>
      </c>
      <c r="D5469" s="6" t="s">
        <v>11102</v>
      </c>
      <c r="E5469" s="6" t="s">
        <v>266</v>
      </c>
      <c r="F5469" s="6"/>
      <c r="G5469" s="6"/>
      <c r="H5469" s="6" t="s">
        <v>8478</v>
      </c>
      <c r="I5469" s="6" t="s">
        <v>11103</v>
      </c>
      <c r="J5469" s="6" t="s">
        <v>8469</v>
      </c>
      <c r="K5469" s="7" t="s">
        <v>3628</v>
      </c>
      <c r="L5469" s="8">
        <v>45657.0</v>
      </c>
      <c r="M5469" s="6" t="s">
        <v>23</v>
      </c>
      <c r="N5469" s="5"/>
      <c r="O5469" s="5"/>
      <c r="P5469" s="5"/>
      <c r="Q5469" s="5"/>
      <c r="R5469" s="5"/>
      <c r="S5469" s="5"/>
      <c r="T5469" s="5"/>
      <c r="U5469" s="5"/>
      <c r="V5469" s="5"/>
    </row>
    <row r="5470" hidden="1">
      <c r="A5470" s="5">
        <v>480091.0</v>
      </c>
      <c r="B5470" s="6" t="s">
        <v>7963</v>
      </c>
      <c r="C5470" s="6" t="s">
        <v>10723</v>
      </c>
      <c r="D5470" s="6" t="s">
        <v>11111</v>
      </c>
      <c r="E5470" s="6" t="s">
        <v>266</v>
      </c>
      <c r="F5470" s="6"/>
      <c r="G5470" s="6"/>
      <c r="H5470" s="6" t="s">
        <v>8205</v>
      </c>
      <c r="I5470" s="6" t="s">
        <v>11112</v>
      </c>
      <c r="J5470" s="6" t="s">
        <v>8469</v>
      </c>
      <c r="K5470" s="7" t="s">
        <v>8780</v>
      </c>
      <c r="L5470" s="8">
        <v>45657.0</v>
      </c>
      <c r="M5470" s="6" t="s">
        <v>23</v>
      </c>
      <c r="N5470" s="5"/>
      <c r="O5470" s="5"/>
      <c r="P5470" s="5"/>
      <c r="Q5470" s="5"/>
      <c r="R5470" s="5"/>
      <c r="S5470" s="5"/>
      <c r="T5470" s="5"/>
      <c r="U5470" s="5"/>
      <c r="V5470" s="5"/>
    </row>
    <row r="5471" hidden="1">
      <c r="A5471" s="5">
        <v>480091.0</v>
      </c>
      <c r="B5471" s="6" t="s">
        <v>7963</v>
      </c>
      <c r="C5471" s="6" t="s">
        <v>10723</v>
      </c>
      <c r="D5471" s="6" t="s">
        <v>11113</v>
      </c>
      <c r="E5471" s="6" t="s">
        <v>266</v>
      </c>
      <c r="F5471" s="6"/>
      <c r="G5471" s="6"/>
      <c r="H5471" s="6" t="s">
        <v>8686</v>
      </c>
      <c r="I5471" s="6" t="s">
        <v>11114</v>
      </c>
      <c r="J5471" s="6" t="s">
        <v>8469</v>
      </c>
      <c r="K5471" s="7" t="s">
        <v>11115</v>
      </c>
      <c r="L5471" s="8">
        <v>45657.0</v>
      </c>
      <c r="M5471" s="6" t="s">
        <v>23</v>
      </c>
      <c r="N5471" s="5"/>
      <c r="O5471" s="5"/>
      <c r="P5471" s="5"/>
      <c r="Q5471" s="5"/>
      <c r="R5471" s="5"/>
      <c r="S5471" s="5"/>
      <c r="T5471" s="5"/>
      <c r="U5471" s="5"/>
      <c r="V5471" s="5"/>
    </row>
    <row r="5472" hidden="1">
      <c r="A5472" s="5">
        <v>480091.0</v>
      </c>
      <c r="B5472" s="6" t="s">
        <v>7963</v>
      </c>
      <c r="C5472" s="6" t="s">
        <v>10723</v>
      </c>
      <c r="D5472" s="6" t="s">
        <v>8858</v>
      </c>
      <c r="E5472" s="6" t="s">
        <v>266</v>
      </c>
      <c r="F5472" s="6"/>
      <c r="G5472" s="6"/>
      <c r="H5472" s="6" t="s">
        <v>8478</v>
      </c>
      <c r="I5472" s="6" t="s">
        <v>8859</v>
      </c>
      <c r="J5472" s="6" t="s">
        <v>8469</v>
      </c>
      <c r="K5472" s="7" t="s">
        <v>75</v>
      </c>
      <c r="L5472" s="8">
        <v>45657.0</v>
      </c>
      <c r="M5472" s="6" t="s">
        <v>23</v>
      </c>
      <c r="N5472" s="5"/>
      <c r="O5472" s="5"/>
      <c r="P5472" s="5"/>
      <c r="Q5472" s="5"/>
      <c r="R5472" s="5"/>
      <c r="S5472" s="5"/>
      <c r="T5472" s="5"/>
      <c r="U5472" s="5"/>
      <c r="V5472" s="5"/>
    </row>
    <row r="5473" hidden="1">
      <c r="A5473" s="5">
        <v>480091.0</v>
      </c>
      <c r="B5473" s="6" t="s">
        <v>7963</v>
      </c>
      <c r="C5473" s="6" t="s">
        <v>10723</v>
      </c>
      <c r="D5473" s="6" t="s">
        <v>8858</v>
      </c>
      <c r="E5473" s="6" t="s">
        <v>266</v>
      </c>
      <c r="F5473" s="6"/>
      <c r="G5473" s="6"/>
      <c r="H5473" s="6" t="s">
        <v>8260</v>
      </c>
      <c r="I5473" s="6" t="s">
        <v>8859</v>
      </c>
      <c r="J5473" s="6" t="s">
        <v>8469</v>
      </c>
      <c r="K5473" s="7" t="s">
        <v>784</v>
      </c>
      <c r="L5473" s="8">
        <v>45657.0</v>
      </c>
      <c r="M5473" s="6" t="s">
        <v>23</v>
      </c>
      <c r="N5473" s="5"/>
      <c r="O5473" s="5"/>
      <c r="P5473" s="5"/>
      <c r="Q5473" s="5"/>
      <c r="R5473" s="5"/>
      <c r="S5473" s="5"/>
      <c r="T5473" s="5"/>
      <c r="U5473" s="5"/>
      <c r="V5473" s="5"/>
    </row>
    <row r="5474" hidden="1">
      <c r="A5474" s="5">
        <v>480091.0</v>
      </c>
      <c r="B5474" s="6" t="s">
        <v>7963</v>
      </c>
      <c r="C5474" s="6" t="s">
        <v>10723</v>
      </c>
      <c r="D5474" s="6" t="s">
        <v>11116</v>
      </c>
      <c r="E5474" s="6" t="s">
        <v>266</v>
      </c>
      <c r="F5474" s="6"/>
      <c r="G5474" s="6"/>
      <c r="H5474" s="6" t="s">
        <v>8264</v>
      </c>
      <c r="I5474" s="6" t="s">
        <v>11117</v>
      </c>
      <c r="J5474" s="6" t="s">
        <v>8469</v>
      </c>
      <c r="K5474" s="7" t="s">
        <v>565</v>
      </c>
      <c r="L5474" s="8">
        <v>45657.0</v>
      </c>
      <c r="M5474" s="6" t="s">
        <v>23</v>
      </c>
      <c r="N5474" s="5"/>
      <c r="O5474" s="5"/>
      <c r="P5474" s="5"/>
      <c r="Q5474" s="5"/>
      <c r="R5474" s="5"/>
      <c r="S5474" s="5"/>
      <c r="T5474" s="5"/>
      <c r="U5474" s="5"/>
      <c r="V5474" s="5"/>
    </row>
    <row r="5475" hidden="1">
      <c r="A5475" s="5">
        <v>480091.0</v>
      </c>
      <c r="B5475" s="6" t="s">
        <v>7963</v>
      </c>
      <c r="C5475" s="6" t="s">
        <v>10723</v>
      </c>
      <c r="D5475" s="6" t="s">
        <v>11118</v>
      </c>
      <c r="E5475" s="6" t="s">
        <v>266</v>
      </c>
      <c r="F5475" s="6"/>
      <c r="G5475" s="6"/>
      <c r="H5475" s="6" t="s">
        <v>8300</v>
      </c>
      <c r="I5475" s="6" t="s">
        <v>11119</v>
      </c>
      <c r="J5475" s="6" t="s">
        <v>8469</v>
      </c>
      <c r="K5475" s="7" t="s">
        <v>11120</v>
      </c>
      <c r="L5475" s="8">
        <v>45657.0</v>
      </c>
      <c r="M5475" s="6" t="s">
        <v>23</v>
      </c>
      <c r="N5475" s="5"/>
      <c r="O5475" s="5"/>
      <c r="P5475" s="5"/>
      <c r="Q5475" s="5"/>
      <c r="R5475" s="5"/>
      <c r="S5475" s="5"/>
      <c r="T5475" s="5"/>
      <c r="U5475" s="5"/>
      <c r="V5475" s="5"/>
    </row>
    <row r="5476" hidden="1">
      <c r="A5476" s="5">
        <v>480091.0</v>
      </c>
      <c r="B5476" s="6" t="s">
        <v>7963</v>
      </c>
      <c r="C5476" s="6" t="s">
        <v>10723</v>
      </c>
      <c r="D5476" s="6" t="s">
        <v>8858</v>
      </c>
      <c r="E5476" s="6" t="s">
        <v>266</v>
      </c>
      <c r="F5476" s="6"/>
      <c r="G5476" s="6"/>
      <c r="H5476" s="6" t="s">
        <v>8212</v>
      </c>
      <c r="I5476" s="6" t="s">
        <v>8859</v>
      </c>
      <c r="J5476" s="6" t="s">
        <v>8469</v>
      </c>
      <c r="K5476" s="7" t="s">
        <v>565</v>
      </c>
      <c r="L5476" s="8">
        <v>45657.0</v>
      </c>
      <c r="M5476" s="6" t="s">
        <v>23</v>
      </c>
      <c r="N5476" s="5"/>
      <c r="O5476" s="5"/>
      <c r="P5476" s="5"/>
      <c r="Q5476" s="5"/>
      <c r="R5476" s="5"/>
      <c r="S5476" s="5"/>
      <c r="T5476" s="5"/>
      <c r="U5476" s="5"/>
      <c r="V5476" s="5"/>
    </row>
    <row r="5477" hidden="1">
      <c r="A5477" s="5">
        <v>480091.0</v>
      </c>
      <c r="B5477" s="6" t="s">
        <v>7963</v>
      </c>
      <c r="C5477" s="6" t="s">
        <v>10723</v>
      </c>
      <c r="D5477" s="6" t="s">
        <v>11116</v>
      </c>
      <c r="E5477" s="6" t="s">
        <v>266</v>
      </c>
      <c r="F5477" s="6"/>
      <c r="G5477" s="6"/>
      <c r="H5477" s="6" t="s">
        <v>8772</v>
      </c>
      <c r="I5477" s="6" t="s">
        <v>11117</v>
      </c>
      <c r="J5477" s="6" t="s">
        <v>8469</v>
      </c>
      <c r="K5477" s="7" t="s">
        <v>494</v>
      </c>
      <c r="L5477" s="8">
        <v>45657.0</v>
      </c>
      <c r="M5477" s="6" t="s">
        <v>23</v>
      </c>
      <c r="N5477" s="5"/>
      <c r="O5477" s="5"/>
      <c r="P5477" s="5"/>
      <c r="Q5477" s="5"/>
      <c r="R5477" s="5"/>
      <c r="S5477" s="5"/>
      <c r="T5477" s="5"/>
      <c r="U5477" s="5"/>
      <c r="V5477" s="5"/>
    </row>
    <row r="5478" hidden="1">
      <c r="A5478" s="5">
        <v>480091.0</v>
      </c>
      <c r="B5478" s="6" t="s">
        <v>7963</v>
      </c>
      <c r="C5478" s="6" t="s">
        <v>10723</v>
      </c>
      <c r="D5478" s="6" t="s">
        <v>11121</v>
      </c>
      <c r="E5478" s="6" t="s">
        <v>266</v>
      </c>
      <c r="F5478" s="6"/>
      <c r="G5478" s="6"/>
      <c r="H5478" s="6" t="s">
        <v>8212</v>
      </c>
      <c r="I5478" s="6" t="s">
        <v>11122</v>
      </c>
      <c r="J5478" s="6" t="s">
        <v>8469</v>
      </c>
      <c r="K5478" s="7" t="s">
        <v>565</v>
      </c>
      <c r="L5478" s="8">
        <v>45657.0</v>
      </c>
      <c r="M5478" s="6" t="s">
        <v>23</v>
      </c>
      <c r="N5478" s="5"/>
      <c r="O5478" s="5"/>
      <c r="P5478" s="5"/>
      <c r="Q5478" s="5"/>
      <c r="R5478" s="5"/>
      <c r="S5478" s="5"/>
      <c r="T5478" s="5"/>
      <c r="U5478" s="5"/>
      <c r="V5478" s="5"/>
    </row>
    <row r="5479" hidden="1">
      <c r="A5479" s="5">
        <v>480091.0</v>
      </c>
      <c r="B5479" s="6" t="s">
        <v>7963</v>
      </c>
      <c r="C5479" s="6" t="s">
        <v>10723</v>
      </c>
      <c r="D5479" s="6" t="s">
        <v>11121</v>
      </c>
      <c r="E5479" s="6" t="s">
        <v>266</v>
      </c>
      <c r="F5479" s="6"/>
      <c r="G5479" s="6"/>
      <c r="H5479" s="6" t="s">
        <v>8264</v>
      </c>
      <c r="I5479" s="6" t="s">
        <v>11122</v>
      </c>
      <c r="J5479" s="6" t="s">
        <v>8469</v>
      </c>
      <c r="K5479" s="7" t="s">
        <v>75</v>
      </c>
      <c r="L5479" s="8">
        <v>45657.0</v>
      </c>
      <c r="M5479" s="6" t="s">
        <v>23</v>
      </c>
      <c r="N5479" s="5"/>
      <c r="O5479" s="5"/>
      <c r="P5479" s="5"/>
      <c r="Q5479" s="5"/>
      <c r="R5479" s="5"/>
      <c r="S5479" s="5"/>
      <c r="T5479" s="5"/>
      <c r="U5479" s="5"/>
      <c r="V5479" s="5"/>
    </row>
    <row r="5480" hidden="1">
      <c r="A5480" s="5">
        <v>480091.0</v>
      </c>
      <c r="B5480" s="6" t="s">
        <v>7963</v>
      </c>
      <c r="C5480" s="6" t="s">
        <v>10723</v>
      </c>
      <c r="D5480" s="6" t="s">
        <v>11121</v>
      </c>
      <c r="E5480" s="6" t="s">
        <v>266</v>
      </c>
      <c r="F5480" s="6"/>
      <c r="G5480" s="6"/>
      <c r="H5480" s="6" t="s">
        <v>8279</v>
      </c>
      <c r="I5480" s="6" t="s">
        <v>11122</v>
      </c>
      <c r="J5480" s="6" t="s">
        <v>8469</v>
      </c>
      <c r="K5480" s="7" t="s">
        <v>82</v>
      </c>
      <c r="L5480" s="8">
        <v>45657.0</v>
      </c>
      <c r="M5480" s="6" t="s">
        <v>23</v>
      </c>
      <c r="N5480" s="5"/>
      <c r="O5480" s="5"/>
      <c r="P5480" s="5"/>
      <c r="Q5480" s="5"/>
      <c r="R5480" s="5"/>
      <c r="S5480" s="5"/>
      <c r="T5480" s="5"/>
      <c r="U5480" s="5"/>
      <c r="V5480" s="5"/>
    </row>
    <row r="5481" hidden="1">
      <c r="A5481" s="5">
        <v>480091.0</v>
      </c>
      <c r="B5481" s="6" t="s">
        <v>7963</v>
      </c>
      <c r="C5481" s="6" t="s">
        <v>10723</v>
      </c>
      <c r="D5481" s="6" t="s">
        <v>11123</v>
      </c>
      <c r="E5481" s="6" t="s">
        <v>266</v>
      </c>
      <c r="F5481" s="6"/>
      <c r="G5481" s="6"/>
      <c r="H5481" s="6" t="s">
        <v>8197</v>
      </c>
      <c r="I5481" s="6" t="s">
        <v>11124</v>
      </c>
      <c r="J5481" s="6" t="s">
        <v>8469</v>
      </c>
      <c r="K5481" s="7" t="s">
        <v>3683</v>
      </c>
      <c r="L5481" s="8">
        <v>45657.0</v>
      </c>
      <c r="M5481" s="6" t="s">
        <v>23</v>
      </c>
      <c r="N5481" s="5"/>
      <c r="O5481" s="5"/>
      <c r="P5481" s="5"/>
      <c r="Q5481" s="5"/>
      <c r="R5481" s="5"/>
      <c r="S5481" s="5"/>
      <c r="T5481" s="5"/>
      <c r="U5481" s="5"/>
      <c r="V5481" s="5"/>
    </row>
    <row r="5482" hidden="1">
      <c r="A5482" s="5">
        <v>480091.0</v>
      </c>
      <c r="B5482" s="6" t="s">
        <v>7963</v>
      </c>
      <c r="C5482" s="6" t="s">
        <v>10723</v>
      </c>
      <c r="D5482" s="6" t="s">
        <v>11125</v>
      </c>
      <c r="E5482" s="6" t="s">
        <v>266</v>
      </c>
      <c r="F5482" s="6"/>
      <c r="G5482" s="6"/>
      <c r="H5482" s="6" t="s">
        <v>8209</v>
      </c>
      <c r="I5482" s="6" t="s">
        <v>11126</v>
      </c>
      <c r="J5482" s="6" t="s">
        <v>8469</v>
      </c>
      <c r="K5482" s="7" t="s">
        <v>369</v>
      </c>
      <c r="L5482" s="8">
        <v>45657.0</v>
      </c>
      <c r="M5482" s="6" t="s">
        <v>23</v>
      </c>
      <c r="N5482" s="5"/>
      <c r="O5482" s="5"/>
      <c r="P5482" s="5"/>
      <c r="Q5482" s="5"/>
      <c r="R5482" s="5"/>
      <c r="S5482" s="5"/>
      <c r="T5482" s="5"/>
      <c r="U5482" s="5"/>
      <c r="V5482" s="5"/>
    </row>
    <row r="5483" hidden="1">
      <c r="A5483" s="5">
        <v>480091.0</v>
      </c>
      <c r="B5483" s="6" t="s">
        <v>7963</v>
      </c>
      <c r="C5483" s="6" t="s">
        <v>10723</v>
      </c>
      <c r="D5483" s="6" t="s">
        <v>11127</v>
      </c>
      <c r="E5483" s="6" t="s">
        <v>266</v>
      </c>
      <c r="F5483" s="6"/>
      <c r="G5483" s="6"/>
      <c r="H5483" s="6" t="s">
        <v>8264</v>
      </c>
      <c r="I5483" s="6" t="s">
        <v>11128</v>
      </c>
      <c r="J5483" s="6" t="s">
        <v>8469</v>
      </c>
      <c r="K5483" s="7" t="s">
        <v>565</v>
      </c>
      <c r="L5483" s="8">
        <v>45657.0</v>
      </c>
      <c r="M5483" s="6" t="s">
        <v>23</v>
      </c>
      <c r="N5483" s="5"/>
      <c r="O5483" s="5"/>
      <c r="P5483" s="5"/>
      <c r="Q5483" s="5"/>
      <c r="R5483" s="5"/>
      <c r="S5483" s="5"/>
      <c r="T5483" s="5"/>
      <c r="U5483" s="5"/>
      <c r="V5483" s="5"/>
    </row>
    <row r="5484" hidden="1">
      <c r="A5484" s="5">
        <v>480091.0</v>
      </c>
      <c r="B5484" s="6" t="s">
        <v>7963</v>
      </c>
      <c r="C5484" s="6" t="s">
        <v>10723</v>
      </c>
      <c r="D5484" s="6" t="s">
        <v>11129</v>
      </c>
      <c r="E5484" s="6" t="s">
        <v>266</v>
      </c>
      <c r="F5484" s="6"/>
      <c r="G5484" s="6"/>
      <c r="H5484" s="6" t="s">
        <v>8236</v>
      </c>
      <c r="I5484" s="6" t="s">
        <v>11130</v>
      </c>
      <c r="J5484" s="6" t="s">
        <v>8469</v>
      </c>
      <c r="K5484" s="7" t="s">
        <v>97</v>
      </c>
      <c r="L5484" s="8">
        <v>45657.0</v>
      </c>
      <c r="M5484" s="6" t="s">
        <v>23</v>
      </c>
      <c r="N5484" s="5"/>
      <c r="O5484" s="5"/>
      <c r="P5484" s="5"/>
      <c r="Q5484" s="5"/>
      <c r="R5484" s="5"/>
      <c r="S5484" s="5"/>
      <c r="T5484" s="5"/>
      <c r="U5484" s="5"/>
      <c r="V5484" s="5"/>
    </row>
    <row r="5485" hidden="1">
      <c r="A5485" s="5">
        <v>480091.0</v>
      </c>
      <c r="B5485" s="6" t="s">
        <v>7963</v>
      </c>
      <c r="C5485" s="6" t="s">
        <v>10723</v>
      </c>
      <c r="D5485" s="6" t="s">
        <v>11131</v>
      </c>
      <c r="E5485" s="6" t="s">
        <v>266</v>
      </c>
      <c r="F5485" s="6"/>
      <c r="G5485" s="6"/>
      <c r="H5485" s="6" t="s">
        <v>8271</v>
      </c>
      <c r="I5485" s="6" t="s">
        <v>11132</v>
      </c>
      <c r="J5485" s="6" t="s">
        <v>8469</v>
      </c>
      <c r="K5485" s="7" t="s">
        <v>620</v>
      </c>
      <c r="L5485" s="8">
        <v>45657.0</v>
      </c>
      <c r="M5485" s="6" t="s">
        <v>23</v>
      </c>
      <c r="N5485" s="5"/>
      <c r="O5485" s="5"/>
      <c r="P5485" s="5"/>
      <c r="Q5485" s="5"/>
      <c r="R5485" s="5"/>
      <c r="S5485" s="5"/>
      <c r="T5485" s="5"/>
      <c r="U5485" s="5"/>
      <c r="V5485" s="5"/>
    </row>
    <row r="5486" hidden="1">
      <c r="A5486" s="5">
        <v>480091.0</v>
      </c>
      <c r="B5486" s="6" t="s">
        <v>7963</v>
      </c>
      <c r="C5486" s="6" t="s">
        <v>10723</v>
      </c>
      <c r="D5486" s="6" t="s">
        <v>11133</v>
      </c>
      <c r="E5486" s="6" t="s">
        <v>266</v>
      </c>
      <c r="F5486" s="6"/>
      <c r="G5486" s="6"/>
      <c r="H5486" s="6" t="s">
        <v>8225</v>
      </c>
      <c r="I5486" s="6" t="s">
        <v>11134</v>
      </c>
      <c r="J5486" s="6" t="s">
        <v>8469</v>
      </c>
      <c r="K5486" s="7" t="s">
        <v>620</v>
      </c>
      <c r="L5486" s="8">
        <v>45657.0</v>
      </c>
      <c r="M5486" s="6" t="s">
        <v>23</v>
      </c>
      <c r="N5486" s="5"/>
      <c r="O5486" s="5"/>
      <c r="P5486" s="5"/>
      <c r="Q5486" s="5"/>
      <c r="R5486" s="5"/>
      <c r="S5486" s="5"/>
      <c r="T5486" s="5"/>
      <c r="U5486" s="5"/>
      <c r="V5486" s="5"/>
    </row>
    <row r="5487" hidden="1">
      <c r="A5487" s="5">
        <v>480091.0</v>
      </c>
      <c r="B5487" s="6" t="s">
        <v>7963</v>
      </c>
      <c r="C5487" s="6" t="s">
        <v>10723</v>
      </c>
      <c r="D5487" s="6" t="s">
        <v>11131</v>
      </c>
      <c r="E5487" s="6" t="s">
        <v>266</v>
      </c>
      <c r="F5487" s="6"/>
      <c r="G5487" s="6"/>
      <c r="H5487" s="6" t="s">
        <v>8225</v>
      </c>
      <c r="I5487" s="6" t="s">
        <v>11132</v>
      </c>
      <c r="J5487" s="6" t="s">
        <v>8469</v>
      </c>
      <c r="K5487" s="7" t="s">
        <v>71</v>
      </c>
      <c r="L5487" s="8">
        <v>45657.0</v>
      </c>
      <c r="M5487" s="6" t="s">
        <v>23</v>
      </c>
      <c r="N5487" s="5"/>
      <c r="O5487" s="5"/>
      <c r="P5487" s="5"/>
      <c r="Q5487" s="5"/>
      <c r="R5487" s="5"/>
      <c r="S5487" s="5"/>
      <c r="T5487" s="5"/>
      <c r="U5487" s="5"/>
      <c r="V5487" s="5"/>
    </row>
    <row r="5488" hidden="1">
      <c r="A5488" s="5">
        <v>480091.0</v>
      </c>
      <c r="B5488" s="6" t="s">
        <v>7963</v>
      </c>
      <c r="C5488" s="6" t="s">
        <v>10723</v>
      </c>
      <c r="D5488" s="6" t="s">
        <v>11131</v>
      </c>
      <c r="E5488" s="6" t="s">
        <v>266</v>
      </c>
      <c r="F5488" s="6"/>
      <c r="G5488" s="6"/>
      <c r="H5488" s="6" t="s">
        <v>8256</v>
      </c>
      <c r="I5488" s="6" t="s">
        <v>11132</v>
      </c>
      <c r="J5488" s="6" t="s">
        <v>8469</v>
      </c>
      <c r="K5488" s="7" t="s">
        <v>8408</v>
      </c>
      <c r="L5488" s="8">
        <v>45657.0</v>
      </c>
      <c r="M5488" s="6" t="s">
        <v>23</v>
      </c>
      <c r="N5488" s="5"/>
      <c r="O5488" s="5"/>
      <c r="P5488" s="5"/>
      <c r="Q5488" s="5"/>
      <c r="R5488" s="5"/>
      <c r="S5488" s="5"/>
      <c r="T5488" s="5"/>
      <c r="U5488" s="5"/>
      <c r="V5488" s="5"/>
    </row>
    <row r="5489" hidden="1">
      <c r="A5489" s="5">
        <v>480091.0</v>
      </c>
      <c r="B5489" s="6" t="s">
        <v>7963</v>
      </c>
      <c r="C5489" s="6" t="s">
        <v>10723</v>
      </c>
      <c r="D5489" s="6" t="s">
        <v>11129</v>
      </c>
      <c r="E5489" s="6" t="s">
        <v>266</v>
      </c>
      <c r="F5489" s="6"/>
      <c r="G5489" s="6"/>
      <c r="H5489" s="6" t="s">
        <v>8212</v>
      </c>
      <c r="I5489" s="6" t="s">
        <v>11130</v>
      </c>
      <c r="J5489" s="6" t="s">
        <v>8469</v>
      </c>
      <c r="K5489" s="7" t="s">
        <v>494</v>
      </c>
      <c r="L5489" s="8">
        <v>45657.0</v>
      </c>
      <c r="M5489" s="6" t="s">
        <v>23</v>
      </c>
      <c r="N5489" s="5"/>
      <c r="O5489" s="5"/>
      <c r="P5489" s="5"/>
      <c r="Q5489" s="5"/>
      <c r="R5489" s="5"/>
      <c r="S5489" s="5"/>
      <c r="T5489" s="5"/>
      <c r="U5489" s="5"/>
      <c r="V5489" s="5"/>
    </row>
    <row r="5490" hidden="1">
      <c r="A5490" s="5">
        <v>480091.0</v>
      </c>
      <c r="B5490" s="6" t="s">
        <v>7963</v>
      </c>
      <c r="C5490" s="6" t="s">
        <v>10723</v>
      </c>
      <c r="D5490" s="6" t="s">
        <v>11131</v>
      </c>
      <c r="E5490" s="6" t="s">
        <v>266</v>
      </c>
      <c r="F5490" s="6"/>
      <c r="G5490" s="6"/>
      <c r="H5490" s="6" t="s">
        <v>8264</v>
      </c>
      <c r="I5490" s="6" t="s">
        <v>11132</v>
      </c>
      <c r="J5490" s="6" t="s">
        <v>8469</v>
      </c>
      <c r="K5490" s="7" t="s">
        <v>75</v>
      </c>
      <c r="L5490" s="8">
        <v>45657.0</v>
      </c>
      <c r="M5490" s="6" t="s">
        <v>23</v>
      </c>
      <c r="N5490" s="5"/>
      <c r="O5490" s="5"/>
      <c r="P5490" s="5"/>
      <c r="Q5490" s="5"/>
      <c r="R5490" s="5"/>
      <c r="S5490" s="5"/>
      <c r="T5490" s="5"/>
      <c r="U5490" s="5"/>
      <c r="V5490" s="5"/>
    </row>
    <row r="5491" hidden="1">
      <c r="A5491" s="5">
        <v>480091.0</v>
      </c>
      <c r="B5491" s="6" t="s">
        <v>7963</v>
      </c>
      <c r="C5491" s="6" t="s">
        <v>10723</v>
      </c>
      <c r="D5491" s="6" t="s">
        <v>11135</v>
      </c>
      <c r="E5491" s="6" t="s">
        <v>266</v>
      </c>
      <c r="F5491" s="6"/>
      <c r="G5491" s="6"/>
      <c r="H5491" s="6" t="s">
        <v>8253</v>
      </c>
      <c r="I5491" s="6" t="s">
        <v>11136</v>
      </c>
      <c r="J5491" s="6" t="s">
        <v>8607</v>
      </c>
      <c r="K5491" s="7" t="s">
        <v>11137</v>
      </c>
      <c r="L5491" s="8">
        <v>45657.0</v>
      </c>
      <c r="M5491" s="6" t="s">
        <v>23</v>
      </c>
      <c r="N5491" s="5"/>
      <c r="O5491" s="5"/>
      <c r="P5491" s="5"/>
      <c r="Q5491" s="5"/>
      <c r="R5491" s="5"/>
      <c r="S5491" s="5"/>
      <c r="T5491" s="5"/>
      <c r="U5491" s="5"/>
      <c r="V5491" s="5"/>
    </row>
    <row r="5492" hidden="1">
      <c r="A5492" s="5">
        <v>480091.0</v>
      </c>
      <c r="B5492" s="6" t="s">
        <v>7963</v>
      </c>
      <c r="C5492" s="6" t="s">
        <v>10723</v>
      </c>
      <c r="D5492" s="6" t="s">
        <v>11135</v>
      </c>
      <c r="E5492" s="6" t="s">
        <v>266</v>
      </c>
      <c r="F5492" s="6"/>
      <c r="G5492" s="6"/>
      <c r="H5492" s="6" t="s">
        <v>8279</v>
      </c>
      <c r="I5492" s="6" t="s">
        <v>11138</v>
      </c>
      <c r="J5492" s="6" t="s">
        <v>8607</v>
      </c>
      <c r="K5492" s="7" t="s">
        <v>565</v>
      </c>
      <c r="L5492" s="8">
        <v>45657.0</v>
      </c>
      <c r="M5492" s="6" t="s">
        <v>23</v>
      </c>
      <c r="N5492" s="5"/>
      <c r="O5492" s="5"/>
      <c r="P5492" s="5"/>
      <c r="Q5492" s="5"/>
      <c r="R5492" s="5"/>
      <c r="S5492" s="5"/>
      <c r="T5492" s="5"/>
      <c r="U5492" s="5"/>
      <c r="V5492" s="5"/>
    </row>
    <row r="5493" hidden="1">
      <c r="A5493" s="5">
        <v>480091.0</v>
      </c>
      <c r="B5493" s="6" t="s">
        <v>7963</v>
      </c>
      <c r="C5493" s="6" t="s">
        <v>10723</v>
      </c>
      <c r="D5493" s="6" t="s">
        <v>11135</v>
      </c>
      <c r="E5493" s="6" t="s">
        <v>266</v>
      </c>
      <c r="F5493" s="6"/>
      <c r="G5493" s="6"/>
      <c r="H5493" s="6" t="s">
        <v>8225</v>
      </c>
      <c r="I5493" s="6" t="s">
        <v>11136</v>
      </c>
      <c r="J5493" s="6" t="s">
        <v>8607</v>
      </c>
      <c r="K5493" s="7" t="s">
        <v>494</v>
      </c>
      <c r="L5493" s="8">
        <v>45657.0</v>
      </c>
      <c r="M5493" s="6" t="s">
        <v>23</v>
      </c>
      <c r="N5493" s="5"/>
      <c r="O5493" s="5"/>
      <c r="P5493" s="5"/>
      <c r="Q5493" s="5"/>
      <c r="R5493" s="5"/>
      <c r="S5493" s="5"/>
      <c r="T5493" s="5"/>
      <c r="U5493" s="5"/>
      <c r="V5493" s="5"/>
    </row>
    <row r="5494" hidden="1">
      <c r="A5494" s="5">
        <v>480091.0</v>
      </c>
      <c r="B5494" s="6" t="s">
        <v>7963</v>
      </c>
      <c r="C5494" s="6" t="s">
        <v>10723</v>
      </c>
      <c r="D5494" s="6" t="s">
        <v>11135</v>
      </c>
      <c r="E5494" s="6" t="s">
        <v>266</v>
      </c>
      <c r="F5494" s="6"/>
      <c r="G5494" s="6"/>
      <c r="H5494" s="6" t="s">
        <v>8212</v>
      </c>
      <c r="I5494" s="6" t="s">
        <v>11136</v>
      </c>
      <c r="J5494" s="6" t="s">
        <v>8607</v>
      </c>
      <c r="K5494" s="7" t="s">
        <v>369</v>
      </c>
      <c r="L5494" s="8">
        <v>45657.0</v>
      </c>
      <c r="M5494" s="6" t="s">
        <v>23</v>
      </c>
      <c r="N5494" s="5"/>
      <c r="O5494" s="5"/>
      <c r="P5494" s="5"/>
      <c r="Q5494" s="5"/>
      <c r="R5494" s="5"/>
      <c r="S5494" s="5"/>
      <c r="T5494" s="5"/>
      <c r="U5494" s="5"/>
      <c r="V5494" s="5"/>
    </row>
    <row r="5495" hidden="1">
      <c r="A5495" s="5">
        <v>480091.0</v>
      </c>
      <c r="B5495" s="6" t="s">
        <v>7963</v>
      </c>
      <c r="C5495" s="6" t="s">
        <v>10723</v>
      </c>
      <c r="D5495" s="6" t="s">
        <v>11135</v>
      </c>
      <c r="E5495" s="6" t="s">
        <v>266</v>
      </c>
      <c r="F5495" s="6"/>
      <c r="G5495" s="6"/>
      <c r="H5495" s="6" t="s">
        <v>8931</v>
      </c>
      <c r="I5495" s="6" t="s">
        <v>11136</v>
      </c>
      <c r="J5495" s="6" t="s">
        <v>8607</v>
      </c>
      <c r="K5495" s="7" t="s">
        <v>11139</v>
      </c>
      <c r="L5495" s="8">
        <v>45657.0</v>
      </c>
      <c r="M5495" s="6" t="s">
        <v>23</v>
      </c>
      <c r="N5495" s="5"/>
      <c r="O5495" s="5"/>
      <c r="P5495" s="5"/>
      <c r="Q5495" s="5"/>
      <c r="R5495" s="5"/>
      <c r="S5495" s="5"/>
      <c r="T5495" s="5"/>
      <c r="U5495" s="5"/>
      <c r="V5495" s="5"/>
    </row>
    <row r="5496" hidden="1">
      <c r="A5496" s="5">
        <v>480091.0</v>
      </c>
      <c r="B5496" s="6" t="s">
        <v>7963</v>
      </c>
      <c r="C5496" s="6" t="s">
        <v>10723</v>
      </c>
      <c r="D5496" s="6" t="s">
        <v>11135</v>
      </c>
      <c r="E5496" s="6" t="s">
        <v>266</v>
      </c>
      <c r="F5496" s="6"/>
      <c r="G5496" s="6"/>
      <c r="H5496" s="6" t="s">
        <v>8233</v>
      </c>
      <c r="I5496" s="6" t="s">
        <v>11136</v>
      </c>
      <c r="J5496" s="6" t="s">
        <v>8607</v>
      </c>
      <c r="K5496" s="7" t="s">
        <v>11140</v>
      </c>
      <c r="L5496" s="8">
        <v>45657.0</v>
      </c>
      <c r="M5496" s="6" t="s">
        <v>23</v>
      </c>
      <c r="N5496" s="5"/>
      <c r="O5496" s="5"/>
      <c r="P5496" s="5"/>
      <c r="Q5496" s="5"/>
      <c r="R5496" s="5"/>
      <c r="S5496" s="5"/>
      <c r="T5496" s="5"/>
      <c r="U5496" s="5"/>
      <c r="V5496" s="5"/>
    </row>
    <row r="5497" hidden="1">
      <c r="A5497" s="5">
        <v>480091.0</v>
      </c>
      <c r="B5497" s="6" t="s">
        <v>7963</v>
      </c>
      <c r="C5497" s="6" t="s">
        <v>10723</v>
      </c>
      <c r="D5497" s="6" t="s">
        <v>11141</v>
      </c>
      <c r="E5497" s="6" t="s">
        <v>266</v>
      </c>
      <c r="F5497" s="6"/>
      <c r="G5497" s="6"/>
      <c r="H5497" s="6" t="s">
        <v>8221</v>
      </c>
      <c r="I5497" s="6" t="s">
        <v>11142</v>
      </c>
      <c r="J5497" s="6" t="s">
        <v>8469</v>
      </c>
      <c r="K5497" s="7" t="s">
        <v>3597</v>
      </c>
      <c r="L5497" s="8">
        <v>45657.0</v>
      </c>
      <c r="M5497" s="6" t="s">
        <v>23</v>
      </c>
      <c r="N5497" s="5"/>
      <c r="O5497" s="5"/>
      <c r="P5497" s="5"/>
      <c r="Q5497" s="5"/>
      <c r="R5497" s="5"/>
      <c r="S5497" s="5"/>
      <c r="T5497" s="5"/>
      <c r="U5497" s="5"/>
      <c r="V5497" s="5"/>
    </row>
    <row r="5498" hidden="1">
      <c r="A5498" s="5">
        <v>480091.0</v>
      </c>
      <c r="B5498" s="6" t="s">
        <v>7963</v>
      </c>
      <c r="C5498" s="6" t="s">
        <v>10723</v>
      </c>
      <c r="D5498" s="6" t="s">
        <v>11127</v>
      </c>
      <c r="E5498" s="6" t="s">
        <v>266</v>
      </c>
      <c r="F5498" s="6"/>
      <c r="G5498" s="6"/>
      <c r="H5498" s="6" t="s">
        <v>8209</v>
      </c>
      <c r="I5498" s="6" t="s">
        <v>11128</v>
      </c>
      <c r="J5498" s="6" t="s">
        <v>8469</v>
      </c>
      <c r="K5498" s="7" t="s">
        <v>11143</v>
      </c>
      <c r="L5498" s="8">
        <v>45657.0</v>
      </c>
      <c r="M5498" s="6" t="s">
        <v>23</v>
      </c>
      <c r="N5498" s="5"/>
      <c r="O5498" s="5"/>
      <c r="P5498" s="5"/>
      <c r="Q5498" s="5"/>
      <c r="R5498" s="5"/>
      <c r="S5498" s="5"/>
      <c r="T5498" s="5"/>
      <c r="U5498" s="5"/>
      <c r="V5498" s="5"/>
    </row>
    <row r="5499" hidden="1">
      <c r="A5499" s="5">
        <v>480091.0</v>
      </c>
      <c r="B5499" s="6" t="s">
        <v>7963</v>
      </c>
      <c r="C5499" s="6" t="s">
        <v>10723</v>
      </c>
      <c r="D5499" s="6" t="s">
        <v>11144</v>
      </c>
      <c r="E5499" s="6" t="s">
        <v>266</v>
      </c>
      <c r="F5499" s="6"/>
      <c r="G5499" s="6"/>
      <c r="H5499" s="6" t="s">
        <v>8256</v>
      </c>
      <c r="I5499" s="6" t="s">
        <v>11145</v>
      </c>
      <c r="J5499" s="6" t="s">
        <v>8469</v>
      </c>
      <c r="K5499" s="7" t="s">
        <v>75</v>
      </c>
      <c r="L5499" s="8">
        <v>45657.0</v>
      </c>
      <c r="M5499" s="6" t="s">
        <v>23</v>
      </c>
      <c r="N5499" s="5"/>
      <c r="O5499" s="5"/>
      <c r="P5499" s="5"/>
      <c r="Q5499" s="5"/>
      <c r="R5499" s="5"/>
      <c r="S5499" s="5"/>
      <c r="T5499" s="5"/>
      <c r="U5499" s="5"/>
      <c r="V5499" s="5"/>
    </row>
    <row r="5500" hidden="1">
      <c r="A5500" s="5">
        <v>480091.0</v>
      </c>
      <c r="B5500" s="6" t="s">
        <v>7963</v>
      </c>
      <c r="C5500" s="6" t="s">
        <v>10723</v>
      </c>
      <c r="D5500" s="6" t="s">
        <v>11127</v>
      </c>
      <c r="E5500" s="6" t="s">
        <v>266</v>
      </c>
      <c r="F5500" s="6"/>
      <c r="G5500" s="6"/>
      <c r="H5500" s="6" t="s">
        <v>8310</v>
      </c>
      <c r="I5500" s="6" t="s">
        <v>11128</v>
      </c>
      <c r="J5500" s="6" t="s">
        <v>8469</v>
      </c>
      <c r="K5500" s="7" t="s">
        <v>11146</v>
      </c>
      <c r="L5500" s="8">
        <v>45657.0</v>
      </c>
      <c r="M5500" s="6" t="s">
        <v>23</v>
      </c>
      <c r="N5500" s="5"/>
      <c r="O5500" s="5"/>
      <c r="P5500" s="5"/>
      <c r="Q5500" s="5"/>
      <c r="R5500" s="5"/>
      <c r="S5500" s="5"/>
      <c r="T5500" s="5"/>
      <c r="U5500" s="5"/>
      <c r="V5500" s="5"/>
    </row>
    <row r="5501" hidden="1">
      <c r="A5501" s="5">
        <v>480091.0</v>
      </c>
      <c r="B5501" s="6" t="s">
        <v>7963</v>
      </c>
      <c r="C5501" s="6" t="s">
        <v>10723</v>
      </c>
      <c r="D5501" s="6" t="s">
        <v>11127</v>
      </c>
      <c r="E5501" s="6" t="s">
        <v>266</v>
      </c>
      <c r="F5501" s="6"/>
      <c r="G5501" s="6"/>
      <c r="H5501" s="6" t="s">
        <v>8267</v>
      </c>
      <c r="I5501" s="6" t="s">
        <v>11128</v>
      </c>
      <c r="J5501" s="6" t="s">
        <v>8469</v>
      </c>
      <c r="K5501" s="7" t="s">
        <v>3702</v>
      </c>
      <c r="L5501" s="8">
        <v>45657.0</v>
      </c>
      <c r="M5501" s="6" t="s">
        <v>23</v>
      </c>
      <c r="N5501" s="5"/>
      <c r="O5501" s="5"/>
      <c r="P5501" s="5"/>
      <c r="Q5501" s="5"/>
      <c r="R5501" s="5"/>
      <c r="S5501" s="5"/>
      <c r="T5501" s="5"/>
      <c r="U5501" s="5"/>
      <c r="V5501" s="5"/>
    </row>
    <row r="5502" hidden="1">
      <c r="A5502" s="5">
        <v>480091.0</v>
      </c>
      <c r="B5502" s="6" t="s">
        <v>7963</v>
      </c>
      <c r="C5502" s="6" t="s">
        <v>10723</v>
      </c>
      <c r="D5502" s="6" t="s">
        <v>11127</v>
      </c>
      <c r="E5502" s="6" t="s">
        <v>266</v>
      </c>
      <c r="F5502" s="6"/>
      <c r="G5502" s="6"/>
      <c r="H5502" s="6" t="s">
        <v>8233</v>
      </c>
      <c r="I5502" s="6" t="s">
        <v>11128</v>
      </c>
      <c r="J5502" s="6" t="s">
        <v>8469</v>
      </c>
      <c r="K5502" s="7" t="s">
        <v>11147</v>
      </c>
      <c r="L5502" s="8">
        <v>45657.0</v>
      </c>
      <c r="M5502" s="6" t="s">
        <v>23</v>
      </c>
      <c r="N5502" s="5"/>
      <c r="O5502" s="5"/>
      <c r="P5502" s="5"/>
      <c r="Q5502" s="5"/>
      <c r="R5502" s="5"/>
      <c r="S5502" s="5"/>
      <c r="T5502" s="5"/>
      <c r="U5502" s="5"/>
      <c r="V5502" s="5"/>
    </row>
    <row r="5503" hidden="1">
      <c r="A5503" s="5">
        <v>480091.0</v>
      </c>
      <c r="B5503" s="6" t="s">
        <v>7963</v>
      </c>
      <c r="C5503" s="6" t="s">
        <v>10723</v>
      </c>
      <c r="D5503" s="6" t="s">
        <v>11148</v>
      </c>
      <c r="E5503" s="6" t="s">
        <v>266</v>
      </c>
      <c r="F5503" s="6"/>
      <c r="G5503" s="6"/>
      <c r="H5503" s="6" t="s">
        <v>8579</v>
      </c>
      <c r="I5503" s="6" t="s">
        <v>11149</v>
      </c>
      <c r="J5503" s="6" t="s">
        <v>8469</v>
      </c>
      <c r="K5503" s="7" t="s">
        <v>11150</v>
      </c>
      <c r="L5503" s="8">
        <v>45657.0</v>
      </c>
      <c r="M5503" s="6" t="s">
        <v>23</v>
      </c>
      <c r="N5503" s="5"/>
      <c r="O5503" s="5"/>
      <c r="P5503" s="5"/>
      <c r="Q5503" s="5"/>
      <c r="R5503" s="5"/>
      <c r="S5503" s="5"/>
      <c r="T5503" s="5"/>
      <c r="U5503" s="5"/>
      <c r="V5503" s="5"/>
    </row>
    <row r="5504" hidden="1">
      <c r="A5504" s="5">
        <v>480091.0</v>
      </c>
      <c r="B5504" s="6" t="s">
        <v>7963</v>
      </c>
      <c r="C5504" s="6" t="s">
        <v>10723</v>
      </c>
      <c r="D5504" s="6" t="s">
        <v>11148</v>
      </c>
      <c r="E5504" s="6" t="s">
        <v>266</v>
      </c>
      <c r="F5504" s="6"/>
      <c r="G5504" s="6"/>
      <c r="H5504" s="6" t="s">
        <v>8579</v>
      </c>
      <c r="I5504" s="6" t="s">
        <v>11149</v>
      </c>
      <c r="J5504" s="6" t="s">
        <v>8469</v>
      </c>
      <c r="K5504" s="7" t="s">
        <v>11151</v>
      </c>
      <c r="L5504" s="8">
        <v>45657.0</v>
      </c>
      <c r="M5504" s="6" t="s">
        <v>23</v>
      </c>
      <c r="N5504" s="5"/>
      <c r="O5504" s="5"/>
      <c r="P5504" s="5"/>
      <c r="Q5504" s="5"/>
      <c r="R5504" s="5"/>
      <c r="S5504" s="5"/>
      <c r="T5504" s="5"/>
      <c r="U5504" s="5"/>
      <c r="V5504" s="5"/>
    </row>
    <row r="5505" hidden="1">
      <c r="A5505" s="5">
        <v>480091.0</v>
      </c>
      <c r="B5505" s="6" t="s">
        <v>7963</v>
      </c>
      <c r="C5505" s="6" t="s">
        <v>10723</v>
      </c>
      <c r="D5505" s="6" t="s">
        <v>11152</v>
      </c>
      <c r="E5505" s="6" t="s">
        <v>266</v>
      </c>
      <c r="F5505" s="6"/>
      <c r="G5505" s="6"/>
      <c r="H5505" s="6" t="s">
        <v>8579</v>
      </c>
      <c r="I5505" s="6" t="s">
        <v>11153</v>
      </c>
      <c r="J5505" s="6" t="s">
        <v>8469</v>
      </c>
      <c r="K5505" s="7" t="s">
        <v>11154</v>
      </c>
      <c r="L5505" s="8">
        <v>45657.0</v>
      </c>
      <c r="M5505" s="6" t="s">
        <v>23</v>
      </c>
      <c r="N5505" s="5"/>
      <c r="O5505" s="5"/>
      <c r="P5505" s="5"/>
      <c r="Q5505" s="5"/>
      <c r="R5505" s="5"/>
      <c r="S5505" s="5"/>
      <c r="T5505" s="5"/>
      <c r="U5505" s="5"/>
      <c r="V5505" s="5"/>
    </row>
    <row r="5506" hidden="1">
      <c r="A5506" s="5">
        <v>480091.0</v>
      </c>
      <c r="B5506" s="6" t="s">
        <v>7963</v>
      </c>
      <c r="C5506" s="6" t="s">
        <v>10723</v>
      </c>
      <c r="D5506" s="6" t="s">
        <v>11127</v>
      </c>
      <c r="E5506" s="6" t="s">
        <v>266</v>
      </c>
      <c r="F5506" s="6"/>
      <c r="G5506" s="6"/>
      <c r="H5506" s="6" t="s">
        <v>8233</v>
      </c>
      <c r="I5506" s="6" t="s">
        <v>11128</v>
      </c>
      <c r="J5506" s="6" t="s">
        <v>8469</v>
      </c>
      <c r="K5506" s="7" t="s">
        <v>11150</v>
      </c>
      <c r="L5506" s="8">
        <v>45657.0</v>
      </c>
      <c r="M5506" s="6" t="s">
        <v>23</v>
      </c>
      <c r="N5506" s="5"/>
      <c r="O5506" s="5"/>
      <c r="P5506" s="5"/>
      <c r="Q5506" s="5"/>
      <c r="R5506" s="5"/>
      <c r="S5506" s="5"/>
      <c r="T5506" s="5"/>
      <c r="U5506" s="5"/>
      <c r="V5506" s="5"/>
    </row>
    <row r="5507" hidden="1">
      <c r="A5507" s="5">
        <v>480091.0</v>
      </c>
      <c r="B5507" s="6" t="s">
        <v>7963</v>
      </c>
      <c r="C5507" s="6" t="s">
        <v>10723</v>
      </c>
      <c r="D5507" s="6" t="s">
        <v>11155</v>
      </c>
      <c r="E5507" s="6" t="s">
        <v>266</v>
      </c>
      <c r="F5507" s="6"/>
      <c r="G5507" s="6"/>
      <c r="H5507" s="6" t="s">
        <v>8310</v>
      </c>
      <c r="I5507" s="6" t="s">
        <v>11156</v>
      </c>
      <c r="J5507" s="6" t="s">
        <v>8469</v>
      </c>
      <c r="K5507" s="7" t="s">
        <v>9477</v>
      </c>
      <c r="L5507" s="8">
        <v>45657.0</v>
      </c>
      <c r="M5507" s="6" t="s">
        <v>23</v>
      </c>
      <c r="N5507" s="5"/>
      <c r="O5507" s="5"/>
      <c r="P5507" s="5"/>
      <c r="Q5507" s="5"/>
      <c r="R5507" s="5"/>
      <c r="S5507" s="5"/>
      <c r="T5507" s="5"/>
      <c r="U5507" s="5"/>
      <c r="V5507" s="5"/>
    </row>
    <row r="5508" hidden="1">
      <c r="A5508" s="5">
        <v>480091.0</v>
      </c>
      <c r="B5508" s="6" t="s">
        <v>7963</v>
      </c>
      <c r="C5508" s="6" t="s">
        <v>10723</v>
      </c>
      <c r="D5508" s="6" t="s">
        <v>11127</v>
      </c>
      <c r="E5508" s="6" t="s">
        <v>266</v>
      </c>
      <c r="F5508" s="6"/>
      <c r="G5508" s="6"/>
      <c r="H5508" s="6" t="s">
        <v>8212</v>
      </c>
      <c r="I5508" s="6" t="s">
        <v>11128</v>
      </c>
      <c r="J5508" s="6" t="s">
        <v>8469</v>
      </c>
      <c r="K5508" s="7" t="s">
        <v>11157</v>
      </c>
      <c r="L5508" s="8">
        <v>45657.0</v>
      </c>
      <c r="M5508" s="6" t="s">
        <v>23</v>
      </c>
      <c r="N5508" s="5"/>
      <c r="O5508" s="5"/>
      <c r="P5508" s="5"/>
      <c r="Q5508" s="5"/>
      <c r="R5508" s="5"/>
      <c r="S5508" s="5"/>
      <c r="T5508" s="5"/>
      <c r="U5508" s="5"/>
      <c r="V5508" s="5"/>
    </row>
    <row r="5509" hidden="1">
      <c r="A5509" s="5">
        <v>480091.0</v>
      </c>
      <c r="B5509" s="6" t="s">
        <v>7963</v>
      </c>
      <c r="C5509" s="6" t="s">
        <v>10723</v>
      </c>
      <c r="D5509" s="6" t="s">
        <v>11127</v>
      </c>
      <c r="E5509" s="6" t="s">
        <v>266</v>
      </c>
      <c r="F5509" s="6"/>
      <c r="G5509" s="6"/>
      <c r="H5509" s="6" t="s">
        <v>8274</v>
      </c>
      <c r="I5509" s="6" t="s">
        <v>11128</v>
      </c>
      <c r="J5509" s="6" t="s">
        <v>8469</v>
      </c>
      <c r="K5509" s="7" t="s">
        <v>11158</v>
      </c>
      <c r="L5509" s="8">
        <v>45657.0</v>
      </c>
      <c r="M5509" s="6" t="s">
        <v>23</v>
      </c>
      <c r="N5509" s="5"/>
      <c r="O5509" s="5"/>
      <c r="P5509" s="5"/>
      <c r="Q5509" s="5"/>
      <c r="R5509" s="5"/>
      <c r="S5509" s="5"/>
      <c r="T5509" s="5"/>
      <c r="U5509" s="5"/>
      <c r="V5509" s="5"/>
    </row>
    <row r="5510" hidden="1">
      <c r="A5510" s="5">
        <v>480091.0</v>
      </c>
      <c r="B5510" s="6" t="s">
        <v>7963</v>
      </c>
      <c r="C5510" s="6" t="s">
        <v>10723</v>
      </c>
      <c r="D5510" s="6" t="s">
        <v>11159</v>
      </c>
      <c r="E5510" s="6" t="s">
        <v>266</v>
      </c>
      <c r="F5510" s="6"/>
      <c r="G5510" s="6"/>
      <c r="H5510" s="6" t="s">
        <v>8201</v>
      </c>
      <c r="I5510" s="6" t="s">
        <v>11160</v>
      </c>
      <c r="J5510" s="6" t="s">
        <v>8469</v>
      </c>
      <c r="K5510" s="7" t="s">
        <v>9477</v>
      </c>
      <c r="L5510" s="8">
        <v>45657.0</v>
      </c>
      <c r="M5510" s="6" t="s">
        <v>23</v>
      </c>
      <c r="N5510" s="5"/>
      <c r="O5510" s="5"/>
      <c r="P5510" s="5"/>
      <c r="Q5510" s="5"/>
      <c r="R5510" s="5"/>
      <c r="S5510" s="5"/>
      <c r="T5510" s="5"/>
      <c r="U5510" s="5"/>
      <c r="V5510" s="5"/>
    </row>
    <row r="5511" hidden="1">
      <c r="A5511" s="5">
        <v>480091.0</v>
      </c>
      <c r="B5511" s="6" t="s">
        <v>7963</v>
      </c>
      <c r="C5511" s="6" t="s">
        <v>10723</v>
      </c>
      <c r="D5511" s="6" t="s">
        <v>11161</v>
      </c>
      <c r="E5511" s="6" t="s">
        <v>266</v>
      </c>
      <c r="F5511" s="6"/>
      <c r="G5511" s="6"/>
      <c r="H5511" s="6" t="s">
        <v>8225</v>
      </c>
      <c r="I5511" s="6" t="s">
        <v>11162</v>
      </c>
      <c r="J5511" s="6" t="s">
        <v>8469</v>
      </c>
      <c r="K5511" s="7" t="s">
        <v>494</v>
      </c>
      <c r="L5511" s="8">
        <v>45657.0</v>
      </c>
      <c r="M5511" s="6" t="s">
        <v>23</v>
      </c>
      <c r="N5511" s="5"/>
      <c r="O5511" s="5"/>
      <c r="P5511" s="5"/>
      <c r="Q5511" s="5"/>
      <c r="R5511" s="5"/>
      <c r="S5511" s="5"/>
      <c r="T5511" s="5"/>
      <c r="U5511" s="5"/>
      <c r="V5511" s="5"/>
    </row>
    <row r="5512" hidden="1">
      <c r="A5512" s="5">
        <v>480091.0</v>
      </c>
      <c r="B5512" s="6" t="s">
        <v>7963</v>
      </c>
      <c r="C5512" s="6" t="s">
        <v>10723</v>
      </c>
      <c r="D5512" s="6" t="s">
        <v>11127</v>
      </c>
      <c r="E5512" s="6" t="s">
        <v>266</v>
      </c>
      <c r="F5512" s="6"/>
      <c r="G5512" s="6"/>
      <c r="H5512" s="6" t="s">
        <v>8279</v>
      </c>
      <c r="I5512" s="6" t="s">
        <v>11128</v>
      </c>
      <c r="J5512" s="6" t="s">
        <v>8469</v>
      </c>
      <c r="K5512" s="7" t="s">
        <v>11163</v>
      </c>
      <c r="L5512" s="8">
        <v>45657.0</v>
      </c>
      <c r="M5512" s="6" t="s">
        <v>23</v>
      </c>
      <c r="N5512" s="5"/>
      <c r="O5512" s="5"/>
      <c r="P5512" s="5"/>
      <c r="Q5512" s="5"/>
      <c r="R5512" s="5"/>
      <c r="S5512" s="5"/>
      <c r="T5512" s="5"/>
      <c r="U5512" s="5"/>
      <c r="V5512" s="5"/>
    </row>
    <row r="5513" hidden="1">
      <c r="A5513" s="5">
        <v>480091.0</v>
      </c>
      <c r="B5513" s="6" t="s">
        <v>7963</v>
      </c>
      <c r="C5513" s="6" t="s">
        <v>10723</v>
      </c>
      <c r="D5513" s="6" t="s">
        <v>11127</v>
      </c>
      <c r="E5513" s="6" t="s">
        <v>266</v>
      </c>
      <c r="F5513" s="6"/>
      <c r="G5513" s="6"/>
      <c r="H5513" s="6" t="s">
        <v>8322</v>
      </c>
      <c r="I5513" s="6" t="s">
        <v>11128</v>
      </c>
      <c r="J5513" s="6" t="s">
        <v>8469</v>
      </c>
      <c r="K5513" s="7" t="s">
        <v>11164</v>
      </c>
      <c r="L5513" s="8">
        <v>45657.0</v>
      </c>
      <c r="M5513" s="6" t="s">
        <v>23</v>
      </c>
      <c r="N5513" s="5"/>
      <c r="O5513" s="5"/>
      <c r="P5513" s="5"/>
      <c r="Q5513" s="5"/>
      <c r="R5513" s="5"/>
      <c r="S5513" s="5"/>
      <c r="T5513" s="5"/>
      <c r="U5513" s="5"/>
      <c r="V5513" s="5"/>
    </row>
    <row r="5514" hidden="1">
      <c r="A5514" s="5">
        <v>480091.0</v>
      </c>
      <c r="B5514" s="6" t="s">
        <v>7963</v>
      </c>
      <c r="C5514" s="6" t="s">
        <v>10723</v>
      </c>
      <c r="D5514" s="6" t="s">
        <v>11127</v>
      </c>
      <c r="E5514" s="6" t="s">
        <v>266</v>
      </c>
      <c r="F5514" s="6"/>
      <c r="G5514" s="6"/>
      <c r="H5514" s="6" t="s">
        <v>8478</v>
      </c>
      <c r="I5514" s="6" t="s">
        <v>11128</v>
      </c>
      <c r="J5514" s="6" t="s">
        <v>8469</v>
      </c>
      <c r="K5514" s="7" t="s">
        <v>11165</v>
      </c>
      <c r="L5514" s="8">
        <v>45657.0</v>
      </c>
      <c r="M5514" s="6" t="s">
        <v>23</v>
      </c>
      <c r="N5514" s="5"/>
      <c r="O5514" s="5"/>
      <c r="P5514" s="5"/>
      <c r="Q5514" s="5"/>
      <c r="R5514" s="5"/>
      <c r="S5514" s="5"/>
      <c r="T5514" s="5"/>
      <c r="U5514" s="5"/>
      <c r="V5514" s="5"/>
    </row>
    <row r="5515" hidden="1">
      <c r="A5515" s="5">
        <v>480091.0</v>
      </c>
      <c r="B5515" s="6" t="s">
        <v>7963</v>
      </c>
      <c r="C5515" s="6" t="s">
        <v>10723</v>
      </c>
      <c r="D5515" s="6" t="s">
        <v>11127</v>
      </c>
      <c r="E5515" s="6" t="s">
        <v>266</v>
      </c>
      <c r="F5515" s="6"/>
      <c r="G5515" s="6"/>
      <c r="H5515" s="6" t="s">
        <v>8205</v>
      </c>
      <c r="I5515" s="6" t="s">
        <v>11128</v>
      </c>
      <c r="J5515" s="6" t="s">
        <v>8469</v>
      </c>
      <c r="K5515" s="7" t="s">
        <v>11166</v>
      </c>
      <c r="L5515" s="8">
        <v>45657.0</v>
      </c>
      <c r="M5515" s="6" t="s">
        <v>23</v>
      </c>
      <c r="N5515" s="5"/>
      <c r="O5515" s="5"/>
      <c r="P5515" s="5"/>
      <c r="Q5515" s="5"/>
      <c r="R5515" s="5"/>
      <c r="S5515" s="5"/>
      <c r="T5515" s="5"/>
      <c r="U5515" s="5"/>
      <c r="V5515" s="5"/>
    </row>
    <row r="5516" hidden="1">
      <c r="A5516" s="5">
        <v>480091.0</v>
      </c>
      <c r="B5516" s="6" t="s">
        <v>7963</v>
      </c>
      <c r="C5516" s="6" t="s">
        <v>10723</v>
      </c>
      <c r="D5516" s="6" t="s">
        <v>11127</v>
      </c>
      <c r="E5516" s="6" t="s">
        <v>266</v>
      </c>
      <c r="F5516" s="6"/>
      <c r="G5516" s="6"/>
      <c r="H5516" s="6" t="s">
        <v>8253</v>
      </c>
      <c r="I5516" s="6" t="s">
        <v>11128</v>
      </c>
      <c r="J5516" s="6" t="s">
        <v>8469</v>
      </c>
      <c r="K5516" s="7" t="s">
        <v>11167</v>
      </c>
      <c r="L5516" s="8">
        <v>45657.0</v>
      </c>
      <c r="M5516" s="6" t="s">
        <v>23</v>
      </c>
      <c r="N5516" s="5"/>
      <c r="O5516" s="5"/>
      <c r="P5516" s="5"/>
      <c r="Q5516" s="5"/>
      <c r="R5516" s="5"/>
      <c r="S5516" s="5"/>
      <c r="T5516" s="5"/>
      <c r="U5516" s="5"/>
      <c r="V5516" s="5"/>
    </row>
    <row r="5517" hidden="1">
      <c r="A5517" s="5">
        <v>480091.0</v>
      </c>
      <c r="B5517" s="6" t="s">
        <v>7963</v>
      </c>
      <c r="C5517" s="6" t="s">
        <v>10723</v>
      </c>
      <c r="D5517" s="6" t="s">
        <v>11127</v>
      </c>
      <c r="E5517" s="6" t="s">
        <v>266</v>
      </c>
      <c r="F5517" s="6"/>
      <c r="G5517" s="6"/>
      <c r="H5517" s="6" t="s">
        <v>8253</v>
      </c>
      <c r="I5517" s="6" t="s">
        <v>11128</v>
      </c>
      <c r="J5517" s="6" t="s">
        <v>8469</v>
      </c>
      <c r="K5517" s="7" t="s">
        <v>11168</v>
      </c>
      <c r="L5517" s="8">
        <v>45657.0</v>
      </c>
      <c r="M5517" s="6" t="s">
        <v>23</v>
      </c>
      <c r="N5517" s="5"/>
      <c r="O5517" s="5"/>
      <c r="P5517" s="5"/>
      <c r="Q5517" s="5"/>
      <c r="R5517" s="5"/>
      <c r="S5517" s="5"/>
      <c r="T5517" s="5"/>
      <c r="U5517" s="5"/>
      <c r="V5517" s="5"/>
    </row>
    <row r="5518" hidden="1">
      <c r="A5518" s="5">
        <v>480091.0</v>
      </c>
      <c r="B5518" s="6" t="s">
        <v>7963</v>
      </c>
      <c r="C5518" s="6" t="s">
        <v>10723</v>
      </c>
      <c r="D5518" s="6" t="s">
        <v>11127</v>
      </c>
      <c r="E5518" s="6" t="s">
        <v>266</v>
      </c>
      <c r="F5518" s="6"/>
      <c r="G5518" s="6"/>
      <c r="H5518" s="6" t="s">
        <v>8253</v>
      </c>
      <c r="I5518" s="6" t="s">
        <v>11128</v>
      </c>
      <c r="J5518" s="6" t="s">
        <v>8469</v>
      </c>
      <c r="K5518" s="7" t="s">
        <v>11151</v>
      </c>
      <c r="L5518" s="8">
        <v>45657.0</v>
      </c>
      <c r="M5518" s="6" t="s">
        <v>23</v>
      </c>
      <c r="N5518" s="5"/>
      <c r="O5518" s="5"/>
      <c r="P5518" s="5"/>
      <c r="Q5518" s="5"/>
      <c r="R5518" s="5"/>
      <c r="S5518" s="5"/>
      <c r="T5518" s="5"/>
      <c r="U5518" s="5"/>
      <c r="V5518" s="5"/>
    </row>
    <row r="5519" hidden="1">
      <c r="A5519" s="5">
        <v>480091.0</v>
      </c>
      <c r="B5519" s="6" t="s">
        <v>7963</v>
      </c>
      <c r="C5519" s="6" t="s">
        <v>10723</v>
      </c>
      <c r="D5519" s="6" t="s">
        <v>11127</v>
      </c>
      <c r="E5519" s="6" t="s">
        <v>266</v>
      </c>
      <c r="F5519" s="6"/>
      <c r="G5519" s="6"/>
      <c r="H5519" s="6" t="s">
        <v>8686</v>
      </c>
      <c r="I5519" s="6" t="s">
        <v>11128</v>
      </c>
      <c r="J5519" s="6" t="s">
        <v>8469</v>
      </c>
      <c r="K5519" s="7" t="s">
        <v>11166</v>
      </c>
      <c r="L5519" s="8">
        <v>45657.0</v>
      </c>
      <c r="M5519" s="6" t="s">
        <v>23</v>
      </c>
      <c r="N5519" s="5"/>
      <c r="O5519" s="5"/>
      <c r="P5519" s="5"/>
      <c r="Q5519" s="5"/>
      <c r="R5519" s="5"/>
      <c r="S5519" s="5"/>
      <c r="T5519" s="5"/>
      <c r="U5519" s="5"/>
      <c r="V5519" s="5"/>
    </row>
    <row r="5520" hidden="1">
      <c r="A5520" s="5">
        <v>480091.0</v>
      </c>
      <c r="B5520" s="6" t="s">
        <v>7963</v>
      </c>
      <c r="C5520" s="6" t="s">
        <v>10723</v>
      </c>
      <c r="D5520" s="6" t="s">
        <v>11127</v>
      </c>
      <c r="E5520" s="6" t="s">
        <v>266</v>
      </c>
      <c r="F5520" s="6"/>
      <c r="G5520" s="6"/>
      <c r="H5520" s="6" t="s">
        <v>8310</v>
      </c>
      <c r="I5520" s="6" t="s">
        <v>11128</v>
      </c>
      <c r="J5520" s="6" t="s">
        <v>8469</v>
      </c>
      <c r="K5520" s="7" t="s">
        <v>11169</v>
      </c>
      <c r="L5520" s="8">
        <v>45657.0</v>
      </c>
      <c r="M5520" s="6" t="s">
        <v>23</v>
      </c>
      <c r="N5520" s="5"/>
      <c r="O5520" s="5"/>
      <c r="P5520" s="5"/>
      <c r="Q5520" s="5"/>
      <c r="R5520" s="5"/>
      <c r="S5520" s="5"/>
      <c r="T5520" s="5"/>
      <c r="U5520" s="5"/>
      <c r="V5520" s="5"/>
    </row>
    <row r="5521" hidden="1">
      <c r="A5521" s="5">
        <v>480091.0</v>
      </c>
      <c r="B5521" s="6" t="s">
        <v>7963</v>
      </c>
      <c r="C5521" s="6" t="s">
        <v>10723</v>
      </c>
      <c r="D5521" s="6" t="s">
        <v>11170</v>
      </c>
      <c r="E5521" s="6" t="s">
        <v>266</v>
      </c>
      <c r="F5521" s="6"/>
      <c r="G5521" s="6"/>
      <c r="H5521" s="6" t="s">
        <v>8271</v>
      </c>
      <c r="I5521" s="6" t="s">
        <v>11171</v>
      </c>
      <c r="J5521" s="6" t="s">
        <v>8469</v>
      </c>
      <c r="K5521" s="7" t="s">
        <v>613</v>
      </c>
      <c r="L5521" s="8">
        <v>45657.0</v>
      </c>
      <c r="M5521" s="6" t="s">
        <v>23</v>
      </c>
      <c r="N5521" s="5"/>
      <c r="O5521" s="5"/>
      <c r="P5521" s="5"/>
      <c r="Q5521" s="5"/>
      <c r="R5521" s="5"/>
      <c r="S5521" s="5"/>
      <c r="T5521" s="5"/>
      <c r="U5521" s="5"/>
      <c r="V5521" s="5"/>
    </row>
    <row r="5522" hidden="1">
      <c r="A5522" s="5">
        <v>480091.0</v>
      </c>
      <c r="B5522" s="6" t="s">
        <v>7963</v>
      </c>
      <c r="C5522" s="6" t="s">
        <v>10723</v>
      </c>
      <c r="D5522" s="6" t="s">
        <v>11127</v>
      </c>
      <c r="E5522" s="6" t="s">
        <v>266</v>
      </c>
      <c r="F5522" s="6"/>
      <c r="G5522" s="6"/>
      <c r="H5522" s="6" t="s">
        <v>8236</v>
      </c>
      <c r="I5522" s="6" t="s">
        <v>11128</v>
      </c>
      <c r="J5522" s="6" t="s">
        <v>8469</v>
      </c>
      <c r="K5522" s="7" t="s">
        <v>11167</v>
      </c>
      <c r="L5522" s="8">
        <v>45657.0</v>
      </c>
      <c r="M5522" s="6" t="s">
        <v>23</v>
      </c>
      <c r="N5522" s="5"/>
      <c r="O5522" s="5"/>
      <c r="P5522" s="5"/>
      <c r="Q5522" s="5"/>
      <c r="R5522" s="5"/>
      <c r="S5522" s="5"/>
      <c r="T5522" s="5"/>
      <c r="U5522" s="5"/>
      <c r="V5522" s="5"/>
    </row>
    <row r="5523" hidden="1">
      <c r="A5523" s="5">
        <v>480091.0</v>
      </c>
      <c r="B5523" s="6" t="s">
        <v>7963</v>
      </c>
      <c r="C5523" s="6" t="s">
        <v>10723</v>
      </c>
      <c r="D5523" s="6" t="s">
        <v>11148</v>
      </c>
      <c r="E5523" s="6" t="s">
        <v>266</v>
      </c>
      <c r="F5523" s="6"/>
      <c r="G5523" s="6"/>
      <c r="H5523" s="6" t="s">
        <v>8579</v>
      </c>
      <c r="I5523" s="6" t="s">
        <v>11149</v>
      </c>
      <c r="J5523" s="6" t="s">
        <v>8469</v>
      </c>
      <c r="K5523" s="7" t="s">
        <v>11172</v>
      </c>
      <c r="L5523" s="8">
        <v>45657.0</v>
      </c>
      <c r="M5523" s="6" t="s">
        <v>23</v>
      </c>
      <c r="N5523" s="5"/>
      <c r="O5523" s="5"/>
      <c r="P5523" s="5"/>
      <c r="Q5523" s="5"/>
      <c r="R5523" s="5"/>
      <c r="S5523" s="5"/>
      <c r="T5523" s="5"/>
      <c r="U5523" s="5"/>
      <c r="V5523" s="5"/>
    </row>
    <row r="5524" hidden="1">
      <c r="A5524" s="5">
        <v>480091.0</v>
      </c>
      <c r="B5524" s="6" t="s">
        <v>7963</v>
      </c>
      <c r="C5524" s="6" t="s">
        <v>10723</v>
      </c>
      <c r="D5524" s="6" t="s">
        <v>11127</v>
      </c>
      <c r="E5524" s="6" t="s">
        <v>266</v>
      </c>
      <c r="F5524" s="6"/>
      <c r="G5524" s="6"/>
      <c r="H5524" s="6" t="s">
        <v>8260</v>
      </c>
      <c r="I5524" s="6" t="s">
        <v>11128</v>
      </c>
      <c r="J5524" s="6" t="s">
        <v>8469</v>
      </c>
      <c r="K5524" s="7" t="s">
        <v>1318</v>
      </c>
      <c r="L5524" s="8">
        <v>45657.0</v>
      </c>
      <c r="M5524" s="6" t="s">
        <v>23</v>
      </c>
      <c r="N5524" s="5"/>
      <c r="O5524" s="5"/>
      <c r="P5524" s="5"/>
      <c r="Q5524" s="5"/>
      <c r="R5524" s="5"/>
      <c r="S5524" s="5"/>
      <c r="T5524" s="5"/>
      <c r="U5524" s="5"/>
      <c r="V5524" s="5"/>
    </row>
    <row r="5525" hidden="1">
      <c r="A5525" s="5">
        <v>480091.0</v>
      </c>
      <c r="B5525" s="6" t="s">
        <v>7963</v>
      </c>
      <c r="C5525" s="6" t="s">
        <v>10723</v>
      </c>
      <c r="D5525" s="6" t="s">
        <v>11127</v>
      </c>
      <c r="E5525" s="6" t="s">
        <v>266</v>
      </c>
      <c r="F5525" s="6"/>
      <c r="G5525" s="6"/>
      <c r="H5525" s="6" t="s">
        <v>8319</v>
      </c>
      <c r="I5525" s="6" t="s">
        <v>11128</v>
      </c>
      <c r="J5525" s="6" t="s">
        <v>8469</v>
      </c>
      <c r="K5525" s="7" t="s">
        <v>804</v>
      </c>
      <c r="L5525" s="8">
        <v>45657.0</v>
      </c>
      <c r="M5525" s="6" t="s">
        <v>23</v>
      </c>
      <c r="N5525" s="5"/>
      <c r="O5525" s="5"/>
      <c r="P5525" s="5"/>
      <c r="Q5525" s="5"/>
      <c r="R5525" s="5"/>
      <c r="S5525" s="5"/>
      <c r="T5525" s="5"/>
      <c r="U5525" s="5"/>
      <c r="V5525" s="5"/>
    </row>
    <row r="5526" hidden="1">
      <c r="A5526" s="5">
        <v>480091.0</v>
      </c>
      <c r="B5526" s="6" t="s">
        <v>7963</v>
      </c>
      <c r="C5526" s="6" t="s">
        <v>10723</v>
      </c>
      <c r="D5526" s="6" t="s">
        <v>11127</v>
      </c>
      <c r="E5526" s="6" t="s">
        <v>266</v>
      </c>
      <c r="F5526" s="6"/>
      <c r="G5526" s="6"/>
      <c r="H5526" s="6" t="s">
        <v>8243</v>
      </c>
      <c r="I5526" s="6" t="s">
        <v>11128</v>
      </c>
      <c r="J5526" s="6" t="s">
        <v>8469</v>
      </c>
      <c r="K5526" s="7" t="s">
        <v>11173</v>
      </c>
      <c r="L5526" s="8">
        <v>45657.0</v>
      </c>
      <c r="M5526" s="6" t="s">
        <v>23</v>
      </c>
      <c r="N5526" s="5"/>
      <c r="O5526" s="5"/>
      <c r="P5526" s="5"/>
      <c r="Q5526" s="5"/>
      <c r="R5526" s="5"/>
      <c r="S5526" s="5"/>
      <c r="T5526" s="5"/>
      <c r="U5526" s="5"/>
      <c r="V5526" s="5"/>
    </row>
    <row r="5527" hidden="1">
      <c r="A5527" s="5">
        <v>480091.0</v>
      </c>
      <c r="B5527" s="6" t="s">
        <v>7963</v>
      </c>
      <c r="C5527" s="6" t="s">
        <v>10723</v>
      </c>
      <c r="D5527" s="6" t="s">
        <v>11127</v>
      </c>
      <c r="E5527" s="6" t="s">
        <v>266</v>
      </c>
      <c r="F5527" s="6"/>
      <c r="G5527" s="6"/>
      <c r="H5527" s="6" t="s">
        <v>8325</v>
      </c>
      <c r="I5527" s="6" t="s">
        <v>11128</v>
      </c>
      <c r="J5527" s="6" t="s">
        <v>8469</v>
      </c>
      <c r="K5527" s="7" t="s">
        <v>11174</v>
      </c>
      <c r="L5527" s="8">
        <v>45657.0</v>
      </c>
      <c r="M5527" s="6" t="s">
        <v>23</v>
      </c>
      <c r="N5527" s="5"/>
      <c r="O5527" s="5"/>
      <c r="P5527" s="5"/>
      <c r="Q5527" s="5"/>
      <c r="R5527" s="5"/>
      <c r="S5527" s="5"/>
      <c r="T5527" s="5"/>
      <c r="U5527" s="5"/>
      <c r="V5527" s="5"/>
    </row>
    <row r="5528" hidden="1">
      <c r="A5528" s="5">
        <v>480091.0</v>
      </c>
      <c r="B5528" s="6" t="s">
        <v>7963</v>
      </c>
      <c r="C5528" s="6" t="s">
        <v>10723</v>
      </c>
      <c r="D5528" s="6" t="s">
        <v>11127</v>
      </c>
      <c r="E5528" s="6" t="s">
        <v>266</v>
      </c>
      <c r="F5528" s="6"/>
      <c r="G5528" s="6"/>
      <c r="H5528" s="6" t="s">
        <v>8372</v>
      </c>
      <c r="I5528" s="6" t="s">
        <v>11128</v>
      </c>
      <c r="J5528" s="6" t="s">
        <v>8469</v>
      </c>
      <c r="K5528" s="7" t="s">
        <v>11175</v>
      </c>
      <c r="L5528" s="8">
        <v>45657.0</v>
      </c>
      <c r="M5528" s="6" t="s">
        <v>23</v>
      </c>
      <c r="N5528" s="5"/>
      <c r="O5528" s="5"/>
      <c r="P5528" s="5"/>
      <c r="Q5528" s="5"/>
      <c r="R5528" s="5"/>
      <c r="S5528" s="5"/>
      <c r="T5528" s="5"/>
      <c r="U5528" s="5"/>
      <c r="V5528" s="5"/>
    </row>
    <row r="5529" hidden="1">
      <c r="A5529" s="5">
        <v>480091.0</v>
      </c>
      <c r="B5529" s="6" t="s">
        <v>7963</v>
      </c>
      <c r="C5529" s="6" t="s">
        <v>10723</v>
      </c>
      <c r="D5529" s="6" t="s">
        <v>11176</v>
      </c>
      <c r="E5529" s="6" t="s">
        <v>266</v>
      </c>
      <c r="F5529" s="6"/>
      <c r="G5529" s="6"/>
      <c r="H5529" s="6" t="s">
        <v>8271</v>
      </c>
      <c r="I5529" s="6" t="s">
        <v>11177</v>
      </c>
      <c r="J5529" s="6" t="s">
        <v>8469</v>
      </c>
      <c r="K5529" s="7" t="s">
        <v>817</v>
      </c>
      <c r="L5529" s="8">
        <v>45657.0</v>
      </c>
      <c r="M5529" s="6" t="s">
        <v>23</v>
      </c>
      <c r="N5529" s="5"/>
      <c r="O5529" s="5"/>
      <c r="P5529" s="5"/>
      <c r="Q5529" s="5"/>
      <c r="R5529" s="5"/>
      <c r="S5529" s="5"/>
      <c r="T5529" s="5"/>
      <c r="U5529" s="5"/>
      <c r="V5529" s="5"/>
    </row>
    <row r="5530" hidden="1">
      <c r="A5530" s="5">
        <v>480091.0</v>
      </c>
      <c r="B5530" s="6" t="s">
        <v>7963</v>
      </c>
      <c r="C5530" s="6" t="s">
        <v>10723</v>
      </c>
      <c r="D5530" s="6" t="s">
        <v>11178</v>
      </c>
      <c r="E5530" s="6" t="s">
        <v>266</v>
      </c>
      <c r="F5530" s="6"/>
      <c r="G5530" s="6"/>
      <c r="H5530" s="6" t="s">
        <v>8214</v>
      </c>
      <c r="I5530" s="6" t="s">
        <v>11179</v>
      </c>
      <c r="J5530" s="6" t="s">
        <v>8469</v>
      </c>
      <c r="K5530" s="7" t="s">
        <v>86</v>
      </c>
      <c r="L5530" s="8">
        <v>45657.0</v>
      </c>
      <c r="M5530" s="6" t="s">
        <v>23</v>
      </c>
      <c r="N5530" s="5"/>
      <c r="O5530" s="5"/>
      <c r="P5530" s="5"/>
      <c r="Q5530" s="5"/>
      <c r="R5530" s="5"/>
      <c r="S5530" s="5"/>
      <c r="T5530" s="5"/>
      <c r="U5530" s="5"/>
      <c r="V5530" s="5"/>
    </row>
    <row r="5531" hidden="1">
      <c r="A5531" s="5">
        <v>480091.0</v>
      </c>
      <c r="B5531" s="6" t="s">
        <v>7963</v>
      </c>
      <c r="C5531" s="6" t="s">
        <v>10723</v>
      </c>
      <c r="D5531" s="6" t="s">
        <v>8858</v>
      </c>
      <c r="E5531" s="6" t="s">
        <v>266</v>
      </c>
      <c r="F5531" s="6"/>
      <c r="G5531" s="6"/>
      <c r="H5531" s="6" t="s">
        <v>8467</v>
      </c>
      <c r="I5531" s="6" t="s">
        <v>8859</v>
      </c>
      <c r="J5531" s="6" t="s">
        <v>8469</v>
      </c>
      <c r="K5531" s="7" t="s">
        <v>11180</v>
      </c>
      <c r="L5531" s="8">
        <v>45657.0</v>
      </c>
      <c r="M5531" s="6" t="s">
        <v>23</v>
      </c>
      <c r="N5531" s="5"/>
      <c r="O5531" s="5"/>
      <c r="P5531" s="5"/>
      <c r="Q5531" s="5"/>
      <c r="R5531" s="5"/>
      <c r="S5531" s="5"/>
      <c r="T5531" s="5"/>
      <c r="U5531" s="5"/>
      <c r="V5531" s="5"/>
    </row>
    <row r="5532" hidden="1">
      <c r="A5532" s="5">
        <v>480091.0</v>
      </c>
      <c r="B5532" s="6" t="s">
        <v>7963</v>
      </c>
      <c r="C5532" s="6" t="s">
        <v>10723</v>
      </c>
      <c r="D5532" s="6" t="s">
        <v>8858</v>
      </c>
      <c r="E5532" s="6" t="s">
        <v>266</v>
      </c>
      <c r="F5532" s="6"/>
      <c r="G5532" s="6"/>
      <c r="H5532" s="6" t="s">
        <v>8397</v>
      </c>
      <c r="I5532" s="6" t="s">
        <v>8859</v>
      </c>
      <c r="J5532" s="6" t="s">
        <v>8469</v>
      </c>
      <c r="K5532" s="7" t="s">
        <v>75</v>
      </c>
      <c r="L5532" s="8">
        <v>45657.0</v>
      </c>
      <c r="M5532" s="6" t="s">
        <v>23</v>
      </c>
      <c r="N5532" s="5"/>
      <c r="O5532" s="5"/>
      <c r="P5532" s="5"/>
      <c r="Q5532" s="5"/>
      <c r="R5532" s="5"/>
      <c r="S5532" s="5"/>
      <c r="T5532" s="5"/>
      <c r="U5532" s="5"/>
      <c r="V5532" s="5"/>
    </row>
    <row r="5533" hidden="1">
      <c r="A5533" s="5">
        <v>480091.0</v>
      </c>
      <c r="B5533" s="6" t="s">
        <v>7963</v>
      </c>
      <c r="C5533" s="6" t="s">
        <v>10723</v>
      </c>
      <c r="D5533" s="6" t="s">
        <v>8858</v>
      </c>
      <c r="E5533" s="6" t="s">
        <v>266</v>
      </c>
      <c r="F5533" s="6"/>
      <c r="G5533" s="6"/>
      <c r="H5533" s="6" t="s">
        <v>8228</v>
      </c>
      <c r="I5533" s="6" t="s">
        <v>8859</v>
      </c>
      <c r="J5533" s="6" t="s">
        <v>8469</v>
      </c>
      <c r="K5533" s="7" t="s">
        <v>820</v>
      </c>
      <c r="L5533" s="8">
        <v>45657.0</v>
      </c>
      <c r="M5533" s="6" t="s">
        <v>23</v>
      </c>
      <c r="N5533" s="5"/>
      <c r="O5533" s="5"/>
      <c r="P5533" s="5"/>
      <c r="Q5533" s="5"/>
      <c r="R5533" s="5"/>
      <c r="S5533" s="5"/>
      <c r="T5533" s="5"/>
      <c r="U5533" s="5"/>
      <c r="V5533" s="5"/>
    </row>
    <row r="5534" hidden="1">
      <c r="A5534" s="5">
        <v>480091.0</v>
      </c>
      <c r="B5534" s="6" t="s">
        <v>7963</v>
      </c>
      <c r="C5534" s="6" t="s">
        <v>10723</v>
      </c>
      <c r="D5534" s="6" t="s">
        <v>11178</v>
      </c>
      <c r="E5534" s="6" t="s">
        <v>266</v>
      </c>
      <c r="F5534" s="6"/>
      <c r="G5534" s="6"/>
      <c r="H5534" s="6" t="s">
        <v>8256</v>
      </c>
      <c r="I5534" s="6" t="s">
        <v>11179</v>
      </c>
      <c r="J5534" s="6" t="s">
        <v>8469</v>
      </c>
      <c r="K5534" s="7" t="s">
        <v>5395</v>
      </c>
      <c r="L5534" s="8">
        <v>45657.0</v>
      </c>
      <c r="M5534" s="6" t="s">
        <v>23</v>
      </c>
      <c r="N5534" s="5"/>
      <c r="O5534" s="5"/>
      <c r="P5534" s="5"/>
      <c r="Q5534" s="5"/>
      <c r="R5534" s="5"/>
      <c r="S5534" s="5"/>
      <c r="T5534" s="5"/>
      <c r="U5534" s="5"/>
      <c r="V5534" s="5"/>
    </row>
    <row r="5535" hidden="1">
      <c r="A5535" s="5">
        <v>480091.0</v>
      </c>
      <c r="B5535" s="6" t="s">
        <v>7963</v>
      </c>
      <c r="C5535" s="6" t="s">
        <v>10723</v>
      </c>
      <c r="D5535" s="6" t="s">
        <v>11178</v>
      </c>
      <c r="E5535" s="6" t="s">
        <v>266</v>
      </c>
      <c r="F5535" s="6"/>
      <c r="G5535" s="6"/>
      <c r="H5535" s="6" t="s">
        <v>8264</v>
      </c>
      <c r="I5535" s="6" t="s">
        <v>11179</v>
      </c>
      <c r="J5535" s="6" t="s">
        <v>8469</v>
      </c>
      <c r="K5535" s="7" t="s">
        <v>565</v>
      </c>
      <c r="L5535" s="8">
        <v>45657.0</v>
      </c>
      <c r="M5535" s="6" t="s">
        <v>23</v>
      </c>
      <c r="N5535" s="5"/>
      <c r="O5535" s="5"/>
      <c r="P5535" s="5"/>
      <c r="Q5535" s="5"/>
      <c r="R5535" s="5"/>
      <c r="S5535" s="5"/>
      <c r="T5535" s="5"/>
      <c r="U5535" s="5"/>
      <c r="V5535" s="5"/>
    </row>
    <row r="5536" hidden="1">
      <c r="A5536" s="5">
        <v>480091.0</v>
      </c>
      <c r="B5536" s="6" t="s">
        <v>7963</v>
      </c>
      <c r="C5536" s="6" t="s">
        <v>10723</v>
      </c>
      <c r="D5536" s="6" t="s">
        <v>11148</v>
      </c>
      <c r="E5536" s="6" t="s">
        <v>266</v>
      </c>
      <c r="F5536" s="6"/>
      <c r="G5536" s="6"/>
      <c r="H5536" s="6" t="s">
        <v>8579</v>
      </c>
      <c r="I5536" s="6" t="s">
        <v>11149</v>
      </c>
      <c r="J5536" s="6" t="s">
        <v>8469</v>
      </c>
      <c r="K5536" s="7" t="s">
        <v>11181</v>
      </c>
      <c r="L5536" s="8">
        <v>45657.0</v>
      </c>
      <c r="M5536" s="6" t="s">
        <v>23</v>
      </c>
      <c r="N5536" s="5"/>
      <c r="O5536" s="5"/>
      <c r="P5536" s="5"/>
      <c r="Q5536" s="5"/>
      <c r="R5536" s="5"/>
      <c r="S5536" s="5"/>
      <c r="T5536" s="5"/>
      <c r="U5536" s="5"/>
      <c r="V5536" s="5"/>
    </row>
    <row r="5537" hidden="1">
      <c r="A5537" s="5">
        <v>480091.0</v>
      </c>
      <c r="B5537" s="6" t="s">
        <v>7963</v>
      </c>
      <c r="C5537" s="6" t="s">
        <v>10723</v>
      </c>
      <c r="D5537" s="6" t="s">
        <v>11148</v>
      </c>
      <c r="E5537" s="6" t="s">
        <v>266</v>
      </c>
      <c r="F5537" s="6"/>
      <c r="G5537" s="6"/>
      <c r="H5537" s="6" t="s">
        <v>8579</v>
      </c>
      <c r="I5537" s="6" t="s">
        <v>11149</v>
      </c>
      <c r="J5537" s="6" t="s">
        <v>8469</v>
      </c>
      <c r="K5537" s="7" t="s">
        <v>11182</v>
      </c>
      <c r="L5537" s="8">
        <v>45657.0</v>
      </c>
      <c r="M5537" s="6" t="s">
        <v>23</v>
      </c>
      <c r="N5537" s="5"/>
      <c r="O5537" s="5"/>
      <c r="P5537" s="5"/>
      <c r="Q5537" s="5"/>
      <c r="R5537" s="5"/>
      <c r="S5537" s="5"/>
      <c r="T5537" s="5"/>
      <c r="U5537" s="5"/>
      <c r="V5537" s="5"/>
    </row>
    <row r="5538" hidden="1">
      <c r="A5538" s="5">
        <v>480091.0</v>
      </c>
      <c r="B5538" s="6" t="s">
        <v>7963</v>
      </c>
      <c r="C5538" s="6" t="s">
        <v>10723</v>
      </c>
      <c r="D5538" s="6" t="s">
        <v>8858</v>
      </c>
      <c r="E5538" s="6" t="s">
        <v>266</v>
      </c>
      <c r="F5538" s="6"/>
      <c r="G5538" s="6"/>
      <c r="H5538" s="6" t="s">
        <v>8243</v>
      </c>
      <c r="I5538" s="6" t="s">
        <v>8859</v>
      </c>
      <c r="J5538" s="6" t="s">
        <v>8469</v>
      </c>
      <c r="K5538" s="7" t="s">
        <v>11183</v>
      </c>
      <c r="L5538" s="8">
        <v>45657.0</v>
      </c>
      <c r="M5538" s="6" t="s">
        <v>23</v>
      </c>
      <c r="N5538" s="5"/>
      <c r="O5538" s="5"/>
      <c r="P5538" s="5"/>
      <c r="Q5538" s="5"/>
      <c r="R5538" s="5"/>
      <c r="S5538" s="5"/>
      <c r="T5538" s="5"/>
      <c r="U5538" s="5"/>
      <c r="V5538" s="5"/>
    </row>
    <row r="5539" hidden="1">
      <c r="A5539" s="5">
        <v>480091.0</v>
      </c>
      <c r="B5539" s="6" t="s">
        <v>7963</v>
      </c>
      <c r="C5539" s="6" t="s">
        <v>10723</v>
      </c>
      <c r="D5539" s="6" t="s">
        <v>8858</v>
      </c>
      <c r="E5539" s="6" t="s">
        <v>266</v>
      </c>
      <c r="F5539" s="6"/>
      <c r="G5539" s="6"/>
      <c r="H5539" s="6" t="s">
        <v>8274</v>
      </c>
      <c r="I5539" s="6" t="s">
        <v>8859</v>
      </c>
      <c r="J5539" s="6" t="s">
        <v>8469</v>
      </c>
      <c r="K5539" s="7" t="s">
        <v>592</v>
      </c>
      <c r="L5539" s="8">
        <v>45657.0</v>
      </c>
      <c r="M5539" s="6" t="s">
        <v>23</v>
      </c>
      <c r="N5539" s="5"/>
      <c r="O5539" s="5"/>
      <c r="P5539" s="5"/>
      <c r="Q5539" s="5"/>
      <c r="R5539" s="5"/>
      <c r="S5539" s="5"/>
      <c r="T5539" s="5"/>
      <c r="U5539" s="5"/>
      <c r="V5539" s="5"/>
    </row>
    <row r="5540" hidden="1">
      <c r="A5540" s="5">
        <v>480091.0</v>
      </c>
      <c r="B5540" s="6" t="s">
        <v>7963</v>
      </c>
      <c r="C5540" s="6" t="s">
        <v>10723</v>
      </c>
      <c r="D5540" s="6" t="s">
        <v>8858</v>
      </c>
      <c r="E5540" s="6" t="s">
        <v>266</v>
      </c>
      <c r="F5540" s="6"/>
      <c r="G5540" s="6"/>
      <c r="H5540" s="6" t="s">
        <v>8279</v>
      </c>
      <c r="I5540" s="6" t="s">
        <v>8859</v>
      </c>
      <c r="J5540" s="6" t="s">
        <v>8469</v>
      </c>
      <c r="K5540" s="7" t="s">
        <v>97</v>
      </c>
      <c r="L5540" s="8">
        <v>45657.0</v>
      </c>
      <c r="M5540" s="6" t="s">
        <v>23</v>
      </c>
      <c r="N5540" s="5"/>
      <c r="O5540" s="5"/>
      <c r="P5540" s="5"/>
      <c r="Q5540" s="5"/>
      <c r="R5540" s="5"/>
      <c r="S5540" s="5"/>
      <c r="T5540" s="5"/>
      <c r="U5540" s="5"/>
      <c r="V5540" s="5"/>
    </row>
    <row r="5541" hidden="1">
      <c r="A5541" s="5">
        <v>480091.0</v>
      </c>
      <c r="B5541" s="6" t="s">
        <v>7963</v>
      </c>
      <c r="C5541" s="6" t="s">
        <v>10723</v>
      </c>
      <c r="D5541" s="6" t="s">
        <v>8858</v>
      </c>
      <c r="E5541" s="6" t="s">
        <v>266</v>
      </c>
      <c r="F5541" s="6"/>
      <c r="G5541" s="6"/>
      <c r="H5541" s="6" t="s">
        <v>8209</v>
      </c>
      <c r="I5541" s="6" t="s">
        <v>8859</v>
      </c>
      <c r="J5541" s="6" t="s">
        <v>8469</v>
      </c>
      <c r="K5541" s="7" t="s">
        <v>11184</v>
      </c>
      <c r="L5541" s="8">
        <v>45657.0</v>
      </c>
      <c r="M5541" s="6" t="s">
        <v>23</v>
      </c>
      <c r="N5541" s="5"/>
      <c r="O5541" s="5"/>
      <c r="P5541" s="5"/>
      <c r="Q5541" s="5"/>
      <c r="R5541" s="5"/>
      <c r="S5541" s="5"/>
      <c r="T5541" s="5"/>
      <c r="U5541" s="5"/>
      <c r="V5541" s="5"/>
    </row>
    <row r="5542" hidden="1">
      <c r="A5542" s="5">
        <v>480091.0</v>
      </c>
      <c r="B5542" s="6" t="s">
        <v>7963</v>
      </c>
      <c r="C5542" s="6" t="s">
        <v>10723</v>
      </c>
      <c r="D5542" s="6" t="s">
        <v>8858</v>
      </c>
      <c r="E5542" s="6" t="s">
        <v>266</v>
      </c>
      <c r="F5542" s="6"/>
      <c r="G5542" s="6"/>
      <c r="H5542" s="6" t="s">
        <v>8253</v>
      </c>
      <c r="I5542" s="6" t="s">
        <v>8859</v>
      </c>
      <c r="J5542" s="6" t="s">
        <v>8469</v>
      </c>
      <c r="K5542" s="7" t="s">
        <v>11185</v>
      </c>
      <c r="L5542" s="8">
        <v>45657.0</v>
      </c>
      <c r="M5542" s="6" t="s">
        <v>23</v>
      </c>
      <c r="N5542" s="5"/>
      <c r="O5542" s="5"/>
      <c r="P5542" s="5"/>
      <c r="Q5542" s="5"/>
      <c r="R5542" s="5"/>
      <c r="S5542" s="5"/>
      <c r="T5542" s="5"/>
      <c r="U5542" s="5"/>
      <c r="V5542" s="5"/>
    </row>
    <row r="5543" hidden="1">
      <c r="A5543" s="5">
        <v>480091.0</v>
      </c>
      <c r="B5543" s="6" t="s">
        <v>7963</v>
      </c>
      <c r="C5543" s="6" t="s">
        <v>10723</v>
      </c>
      <c r="D5543" s="6" t="s">
        <v>11186</v>
      </c>
      <c r="E5543" s="6" t="s">
        <v>266</v>
      </c>
      <c r="F5543" s="6"/>
      <c r="G5543" s="6"/>
      <c r="H5543" s="6" t="s">
        <v>8264</v>
      </c>
      <c r="I5543" s="6" t="s">
        <v>11187</v>
      </c>
      <c r="J5543" s="6" t="s">
        <v>8469</v>
      </c>
      <c r="K5543" s="7" t="s">
        <v>565</v>
      </c>
      <c r="L5543" s="8">
        <v>45657.0</v>
      </c>
      <c r="M5543" s="6" t="s">
        <v>23</v>
      </c>
      <c r="N5543" s="5"/>
      <c r="O5543" s="5"/>
      <c r="P5543" s="5"/>
      <c r="Q5543" s="5"/>
      <c r="R5543" s="5"/>
      <c r="S5543" s="5"/>
      <c r="T5543" s="5"/>
      <c r="U5543" s="5"/>
      <c r="V5543" s="5"/>
    </row>
    <row r="5544" hidden="1">
      <c r="A5544" s="5">
        <v>480091.0</v>
      </c>
      <c r="B5544" s="6" t="s">
        <v>7963</v>
      </c>
      <c r="C5544" s="6" t="s">
        <v>10723</v>
      </c>
      <c r="D5544" s="6" t="s">
        <v>8858</v>
      </c>
      <c r="E5544" s="6" t="s">
        <v>266</v>
      </c>
      <c r="F5544" s="6"/>
      <c r="G5544" s="6"/>
      <c r="H5544" s="6" t="s">
        <v>8579</v>
      </c>
      <c r="I5544" s="6" t="s">
        <v>8859</v>
      </c>
      <c r="J5544" s="6" t="s">
        <v>8469</v>
      </c>
      <c r="K5544" s="7" t="s">
        <v>11188</v>
      </c>
      <c r="L5544" s="8">
        <v>45657.0</v>
      </c>
      <c r="M5544" s="6" t="s">
        <v>23</v>
      </c>
      <c r="N5544" s="5"/>
      <c r="O5544" s="5"/>
      <c r="P5544" s="5"/>
      <c r="Q5544" s="5"/>
      <c r="R5544" s="5"/>
      <c r="S5544" s="5"/>
      <c r="T5544" s="5"/>
      <c r="U5544" s="5"/>
      <c r="V5544" s="5"/>
    </row>
    <row r="5545" hidden="1">
      <c r="A5545" s="5">
        <v>480091.0</v>
      </c>
      <c r="B5545" s="6" t="s">
        <v>7963</v>
      </c>
      <c r="C5545" s="6" t="s">
        <v>10723</v>
      </c>
      <c r="D5545" s="6" t="s">
        <v>11189</v>
      </c>
      <c r="E5545" s="6" t="s">
        <v>266</v>
      </c>
      <c r="F5545" s="6"/>
      <c r="G5545" s="6"/>
      <c r="H5545" s="6" t="s">
        <v>8339</v>
      </c>
      <c r="I5545" s="6" t="s">
        <v>11190</v>
      </c>
      <c r="J5545" s="6" t="s">
        <v>8469</v>
      </c>
      <c r="K5545" s="7" t="s">
        <v>11191</v>
      </c>
      <c r="L5545" s="8">
        <v>45657.0</v>
      </c>
      <c r="M5545" s="6" t="s">
        <v>23</v>
      </c>
      <c r="N5545" s="5"/>
      <c r="O5545" s="5"/>
      <c r="P5545" s="5"/>
      <c r="Q5545" s="5"/>
      <c r="R5545" s="5"/>
      <c r="S5545" s="5"/>
      <c r="T5545" s="5"/>
      <c r="U5545" s="5"/>
      <c r="V5545" s="5"/>
    </row>
    <row r="5546" hidden="1">
      <c r="A5546" s="5">
        <v>480091.0</v>
      </c>
      <c r="B5546" s="6" t="s">
        <v>7963</v>
      </c>
      <c r="C5546" s="6" t="s">
        <v>10723</v>
      </c>
      <c r="D5546" s="6" t="s">
        <v>8858</v>
      </c>
      <c r="E5546" s="6" t="s">
        <v>266</v>
      </c>
      <c r="F5546" s="6"/>
      <c r="G5546" s="6"/>
      <c r="H5546" s="6" t="s">
        <v>8243</v>
      </c>
      <c r="I5546" s="6" t="s">
        <v>8859</v>
      </c>
      <c r="J5546" s="6" t="s">
        <v>8469</v>
      </c>
      <c r="K5546" s="7" t="s">
        <v>8273</v>
      </c>
      <c r="L5546" s="8">
        <v>45657.0</v>
      </c>
      <c r="M5546" s="6" t="s">
        <v>23</v>
      </c>
      <c r="N5546" s="5"/>
      <c r="O5546" s="5"/>
      <c r="P5546" s="5"/>
      <c r="Q5546" s="5"/>
      <c r="R5546" s="5"/>
      <c r="S5546" s="5"/>
      <c r="T5546" s="5"/>
      <c r="U5546" s="5"/>
      <c r="V5546" s="5"/>
    </row>
    <row r="5547" hidden="1">
      <c r="A5547" s="5">
        <v>480091.0</v>
      </c>
      <c r="B5547" s="6" t="s">
        <v>7963</v>
      </c>
      <c r="C5547" s="6" t="s">
        <v>10723</v>
      </c>
      <c r="D5547" s="6" t="s">
        <v>8858</v>
      </c>
      <c r="E5547" s="6" t="s">
        <v>266</v>
      </c>
      <c r="F5547" s="6"/>
      <c r="G5547" s="6"/>
      <c r="H5547" s="6" t="s">
        <v>8322</v>
      </c>
      <c r="I5547" s="6" t="s">
        <v>8859</v>
      </c>
      <c r="J5547" s="6" t="s">
        <v>8469</v>
      </c>
      <c r="K5547" s="7" t="s">
        <v>11192</v>
      </c>
      <c r="L5547" s="8">
        <v>45657.0</v>
      </c>
      <c r="M5547" s="6" t="s">
        <v>23</v>
      </c>
      <c r="N5547" s="5"/>
      <c r="O5547" s="5"/>
      <c r="P5547" s="5"/>
      <c r="Q5547" s="5"/>
      <c r="R5547" s="5"/>
      <c r="S5547" s="5"/>
      <c r="T5547" s="5"/>
      <c r="U5547" s="5"/>
      <c r="V5547" s="5"/>
    </row>
    <row r="5548" hidden="1">
      <c r="A5548" s="5">
        <v>480091.0</v>
      </c>
      <c r="B5548" s="6" t="s">
        <v>7963</v>
      </c>
      <c r="C5548" s="6" t="s">
        <v>10723</v>
      </c>
      <c r="D5548" s="6" t="s">
        <v>11193</v>
      </c>
      <c r="E5548" s="6" t="s">
        <v>266</v>
      </c>
      <c r="F5548" s="6"/>
      <c r="G5548" s="6"/>
      <c r="H5548" s="6" t="s">
        <v>8325</v>
      </c>
      <c r="I5548" s="6" t="s">
        <v>11194</v>
      </c>
      <c r="J5548" s="6" t="s">
        <v>8469</v>
      </c>
      <c r="K5548" s="7" t="s">
        <v>11195</v>
      </c>
      <c r="L5548" s="8">
        <v>45657.0</v>
      </c>
      <c r="M5548" s="6" t="s">
        <v>23</v>
      </c>
      <c r="N5548" s="5"/>
      <c r="O5548" s="5"/>
      <c r="P5548" s="5"/>
      <c r="Q5548" s="5"/>
      <c r="R5548" s="5"/>
      <c r="S5548" s="5"/>
      <c r="T5548" s="5"/>
      <c r="U5548" s="5"/>
      <c r="V5548" s="5"/>
    </row>
    <row r="5549" hidden="1">
      <c r="A5549" s="5">
        <v>480091.0</v>
      </c>
      <c r="B5549" s="6" t="s">
        <v>7963</v>
      </c>
      <c r="C5549" s="6" t="s">
        <v>10723</v>
      </c>
      <c r="D5549" s="6" t="s">
        <v>11196</v>
      </c>
      <c r="E5549" s="6" t="s">
        <v>266</v>
      </c>
      <c r="F5549" s="6"/>
      <c r="G5549" s="6"/>
      <c r="H5549" s="6" t="s">
        <v>8478</v>
      </c>
      <c r="I5549" s="6" t="s">
        <v>11197</v>
      </c>
      <c r="J5549" s="6" t="s">
        <v>8469</v>
      </c>
      <c r="K5549" s="7" t="s">
        <v>10102</v>
      </c>
      <c r="L5549" s="8">
        <v>45657.0</v>
      </c>
      <c r="M5549" s="6" t="s">
        <v>23</v>
      </c>
      <c r="N5549" s="5"/>
      <c r="O5549" s="5"/>
      <c r="P5549" s="5"/>
      <c r="Q5549" s="5"/>
      <c r="R5549" s="5"/>
      <c r="S5549" s="5"/>
      <c r="T5549" s="5"/>
      <c r="U5549" s="5"/>
      <c r="V5549" s="5"/>
    </row>
    <row r="5550" hidden="1">
      <c r="A5550" s="5">
        <v>480091.0</v>
      </c>
      <c r="B5550" s="6" t="s">
        <v>7963</v>
      </c>
      <c r="C5550" s="6" t="s">
        <v>10723</v>
      </c>
      <c r="D5550" s="6" t="s">
        <v>11198</v>
      </c>
      <c r="E5550" s="6" t="s">
        <v>266</v>
      </c>
      <c r="F5550" s="6"/>
      <c r="G5550" s="6"/>
      <c r="H5550" s="6" t="s">
        <v>8478</v>
      </c>
      <c r="I5550" s="6" t="s">
        <v>11199</v>
      </c>
      <c r="J5550" s="6" t="s">
        <v>8469</v>
      </c>
      <c r="K5550" s="7" t="s">
        <v>11200</v>
      </c>
      <c r="L5550" s="8">
        <v>45657.0</v>
      </c>
      <c r="M5550" s="6" t="s">
        <v>23</v>
      </c>
      <c r="N5550" s="5"/>
      <c r="O5550" s="5"/>
      <c r="P5550" s="5"/>
      <c r="Q5550" s="5"/>
      <c r="R5550" s="5"/>
      <c r="S5550" s="5"/>
      <c r="T5550" s="5"/>
      <c r="U5550" s="5"/>
      <c r="V5550" s="5"/>
    </row>
    <row r="5551" hidden="1">
      <c r="A5551" s="5">
        <v>480091.0</v>
      </c>
      <c r="B5551" s="6" t="s">
        <v>7963</v>
      </c>
      <c r="C5551" s="6" t="s">
        <v>10723</v>
      </c>
      <c r="D5551" s="6" t="s">
        <v>11201</v>
      </c>
      <c r="E5551" s="6" t="s">
        <v>266</v>
      </c>
      <c r="F5551" s="6"/>
      <c r="G5551" s="6"/>
      <c r="H5551" s="6" t="s">
        <v>8205</v>
      </c>
      <c r="I5551" s="6" t="s">
        <v>11202</v>
      </c>
      <c r="J5551" s="6" t="s">
        <v>8469</v>
      </c>
      <c r="K5551" s="7" t="s">
        <v>11203</v>
      </c>
      <c r="L5551" s="8">
        <v>45657.0</v>
      </c>
      <c r="M5551" s="6" t="s">
        <v>23</v>
      </c>
      <c r="N5551" s="5"/>
      <c r="O5551" s="5"/>
      <c r="P5551" s="5"/>
      <c r="Q5551" s="5"/>
      <c r="R5551" s="5"/>
      <c r="S5551" s="5"/>
      <c r="T5551" s="5"/>
      <c r="U5551" s="5"/>
      <c r="V5551" s="5"/>
    </row>
    <row r="5552" hidden="1">
      <c r="A5552" s="5">
        <v>480091.0</v>
      </c>
      <c r="B5552" s="6" t="s">
        <v>7963</v>
      </c>
      <c r="C5552" s="6" t="s">
        <v>10723</v>
      </c>
      <c r="D5552" s="6" t="s">
        <v>8858</v>
      </c>
      <c r="E5552" s="6" t="s">
        <v>266</v>
      </c>
      <c r="F5552" s="6"/>
      <c r="G5552" s="6"/>
      <c r="H5552" s="6" t="s">
        <v>8372</v>
      </c>
      <c r="I5552" s="6" t="s">
        <v>8859</v>
      </c>
      <c r="J5552" s="6" t="s">
        <v>8469</v>
      </c>
      <c r="K5552" s="7" t="s">
        <v>11204</v>
      </c>
      <c r="L5552" s="8">
        <v>45657.0</v>
      </c>
      <c r="M5552" s="6" t="s">
        <v>23</v>
      </c>
      <c r="N5552" s="5"/>
      <c r="O5552" s="5"/>
      <c r="P5552" s="5"/>
      <c r="Q5552" s="5"/>
      <c r="R5552" s="5"/>
      <c r="S5552" s="5"/>
      <c r="T5552" s="5"/>
      <c r="U5552" s="5"/>
      <c r="V5552" s="5"/>
    </row>
    <row r="5553" hidden="1">
      <c r="A5553" s="5">
        <v>480091.0</v>
      </c>
      <c r="B5553" s="6" t="s">
        <v>7963</v>
      </c>
      <c r="C5553" s="6" t="s">
        <v>10723</v>
      </c>
      <c r="D5553" s="6" t="s">
        <v>11205</v>
      </c>
      <c r="E5553" s="6" t="s">
        <v>266</v>
      </c>
      <c r="F5553" s="6"/>
      <c r="G5553" s="6"/>
      <c r="H5553" s="6" t="s">
        <v>8686</v>
      </c>
      <c r="I5553" s="6" t="s">
        <v>11206</v>
      </c>
      <c r="J5553" s="6" t="s">
        <v>8469</v>
      </c>
      <c r="K5553" s="7" t="s">
        <v>11207</v>
      </c>
      <c r="L5553" s="8">
        <v>45657.0</v>
      </c>
      <c r="M5553" s="6" t="s">
        <v>23</v>
      </c>
      <c r="N5553" s="5"/>
      <c r="O5553" s="5"/>
      <c r="P5553" s="5"/>
      <c r="Q5553" s="5"/>
      <c r="R5553" s="5"/>
      <c r="S5553" s="5"/>
      <c r="T5553" s="5"/>
      <c r="U5553" s="5"/>
      <c r="V5553" s="5"/>
    </row>
    <row r="5554" hidden="1">
      <c r="A5554" s="5">
        <v>480091.0</v>
      </c>
      <c r="B5554" s="6" t="s">
        <v>7963</v>
      </c>
      <c r="C5554" s="6" t="s">
        <v>10723</v>
      </c>
      <c r="D5554" s="6" t="s">
        <v>11208</v>
      </c>
      <c r="E5554" s="6" t="s">
        <v>266</v>
      </c>
      <c r="F5554" s="6"/>
      <c r="G5554" s="6"/>
      <c r="H5554" s="6" t="s">
        <v>8209</v>
      </c>
      <c r="I5554" s="6" t="s">
        <v>11209</v>
      </c>
      <c r="J5554" s="6" t="s">
        <v>8469</v>
      </c>
      <c r="K5554" s="7" t="s">
        <v>75</v>
      </c>
      <c r="L5554" s="8">
        <v>45657.0</v>
      </c>
      <c r="M5554" s="6" t="s">
        <v>23</v>
      </c>
      <c r="N5554" s="5"/>
      <c r="O5554" s="5"/>
      <c r="P5554" s="5"/>
      <c r="Q5554" s="5"/>
      <c r="R5554" s="5"/>
      <c r="S5554" s="5"/>
      <c r="T5554" s="5"/>
      <c r="U5554" s="5"/>
      <c r="V5554" s="5"/>
    </row>
    <row r="5555" hidden="1">
      <c r="A5555" s="5">
        <v>480091.0</v>
      </c>
      <c r="B5555" s="6" t="s">
        <v>7963</v>
      </c>
      <c r="C5555" s="6" t="s">
        <v>10723</v>
      </c>
      <c r="D5555" s="6" t="s">
        <v>11210</v>
      </c>
      <c r="E5555" s="6" t="s">
        <v>266</v>
      </c>
      <c r="F5555" s="6"/>
      <c r="G5555" s="6"/>
      <c r="H5555" s="6" t="s">
        <v>8197</v>
      </c>
      <c r="I5555" s="6" t="s">
        <v>11211</v>
      </c>
      <c r="J5555" s="6" t="s">
        <v>8469</v>
      </c>
      <c r="K5555" s="7" t="s">
        <v>3258</v>
      </c>
      <c r="L5555" s="8">
        <v>45657.0</v>
      </c>
      <c r="M5555" s="6" t="s">
        <v>23</v>
      </c>
      <c r="N5555" s="5"/>
      <c r="O5555" s="5"/>
      <c r="P5555" s="5"/>
      <c r="Q5555" s="5"/>
      <c r="R5555" s="5"/>
      <c r="S5555" s="5"/>
      <c r="T5555" s="5"/>
      <c r="U5555" s="5"/>
      <c r="V5555" s="5"/>
    </row>
    <row r="5556" hidden="1">
      <c r="A5556" s="5">
        <v>480091.0</v>
      </c>
      <c r="B5556" s="6" t="s">
        <v>7963</v>
      </c>
      <c r="C5556" s="6" t="s">
        <v>10723</v>
      </c>
      <c r="D5556" s="6" t="s">
        <v>11212</v>
      </c>
      <c r="E5556" s="6" t="s">
        <v>266</v>
      </c>
      <c r="F5556" s="6"/>
      <c r="G5556" s="6"/>
      <c r="H5556" s="6" t="s">
        <v>8310</v>
      </c>
      <c r="I5556" s="6" t="s">
        <v>8606</v>
      </c>
      <c r="J5556" s="6" t="s">
        <v>8469</v>
      </c>
      <c r="K5556" s="7" t="s">
        <v>3683</v>
      </c>
      <c r="L5556" s="8">
        <v>45657.0</v>
      </c>
      <c r="M5556" s="6" t="s">
        <v>23</v>
      </c>
      <c r="N5556" s="5"/>
      <c r="O5556" s="5"/>
      <c r="P5556" s="5"/>
      <c r="Q5556" s="5"/>
      <c r="R5556" s="5"/>
      <c r="S5556" s="5"/>
      <c r="T5556" s="5"/>
      <c r="U5556" s="5"/>
      <c r="V5556" s="5"/>
    </row>
    <row r="5557" hidden="1">
      <c r="A5557" s="5">
        <v>480091.0</v>
      </c>
      <c r="B5557" s="6" t="s">
        <v>7963</v>
      </c>
      <c r="C5557" s="6" t="s">
        <v>10723</v>
      </c>
      <c r="D5557" s="6" t="s">
        <v>11213</v>
      </c>
      <c r="E5557" s="6" t="s">
        <v>266</v>
      </c>
      <c r="F5557" s="6"/>
      <c r="G5557" s="6"/>
      <c r="H5557" s="6" t="s">
        <v>8310</v>
      </c>
      <c r="I5557" s="6" t="s">
        <v>8606</v>
      </c>
      <c r="J5557" s="6" t="s">
        <v>8469</v>
      </c>
      <c r="K5557" s="7" t="s">
        <v>369</v>
      </c>
      <c r="L5557" s="8">
        <v>45657.0</v>
      </c>
      <c r="M5557" s="6" t="s">
        <v>23</v>
      </c>
      <c r="N5557" s="5"/>
      <c r="O5557" s="5"/>
      <c r="P5557" s="5"/>
      <c r="Q5557" s="5"/>
      <c r="R5557" s="5"/>
      <c r="S5557" s="5"/>
      <c r="T5557" s="5"/>
      <c r="U5557" s="5"/>
      <c r="V5557" s="5"/>
    </row>
    <row r="5558" hidden="1">
      <c r="A5558" s="5">
        <v>480091.0</v>
      </c>
      <c r="B5558" s="6" t="s">
        <v>7963</v>
      </c>
      <c r="C5558" s="6" t="s">
        <v>10723</v>
      </c>
      <c r="D5558" s="6" t="s">
        <v>11214</v>
      </c>
      <c r="E5558" s="6" t="s">
        <v>266</v>
      </c>
      <c r="F5558" s="6"/>
      <c r="G5558" s="6"/>
      <c r="H5558" s="6" t="s">
        <v>8310</v>
      </c>
      <c r="I5558" s="6" t="s">
        <v>11215</v>
      </c>
      <c r="J5558" s="6" t="s">
        <v>8469</v>
      </c>
      <c r="K5558" s="7" t="s">
        <v>11216</v>
      </c>
      <c r="L5558" s="8">
        <v>45657.0</v>
      </c>
      <c r="M5558" s="6" t="s">
        <v>23</v>
      </c>
      <c r="N5558" s="5"/>
      <c r="O5558" s="5"/>
      <c r="P5558" s="5"/>
      <c r="Q5558" s="5"/>
      <c r="R5558" s="5"/>
      <c r="S5558" s="5"/>
      <c r="T5558" s="5"/>
      <c r="U5558" s="5"/>
      <c r="V5558" s="5"/>
    </row>
    <row r="5559" hidden="1">
      <c r="A5559" s="5">
        <v>480091.0</v>
      </c>
      <c r="B5559" s="6" t="s">
        <v>7963</v>
      </c>
      <c r="C5559" s="6" t="s">
        <v>10723</v>
      </c>
      <c r="D5559" s="6" t="s">
        <v>11217</v>
      </c>
      <c r="E5559" s="6" t="s">
        <v>266</v>
      </c>
      <c r="F5559" s="6"/>
      <c r="G5559" s="6"/>
      <c r="H5559" s="6" t="s">
        <v>8310</v>
      </c>
      <c r="I5559" s="6" t="s">
        <v>11218</v>
      </c>
      <c r="J5559" s="6" t="s">
        <v>8469</v>
      </c>
      <c r="K5559" s="7" t="s">
        <v>11219</v>
      </c>
      <c r="L5559" s="8">
        <v>45657.0</v>
      </c>
      <c r="M5559" s="6" t="s">
        <v>23</v>
      </c>
      <c r="N5559" s="5"/>
      <c r="O5559" s="5"/>
      <c r="P5559" s="5"/>
      <c r="Q5559" s="5"/>
      <c r="R5559" s="5"/>
      <c r="S5559" s="5"/>
      <c r="T5559" s="5"/>
      <c r="U5559" s="5"/>
      <c r="V5559" s="5"/>
    </row>
    <row r="5560" hidden="1">
      <c r="A5560" s="5">
        <v>480091.0</v>
      </c>
      <c r="B5560" s="6" t="s">
        <v>7963</v>
      </c>
      <c r="C5560" s="6" t="s">
        <v>10723</v>
      </c>
      <c r="D5560" s="6" t="s">
        <v>11220</v>
      </c>
      <c r="E5560" s="6" t="s">
        <v>266</v>
      </c>
      <c r="F5560" s="6"/>
      <c r="G5560" s="6"/>
      <c r="H5560" s="6" t="s">
        <v>8256</v>
      </c>
      <c r="I5560" s="6" t="s">
        <v>11221</v>
      </c>
      <c r="J5560" s="6" t="s">
        <v>8469</v>
      </c>
      <c r="K5560" s="7" t="s">
        <v>820</v>
      </c>
      <c r="L5560" s="8">
        <v>45657.0</v>
      </c>
      <c r="M5560" s="6" t="s">
        <v>23</v>
      </c>
      <c r="N5560" s="5"/>
      <c r="O5560" s="5"/>
      <c r="P5560" s="5"/>
      <c r="Q5560" s="5"/>
      <c r="R5560" s="5"/>
      <c r="S5560" s="5"/>
      <c r="T5560" s="5"/>
      <c r="U5560" s="5"/>
      <c r="V5560" s="5"/>
    </row>
    <row r="5561" hidden="1">
      <c r="A5561" s="5">
        <v>480091.0</v>
      </c>
      <c r="B5561" s="6" t="s">
        <v>7963</v>
      </c>
      <c r="C5561" s="6" t="s">
        <v>10723</v>
      </c>
      <c r="D5561" s="6" t="s">
        <v>11220</v>
      </c>
      <c r="E5561" s="6" t="s">
        <v>266</v>
      </c>
      <c r="F5561" s="6"/>
      <c r="G5561" s="6"/>
      <c r="H5561" s="6" t="s">
        <v>8212</v>
      </c>
      <c r="I5561" s="6" t="s">
        <v>11221</v>
      </c>
      <c r="J5561" s="6" t="s">
        <v>8469</v>
      </c>
      <c r="K5561" s="7" t="s">
        <v>369</v>
      </c>
      <c r="L5561" s="8">
        <v>45657.0</v>
      </c>
      <c r="M5561" s="6" t="s">
        <v>23</v>
      </c>
      <c r="N5561" s="5"/>
      <c r="O5561" s="5"/>
      <c r="P5561" s="5"/>
      <c r="Q5561" s="5"/>
      <c r="R5561" s="5"/>
      <c r="S5561" s="5"/>
      <c r="T5561" s="5"/>
      <c r="U5561" s="5"/>
      <c r="V5561" s="5"/>
    </row>
    <row r="5562" hidden="1">
      <c r="A5562" s="5">
        <v>480091.0</v>
      </c>
      <c r="B5562" s="6" t="s">
        <v>7963</v>
      </c>
      <c r="C5562" s="6" t="s">
        <v>10723</v>
      </c>
      <c r="D5562" s="6" t="s">
        <v>11220</v>
      </c>
      <c r="E5562" s="6" t="s">
        <v>266</v>
      </c>
      <c r="F5562" s="6"/>
      <c r="G5562" s="6"/>
      <c r="H5562" s="6" t="s">
        <v>8264</v>
      </c>
      <c r="I5562" s="6" t="s">
        <v>11221</v>
      </c>
      <c r="J5562" s="6" t="s">
        <v>8469</v>
      </c>
      <c r="K5562" s="7" t="s">
        <v>565</v>
      </c>
      <c r="L5562" s="8">
        <v>45657.0</v>
      </c>
      <c r="M5562" s="6" t="s">
        <v>23</v>
      </c>
      <c r="N5562" s="5"/>
      <c r="O5562" s="5"/>
      <c r="P5562" s="5"/>
      <c r="Q5562" s="5"/>
      <c r="R5562" s="5"/>
      <c r="S5562" s="5"/>
      <c r="T5562" s="5"/>
      <c r="U5562" s="5"/>
      <c r="V5562" s="5"/>
    </row>
    <row r="5563" hidden="1">
      <c r="A5563" s="5">
        <v>480091.0</v>
      </c>
      <c r="B5563" s="6" t="s">
        <v>7963</v>
      </c>
      <c r="C5563" s="6" t="s">
        <v>10723</v>
      </c>
      <c r="D5563" s="6" t="s">
        <v>11222</v>
      </c>
      <c r="E5563" s="6" t="s">
        <v>266</v>
      </c>
      <c r="F5563" s="6"/>
      <c r="G5563" s="6"/>
      <c r="H5563" s="6" t="s">
        <v>8432</v>
      </c>
      <c r="I5563" s="6" t="s">
        <v>11223</v>
      </c>
      <c r="J5563" s="6" t="s">
        <v>8469</v>
      </c>
      <c r="K5563" s="7" t="s">
        <v>11224</v>
      </c>
      <c r="L5563" s="8">
        <v>45657.0</v>
      </c>
      <c r="M5563" s="6" t="s">
        <v>23</v>
      </c>
      <c r="N5563" s="5"/>
      <c r="O5563" s="5"/>
      <c r="P5563" s="5"/>
      <c r="Q5563" s="5"/>
      <c r="R5563" s="5"/>
      <c r="S5563" s="5"/>
      <c r="T5563" s="5"/>
      <c r="U5563" s="5"/>
      <c r="V5563" s="5"/>
    </row>
    <row r="5564" hidden="1">
      <c r="A5564" s="5">
        <v>480091.0</v>
      </c>
      <c r="B5564" s="6" t="s">
        <v>7963</v>
      </c>
      <c r="C5564" s="6" t="s">
        <v>10723</v>
      </c>
      <c r="D5564" s="6" t="s">
        <v>11225</v>
      </c>
      <c r="E5564" s="6" t="s">
        <v>266</v>
      </c>
      <c r="F5564" s="6"/>
      <c r="G5564" s="6"/>
      <c r="H5564" s="6" t="s">
        <v>8236</v>
      </c>
      <c r="I5564" s="6" t="s">
        <v>11226</v>
      </c>
      <c r="J5564" s="6" t="s">
        <v>8469</v>
      </c>
      <c r="K5564" s="7" t="s">
        <v>97</v>
      </c>
      <c r="L5564" s="8">
        <v>45657.0</v>
      </c>
      <c r="M5564" s="6" t="s">
        <v>23</v>
      </c>
      <c r="N5564" s="5"/>
      <c r="O5564" s="5"/>
      <c r="P5564" s="5"/>
      <c r="Q5564" s="5"/>
      <c r="R5564" s="5"/>
      <c r="S5564" s="5"/>
      <c r="T5564" s="5"/>
      <c r="U5564" s="5"/>
      <c r="V5564" s="5"/>
    </row>
    <row r="5565" hidden="1">
      <c r="A5565" s="5">
        <v>480091.0</v>
      </c>
      <c r="B5565" s="6" t="s">
        <v>7963</v>
      </c>
      <c r="C5565" s="6" t="s">
        <v>10723</v>
      </c>
      <c r="D5565" s="6" t="s">
        <v>11225</v>
      </c>
      <c r="E5565" s="6" t="s">
        <v>266</v>
      </c>
      <c r="F5565" s="6"/>
      <c r="G5565" s="6"/>
      <c r="H5565" s="6" t="s">
        <v>8212</v>
      </c>
      <c r="I5565" s="6" t="s">
        <v>11226</v>
      </c>
      <c r="J5565" s="6" t="s">
        <v>8469</v>
      </c>
      <c r="K5565" s="7" t="s">
        <v>565</v>
      </c>
      <c r="L5565" s="8">
        <v>45657.0</v>
      </c>
      <c r="M5565" s="6" t="s">
        <v>23</v>
      </c>
      <c r="N5565" s="5"/>
      <c r="O5565" s="5"/>
      <c r="P5565" s="5"/>
      <c r="Q5565" s="5"/>
      <c r="R5565" s="5"/>
      <c r="S5565" s="5"/>
      <c r="T5565" s="5"/>
      <c r="U5565" s="5"/>
      <c r="V5565" s="5"/>
    </row>
    <row r="5566" hidden="1">
      <c r="A5566" s="5">
        <v>480091.0</v>
      </c>
      <c r="B5566" s="6" t="s">
        <v>7963</v>
      </c>
      <c r="C5566" s="6" t="s">
        <v>10723</v>
      </c>
      <c r="D5566" s="6" t="s">
        <v>11225</v>
      </c>
      <c r="E5566" s="6" t="s">
        <v>266</v>
      </c>
      <c r="F5566" s="6"/>
      <c r="G5566" s="6"/>
      <c r="H5566" s="6" t="s">
        <v>8264</v>
      </c>
      <c r="I5566" s="6" t="s">
        <v>11226</v>
      </c>
      <c r="J5566" s="6" t="s">
        <v>8469</v>
      </c>
      <c r="K5566" s="7" t="s">
        <v>494</v>
      </c>
      <c r="L5566" s="8">
        <v>45657.0</v>
      </c>
      <c r="M5566" s="6" t="s">
        <v>23</v>
      </c>
      <c r="N5566" s="5"/>
      <c r="O5566" s="5"/>
      <c r="P5566" s="5"/>
      <c r="Q5566" s="5"/>
      <c r="R5566" s="5"/>
      <c r="S5566" s="5"/>
      <c r="T5566" s="5"/>
      <c r="U5566" s="5"/>
      <c r="V5566" s="5"/>
    </row>
    <row r="5567" hidden="1">
      <c r="A5567" s="5">
        <v>480091.0</v>
      </c>
      <c r="B5567" s="6" t="s">
        <v>7963</v>
      </c>
      <c r="C5567" s="6" t="s">
        <v>10723</v>
      </c>
      <c r="D5567" s="6" t="s">
        <v>11225</v>
      </c>
      <c r="E5567" s="6" t="s">
        <v>266</v>
      </c>
      <c r="F5567" s="6"/>
      <c r="G5567" s="6"/>
      <c r="H5567" s="6" t="s">
        <v>8279</v>
      </c>
      <c r="I5567" s="6" t="s">
        <v>11226</v>
      </c>
      <c r="J5567" s="6" t="s">
        <v>8469</v>
      </c>
      <c r="K5567" s="7" t="s">
        <v>499</v>
      </c>
      <c r="L5567" s="8">
        <v>45657.0</v>
      </c>
      <c r="M5567" s="6" t="s">
        <v>23</v>
      </c>
      <c r="N5567" s="5"/>
      <c r="O5567" s="5"/>
      <c r="P5567" s="5"/>
      <c r="Q5567" s="5"/>
      <c r="R5567" s="5"/>
      <c r="S5567" s="5"/>
      <c r="T5567" s="5"/>
      <c r="U5567" s="5"/>
      <c r="V5567" s="5"/>
    </row>
    <row r="5568" hidden="1">
      <c r="A5568" s="5">
        <v>480091.0</v>
      </c>
      <c r="B5568" s="6" t="s">
        <v>7963</v>
      </c>
      <c r="C5568" s="6" t="s">
        <v>10723</v>
      </c>
      <c r="D5568" s="6" t="s">
        <v>11227</v>
      </c>
      <c r="E5568" s="6" t="s">
        <v>266</v>
      </c>
      <c r="F5568" s="6"/>
      <c r="G5568" s="6"/>
      <c r="H5568" s="6" t="s">
        <v>8236</v>
      </c>
      <c r="I5568" s="6" t="s">
        <v>11228</v>
      </c>
      <c r="J5568" s="6" t="s">
        <v>8469</v>
      </c>
      <c r="K5568" s="7" t="s">
        <v>97</v>
      </c>
      <c r="L5568" s="8">
        <v>45657.0</v>
      </c>
      <c r="M5568" s="6" t="s">
        <v>23</v>
      </c>
      <c r="N5568" s="5"/>
      <c r="O5568" s="5"/>
      <c r="P5568" s="5"/>
      <c r="Q5568" s="5"/>
      <c r="R5568" s="5"/>
      <c r="S5568" s="5"/>
      <c r="T5568" s="5"/>
      <c r="U5568" s="5"/>
      <c r="V5568" s="5"/>
    </row>
    <row r="5569" hidden="1">
      <c r="A5569" s="5">
        <v>480091.0</v>
      </c>
      <c r="B5569" s="6" t="s">
        <v>7963</v>
      </c>
      <c r="C5569" s="6" t="s">
        <v>10723</v>
      </c>
      <c r="D5569" s="6" t="s">
        <v>11227</v>
      </c>
      <c r="E5569" s="6" t="s">
        <v>266</v>
      </c>
      <c r="F5569" s="6"/>
      <c r="G5569" s="6"/>
      <c r="H5569" s="6" t="s">
        <v>8225</v>
      </c>
      <c r="I5569" s="6" t="s">
        <v>11228</v>
      </c>
      <c r="J5569" s="6" t="s">
        <v>8469</v>
      </c>
      <c r="K5569" s="7" t="s">
        <v>8216</v>
      </c>
      <c r="L5569" s="8">
        <v>45657.0</v>
      </c>
      <c r="M5569" s="6" t="s">
        <v>23</v>
      </c>
      <c r="N5569" s="5"/>
      <c r="O5569" s="5"/>
      <c r="P5569" s="5"/>
      <c r="Q5569" s="5"/>
      <c r="R5569" s="5"/>
      <c r="S5569" s="5"/>
      <c r="T5569" s="5"/>
      <c r="U5569" s="5"/>
      <c r="V5569" s="5"/>
    </row>
    <row r="5570" hidden="1">
      <c r="A5570" s="5">
        <v>480091.0</v>
      </c>
      <c r="B5570" s="6" t="s">
        <v>7963</v>
      </c>
      <c r="C5570" s="6" t="s">
        <v>10723</v>
      </c>
      <c r="D5570" s="6" t="s">
        <v>11227</v>
      </c>
      <c r="E5570" s="6" t="s">
        <v>266</v>
      </c>
      <c r="F5570" s="6"/>
      <c r="G5570" s="6"/>
      <c r="H5570" s="6" t="s">
        <v>8212</v>
      </c>
      <c r="I5570" s="6" t="s">
        <v>11228</v>
      </c>
      <c r="J5570" s="6" t="s">
        <v>8469</v>
      </c>
      <c r="K5570" s="7" t="s">
        <v>97</v>
      </c>
      <c r="L5570" s="8">
        <v>45657.0</v>
      </c>
      <c r="M5570" s="6" t="s">
        <v>23</v>
      </c>
      <c r="N5570" s="5"/>
      <c r="O5570" s="5"/>
      <c r="P5570" s="5"/>
      <c r="Q5570" s="5"/>
      <c r="R5570" s="5"/>
      <c r="S5570" s="5"/>
      <c r="T5570" s="5"/>
      <c r="U5570" s="5"/>
      <c r="V5570" s="5"/>
    </row>
    <row r="5571" hidden="1">
      <c r="A5571" s="5">
        <v>480091.0</v>
      </c>
      <c r="B5571" s="6" t="s">
        <v>7963</v>
      </c>
      <c r="C5571" s="6" t="s">
        <v>10723</v>
      </c>
      <c r="D5571" s="6" t="s">
        <v>11227</v>
      </c>
      <c r="E5571" s="6" t="s">
        <v>266</v>
      </c>
      <c r="F5571" s="6"/>
      <c r="G5571" s="6"/>
      <c r="H5571" s="6" t="s">
        <v>8279</v>
      </c>
      <c r="I5571" s="6" t="s">
        <v>11228</v>
      </c>
      <c r="J5571" s="6" t="s">
        <v>8469</v>
      </c>
      <c r="K5571" s="7" t="s">
        <v>82</v>
      </c>
      <c r="L5571" s="8">
        <v>45657.0</v>
      </c>
      <c r="M5571" s="6" t="s">
        <v>23</v>
      </c>
      <c r="N5571" s="5"/>
      <c r="O5571" s="5"/>
      <c r="P5571" s="5"/>
      <c r="Q5571" s="5"/>
      <c r="R5571" s="5"/>
      <c r="S5571" s="5"/>
      <c r="T5571" s="5"/>
      <c r="U5571" s="5"/>
      <c r="V5571" s="5"/>
    </row>
    <row r="5572" hidden="1">
      <c r="A5572" s="5">
        <v>480091.0</v>
      </c>
      <c r="B5572" s="6" t="s">
        <v>7963</v>
      </c>
      <c r="C5572" s="6" t="s">
        <v>10723</v>
      </c>
      <c r="D5572" s="6" t="s">
        <v>11229</v>
      </c>
      <c r="E5572" s="6" t="s">
        <v>266</v>
      </c>
      <c r="F5572" s="6"/>
      <c r="G5572" s="6"/>
      <c r="H5572" s="6" t="s">
        <v>8236</v>
      </c>
      <c r="I5572" s="6" t="s">
        <v>11230</v>
      </c>
      <c r="J5572" s="6" t="s">
        <v>8469</v>
      </c>
      <c r="K5572" s="7" t="s">
        <v>97</v>
      </c>
      <c r="L5572" s="8">
        <v>45657.0</v>
      </c>
      <c r="M5572" s="6" t="s">
        <v>23</v>
      </c>
      <c r="N5572" s="5"/>
      <c r="O5572" s="5"/>
      <c r="P5572" s="5"/>
      <c r="Q5572" s="5"/>
      <c r="R5572" s="5"/>
      <c r="S5572" s="5"/>
      <c r="T5572" s="5"/>
      <c r="U5572" s="5"/>
      <c r="V5572" s="5"/>
    </row>
    <row r="5573" hidden="1">
      <c r="A5573" s="5">
        <v>480091.0</v>
      </c>
      <c r="B5573" s="6" t="s">
        <v>7963</v>
      </c>
      <c r="C5573" s="6" t="s">
        <v>10723</v>
      </c>
      <c r="D5573" s="6" t="s">
        <v>11229</v>
      </c>
      <c r="E5573" s="6" t="s">
        <v>266</v>
      </c>
      <c r="F5573" s="6"/>
      <c r="G5573" s="6"/>
      <c r="H5573" s="6" t="s">
        <v>8212</v>
      </c>
      <c r="I5573" s="6" t="s">
        <v>11230</v>
      </c>
      <c r="J5573" s="6" t="s">
        <v>8469</v>
      </c>
      <c r="K5573" s="7" t="s">
        <v>565</v>
      </c>
      <c r="L5573" s="8">
        <v>45657.0</v>
      </c>
      <c r="M5573" s="6" t="s">
        <v>23</v>
      </c>
      <c r="N5573" s="5"/>
      <c r="O5573" s="5"/>
      <c r="P5573" s="5"/>
      <c r="Q5573" s="5"/>
      <c r="R5573" s="5"/>
      <c r="S5573" s="5"/>
      <c r="T5573" s="5"/>
      <c r="U5573" s="5"/>
      <c r="V5573" s="5"/>
    </row>
    <row r="5574" hidden="1">
      <c r="A5574" s="5">
        <v>480091.0</v>
      </c>
      <c r="B5574" s="6" t="s">
        <v>7963</v>
      </c>
      <c r="C5574" s="6" t="s">
        <v>10723</v>
      </c>
      <c r="D5574" s="6" t="s">
        <v>11229</v>
      </c>
      <c r="E5574" s="6" t="s">
        <v>266</v>
      </c>
      <c r="F5574" s="6"/>
      <c r="G5574" s="6"/>
      <c r="H5574" s="6" t="s">
        <v>8274</v>
      </c>
      <c r="I5574" s="6" t="s">
        <v>11230</v>
      </c>
      <c r="J5574" s="6" t="s">
        <v>8469</v>
      </c>
      <c r="K5574" s="7" t="s">
        <v>8806</v>
      </c>
      <c r="L5574" s="8">
        <v>45657.0</v>
      </c>
      <c r="M5574" s="6" t="s">
        <v>23</v>
      </c>
      <c r="N5574" s="5"/>
      <c r="O5574" s="5"/>
      <c r="P5574" s="5"/>
      <c r="Q5574" s="5"/>
      <c r="R5574" s="5"/>
      <c r="S5574" s="5"/>
      <c r="T5574" s="5"/>
      <c r="U5574" s="5"/>
      <c r="V5574" s="5"/>
    </row>
    <row r="5575" hidden="1">
      <c r="A5575" s="5">
        <v>480091.0</v>
      </c>
      <c r="B5575" s="6" t="s">
        <v>7963</v>
      </c>
      <c r="C5575" s="6" t="s">
        <v>10723</v>
      </c>
      <c r="D5575" s="6" t="s">
        <v>11231</v>
      </c>
      <c r="E5575" s="6" t="s">
        <v>266</v>
      </c>
      <c r="F5575" s="6"/>
      <c r="G5575" s="6"/>
      <c r="H5575" s="6" t="s">
        <v>8212</v>
      </c>
      <c r="I5575" s="6" t="s">
        <v>11232</v>
      </c>
      <c r="J5575" s="6" t="s">
        <v>8469</v>
      </c>
      <c r="K5575" s="7" t="s">
        <v>565</v>
      </c>
      <c r="L5575" s="8">
        <v>45657.0</v>
      </c>
      <c r="M5575" s="6" t="s">
        <v>23</v>
      </c>
      <c r="N5575" s="5"/>
      <c r="O5575" s="5"/>
      <c r="P5575" s="5"/>
      <c r="Q5575" s="5"/>
      <c r="R5575" s="5"/>
      <c r="S5575" s="5"/>
      <c r="T5575" s="5"/>
      <c r="U5575" s="5"/>
      <c r="V5575" s="5"/>
    </row>
    <row r="5576" hidden="1">
      <c r="A5576" s="5">
        <v>480091.0</v>
      </c>
      <c r="B5576" s="6" t="s">
        <v>7963</v>
      </c>
      <c r="C5576" s="6" t="s">
        <v>10723</v>
      </c>
      <c r="D5576" s="6" t="s">
        <v>11231</v>
      </c>
      <c r="E5576" s="6" t="s">
        <v>266</v>
      </c>
      <c r="F5576" s="6"/>
      <c r="G5576" s="6"/>
      <c r="H5576" s="6" t="s">
        <v>8279</v>
      </c>
      <c r="I5576" s="6" t="s">
        <v>11232</v>
      </c>
      <c r="J5576" s="6" t="s">
        <v>8469</v>
      </c>
      <c r="K5576" s="7" t="s">
        <v>86</v>
      </c>
      <c r="L5576" s="8">
        <v>45657.0</v>
      </c>
      <c r="M5576" s="6" t="s">
        <v>23</v>
      </c>
      <c r="N5576" s="5"/>
      <c r="O5576" s="5"/>
      <c r="P5576" s="5"/>
      <c r="Q5576" s="5"/>
      <c r="R5576" s="5"/>
      <c r="S5576" s="5"/>
      <c r="T5576" s="5"/>
      <c r="U5576" s="5"/>
      <c r="V5576" s="5"/>
    </row>
    <row r="5577" hidden="1">
      <c r="A5577" s="5">
        <v>480091.0</v>
      </c>
      <c r="B5577" s="6" t="s">
        <v>7963</v>
      </c>
      <c r="C5577" s="6" t="s">
        <v>10723</v>
      </c>
      <c r="D5577" s="6" t="s">
        <v>11231</v>
      </c>
      <c r="E5577" s="6" t="s">
        <v>266</v>
      </c>
      <c r="F5577" s="6"/>
      <c r="G5577" s="6"/>
      <c r="H5577" s="6" t="s">
        <v>8372</v>
      </c>
      <c r="I5577" s="6" t="s">
        <v>11232</v>
      </c>
      <c r="J5577" s="6" t="s">
        <v>8469</v>
      </c>
      <c r="K5577" s="7" t="s">
        <v>499</v>
      </c>
      <c r="L5577" s="8">
        <v>45657.0</v>
      </c>
      <c r="M5577" s="6" t="s">
        <v>23</v>
      </c>
      <c r="N5577" s="5"/>
      <c r="O5577" s="5"/>
      <c r="P5577" s="5"/>
      <c r="Q5577" s="5"/>
      <c r="R5577" s="5"/>
      <c r="S5577" s="5"/>
      <c r="T5577" s="5"/>
      <c r="U5577" s="5"/>
      <c r="V5577" s="5"/>
    </row>
    <row r="5578" hidden="1">
      <c r="A5578" s="5">
        <v>480091.0</v>
      </c>
      <c r="B5578" s="6" t="s">
        <v>7963</v>
      </c>
      <c r="C5578" s="6" t="s">
        <v>10723</v>
      </c>
      <c r="D5578" s="6" t="s">
        <v>11233</v>
      </c>
      <c r="E5578" s="6" t="s">
        <v>266</v>
      </c>
      <c r="F5578" s="6"/>
      <c r="G5578" s="6"/>
      <c r="H5578" s="6" t="s">
        <v>8256</v>
      </c>
      <c r="I5578" s="6" t="s">
        <v>11234</v>
      </c>
      <c r="J5578" s="6" t="s">
        <v>8469</v>
      </c>
      <c r="K5578" s="7" t="s">
        <v>592</v>
      </c>
      <c r="L5578" s="8">
        <v>45657.0</v>
      </c>
      <c r="M5578" s="6" t="s">
        <v>23</v>
      </c>
      <c r="N5578" s="5"/>
      <c r="O5578" s="5"/>
      <c r="P5578" s="5"/>
      <c r="Q5578" s="5"/>
      <c r="R5578" s="5"/>
      <c r="S5578" s="5"/>
      <c r="T5578" s="5"/>
      <c r="U5578" s="5"/>
      <c r="V5578" s="5"/>
    </row>
    <row r="5579" hidden="1">
      <c r="A5579" s="5">
        <v>480091.0</v>
      </c>
      <c r="B5579" s="6" t="s">
        <v>7963</v>
      </c>
      <c r="C5579" s="6" t="s">
        <v>10723</v>
      </c>
      <c r="D5579" s="6" t="s">
        <v>11235</v>
      </c>
      <c r="E5579" s="6" t="s">
        <v>266</v>
      </c>
      <c r="F5579" s="6"/>
      <c r="G5579" s="6"/>
      <c r="H5579" s="6" t="s">
        <v>8212</v>
      </c>
      <c r="I5579" s="6" t="s">
        <v>11236</v>
      </c>
      <c r="J5579" s="6" t="s">
        <v>8469</v>
      </c>
      <c r="K5579" s="7" t="s">
        <v>565</v>
      </c>
      <c r="L5579" s="8">
        <v>45657.0</v>
      </c>
      <c r="M5579" s="6" t="s">
        <v>23</v>
      </c>
      <c r="N5579" s="5"/>
      <c r="O5579" s="5"/>
      <c r="P5579" s="5"/>
      <c r="Q5579" s="5"/>
      <c r="R5579" s="5"/>
      <c r="S5579" s="5"/>
      <c r="T5579" s="5"/>
      <c r="U5579" s="5"/>
      <c r="V5579" s="5"/>
    </row>
    <row r="5580" hidden="1">
      <c r="A5580" s="5">
        <v>480091.0</v>
      </c>
      <c r="B5580" s="6" t="s">
        <v>7963</v>
      </c>
      <c r="C5580" s="6" t="s">
        <v>10723</v>
      </c>
      <c r="D5580" s="6" t="s">
        <v>11235</v>
      </c>
      <c r="E5580" s="6" t="s">
        <v>266</v>
      </c>
      <c r="F5580" s="6"/>
      <c r="G5580" s="6"/>
      <c r="H5580" s="6" t="s">
        <v>8279</v>
      </c>
      <c r="I5580" s="6" t="s">
        <v>11236</v>
      </c>
      <c r="J5580" s="6" t="s">
        <v>8469</v>
      </c>
      <c r="K5580" s="7" t="s">
        <v>82</v>
      </c>
      <c r="L5580" s="8">
        <v>45657.0</v>
      </c>
      <c r="M5580" s="6" t="s">
        <v>23</v>
      </c>
      <c r="N5580" s="5"/>
      <c r="O5580" s="5"/>
      <c r="P5580" s="5"/>
      <c r="Q5580" s="5"/>
      <c r="R5580" s="5"/>
      <c r="S5580" s="5"/>
      <c r="T5580" s="5"/>
      <c r="U5580" s="5"/>
      <c r="V5580" s="5"/>
    </row>
    <row r="5581" hidden="1">
      <c r="A5581" s="5">
        <v>480091.0</v>
      </c>
      <c r="B5581" s="6" t="s">
        <v>7963</v>
      </c>
      <c r="C5581" s="6" t="s">
        <v>10723</v>
      </c>
      <c r="D5581" s="6" t="s">
        <v>11237</v>
      </c>
      <c r="E5581" s="6" t="s">
        <v>266</v>
      </c>
      <c r="F5581" s="6"/>
      <c r="G5581" s="6"/>
      <c r="H5581" s="6" t="s">
        <v>8256</v>
      </c>
      <c r="I5581" s="6" t="s">
        <v>11238</v>
      </c>
      <c r="J5581" s="6" t="s">
        <v>8469</v>
      </c>
      <c r="K5581" s="7" t="s">
        <v>557</v>
      </c>
      <c r="L5581" s="8">
        <v>45657.0</v>
      </c>
      <c r="M5581" s="6" t="s">
        <v>23</v>
      </c>
      <c r="N5581" s="5"/>
      <c r="O5581" s="5"/>
      <c r="P5581" s="5"/>
      <c r="Q5581" s="5"/>
      <c r="R5581" s="5"/>
      <c r="S5581" s="5"/>
      <c r="T5581" s="5"/>
      <c r="U5581" s="5"/>
      <c r="V5581" s="5"/>
    </row>
    <row r="5582" hidden="1">
      <c r="A5582" s="5">
        <v>480091.0</v>
      </c>
      <c r="B5582" s="6" t="s">
        <v>7963</v>
      </c>
      <c r="C5582" s="6" t="s">
        <v>10723</v>
      </c>
      <c r="D5582" s="6" t="s">
        <v>11237</v>
      </c>
      <c r="E5582" s="6" t="s">
        <v>266</v>
      </c>
      <c r="F5582" s="6"/>
      <c r="G5582" s="6"/>
      <c r="H5582" s="6" t="s">
        <v>8225</v>
      </c>
      <c r="I5582" s="6" t="s">
        <v>11238</v>
      </c>
      <c r="J5582" s="6" t="s">
        <v>8469</v>
      </c>
      <c r="K5582" s="7" t="s">
        <v>75</v>
      </c>
      <c r="L5582" s="8">
        <v>45657.0</v>
      </c>
      <c r="M5582" s="6" t="s">
        <v>23</v>
      </c>
      <c r="N5582" s="5"/>
      <c r="O5582" s="5"/>
      <c r="P5582" s="5"/>
      <c r="Q5582" s="5"/>
      <c r="R5582" s="5"/>
      <c r="S5582" s="5"/>
      <c r="T5582" s="5"/>
      <c r="U5582" s="5"/>
      <c r="V5582" s="5"/>
    </row>
    <row r="5583" hidden="1">
      <c r="A5583" s="5">
        <v>480091.0</v>
      </c>
      <c r="B5583" s="6" t="s">
        <v>7963</v>
      </c>
      <c r="C5583" s="6" t="s">
        <v>10723</v>
      </c>
      <c r="D5583" s="6" t="s">
        <v>11239</v>
      </c>
      <c r="E5583" s="6" t="s">
        <v>266</v>
      </c>
      <c r="F5583" s="6"/>
      <c r="G5583" s="6"/>
      <c r="H5583" s="6" t="s">
        <v>8212</v>
      </c>
      <c r="I5583" s="6" t="s">
        <v>11240</v>
      </c>
      <c r="J5583" s="6" t="s">
        <v>8469</v>
      </c>
      <c r="K5583" s="7" t="s">
        <v>477</v>
      </c>
      <c r="L5583" s="8">
        <v>45657.0</v>
      </c>
      <c r="M5583" s="6" t="s">
        <v>23</v>
      </c>
      <c r="N5583" s="5"/>
      <c r="O5583" s="5"/>
      <c r="P5583" s="5"/>
      <c r="Q5583" s="5"/>
      <c r="R5583" s="5"/>
      <c r="S5583" s="5"/>
      <c r="T5583" s="5"/>
      <c r="U5583" s="5"/>
      <c r="V5583" s="5"/>
    </row>
    <row r="5584" hidden="1">
      <c r="A5584" s="5">
        <v>480091.0</v>
      </c>
      <c r="B5584" s="6" t="s">
        <v>7963</v>
      </c>
      <c r="C5584" s="6" t="s">
        <v>10723</v>
      </c>
      <c r="D5584" s="6" t="s">
        <v>11239</v>
      </c>
      <c r="E5584" s="6" t="s">
        <v>266</v>
      </c>
      <c r="F5584" s="6"/>
      <c r="G5584" s="6"/>
      <c r="H5584" s="6" t="s">
        <v>8264</v>
      </c>
      <c r="I5584" s="6" t="s">
        <v>11240</v>
      </c>
      <c r="J5584" s="6" t="s">
        <v>8469</v>
      </c>
      <c r="K5584" s="7" t="s">
        <v>620</v>
      </c>
      <c r="L5584" s="8">
        <v>45657.0</v>
      </c>
      <c r="M5584" s="6" t="s">
        <v>23</v>
      </c>
      <c r="N5584" s="5"/>
      <c r="O5584" s="5"/>
      <c r="P5584" s="5"/>
      <c r="Q5584" s="5"/>
      <c r="R5584" s="5"/>
      <c r="S5584" s="5"/>
      <c r="T5584" s="5"/>
      <c r="U5584" s="5"/>
      <c r="V5584" s="5"/>
    </row>
    <row r="5585" hidden="1">
      <c r="A5585" s="5">
        <v>480091.0</v>
      </c>
      <c r="B5585" s="6" t="s">
        <v>7963</v>
      </c>
      <c r="C5585" s="6" t="s">
        <v>10723</v>
      </c>
      <c r="D5585" s="6" t="s">
        <v>11239</v>
      </c>
      <c r="E5585" s="6" t="s">
        <v>266</v>
      </c>
      <c r="F5585" s="6"/>
      <c r="G5585" s="6"/>
      <c r="H5585" s="6" t="s">
        <v>8279</v>
      </c>
      <c r="I5585" s="6" t="s">
        <v>11240</v>
      </c>
      <c r="J5585" s="6" t="s">
        <v>8469</v>
      </c>
      <c r="K5585" s="7" t="s">
        <v>75</v>
      </c>
      <c r="L5585" s="8">
        <v>45657.0</v>
      </c>
      <c r="M5585" s="6" t="s">
        <v>23</v>
      </c>
      <c r="N5585" s="5"/>
      <c r="O5585" s="5"/>
      <c r="P5585" s="5"/>
      <c r="Q5585" s="5"/>
      <c r="R5585" s="5"/>
      <c r="S5585" s="5"/>
      <c r="T5585" s="5"/>
      <c r="U5585" s="5"/>
      <c r="V5585" s="5"/>
    </row>
    <row r="5586" hidden="1">
      <c r="A5586" s="5">
        <v>480091.0</v>
      </c>
      <c r="B5586" s="6" t="s">
        <v>7963</v>
      </c>
      <c r="C5586" s="6" t="s">
        <v>10723</v>
      </c>
      <c r="D5586" s="6" t="s">
        <v>11241</v>
      </c>
      <c r="E5586" s="6" t="s">
        <v>266</v>
      </c>
      <c r="F5586" s="6"/>
      <c r="G5586" s="6"/>
      <c r="H5586" s="6" t="s">
        <v>8256</v>
      </c>
      <c r="I5586" s="6" t="s">
        <v>11242</v>
      </c>
      <c r="J5586" s="6" t="s">
        <v>8469</v>
      </c>
      <c r="K5586" s="7" t="s">
        <v>369</v>
      </c>
      <c r="L5586" s="8">
        <v>45657.0</v>
      </c>
      <c r="M5586" s="6" t="s">
        <v>23</v>
      </c>
      <c r="N5586" s="5"/>
      <c r="O5586" s="5"/>
      <c r="P5586" s="5"/>
      <c r="Q5586" s="5"/>
      <c r="R5586" s="5"/>
      <c r="S5586" s="5"/>
      <c r="T5586" s="5"/>
      <c r="U5586" s="5"/>
      <c r="V5586" s="5"/>
    </row>
    <row r="5587" hidden="1">
      <c r="A5587" s="5">
        <v>480091.0</v>
      </c>
      <c r="B5587" s="6" t="s">
        <v>7963</v>
      </c>
      <c r="C5587" s="6" t="s">
        <v>10723</v>
      </c>
      <c r="D5587" s="6" t="s">
        <v>11243</v>
      </c>
      <c r="E5587" s="6" t="s">
        <v>266</v>
      </c>
      <c r="F5587" s="6"/>
      <c r="G5587" s="6"/>
      <c r="H5587" s="6" t="s">
        <v>8212</v>
      </c>
      <c r="I5587" s="6" t="s">
        <v>11244</v>
      </c>
      <c r="J5587" s="6" t="s">
        <v>8469</v>
      </c>
      <c r="K5587" s="7" t="s">
        <v>820</v>
      </c>
      <c r="L5587" s="8">
        <v>45657.0</v>
      </c>
      <c r="M5587" s="6" t="s">
        <v>23</v>
      </c>
      <c r="N5587" s="5"/>
      <c r="O5587" s="5"/>
      <c r="P5587" s="5"/>
      <c r="Q5587" s="5"/>
      <c r="R5587" s="5"/>
      <c r="S5587" s="5"/>
      <c r="T5587" s="5"/>
      <c r="U5587" s="5"/>
      <c r="V5587" s="5"/>
    </row>
    <row r="5588" hidden="1">
      <c r="A5588" s="5">
        <v>480091.0</v>
      </c>
      <c r="B5588" s="6" t="s">
        <v>7963</v>
      </c>
      <c r="C5588" s="6" t="s">
        <v>10723</v>
      </c>
      <c r="D5588" s="6" t="s">
        <v>11245</v>
      </c>
      <c r="E5588" s="6" t="s">
        <v>266</v>
      </c>
      <c r="F5588" s="6"/>
      <c r="G5588" s="6"/>
      <c r="H5588" s="6" t="s">
        <v>8212</v>
      </c>
      <c r="I5588" s="6" t="s">
        <v>11246</v>
      </c>
      <c r="J5588" s="6" t="s">
        <v>8469</v>
      </c>
      <c r="K5588" s="7" t="s">
        <v>477</v>
      </c>
      <c r="L5588" s="8">
        <v>45657.0</v>
      </c>
      <c r="M5588" s="6" t="s">
        <v>23</v>
      </c>
      <c r="N5588" s="5"/>
      <c r="O5588" s="5"/>
      <c r="P5588" s="5"/>
      <c r="Q5588" s="5"/>
      <c r="R5588" s="5"/>
      <c r="S5588" s="5"/>
      <c r="T5588" s="5"/>
      <c r="U5588" s="5"/>
      <c r="V5588" s="5"/>
    </row>
    <row r="5589" hidden="1">
      <c r="A5589" s="5">
        <v>480091.0</v>
      </c>
      <c r="B5589" s="6" t="s">
        <v>7963</v>
      </c>
      <c r="C5589" s="6" t="s">
        <v>10723</v>
      </c>
      <c r="D5589" s="6" t="s">
        <v>11247</v>
      </c>
      <c r="E5589" s="6" t="s">
        <v>266</v>
      </c>
      <c r="F5589" s="6"/>
      <c r="G5589" s="6"/>
      <c r="H5589" s="6" t="s">
        <v>8212</v>
      </c>
      <c r="I5589" s="6" t="s">
        <v>11248</v>
      </c>
      <c r="J5589" s="6" t="s">
        <v>8469</v>
      </c>
      <c r="K5589" s="7" t="s">
        <v>481</v>
      </c>
      <c r="L5589" s="8">
        <v>45657.0</v>
      </c>
      <c r="M5589" s="6" t="s">
        <v>23</v>
      </c>
      <c r="N5589" s="5"/>
      <c r="O5589" s="5"/>
      <c r="P5589" s="5"/>
      <c r="Q5589" s="5"/>
      <c r="R5589" s="5"/>
      <c r="S5589" s="5"/>
      <c r="T5589" s="5"/>
      <c r="U5589" s="5"/>
      <c r="V5589" s="5"/>
    </row>
    <row r="5590" hidden="1">
      <c r="A5590" s="5">
        <v>480091.0</v>
      </c>
      <c r="B5590" s="6" t="s">
        <v>7963</v>
      </c>
      <c r="C5590" s="6" t="s">
        <v>10723</v>
      </c>
      <c r="D5590" s="6" t="s">
        <v>11249</v>
      </c>
      <c r="E5590" s="6" t="s">
        <v>266</v>
      </c>
      <c r="F5590" s="6"/>
      <c r="G5590" s="6"/>
      <c r="H5590" s="6" t="s">
        <v>8212</v>
      </c>
      <c r="I5590" s="6" t="s">
        <v>11250</v>
      </c>
      <c r="J5590" s="6" t="s">
        <v>8469</v>
      </c>
      <c r="K5590" s="7" t="s">
        <v>820</v>
      </c>
      <c r="L5590" s="8">
        <v>45657.0</v>
      </c>
      <c r="M5590" s="6" t="s">
        <v>23</v>
      </c>
      <c r="N5590" s="5"/>
      <c r="O5590" s="5"/>
      <c r="P5590" s="5"/>
      <c r="Q5590" s="5"/>
      <c r="R5590" s="5"/>
      <c r="S5590" s="5"/>
      <c r="T5590" s="5"/>
      <c r="U5590" s="5"/>
      <c r="V5590" s="5"/>
    </row>
    <row r="5591" hidden="1">
      <c r="A5591" s="5">
        <v>480091.0</v>
      </c>
      <c r="B5591" s="6" t="s">
        <v>7963</v>
      </c>
      <c r="C5591" s="6" t="s">
        <v>10723</v>
      </c>
      <c r="D5591" s="6" t="s">
        <v>11249</v>
      </c>
      <c r="E5591" s="6" t="s">
        <v>266</v>
      </c>
      <c r="F5591" s="6"/>
      <c r="G5591" s="6"/>
      <c r="H5591" s="6" t="s">
        <v>8279</v>
      </c>
      <c r="I5591" s="6" t="s">
        <v>11250</v>
      </c>
      <c r="J5591" s="6" t="s">
        <v>8469</v>
      </c>
      <c r="K5591" s="7" t="s">
        <v>75</v>
      </c>
      <c r="L5591" s="8">
        <v>45657.0</v>
      </c>
      <c r="M5591" s="6" t="s">
        <v>23</v>
      </c>
      <c r="N5591" s="5"/>
      <c r="O5591" s="5"/>
      <c r="P5591" s="5"/>
      <c r="Q5591" s="5"/>
      <c r="R5591" s="5"/>
      <c r="S5591" s="5"/>
      <c r="T5591" s="5"/>
      <c r="U5591" s="5"/>
      <c r="V5591" s="5"/>
    </row>
    <row r="5592" hidden="1">
      <c r="A5592" s="5">
        <v>480091.0</v>
      </c>
      <c r="B5592" s="6" t="s">
        <v>7963</v>
      </c>
      <c r="C5592" s="6" t="s">
        <v>10723</v>
      </c>
      <c r="D5592" s="6" t="s">
        <v>11251</v>
      </c>
      <c r="E5592" s="6" t="s">
        <v>266</v>
      </c>
      <c r="F5592" s="6"/>
      <c r="G5592" s="6"/>
      <c r="H5592" s="6" t="s">
        <v>8212</v>
      </c>
      <c r="I5592" s="6" t="s">
        <v>11252</v>
      </c>
      <c r="J5592" s="6" t="s">
        <v>8469</v>
      </c>
      <c r="K5592" s="7" t="s">
        <v>369</v>
      </c>
      <c r="L5592" s="8">
        <v>45657.0</v>
      </c>
      <c r="M5592" s="6" t="s">
        <v>23</v>
      </c>
      <c r="N5592" s="5"/>
      <c r="O5592" s="5"/>
      <c r="P5592" s="5"/>
      <c r="Q5592" s="5"/>
      <c r="R5592" s="5"/>
      <c r="S5592" s="5"/>
      <c r="T5592" s="5"/>
      <c r="U5592" s="5"/>
      <c r="V5592" s="5"/>
    </row>
    <row r="5593" hidden="1">
      <c r="A5593" s="5">
        <v>480091.0</v>
      </c>
      <c r="B5593" s="6" t="s">
        <v>7963</v>
      </c>
      <c r="C5593" s="6" t="s">
        <v>10723</v>
      </c>
      <c r="D5593" s="6" t="s">
        <v>11253</v>
      </c>
      <c r="E5593" s="6" t="s">
        <v>266</v>
      </c>
      <c r="F5593" s="6"/>
      <c r="G5593" s="6"/>
      <c r="H5593" s="6" t="s">
        <v>8686</v>
      </c>
      <c r="I5593" s="6" t="s">
        <v>11254</v>
      </c>
      <c r="J5593" s="6" t="s">
        <v>8469</v>
      </c>
      <c r="K5593" s="7" t="s">
        <v>11255</v>
      </c>
      <c r="L5593" s="8">
        <v>45657.0</v>
      </c>
      <c r="M5593" s="6" t="s">
        <v>23</v>
      </c>
      <c r="N5593" s="5"/>
      <c r="O5593" s="5"/>
      <c r="P5593" s="5"/>
      <c r="Q5593" s="5"/>
      <c r="R5593" s="5"/>
      <c r="S5593" s="5"/>
      <c r="T5593" s="5"/>
      <c r="U5593" s="5"/>
      <c r="V5593" s="5"/>
    </row>
    <row r="5594" hidden="1">
      <c r="A5594" s="5">
        <v>480091.0</v>
      </c>
      <c r="B5594" s="6" t="s">
        <v>7963</v>
      </c>
      <c r="C5594" s="6" t="s">
        <v>10723</v>
      </c>
      <c r="D5594" s="6" t="s">
        <v>11256</v>
      </c>
      <c r="E5594" s="6" t="s">
        <v>266</v>
      </c>
      <c r="F5594" s="6"/>
      <c r="G5594" s="6"/>
      <c r="H5594" s="6" t="s">
        <v>8478</v>
      </c>
      <c r="I5594" s="6" t="s">
        <v>11257</v>
      </c>
      <c r="J5594" s="6" t="s">
        <v>8469</v>
      </c>
      <c r="K5594" s="7" t="s">
        <v>588</v>
      </c>
      <c r="L5594" s="8">
        <v>45657.0</v>
      </c>
      <c r="M5594" s="6" t="s">
        <v>23</v>
      </c>
      <c r="N5594" s="5"/>
      <c r="O5594" s="5"/>
      <c r="P5594" s="5"/>
      <c r="Q5594" s="5"/>
      <c r="R5594" s="5"/>
      <c r="S5594" s="5"/>
      <c r="T5594" s="5"/>
      <c r="U5594" s="5"/>
      <c r="V5594" s="5"/>
    </row>
    <row r="5595" hidden="1">
      <c r="A5595" s="5">
        <v>480091.0</v>
      </c>
      <c r="B5595" s="6" t="s">
        <v>7963</v>
      </c>
      <c r="C5595" s="6" t="s">
        <v>10723</v>
      </c>
      <c r="D5595" s="6" t="s">
        <v>11256</v>
      </c>
      <c r="E5595" s="6" t="s">
        <v>266</v>
      </c>
      <c r="F5595" s="6"/>
      <c r="G5595" s="6"/>
      <c r="H5595" s="6" t="s">
        <v>8212</v>
      </c>
      <c r="I5595" s="6" t="s">
        <v>11257</v>
      </c>
      <c r="J5595" s="6" t="s">
        <v>8469</v>
      </c>
      <c r="K5595" s="7" t="s">
        <v>97</v>
      </c>
      <c r="L5595" s="8">
        <v>45657.0</v>
      </c>
      <c r="M5595" s="6" t="s">
        <v>23</v>
      </c>
      <c r="N5595" s="5"/>
      <c r="O5595" s="5"/>
      <c r="P5595" s="5"/>
      <c r="Q5595" s="5"/>
      <c r="R5595" s="5"/>
      <c r="S5595" s="5"/>
      <c r="T5595" s="5"/>
      <c r="U5595" s="5"/>
      <c r="V5595" s="5"/>
    </row>
    <row r="5596" hidden="1">
      <c r="A5596" s="5">
        <v>480091.0</v>
      </c>
      <c r="B5596" s="6" t="s">
        <v>7963</v>
      </c>
      <c r="C5596" s="6" t="s">
        <v>10723</v>
      </c>
      <c r="D5596" s="6" t="s">
        <v>11258</v>
      </c>
      <c r="E5596" s="6" t="s">
        <v>266</v>
      </c>
      <c r="F5596" s="6"/>
      <c r="G5596" s="6"/>
      <c r="H5596" s="6" t="s">
        <v>8225</v>
      </c>
      <c r="I5596" s="6" t="s">
        <v>11259</v>
      </c>
      <c r="J5596" s="6" t="s">
        <v>8469</v>
      </c>
      <c r="K5596" s="7" t="s">
        <v>499</v>
      </c>
      <c r="L5596" s="8">
        <v>45657.0</v>
      </c>
      <c r="M5596" s="6" t="s">
        <v>23</v>
      </c>
      <c r="N5596" s="5"/>
      <c r="O5596" s="5"/>
      <c r="P5596" s="5"/>
      <c r="Q5596" s="5"/>
      <c r="R5596" s="5"/>
      <c r="S5596" s="5"/>
      <c r="T5596" s="5"/>
      <c r="U5596" s="5"/>
      <c r="V5596" s="5"/>
    </row>
    <row r="5597" hidden="1">
      <c r="A5597" s="5">
        <v>480091.0</v>
      </c>
      <c r="B5597" s="6" t="s">
        <v>7963</v>
      </c>
      <c r="C5597" s="6" t="s">
        <v>10723</v>
      </c>
      <c r="D5597" s="6" t="s">
        <v>11260</v>
      </c>
      <c r="E5597" s="6" t="s">
        <v>266</v>
      </c>
      <c r="F5597" s="6"/>
      <c r="G5597" s="6"/>
      <c r="H5597" s="6" t="s">
        <v>8236</v>
      </c>
      <c r="I5597" s="6" t="s">
        <v>11261</v>
      </c>
      <c r="J5597" s="6" t="s">
        <v>8469</v>
      </c>
      <c r="K5597" s="7" t="s">
        <v>881</v>
      </c>
      <c r="L5597" s="8">
        <v>45657.0</v>
      </c>
      <c r="M5597" s="6" t="s">
        <v>23</v>
      </c>
      <c r="N5597" s="5"/>
      <c r="O5597" s="5"/>
      <c r="P5597" s="5"/>
      <c r="Q5597" s="5"/>
      <c r="R5597" s="5"/>
      <c r="S5597" s="5"/>
      <c r="T5597" s="5"/>
      <c r="U5597" s="5"/>
      <c r="V5597" s="5"/>
    </row>
    <row r="5598" hidden="1">
      <c r="A5598" s="5">
        <v>480091.0</v>
      </c>
      <c r="B5598" s="6" t="s">
        <v>7963</v>
      </c>
      <c r="C5598" s="6" t="s">
        <v>10723</v>
      </c>
      <c r="D5598" s="6" t="s">
        <v>11260</v>
      </c>
      <c r="E5598" s="6" t="s">
        <v>266</v>
      </c>
      <c r="F5598" s="6"/>
      <c r="G5598" s="6"/>
      <c r="H5598" s="6" t="s">
        <v>8212</v>
      </c>
      <c r="I5598" s="6" t="s">
        <v>11261</v>
      </c>
      <c r="J5598" s="6" t="s">
        <v>8469</v>
      </c>
      <c r="K5598" s="7" t="s">
        <v>97</v>
      </c>
      <c r="L5598" s="8">
        <v>45657.0</v>
      </c>
      <c r="M5598" s="6" t="s">
        <v>23</v>
      </c>
      <c r="N5598" s="5"/>
      <c r="O5598" s="5"/>
      <c r="P5598" s="5"/>
      <c r="Q5598" s="5"/>
      <c r="R5598" s="5"/>
      <c r="S5598" s="5"/>
      <c r="T5598" s="5"/>
      <c r="U5598" s="5"/>
      <c r="V5598" s="5"/>
    </row>
    <row r="5599" hidden="1">
      <c r="A5599" s="5">
        <v>480091.0</v>
      </c>
      <c r="B5599" s="6" t="s">
        <v>7963</v>
      </c>
      <c r="C5599" s="6" t="s">
        <v>10723</v>
      </c>
      <c r="D5599" s="6" t="s">
        <v>11260</v>
      </c>
      <c r="E5599" s="6" t="s">
        <v>266</v>
      </c>
      <c r="F5599" s="6"/>
      <c r="G5599" s="6"/>
      <c r="H5599" s="6" t="s">
        <v>8218</v>
      </c>
      <c r="I5599" s="6" t="s">
        <v>11261</v>
      </c>
      <c r="J5599" s="6" t="s">
        <v>8469</v>
      </c>
      <c r="K5599" s="7" t="s">
        <v>588</v>
      </c>
      <c r="L5599" s="8">
        <v>45657.0</v>
      </c>
      <c r="M5599" s="6" t="s">
        <v>23</v>
      </c>
      <c r="N5599" s="5"/>
      <c r="O5599" s="5"/>
      <c r="P5599" s="5"/>
      <c r="Q5599" s="5"/>
      <c r="R5599" s="5"/>
      <c r="S5599" s="5"/>
      <c r="T5599" s="5"/>
      <c r="U5599" s="5"/>
      <c r="V5599" s="5"/>
    </row>
    <row r="5600" hidden="1">
      <c r="A5600" s="5">
        <v>480091.0</v>
      </c>
      <c r="B5600" s="6" t="s">
        <v>7963</v>
      </c>
      <c r="C5600" s="6" t="s">
        <v>10723</v>
      </c>
      <c r="D5600" s="6" t="s">
        <v>11260</v>
      </c>
      <c r="E5600" s="6" t="s">
        <v>266</v>
      </c>
      <c r="F5600" s="6"/>
      <c r="G5600" s="6"/>
      <c r="H5600" s="6" t="s">
        <v>8264</v>
      </c>
      <c r="I5600" s="6" t="s">
        <v>11261</v>
      </c>
      <c r="J5600" s="6" t="s">
        <v>8469</v>
      </c>
      <c r="K5600" s="7" t="s">
        <v>97</v>
      </c>
      <c r="L5600" s="8">
        <v>45657.0</v>
      </c>
      <c r="M5600" s="6" t="s">
        <v>23</v>
      </c>
      <c r="N5600" s="5"/>
      <c r="O5600" s="5"/>
      <c r="P5600" s="5"/>
      <c r="Q5600" s="5"/>
      <c r="R5600" s="5"/>
      <c r="S5600" s="5"/>
      <c r="T5600" s="5"/>
      <c r="U5600" s="5"/>
      <c r="V5600" s="5"/>
    </row>
    <row r="5601" hidden="1">
      <c r="A5601" s="5">
        <v>480091.0</v>
      </c>
      <c r="B5601" s="6" t="s">
        <v>7963</v>
      </c>
      <c r="C5601" s="6" t="s">
        <v>10723</v>
      </c>
      <c r="D5601" s="6" t="s">
        <v>11260</v>
      </c>
      <c r="E5601" s="6" t="s">
        <v>266</v>
      </c>
      <c r="F5601" s="6"/>
      <c r="G5601" s="6"/>
      <c r="H5601" s="6" t="s">
        <v>8279</v>
      </c>
      <c r="I5601" s="6" t="s">
        <v>11261</v>
      </c>
      <c r="J5601" s="6" t="s">
        <v>8469</v>
      </c>
      <c r="K5601" s="7" t="s">
        <v>11262</v>
      </c>
      <c r="L5601" s="8">
        <v>45657.0</v>
      </c>
      <c r="M5601" s="6" t="s">
        <v>23</v>
      </c>
      <c r="N5601" s="5"/>
      <c r="O5601" s="5"/>
      <c r="P5601" s="5"/>
      <c r="Q5601" s="5"/>
      <c r="R5601" s="5"/>
      <c r="S5601" s="5"/>
      <c r="T5601" s="5"/>
      <c r="U5601" s="5"/>
      <c r="V5601" s="5"/>
    </row>
    <row r="5602" hidden="1">
      <c r="A5602" s="5">
        <v>480091.0</v>
      </c>
      <c r="B5602" s="6" t="s">
        <v>7963</v>
      </c>
      <c r="C5602" s="6" t="s">
        <v>10723</v>
      </c>
      <c r="D5602" s="6" t="s">
        <v>11263</v>
      </c>
      <c r="E5602" s="6" t="s">
        <v>266</v>
      </c>
      <c r="F5602" s="6"/>
      <c r="G5602" s="6"/>
      <c r="H5602" s="6" t="s">
        <v>8201</v>
      </c>
      <c r="I5602" s="6" t="s">
        <v>11264</v>
      </c>
      <c r="J5602" s="6" t="s">
        <v>8469</v>
      </c>
      <c r="K5602" s="7" t="s">
        <v>10039</v>
      </c>
      <c r="L5602" s="8">
        <v>45657.0</v>
      </c>
      <c r="M5602" s="6" t="s">
        <v>23</v>
      </c>
      <c r="N5602" s="5"/>
      <c r="O5602" s="5"/>
      <c r="P5602" s="5"/>
      <c r="Q5602" s="5"/>
      <c r="R5602" s="5"/>
      <c r="S5602" s="5"/>
      <c r="T5602" s="5"/>
      <c r="U5602" s="5"/>
      <c r="V5602" s="5"/>
    </row>
    <row r="5603" hidden="1">
      <c r="A5603" s="5">
        <v>480091.0</v>
      </c>
      <c r="B5603" s="6" t="s">
        <v>7963</v>
      </c>
      <c r="C5603" s="6" t="s">
        <v>10723</v>
      </c>
      <c r="D5603" s="6" t="s">
        <v>11265</v>
      </c>
      <c r="E5603" s="6" t="s">
        <v>266</v>
      </c>
      <c r="F5603" s="6"/>
      <c r="G5603" s="6"/>
      <c r="H5603" s="6" t="s">
        <v>8221</v>
      </c>
      <c r="I5603" s="6" t="s">
        <v>11266</v>
      </c>
      <c r="J5603" s="6" t="s">
        <v>8469</v>
      </c>
      <c r="K5603" s="7" t="s">
        <v>3654</v>
      </c>
      <c r="L5603" s="8">
        <v>45657.0</v>
      </c>
      <c r="M5603" s="6" t="s">
        <v>23</v>
      </c>
      <c r="N5603" s="5"/>
      <c r="O5603" s="5"/>
      <c r="P5603" s="5"/>
      <c r="Q5603" s="5"/>
      <c r="R5603" s="5"/>
      <c r="S5603" s="5"/>
      <c r="T5603" s="5"/>
      <c r="U5603" s="5"/>
      <c r="V5603" s="5"/>
    </row>
    <row r="5604" hidden="1">
      <c r="A5604" s="5">
        <v>480091.0</v>
      </c>
      <c r="B5604" s="6" t="s">
        <v>7963</v>
      </c>
      <c r="C5604" s="6" t="s">
        <v>10723</v>
      </c>
      <c r="D5604" s="6" t="s">
        <v>11265</v>
      </c>
      <c r="E5604" s="6" t="s">
        <v>266</v>
      </c>
      <c r="F5604" s="6"/>
      <c r="G5604" s="6"/>
      <c r="H5604" s="6" t="s">
        <v>8212</v>
      </c>
      <c r="I5604" s="6" t="s">
        <v>11266</v>
      </c>
      <c r="J5604" s="6" t="s">
        <v>8469</v>
      </c>
      <c r="K5604" s="7" t="s">
        <v>75</v>
      </c>
      <c r="L5604" s="8">
        <v>45657.0</v>
      </c>
      <c r="M5604" s="6" t="s">
        <v>23</v>
      </c>
      <c r="N5604" s="5"/>
      <c r="O5604" s="5"/>
      <c r="P5604" s="5"/>
      <c r="Q5604" s="5"/>
      <c r="R5604" s="5"/>
      <c r="S5604" s="5"/>
      <c r="T5604" s="5"/>
      <c r="U5604" s="5"/>
      <c r="V5604" s="5"/>
    </row>
    <row r="5605" hidden="1">
      <c r="A5605" s="5">
        <v>480091.0</v>
      </c>
      <c r="B5605" s="6" t="s">
        <v>7963</v>
      </c>
      <c r="C5605" s="6" t="s">
        <v>10723</v>
      </c>
      <c r="D5605" s="6" t="s">
        <v>11265</v>
      </c>
      <c r="E5605" s="6" t="s">
        <v>266</v>
      </c>
      <c r="F5605" s="6"/>
      <c r="G5605" s="6"/>
      <c r="H5605" s="6" t="s">
        <v>8274</v>
      </c>
      <c r="I5605" s="6" t="s">
        <v>11266</v>
      </c>
      <c r="J5605" s="6" t="s">
        <v>8469</v>
      </c>
      <c r="K5605" s="7" t="s">
        <v>3628</v>
      </c>
      <c r="L5605" s="8">
        <v>45657.0</v>
      </c>
      <c r="M5605" s="6" t="s">
        <v>23</v>
      </c>
      <c r="N5605" s="5"/>
      <c r="O5605" s="5"/>
      <c r="P5605" s="5"/>
      <c r="Q5605" s="5"/>
      <c r="R5605" s="5"/>
      <c r="S5605" s="5"/>
      <c r="T5605" s="5"/>
      <c r="U5605" s="5"/>
      <c r="V5605" s="5"/>
    </row>
    <row r="5606" hidden="1">
      <c r="A5606" s="5">
        <v>480091.0</v>
      </c>
      <c r="B5606" s="6" t="s">
        <v>7963</v>
      </c>
      <c r="C5606" s="6" t="s">
        <v>10723</v>
      </c>
      <c r="D5606" s="6" t="s">
        <v>11265</v>
      </c>
      <c r="E5606" s="6" t="s">
        <v>266</v>
      </c>
      <c r="F5606" s="6"/>
      <c r="G5606" s="6"/>
      <c r="H5606" s="6" t="s">
        <v>8197</v>
      </c>
      <c r="I5606" s="6" t="s">
        <v>11266</v>
      </c>
      <c r="J5606" s="6" t="s">
        <v>8469</v>
      </c>
      <c r="K5606" s="7" t="s">
        <v>3683</v>
      </c>
      <c r="L5606" s="8">
        <v>45657.0</v>
      </c>
      <c r="M5606" s="6" t="s">
        <v>23</v>
      </c>
      <c r="N5606" s="5"/>
      <c r="O5606" s="5"/>
      <c r="P5606" s="5"/>
      <c r="Q5606" s="5"/>
      <c r="R5606" s="5"/>
      <c r="S5606" s="5"/>
      <c r="T5606" s="5"/>
      <c r="U5606" s="5"/>
      <c r="V5606" s="5"/>
    </row>
    <row r="5607" hidden="1">
      <c r="A5607" s="5">
        <v>480091.0</v>
      </c>
      <c r="B5607" s="6" t="s">
        <v>7963</v>
      </c>
      <c r="C5607" s="6" t="s">
        <v>10723</v>
      </c>
      <c r="D5607" s="6" t="s">
        <v>11265</v>
      </c>
      <c r="E5607" s="6" t="s">
        <v>266</v>
      </c>
      <c r="F5607" s="6"/>
      <c r="G5607" s="6"/>
      <c r="H5607" s="6" t="s">
        <v>8225</v>
      </c>
      <c r="I5607" s="6" t="s">
        <v>11266</v>
      </c>
      <c r="J5607" s="6" t="s">
        <v>8469</v>
      </c>
      <c r="K5607" s="7" t="s">
        <v>613</v>
      </c>
      <c r="L5607" s="8">
        <v>45657.0</v>
      </c>
      <c r="M5607" s="6" t="s">
        <v>23</v>
      </c>
      <c r="N5607" s="5"/>
      <c r="O5607" s="5"/>
      <c r="P5607" s="5"/>
      <c r="Q5607" s="5"/>
      <c r="R5607" s="5"/>
      <c r="S5607" s="5"/>
      <c r="T5607" s="5"/>
      <c r="U5607" s="5"/>
      <c r="V5607" s="5"/>
    </row>
    <row r="5608" hidden="1">
      <c r="A5608" s="5">
        <v>480091.0</v>
      </c>
      <c r="B5608" s="6" t="s">
        <v>7963</v>
      </c>
      <c r="C5608" s="6" t="s">
        <v>10723</v>
      </c>
      <c r="D5608" s="6" t="s">
        <v>11265</v>
      </c>
      <c r="E5608" s="6" t="s">
        <v>266</v>
      </c>
      <c r="F5608" s="6"/>
      <c r="G5608" s="6"/>
      <c r="H5608" s="6" t="s">
        <v>8279</v>
      </c>
      <c r="I5608" s="6" t="s">
        <v>11266</v>
      </c>
      <c r="J5608" s="6" t="s">
        <v>8469</v>
      </c>
      <c r="K5608" s="7" t="s">
        <v>7459</v>
      </c>
      <c r="L5608" s="8">
        <v>45657.0</v>
      </c>
      <c r="M5608" s="6" t="s">
        <v>23</v>
      </c>
      <c r="N5608" s="5"/>
      <c r="O5608" s="5"/>
      <c r="P5608" s="5"/>
      <c r="Q5608" s="5"/>
      <c r="R5608" s="5"/>
      <c r="S5608" s="5"/>
      <c r="T5608" s="5"/>
      <c r="U5608" s="5"/>
      <c r="V5608" s="5"/>
    </row>
    <row r="5609" hidden="1">
      <c r="A5609" s="5">
        <v>480091.0</v>
      </c>
      <c r="B5609" s="6" t="s">
        <v>7963</v>
      </c>
      <c r="C5609" s="6" t="s">
        <v>10723</v>
      </c>
      <c r="D5609" s="6" t="s">
        <v>1762</v>
      </c>
      <c r="E5609" s="6" t="s">
        <v>266</v>
      </c>
      <c r="F5609" s="6"/>
      <c r="G5609" s="6"/>
      <c r="H5609" s="6" t="s">
        <v>9010</v>
      </c>
      <c r="I5609" s="6" t="s">
        <v>11267</v>
      </c>
      <c r="J5609" s="6" t="s">
        <v>8469</v>
      </c>
      <c r="K5609" s="7" t="s">
        <v>886</v>
      </c>
      <c r="L5609" s="8">
        <v>45657.0</v>
      </c>
      <c r="M5609" s="6" t="s">
        <v>23</v>
      </c>
      <c r="N5609" s="5"/>
      <c r="O5609" s="5"/>
      <c r="P5609" s="5"/>
      <c r="Q5609" s="5"/>
      <c r="R5609" s="5"/>
      <c r="S5609" s="5"/>
      <c r="T5609" s="5"/>
      <c r="U5609" s="5"/>
      <c r="V5609" s="5"/>
    </row>
    <row r="5610" hidden="1">
      <c r="A5610" s="5">
        <v>480091.0</v>
      </c>
      <c r="B5610" s="6" t="s">
        <v>7963</v>
      </c>
      <c r="C5610" s="6" t="s">
        <v>10723</v>
      </c>
      <c r="D5610" s="6" t="s">
        <v>1762</v>
      </c>
      <c r="E5610" s="6" t="s">
        <v>266</v>
      </c>
      <c r="F5610" s="6"/>
      <c r="G5610" s="6"/>
      <c r="H5610" s="6" t="s">
        <v>8236</v>
      </c>
      <c r="I5610" s="6" t="s">
        <v>11267</v>
      </c>
      <c r="J5610" s="6" t="s">
        <v>8469</v>
      </c>
      <c r="K5610" s="7" t="s">
        <v>8677</v>
      </c>
      <c r="L5610" s="8">
        <v>45657.0</v>
      </c>
      <c r="M5610" s="6" t="s">
        <v>23</v>
      </c>
      <c r="N5610" s="5"/>
      <c r="O5610" s="5"/>
      <c r="P5610" s="5"/>
      <c r="Q5610" s="5"/>
      <c r="R5610" s="5"/>
      <c r="S5610" s="5"/>
      <c r="T5610" s="5"/>
      <c r="U5610" s="5"/>
      <c r="V5610" s="5"/>
    </row>
    <row r="5611" hidden="1">
      <c r="A5611" s="5">
        <v>480091.0</v>
      </c>
      <c r="B5611" s="6" t="s">
        <v>7963</v>
      </c>
      <c r="C5611" s="6" t="s">
        <v>10723</v>
      </c>
      <c r="D5611" s="6" t="s">
        <v>1762</v>
      </c>
      <c r="E5611" s="6" t="s">
        <v>266</v>
      </c>
      <c r="F5611" s="6"/>
      <c r="G5611" s="6"/>
      <c r="H5611" s="6" t="s">
        <v>8225</v>
      </c>
      <c r="I5611" s="6" t="s">
        <v>11267</v>
      </c>
      <c r="J5611" s="6" t="s">
        <v>8469</v>
      </c>
      <c r="K5611" s="7" t="s">
        <v>8216</v>
      </c>
      <c r="L5611" s="8">
        <v>45657.0</v>
      </c>
      <c r="M5611" s="6" t="s">
        <v>23</v>
      </c>
      <c r="N5611" s="5"/>
      <c r="O5611" s="5"/>
      <c r="P5611" s="5"/>
      <c r="Q5611" s="5"/>
      <c r="R5611" s="5"/>
      <c r="S5611" s="5"/>
      <c r="T5611" s="5"/>
      <c r="U5611" s="5"/>
      <c r="V5611" s="5"/>
    </row>
    <row r="5612" hidden="1">
      <c r="A5612" s="5">
        <v>480091.0</v>
      </c>
      <c r="B5612" s="6" t="s">
        <v>7963</v>
      </c>
      <c r="C5612" s="6" t="s">
        <v>10723</v>
      </c>
      <c r="D5612" s="6" t="s">
        <v>11268</v>
      </c>
      <c r="E5612" s="6" t="s">
        <v>266</v>
      </c>
      <c r="F5612" s="6"/>
      <c r="G5612" s="6"/>
      <c r="H5612" s="6" t="s">
        <v>8205</v>
      </c>
      <c r="I5612" s="6" t="s">
        <v>11269</v>
      </c>
      <c r="J5612" s="6" t="s">
        <v>8469</v>
      </c>
      <c r="K5612" s="7" t="s">
        <v>11270</v>
      </c>
      <c r="L5612" s="8">
        <v>45657.0</v>
      </c>
      <c r="M5612" s="6" t="s">
        <v>23</v>
      </c>
      <c r="N5612" s="5"/>
      <c r="O5612" s="5"/>
      <c r="P5612" s="5"/>
      <c r="Q5612" s="5"/>
      <c r="R5612" s="5"/>
      <c r="S5612" s="5"/>
      <c r="T5612" s="5"/>
      <c r="U5612" s="5"/>
      <c r="V5612" s="5"/>
    </row>
    <row r="5613" hidden="1">
      <c r="A5613" s="5">
        <v>480091.0</v>
      </c>
      <c r="B5613" s="6" t="s">
        <v>7963</v>
      </c>
      <c r="C5613" s="6" t="s">
        <v>10723</v>
      </c>
      <c r="D5613" s="6" t="s">
        <v>1762</v>
      </c>
      <c r="E5613" s="6" t="s">
        <v>266</v>
      </c>
      <c r="F5613" s="6"/>
      <c r="G5613" s="6"/>
      <c r="H5613" s="6" t="s">
        <v>8209</v>
      </c>
      <c r="I5613" s="6" t="s">
        <v>11267</v>
      </c>
      <c r="J5613" s="6" t="s">
        <v>8469</v>
      </c>
      <c r="K5613" s="7" t="s">
        <v>75</v>
      </c>
      <c r="L5613" s="8">
        <v>45657.0</v>
      </c>
      <c r="M5613" s="6" t="s">
        <v>23</v>
      </c>
      <c r="N5613" s="5"/>
      <c r="O5613" s="5"/>
      <c r="P5613" s="5"/>
      <c r="Q5613" s="5"/>
      <c r="R5613" s="5"/>
      <c r="S5613" s="5"/>
      <c r="T5613" s="5"/>
      <c r="U5613" s="5"/>
      <c r="V5613" s="5"/>
    </row>
    <row r="5614" hidden="1">
      <c r="A5614" s="5">
        <v>480091.0</v>
      </c>
      <c r="B5614" s="6" t="s">
        <v>7963</v>
      </c>
      <c r="C5614" s="6" t="s">
        <v>10723</v>
      </c>
      <c r="D5614" s="6" t="s">
        <v>1762</v>
      </c>
      <c r="E5614" s="6" t="s">
        <v>266</v>
      </c>
      <c r="F5614" s="6"/>
      <c r="G5614" s="6"/>
      <c r="H5614" s="6" t="s">
        <v>8212</v>
      </c>
      <c r="I5614" s="6" t="s">
        <v>11267</v>
      </c>
      <c r="J5614" s="6" t="s">
        <v>8469</v>
      </c>
      <c r="K5614" s="7" t="s">
        <v>7594</v>
      </c>
      <c r="L5614" s="8">
        <v>45657.0</v>
      </c>
      <c r="M5614" s="6" t="s">
        <v>23</v>
      </c>
      <c r="N5614" s="5"/>
      <c r="O5614" s="5"/>
      <c r="P5614" s="5"/>
      <c r="Q5614" s="5"/>
      <c r="R5614" s="5"/>
      <c r="S5614" s="5"/>
      <c r="T5614" s="5"/>
      <c r="U5614" s="5"/>
      <c r="V5614" s="5"/>
    </row>
    <row r="5615" hidden="1">
      <c r="A5615" s="5">
        <v>480091.0</v>
      </c>
      <c r="B5615" s="6" t="s">
        <v>7963</v>
      </c>
      <c r="C5615" s="6" t="s">
        <v>10723</v>
      </c>
      <c r="D5615" s="6" t="s">
        <v>1762</v>
      </c>
      <c r="E5615" s="6" t="s">
        <v>266</v>
      </c>
      <c r="F5615" s="6"/>
      <c r="G5615" s="6"/>
      <c r="H5615" s="6" t="s">
        <v>8274</v>
      </c>
      <c r="I5615" s="6" t="s">
        <v>11267</v>
      </c>
      <c r="J5615" s="6" t="s">
        <v>8469</v>
      </c>
      <c r="K5615" s="7" t="s">
        <v>9477</v>
      </c>
      <c r="L5615" s="8">
        <v>45657.0</v>
      </c>
      <c r="M5615" s="6" t="s">
        <v>23</v>
      </c>
      <c r="N5615" s="5"/>
      <c r="O5615" s="5"/>
      <c r="P5615" s="5"/>
      <c r="Q5615" s="5"/>
      <c r="R5615" s="5"/>
      <c r="S5615" s="5"/>
      <c r="T5615" s="5"/>
      <c r="U5615" s="5"/>
      <c r="V5615" s="5"/>
    </row>
    <row r="5616" hidden="1">
      <c r="A5616" s="5">
        <v>480091.0</v>
      </c>
      <c r="B5616" s="6" t="s">
        <v>7963</v>
      </c>
      <c r="C5616" s="6" t="s">
        <v>10723</v>
      </c>
      <c r="D5616" s="6" t="s">
        <v>1762</v>
      </c>
      <c r="E5616" s="6" t="s">
        <v>266</v>
      </c>
      <c r="F5616" s="6"/>
      <c r="G5616" s="6"/>
      <c r="H5616" s="6" t="s">
        <v>8279</v>
      </c>
      <c r="I5616" s="6" t="s">
        <v>11267</v>
      </c>
      <c r="J5616" s="6" t="s">
        <v>8469</v>
      </c>
      <c r="K5616" s="7" t="s">
        <v>784</v>
      </c>
      <c r="L5616" s="8">
        <v>45657.0</v>
      </c>
      <c r="M5616" s="6" t="s">
        <v>23</v>
      </c>
      <c r="N5616" s="5"/>
      <c r="O5616" s="5"/>
      <c r="P5616" s="5"/>
      <c r="Q5616" s="5"/>
      <c r="R5616" s="5"/>
      <c r="S5616" s="5"/>
      <c r="T5616" s="5"/>
      <c r="U5616" s="5"/>
      <c r="V5616" s="5"/>
    </row>
    <row r="5617" hidden="1">
      <c r="A5617" s="5">
        <v>480091.0</v>
      </c>
      <c r="B5617" s="6" t="s">
        <v>7963</v>
      </c>
      <c r="C5617" s="6" t="s">
        <v>10723</v>
      </c>
      <c r="D5617" s="6" t="s">
        <v>11271</v>
      </c>
      <c r="E5617" s="6" t="s">
        <v>266</v>
      </c>
      <c r="F5617" s="6"/>
      <c r="G5617" s="6"/>
      <c r="H5617" s="6" t="s">
        <v>8253</v>
      </c>
      <c r="I5617" s="6" t="s">
        <v>11272</v>
      </c>
      <c r="J5617" s="6" t="s">
        <v>8469</v>
      </c>
      <c r="K5617" s="7" t="s">
        <v>565</v>
      </c>
      <c r="L5617" s="8">
        <v>45657.0</v>
      </c>
      <c r="M5617" s="6" t="s">
        <v>23</v>
      </c>
      <c r="N5617" s="5"/>
      <c r="O5617" s="5"/>
      <c r="P5617" s="5"/>
      <c r="Q5617" s="5"/>
      <c r="R5617" s="5"/>
      <c r="S5617" s="5"/>
      <c r="T5617" s="5"/>
      <c r="U5617" s="5"/>
      <c r="V5617" s="5"/>
    </row>
    <row r="5618" hidden="1">
      <c r="A5618" s="5">
        <v>480091.0</v>
      </c>
      <c r="B5618" s="6" t="s">
        <v>7963</v>
      </c>
      <c r="C5618" s="6" t="s">
        <v>10723</v>
      </c>
      <c r="D5618" s="6" t="s">
        <v>11273</v>
      </c>
      <c r="E5618" s="6" t="s">
        <v>266</v>
      </c>
      <c r="F5618" s="6"/>
      <c r="G5618" s="6"/>
      <c r="H5618" s="6" t="s">
        <v>9010</v>
      </c>
      <c r="I5618" s="6" t="s">
        <v>11274</v>
      </c>
      <c r="J5618" s="6" t="s">
        <v>8469</v>
      </c>
      <c r="K5618" s="7" t="s">
        <v>11275</v>
      </c>
      <c r="L5618" s="8">
        <v>45657.0</v>
      </c>
      <c r="M5618" s="6" t="s">
        <v>23</v>
      </c>
      <c r="N5618" s="5"/>
      <c r="O5618" s="5"/>
      <c r="P5618" s="5"/>
      <c r="Q5618" s="5"/>
      <c r="R5618" s="5"/>
      <c r="S5618" s="5"/>
      <c r="T5618" s="5"/>
      <c r="U5618" s="5"/>
      <c r="V5618" s="5"/>
    </row>
    <row r="5619" hidden="1">
      <c r="A5619" s="5">
        <v>480091.0</v>
      </c>
      <c r="B5619" s="6" t="s">
        <v>7963</v>
      </c>
      <c r="C5619" s="6" t="s">
        <v>10723</v>
      </c>
      <c r="D5619" s="6" t="s">
        <v>11273</v>
      </c>
      <c r="E5619" s="6" t="s">
        <v>266</v>
      </c>
      <c r="F5619" s="6"/>
      <c r="G5619" s="6"/>
      <c r="H5619" s="6" t="s">
        <v>8322</v>
      </c>
      <c r="I5619" s="6" t="s">
        <v>11274</v>
      </c>
      <c r="J5619" s="6" t="s">
        <v>8469</v>
      </c>
      <c r="K5619" s="7" t="s">
        <v>11276</v>
      </c>
      <c r="L5619" s="8">
        <v>45657.0</v>
      </c>
      <c r="M5619" s="6" t="s">
        <v>23</v>
      </c>
      <c r="N5619" s="5"/>
      <c r="O5619" s="5"/>
      <c r="P5619" s="5"/>
      <c r="Q5619" s="5"/>
      <c r="R5619" s="5"/>
      <c r="S5619" s="5"/>
      <c r="T5619" s="5"/>
      <c r="U5619" s="5"/>
      <c r="V5619" s="5"/>
    </row>
    <row r="5620" hidden="1">
      <c r="A5620" s="5">
        <v>480091.0</v>
      </c>
      <c r="B5620" s="6" t="s">
        <v>7963</v>
      </c>
      <c r="C5620" s="6" t="s">
        <v>10723</v>
      </c>
      <c r="D5620" s="6" t="s">
        <v>11273</v>
      </c>
      <c r="E5620" s="6" t="s">
        <v>266</v>
      </c>
      <c r="F5620" s="6"/>
      <c r="G5620" s="6"/>
      <c r="H5620" s="6" t="s">
        <v>8322</v>
      </c>
      <c r="I5620" s="6" t="s">
        <v>11274</v>
      </c>
      <c r="J5620" s="6" t="s">
        <v>8469</v>
      </c>
      <c r="K5620" s="7" t="s">
        <v>11120</v>
      </c>
      <c r="L5620" s="8">
        <v>45657.0</v>
      </c>
      <c r="M5620" s="6" t="s">
        <v>23</v>
      </c>
      <c r="N5620" s="5"/>
      <c r="O5620" s="5"/>
      <c r="P5620" s="5"/>
      <c r="Q5620" s="5"/>
      <c r="R5620" s="5"/>
      <c r="S5620" s="5"/>
      <c r="T5620" s="5"/>
      <c r="U5620" s="5"/>
      <c r="V5620" s="5"/>
    </row>
    <row r="5621" hidden="1">
      <c r="A5621" s="5">
        <v>480091.0</v>
      </c>
      <c r="B5621" s="6" t="s">
        <v>7963</v>
      </c>
      <c r="C5621" s="6" t="s">
        <v>10723</v>
      </c>
      <c r="D5621" s="6" t="s">
        <v>11273</v>
      </c>
      <c r="E5621" s="6" t="s">
        <v>266</v>
      </c>
      <c r="F5621" s="6"/>
      <c r="G5621" s="6"/>
      <c r="H5621" s="6" t="s">
        <v>8284</v>
      </c>
      <c r="I5621" s="6" t="s">
        <v>11274</v>
      </c>
      <c r="J5621" s="6" t="s">
        <v>8469</v>
      </c>
      <c r="K5621" s="7" t="s">
        <v>1318</v>
      </c>
      <c r="L5621" s="8">
        <v>45657.0</v>
      </c>
      <c r="M5621" s="6" t="s">
        <v>23</v>
      </c>
      <c r="N5621" s="5"/>
      <c r="O5621" s="5"/>
      <c r="P5621" s="5"/>
      <c r="Q5621" s="5"/>
      <c r="R5621" s="5"/>
      <c r="S5621" s="5"/>
      <c r="T5621" s="5"/>
      <c r="U5621" s="5"/>
      <c r="V5621" s="5"/>
    </row>
    <row r="5622" hidden="1">
      <c r="A5622" s="5">
        <v>480091.0</v>
      </c>
      <c r="B5622" s="6" t="s">
        <v>7963</v>
      </c>
      <c r="C5622" s="6" t="s">
        <v>10723</v>
      </c>
      <c r="D5622" s="6" t="s">
        <v>11273</v>
      </c>
      <c r="E5622" s="6" t="s">
        <v>266</v>
      </c>
      <c r="F5622" s="6"/>
      <c r="G5622" s="6"/>
      <c r="H5622" s="6" t="s">
        <v>8253</v>
      </c>
      <c r="I5622" s="6" t="s">
        <v>11274</v>
      </c>
      <c r="J5622" s="6" t="s">
        <v>8469</v>
      </c>
      <c r="K5622" s="7" t="s">
        <v>11277</v>
      </c>
      <c r="L5622" s="8">
        <v>45657.0</v>
      </c>
      <c r="M5622" s="6" t="s">
        <v>23</v>
      </c>
      <c r="N5622" s="5"/>
      <c r="O5622" s="5"/>
      <c r="P5622" s="5"/>
      <c r="Q5622" s="5"/>
      <c r="R5622" s="5"/>
      <c r="S5622" s="5"/>
      <c r="T5622" s="5"/>
      <c r="U5622" s="5"/>
      <c r="V5622" s="5"/>
    </row>
    <row r="5623" hidden="1">
      <c r="A5623" s="5">
        <v>480091.0</v>
      </c>
      <c r="B5623" s="6" t="s">
        <v>7963</v>
      </c>
      <c r="C5623" s="6" t="s">
        <v>10723</v>
      </c>
      <c r="D5623" s="6" t="s">
        <v>11278</v>
      </c>
      <c r="E5623" s="6" t="s">
        <v>266</v>
      </c>
      <c r="F5623" s="6"/>
      <c r="G5623" s="6"/>
      <c r="H5623" s="6" t="s">
        <v>8221</v>
      </c>
      <c r="I5623" s="6" t="s">
        <v>11279</v>
      </c>
      <c r="J5623" s="6" t="s">
        <v>8469</v>
      </c>
      <c r="K5623" s="7" t="s">
        <v>11280</v>
      </c>
      <c r="L5623" s="8">
        <v>45657.0</v>
      </c>
      <c r="M5623" s="6" t="s">
        <v>23</v>
      </c>
      <c r="N5623" s="5"/>
      <c r="O5623" s="5"/>
      <c r="P5623" s="5"/>
      <c r="Q5623" s="5"/>
      <c r="R5623" s="5"/>
      <c r="S5623" s="5"/>
      <c r="T5623" s="5"/>
      <c r="U5623" s="5"/>
      <c r="V5623" s="5"/>
    </row>
    <row r="5624" hidden="1">
      <c r="A5624" s="5">
        <v>480091.0</v>
      </c>
      <c r="B5624" s="6" t="s">
        <v>7963</v>
      </c>
      <c r="C5624" s="6" t="s">
        <v>10723</v>
      </c>
      <c r="D5624" s="6" t="s">
        <v>11281</v>
      </c>
      <c r="E5624" s="6" t="s">
        <v>266</v>
      </c>
      <c r="F5624" s="6"/>
      <c r="G5624" s="6"/>
      <c r="H5624" s="6" t="s">
        <v>8319</v>
      </c>
      <c r="I5624" s="6"/>
      <c r="J5624" s="6" t="s">
        <v>8469</v>
      </c>
      <c r="K5624" s="7" t="s">
        <v>11282</v>
      </c>
      <c r="L5624" s="8">
        <v>45657.0</v>
      </c>
      <c r="M5624" s="6" t="s">
        <v>23</v>
      </c>
      <c r="N5624" s="5"/>
      <c r="O5624" s="5"/>
      <c r="P5624" s="5"/>
      <c r="Q5624" s="5"/>
      <c r="R5624" s="5"/>
      <c r="S5624" s="5"/>
      <c r="T5624" s="5"/>
      <c r="U5624" s="5"/>
      <c r="V5624" s="5"/>
    </row>
    <row r="5625" hidden="1">
      <c r="A5625" s="5">
        <v>480091.0</v>
      </c>
      <c r="B5625" s="6" t="s">
        <v>7963</v>
      </c>
      <c r="C5625" s="6" t="s">
        <v>10723</v>
      </c>
      <c r="D5625" s="6" t="s">
        <v>11283</v>
      </c>
      <c r="E5625" s="6" t="s">
        <v>266</v>
      </c>
      <c r="F5625" s="6"/>
      <c r="G5625" s="6"/>
      <c r="H5625" s="6" t="s">
        <v>8319</v>
      </c>
      <c r="I5625" s="6"/>
      <c r="J5625" s="6" t="s">
        <v>8469</v>
      </c>
      <c r="K5625" s="7" t="s">
        <v>11284</v>
      </c>
      <c r="L5625" s="8">
        <v>45657.0</v>
      </c>
      <c r="M5625" s="6" t="s">
        <v>23</v>
      </c>
      <c r="N5625" s="5"/>
      <c r="O5625" s="5"/>
      <c r="P5625" s="5"/>
      <c r="Q5625" s="5"/>
      <c r="R5625" s="5"/>
      <c r="S5625" s="5"/>
      <c r="T5625" s="5"/>
      <c r="U5625" s="5"/>
      <c r="V5625" s="5"/>
    </row>
    <row r="5626" hidden="1">
      <c r="A5626" s="5">
        <v>480091.0</v>
      </c>
      <c r="B5626" s="6" t="s">
        <v>7963</v>
      </c>
      <c r="C5626" s="6" t="s">
        <v>10723</v>
      </c>
      <c r="D5626" s="6" t="s">
        <v>11285</v>
      </c>
      <c r="E5626" s="6" t="s">
        <v>266</v>
      </c>
      <c r="F5626" s="6"/>
      <c r="G5626" s="6"/>
      <c r="H5626" s="6" t="s">
        <v>8319</v>
      </c>
      <c r="I5626" s="6"/>
      <c r="J5626" s="6" t="s">
        <v>8469</v>
      </c>
      <c r="K5626" s="7" t="s">
        <v>11286</v>
      </c>
      <c r="L5626" s="8">
        <v>45657.0</v>
      </c>
      <c r="M5626" s="6" t="s">
        <v>23</v>
      </c>
      <c r="N5626" s="5"/>
      <c r="O5626" s="5"/>
      <c r="P5626" s="5"/>
      <c r="Q5626" s="5"/>
      <c r="R5626" s="5"/>
      <c r="S5626" s="5"/>
      <c r="T5626" s="5"/>
      <c r="U5626" s="5"/>
      <c r="V5626" s="5"/>
    </row>
    <row r="5627" hidden="1">
      <c r="A5627" s="5">
        <v>480091.0</v>
      </c>
      <c r="B5627" s="6" t="s">
        <v>7963</v>
      </c>
      <c r="C5627" s="6" t="s">
        <v>10723</v>
      </c>
      <c r="D5627" s="6" t="s">
        <v>11287</v>
      </c>
      <c r="E5627" s="6" t="s">
        <v>266</v>
      </c>
      <c r="F5627" s="6"/>
      <c r="G5627" s="6"/>
      <c r="H5627" s="6" t="s">
        <v>8319</v>
      </c>
      <c r="I5627" s="6"/>
      <c r="J5627" s="6" t="s">
        <v>8469</v>
      </c>
      <c r="K5627" s="7" t="s">
        <v>11288</v>
      </c>
      <c r="L5627" s="8">
        <v>45657.0</v>
      </c>
      <c r="M5627" s="6" t="s">
        <v>23</v>
      </c>
      <c r="N5627" s="5"/>
      <c r="O5627" s="5"/>
      <c r="P5627" s="5"/>
      <c r="Q5627" s="5"/>
      <c r="R5627" s="5"/>
      <c r="S5627" s="5"/>
      <c r="T5627" s="5"/>
      <c r="U5627" s="5"/>
      <c r="V5627" s="5"/>
    </row>
    <row r="5628" hidden="1">
      <c r="A5628" s="5">
        <v>480091.0</v>
      </c>
      <c r="B5628" s="6" t="s">
        <v>7963</v>
      </c>
      <c r="C5628" s="6" t="s">
        <v>10723</v>
      </c>
      <c r="D5628" s="6" t="s">
        <v>11289</v>
      </c>
      <c r="E5628" s="6" t="s">
        <v>266</v>
      </c>
      <c r="F5628" s="6"/>
      <c r="G5628" s="6"/>
      <c r="H5628" s="6" t="s">
        <v>8319</v>
      </c>
      <c r="I5628" s="6"/>
      <c r="J5628" s="6" t="s">
        <v>8469</v>
      </c>
      <c r="K5628" s="7" t="s">
        <v>11290</v>
      </c>
      <c r="L5628" s="8">
        <v>45657.0</v>
      </c>
      <c r="M5628" s="6" t="s">
        <v>23</v>
      </c>
      <c r="N5628" s="5"/>
      <c r="O5628" s="5"/>
      <c r="P5628" s="5"/>
      <c r="Q5628" s="5"/>
      <c r="R5628" s="5"/>
      <c r="S5628" s="5"/>
      <c r="T5628" s="5"/>
      <c r="U5628" s="5"/>
      <c r="V5628" s="5"/>
    </row>
    <row r="5629" hidden="1">
      <c r="A5629" s="5">
        <v>480091.0</v>
      </c>
      <c r="B5629" s="6" t="s">
        <v>7963</v>
      </c>
      <c r="C5629" s="6" t="s">
        <v>10723</v>
      </c>
      <c r="D5629" s="6" t="s">
        <v>11291</v>
      </c>
      <c r="E5629" s="6" t="s">
        <v>266</v>
      </c>
      <c r="F5629" s="6"/>
      <c r="G5629" s="6"/>
      <c r="H5629" s="6" t="s">
        <v>8319</v>
      </c>
      <c r="I5629" s="6"/>
      <c r="J5629" s="6" t="s">
        <v>8469</v>
      </c>
      <c r="K5629" s="7" t="s">
        <v>369</v>
      </c>
      <c r="L5629" s="8">
        <v>45657.0</v>
      </c>
      <c r="M5629" s="6" t="s">
        <v>23</v>
      </c>
      <c r="N5629" s="5"/>
      <c r="O5629" s="5"/>
      <c r="P5629" s="5"/>
      <c r="Q5629" s="5"/>
      <c r="R5629" s="5"/>
      <c r="S5629" s="5"/>
      <c r="T5629" s="5"/>
      <c r="U5629" s="5"/>
      <c r="V5629" s="5"/>
    </row>
    <row r="5630" hidden="1">
      <c r="A5630" s="5">
        <v>480091.0</v>
      </c>
      <c r="B5630" s="6" t="s">
        <v>7963</v>
      </c>
      <c r="C5630" s="6" t="s">
        <v>10723</v>
      </c>
      <c r="D5630" s="6" t="s">
        <v>11292</v>
      </c>
      <c r="E5630" s="6" t="s">
        <v>266</v>
      </c>
      <c r="F5630" s="6"/>
      <c r="G5630" s="6"/>
      <c r="H5630" s="6" t="s">
        <v>8319</v>
      </c>
      <c r="I5630" s="6"/>
      <c r="J5630" s="6" t="s">
        <v>8469</v>
      </c>
      <c r="K5630" s="7" t="s">
        <v>11293</v>
      </c>
      <c r="L5630" s="8">
        <v>45657.0</v>
      </c>
      <c r="M5630" s="6" t="s">
        <v>23</v>
      </c>
      <c r="N5630" s="5"/>
      <c r="O5630" s="5"/>
      <c r="P5630" s="5"/>
      <c r="Q5630" s="5"/>
      <c r="R5630" s="5"/>
      <c r="S5630" s="5"/>
      <c r="T5630" s="5"/>
      <c r="U5630" s="5"/>
      <c r="V5630" s="5"/>
    </row>
    <row r="5631" hidden="1">
      <c r="A5631" s="5">
        <v>480091.0</v>
      </c>
      <c r="B5631" s="6" t="s">
        <v>7963</v>
      </c>
      <c r="C5631" s="6" t="s">
        <v>10723</v>
      </c>
      <c r="D5631" s="6" t="s">
        <v>11294</v>
      </c>
      <c r="E5631" s="6" t="s">
        <v>266</v>
      </c>
      <c r="F5631" s="6"/>
      <c r="G5631" s="6"/>
      <c r="H5631" s="6" t="s">
        <v>8319</v>
      </c>
      <c r="I5631" s="6"/>
      <c r="J5631" s="6" t="s">
        <v>8469</v>
      </c>
      <c r="K5631" s="7" t="s">
        <v>485</v>
      </c>
      <c r="L5631" s="8">
        <v>45657.0</v>
      </c>
      <c r="M5631" s="6" t="s">
        <v>23</v>
      </c>
      <c r="N5631" s="5"/>
      <c r="O5631" s="5"/>
      <c r="P5631" s="5"/>
      <c r="Q5631" s="5"/>
      <c r="R5631" s="5"/>
      <c r="S5631" s="5"/>
      <c r="T5631" s="5"/>
      <c r="U5631" s="5"/>
      <c r="V5631" s="5"/>
    </row>
    <row r="5632" hidden="1">
      <c r="A5632" s="5">
        <v>480091.0</v>
      </c>
      <c r="B5632" s="6" t="s">
        <v>7963</v>
      </c>
      <c r="C5632" s="6" t="s">
        <v>10723</v>
      </c>
      <c r="D5632" s="6" t="s">
        <v>11273</v>
      </c>
      <c r="E5632" s="6" t="s">
        <v>266</v>
      </c>
      <c r="F5632" s="6"/>
      <c r="G5632" s="6"/>
      <c r="H5632" s="6" t="s">
        <v>8432</v>
      </c>
      <c r="I5632" s="6" t="s">
        <v>11274</v>
      </c>
      <c r="J5632" s="6" t="s">
        <v>8469</v>
      </c>
      <c r="K5632" s="7" t="s">
        <v>11295</v>
      </c>
      <c r="L5632" s="8">
        <v>45657.0</v>
      </c>
      <c r="M5632" s="6" t="s">
        <v>23</v>
      </c>
      <c r="N5632" s="5"/>
      <c r="O5632" s="5"/>
      <c r="P5632" s="5"/>
      <c r="Q5632" s="5"/>
      <c r="R5632" s="5"/>
      <c r="S5632" s="5"/>
      <c r="T5632" s="5"/>
      <c r="U5632" s="5"/>
      <c r="V5632" s="5"/>
    </row>
    <row r="5633" hidden="1">
      <c r="A5633" s="5">
        <v>480091.0</v>
      </c>
      <c r="B5633" s="6" t="s">
        <v>7963</v>
      </c>
      <c r="C5633" s="6" t="s">
        <v>10723</v>
      </c>
      <c r="D5633" s="6" t="s">
        <v>11273</v>
      </c>
      <c r="E5633" s="6" t="s">
        <v>266</v>
      </c>
      <c r="F5633" s="6"/>
      <c r="G5633" s="6"/>
      <c r="H5633" s="6" t="s">
        <v>8267</v>
      </c>
      <c r="I5633" s="6" t="s">
        <v>11274</v>
      </c>
      <c r="J5633" s="6" t="s">
        <v>8469</v>
      </c>
      <c r="K5633" s="7" t="s">
        <v>11296</v>
      </c>
      <c r="L5633" s="8">
        <v>45657.0</v>
      </c>
      <c r="M5633" s="6" t="s">
        <v>23</v>
      </c>
      <c r="N5633" s="5"/>
      <c r="O5633" s="5"/>
      <c r="P5633" s="5"/>
      <c r="Q5633" s="5"/>
      <c r="R5633" s="5"/>
      <c r="S5633" s="5"/>
      <c r="T5633" s="5"/>
      <c r="U5633" s="5"/>
      <c r="V5633" s="5"/>
    </row>
    <row r="5634" hidden="1">
      <c r="A5634" s="5">
        <v>480091.0</v>
      </c>
      <c r="B5634" s="6" t="s">
        <v>7963</v>
      </c>
      <c r="C5634" s="6" t="s">
        <v>10723</v>
      </c>
      <c r="D5634" s="6" t="s">
        <v>11297</v>
      </c>
      <c r="E5634" s="6" t="s">
        <v>266</v>
      </c>
      <c r="F5634" s="6"/>
      <c r="G5634" s="6"/>
      <c r="H5634" s="6" t="s">
        <v>8214</v>
      </c>
      <c r="I5634" s="6" t="s">
        <v>11298</v>
      </c>
      <c r="J5634" s="6" t="s">
        <v>8469</v>
      </c>
      <c r="K5634" s="7" t="s">
        <v>97</v>
      </c>
      <c r="L5634" s="8">
        <v>45657.0</v>
      </c>
      <c r="M5634" s="6" t="s">
        <v>23</v>
      </c>
      <c r="N5634" s="5"/>
      <c r="O5634" s="5"/>
      <c r="P5634" s="5"/>
      <c r="Q5634" s="5"/>
      <c r="R5634" s="5"/>
      <c r="S5634" s="5"/>
      <c r="T5634" s="5"/>
      <c r="U5634" s="5"/>
      <c r="V5634" s="5"/>
    </row>
    <row r="5635" hidden="1">
      <c r="A5635" s="5">
        <v>480091.0</v>
      </c>
      <c r="B5635" s="6" t="s">
        <v>7963</v>
      </c>
      <c r="C5635" s="6" t="s">
        <v>10723</v>
      </c>
      <c r="D5635" s="6" t="s">
        <v>11273</v>
      </c>
      <c r="E5635" s="6" t="s">
        <v>266</v>
      </c>
      <c r="F5635" s="6"/>
      <c r="G5635" s="6"/>
      <c r="H5635" s="6" t="s">
        <v>8322</v>
      </c>
      <c r="I5635" s="6" t="s">
        <v>11274</v>
      </c>
      <c r="J5635" s="6" t="s">
        <v>8469</v>
      </c>
      <c r="K5635" s="7" t="s">
        <v>1318</v>
      </c>
      <c r="L5635" s="8">
        <v>45657.0</v>
      </c>
      <c r="M5635" s="6" t="s">
        <v>23</v>
      </c>
      <c r="N5635" s="5"/>
      <c r="O5635" s="5"/>
      <c r="P5635" s="5"/>
      <c r="Q5635" s="5"/>
      <c r="R5635" s="5"/>
      <c r="S5635" s="5"/>
      <c r="T5635" s="5"/>
      <c r="U5635" s="5"/>
      <c r="V5635" s="5"/>
    </row>
    <row r="5636" hidden="1">
      <c r="A5636" s="5">
        <v>480091.0</v>
      </c>
      <c r="B5636" s="6" t="s">
        <v>7963</v>
      </c>
      <c r="C5636" s="6" t="s">
        <v>10723</v>
      </c>
      <c r="D5636" s="6" t="s">
        <v>11273</v>
      </c>
      <c r="E5636" s="6" t="s">
        <v>266</v>
      </c>
      <c r="F5636" s="6"/>
      <c r="G5636" s="6"/>
      <c r="H5636" s="6" t="s">
        <v>8322</v>
      </c>
      <c r="I5636" s="6" t="s">
        <v>11274</v>
      </c>
      <c r="J5636" s="6" t="s">
        <v>8469</v>
      </c>
      <c r="K5636" s="7" t="s">
        <v>820</v>
      </c>
      <c r="L5636" s="8">
        <v>45657.0</v>
      </c>
      <c r="M5636" s="6" t="s">
        <v>23</v>
      </c>
      <c r="N5636" s="5"/>
      <c r="O5636" s="5"/>
      <c r="P5636" s="5"/>
      <c r="Q5636" s="5"/>
      <c r="R5636" s="5"/>
      <c r="S5636" s="5"/>
      <c r="T5636" s="5"/>
      <c r="U5636" s="5"/>
      <c r="V5636" s="5"/>
    </row>
    <row r="5637" hidden="1">
      <c r="A5637" s="5">
        <v>480091.0</v>
      </c>
      <c r="B5637" s="6" t="s">
        <v>7963</v>
      </c>
      <c r="C5637" s="6" t="s">
        <v>10723</v>
      </c>
      <c r="D5637" s="6" t="s">
        <v>11273</v>
      </c>
      <c r="E5637" s="6" t="s">
        <v>266</v>
      </c>
      <c r="F5637" s="6"/>
      <c r="G5637" s="6"/>
      <c r="H5637" s="6" t="s">
        <v>8322</v>
      </c>
      <c r="I5637" s="6" t="s">
        <v>11274</v>
      </c>
      <c r="J5637" s="6" t="s">
        <v>8469</v>
      </c>
      <c r="K5637" s="7" t="s">
        <v>1030</v>
      </c>
      <c r="L5637" s="8">
        <v>45657.0</v>
      </c>
      <c r="M5637" s="6" t="s">
        <v>23</v>
      </c>
      <c r="N5637" s="5"/>
      <c r="O5637" s="5"/>
      <c r="P5637" s="5"/>
      <c r="Q5637" s="5"/>
      <c r="R5637" s="5"/>
      <c r="S5637" s="5"/>
      <c r="T5637" s="5"/>
      <c r="U5637" s="5"/>
      <c r="V5637" s="5"/>
    </row>
    <row r="5638" hidden="1">
      <c r="A5638" s="5">
        <v>480091.0</v>
      </c>
      <c r="B5638" s="6" t="s">
        <v>7963</v>
      </c>
      <c r="C5638" s="6" t="s">
        <v>10723</v>
      </c>
      <c r="D5638" s="6" t="s">
        <v>11273</v>
      </c>
      <c r="E5638" s="6" t="s">
        <v>266</v>
      </c>
      <c r="F5638" s="6"/>
      <c r="G5638" s="6"/>
      <c r="H5638" s="6" t="s">
        <v>8322</v>
      </c>
      <c r="I5638" s="6" t="s">
        <v>11274</v>
      </c>
      <c r="J5638" s="6" t="s">
        <v>8469</v>
      </c>
      <c r="K5638" s="7" t="s">
        <v>557</v>
      </c>
      <c r="L5638" s="8">
        <v>45657.0</v>
      </c>
      <c r="M5638" s="6" t="s">
        <v>23</v>
      </c>
      <c r="N5638" s="5"/>
      <c r="O5638" s="5"/>
      <c r="P5638" s="5"/>
      <c r="Q5638" s="5"/>
      <c r="R5638" s="5"/>
      <c r="S5638" s="5"/>
      <c r="T5638" s="5"/>
      <c r="U5638" s="5"/>
      <c r="V5638" s="5"/>
    </row>
    <row r="5639" hidden="1">
      <c r="A5639" s="5">
        <v>480091.0</v>
      </c>
      <c r="B5639" s="6" t="s">
        <v>7963</v>
      </c>
      <c r="C5639" s="6" t="s">
        <v>10723</v>
      </c>
      <c r="D5639" s="6" t="s">
        <v>11273</v>
      </c>
      <c r="E5639" s="6" t="s">
        <v>266</v>
      </c>
      <c r="F5639" s="6"/>
      <c r="G5639" s="6"/>
      <c r="H5639" s="6" t="s">
        <v>8322</v>
      </c>
      <c r="I5639" s="6" t="s">
        <v>11274</v>
      </c>
      <c r="J5639" s="6" t="s">
        <v>8469</v>
      </c>
      <c r="K5639" s="7" t="s">
        <v>11299</v>
      </c>
      <c r="L5639" s="8">
        <v>45657.0</v>
      </c>
      <c r="M5639" s="6" t="s">
        <v>23</v>
      </c>
      <c r="N5639" s="5"/>
      <c r="O5639" s="5"/>
      <c r="P5639" s="5"/>
      <c r="Q5639" s="5"/>
      <c r="R5639" s="5"/>
      <c r="S5639" s="5"/>
      <c r="T5639" s="5"/>
      <c r="U5639" s="5"/>
      <c r="V5639" s="5"/>
    </row>
    <row r="5640" hidden="1">
      <c r="A5640" s="5">
        <v>480091.0</v>
      </c>
      <c r="B5640" s="6" t="s">
        <v>7963</v>
      </c>
      <c r="C5640" s="6" t="s">
        <v>10723</v>
      </c>
      <c r="D5640" s="6" t="s">
        <v>11273</v>
      </c>
      <c r="E5640" s="6" t="s">
        <v>266</v>
      </c>
      <c r="F5640" s="6"/>
      <c r="G5640" s="6"/>
      <c r="H5640" s="6" t="s">
        <v>8322</v>
      </c>
      <c r="I5640" s="6" t="s">
        <v>11274</v>
      </c>
      <c r="J5640" s="6" t="s">
        <v>8469</v>
      </c>
      <c r="K5640" s="7" t="s">
        <v>11300</v>
      </c>
      <c r="L5640" s="8">
        <v>45657.0</v>
      </c>
      <c r="M5640" s="6" t="s">
        <v>23</v>
      </c>
      <c r="N5640" s="5"/>
      <c r="O5640" s="5"/>
      <c r="P5640" s="5"/>
      <c r="Q5640" s="5"/>
      <c r="R5640" s="5"/>
      <c r="S5640" s="5"/>
      <c r="T5640" s="5"/>
      <c r="U5640" s="5"/>
      <c r="V5640" s="5"/>
    </row>
    <row r="5641" hidden="1">
      <c r="A5641" s="5">
        <v>480091.0</v>
      </c>
      <c r="B5641" s="6" t="s">
        <v>7963</v>
      </c>
      <c r="C5641" s="6" t="s">
        <v>10723</v>
      </c>
      <c r="D5641" s="6" t="s">
        <v>11273</v>
      </c>
      <c r="E5641" s="6" t="s">
        <v>266</v>
      </c>
      <c r="F5641" s="6"/>
      <c r="G5641" s="6"/>
      <c r="H5641" s="6" t="s">
        <v>8397</v>
      </c>
      <c r="I5641" s="6" t="s">
        <v>11274</v>
      </c>
      <c r="J5641" s="6" t="s">
        <v>8469</v>
      </c>
      <c r="K5641" s="7" t="s">
        <v>11301</v>
      </c>
      <c r="L5641" s="8">
        <v>45657.0</v>
      </c>
      <c r="M5641" s="6" t="s">
        <v>23</v>
      </c>
      <c r="N5641" s="5"/>
      <c r="O5641" s="5"/>
      <c r="P5641" s="5"/>
      <c r="Q5641" s="5"/>
      <c r="R5641" s="5"/>
      <c r="S5641" s="5"/>
      <c r="T5641" s="5"/>
      <c r="U5641" s="5"/>
      <c r="V5641" s="5"/>
    </row>
    <row r="5642" hidden="1">
      <c r="A5642" s="5">
        <v>480091.0</v>
      </c>
      <c r="B5642" s="6" t="s">
        <v>7963</v>
      </c>
      <c r="C5642" s="6" t="s">
        <v>10723</v>
      </c>
      <c r="D5642" s="6" t="s">
        <v>11273</v>
      </c>
      <c r="E5642" s="6" t="s">
        <v>266</v>
      </c>
      <c r="F5642" s="6"/>
      <c r="G5642" s="6"/>
      <c r="H5642" s="6" t="s">
        <v>8228</v>
      </c>
      <c r="I5642" s="6" t="s">
        <v>11274</v>
      </c>
      <c r="J5642" s="6" t="s">
        <v>8469</v>
      </c>
      <c r="K5642" s="7" t="s">
        <v>499</v>
      </c>
      <c r="L5642" s="8">
        <v>45657.0</v>
      </c>
      <c r="M5642" s="6" t="s">
        <v>23</v>
      </c>
      <c r="N5642" s="5"/>
      <c r="O5642" s="5"/>
      <c r="P5642" s="5"/>
      <c r="Q5642" s="5"/>
      <c r="R5642" s="5"/>
      <c r="S5642" s="5"/>
      <c r="T5642" s="5"/>
      <c r="U5642" s="5"/>
      <c r="V5642" s="5"/>
    </row>
    <row r="5643" hidden="1">
      <c r="A5643" s="5">
        <v>480091.0</v>
      </c>
      <c r="B5643" s="6" t="s">
        <v>7963</v>
      </c>
      <c r="C5643" s="6" t="s">
        <v>10723</v>
      </c>
      <c r="D5643" s="6" t="s">
        <v>11273</v>
      </c>
      <c r="E5643" s="6" t="s">
        <v>266</v>
      </c>
      <c r="F5643" s="6"/>
      <c r="G5643" s="6"/>
      <c r="H5643" s="6" t="s">
        <v>8271</v>
      </c>
      <c r="I5643" s="6" t="s">
        <v>11274</v>
      </c>
      <c r="J5643" s="6" t="s">
        <v>8469</v>
      </c>
      <c r="K5643" s="7" t="s">
        <v>620</v>
      </c>
      <c r="L5643" s="8">
        <v>45657.0</v>
      </c>
      <c r="M5643" s="6" t="s">
        <v>23</v>
      </c>
      <c r="N5643" s="5"/>
      <c r="O5643" s="5"/>
      <c r="P5643" s="5"/>
      <c r="Q5643" s="5"/>
      <c r="R5643" s="5"/>
      <c r="S5643" s="5"/>
      <c r="T5643" s="5"/>
      <c r="U5643" s="5"/>
      <c r="V5643" s="5"/>
    </row>
    <row r="5644" hidden="1">
      <c r="A5644" s="5">
        <v>480091.0</v>
      </c>
      <c r="B5644" s="6" t="s">
        <v>7963</v>
      </c>
      <c r="C5644" s="6" t="s">
        <v>10723</v>
      </c>
      <c r="D5644" s="6" t="s">
        <v>11273</v>
      </c>
      <c r="E5644" s="6" t="s">
        <v>266</v>
      </c>
      <c r="F5644" s="6"/>
      <c r="G5644" s="6"/>
      <c r="H5644" s="6" t="s">
        <v>8264</v>
      </c>
      <c r="I5644" s="6" t="s">
        <v>11274</v>
      </c>
      <c r="J5644" s="6" t="s">
        <v>8469</v>
      </c>
      <c r="K5644" s="7" t="s">
        <v>369</v>
      </c>
      <c r="L5644" s="8">
        <v>45657.0</v>
      </c>
      <c r="M5644" s="6" t="s">
        <v>23</v>
      </c>
      <c r="N5644" s="5"/>
      <c r="O5644" s="5"/>
      <c r="P5644" s="5"/>
      <c r="Q5644" s="5"/>
      <c r="R5644" s="5"/>
      <c r="S5644" s="5"/>
      <c r="T5644" s="5"/>
      <c r="U5644" s="5"/>
      <c r="V5644" s="5"/>
    </row>
    <row r="5645" hidden="1">
      <c r="A5645" s="5">
        <v>480091.0</v>
      </c>
      <c r="B5645" s="6" t="s">
        <v>7963</v>
      </c>
      <c r="C5645" s="6" t="s">
        <v>10723</v>
      </c>
      <c r="D5645" s="6" t="s">
        <v>11302</v>
      </c>
      <c r="E5645" s="6" t="s">
        <v>266</v>
      </c>
      <c r="F5645" s="6"/>
      <c r="G5645" s="6"/>
      <c r="H5645" s="6" t="s">
        <v>8209</v>
      </c>
      <c r="I5645" s="6" t="s">
        <v>11303</v>
      </c>
      <c r="J5645" s="6" t="s">
        <v>8469</v>
      </c>
      <c r="K5645" s="7" t="s">
        <v>11304</v>
      </c>
      <c r="L5645" s="8">
        <v>45657.0</v>
      </c>
      <c r="M5645" s="6" t="s">
        <v>23</v>
      </c>
      <c r="N5645" s="5"/>
      <c r="O5645" s="5"/>
      <c r="P5645" s="5"/>
      <c r="Q5645" s="5"/>
      <c r="R5645" s="5"/>
      <c r="S5645" s="5"/>
      <c r="T5645" s="5"/>
      <c r="U5645" s="5"/>
      <c r="V5645" s="5"/>
    </row>
    <row r="5646" hidden="1">
      <c r="A5646" s="5">
        <v>480091.0</v>
      </c>
      <c r="B5646" s="6" t="s">
        <v>7963</v>
      </c>
      <c r="C5646" s="6" t="s">
        <v>10723</v>
      </c>
      <c r="D5646" s="6" t="s">
        <v>11305</v>
      </c>
      <c r="E5646" s="6" t="s">
        <v>266</v>
      </c>
      <c r="F5646" s="6"/>
      <c r="G5646" s="6"/>
      <c r="H5646" s="6" t="s">
        <v>8209</v>
      </c>
      <c r="I5646" s="6" t="s">
        <v>11306</v>
      </c>
      <c r="J5646" s="6" t="s">
        <v>8469</v>
      </c>
      <c r="K5646" s="7" t="s">
        <v>11307</v>
      </c>
      <c r="L5646" s="8">
        <v>45657.0</v>
      </c>
      <c r="M5646" s="6" t="s">
        <v>23</v>
      </c>
      <c r="N5646" s="5"/>
      <c r="O5646" s="5"/>
      <c r="P5646" s="5"/>
      <c r="Q5646" s="5"/>
      <c r="R5646" s="5"/>
      <c r="S5646" s="5"/>
      <c r="T5646" s="5"/>
      <c r="U5646" s="5"/>
      <c r="V5646" s="5"/>
    </row>
    <row r="5647" hidden="1">
      <c r="A5647" s="5">
        <v>480091.0</v>
      </c>
      <c r="B5647" s="6" t="s">
        <v>7963</v>
      </c>
      <c r="C5647" s="6" t="s">
        <v>10723</v>
      </c>
      <c r="D5647" s="6" t="s">
        <v>11297</v>
      </c>
      <c r="E5647" s="6" t="s">
        <v>266</v>
      </c>
      <c r="F5647" s="6"/>
      <c r="G5647" s="6"/>
      <c r="H5647" s="6" t="s">
        <v>8225</v>
      </c>
      <c r="I5647" s="6" t="s">
        <v>11298</v>
      </c>
      <c r="J5647" s="6" t="s">
        <v>8469</v>
      </c>
      <c r="K5647" s="7" t="s">
        <v>369</v>
      </c>
      <c r="L5647" s="8">
        <v>45657.0</v>
      </c>
      <c r="M5647" s="6" t="s">
        <v>23</v>
      </c>
      <c r="N5647" s="5"/>
      <c r="O5647" s="5"/>
      <c r="P5647" s="5"/>
      <c r="Q5647" s="5"/>
      <c r="R5647" s="5"/>
      <c r="S5647" s="5"/>
      <c r="T5647" s="5"/>
      <c r="U5647" s="5"/>
      <c r="V5647" s="5"/>
    </row>
    <row r="5648" hidden="1">
      <c r="A5648" s="5">
        <v>480091.0</v>
      </c>
      <c r="B5648" s="6" t="s">
        <v>7963</v>
      </c>
      <c r="C5648" s="6" t="s">
        <v>10723</v>
      </c>
      <c r="D5648" s="6" t="s">
        <v>11273</v>
      </c>
      <c r="E5648" s="6" t="s">
        <v>266</v>
      </c>
      <c r="F5648" s="6"/>
      <c r="G5648" s="6"/>
      <c r="H5648" s="6" t="s">
        <v>8322</v>
      </c>
      <c r="I5648" s="6" t="s">
        <v>11274</v>
      </c>
      <c r="J5648" s="6" t="s">
        <v>8469</v>
      </c>
      <c r="K5648" s="7" t="s">
        <v>11308</v>
      </c>
      <c r="L5648" s="8">
        <v>45657.0</v>
      </c>
      <c r="M5648" s="6" t="s">
        <v>23</v>
      </c>
      <c r="N5648" s="5"/>
      <c r="O5648" s="5"/>
      <c r="P5648" s="5"/>
      <c r="Q5648" s="5"/>
      <c r="R5648" s="5"/>
      <c r="S5648" s="5"/>
      <c r="T5648" s="5"/>
      <c r="U5648" s="5"/>
      <c r="V5648" s="5"/>
    </row>
    <row r="5649" hidden="1">
      <c r="A5649" s="5">
        <v>480091.0</v>
      </c>
      <c r="B5649" s="6" t="s">
        <v>7963</v>
      </c>
      <c r="C5649" s="6" t="s">
        <v>10723</v>
      </c>
      <c r="D5649" s="6" t="s">
        <v>11273</v>
      </c>
      <c r="E5649" s="6" t="s">
        <v>266</v>
      </c>
      <c r="F5649" s="6"/>
      <c r="G5649" s="6"/>
      <c r="H5649" s="6" t="s">
        <v>8322</v>
      </c>
      <c r="I5649" s="6" t="s">
        <v>11274</v>
      </c>
      <c r="J5649" s="6" t="s">
        <v>8469</v>
      </c>
      <c r="K5649" s="7" t="s">
        <v>11309</v>
      </c>
      <c r="L5649" s="8">
        <v>45657.0</v>
      </c>
      <c r="M5649" s="6" t="s">
        <v>23</v>
      </c>
      <c r="N5649" s="5"/>
      <c r="O5649" s="5"/>
      <c r="P5649" s="5"/>
      <c r="Q5649" s="5"/>
      <c r="R5649" s="5"/>
      <c r="S5649" s="5"/>
      <c r="T5649" s="5"/>
      <c r="U5649" s="5"/>
      <c r="V5649" s="5"/>
    </row>
    <row r="5650" hidden="1">
      <c r="A5650" s="5">
        <v>480091.0</v>
      </c>
      <c r="B5650" s="6" t="s">
        <v>7963</v>
      </c>
      <c r="C5650" s="6" t="s">
        <v>10723</v>
      </c>
      <c r="D5650" s="6" t="s">
        <v>11273</v>
      </c>
      <c r="E5650" s="6" t="s">
        <v>266</v>
      </c>
      <c r="F5650" s="6"/>
      <c r="G5650" s="6"/>
      <c r="H5650" s="6" t="s">
        <v>8322</v>
      </c>
      <c r="I5650" s="6" t="s">
        <v>11274</v>
      </c>
      <c r="J5650" s="6" t="s">
        <v>8469</v>
      </c>
      <c r="K5650" s="7" t="s">
        <v>11310</v>
      </c>
      <c r="L5650" s="8">
        <v>45657.0</v>
      </c>
      <c r="M5650" s="6" t="s">
        <v>23</v>
      </c>
      <c r="N5650" s="5"/>
      <c r="O5650" s="5"/>
      <c r="P5650" s="5"/>
      <c r="Q5650" s="5"/>
      <c r="R5650" s="5"/>
      <c r="S5650" s="5"/>
      <c r="T5650" s="5"/>
      <c r="U5650" s="5"/>
      <c r="V5650" s="5"/>
    </row>
    <row r="5651" hidden="1">
      <c r="A5651" s="5">
        <v>480091.0</v>
      </c>
      <c r="B5651" s="6" t="s">
        <v>7963</v>
      </c>
      <c r="C5651" s="6" t="s">
        <v>10723</v>
      </c>
      <c r="D5651" s="6" t="s">
        <v>11273</v>
      </c>
      <c r="E5651" s="6" t="s">
        <v>266</v>
      </c>
      <c r="F5651" s="6"/>
      <c r="G5651" s="6"/>
      <c r="H5651" s="6" t="s">
        <v>8212</v>
      </c>
      <c r="I5651" s="6" t="s">
        <v>11274</v>
      </c>
      <c r="J5651" s="6" t="s">
        <v>8469</v>
      </c>
      <c r="K5651" s="7" t="s">
        <v>5395</v>
      </c>
      <c r="L5651" s="8">
        <v>45657.0</v>
      </c>
      <c r="M5651" s="6" t="s">
        <v>23</v>
      </c>
      <c r="N5651" s="5"/>
      <c r="O5651" s="5"/>
      <c r="P5651" s="5"/>
      <c r="Q5651" s="5"/>
      <c r="R5651" s="5"/>
      <c r="S5651" s="5"/>
      <c r="T5651" s="5"/>
      <c r="U5651" s="5"/>
      <c r="V5651" s="5"/>
    </row>
    <row r="5652" hidden="1">
      <c r="A5652" s="5">
        <v>480091.0</v>
      </c>
      <c r="B5652" s="6" t="s">
        <v>7963</v>
      </c>
      <c r="C5652" s="6" t="s">
        <v>10723</v>
      </c>
      <c r="D5652" s="6" t="s">
        <v>11273</v>
      </c>
      <c r="E5652" s="6" t="s">
        <v>266</v>
      </c>
      <c r="F5652" s="6"/>
      <c r="G5652" s="6"/>
      <c r="H5652" s="6" t="s">
        <v>8322</v>
      </c>
      <c r="I5652" s="6" t="s">
        <v>11311</v>
      </c>
      <c r="J5652" s="6" t="s">
        <v>8469</v>
      </c>
      <c r="K5652" s="7" t="s">
        <v>792</v>
      </c>
      <c r="L5652" s="8">
        <v>45657.0</v>
      </c>
      <c r="M5652" s="6" t="s">
        <v>23</v>
      </c>
      <c r="N5652" s="5"/>
      <c r="O5652" s="5"/>
      <c r="P5652" s="5"/>
      <c r="Q5652" s="5"/>
      <c r="R5652" s="5"/>
      <c r="S5652" s="5"/>
      <c r="T5652" s="5"/>
      <c r="U5652" s="5"/>
      <c r="V5652" s="5"/>
    </row>
    <row r="5653" hidden="1">
      <c r="A5653" s="5">
        <v>480091.0</v>
      </c>
      <c r="B5653" s="6" t="s">
        <v>7963</v>
      </c>
      <c r="C5653" s="6" t="s">
        <v>10723</v>
      </c>
      <c r="D5653" s="6" t="s">
        <v>11273</v>
      </c>
      <c r="E5653" s="6" t="s">
        <v>266</v>
      </c>
      <c r="F5653" s="6"/>
      <c r="G5653" s="6"/>
      <c r="H5653" s="6" t="s">
        <v>8322</v>
      </c>
      <c r="I5653" s="6" t="s">
        <v>11312</v>
      </c>
      <c r="J5653" s="6" t="s">
        <v>8469</v>
      </c>
      <c r="K5653" s="7" t="s">
        <v>1025</v>
      </c>
      <c r="L5653" s="8">
        <v>45657.0</v>
      </c>
      <c r="M5653" s="6" t="s">
        <v>23</v>
      </c>
      <c r="N5653" s="5"/>
      <c r="O5653" s="5"/>
      <c r="P5653" s="5"/>
      <c r="Q5653" s="5"/>
      <c r="R5653" s="5"/>
      <c r="S5653" s="5"/>
      <c r="T5653" s="5"/>
      <c r="U5653" s="5"/>
      <c r="V5653" s="5"/>
    </row>
    <row r="5654" hidden="1">
      <c r="A5654" s="5">
        <v>480091.0</v>
      </c>
      <c r="B5654" s="6" t="s">
        <v>7963</v>
      </c>
      <c r="C5654" s="6" t="s">
        <v>10723</v>
      </c>
      <c r="D5654" s="6" t="s">
        <v>11273</v>
      </c>
      <c r="E5654" s="6" t="s">
        <v>266</v>
      </c>
      <c r="F5654" s="6"/>
      <c r="G5654" s="6"/>
      <c r="H5654" s="6" t="s">
        <v>8322</v>
      </c>
      <c r="I5654" s="6" t="s">
        <v>11313</v>
      </c>
      <c r="J5654" s="6" t="s">
        <v>8469</v>
      </c>
      <c r="K5654" s="7" t="s">
        <v>1025</v>
      </c>
      <c r="L5654" s="8">
        <v>45657.0</v>
      </c>
      <c r="M5654" s="6" t="s">
        <v>23</v>
      </c>
      <c r="N5654" s="5"/>
      <c r="O5654" s="5"/>
      <c r="P5654" s="5"/>
      <c r="Q5654" s="5"/>
      <c r="R5654" s="5"/>
      <c r="S5654" s="5"/>
      <c r="T5654" s="5"/>
      <c r="U5654" s="5"/>
      <c r="V5654" s="5"/>
    </row>
    <row r="5655" hidden="1">
      <c r="A5655" s="5">
        <v>480091.0</v>
      </c>
      <c r="B5655" s="6" t="s">
        <v>7963</v>
      </c>
      <c r="C5655" s="6" t="s">
        <v>10723</v>
      </c>
      <c r="D5655" s="6" t="s">
        <v>11273</v>
      </c>
      <c r="E5655" s="6" t="s">
        <v>266</v>
      </c>
      <c r="F5655" s="6"/>
      <c r="G5655" s="6"/>
      <c r="H5655" s="6" t="s">
        <v>8322</v>
      </c>
      <c r="I5655" s="6" t="s">
        <v>11314</v>
      </c>
      <c r="J5655" s="6" t="s">
        <v>8469</v>
      </c>
      <c r="K5655" s="7" t="s">
        <v>3258</v>
      </c>
      <c r="L5655" s="8">
        <v>45657.0</v>
      </c>
      <c r="M5655" s="6" t="s">
        <v>23</v>
      </c>
      <c r="N5655" s="5"/>
      <c r="O5655" s="5"/>
      <c r="P5655" s="5"/>
      <c r="Q5655" s="5"/>
      <c r="R5655" s="5"/>
      <c r="S5655" s="5"/>
      <c r="T5655" s="5"/>
      <c r="U5655" s="5"/>
      <c r="V5655" s="5"/>
    </row>
    <row r="5656" hidden="1">
      <c r="A5656" s="5">
        <v>480091.0</v>
      </c>
      <c r="B5656" s="6" t="s">
        <v>7963</v>
      </c>
      <c r="C5656" s="6" t="s">
        <v>10723</v>
      </c>
      <c r="D5656" s="6" t="s">
        <v>11273</v>
      </c>
      <c r="E5656" s="6" t="s">
        <v>266</v>
      </c>
      <c r="F5656" s="6"/>
      <c r="G5656" s="6"/>
      <c r="H5656" s="6" t="s">
        <v>8322</v>
      </c>
      <c r="I5656" s="6" t="s">
        <v>11274</v>
      </c>
      <c r="J5656" s="6" t="s">
        <v>8469</v>
      </c>
      <c r="K5656" s="7" t="s">
        <v>1371</v>
      </c>
      <c r="L5656" s="8">
        <v>45657.0</v>
      </c>
      <c r="M5656" s="6" t="s">
        <v>23</v>
      </c>
      <c r="N5656" s="5"/>
      <c r="O5656" s="5"/>
      <c r="P5656" s="5"/>
      <c r="Q5656" s="5"/>
      <c r="R5656" s="5"/>
      <c r="S5656" s="5"/>
      <c r="T5656" s="5"/>
      <c r="U5656" s="5"/>
      <c r="V5656" s="5"/>
    </row>
    <row r="5657" hidden="1">
      <c r="A5657" s="5">
        <v>480091.0</v>
      </c>
      <c r="B5657" s="6" t="s">
        <v>7963</v>
      </c>
      <c r="C5657" s="6" t="s">
        <v>10723</v>
      </c>
      <c r="D5657" s="6" t="s">
        <v>11273</v>
      </c>
      <c r="E5657" s="6" t="s">
        <v>266</v>
      </c>
      <c r="F5657" s="6"/>
      <c r="G5657" s="6"/>
      <c r="H5657" s="6" t="s">
        <v>8322</v>
      </c>
      <c r="I5657" s="6" t="s">
        <v>11274</v>
      </c>
      <c r="J5657" s="6" t="s">
        <v>8469</v>
      </c>
      <c r="K5657" s="7" t="s">
        <v>5395</v>
      </c>
      <c r="L5657" s="8">
        <v>45657.0</v>
      </c>
      <c r="M5657" s="6" t="s">
        <v>23</v>
      </c>
      <c r="N5657" s="5"/>
      <c r="O5657" s="5"/>
      <c r="P5657" s="5"/>
      <c r="Q5657" s="5"/>
      <c r="R5657" s="5"/>
      <c r="S5657" s="5"/>
      <c r="T5657" s="5"/>
      <c r="U5657" s="5"/>
      <c r="V5657" s="5"/>
    </row>
    <row r="5658" hidden="1">
      <c r="A5658" s="5">
        <v>480091.0</v>
      </c>
      <c r="B5658" s="6" t="s">
        <v>7963</v>
      </c>
      <c r="C5658" s="6" t="s">
        <v>10723</v>
      </c>
      <c r="D5658" s="6" t="s">
        <v>11273</v>
      </c>
      <c r="E5658" s="6" t="s">
        <v>266</v>
      </c>
      <c r="F5658" s="6"/>
      <c r="G5658" s="6"/>
      <c r="H5658" s="6" t="s">
        <v>8322</v>
      </c>
      <c r="I5658" s="6" t="s">
        <v>11315</v>
      </c>
      <c r="J5658" s="6" t="s">
        <v>8469</v>
      </c>
      <c r="K5658" s="7" t="s">
        <v>477</v>
      </c>
      <c r="L5658" s="8">
        <v>45657.0</v>
      </c>
      <c r="M5658" s="6" t="s">
        <v>23</v>
      </c>
      <c r="N5658" s="5"/>
      <c r="O5658" s="5"/>
      <c r="P5658" s="5"/>
      <c r="Q5658" s="5"/>
      <c r="R5658" s="5"/>
      <c r="S5658" s="5"/>
      <c r="T5658" s="5"/>
      <c r="U5658" s="5"/>
      <c r="V5658" s="5"/>
    </row>
    <row r="5659" hidden="1">
      <c r="A5659" s="5">
        <v>480091.0</v>
      </c>
      <c r="B5659" s="6" t="s">
        <v>7963</v>
      </c>
      <c r="C5659" s="6" t="s">
        <v>10723</v>
      </c>
      <c r="D5659" s="6" t="s">
        <v>11273</v>
      </c>
      <c r="E5659" s="6" t="s">
        <v>266</v>
      </c>
      <c r="F5659" s="6"/>
      <c r="G5659" s="6"/>
      <c r="H5659" s="6" t="s">
        <v>8322</v>
      </c>
      <c r="I5659" s="6" t="s">
        <v>11316</v>
      </c>
      <c r="J5659" s="6" t="s">
        <v>8469</v>
      </c>
      <c r="K5659" s="7" t="s">
        <v>7459</v>
      </c>
      <c r="L5659" s="8">
        <v>45657.0</v>
      </c>
      <c r="M5659" s="6" t="s">
        <v>23</v>
      </c>
      <c r="N5659" s="5"/>
      <c r="O5659" s="5"/>
      <c r="P5659" s="5"/>
      <c r="Q5659" s="5"/>
      <c r="R5659" s="5"/>
      <c r="S5659" s="5"/>
      <c r="T5659" s="5"/>
      <c r="U5659" s="5"/>
      <c r="V5659" s="5"/>
    </row>
    <row r="5660" hidden="1">
      <c r="A5660" s="5">
        <v>480091.0</v>
      </c>
      <c r="B5660" s="6" t="s">
        <v>7963</v>
      </c>
      <c r="C5660" s="6" t="s">
        <v>10723</v>
      </c>
      <c r="D5660" s="6" t="s">
        <v>11273</v>
      </c>
      <c r="E5660" s="6" t="s">
        <v>266</v>
      </c>
      <c r="F5660" s="6"/>
      <c r="G5660" s="6"/>
      <c r="H5660" s="6" t="s">
        <v>8322</v>
      </c>
      <c r="I5660" s="6" t="s">
        <v>11317</v>
      </c>
      <c r="J5660" s="6" t="s">
        <v>8469</v>
      </c>
      <c r="K5660" s="7" t="s">
        <v>11318</v>
      </c>
      <c r="L5660" s="8">
        <v>45657.0</v>
      </c>
      <c r="M5660" s="6" t="s">
        <v>23</v>
      </c>
      <c r="N5660" s="5"/>
      <c r="O5660" s="5"/>
      <c r="P5660" s="5"/>
      <c r="Q5660" s="5"/>
      <c r="R5660" s="5"/>
      <c r="S5660" s="5"/>
      <c r="T5660" s="5"/>
      <c r="U5660" s="5"/>
      <c r="V5660" s="5"/>
    </row>
    <row r="5661" hidden="1">
      <c r="A5661" s="5">
        <v>480091.0</v>
      </c>
      <c r="B5661" s="6" t="s">
        <v>7963</v>
      </c>
      <c r="C5661" s="6" t="s">
        <v>10723</v>
      </c>
      <c r="D5661" s="6" t="s">
        <v>11273</v>
      </c>
      <c r="E5661" s="6" t="s">
        <v>266</v>
      </c>
      <c r="F5661" s="6"/>
      <c r="G5661" s="6"/>
      <c r="H5661" s="6" t="s">
        <v>8322</v>
      </c>
      <c r="I5661" s="6" t="s">
        <v>11319</v>
      </c>
      <c r="J5661" s="6" t="s">
        <v>8469</v>
      </c>
      <c r="K5661" s="7" t="s">
        <v>477</v>
      </c>
      <c r="L5661" s="8">
        <v>45657.0</v>
      </c>
      <c r="M5661" s="6" t="s">
        <v>23</v>
      </c>
      <c r="N5661" s="5"/>
      <c r="O5661" s="5"/>
      <c r="P5661" s="5"/>
      <c r="Q5661" s="5"/>
      <c r="R5661" s="5"/>
      <c r="S5661" s="5"/>
      <c r="T5661" s="5"/>
      <c r="U5661" s="5"/>
      <c r="V5661" s="5"/>
    </row>
    <row r="5662" hidden="1">
      <c r="A5662" s="5">
        <v>480091.0</v>
      </c>
      <c r="B5662" s="6" t="s">
        <v>7963</v>
      </c>
      <c r="C5662" s="6" t="s">
        <v>10723</v>
      </c>
      <c r="D5662" s="6" t="s">
        <v>11273</v>
      </c>
      <c r="E5662" s="6" t="s">
        <v>266</v>
      </c>
      <c r="F5662" s="6"/>
      <c r="G5662" s="6"/>
      <c r="H5662" s="6" t="s">
        <v>8322</v>
      </c>
      <c r="I5662" s="6" t="s">
        <v>11320</v>
      </c>
      <c r="J5662" s="6" t="s">
        <v>8469</v>
      </c>
      <c r="K5662" s="7" t="s">
        <v>477</v>
      </c>
      <c r="L5662" s="8">
        <v>45657.0</v>
      </c>
      <c r="M5662" s="6" t="s">
        <v>23</v>
      </c>
      <c r="N5662" s="5"/>
      <c r="O5662" s="5"/>
      <c r="P5662" s="5"/>
      <c r="Q5662" s="5"/>
      <c r="R5662" s="5"/>
      <c r="S5662" s="5"/>
      <c r="T5662" s="5"/>
      <c r="U5662" s="5"/>
      <c r="V5662" s="5"/>
    </row>
    <row r="5663" hidden="1">
      <c r="A5663" s="5">
        <v>480091.0</v>
      </c>
      <c r="B5663" s="6" t="s">
        <v>7963</v>
      </c>
      <c r="C5663" s="6" t="s">
        <v>10723</v>
      </c>
      <c r="D5663" s="6" t="s">
        <v>11273</v>
      </c>
      <c r="E5663" s="6" t="s">
        <v>266</v>
      </c>
      <c r="F5663" s="6"/>
      <c r="G5663" s="6"/>
      <c r="H5663" s="6" t="s">
        <v>8322</v>
      </c>
      <c r="I5663" s="6" t="s">
        <v>11321</v>
      </c>
      <c r="J5663" s="6" t="s">
        <v>8469</v>
      </c>
      <c r="K5663" s="7" t="s">
        <v>565</v>
      </c>
      <c r="L5663" s="8">
        <v>45657.0</v>
      </c>
      <c r="M5663" s="6" t="s">
        <v>23</v>
      </c>
      <c r="N5663" s="5"/>
      <c r="O5663" s="5"/>
      <c r="P5663" s="5"/>
      <c r="Q5663" s="5"/>
      <c r="R5663" s="5"/>
      <c r="S5663" s="5"/>
      <c r="T5663" s="5"/>
      <c r="U5663" s="5"/>
      <c r="V5663" s="5"/>
    </row>
    <row r="5664" hidden="1">
      <c r="A5664" s="5">
        <v>480091.0</v>
      </c>
      <c r="B5664" s="6" t="s">
        <v>7963</v>
      </c>
      <c r="C5664" s="6" t="s">
        <v>10723</v>
      </c>
      <c r="D5664" s="6" t="s">
        <v>11297</v>
      </c>
      <c r="E5664" s="6" t="s">
        <v>266</v>
      </c>
      <c r="F5664" s="6"/>
      <c r="G5664" s="6"/>
      <c r="H5664" s="6" t="s">
        <v>8256</v>
      </c>
      <c r="I5664" s="6" t="s">
        <v>11298</v>
      </c>
      <c r="J5664" s="6" t="s">
        <v>8469</v>
      </c>
      <c r="K5664" s="7" t="s">
        <v>784</v>
      </c>
      <c r="L5664" s="8">
        <v>45657.0</v>
      </c>
      <c r="M5664" s="6" t="s">
        <v>23</v>
      </c>
      <c r="N5664" s="5"/>
      <c r="O5664" s="5"/>
      <c r="P5664" s="5"/>
      <c r="Q5664" s="5"/>
      <c r="R5664" s="5"/>
      <c r="S5664" s="5"/>
      <c r="T5664" s="5"/>
      <c r="U5664" s="5"/>
      <c r="V5664" s="5"/>
    </row>
    <row r="5665" hidden="1">
      <c r="A5665" s="5">
        <v>480091.0</v>
      </c>
      <c r="B5665" s="6" t="s">
        <v>7963</v>
      </c>
      <c r="C5665" s="6" t="s">
        <v>10723</v>
      </c>
      <c r="D5665" s="6" t="s">
        <v>11273</v>
      </c>
      <c r="E5665" s="6" t="s">
        <v>266</v>
      </c>
      <c r="F5665" s="6"/>
      <c r="G5665" s="6"/>
      <c r="H5665" s="6" t="s">
        <v>8243</v>
      </c>
      <c r="I5665" s="6" t="s">
        <v>11274</v>
      </c>
      <c r="J5665" s="6" t="s">
        <v>8469</v>
      </c>
      <c r="K5665" s="7" t="s">
        <v>11322</v>
      </c>
      <c r="L5665" s="8">
        <v>45657.0</v>
      </c>
      <c r="M5665" s="6" t="s">
        <v>23</v>
      </c>
      <c r="N5665" s="5"/>
      <c r="O5665" s="5"/>
      <c r="P5665" s="5"/>
      <c r="Q5665" s="5"/>
      <c r="R5665" s="5"/>
      <c r="S5665" s="5"/>
      <c r="T5665" s="5"/>
      <c r="U5665" s="5"/>
      <c r="V5665" s="5"/>
    </row>
    <row r="5666" hidden="1">
      <c r="A5666" s="5">
        <v>480091.0</v>
      </c>
      <c r="B5666" s="6" t="s">
        <v>7963</v>
      </c>
      <c r="C5666" s="6" t="s">
        <v>10723</v>
      </c>
      <c r="D5666" s="6" t="s">
        <v>11273</v>
      </c>
      <c r="E5666" s="6" t="s">
        <v>266</v>
      </c>
      <c r="F5666" s="6"/>
      <c r="G5666" s="6"/>
      <c r="H5666" s="6" t="s">
        <v>8243</v>
      </c>
      <c r="I5666" s="6" t="s">
        <v>11274</v>
      </c>
      <c r="J5666" s="6" t="s">
        <v>8469</v>
      </c>
      <c r="K5666" s="7" t="s">
        <v>11323</v>
      </c>
      <c r="L5666" s="8">
        <v>45657.0</v>
      </c>
      <c r="M5666" s="6" t="s">
        <v>23</v>
      </c>
      <c r="N5666" s="5"/>
      <c r="O5666" s="5"/>
      <c r="P5666" s="5"/>
      <c r="Q5666" s="5"/>
      <c r="R5666" s="5"/>
      <c r="S5666" s="5"/>
      <c r="T5666" s="5"/>
      <c r="U5666" s="5"/>
      <c r="V5666" s="5"/>
    </row>
    <row r="5667" hidden="1">
      <c r="A5667" s="5">
        <v>480091.0</v>
      </c>
      <c r="B5667" s="6" t="s">
        <v>7963</v>
      </c>
      <c r="C5667" s="6" t="s">
        <v>10723</v>
      </c>
      <c r="D5667" s="6" t="s">
        <v>11273</v>
      </c>
      <c r="E5667" s="6" t="s">
        <v>266</v>
      </c>
      <c r="F5667" s="6"/>
      <c r="G5667" s="6"/>
      <c r="H5667" s="6" t="s">
        <v>8243</v>
      </c>
      <c r="I5667" s="6" t="s">
        <v>11274</v>
      </c>
      <c r="J5667" s="6" t="s">
        <v>8469</v>
      </c>
      <c r="K5667" s="7" t="s">
        <v>11324</v>
      </c>
      <c r="L5667" s="8">
        <v>45657.0</v>
      </c>
      <c r="M5667" s="6" t="s">
        <v>23</v>
      </c>
      <c r="N5667" s="5"/>
      <c r="O5667" s="5"/>
      <c r="P5667" s="5"/>
      <c r="Q5667" s="5"/>
      <c r="R5667" s="5"/>
      <c r="S5667" s="5"/>
      <c r="T5667" s="5"/>
      <c r="U5667" s="5"/>
      <c r="V5667" s="5"/>
    </row>
    <row r="5668" hidden="1">
      <c r="A5668" s="5">
        <v>480091.0</v>
      </c>
      <c r="B5668" s="6" t="s">
        <v>7963</v>
      </c>
      <c r="C5668" s="6" t="s">
        <v>10723</v>
      </c>
      <c r="D5668" s="6" t="s">
        <v>11273</v>
      </c>
      <c r="E5668" s="6" t="s">
        <v>266</v>
      </c>
      <c r="F5668" s="6"/>
      <c r="G5668" s="6"/>
      <c r="H5668" s="6" t="s">
        <v>8243</v>
      </c>
      <c r="I5668" s="6" t="s">
        <v>11274</v>
      </c>
      <c r="J5668" s="6" t="s">
        <v>8469</v>
      </c>
      <c r="K5668" s="7" t="s">
        <v>11322</v>
      </c>
      <c r="L5668" s="8">
        <v>45657.0</v>
      </c>
      <c r="M5668" s="6" t="s">
        <v>23</v>
      </c>
      <c r="N5668" s="5"/>
      <c r="O5668" s="5"/>
      <c r="P5668" s="5"/>
      <c r="Q5668" s="5"/>
      <c r="R5668" s="5"/>
      <c r="S5668" s="5"/>
      <c r="T5668" s="5"/>
      <c r="U5668" s="5"/>
      <c r="V5668" s="5"/>
    </row>
    <row r="5669" hidden="1">
      <c r="A5669" s="5">
        <v>480091.0</v>
      </c>
      <c r="B5669" s="6" t="s">
        <v>7963</v>
      </c>
      <c r="C5669" s="6" t="s">
        <v>10723</v>
      </c>
      <c r="D5669" s="6" t="s">
        <v>11273</v>
      </c>
      <c r="E5669" s="6" t="s">
        <v>266</v>
      </c>
      <c r="F5669" s="6"/>
      <c r="G5669" s="6"/>
      <c r="H5669" s="6" t="s">
        <v>8243</v>
      </c>
      <c r="I5669" s="6" t="s">
        <v>11274</v>
      </c>
      <c r="J5669" s="6" t="s">
        <v>8469</v>
      </c>
      <c r="K5669" s="7" t="s">
        <v>11322</v>
      </c>
      <c r="L5669" s="8">
        <v>45657.0</v>
      </c>
      <c r="M5669" s="6" t="s">
        <v>23</v>
      </c>
      <c r="N5669" s="5"/>
      <c r="O5669" s="5"/>
      <c r="P5669" s="5"/>
      <c r="Q5669" s="5"/>
      <c r="R5669" s="5"/>
      <c r="S5669" s="5"/>
      <c r="T5669" s="5"/>
      <c r="U5669" s="5"/>
      <c r="V5669" s="5"/>
    </row>
    <row r="5670" hidden="1">
      <c r="A5670" s="5">
        <v>480091.0</v>
      </c>
      <c r="B5670" s="6" t="s">
        <v>7963</v>
      </c>
      <c r="C5670" s="6" t="s">
        <v>10723</v>
      </c>
      <c r="D5670" s="6" t="s">
        <v>11325</v>
      </c>
      <c r="E5670" s="6" t="s">
        <v>266</v>
      </c>
      <c r="F5670" s="6"/>
      <c r="G5670" s="6"/>
      <c r="H5670" s="6" t="s">
        <v>8243</v>
      </c>
      <c r="I5670" s="6" t="s">
        <v>11326</v>
      </c>
      <c r="J5670" s="6" t="s">
        <v>8469</v>
      </c>
      <c r="K5670" s="7" t="s">
        <v>11327</v>
      </c>
      <c r="L5670" s="8">
        <v>45657.0</v>
      </c>
      <c r="M5670" s="6" t="s">
        <v>23</v>
      </c>
      <c r="N5670" s="5"/>
      <c r="O5670" s="5"/>
      <c r="P5670" s="5"/>
      <c r="Q5670" s="5"/>
      <c r="R5670" s="5"/>
      <c r="S5670" s="5"/>
      <c r="T5670" s="5"/>
      <c r="U5670" s="5"/>
      <c r="V5670" s="5"/>
    </row>
    <row r="5671" hidden="1">
      <c r="A5671" s="5">
        <v>480091.0</v>
      </c>
      <c r="B5671" s="6" t="s">
        <v>7963</v>
      </c>
      <c r="C5671" s="6" t="s">
        <v>10723</v>
      </c>
      <c r="D5671" s="6" t="s">
        <v>11273</v>
      </c>
      <c r="E5671" s="6" t="s">
        <v>266</v>
      </c>
      <c r="F5671" s="6"/>
      <c r="G5671" s="6"/>
      <c r="H5671" s="6" t="s">
        <v>8243</v>
      </c>
      <c r="I5671" s="6" t="s">
        <v>11274</v>
      </c>
      <c r="J5671" s="6" t="s">
        <v>8469</v>
      </c>
      <c r="K5671" s="7" t="s">
        <v>11328</v>
      </c>
      <c r="L5671" s="8">
        <v>45657.0</v>
      </c>
      <c r="M5671" s="6" t="s">
        <v>23</v>
      </c>
      <c r="N5671" s="5"/>
      <c r="O5671" s="5"/>
      <c r="P5671" s="5"/>
      <c r="Q5671" s="5"/>
      <c r="R5671" s="5"/>
      <c r="S5671" s="5"/>
      <c r="T5671" s="5"/>
      <c r="U5671" s="5"/>
      <c r="V5671" s="5"/>
    </row>
    <row r="5672" hidden="1">
      <c r="A5672" s="5">
        <v>480091.0</v>
      </c>
      <c r="B5672" s="6" t="s">
        <v>7963</v>
      </c>
      <c r="C5672" s="6" t="s">
        <v>10723</v>
      </c>
      <c r="D5672" s="6" t="s">
        <v>11329</v>
      </c>
      <c r="E5672" s="6" t="s">
        <v>266</v>
      </c>
      <c r="F5672" s="6"/>
      <c r="G5672" s="6"/>
      <c r="H5672" s="6" t="s">
        <v>8243</v>
      </c>
      <c r="I5672" s="6" t="s">
        <v>11330</v>
      </c>
      <c r="J5672" s="6" t="s">
        <v>8469</v>
      </c>
      <c r="K5672" s="7" t="s">
        <v>565</v>
      </c>
      <c r="L5672" s="8">
        <v>45657.0</v>
      </c>
      <c r="M5672" s="6" t="s">
        <v>23</v>
      </c>
      <c r="N5672" s="5"/>
      <c r="O5672" s="5"/>
      <c r="P5672" s="5"/>
      <c r="Q5672" s="5"/>
      <c r="R5672" s="5"/>
      <c r="S5672" s="5"/>
      <c r="T5672" s="5"/>
      <c r="U5672" s="5"/>
      <c r="V5672" s="5"/>
    </row>
    <row r="5673" hidden="1">
      <c r="A5673" s="5">
        <v>480091.0</v>
      </c>
      <c r="B5673" s="6" t="s">
        <v>7963</v>
      </c>
      <c r="C5673" s="6" t="s">
        <v>10723</v>
      </c>
      <c r="D5673" s="6" t="s">
        <v>11273</v>
      </c>
      <c r="E5673" s="6" t="s">
        <v>266</v>
      </c>
      <c r="F5673" s="6"/>
      <c r="G5673" s="6"/>
      <c r="H5673" s="6" t="s">
        <v>8319</v>
      </c>
      <c r="I5673" s="6" t="s">
        <v>11274</v>
      </c>
      <c r="J5673" s="6" t="s">
        <v>8469</v>
      </c>
      <c r="K5673" s="7" t="s">
        <v>11331</v>
      </c>
      <c r="L5673" s="8">
        <v>45657.0</v>
      </c>
      <c r="M5673" s="6" t="s">
        <v>23</v>
      </c>
      <c r="N5673" s="5"/>
      <c r="O5673" s="5"/>
      <c r="P5673" s="5"/>
      <c r="Q5673" s="5"/>
      <c r="R5673" s="5"/>
      <c r="S5673" s="5"/>
      <c r="T5673" s="5"/>
      <c r="U5673" s="5"/>
      <c r="V5673" s="5"/>
    </row>
    <row r="5674" hidden="1">
      <c r="A5674" s="5">
        <v>480091.0</v>
      </c>
      <c r="B5674" s="6" t="s">
        <v>7963</v>
      </c>
      <c r="C5674" s="6" t="s">
        <v>10723</v>
      </c>
      <c r="D5674" s="6" t="s">
        <v>11273</v>
      </c>
      <c r="E5674" s="6" t="s">
        <v>266</v>
      </c>
      <c r="F5674" s="6"/>
      <c r="G5674" s="6"/>
      <c r="H5674" s="6" t="s">
        <v>8243</v>
      </c>
      <c r="I5674" s="6" t="s">
        <v>11274</v>
      </c>
      <c r="J5674" s="6" t="s">
        <v>8469</v>
      </c>
      <c r="K5674" s="7" t="s">
        <v>494</v>
      </c>
      <c r="L5674" s="8">
        <v>45657.0</v>
      </c>
      <c r="M5674" s="6" t="s">
        <v>23</v>
      </c>
      <c r="N5674" s="5"/>
      <c r="O5674" s="5"/>
      <c r="P5674" s="5"/>
      <c r="Q5674" s="5"/>
      <c r="R5674" s="5"/>
      <c r="S5674" s="5"/>
      <c r="T5674" s="5"/>
      <c r="U5674" s="5"/>
      <c r="V5674" s="5"/>
    </row>
    <row r="5675" hidden="1">
      <c r="A5675" s="5">
        <v>480091.0</v>
      </c>
      <c r="B5675" s="6" t="s">
        <v>7963</v>
      </c>
      <c r="C5675" s="6" t="s">
        <v>10723</v>
      </c>
      <c r="D5675" s="6" t="s">
        <v>11273</v>
      </c>
      <c r="E5675" s="6" t="s">
        <v>266</v>
      </c>
      <c r="F5675" s="6"/>
      <c r="G5675" s="6"/>
      <c r="H5675" s="6" t="s">
        <v>8243</v>
      </c>
      <c r="I5675" s="6" t="s">
        <v>11274</v>
      </c>
      <c r="J5675" s="6" t="s">
        <v>8469</v>
      </c>
      <c r="K5675" s="7" t="s">
        <v>620</v>
      </c>
      <c r="L5675" s="8">
        <v>45657.0</v>
      </c>
      <c r="M5675" s="6" t="s">
        <v>23</v>
      </c>
      <c r="N5675" s="5"/>
      <c r="O5675" s="5"/>
      <c r="P5675" s="5"/>
      <c r="Q5675" s="5"/>
      <c r="R5675" s="5"/>
      <c r="S5675" s="5"/>
      <c r="T5675" s="5"/>
      <c r="U5675" s="5"/>
      <c r="V5675" s="5"/>
    </row>
    <row r="5676" hidden="1">
      <c r="A5676" s="5">
        <v>480091.0</v>
      </c>
      <c r="B5676" s="6" t="s">
        <v>7963</v>
      </c>
      <c r="C5676" s="6" t="s">
        <v>10723</v>
      </c>
      <c r="D5676" s="6" t="s">
        <v>11273</v>
      </c>
      <c r="E5676" s="6" t="s">
        <v>266</v>
      </c>
      <c r="F5676" s="6"/>
      <c r="G5676" s="6"/>
      <c r="H5676" s="6" t="s">
        <v>8243</v>
      </c>
      <c r="I5676" s="6" t="s">
        <v>11274</v>
      </c>
      <c r="J5676" s="6" t="s">
        <v>8469</v>
      </c>
      <c r="K5676" s="7" t="s">
        <v>75</v>
      </c>
      <c r="L5676" s="8">
        <v>45657.0</v>
      </c>
      <c r="M5676" s="6" t="s">
        <v>23</v>
      </c>
      <c r="N5676" s="5"/>
      <c r="O5676" s="5"/>
      <c r="P5676" s="5"/>
      <c r="Q5676" s="5"/>
      <c r="R5676" s="5"/>
      <c r="S5676" s="5"/>
      <c r="T5676" s="5"/>
      <c r="U5676" s="5"/>
      <c r="V5676" s="5"/>
    </row>
    <row r="5677" hidden="1">
      <c r="A5677" s="5">
        <v>480091.0</v>
      </c>
      <c r="B5677" s="6" t="s">
        <v>7963</v>
      </c>
      <c r="C5677" s="6" t="s">
        <v>10723</v>
      </c>
      <c r="D5677" s="6" t="s">
        <v>11332</v>
      </c>
      <c r="E5677" s="6" t="s">
        <v>266</v>
      </c>
      <c r="F5677" s="6"/>
      <c r="G5677" s="6"/>
      <c r="H5677" s="6" t="s">
        <v>8300</v>
      </c>
      <c r="I5677" s="6" t="s">
        <v>11333</v>
      </c>
      <c r="J5677" s="6" t="s">
        <v>8469</v>
      </c>
      <c r="K5677" s="7" t="s">
        <v>820</v>
      </c>
      <c r="L5677" s="8">
        <v>45657.0</v>
      </c>
      <c r="M5677" s="6" t="s">
        <v>23</v>
      </c>
      <c r="N5677" s="5"/>
      <c r="O5677" s="5"/>
      <c r="P5677" s="5"/>
      <c r="Q5677" s="5"/>
      <c r="R5677" s="5"/>
      <c r="S5677" s="5"/>
      <c r="T5677" s="5"/>
      <c r="U5677" s="5"/>
      <c r="V5677" s="5"/>
    </row>
    <row r="5678" hidden="1">
      <c r="A5678" s="5">
        <v>480091.0</v>
      </c>
      <c r="B5678" s="6" t="s">
        <v>7963</v>
      </c>
      <c r="C5678" s="6" t="s">
        <v>10723</v>
      </c>
      <c r="D5678" s="6" t="s">
        <v>11334</v>
      </c>
      <c r="E5678" s="6" t="s">
        <v>266</v>
      </c>
      <c r="F5678" s="6"/>
      <c r="G5678" s="6"/>
      <c r="H5678" s="6" t="s">
        <v>8402</v>
      </c>
      <c r="I5678" s="6" t="s">
        <v>11335</v>
      </c>
      <c r="J5678" s="6" t="s">
        <v>8469</v>
      </c>
      <c r="K5678" s="7" t="s">
        <v>757</v>
      </c>
      <c r="L5678" s="8">
        <v>45657.0</v>
      </c>
      <c r="M5678" s="6" t="s">
        <v>23</v>
      </c>
      <c r="N5678" s="5"/>
      <c r="O5678" s="5"/>
      <c r="P5678" s="5"/>
      <c r="Q5678" s="5"/>
      <c r="R5678" s="5"/>
      <c r="S5678" s="5"/>
      <c r="T5678" s="5"/>
      <c r="U5678" s="5"/>
      <c r="V5678" s="5"/>
    </row>
    <row r="5679" hidden="1">
      <c r="A5679" s="5">
        <v>480091.0</v>
      </c>
      <c r="B5679" s="6" t="s">
        <v>7963</v>
      </c>
      <c r="C5679" s="6" t="s">
        <v>10723</v>
      </c>
      <c r="D5679" s="6" t="s">
        <v>11273</v>
      </c>
      <c r="E5679" s="6" t="s">
        <v>266</v>
      </c>
      <c r="F5679" s="6"/>
      <c r="G5679" s="6"/>
      <c r="H5679" s="6" t="s">
        <v>8212</v>
      </c>
      <c r="I5679" s="6" t="s">
        <v>11274</v>
      </c>
      <c r="J5679" s="6" t="s">
        <v>8469</v>
      </c>
      <c r="K5679" s="7" t="s">
        <v>369</v>
      </c>
      <c r="L5679" s="8">
        <v>45657.0</v>
      </c>
      <c r="M5679" s="6" t="s">
        <v>23</v>
      </c>
      <c r="N5679" s="5"/>
      <c r="O5679" s="5"/>
      <c r="P5679" s="5"/>
      <c r="Q5679" s="5"/>
      <c r="R5679" s="5"/>
      <c r="S5679" s="5"/>
      <c r="T5679" s="5"/>
      <c r="U5679" s="5"/>
      <c r="V5679" s="5"/>
    </row>
    <row r="5680" hidden="1">
      <c r="A5680" s="5">
        <v>480091.0</v>
      </c>
      <c r="B5680" s="6" t="s">
        <v>7963</v>
      </c>
      <c r="C5680" s="6" t="s">
        <v>10723</v>
      </c>
      <c r="D5680" s="6" t="s">
        <v>11273</v>
      </c>
      <c r="E5680" s="6" t="s">
        <v>266</v>
      </c>
      <c r="F5680" s="6"/>
      <c r="G5680" s="6"/>
      <c r="H5680" s="6" t="s">
        <v>8274</v>
      </c>
      <c r="I5680" s="6" t="s">
        <v>11274</v>
      </c>
      <c r="J5680" s="6" t="s">
        <v>8469</v>
      </c>
      <c r="K5680" s="7" t="s">
        <v>11336</v>
      </c>
      <c r="L5680" s="8">
        <v>45657.0</v>
      </c>
      <c r="M5680" s="6" t="s">
        <v>23</v>
      </c>
      <c r="N5680" s="5"/>
      <c r="O5680" s="5"/>
      <c r="P5680" s="5"/>
      <c r="Q5680" s="5"/>
      <c r="R5680" s="5"/>
      <c r="S5680" s="5"/>
      <c r="T5680" s="5"/>
      <c r="U5680" s="5"/>
      <c r="V5680" s="5"/>
    </row>
    <row r="5681" hidden="1">
      <c r="A5681" s="5">
        <v>480091.0</v>
      </c>
      <c r="B5681" s="6" t="s">
        <v>7963</v>
      </c>
      <c r="C5681" s="6" t="s">
        <v>10723</v>
      </c>
      <c r="D5681" s="6" t="s">
        <v>11273</v>
      </c>
      <c r="E5681" s="6" t="s">
        <v>266</v>
      </c>
      <c r="F5681" s="6"/>
      <c r="G5681" s="6"/>
      <c r="H5681" s="6" t="s">
        <v>8197</v>
      </c>
      <c r="I5681" s="6" t="s">
        <v>11274</v>
      </c>
      <c r="J5681" s="6" t="s">
        <v>8469</v>
      </c>
      <c r="K5681" s="7" t="s">
        <v>8408</v>
      </c>
      <c r="L5681" s="8">
        <v>45657.0</v>
      </c>
      <c r="M5681" s="6" t="s">
        <v>23</v>
      </c>
      <c r="N5681" s="5"/>
      <c r="O5681" s="5"/>
      <c r="P5681" s="5"/>
      <c r="Q5681" s="5"/>
      <c r="R5681" s="5"/>
      <c r="S5681" s="5"/>
      <c r="T5681" s="5"/>
      <c r="U5681" s="5"/>
      <c r="V5681" s="5"/>
    </row>
    <row r="5682" hidden="1">
      <c r="A5682" s="5">
        <v>480091.0</v>
      </c>
      <c r="B5682" s="6" t="s">
        <v>7963</v>
      </c>
      <c r="C5682" s="6" t="s">
        <v>10723</v>
      </c>
      <c r="D5682" s="6" t="s">
        <v>11337</v>
      </c>
      <c r="E5682" s="6" t="s">
        <v>266</v>
      </c>
      <c r="F5682" s="6"/>
      <c r="G5682" s="6"/>
      <c r="H5682" s="6" t="s">
        <v>8279</v>
      </c>
      <c r="I5682" s="6" t="s">
        <v>11338</v>
      </c>
      <c r="J5682" s="6" t="s">
        <v>8469</v>
      </c>
      <c r="K5682" s="7" t="s">
        <v>11339</v>
      </c>
      <c r="L5682" s="8">
        <v>45657.0</v>
      </c>
      <c r="M5682" s="6" t="s">
        <v>23</v>
      </c>
      <c r="N5682" s="5"/>
      <c r="O5682" s="5"/>
      <c r="P5682" s="5"/>
      <c r="Q5682" s="5"/>
      <c r="R5682" s="5"/>
      <c r="S5682" s="5"/>
      <c r="T5682" s="5"/>
      <c r="U5682" s="5"/>
      <c r="V5682" s="5"/>
    </row>
    <row r="5683" hidden="1">
      <c r="A5683" s="5">
        <v>480091.0</v>
      </c>
      <c r="B5683" s="6" t="s">
        <v>7963</v>
      </c>
      <c r="C5683" s="6" t="s">
        <v>10723</v>
      </c>
      <c r="D5683" s="6" t="s">
        <v>11340</v>
      </c>
      <c r="E5683" s="6" t="s">
        <v>266</v>
      </c>
      <c r="F5683" s="6"/>
      <c r="G5683" s="6"/>
      <c r="H5683" s="6" t="s">
        <v>8686</v>
      </c>
      <c r="I5683" s="6" t="s">
        <v>11341</v>
      </c>
      <c r="J5683" s="6" t="s">
        <v>8469</v>
      </c>
      <c r="K5683" s="7" t="s">
        <v>757</v>
      </c>
      <c r="L5683" s="8">
        <v>45657.0</v>
      </c>
      <c r="M5683" s="6" t="s">
        <v>23</v>
      </c>
      <c r="N5683" s="5"/>
      <c r="O5683" s="5"/>
      <c r="P5683" s="5"/>
      <c r="Q5683" s="5"/>
      <c r="R5683" s="5"/>
      <c r="S5683" s="5"/>
      <c r="T5683" s="5"/>
      <c r="U5683" s="5"/>
      <c r="V5683" s="5"/>
    </row>
    <row r="5684" hidden="1">
      <c r="A5684" s="5">
        <v>480091.0</v>
      </c>
      <c r="B5684" s="6" t="s">
        <v>7963</v>
      </c>
      <c r="C5684" s="6" t="s">
        <v>10723</v>
      </c>
      <c r="D5684" s="6" t="s">
        <v>11342</v>
      </c>
      <c r="E5684" s="6" t="s">
        <v>266</v>
      </c>
      <c r="F5684" s="6"/>
      <c r="G5684" s="6"/>
      <c r="H5684" s="6" t="s">
        <v>8686</v>
      </c>
      <c r="I5684" s="6" t="s">
        <v>11343</v>
      </c>
      <c r="J5684" s="6" t="s">
        <v>8469</v>
      </c>
      <c r="K5684" s="7" t="s">
        <v>11344</v>
      </c>
      <c r="L5684" s="8">
        <v>45657.0</v>
      </c>
      <c r="M5684" s="6" t="s">
        <v>23</v>
      </c>
      <c r="N5684" s="5"/>
      <c r="O5684" s="5"/>
      <c r="P5684" s="5"/>
      <c r="Q5684" s="5"/>
      <c r="R5684" s="5"/>
      <c r="S5684" s="5"/>
      <c r="T5684" s="5"/>
      <c r="U5684" s="5"/>
      <c r="V5684" s="5"/>
    </row>
    <row r="5685" hidden="1">
      <c r="A5685" s="5">
        <v>480091.0</v>
      </c>
      <c r="B5685" s="6" t="s">
        <v>7963</v>
      </c>
      <c r="C5685" s="6" t="s">
        <v>10723</v>
      </c>
      <c r="D5685" s="6" t="s">
        <v>11345</v>
      </c>
      <c r="E5685" s="6" t="s">
        <v>266</v>
      </c>
      <c r="F5685" s="6"/>
      <c r="G5685" s="6"/>
      <c r="H5685" s="6" t="s">
        <v>8467</v>
      </c>
      <c r="I5685" s="6" t="s">
        <v>11346</v>
      </c>
      <c r="J5685" s="6" t="s">
        <v>8469</v>
      </c>
      <c r="K5685" s="7" t="s">
        <v>494</v>
      </c>
      <c r="L5685" s="8">
        <v>45657.0</v>
      </c>
      <c r="M5685" s="6" t="s">
        <v>23</v>
      </c>
      <c r="N5685" s="5"/>
      <c r="O5685" s="5"/>
      <c r="P5685" s="5"/>
      <c r="Q5685" s="5"/>
      <c r="R5685" s="5"/>
      <c r="S5685" s="5"/>
      <c r="T5685" s="5"/>
      <c r="U5685" s="5"/>
      <c r="V5685" s="5"/>
    </row>
    <row r="5686" hidden="1">
      <c r="A5686" s="5">
        <v>480091.0</v>
      </c>
      <c r="B5686" s="6" t="s">
        <v>7963</v>
      </c>
      <c r="C5686" s="6" t="s">
        <v>10723</v>
      </c>
      <c r="D5686" s="6" t="s">
        <v>11345</v>
      </c>
      <c r="E5686" s="6" t="s">
        <v>266</v>
      </c>
      <c r="F5686" s="6"/>
      <c r="G5686" s="6"/>
      <c r="H5686" s="6" t="s">
        <v>8467</v>
      </c>
      <c r="I5686" s="6" t="s">
        <v>11346</v>
      </c>
      <c r="J5686" s="6" t="s">
        <v>8469</v>
      </c>
      <c r="K5686" s="7" t="s">
        <v>82</v>
      </c>
      <c r="L5686" s="8">
        <v>45657.0</v>
      </c>
      <c r="M5686" s="6" t="s">
        <v>23</v>
      </c>
      <c r="N5686" s="5"/>
      <c r="O5686" s="5"/>
      <c r="P5686" s="5"/>
      <c r="Q5686" s="5"/>
      <c r="R5686" s="5"/>
      <c r="S5686" s="5"/>
      <c r="T5686" s="5"/>
      <c r="U5686" s="5"/>
      <c r="V5686" s="5"/>
    </row>
    <row r="5687" hidden="1">
      <c r="A5687" s="5">
        <v>480091.0</v>
      </c>
      <c r="B5687" s="6" t="s">
        <v>7963</v>
      </c>
      <c r="C5687" s="6" t="s">
        <v>10723</v>
      </c>
      <c r="D5687" s="6" t="s">
        <v>11345</v>
      </c>
      <c r="E5687" s="6" t="s">
        <v>266</v>
      </c>
      <c r="F5687" s="6"/>
      <c r="G5687" s="6"/>
      <c r="H5687" s="6" t="s">
        <v>8467</v>
      </c>
      <c r="I5687" s="6" t="s">
        <v>11346</v>
      </c>
      <c r="J5687" s="6" t="s">
        <v>8469</v>
      </c>
      <c r="K5687" s="7" t="s">
        <v>11347</v>
      </c>
      <c r="L5687" s="8">
        <v>45657.0</v>
      </c>
      <c r="M5687" s="6" t="s">
        <v>23</v>
      </c>
      <c r="N5687" s="5"/>
      <c r="O5687" s="5"/>
      <c r="P5687" s="5"/>
      <c r="Q5687" s="5"/>
      <c r="R5687" s="5"/>
      <c r="S5687" s="5"/>
      <c r="T5687" s="5"/>
      <c r="U5687" s="5"/>
      <c r="V5687" s="5"/>
    </row>
    <row r="5688" hidden="1">
      <c r="A5688" s="5">
        <v>480091.0</v>
      </c>
      <c r="B5688" s="6" t="s">
        <v>7963</v>
      </c>
      <c r="C5688" s="6" t="s">
        <v>10723</v>
      </c>
      <c r="D5688" s="6" t="s">
        <v>11348</v>
      </c>
      <c r="E5688" s="6" t="s">
        <v>266</v>
      </c>
      <c r="F5688" s="6"/>
      <c r="G5688" s="6"/>
      <c r="H5688" s="6" t="s">
        <v>8212</v>
      </c>
      <c r="I5688" s="6" t="s">
        <v>11349</v>
      </c>
      <c r="J5688" s="6" t="s">
        <v>8469</v>
      </c>
      <c r="K5688" s="7" t="s">
        <v>557</v>
      </c>
      <c r="L5688" s="8">
        <v>45657.0</v>
      </c>
      <c r="M5688" s="6" t="s">
        <v>23</v>
      </c>
      <c r="N5688" s="5"/>
      <c r="O5688" s="5"/>
      <c r="P5688" s="5"/>
      <c r="Q5688" s="5"/>
      <c r="R5688" s="5"/>
      <c r="S5688" s="5"/>
      <c r="T5688" s="5"/>
      <c r="U5688" s="5"/>
      <c r="V5688" s="5"/>
    </row>
    <row r="5689" hidden="1">
      <c r="A5689" s="5">
        <v>480091.0</v>
      </c>
      <c r="B5689" s="6" t="s">
        <v>7963</v>
      </c>
      <c r="C5689" s="6" t="s">
        <v>10723</v>
      </c>
      <c r="D5689" s="6" t="s">
        <v>11345</v>
      </c>
      <c r="E5689" s="6" t="s">
        <v>266</v>
      </c>
      <c r="F5689" s="6"/>
      <c r="G5689" s="6"/>
      <c r="H5689" s="6" t="s">
        <v>8467</v>
      </c>
      <c r="I5689" s="6" t="s">
        <v>11346</v>
      </c>
      <c r="J5689" s="6" t="s">
        <v>8469</v>
      </c>
      <c r="K5689" s="7" t="s">
        <v>4107</v>
      </c>
      <c r="L5689" s="8">
        <v>45657.0</v>
      </c>
      <c r="M5689" s="6" t="s">
        <v>23</v>
      </c>
      <c r="N5689" s="5"/>
      <c r="O5689" s="5"/>
      <c r="P5689" s="5"/>
      <c r="Q5689" s="5"/>
      <c r="R5689" s="5"/>
      <c r="S5689" s="5"/>
      <c r="T5689" s="5"/>
      <c r="U5689" s="5"/>
      <c r="V5689" s="5"/>
    </row>
    <row r="5690" hidden="1">
      <c r="A5690" s="5">
        <v>480091.0</v>
      </c>
      <c r="B5690" s="6" t="s">
        <v>7963</v>
      </c>
      <c r="C5690" s="6" t="s">
        <v>10723</v>
      </c>
      <c r="D5690" s="6" t="s">
        <v>11348</v>
      </c>
      <c r="E5690" s="6" t="s">
        <v>266</v>
      </c>
      <c r="F5690" s="6"/>
      <c r="G5690" s="6"/>
      <c r="H5690" s="6" t="s">
        <v>8256</v>
      </c>
      <c r="I5690" s="6" t="s">
        <v>11349</v>
      </c>
      <c r="J5690" s="6" t="s">
        <v>8469</v>
      </c>
      <c r="K5690" s="7" t="s">
        <v>481</v>
      </c>
      <c r="L5690" s="8">
        <v>45657.0</v>
      </c>
      <c r="M5690" s="6" t="s">
        <v>23</v>
      </c>
      <c r="N5690" s="5"/>
      <c r="O5690" s="5"/>
      <c r="P5690" s="5"/>
      <c r="Q5690" s="5"/>
      <c r="R5690" s="5"/>
      <c r="S5690" s="5"/>
      <c r="T5690" s="5"/>
      <c r="U5690" s="5"/>
      <c r="V5690" s="5"/>
    </row>
    <row r="5691" hidden="1">
      <c r="A5691" s="5">
        <v>480091.0</v>
      </c>
      <c r="B5691" s="6" t="s">
        <v>7963</v>
      </c>
      <c r="C5691" s="6" t="s">
        <v>10723</v>
      </c>
      <c r="D5691" s="6" t="s">
        <v>11345</v>
      </c>
      <c r="E5691" s="6" t="s">
        <v>266</v>
      </c>
      <c r="F5691" s="6"/>
      <c r="G5691" s="6"/>
      <c r="H5691" s="6" t="s">
        <v>8467</v>
      </c>
      <c r="I5691" s="6" t="s">
        <v>11346</v>
      </c>
      <c r="J5691" s="6" t="s">
        <v>8469</v>
      </c>
      <c r="K5691" s="7" t="s">
        <v>11350</v>
      </c>
      <c r="L5691" s="8">
        <v>45657.0</v>
      </c>
      <c r="M5691" s="6" t="s">
        <v>23</v>
      </c>
      <c r="N5691" s="5"/>
      <c r="O5691" s="5"/>
      <c r="P5691" s="5"/>
      <c r="Q5691" s="5"/>
      <c r="R5691" s="5"/>
      <c r="S5691" s="5"/>
      <c r="T5691" s="5"/>
      <c r="U5691" s="5"/>
      <c r="V5691" s="5"/>
    </row>
    <row r="5692" hidden="1">
      <c r="A5692" s="5">
        <v>480091.0</v>
      </c>
      <c r="B5692" s="6" t="s">
        <v>7963</v>
      </c>
      <c r="C5692" s="6" t="s">
        <v>10723</v>
      </c>
      <c r="D5692" s="6" t="s">
        <v>11345</v>
      </c>
      <c r="E5692" s="6" t="s">
        <v>266</v>
      </c>
      <c r="F5692" s="6"/>
      <c r="G5692" s="6"/>
      <c r="H5692" s="6" t="s">
        <v>8467</v>
      </c>
      <c r="I5692" s="6" t="s">
        <v>11346</v>
      </c>
      <c r="J5692" s="6" t="s">
        <v>8469</v>
      </c>
      <c r="K5692" s="7" t="s">
        <v>11351</v>
      </c>
      <c r="L5692" s="8">
        <v>45657.0</v>
      </c>
      <c r="M5692" s="6" t="s">
        <v>23</v>
      </c>
      <c r="N5692" s="5"/>
      <c r="O5692" s="5"/>
      <c r="P5692" s="5"/>
      <c r="Q5692" s="5"/>
      <c r="R5692" s="5"/>
      <c r="S5692" s="5"/>
      <c r="T5692" s="5"/>
      <c r="U5692" s="5"/>
      <c r="V5692" s="5"/>
    </row>
    <row r="5693" hidden="1">
      <c r="A5693" s="5">
        <v>480091.0</v>
      </c>
      <c r="B5693" s="6" t="s">
        <v>7963</v>
      </c>
      <c r="C5693" s="6" t="s">
        <v>10723</v>
      </c>
      <c r="D5693" s="6" t="s">
        <v>11345</v>
      </c>
      <c r="E5693" s="6" t="s">
        <v>266</v>
      </c>
      <c r="F5693" s="6"/>
      <c r="G5693" s="6"/>
      <c r="H5693" s="6" t="s">
        <v>8467</v>
      </c>
      <c r="I5693" s="6" t="s">
        <v>11346</v>
      </c>
      <c r="J5693" s="6" t="s">
        <v>8469</v>
      </c>
      <c r="K5693" s="7" t="s">
        <v>3597</v>
      </c>
      <c r="L5693" s="8">
        <v>45657.0</v>
      </c>
      <c r="M5693" s="6" t="s">
        <v>23</v>
      </c>
      <c r="N5693" s="5"/>
      <c r="O5693" s="5"/>
      <c r="P5693" s="5"/>
      <c r="Q5693" s="5"/>
      <c r="R5693" s="5"/>
      <c r="S5693" s="5"/>
      <c r="T5693" s="5"/>
      <c r="U5693" s="5"/>
      <c r="V5693" s="5"/>
    </row>
    <row r="5694" hidden="1">
      <c r="A5694" s="5">
        <v>480091.0</v>
      </c>
      <c r="B5694" s="6" t="s">
        <v>7963</v>
      </c>
      <c r="C5694" s="6" t="s">
        <v>10723</v>
      </c>
      <c r="D5694" s="6" t="s">
        <v>11345</v>
      </c>
      <c r="E5694" s="6" t="s">
        <v>266</v>
      </c>
      <c r="F5694" s="6"/>
      <c r="G5694" s="6"/>
      <c r="H5694" s="6" t="s">
        <v>8467</v>
      </c>
      <c r="I5694" s="6" t="s">
        <v>11346</v>
      </c>
      <c r="J5694" s="6" t="s">
        <v>8469</v>
      </c>
      <c r="K5694" s="7" t="s">
        <v>11352</v>
      </c>
      <c r="L5694" s="8">
        <v>45657.0</v>
      </c>
      <c r="M5694" s="6" t="s">
        <v>23</v>
      </c>
      <c r="N5694" s="5"/>
      <c r="O5694" s="5"/>
      <c r="P5694" s="5"/>
      <c r="Q5694" s="5"/>
      <c r="R5694" s="5"/>
      <c r="S5694" s="5"/>
      <c r="T5694" s="5"/>
      <c r="U5694" s="5"/>
      <c r="V5694" s="5"/>
    </row>
    <row r="5695" hidden="1">
      <c r="A5695" s="5">
        <v>480091.0</v>
      </c>
      <c r="B5695" s="6" t="s">
        <v>7963</v>
      </c>
      <c r="C5695" s="6" t="s">
        <v>10723</v>
      </c>
      <c r="D5695" s="6" t="s">
        <v>11348</v>
      </c>
      <c r="E5695" s="6" t="s">
        <v>266</v>
      </c>
      <c r="F5695" s="6"/>
      <c r="G5695" s="6"/>
      <c r="H5695" s="6" t="s">
        <v>8209</v>
      </c>
      <c r="I5695" s="6" t="s">
        <v>11349</v>
      </c>
      <c r="J5695" s="6" t="s">
        <v>8469</v>
      </c>
      <c r="K5695" s="7" t="s">
        <v>369</v>
      </c>
      <c r="L5695" s="8">
        <v>45657.0</v>
      </c>
      <c r="M5695" s="6" t="s">
        <v>23</v>
      </c>
      <c r="N5695" s="5"/>
      <c r="O5695" s="5"/>
      <c r="P5695" s="5"/>
      <c r="Q5695" s="5"/>
      <c r="R5695" s="5"/>
      <c r="S5695" s="5"/>
      <c r="T5695" s="5"/>
      <c r="U5695" s="5"/>
      <c r="V5695" s="5"/>
    </row>
    <row r="5696" hidden="1">
      <c r="A5696" s="5">
        <v>480091.0</v>
      </c>
      <c r="B5696" s="6" t="s">
        <v>7963</v>
      </c>
      <c r="C5696" s="6" t="s">
        <v>10723</v>
      </c>
      <c r="D5696" s="6" t="s">
        <v>11348</v>
      </c>
      <c r="E5696" s="6" t="s">
        <v>266</v>
      </c>
      <c r="F5696" s="6"/>
      <c r="G5696" s="6"/>
      <c r="H5696" s="6" t="s">
        <v>8212</v>
      </c>
      <c r="I5696" s="6" t="s">
        <v>11349</v>
      </c>
      <c r="J5696" s="6" t="s">
        <v>8469</v>
      </c>
      <c r="K5696" s="7" t="s">
        <v>369</v>
      </c>
      <c r="L5696" s="8">
        <v>45657.0</v>
      </c>
      <c r="M5696" s="6" t="s">
        <v>23</v>
      </c>
      <c r="N5696" s="5"/>
      <c r="O5696" s="5"/>
      <c r="P5696" s="5"/>
      <c r="Q5696" s="5"/>
      <c r="R5696" s="5"/>
      <c r="S5696" s="5"/>
      <c r="T5696" s="5"/>
      <c r="U5696" s="5"/>
      <c r="V5696" s="5"/>
    </row>
    <row r="5697" hidden="1">
      <c r="A5697" s="5">
        <v>480091.0</v>
      </c>
      <c r="B5697" s="6" t="s">
        <v>7963</v>
      </c>
      <c r="C5697" s="6" t="s">
        <v>10723</v>
      </c>
      <c r="D5697" s="6" t="s">
        <v>11348</v>
      </c>
      <c r="E5697" s="6" t="s">
        <v>266</v>
      </c>
      <c r="F5697" s="6"/>
      <c r="G5697" s="6"/>
      <c r="H5697" s="6" t="s">
        <v>8264</v>
      </c>
      <c r="I5697" s="6" t="s">
        <v>11349</v>
      </c>
      <c r="J5697" s="6" t="s">
        <v>8469</v>
      </c>
      <c r="K5697" s="7" t="s">
        <v>565</v>
      </c>
      <c r="L5697" s="8">
        <v>45657.0</v>
      </c>
      <c r="M5697" s="6" t="s">
        <v>23</v>
      </c>
      <c r="N5697" s="5"/>
      <c r="O5697" s="5"/>
      <c r="P5697" s="5"/>
      <c r="Q5697" s="5"/>
      <c r="R5697" s="5"/>
      <c r="S5697" s="5"/>
      <c r="T5697" s="5"/>
      <c r="U5697" s="5"/>
      <c r="V5697" s="5"/>
    </row>
    <row r="5698" hidden="1">
      <c r="A5698" s="5">
        <v>480091.0</v>
      </c>
      <c r="B5698" s="6" t="s">
        <v>7963</v>
      </c>
      <c r="C5698" s="6" t="s">
        <v>10723</v>
      </c>
      <c r="D5698" s="6" t="s">
        <v>11348</v>
      </c>
      <c r="E5698" s="6" t="s">
        <v>266</v>
      </c>
      <c r="F5698" s="6"/>
      <c r="G5698" s="6"/>
      <c r="H5698" s="6" t="s">
        <v>8279</v>
      </c>
      <c r="I5698" s="6" t="s">
        <v>11349</v>
      </c>
      <c r="J5698" s="6" t="s">
        <v>8469</v>
      </c>
      <c r="K5698" s="7" t="s">
        <v>820</v>
      </c>
      <c r="L5698" s="8">
        <v>45657.0</v>
      </c>
      <c r="M5698" s="6" t="s">
        <v>23</v>
      </c>
      <c r="N5698" s="5"/>
      <c r="O5698" s="5"/>
      <c r="P5698" s="5"/>
      <c r="Q5698" s="5"/>
      <c r="R5698" s="5"/>
      <c r="S5698" s="5"/>
      <c r="T5698" s="5"/>
      <c r="U5698" s="5"/>
      <c r="V5698" s="5"/>
    </row>
    <row r="5699" hidden="1">
      <c r="A5699" s="5">
        <v>480091.0</v>
      </c>
      <c r="B5699" s="6" t="s">
        <v>7963</v>
      </c>
      <c r="C5699" s="6" t="s">
        <v>10723</v>
      </c>
      <c r="D5699" s="6" t="s">
        <v>11353</v>
      </c>
      <c r="E5699" s="6" t="s">
        <v>266</v>
      </c>
      <c r="F5699" s="6"/>
      <c r="G5699" s="6"/>
      <c r="H5699" s="6" t="s">
        <v>8686</v>
      </c>
      <c r="I5699" s="6" t="s">
        <v>11354</v>
      </c>
      <c r="J5699" s="6" t="s">
        <v>8469</v>
      </c>
      <c r="K5699" s="7" t="s">
        <v>557</v>
      </c>
      <c r="L5699" s="8">
        <v>45657.0</v>
      </c>
      <c r="M5699" s="6" t="s">
        <v>23</v>
      </c>
      <c r="N5699" s="5"/>
      <c r="O5699" s="5"/>
      <c r="P5699" s="5"/>
      <c r="Q5699" s="5"/>
      <c r="R5699" s="5"/>
      <c r="S5699" s="5"/>
      <c r="T5699" s="5"/>
      <c r="U5699" s="5"/>
      <c r="V5699" s="5"/>
    </row>
    <row r="5700" hidden="1">
      <c r="A5700" s="5">
        <v>480091.0</v>
      </c>
      <c r="B5700" s="6" t="s">
        <v>7963</v>
      </c>
      <c r="C5700" s="6" t="s">
        <v>10723</v>
      </c>
      <c r="D5700" s="6" t="s">
        <v>11355</v>
      </c>
      <c r="E5700" s="6" t="s">
        <v>266</v>
      </c>
      <c r="F5700" s="6"/>
      <c r="G5700" s="6"/>
      <c r="H5700" s="6" t="s">
        <v>8322</v>
      </c>
      <c r="I5700" s="6" t="s">
        <v>11356</v>
      </c>
      <c r="J5700" s="6" t="s">
        <v>8607</v>
      </c>
      <c r="K5700" s="7" t="s">
        <v>485</v>
      </c>
      <c r="L5700" s="8">
        <v>45657.0</v>
      </c>
      <c r="M5700" s="6" t="s">
        <v>23</v>
      </c>
      <c r="N5700" s="5"/>
      <c r="O5700" s="5"/>
      <c r="P5700" s="5"/>
      <c r="Q5700" s="5"/>
      <c r="R5700" s="5"/>
      <c r="S5700" s="5"/>
      <c r="T5700" s="5"/>
      <c r="U5700" s="5"/>
      <c r="V5700" s="5"/>
    </row>
    <row r="5701" hidden="1">
      <c r="A5701" s="5">
        <v>480091.0</v>
      </c>
      <c r="B5701" s="6" t="s">
        <v>7963</v>
      </c>
      <c r="C5701" s="6" t="s">
        <v>10723</v>
      </c>
      <c r="D5701" s="6" t="s">
        <v>11357</v>
      </c>
      <c r="E5701" s="6" t="s">
        <v>266</v>
      </c>
      <c r="F5701" s="6"/>
      <c r="G5701" s="6"/>
      <c r="H5701" s="6" t="s">
        <v>8212</v>
      </c>
      <c r="I5701" s="6" t="s">
        <v>11358</v>
      </c>
      <c r="J5701" s="6" t="s">
        <v>8607</v>
      </c>
      <c r="K5701" s="7" t="s">
        <v>369</v>
      </c>
      <c r="L5701" s="8">
        <v>45657.0</v>
      </c>
      <c r="M5701" s="6" t="s">
        <v>23</v>
      </c>
      <c r="N5701" s="5"/>
      <c r="O5701" s="5"/>
      <c r="P5701" s="5"/>
      <c r="Q5701" s="5"/>
      <c r="R5701" s="5"/>
      <c r="S5701" s="5"/>
      <c r="T5701" s="5"/>
      <c r="U5701" s="5"/>
      <c r="V5701" s="5"/>
    </row>
    <row r="5702" hidden="1">
      <c r="A5702" s="5">
        <v>480091.0</v>
      </c>
      <c r="B5702" s="6" t="s">
        <v>7963</v>
      </c>
      <c r="C5702" s="6" t="s">
        <v>10723</v>
      </c>
      <c r="D5702" s="6" t="s">
        <v>11357</v>
      </c>
      <c r="E5702" s="6" t="s">
        <v>266</v>
      </c>
      <c r="F5702" s="6"/>
      <c r="G5702" s="6"/>
      <c r="H5702" s="6" t="s">
        <v>8274</v>
      </c>
      <c r="I5702" s="6" t="s">
        <v>11358</v>
      </c>
      <c r="J5702" s="6" t="s">
        <v>8607</v>
      </c>
      <c r="K5702" s="7" t="s">
        <v>620</v>
      </c>
      <c r="L5702" s="8">
        <v>45657.0</v>
      </c>
      <c r="M5702" s="6" t="s">
        <v>23</v>
      </c>
      <c r="N5702" s="5"/>
      <c r="O5702" s="5"/>
      <c r="P5702" s="5"/>
      <c r="Q5702" s="5"/>
      <c r="R5702" s="5"/>
      <c r="S5702" s="5"/>
      <c r="T5702" s="5"/>
      <c r="U5702" s="5"/>
      <c r="V5702" s="5"/>
    </row>
    <row r="5703" hidden="1">
      <c r="A5703" s="5">
        <v>480091.0</v>
      </c>
      <c r="B5703" s="6" t="s">
        <v>7963</v>
      </c>
      <c r="C5703" s="6" t="s">
        <v>10723</v>
      </c>
      <c r="D5703" s="6" t="s">
        <v>11359</v>
      </c>
      <c r="E5703" s="6" t="s">
        <v>266</v>
      </c>
      <c r="F5703" s="6"/>
      <c r="G5703" s="6"/>
      <c r="H5703" s="6" t="s">
        <v>8212</v>
      </c>
      <c r="I5703" s="6" t="s">
        <v>11360</v>
      </c>
      <c r="J5703" s="6" t="s">
        <v>8469</v>
      </c>
      <c r="K5703" s="7" t="s">
        <v>820</v>
      </c>
      <c r="L5703" s="8">
        <v>45657.0</v>
      </c>
      <c r="M5703" s="6" t="s">
        <v>23</v>
      </c>
      <c r="N5703" s="5"/>
      <c r="O5703" s="5"/>
      <c r="P5703" s="5"/>
      <c r="Q5703" s="5"/>
      <c r="R5703" s="5"/>
      <c r="S5703" s="5"/>
      <c r="T5703" s="5"/>
      <c r="U5703" s="5"/>
      <c r="V5703" s="5"/>
    </row>
    <row r="5704" hidden="1">
      <c r="A5704" s="5">
        <v>480091.0</v>
      </c>
      <c r="B5704" s="6" t="s">
        <v>7963</v>
      </c>
      <c r="C5704" s="6" t="s">
        <v>10723</v>
      </c>
      <c r="D5704" s="6" t="s">
        <v>11361</v>
      </c>
      <c r="E5704" s="6" t="s">
        <v>266</v>
      </c>
      <c r="F5704" s="6"/>
      <c r="G5704" s="6"/>
      <c r="H5704" s="6" t="s">
        <v>8319</v>
      </c>
      <c r="I5704" s="6"/>
      <c r="J5704" s="6" t="s">
        <v>8469</v>
      </c>
      <c r="K5704" s="7" t="s">
        <v>11362</v>
      </c>
      <c r="L5704" s="8">
        <v>45657.0</v>
      </c>
      <c r="M5704" s="6" t="s">
        <v>23</v>
      </c>
      <c r="N5704" s="5"/>
      <c r="O5704" s="5"/>
      <c r="P5704" s="5"/>
      <c r="Q5704" s="5"/>
      <c r="R5704" s="5"/>
      <c r="S5704" s="5"/>
      <c r="T5704" s="5"/>
      <c r="U5704" s="5"/>
      <c r="V5704" s="5"/>
    </row>
    <row r="5705" hidden="1">
      <c r="A5705" s="5">
        <v>480091.0</v>
      </c>
      <c r="B5705" s="6" t="s">
        <v>7963</v>
      </c>
      <c r="C5705" s="6" t="s">
        <v>10723</v>
      </c>
      <c r="D5705" s="6" t="s">
        <v>11363</v>
      </c>
      <c r="E5705" s="6" t="s">
        <v>266</v>
      </c>
      <c r="F5705" s="6"/>
      <c r="G5705" s="6"/>
      <c r="H5705" s="6" t="s">
        <v>8579</v>
      </c>
      <c r="I5705" s="6" t="s">
        <v>11364</v>
      </c>
      <c r="J5705" s="6" t="s">
        <v>8469</v>
      </c>
      <c r="K5705" s="7" t="s">
        <v>11365</v>
      </c>
      <c r="L5705" s="8">
        <v>45657.0</v>
      </c>
      <c r="M5705" s="6" t="s">
        <v>23</v>
      </c>
      <c r="N5705" s="5"/>
      <c r="O5705" s="5"/>
      <c r="P5705" s="5"/>
      <c r="Q5705" s="5"/>
      <c r="R5705" s="5"/>
      <c r="S5705" s="5"/>
      <c r="T5705" s="5"/>
      <c r="U5705" s="5"/>
      <c r="V5705" s="5"/>
    </row>
    <row r="5706" hidden="1">
      <c r="A5706" s="5">
        <v>480091.0</v>
      </c>
      <c r="B5706" s="6" t="s">
        <v>7963</v>
      </c>
      <c r="C5706" s="6" t="s">
        <v>10723</v>
      </c>
      <c r="D5706" s="6" t="s">
        <v>11366</v>
      </c>
      <c r="E5706" s="6" t="s">
        <v>266</v>
      </c>
      <c r="F5706" s="6"/>
      <c r="G5706" s="6"/>
      <c r="H5706" s="6" t="s">
        <v>8271</v>
      </c>
      <c r="I5706" s="6" t="s">
        <v>11367</v>
      </c>
      <c r="J5706" s="6" t="s">
        <v>8469</v>
      </c>
      <c r="K5706" s="7" t="s">
        <v>620</v>
      </c>
      <c r="L5706" s="8">
        <v>45657.0</v>
      </c>
      <c r="M5706" s="6" t="s">
        <v>23</v>
      </c>
      <c r="N5706" s="5"/>
      <c r="O5706" s="5"/>
      <c r="P5706" s="5"/>
      <c r="Q5706" s="5"/>
      <c r="R5706" s="5"/>
      <c r="S5706" s="5"/>
      <c r="T5706" s="5"/>
      <c r="U5706" s="5"/>
      <c r="V5706" s="5"/>
    </row>
    <row r="5707" hidden="1">
      <c r="A5707" s="5">
        <v>480091.0</v>
      </c>
      <c r="B5707" s="6" t="s">
        <v>7963</v>
      </c>
      <c r="C5707" s="6" t="s">
        <v>10723</v>
      </c>
      <c r="D5707" s="6" t="s">
        <v>11273</v>
      </c>
      <c r="E5707" s="6" t="s">
        <v>266</v>
      </c>
      <c r="F5707" s="6"/>
      <c r="G5707" s="6"/>
      <c r="H5707" s="6" t="s">
        <v>8264</v>
      </c>
      <c r="I5707" s="6" t="s">
        <v>11274</v>
      </c>
      <c r="J5707" s="6" t="s">
        <v>8469</v>
      </c>
      <c r="K5707" s="7" t="s">
        <v>565</v>
      </c>
      <c r="L5707" s="8">
        <v>45657.0</v>
      </c>
      <c r="M5707" s="6" t="s">
        <v>23</v>
      </c>
      <c r="N5707" s="5"/>
      <c r="O5707" s="5"/>
      <c r="P5707" s="5"/>
      <c r="Q5707" s="5"/>
      <c r="R5707" s="5"/>
      <c r="S5707" s="5"/>
      <c r="T5707" s="5"/>
      <c r="U5707" s="5"/>
      <c r="V5707" s="5"/>
    </row>
    <row r="5708" hidden="1">
      <c r="A5708" s="5">
        <v>480091.0</v>
      </c>
      <c r="B5708" s="6" t="s">
        <v>7963</v>
      </c>
      <c r="C5708" s="6" t="s">
        <v>10723</v>
      </c>
      <c r="D5708" s="6" t="s">
        <v>11368</v>
      </c>
      <c r="E5708" s="6" t="s">
        <v>266</v>
      </c>
      <c r="F5708" s="6"/>
      <c r="G5708" s="6"/>
      <c r="H5708" s="6" t="s">
        <v>8209</v>
      </c>
      <c r="I5708" s="6" t="s">
        <v>11369</v>
      </c>
      <c r="J5708" s="6" t="s">
        <v>8469</v>
      </c>
      <c r="K5708" s="7" t="s">
        <v>11370</v>
      </c>
      <c r="L5708" s="8">
        <v>45657.0</v>
      </c>
      <c r="M5708" s="6" t="s">
        <v>23</v>
      </c>
      <c r="N5708" s="5"/>
      <c r="O5708" s="5"/>
      <c r="P5708" s="5"/>
      <c r="Q5708" s="5"/>
      <c r="R5708" s="5"/>
      <c r="S5708" s="5"/>
      <c r="T5708" s="5"/>
      <c r="U5708" s="5"/>
      <c r="V5708" s="5"/>
    </row>
    <row r="5709" hidden="1">
      <c r="A5709" s="5">
        <v>480091.0</v>
      </c>
      <c r="B5709" s="6" t="s">
        <v>7963</v>
      </c>
      <c r="C5709" s="6" t="s">
        <v>10723</v>
      </c>
      <c r="D5709" s="6" t="s">
        <v>11371</v>
      </c>
      <c r="E5709" s="6" t="s">
        <v>266</v>
      </c>
      <c r="F5709" s="6"/>
      <c r="G5709" s="6"/>
      <c r="H5709" s="6" t="s">
        <v>8225</v>
      </c>
      <c r="I5709" s="6" t="s">
        <v>11372</v>
      </c>
      <c r="J5709" s="6" t="s">
        <v>8469</v>
      </c>
      <c r="K5709" s="7" t="s">
        <v>620</v>
      </c>
      <c r="L5709" s="8">
        <v>45657.0</v>
      </c>
      <c r="M5709" s="6" t="s">
        <v>23</v>
      </c>
      <c r="N5709" s="5"/>
      <c r="O5709" s="5"/>
      <c r="P5709" s="5"/>
      <c r="Q5709" s="5"/>
      <c r="R5709" s="5"/>
      <c r="S5709" s="5"/>
      <c r="T5709" s="5"/>
      <c r="U5709" s="5"/>
      <c r="V5709" s="5"/>
    </row>
    <row r="5710" hidden="1">
      <c r="A5710" s="5">
        <v>480091.0</v>
      </c>
      <c r="B5710" s="6" t="s">
        <v>7963</v>
      </c>
      <c r="C5710" s="6" t="s">
        <v>10723</v>
      </c>
      <c r="D5710" s="6" t="s">
        <v>11273</v>
      </c>
      <c r="E5710" s="6" t="s">
        <v>266</v>
      </c>
      <c r="F5710" s="6"/>
      <c r="G5710" s="6"/>
      <c r="H5710" s="6" t="s">
        <v>8253</v>
      </c>
      <c r="I5710" s="6" t="s">
        <v>11274</v>
      </c>
      <c r="J5710" s="6" t="s">
        <v>8469</v>
      </c>
      <c r="K5710" s="7" t="s">
        <v>11373</v>
      </c>
      <c r="L5710" s="8">
        <v>45657.0</v>
      </c>
      <c r="M5710" s="6" t="s">
        <v>23</v>
      </c>
      <c r="N5710" s="5"/>
      <c r="O5710" s="5"/>
      <c r="P5710" s="5"/>
      <c r="Q5710" s="5"/>
      <c r="R5710" s="5"/>
      <c r="S5710" s="5"/>
      <c r="T5710" s="5"/>
      <c r="U5710" s="5"/>
      <c r="V5710" s="5"/>
    </row>
    <row r="5711" hidden="1">
      <c r="A5711" s="5">
        <v>480091.0</v>
      </c>
      <c r="B5711" s="6" t="s">
        <v>7963</v>
      </c>
      <c r="C5711" s="6" t="s">
        <v>10723</v>
      </c>
      <c r="D5711" s="6" t="s">
        <v>11374</v>
      </c>
      <c r="E5711" s="6" t="s">
        <v>266</v>
      </c>
      <c r="F5711" s="6"/>
      <c r="G5711" s="6"/>
      <c r="H5711" s="6" t="s">
        <v>8686</v>
      </c>
      <c r="I5711" s="6" t="s">
        <v>11375</v>
      </c>
      <c r="J5711" s="6" t="s">
        <v>8469</v>
      </c>
      <c r="K5711" s="7" t="s">
        <v>11376</v>
      </c>
      <c r="L5711" s="8">
        <v>45657.0</v>
      </c>
      <c r="M5711" s="6" t="s">
        <v>23</v>
      </c>
      <c r="N5711" s="5"/>
      <c r="O5711" s="5"/>
      <c r="P5711" s="5"/>
      <c r="Q5711" s="5"/>
      <c r="R5711" s="5"/>
      <c r="S5711" s="5"/>
      <c r="T5711" s="5"/>
      <c r="U5711" s="5"/>
      <c r="V5711" s="5"/>
    </row>
    <row r="5712" hidden="1">
      <c r="A5712" s="5">
        <v>480091.0</v>
      </c>
      <c r="B5712" s="6" t="s">
        <v>7963</v>
      </c>
      <c r="C5712" s="6" t="s">
        <v>10723</v>
      </c>
      <c r="D5712" s="6" t="s">
        <v>11273</v>
      </c>
      <c r="E5712" s="6" t="s">
        <v>266</v>
      </c>
      <c r="F5712" s="6"/>
      <c r="G5712" s="6"/>
      <c r="H5712" s="6" t="s">
        <v>8212</v>
      </c>
      <c r="I5712" s="6" t="s">
        <v>11274</v>
      </c>
      <c r="J5712" s="6" t="s">
        <v>8469</v>
      </c>
      <c r="K5712" s="7" t="s">
        <v>369</v>
      </c>
      <c r="L5712" s="8">
        <v>45657.0</v>
      </c>
      <c r="M5712" s="6" t="s">
        <v>23</v>
      </c>
      <c r="N5712" s="5"/>
      <c r="O5712" s="5"/>
      <c r="P5712" s="5"/>
      <c r="Q5712" s="5"/>
      <c r="R5712" s="5"/>
      <c r="S5712" s="5"/>
      <c r="T5712" s="5"/>
      <c r="U5712" s="5"/>
      <c r="V5712" s="5"/>
    </row>
    <row r="5713" hidden="1">
      <c r="A5713" s="5">
        <v>480091.0</v>
      </c>
      <c r="B5713" s="6" t="s">
        <v>7963</v>
      </c>
      <c r="C5713" s="6" t="s">
        <v>10723</v>
      </c>
      <c r="D5713" s="6" t="s">
        <v>11371</v>
      </c>
      <c r="E5713" s="6" t="s">
        <v>266</v>
      </c>
      <c r="F5713" s="6"/>
      <c r="G5713" s="6"/>
      <c r="H5713" s="6" t="s">
        <v>8256</v>
      </c>
      <c r="I5713" s="6" t="s">
        <v>11372</v>
      </c>
      <c r="J5713" s="6" t="s">
        <v>8469</v>
      </c>
      <c r="K5713" s="7" t="s">
        <v>481</v>
      </c>
      <c r="L5713" s="8">
        <v>45657.0</v>
      </c>
      <c r="M5713" s="6" t="s">
        <v>23</v>
      </c>
      <c r="N5713" s="5"/>
      <c r="O5713" s="5"/>
      <c r="P5713" s="5"/>
      <c r="Q5713" s="5"/>
      <c r="R5713" s="5"/>
      <c r="S5713" s="5"/>
      <c r="T5713" s="5"/>
      <c r="U5713" s="5"/>
      <c r="V5713" s="5"/>
    </row>
    <row r="5714" hidden="1">
      <c r="A5714" s="5">
        <v>480091.0</v>
      </c>
      <c r="B5714" s="6" t="s">
        <v>7963</v>
      </c>
      <c r="C5714" s="6" t="s">
        <v>10723</v>
      </c>
      <c r="D5714" s="6" t="s">
        <v>7664</v>
      </c>
      <c r="E5714" s="6" t="s">
        <v>266</v>
      </c>
      <c r="F5714" s="6"/>
      <c r="G5714" s="6"/>
      <c r="H5714" s="6" t="s">
        <v>8478</v>
      </c>
      <c r="I5714" s="6" t="s">
        <v>11377</v>
      </c>
      <c r="J5714" s="6" t="s">
        <v>8469</v>
      </c>
      <c r="K5714" s="7" t="s">
        <v>477</v>
      </c>
      <c r="L5714" s="8">
        <v>45657.0</v>
      </c>
      <c r="M5714" s="6" t="s">
        <v>23</v>
      </c>
      <c r="N5714" s="5"/>
      <c r="O5714" s="5"/>
      <c r="P5714" s="5"/>
      <c r="Q5714" s="5"/>
      <c r="R5714" s="5"/>
      <c r="S5714" s="5"/>
      <c r="T5714" s="5"/>
      <c r="U5714" s="5"/>
      <c r="V5714" s="5"/>
    </row>
    <row r="5715" hidden="1">
      <c r="A5715" s="5">
        <v>480091.0</v>
      </c>
      <c r="B5715" s="6" t="s">
        <v>7963</v>
      </c>
      <c r="C5715" s="6" t="s">
        <v>10723</v>
      </c>
      <c r="D5715" s="6" t="s">
        <v>11273</v>
      </c>
      <c r="E5715" s="6" t="s">
        <v>266</v>
      </c>
      <c r="F5715" s="6"/>
      <c r="G5715" s="6"/>
      <c r="H5715" s="6" t="s">
        <v>8233</v>
      </c>
      <c r="I5715" s="6" t="s">
        <v>11274</v>
      </c>
      <c r="J5715" s="6" t="s">
        <v>8469</v>
      </c>
      <c r="K5715" s="7" t="s">
        <v>11378</v>
      </c>
      <c r="L5715" s="8">
        <v>45657.0</v>
      </c>
      <c r="M5715" s="6" t="s">
        <v>23</v>
      </c>
      <c r="N5715" s="5"/>
      <c r="O5715" s="5"/>
      <c r="P5715" s="5"/>
      <c r="Q5715" s="5"/>
      <c r="R5715" s="5"/>
      <c r="S5715" s="5"/>
      <c r="T5715" s="5"/>
      <c r="U5715" s="5"/>
      <c r="V5715" s="5"/>
    </row>
    <row r="5716" hidden="1">
      <c r="A5716" s="5">
        <v>480091.0</v>
      </c>
      <c r="B5716" s="6" t="s">
        <v>7963</v>
      </c>
      <c r="C5716" s="6" t="s">
        <v>10723</v>
      </c>
      <c r="D5716" s="6" t="s">
        <v>11273</v>
      </c>
      <c r="E5716" s="6" t="s">
        <v>266</v>
      </c>
      <c r="F5716" s="6"/>
      <c r="G5716" s="6"/>
      <c r="H5716" s="6" t="s">
        <v>8212</v>
      </c>
      <c r="I5716" s="6" t="s">
        <v>11274</v>
      </c>
      <c r="J5716" s="6" t="s">
        <v>8469</v>
      </c>
      <c r="K5716" s="7" t="s">
        <v>369</v>
      </c>
      <c r="L5716" s="8">
        <v>45657.0</v>
      </c>
      <c r="M5716" s="6" t="s">
        <v>23</v>
      </c>
      <c r="N5716" s="5"/>
      <c r="O5716" s="5"/>
      <c r="P5716" s="5"/>
      <c r="Q5716" s="5"/>
      <c r="R5716" s="5"/>
      <c r="S5716" s="5"/>
      <c r="T5716" s="5"/>
      <c r="U5716" s="5"/>
      <c r="V5716" s="5"/>
    </row>
    <row r="5717" hidden="1">
      <c r="A5717" s="5">
        <v>480091.0</v>
      </c>
      <c r="B5717" s="6" t="s">
        <v>7963</v>
      </c>
      <c r="C5717" s="6" t="s">
        <v>10723</v>
      </c>
      <c r="D5717" s="6" t="s">
        <v>11371</v>
      </c>
      <c r="E5717" s="6" t="s">
        <v>266</v>
      </c>
      <c r="F5717" s="6"/>
      <c r="G5717" s="6"/>
      <c r="H5717" s="6" t="s">
        <v>8772</v>
      </c>
      <c r="I5717" s="6" t="s">
        <v>11372</v>
      </c>
      <c r="J5717" s="6" t="s">
        <v>8469</v>
      </c>
      <c r="K5717" s="7" t="s">
        <v>97</v>
      </c>
      <c r="L5717" s="8">
        <v>45657.0</v>
      </c>
      <c r="M5717" s="6" t="s">
        <v>23</v>
      </c>
      <c r="N5717" s="5"/>
      <c r="O5717" s="5"/>
      <c r="P5717" s="5"/>
      <c r="Q5717" s="5"/>
      <c r="R5717" s="5"/>
      <c r="S5717" s="5"/>
      <c r="T5717" s="5"/>
      <c r="U5717" s="5"/>
      <c r="V5717" s="5"/>
    </row>
    <row r="5718" hidden="1">
      <c r="A5718" s="5">
        <v>480091.0</v>
      </c>
      <c r="B5718" s="6" t="s">
        <v>7963</v>
      </c>
      <c r="C5718" s="6" t="s">
        <v>10723</v>
      </c>
      <c r="D5718" s="6" t="s">
        <v>11273</v>
      </c>
      <c r="E5718" s="6" t="s">
        <v>266</v>
      </c>
      <c r="F5718" s="6"/>
      <c r="G5718" s="6"/>
      <c r="H5718" s="6" t="s">
        <v>8279</v>
      </c>
      <c r="I5718" s="6" t="s">
        <v>11274</v>
      </c>
      <c r="J5718" s="6" t="s">
        <v>8469</v>
      </c>
      <c r="K5718" s="7" t="s">
        <v>477</v>
      </c>
      <c r="L5718" s="8">
        <v>45657.0</v>
      </c>
      <c r="M5718" s="6" t="s">
        <v>23</v>
      </c>
      <c r="N5718" s="5"/>
      <c r="O5718" s="5"/>
      <c r="P5718" s="5"/>
      <c r="Q5718" s="5"/>
      <c r="R5718" s="5"/>
      <c r="S5718" s="5"/>
      <c r="T5718" s="5"/>
      <c r="U5718" s="5"/>
      <c r="V5718" s="5"/>
    </row>
    <row r="5719" hidden="1">
      <c r="A5719" s="5">
        <v>480091.0</v>
      </c>
      <c r="B5719" s="6" t="s">
        <v>7963</v>
      </c>
      <c r="C5719" s="6" t="s">
        <v>10723</v>
      </c>
      <c r="D5719" s="6" t="s">
        <v>11379</v>
      </c>
      <c r="E5719" s="6" t="s">
        <v>266</v>
      </c>
      <c r="F5719" s="6"/>
      <c r="G5719" s="6"/>
      <c r="H5719" s="6" t="s">
        <v>8686</v>
      </c>
      <c r="I5719" s="6" t="s">
        <v>11380</v>
      </c>
      <c r="J5719" s="6" t="s">
        <v>8469</v>
      </c>
      <c r="K5719" s="7" t="s">
        <v>97</v>
      </c>
      <c r="L5719" s="8">
        <v>45657.0</v>
      </c>
      <c r="M5719" s="6" t="s">
        <v>23</v>
      </c>
      <c r="N5719" s="5"/>
      <c r="O5719" s="5"/>
      <c r="P5719" s="5"/>
      <c r="Q5719" s="5"/>
      <c r="R5719" s="5"/>
      <c r="S5719" s="5"/>
      <c r="T5719" s="5"/>
      <c r="U5719" s="5"/>
      <c r="V5719" s="5"/>
    </row>
    <row r="5720" hidden="1">
      <c r="A5720" s="5">
        <v>480091.0</v>
      </c>
      <c r="B5720" s="6" t="s">
        <v>7963</v>
      </c>
      <c r="C5720" s="6" t="s">
        <v>10723</v>
      </c>
      <c r="D5720" s="6" t="s">
        <v>11381</v>
      </c>
      <c r="E5720" s="6" t="s">
        <v>266</v>
      </c>
      <c r="F5720" s="6"/>
      <c r="G5720" s="6"/>
      <c r="H5720" s="6" t="s">
        <v>8686</v>
      </c>
      <c r="I5720" s="6" t="s">
        <v>11382</v>
      </c>
      <c r="J5720" s="6" t="s">
        <v>8469</v>
      </c>
      <c r="K5720" s="7" t="s">
        <v>620</v>
      </c>
      <c r="L5720" s="8">
        <v>45657.0</v>
      </c>
      <c r="M5720" s="6" t="s">
        <v>23</v>
      </c>
      <c r="N5720" s="5"/>
      <c r="O5720" s="5"/>
      <c r="P5720" s="5"/>
      <c r="Q5720" s="5"/>
      <c r="R5720" s="5"/>
      <c r="S5720" s="5"/>
      <c r="T5720" s="5"/>
      <c r="U5720" s="5"/>
      <c r="V5720" s="5"/>
    </row>
    <row r="5721" hidden="1">
      <c r="A5721" s="5">
        <v>480091.0</v>
      </c>
      <c r="B5721" s="6" t="s">
        <v>7963</v>
      </c>
      <c r="C5721" s="6" t="s">
        <v>10723</v>
      </c>
      <c r="D5721" s="6" t="s">
        <v>11383</v>
      </c>
      <c r="E5721" s="6" t="s">
        <v>266</v>
      </c>
      <c r="F5721" s="6"/>
      <c r="G5721" s="6"/>
      <c r="H5721" s="6" t="s">
        <v>8256</v>
      </c>
      <c r="I5721" s="6" t="s">
        <v>11384</v>
      </c>
      <c r="J5721" s="6" t="s">
        <v>8469</v>
      </c>
      <c r="K5721" s="7" t="s">
        <v>481</v>
      </c>
      <c r="L5721" s="8">
        <v>45657.0</v>
      </c>
      <c r="M5721" s="6" t="s">
        <v>23</v>
      </c>
      <c r="N5721" s="5"/>
      <c r="O5721" s="5"/>
      <c r="P5721" s="5"/>
      <c r="Q5721" s="5"/>
      <c r="R5721" s="5"/>
      <c r="S5721" s="5"/>
      <c r="T5721" s="5"/>
      <c r="U5721" s="5"/>
      <c r="V5721" s="5"/>
    </row>
    <row r="5722" hidden="1">
      <c r="A5722" s="5">
        <v>480091.0</v>
      </c>
      <c r="B5722" s="6" t="s">
        <v>7963</v>
      </c>
      <c r="C5722" s="6" t="s">
        <v>10723</v>
      </c>
      <c r="D5722" s="6" t="s">
        <v>11385</v>
      </c>
      <c r="E5722" s="6" t="s">
        <v>266</v>
      </c>
      <c r="F5722" s="6"/>
      <c r="G5722" s="6"/>
      <c r="H5722" s="6" t="s">
        <v>8209</v>
      </c>
      <c r="I5722" s="6" t="s">
        <v>11386</v>
      </c>
      <c r="J5722" s="6" t="s">
        <v>8469</v>
      </c>
      <c r="K5722" s="7" t="s">
        <v>11387</v>
      </c>
      <c r="L5722" s="8">
        <v>45657.0</v>
      </c>
      <c r="M5722" s="6" t="s">
        <v>23</v>
      </c>
      <c r="N5722" s="5"/>
      <c r="O5722" s="5"/>
      <c r="P5722" s="5"/>
      <c r="Q5722" s="5"/>
      <c r="R5722" s="5"/>
      <c r="S5722" s="5"/>
      <c r="T5722" s="5"/>
      <c r="U5722" s="5"/>
      <c r="V5722" s="5"/>
    </row>
    <row r="5723" hidden="1">
      <c r="A5723" s="5">
        <v>480091.0</v>
      </c>
      <c r="B5723" s="6" t="s">
        <v>7963</v>
      </c>
      <c r="C5723" s="6" t="s">
        <v>10723</v>
      </c>
      <c r="D5723" s="6" t="s">
        <v>11383</v>
      </c>
      <c r="E5723" s="6" t="s">
        <v>266</v>
      </c>
      <c r="F5723" s="6"/>
      <c r="G5723" s="6"/>
      <c r="H5723" s="6" t="s">
        <v>8197</v>
      </c>
      <c r="I5723" s="6" t="s">
        <v>11384</v>
      </c>
      <c r="J5723" s="6" t="s">
        <v>8469</v>
      </c>
      <c r="K5723" s="7" t="s">
        <v>5395</v>
      </c>
      <c r="L5723" s="8">
        <v>45657.0</v>
      </c>
      <c r="M5723" s="6" t="s">
        <v>23</v>
      </c>
      <c r="N5723" s="5"/>
      <c r="O5723" s="5"/>
      <c r="P5723" s="5"/>
      <c r="Q5723" s="5"/>
      <c r="R5723" s="5"/>
      <c r="S5723" s="5"/>
      <c r="T5723" s="5"/>
      <c r="U5723" s="5"/>
      <c r="V5723" s="5"/>
    </row>
    <row r="5724" hidden="1">
      <c r="A5724" s="5">
        <v>480091.0</v>
      </c>
      <c r="B5724" s="6" t="s">
        <v>7963</v>
      </c>
      <c r="C5724" s="6" t="s">
        <v>10723</v>
      </c>
      <c r="D5724" s="6" t="s">
        <v>11388</v>
      </c>
      <c r="E5724" s="6" t="s">
        <v>266</v>
      </c>
      <c r="F5724" s="6"/>
      <c r="G5724" s="6"/>
      <c r="H5724" s="6" t="s">
        <v>8212</v>
      </c>
      <c r="I5724" s="6" t="s">
        <v>11389</v>
      </c>
      <c r="J5724" s="6" t="s">
        <v>8469</v>
      </c>
      <c r="K5724" s="7" t="s">
        <v>369</v>
      </c>
      <c r="L5724" s="8">
        <v>45657.0</v>
      </c>
      <c r="M5724" s="6" t="s">
        <v>23</v>
      </c>
      <c r="N5724" s="5"/>
      <c r="O5724" s="5"/>
      <c r="P5724" s="5"/>
      <c r="Q5724" s="5"/>
      <c r="R5724" s="5"/>
      <c r="S5724" s="5"/>
      <c r="T5724" s="5"/>
      <c r="U5724" s="5"/>
      <c r="V5724" s="5"/>
    </row>
    <row r="5725" hidden="1">
      <c r="A5725" s="5">
        <v>480091.0</v>
      </c>
      <c r="B5725" s="6" t="s">
        <v>7963</v>
      </c>
      <c r="C5725" s="6" t="s">
        <v>10723</v>
      </c>
      <c r="D5725" s="6" t="s">
        <v>11390</v>
      </c>
      <c r="E5725" s="6" t="s">
        <v>266</v>
      </c>
      <c r="F5725" s="6"/>
      <c r="G5725" s="6"/>
      <c r="H5725" s="6" t="s">
        <v>8209</v>
      </c>
      <c r="I5725" s="6" t="s">
        <v>11391</v>
      </c>
      <c r="J5725" s="6" t="s">
        <v>8469</v>
      </c>
      <c r="K5725" s="7" t="s">
        <v>565</v>
      </c>
      <c r="L5725" s="8">
        <v>45657.0</v>
      </c>
      <c r="M5725" s="6" t="s">
        <v>23</v>
      </c>
      <c r="N5725" s="5"/>
      <c r="O5725" s="5"/>
      <c r="P5725" s="5"/>
      <c r="Q5725" s="5"/>
      <c r="R5725" s="5"/>
      <c r="S5725" s="5"/>
      <c r="T5725" s="5"/>
      <c r="U5725" s="5"/>
      <c r="V5725" s="5"/>
    </row>
    <row r="5726" hidden="1">
      <c r="A5726" s="5">
        <v>480091.0</v>
      </c>
      <c r="B5726" s="6" t="s">
        <v>7963</v>
      </c>
      <c r="C5726" s="6" t="s">
        <v>10723</v>
      </c>
      <c r="D5726" s="6" t="s">
        <v>11390</v>
      </c>
      <c r="E5726" s="6" t="s">
        <v>266</v>
      </c>
      <c r="F5726" s="6"/>
      <c r="G5726" s="6"/>
      <c r="H5726" s="6" t="s">
        <v>8279</v>
      </c>
      <c r="I5726" s="6" t="s">
        <v>11391</v>
      </c>
      <c r="J5726" s="6" t="s">
        <v>8469</v>
      </c>
      <c r="K5726" s="7" t="s">
        <v>588</v>
      </c>
      <c r="L5726" s="8">
        <v>45657.0</v>
      </c>
      <c r="M5726" s="6" t="s">
        <v>23</v>
      </c>
      <c r="N5726" s="5"/>
      <c r="O5726" s="5"/>
      <c r="P5726" s="5"/>
      <c r="Q5726" s="5"/>
      <c r="R5726" s="5"/>
      <c r="S5726" s="5"/>
      <c r="T5726" s="5"/>
      <c r="U5726" s="5"/>
      <c r="V5726" s="5"/>
    </row>
    <row r="5727" hidden="1">
      <c r="A5727" s="5">
        <v>480091.0</v>
      </c>
      <c r="B5727" s="6" t="s">
        <v>7963</v>
      </c>
      <c r="C5727" s="6" t="s">
        <v>10723</v>
      </c>
      <c r="D5727" s="6" t="s">
        <v>11392</v>
      </c>
      <c r="E5727" s="6" t="s">
        <v>266</v>
      </c>
      <c r="F5727" s="6"/>
      <c r="G5727" s="6"/>
      <c r="H5727" s="6" t="s">
        <v>8236</v>
      </c>
      <c r="I5727" s="6" t="s">
        <v>11393</v>
      </c>
      <c r="J5727" s="6" t="s">
        <v>8469</v>
      </c>
      <c r="K5727" s="7" t="s">
        <v>75</v>
      </c>
      <c r="L5727" s="8">
        <v>45657.0</v>
      </c>
      <c r="M5727" s="6" t="s">
        <v>23</v>
      </c>
      <c r="N5727" s="5"/>
      <c r="O5727" s="5"/>
      <c r="P5727" s="5"/>
      <c r="Q5727" s="5"/>
      <c r="R5727" s="5"/>
      <c r="S5727" s="5"/>
      <c r="T5727" s="5"/>
      <c r="U5727" s="5"/>
      <c r="V5727" s="5"/>
    </row>
    <row r="5728" hidden="1">
      <c r="A5728" s="5">
        <v>480091.0</v>
      </c>
      <c r="B5728" s="6" t="s">
        <v>7963</v>
      </c>
      <c r="C5728" s="6" t="s">
        <v>10723</v>
      </c>
      <c r="D5728" s="6" t="s">
        <v>11394</v>
      </c>
      <c r="E5728" s="6" t="s">
        <v>266</v>
      </c>
      <c r="F5728" s="6"/>
      <c r="G5728" s="6"/>
      <c r="H5728" s="6" t="s">
        <v>8325</v>
      </c>
      <c r="I5728" s="6" t="s">
        <v>11395</v>
      </c>
      <c r="J5728" s="6" t="s">
        <v>8469</v>
      </c>
      <c r="K5728" s="7" t="s">
        <v>10879</v>
      </c>
      <c r="L5728" s="8">
        <v>45657.0</v>
      </c>
      <c r="M5728" s="6" t="s">
        <v>23</v>
      </c>
      <c r="N5728" s="5"/>
      <c r="O5728" s="5"/>
      <c r="P5728" s="5"/>
      <c r="Q5728" s="5"/>
      <c r="R5728" s="5"/>
      <c r="S5728" s="5"/>
      <c r="T5728" s="5"/>
      <c r="U5728" s="5"/>
      <c r="V5728" s="5"/>
    </row>
    <row r="5729" hidden="1">
      <c r="A5729" s="5">
        <v>480091.0</v>
      </c>
      <c r="B5729" s="6" t="s">
        <v>7963</v>
      </c>
      <c r="C5729" s="6" t="s">
        <v>10723</v>
      </c>
      <c r="D5729" s="6" t="s">
        <v>11392</v>
      </c>
      <c r="E5729" s="6" t="s">
        <v>266</v>
      </c>
      <c r="F5729" s="6"/>
      <c r="G5729" s="6"/>
      <c r="H5729" s="6" t="s">
        <v>8212</v>
      </c>
      <c r="I5729" s="6" t="s">
        <v>11393</v>
      </c>
      <c r="J5729" s="6" t="s">
        <v>8469</v>
      </c>
      <c r="K5729" s="7" t="s">
        <v>97</v>
      </c>
      <c r="L5729" s="8">
        <v>45657.0</v>
      </c>
      <c r="M5729" s="6" t="s">
        <v>23</v>
      </c>
      <c r="N5729" s="5"/>
      <c r="O5729" s="5"/>
      <c r="P5729" s="5"/>
      <c r="Q5729" s="5"/>
      <c r="R5729" s="5"/>
      <c r="S5729" s="5"/>
      <c r="T5729" s="5"/>
      <c r="U5729" s="5"/>
      <c r="V5729" s="5"/>
    </row>
    <row r="5730" hidden="1">
      <c r="A5730" s="5">
        <v>480091.0</v>
      </c>
      <c r="B5730" s="6" t="s">
        <v>7963</v>
      </c>
      <c r="C5730" s="6" t="s">
        <v>10723</v>
      </c>
      <c r="D5730" s="6" t="s">
        <v>11392</v>
      </c>
      <c r="E5730" s="6" t="s">
        <v>266</v>
      </c>
      <c r="F5730" s="6"/>
      <c r="G5730" s="6"/>
      <c r="H5730" s="6" t="s">
        <v>8279</v>
      </c>
      <c r="I5730" s="6" t="s">
        <v>11393</v>
      </c>
      <c r="J5730" s="6" t="s">
        <v>8469</v>
      </c>
      <c r="K5730" s="7" t="s">
        <v>499</v>
      </c>
      <c r="L5730" s="8">
        <v>45657.0</v>
      </c>
      <c r="M5730" s="6" t="s">
        <v>23</v>
      </c>
      <c r="N5730" s="5"/>
      <c r="O5730" s="5"/>
      <c r="P5730" s="5"/>
      <c r="Q5730" s="5"/>
      <c r="R5730" s="5"/>
      <c r="S5730" s="5"/>
      <c r="T5730" s="5"/>
      <c r="U5730" s="5"/>
      <c r="V5730" s="5"/>
    </row>
    <row r="5731" hidden="1">
      <c r="A5731" s="5">
        <v>480091.0</v>
      </c>
      <c r="B5731" s="6" t="s">
        <v>7963</v>
      </c>
      <c r="C5731" s="6" t="s">
        <v>10723</v>
      </c>
      <c r="D5731" s="6" t="s">
        <v>11396</v>
      </c>
      <c r="E5731" s="6" t="s">
        <v>266</v>
      </c>
      <c r="F5731" s="6"/>
      <c r="G5731" s="6"/>
      <c r="H5731" s="6" t="s">
        <v>8236</v>
      </c>
      <c r="I5731" s="6" t="s">
        <v>11397</v>
      </c>
      <c r="J5731" s="6" t="s">
        <v>8469</v>
      </c>
      <c r="K5731" s="7" t="s">
        <v>592</v>
      </c>
      <c r="L5731" s="8">
        <v>45657.0</v>
      </c>
      <c r="M5731" s="6" t="s">
        <v>23</v>
      </c>
      <c r="N5731" s="5"/>
      <c r="O5731" s="5"/>
      <c r="P5731" s="5"/>
      <c r="Q5731" s="5"/>
      <c r="R5731" s="5"/>
      <c r="S5731" s="5"/>
      <c r="T5731" s="5"/>
      <c r="U5731" s="5"/>
      <c r="V5731" s="5"/>
    </row>
    <row r="5732" hidden="1">
      <c r="A5732" s="5">
        <v>480091.0</v>
      </c>
      <c r="B5732" s="6" t="s">
        <v>7963</v>
      </c>
      <c r="C5732" s="6" t="s">
        <v>10723</v>
      </c>
      <c r="D5732" s="6" t="s">
        <v>11396</v>
      </c>
      <c r="E5732" s="6" t="s">
        <v>266</v>
      </c>
      <c r="F5732" s="6"/>
      <c r="G5732" s="6"/>
      <c r="H5732" s="6" t="s">
        <v>8209</v>
      </c>
      <c r="I5732" s="6" t="s">
        <v>11397</v>
      </c>
      <c r="J5732" s="6" t="s">
        <v>8469</v>
      </c>
      <c r="K5732" s="7" t="s">
        <v>8822</v>
      </c>
      <c r="L5732" s="8">
        <v>45657.0</v>
      </c>
      <c r="M5732" s="6" t="s">
        <v>23</v>
      </c>
      <c r="N5732" s="5"/>
      <c r="O5732" s="5"/>
      <c r="P5732" s="5"/>
      <c r="Q5732" s="5"/>
      <c r="R5732" s="5"/>
      <c r="S5732" s="5"/>
      <c r="T5732" s="5"/>
      <c r="U5732" s="5"/>
      <c r="V5732" s="5"/>
    </row>
    <row r="5733" hidden="1">
      <c r="A5733" s="5">
        <v>480091.0</v>
      </c>
      <c r="B5733" s="6" t="s">
        <v>7963</v>
      </c>
      <c r="C5733" s="6" t="s">
        <v>10723</v>
      </c>
      <c r="D5733" s="6" t="s">
        <v>11396</v>
      </c>
      <c r="E5733" s="6" t="s">
        <v>266</v>
      </c>
      <c r="F5733" s="6"/>
      <c r="G5733" s="6"/>
      <c r="H5733" s="6" t="s">
        <v>8212</v>
      </c>
      <c r="I5733" s="6" t="s">
        <v>11397</v>
      </c>
      <c r="J5733" s="6" t="s">
        <v>8469</v>
      </c>
      <c r="K5733" s="7" t="s">
        <v>592</v>
      </c>
      <c r="L5733" s="8">
        <v>45657.0</v>
      </c>
      <c r="M5733" s="6" t="s">
        <v>23</v>
      </c>
      <c r="N5733" s="5"/>
      <c r="O5733" s="5"/>
      <c r="P5733" s="5"/>
      <c r="Q5733" s="5"/>
      <c r="R5733" s="5"/>
      <c r="S5733" s="5"/>
      <c r="T5733" s="5"/>
      <c r="U5733" s="5"/>
      <c r="V5733" s="5"/>
    </row>
    <row r="5734" hidden="1">
      <c r="A5734" s="5">
        <v>480091.0</v>
      </c>
      <c r="B5734" s="6" t="s">
        <v>7963</v>
      </c>
      <c r="C5734" s="6" t="s">
        <v>10723</v>
      </c>
      <c r="D5734" s="6" t="s">
        <v>11396</v>
      </c>
      <c r="E5734" s="6" t="s">
        <v>266</v>
      </c>
      <c r="F5734" s="6"/>
      <c r="G5734" s="6"/>
      <c r="H5734" s="6" t="s">
        <v>8279</v>
      </c>
      <c r="I5734" s="6" t="s">
        <v>11397</v>
      </c>
      <c r="J5734" s="6" t="s">
        <v>8469</v>
      </c>
      <c r="K5734" s="7" t="s">
        <v>620</v>
      </c>
      <c r="L5734" s="8">
        <v>45657.0</v>
      </c>
      <c r="M5734" s="6" t="s">
        <v>23</v>
      </c>
      <c r="N5734" s="5"/>
      <c r="O5734" s="5"/>
      <c r="P5734" s="5"/>
      <c r="Q5734" s="5"/>
      <c r="R5734" s="5"/>
      <c r="S5734" s="5"/>
      <c r="T5734" s="5"/>
      <c r="U5734" s="5"/>
      <c r="V5734" s="5"/>
    </row>
    <row r="5735" hidden="1">
      <c r="A5735" s="5">
        <v>480091.0</v>
      </c>
      <c r="B5735" s="6" t="s">
        <v>7963</v>
      </c>
      <c r="C5735" s="6" t="s">
        <v>10723</v>
      </c>
      <c r="D5735" s="6" t="s">
        <v>11398</v>
      </c>
      <c r="E5735" s="6" t="s">
        <v>266</v>
      </c>
      <c r="F5735" s="6"/>
      <c r="G5735" s="6"/>
      <c r="H5735" s="6" t="s">
        <v>8236</v>
      </c>
      <c r="I5735" s="6" t="s">
        <v>11399</v>
      </c>
      <c r="J5735" s="6" t="s">
        <v>8469</v>
      </c>
      <c r="K5735" s="7" t="s">
        <v>97</v>
      </c>
      <c r="L5735" s="8">
        <v>45657.0</v>
      </c>
      <c r="M5735" s="6" t="s">
        <v>23</v>
      </c>
      <c r="N5735" s="5"/>
      <c r="O5735" s="5"/>
      <c r="P5735" s="5"/>
      <c r="Q5735" s="5"/>
      <c r="R5735" s="5"/>
      <c r="S5735" s="5"/>
      <c r="T5735" s="5"/>
      <c r="U5735" s="5"/>
      <c r="V5735" s="5"/>
    </row>
    <row r="5736" hidden="1">
      <c r="A5736" s="5">
        <v>480091.0</v>
      </c>
      <c r="B5736" s="6" t="s">
        <v>7963</v>
      </c>
      <c r="C5736" s="6" t="s">
        <v>10723</v>
      </c>
      <c r="D5736" s="6" t="s">
        <v>11398</v>
      </c>
      <c r="E5736" s="6" t="s">
        <v>266</v>
      </c>
      <c r="F5736" s="6"/>
      <c r="G5736" s="6"/>
      <c r="H5736" s="6" t="s">
        <v>8197</v>
      </c>
      <c r="I5736" s="6" t="s">
        <v>11399</v>
      </c>
      <c r="J5736" s="6" t="s">
        <v>8469</v>
      </c>
      <c r="K5736" s="7" t="s">
        <v>494</v>
      </c>
      <c r="L5736" s="8">
        <v>45657.0</v>
      </c>
      <c r="M5736" s="6" t="s">
        <v>23</v>
      </c>
      <c r="N5736" s="5"/>
      <c r="O5736" s="5"/>
      <c r="P5736" s="5"/>
      <c r="Q5736" s="5"/>
      <c r="R5736" s="5"/>
      <c r="S5736" s="5"/>
      <c r="T5736" s="5"/>
      <c r="U5736" s="5"/>
      <c r="V5736" s="5"/>
    </row>
    <row r="5737" hidden="1">
      <c r="A5737" s="5">
        <v>480091.0</v>
      </c>
      <c r="B5737" s="6" t="s">
        <v>7963</v>
      </c>
      <c r="C5737" s="6" t="s">
        <v>10723</v>
      </c>
      <c r="D5737" s="6" t="s">
        <v>11398</v>
      </c>
      <c r="E5737" s="6" t="s">
        <v>266</v>
      </c>
      <c r="F5737" s="6"/>
      <c r="G5737" s="6"/>
      <c r="H5737" s="6" t="s">
        <v>8228</v>
      </c>
      <c r="I5737" s="6" t="s">
        <v>11399</v>
      </c>
      <c r="J5737" s="6" t="s">
        <v>8469</v>
      </c>
      <c r="K5737" s="7" t="s">
        <v>10958</v>
      </c>
      <c r="L5737" s="8">
        <v>45657.0</v>
      </c>
      <c r="M5737" s="6" t="s">
        <v>23</v>
      </c>
      <c r="N5737" s="5"/>
      <c r="O5737" s="5"/>
      <c r="P5737" s="5"/>
      <c r="Q5737" s="5"/>
      <c r="R5737" s="5"/>
      <c r="S5737" s="5"/>
      <c r="T5737" s="5"/>
      <c r="U5737" s="5"/>
      <c r="V5737" s="5"/>
    </row>
    <row r="5738" hidden="1">
      <c r="A5738" s="5">
        <v>480091.0</v>
      </c>
      <c r="B5738" s="6" t="s">
        <v>7963</v>
      </c>
      <c r="C5738" s="6" t="s">
        <v>10723</v>
      </c>
      <c r="D5738" s="6" t="s">
        <v>11398</v>
      </c>
      <c r="E5738" s="6" t="s">
        <v>266</v>
      </c>
      <c r="F5738" s="6"/>
      <c r="G5738" s="6"/>
      <c r="H5738" s="6" t="s">
        <v>8212</v>
      </c>
      <c r="I5738" s="6" t="s">
        <v>11399</v>
      </c>
      <c r="J5738" s="6" t="s">
        <v>8469</v>
      </c>
      <c r="K5738" s="7" t="s">
        <v>494</v>
      </c>
      <c r="L5738" s="8">
        <v>45657.0</v>
      </c>
      <c r="M5738" s="6" t="s">
        <v>23</v>
      </c>
      <c r="N5738" s="5"/>
      <c r="O5738" s="5"/>
      <c r="P5738" s="5"/>
      <c r="Q5738" s="5"/>
      <c r="R5738" s="5"/>
      <c r="S5738" s="5"/>
      <c r="T5738" s="5"/>
      <c r="U5738" s="5"/>
      <c r="V5738" s="5"/>
    </row>
    <row r="5739" hidden="1">
      <c r="A5739" s="5">
        <v>480091.0</v>
      </c>
      <c r="B5739" s="6" t="s">
        <v>7963</v>
      </c>
      <c r="C5739" s="6" t="s">
        <v>10723</v>
      </c>
      <c r="D5739" s="6" t="s">
        <v>11398</v>
      </c>
      <c r="E5739" s="6" t="s">
        <v>266</v>
      </c>
      <c r="F5739" s="6"/>
      <c r="G5739" s="6"/>
      <c r="H5739" s="6" t="s">
        <v>8264</v>
      </c>
      <c r="I5739" s="6" t="s">
        <v>11399</v>
      </c>
      <c r="J5739" s="6" t="s">
        <v>8469</v>
      </c>
      <c r="K5739" s="7" t="s">
        <v>620</v>
      </c>
      <c r="L5739" s="8">
        <v>45657.0</v>
      </c>
      <c r="M5739" s="6" t="s">
        <v>23</v>
      </c>
      <c r="N5739" s="5"/>
      <c r="O5739" s="5"/>
      <c r="P5739" s="5"/>
      <c r="Q5739" s="5"/>
      <c r="R5739" s="5"/>
      <c r="S5739" s="5"/>
      <c r="T5739" s="5"/>
      <c r="U5739" s="5"/>
      <c r="V5739" s="5"/>
    </row>
    <row r="5740" hidden="1">
      <c r="A5740" s="5">
        <v>480091.0</v>
      </c>
      <c r="B5740" s="6" t="s">
        <v>7963</v>
      </c>
      <c r="C5740" s="6" t="s">
        <v>10723</v>
      </c>
      <c r="D5740" s="6" t="s">
        <v>11398</v>
      </c>
      <c r="E5740" s="6" t="s">
        <v>266</v>
      </c>
      <c r="F5740" s="6"/>
      <c r="G5740" s="6"/>
      <c r="H5740" s="6" t="s">
        <v>8279</v>
      </c>
      <c r="I5740" s="6" t="s">
        <v>11399</v>
      </c>
      <c r="J5740" s="6" t="s">
        <v>8469</v>
      </c>
      <c r="K5740" s="7" t="s">
        <v>494</v>
      </c>
      <c r="L5740" s="8">
        <v>45657.0</v>
      </c>
      <c r="M5740" s="6" t="s">
        <v>23</v>
      </c>
      <c r="N5740" s="5"/>
      <c r="O5740" s="5"/>
      <c r="P5740" s="5"/>
      <c r="Q5740" s="5"/>
      <c r="R5740" s="5"/>
      <c r="S5740" s="5"/>
      <c r="T5740" s="5"/>
      <c r="U5740" s="5"/>
      <c r="V5740" s="5"/>
    </row>
    <row r="5741" hidden="1">
      <c r="A5741" s="5">
        <v>480091.0</v>
      </c>
      <c r="B5741" s="6" t="s">
        <v>7963</v>
      </c>
      <c r="C5741" s="6" t="s">
        <v>10723</v>
      </c>
      <c r="D5741" s="6" t="s">
        <v>11400</v>
      </c>
      <c r="E5741" s="6" t="s">
        <v>266</v>
      </c>
      <c r="F5741" s="6"/>
      <c r="G5741" s="6"/>
      <c r="H5741" s="6" t="s">
        <v>8236</v>
      </c>
      <c r="I5741" s="6" t="s">
        <v>11401</v>
      </c>
      <c r="J5741" s="6" t="s">
        <v>8469</v>
      </c>
      <c r="K5741" s="7" t="s">
        <v>75</v>
      </c>
      <c r="L5741" s="8">
        <v>45657.0</v>
      </c>
      <c r="M5741" s="6" t="s">
        <v>23</v>
      </c>
      <c r="N5741" s="5"/>
      <c r="O5741" s="5"/>
      <c r="P5741" s="5"/>
      <c r="Q5741" s="5"/>
      <c r="R5741" s="5"/>
      <c r="S5741" s="5"/>
      <c r="T5741" s="5"/>
      <c r="U5741" s="5"/>
      <c r="V5741" s="5"/>
    </row>
    <row r="5742" hidden="1">
      <c r="A5742" s="5">
        <v>480091.0</v>
      </c>
      <c r="B5742" s="6" t="s">
        <v>7963</v>
      </c>
      <c r="C5742" s="6" t="s">
        <v>10723</v>
      </c>
      <c r="D5742" s="6" t="s">
        <v>11400</v>
      </c>
      <c r="E5742" s="6" t="s">
        <v>266</v>
      </c>
      <c r="F5742" s="6"/>
      <c r="G5742" s="6"/>
      <c r="H5742" s="6" t="s">
        <v>8228</v>
      </c>
      <c r="I5742" s="6" t="s">
        <v>11401</v>
      </c>
      <c r="J5742" s="6" t="s">
        <v>8469</v>
      </c>
      <c r="K5742" s="7" t="s">
        <v>10959</v>
      </c>
      <c r="L5742" s="8">
        <v>45657.0</v>
      </c>
      <c r="M5742" s="6" t="s">
        <v>23</v>
      </c>
      <c r="N5742" s="5"/>
      <c r="O5742" s="5"/>
      <c r="P5742" s="5"/>
      <c r="Q5742" s="5"/>
      <c r="R5742" s="5"/>
      <c r="S5742" s="5"/>
      <c r="T5742" s="5"/>
      <c r="U5742" s="5"/>
      <c r="V5742" s="5"/>
    </row>
    <row r="5743" hidden="1">
      <c r="A5743" s="5">
        <v>480091.0</v>
      </c>
      <c r="B5743" s="6" t="s">
        <v>7963</v>
      </c>
      <c r="C5743" s="6" t="s">
        <v>10723</v>
      </c>
      <c r="D5743" s="6" t="s">
        <v>11400</v>
      </c>
      <c r="E5743" s="6" t="s">
        <v>266</v>
      </c>
      <c r="F5743" s="6"/>
      <c r="G5743" s="6"/>
      <c r="H5743" s="6" t="s">
        <v>8271</v>
      </c>
      <c r="I5743" s="6" t="s">
        <v>11401</v>
      </c>
      <c r="J5743" s="6" t="s">
        <v>8469</v>
      </c>
      <c r="K5743" s="7" t="s">
        <v>10230</v>
      </c>
      <c r="L5743" s="8">
        <v>45657.0</v>
      </c>
      <c r="M5743" s="6" t="s">
        <v>23</v>
      </c>
      <c r="N5743" s="5"/>
      <c r="O5743" s="5"/>
      <c r="P5743" s="5"/>
      <c r="Q5743" s="5"/>
      <c r="R5743" s="5"/>
      <c r="S5743" s="5"/>
      <c r="T5743" s="5"/>
      <c r="U5743" s="5"/>
      <c r="V5743" s="5"/>
    </row>
    <row r="5744" hidden="1">
      <c r="A5744" s="5">
        <v>480091.0</v>
      </c>
      <c r="B5744" s="6" t="s">
        <v>7963</v>
      </c>
      <c r="C5744" s="6" t="s">
        <v>10723</v>
      </c>
      <c r="D5744" s="6" t="s">
        <v>11400</v>
      </c>
      <c r="E5744" s="6" t="s">
        <v>266</v>
      </c>
      <c r="F5744" s="6"/>
      <c r="G5744" s="6"/>
      <c r="H5744" s="6" t="s">
        <v>8267</v>
      </c>
      <c r="I5744" s="6" t="s">
        <v>11401</v>
      </c>
      <c r="J5744" s="6" t="s">
        <v>8469</v>
      </c>
      <c r="K5744" s="7" t="s">
        <v>613</v>
      </c>
      <c r="L5744" s="8">
        <v>45657.0</v>
      </c>
      <c r="M5744" s="6" t="s">
        <v>23</v>
      </c>
      <c r="N5744" s="5"/>
      <c r="O5744" s="5"/>
      <c r="P5744" s="5"/>
      <c r="Q5744" s="5"/>
      <c r="R5744" s="5"/>
      <c r="S5744" s="5"/>
      <c r="T5744" s="5"/>
      <c r="U5744" s="5"/>
      <c r="V5744" s="5"/>
    </row>
    <row r="5745" hidden="1">
      <c r="A5745" s="5">
        <v>480091.0</v>
      </c>
      <c r="B5745" s="6" t="s">
        <v>7963</v>
      </c>
      <c r="C5745" s="6" t="s">
        <v>10723</v>
      </c>
      <c r="D5745" s="6" t="s">
        <v>11400</v>
      </c>
      <c r="E5745" s="6" t="s">
        <v>266</v>
      </c>
      <c r="F5745" s="6"/>
      <c r="G5745" s="6"/>
      <c r="H5745" s="6" t="s">
        <v>8478</v>
      </c>
      <c r="I5745" s="6" t="s">
        <v>11401</v>
      </c>
      <c r="J5745" s="6" t="s">
        <v>8469</v>
      </c>
      <c r="K5745" s="7" t="s">
        <v>97</v>
      </c>
      <c r="L5745" s="8">
        <v>45657.0</v>
      </c>
      <c r="M5745" s="6" t="s">
        <v>23</v>
      </c>
      <c r="N5745" s="5"/>
      <c r="O5745" s="5"/>
      <c r="P5745" s="5"/>
      <c r="Q5745" s="5"/>
      <c r="R5745" s="5"/>
      <c r="S5745" s="5"/>
      <c r="T5745" s="5"/>
      <c r="U5745" s="5"/>
      <c r="V5745" s="5"/>
    </row>
    <row r="5746" hidden="1">
      <c r="A5746" s="5">
        <v>480091.0</v>
      </c>
      <c r="B5746" s="6" t="s">
        <v>7963</v>
      </c>
      <c r="C5746" s="6" t="s">
        <v>10723</v>
      </c>
      <c r="D5746" s="6" t="s">
        <v>11400</v>
      </c>
      <c r="E5746" s="6" t="s">
        <v>266</v>
      </c>
      <c r="F5746" s="6"/>
      <c r="G5746" s="6"/>
      <c r="H5746" s="6" t="s">
        <v>8264</v>
      </c>
      <c r="I5746" s="6" t="s">
        <v>11401</v>
      </c>
      <c r="J5746" s="6" t="s">
        <v>8469</v>
      </c>
      <c r="K5746" s="7" t="s">
        <v>97</v>
      </c>
      <c r="L5746" s="8">
        <v>45657.0</v>
      </c>
      <c r="M5746" s="6" t="s">
        <v>23</v>
      </c>
      <c r="N5746" s="5"/>
      <c r="O5746" s="5"/>
      <c r="P5746" s="5"/>
      <c r="Q5746" s="5"/>
      <c r="R5746" s="5"/>
      <c r="S5746" s="5"/>
      <c r="T5746" s="5"/>
      <c r="U5746" s="5"/>
      <c r="V5746" s="5"/>
    </row>
    <row r="5747" hidden="1">
      <c r="A5747" s="5">
        <v>480091.0</v>
      </c>
      <c r="B5747" s="6" t="s">
        <v>7963</v>
      </c>
      <c r="C5747" s="6" t="s">
        <v>10723</v>
      </c>
      <c r="D5747" s="6" t="s">
        <v>11400</v>
      </c>
      <c r="E5747" s="6" t="s">
        <v>266</v>
      </c>
      <c r="F5747" s="6"/>
      <c r="G5747" s="6"/>
      <c r="H5747" s="6" t="s">
        <v>8279</v>
      </c>
      <c r="I5747" s="6" t="s">
        <v>11401</v>
      </c>
      <c r="J5747" s="6" t="s">
        <v>8469</v>
      </c>
      <c r="K5747" s="7" t="s">
        <v>86</v>
      </c>
      <c r="L5747" s="8">
        <v>45657.0</v>
      </c>
      <c r="M5747" s="6" t="s">
        <v>23</v>
      </c>
      <c r="N5747" s="5"/>
      <c r="O5747" s="5"/>
      <c r="P5747" s="5"/>
      <c r="Q5747" s="5"/>
      <c r="R5747" s="5"/>
      <c r="S5747" s="5"/>
      <c r="T5747" s="5"/>
      <c r="U5747" s="5"/>
      <c r="V5747" s="5"/>
    </row>
    <row r="5748" hidden="1">
      <c r="A5748" s="5">
        <v>480091.0</v>
      </c>
      <c r="B5748" s="6" t="s">
        <v>7963</v>
      </c>
      <c r="C5748" s="6" t="s">
        <v>10723</v>
      </c>
      <c r="D5748" s="6" t="s">
        <v>11402</v>
      </c>
      <c r="E5748" s="6" t="s">
        <v>266</v>
      </c>
      <c r="F5748" s="6"/>
      <c r="G5748" s="6"/>
      <c r="H5748" s="6" t="s">
        <v>8686</v>
      </c>
      <c r="I5748" s="6" t="s">
        <v>11403</v>
      </c>
      <c r="J5748" s="6" t="s">
        <v>8469</v>
      </c>
      <c r="K5748" s="7" t="s">
        <v>11404</v>
      </c>
      <c r="L5748" s="8">
        <v>45657.0</v>
      </c>
      <c r="M5748" s="6" t="s">
        <v>23</v>
      </c>
      <c r="N5748" s="5"/>
      <c r="O5748" s="5"/>
      <c r="P5748" s="5"/>
      <c r="Q5748" s="5"/>
      <c r="R5748" s="5"/>
      <c r="S5748" s="5"/>
      <c r="T5748" s="5"/>
      <c r="U5748" s="5"/>
      <c r="V5748" s="5"/>
    </row>
    <row r="5749" hidden="1">
      <c r="A5749" s="5">
        <v>480091.0</v>
      </c>
      <c r="B5749" s="6" t="s">
        <v>7963</v>
      </c>
      <c r="C5749" s="6" t="s">
        <v>10723</v>
      </c>
      <c r="D5749" s="6" t="s">
        <v>11405</v>
      </c>
      <c r="E5749" s="6" t="s">
        <v>266</v>
      </c>
      <c r="F5749" s="6"/>
      <c r="G5749" s="6"/>
      <c r="H5749" s="6" t="s">
        <v>8279</v>
      </c>
      <c r="I5749" s="6" t="s">
        <v>11406</v>
      </c>
      <c r="J5749" s="6" t="s">
        <v>8469</v>
      </c>
      <c r="K5749" s="7" t="s">
        <v>82</v>
      </c>
      <c r="L5749" s="8">
        <v>45657.0</v>
      </c>
      <c r="M5749" s="6" t="s">
        <v>23</v>
      </c>
      <c r="N5749" s="5"/>
      <c r="O5749" s="5"/>
      <c r="P5749" s="5"/>
      <c r="Q5749" s="5"/>
      <c r="R5749" s="5"/>
      <c r="S5749" s="5"/>
      <c r="T5749" s="5"/>
      <c r="U5749" s="5"/>
      <c r="V5749" s="5"/>
    </row>
    <row r="5750" hidden="1">
      <c r="A5750" s="5">
        <v>480091.0</v>
      </c>
      <c r="B5750" s="6" t="s">
        <v>7963</v>
      </c>
      <c r="C5750" s="6" t="s">
        <v>10723</v>
      </c>
      <c r="D5750" s="6" t="s">
        <v>10357</v>
      </c>
      <c r="E5750" s="6" t="s">
        <v>266</v>
      </c>
      <c r="F5750" s="6"/>
      <c r="G5750" s="6"/>
      <c r="H5750" s="6" t="s">
        <v>8253</v>
      </c>
      <c r="I5750" s="6" t="s">
        <v>10358</v>
      </c>
      <c r="J5750" s="6" t="s">
        <v>8469</v>
      </c>
      <c r="K5750" s="7" t="s">
        <v>11407</v>
      </c>
      <c r="L5750" s="8">
        <v>45657.0</v>
      </c>
      <c r="M5750" s="6" t="s">
        <v>23</v>
      </c>
      <c r="N5750" s="5"/>
      <c r="O5750" s="5"/>
      <c r="P5750" s="5"/>
      <c r="Q5750" s="5"/>
      <c r="R5750" s="5"/>
      <c r="S5750" s="5"/>
      <c r="T5750" s="5"/>
      <c r="U5750" s="5"/>
      <c r="V5750" s="5"/>
    </row>
    <row r="5751" hidden="1">
      <c r="A5751" s="5">
        <v>480091.0</v>
      </c>
      <c r="B5751" s="6" t="s">
        <v>7963</v>
      </c>
      <c r="C5751" s="6" t="s">
        <v>10723</v>
      </c>
      <c r="D5751" s="6" t="s">
        <v>8540</v>
      </c>
      <c r="E5751" s="6" t="s">
        <v>266</v>
      </c>
      <c r="F5751" s="6"/>
      <c r="G5751" s="6"/>
      <c r="H5751" s="6" t="s">
        <v>8243</v>
      </c>
      <c r="I5751" s="6" t="s">
        <v>8541</v>
      </c>
      <c r="J5751" s="6" t="s">
        <v>8469</v>
      </c>
      <c r="K5751" s="7" t="s">
        <v>8591</v>
      </c>
      <c r="L5751" s="8">
        <v>45657.0</v>
      </c>
      <c r="M5751" s="6" t="s">
        <v>23</v>
      </c>
      <c r="N5751" s="5"/>
      <c r="O5751" s="5"/>
      <c r="P5751" s="5"/>
      <c r="Q5751" s="5"/>
      <c r="R5751" s="5"/>
      <c r="S5751" s="5"/>
      <c r="T5751" s="5"/>
      <c r="U5751" s="5"/>
      <c r="V5751" s="5"/>
    </row>
    <row r="5752" hidden="1">
      <c r="A5752" s="5">
        <v>480091.0</v>
      </c>
      <c r="B5752" s="6" t="s">
        <v>7963</v>
      </c>
      <c r="C5752" s="6" t="s">
        <v>10723</v>
      </c>
      <c r="D5752" s="6" t="s">
        <v>8540</v>
      </c>
      <c r="E5752" s="6" t="s">
        <v>266</v>
      </c>
      <c r="F5752" s="6"/>
      <c r="G5752" s="6"/>
      <c r="H5752" s="6" t="s">
        <v>8243</v>
      </c>
      <c r="I5752" s="6" t="s">
        <v>8541</v>
      </c>
      <c r="J5752" s="6" t="s">
        <v>8469</v>
      </c>
      <c r="K5752" s="7" t="s">
        <v>10436</v>
      </c>
      <c r="L5752" s="8">
        <v>45657.0</v>
      </c>
      <c r="M5752" s="6" t="s">
        <v>23</v>
      </c>
      <c r="N5752" s="5"/>
      <c r="O5752" s="5"/>
      <c r="P5752" s="5"/>
      <c r="Q5752" s="5"/>
      <c r="R5752" s="5"/>
      <c r="S5752" s="5"/>
      <c r="T5752" s="5"/>
      <c r="U5752" s="5"/>
      <c r="V5752" s="5"/>
    </row>
    <row r="5753" hidden="1">
      <c r="A5753" s="5">
        <v>480091.0</v>
      </c>
      <c r="B5753" s="6" t="s">
        <v>7963</v>
      </c>
      <c r="C5753" s="6" t="s">
        <v>10723</v>
      </c>
      <c r="D5753" s="6" t="s">
        <v>8540</v>
      </c>
      <c r="E5753" s="6" t="s">
        <v>266</v>
      </c>
      <c r="F5753" s="6"/>
      <c r="G5753" s="6"/>
      <c r="H5753" s="6" t="s">
        <v>8243</v>
      </c>
      <c r="I5753" s="6" t="s">
        <v>8541</v>
      </c>
      <c r="J5753" s="6" t="s">
        <v>8469</v>
      </c>
      <c r="K5753" s="7" t="s">
        <v>11408</v>
      </c>
      <c r="L5753" s="8">
        <v>45657.0</v>
      </c>
      <c r="M5753" s="6" t="s">
        <v>23</v>
      </c>
      <c r="N5753" s="5"/>
      <c r="O5753" s="5"/>
      <c r="P5753" s="5"/>
      <c r="Q5753" s="5"/>
      <c r="R5753" s="5"/>
      <c r="S5753" s="5"/>
      <c r="T5753" s="5"/>
      <c r="U5753" s="5"/>
      <c r="V5753" s="5"/>
    </row>
    <row r="5754" hidden="1">
      <c r="A5754" s="5">
        <v>480091.0</v>
      </c>
      <c r="B5754" s="6" t="s">
        <v>7963</v>
      </c>
      <c r="C5754" s="6" t="s">
        <v>10723</v>
      </c>
      <c r="D5754" s="6" t="s">
        <v>8540</v>
      </c>
      <c r="E5754" s="6" t="s">
        <v>266</v>
      </c>
      <c r="F5754" s="6"/>
      <c r="G5754" s="6"/>
      <c r="H5754" s="6" t="s">
        <v>8243</v>
      </c>
      <c r="I5754" s="6" t="s">
        <v>8541</v>
      </c>
      <c r="J5754" s="6" t="s">
        <v>8469</v>
      </c>
      <c r="K5754" s="7" t="s">
        <v>10436</v>
      </c>
      <c r="L5754" s="8">
        <v>45657.0</v>
      </c>
      <c r="M5754" s="6" t="s">
        <v>23</v>
      </c>
      <c r="N5754" s="5"/>
      <c r="O5754" s="5"/>
      <c r="P5754" s="5"/>
      <c r="Q5754" s="5"/>
      <c r="R5754" s="5"/>
      <c r="S5754" s="5"/>
      <c r="T5754" s="5"/>
      <c r="U5754" s="5"/>
      <c r="V5754" s="5"/>
    </row>
    <row r="5755" hidden="1">
      <c r="A5755" s="5">
        <v>480091.0</v>
      </c>
      <c r="B5755" s="6" t="s">
        <v>7963</v>
      </c>
      <c r="C5755" s="6" t="s">
        <v>10723</v>
      </c>
      <c r="D5755" s="6" t="s">
        <v>8540</v>
      </c>
      <c r="E5755" s="6" t="s">
        <v>266</v>
      </c>
      <c r="F5755" s="6"/>
      <c r="G5755" s="6"/>
      <c r="H5755" s="6" t="s">
        <v>8243</v>
      </c>
      <c r="I5755" s="6" t="s">
        <v>8541</v>
      </c>
      <c r="J5755" s="6" t="s">
        <v>8469</v>
      </c>
      <c r="K5755" s="7" t="s">
        <v>11409</v>
      </c>
      <c r="L5755" s="8">
        <v>45657.0</v>
      </c>
      <c r="M5755" s="6" t="s">
        <v>23</v>
      </c>
      <c r="N5755" s="5"/>
      <c r="O5755" s="5"/>
      <c r="P5755" s="5"/>
      <c r="Q5755" s="5"/>
      <c r="R5755" s="5"/>
      <c r="S5755" s="5"/>
      <c r="T5755" s="5"/>
      <c r="U5755" s="5"/>
      <c r="V5755" s="5"/>
    </row>
    <row r="5756" hidden="1">
      <c r="A5756" s="5">
        <v>480091.0</v>
      </c>
      <c r="B5756" s="6" t="s">
        <v>7963</v>
      </c>
      <c r="C5756" s="6" t="s">
        <v>10723</v>
      </c>
      <c r="D5756" s="6" t="s">
        <v>10357</v>
      </c>
      <c r="E5756" s="6" t="s">
        <v>266</v>
      </c>
      <c r="F5756" s="6"/>
      <c r="G5756" s="6"/>
      <c r="H5756" s="6" t="s">
        <v>8236</v>
      </c>
      <c r="I5756" s="6" t="s">
        <v>11410</v>
      </c>
      <c r="J5756" s="6" t="s">
        <v>8469</v>
      </c>
      <c r="K5756" s="7" t="s">
        <v>11411</v>
      </c>
      <c r="L5756" s="8">
        <v>45657.0</v>
      </c>
      <c r="M5756" s="6" t="s">
        <v>23</v>
      </c>
      <c r="N5756" s="5"/>
      <c r="O5756" s="5"/>
      <c r="P5756" s="5"/>
      <c r="Q5756" s="5"/>
      <c r="R5756" s="5"/>
      <c r="S5756" s="5"/>
      <c r="T5756" s="5"/>
      <c r="U5756" s="5"/>
      <c r="V5756" s="5"/>
    </row>
    <row r="5757" hidden="1">
      <c r="A5757" s="5">
        <v>480091.0</v>
      </c>
      <c r="B5757" s="6" t="s">
        <v>7963</v>
      </c>
      <c r="C5757" s="6" t="s">
        <v>10723</v>
      </c>
      <c r="D5757" s="6" t="s">
        <v>10357</v>
      </c>
      <c r="E5757" s="6" t="s">
        <v>266</v>
      </c>
      <c r="F5757" s="6"/>
      <c r="G5757" s="6"/>
      <c r="H5757" s="6" t="s">
        <v>8236</v>
      </c>
      <c r="I5757" s="6" t="s">
        <v>11412</v>
      </c>
      <c r="J5757" s="6" t="s">
        <v>8469</v>
      </c>
      <c r="K5757" s="7" t="s">
        <v>11413</v>
      </c>
      <c r="L5757" s="8">
        <v>45657.0</v>
      </c>
      <c r="M5757" s="6" t="s">
        <v>23</v>
      </c>
      <c r="N5757" s="5"/>
      <c r="O5757" s="5"/>
      <c r="P5757" s="5"/>
      <c r="Q5757" s="5"/>
      <c r="R5757" s="5"/>
      <c r="S5757" s="5"/>
      <c r="T5757" s="5"/>
      <c r="U5757" s="5"/>
      <c r="V5757" s="5"/>
    </row>
    <row r="5758" hidden="1">
      <c r="A5758" s="5">
        <v>480091.0</v>
      </c>
      <c r="B5758" s="6" t="s">
        <v>7963</v>
      </c>
      <c r="C5758" s="6" t="s">
        <v>10723</v>
      </c>
      <c r="D5758" s="6" t="s">
        <v>10357</v>
      </c>
      <c r="E5758" s="6" t="s">
        <v>266</v>
      </c>
      <c r="F5758" s="6"/>
      <c r="G5758" s="6"/>
      <c r="H5758" s="6" t="s">
        <v>8236</v>
      </c>
      <c r="I5758" s="6" t="s">
        <v>11414</v>
      </c>
      <c r="J5758" s="6" t="s">
        <v>8469</v>
      </c>
      <c r="K5758" s="7" t="s">
        <v>11415</v>
      </c>
      <c r="L5758" s="8">
        <v>45657.0</v>
      </c>
      <c r="M5758" s="6" t="s">
        <v>23</v>
      </c>
      <c r="N5758" s="5"/>
      <c r="O5758" s="5"/>
      <c r="P5758" s="5"/>
      <c r="Q5758" s="5"/>
      <c r="R5758" s="5"/>
      <c r="S5758" s="5"/>
      <c r="T5758" s="5"/>
      <c r="U5758" s="5"/>
      <c r="V5758" s="5"/>
    </row>
    <row r="5759" hidden="1">
      <c r="A5759" s="5">
        <v>480091.0</v>
      </c>
      <c r="B5759" s="6" t="s">
        <v>7963</v>
      </c>
      <c r="C5759" s="6" t="s">
        <v>10723</v>
      </c>
      <c r="D5759" s="6" t="s">
        <v>10357</v>
      </c>
      <c r="E5759" s="6" t="s">
        <v>266</v>
      </c>
      <c r="F5759" s="6"/>
      <c r="G5759" s="6"/>
      <c r="H5759" s="6" t="s">
        <v>8236</v>
      </c>
      <c r="I5759" s="6" t="s">
        <v>11416</v>
      </c>
      <c r="J5759" s="6" t="s">
        <v>8469</v>
      </c>
      <c r="K5759" s="7" t="s">
        <v>11417</v>
      </c>
      <c r="L5759" s="8">
        <v>45657.0</v>
      </c>
      <c r="M5759" s="6" t="s">
        <v>23</v>
      </c>
      <c r="N5759" s="5"/>
      <c r="O5759" s="5"/>
      <c r="P5759" s="5"/>
      <c r="Q5759" s="5"/>
      <c r="R5759" s="5"/>
      <c r="S5759" s="5"/>
      <c r="T5759" s="5"/>
      <c r="U5759" s="5"/>
      <c r="V5759" s="5"/>
    </row>
    <row r="5760" hidden="1">
      <c r="A5760" s="5">
        <v>480091.0</v>
      </c>
      <c r="B5760" s="6" t="s">
        <v>7963</v>
      </c>
      <c r="C5760" s="6" t="s">
        <v>10723</v>
      </c>
      <c r="D5760" s="6" t="s">
        <v>10357</v>
      </c>
      <c r="E5760" s="6" t="s">
        <v>266</v>
      </c>
      <c r="F5760" s="6"/>
      <c r="G5760" s="6"/>
      <c r="H5760" s="6" t="s">
        <v>8236</v>
      </c>
      <c r="I5760" s="6" t="s">
        <v>11418</v>
      </c>
      <c r="J5760" s="6" t="s">
        <v>8469</v>
      </c>
      <c r="K5760" s="7" t="s">
        <v>11419</v>
      </c>
      <c r="L5760" s="8">
        <v>45657.0</v>
      </c>
      <c r="M5760" s="6" t="s">
        <v>23</v>
      </c>
      <c r="N5760" s="5"/>
      <c r="O5760" s="5"/>
      <c r="P5760" s="5"/>
      <c r="Q5760" s="5"/>
      <c r="R5760" s="5"/>
      <c r="S5760" s="5"/>
      <c r="T5760" s="5"/>
      <c r="U5760" s="5"/>
      <c r="V5760" s="5"/>
    </row>
    <row r="5761" hidden="1">
      <c r="A5761" s="5">
        <v>480091.0</v>
      </c>
      <c r="B5761" s="6" t="s">
        <v>7963</v>
      </c>
      <c r="C5761" s="6" t="s">
        <v>10723</v>
      </c>
      <c r="D5761" s="6" t="s">
        <v>10357</v>
      </c>
      <c r="E5761" s="6" t="s">
        <v>266</v>
      </c>
      <c r="F5761" s="6"/>
      <c r="G5761" s="6"/>
      <c r="H5761" s="6" t="s">
        <v>8310</v>
      </c>
      <c r="I5761" s="6" t="s">
        <v>10358</v>
      </c>
      <c r="J5761" s="6" t="s">
        <v>8469</v>
      </c>
      <c r="K5761" s="7" t="s">
        <v>11420</v>
      </c>
      <c r="L5761" s="8">
        <v>45657.0</v>
      </c>
      <c r="M5761" s="6" t="s">
        <v>23</v>
      </c>
      <c r="N5761" s="5"/>
      <c r="O5761" s="5"/>
      <c r="P5761" s="5"/>
      <c r="Q5761" s="5"/>
      <c r="R5761" s="5"/>
      <c r="S5761" s="5"/>
      <c r="T5761" s="5"/>
      <c r="U5761" s="5"/>
      <c r="V5761" s="5"/>
    </row>
    <row r="5762" hidden="1">
      <c r="A5762" s="5">
        <v>480091.0</v>
      </c>
      <c r="B5762" s="6" t="s">
        <v>7963</v>
      </c>
      <c r="C5762" s="6" t="s">
        <v>10723</v>
      </c>
      <c r="D5762" s="6" t="s">
        <v>10357</v>
      </c>
      <c r="E5762" s="6" t="s">
        <v>266</v>
      </c>
      <c r="F5762" s="6"/>
      <c r="G5762" s="6"/>
      <c r="H5762" s="6" t="s">
        <v>8310</v>
      </c>
      <c r="I5762" s="6" t="s">
        <v>10358</v>
      </c>
      <c r="J5762" s="6" t="s">
        <v>8469</v>
      </c>
      <c r="K5762" s="7" t="s">
        <v>11421</v>
      </c>
      <c r="L5762" s="8">
        <v>45657.0</v>
      </c>
      <c r="M5762" s="6" t="s">
        <v>23</v>
      </c>
      <c r="N5762" s="5"/>
      <c r="O5762" s="5"/>
      <c r="P5762" s="5"/>
      <c r="Q5762" s="5"/>
      <c r="R5762" s="5"/>
      <c r="S5762" s="5"/>
      <c r="T5762" s="5"/>
      <c r="U5762" s="5"/>
      <c r="V5762" s="5"/>
    </row>
    <row r="5763" hidden="1">
      <c r="A5763" s="5">
        <v>480091.0</v>
      </c>
      <c r="B5763" s="6" t="s">
        <v>7963</v>
      </c>
      <c r="C5763" s="6" t="s">
        <v>10723</v>
      </c>
      <c r="D5763" s="6" t="s">
        <v>10357</v>
      </c>
      <c r="E5763" s="6" t="s">
        <v>266</v>
      </c>
      <c r="F5763" s="6"/>
      <c r="G5763" s="6"/>
      <c r="H5763" s="6" t="s">
        <v>8310</v>
      </c>
      <c r="I5763" s="6" t="s">
        <v>10358</v>
      </c>
      <c r="J5763" s="6" t="s">
        <v>8469</v>
      </c>
      <c r="K5763" s="7" t="s">
        <v>11422</v>
      </c>
      <c r="L5763" s="8">
        <v>45657.0</v>
      </c>
      <c r="M5763" s="6" t="s">
        <v>23</v>
      </c>
      <c r="N5763" s="5"/>
      <c r="O5763" s="5"/>
      <c r="P5763" s="5"/>
      <c r="Q5763" s="5"/>
      <c r="R5763" s="5"/>
      <c r="S5763" s="5"/>
      <c r="T5763" s="5"/>
      <c r="U5763" s="5"/>
      <c r="V5763" s="5"/>
    </row>
    <row r="5764" hidden="1">
      <c r="A5764" s="5">
        <v>480091.0</v>
      </c>
      <c r="B5764" s="6" t="s">
        <v>7963</v>
      </c>
      <c r="C5764" s="6" t="s">
        <v>10723</v>
      </c>
      <c r="D5764" s="6" t="s">
        <v>10357</v>
      </c>
      <c r="E5764" s="6" t="s">
        <v>266</v>
      </c>
      <c r="F5764" s="6"/>
      <c r="G5764" s="6"/>
      <c r="H5764" s="6" t="s">
        <v>8310</v>
      </c>
      <c r="I5764" s="6" t="s">
        <v>10358</v>
      </c>
      <c r="J5764" s="6" t="s">
        <v>8469</v>
      </c>
      <c r="K5764" s="7" t="s">
        <v>11423</v>
      </c>
      <c r="L5764" s="8">
        <v>45657.0</v>
      </c>
      <c r="M5764" s="6" t="s">
        <v>23</v>
      </c>
      <c r="N5764" s="5"/>
      <c r="O5764" s="5"/>
      <c r="P5764" s="5"/>
      <c r="Q5764" s="5"/>
      <c r="R5764" s="5"/>
      <c r="S5764" s="5"/>
      <c r="T5764" s="5"/>
      <c r="U5764" s="5"/>
      <c r="V5764" s="5"/>
    </row>
    <row r="5765" hidden="1">
      <c r="A5765" s="5">
        <v>480091.0</v>
      </c>
      <c r="B5765" s="6" t="s">
        <v>7963</v>
      </c>
      <c r="C5765" s="6" t="s">
        <v>10723</v>
      </c>
      <c r="D5765" s="6" t="s">
        <v>10357</v>
      </c>
      <c r="E5765" s="6" t="s">
        <v>266</v>
      </c>
      <c r="F5765" s="6"/>
      <c r="G5765" s="6"/>
      <c r="H5765" s="6" t="s">
        <v>8319</v>
      </c>
      <c r="I5765" s="6" t="s">
        <v>10358</v>
      </c>
      <c r="J5765" s="6" t="s">
        <v>8469</v>
      </c>
      <c r="K5765" s="7" t="s">
        <v>11424</v>
      </c>
      <c r="L5765" s="8">
        <v>45657.0</v>
      </c>
      <c r="M5765" s="6" t="s">
        <v>23</v>
      </c>
      <c r="N5765" s="5"/>
      <c r="O5765" s="5"/>
      <c r="P5765" s="5"/>
      <c r="Q5765" s="5"/>
      <c r="R5765" s="5"/>
      <c r="S5765" s="5"/>
      <c r="T5765" s="5"/>
      <c r="U5765" s="5"/>
      <c r="V5765" s="5"/>
    </row>
    <row r="5766" hidden="1">
      <c r="A5766" s="5">
        <v>480091.0</v>
      </c>
      <c r="B5766" s="6" t="s">
        <v>7963</v>
      </c>
      <c r="C5766" s="6" t="s">
        <v>10723</v>
      </c>
      <c r="D5766" s="6" t="s">
        <v>10357</v>
      </c>
      <c r="E5766" s="6" t="s">
        <v>266</v>
      </c>
      <c r="F5766" s="6"/>
      <c r="G5766" s="6"/>
      <c r="H5766" s="6" t="s">
        <v>8236</v>
      </c>
      <c r="I5766" s="6" t="s">
        <v>11425</v>
      </c>
      <c r="J5766" s="6" t="s">
        <v>8469</v>
      </c>
      <c r="K5766" s="7" t="s">
        <v>8355</v>
      </c>
      <c r="L5766" s="8">
        <v>45657.0</v>
      </c>
      <c r="M5766" s="6" t="s">
        <v>23</v>
      </c>
      <c r="N5766" s="5"/>
      <c r="O5766" s="5"/>
      <c r="P5766" s="5"/>
      <c r="Q5766" s="5"/>
      <c r="R5766" s="5"/>
      <c r="S5766" s="5"/>
      <c r="T5766" s="5"/>
      <c r="U5766" s="5"/>
      <c r="V5766" s="5"/>
    </row>
    <row r="5767" hidden="1">
      <c r="A5767" s="5">
        <v>480091.0</v>
      </c>
      <c r="B5767" s="6" t="s">
        <v>7963</v>
      </c>
      <c r="C5767" s="6" t="s">
        <v>10723</v>
      </c>
      <c r="D5767" s="6" t="s">
        <v>10357</v>
      </c>
      <c r="E5767" s="6" t="s">
        <v>266</v>
      </c>
      <c r="F5767" s="6"/>
      <c r="G5767" s="6"/>
      <c r="H5767" s="6" t="s">
        <v>8253</v>
      </c>
      <c r="I5767" s="6" t="s">
        <v>10358</v>
      </c>
      <c r="J5767" s="6" t="s">
        <v>8469</v>
      </c>
      <c r="K5767" s="7" t="s">
        <v>97</v>
      </c>
      <c r="L5767" s="8">
        <v>45657.0</v>
      </c>
      <c r="M5767" s="6" t="s">
        <v>23</v>
      </c>
      <c r="N5767" s="5"/>
      <c r="O5767" s="5"/>
      <c r="P5767" s="5"/>
      <c r="Q5767" s="5"/>
      <c r="R5767" s="5"/>
      <c r="S5767" s="5"/>
      <c r="T5767" s="5"/>
      <c r="U5767" s="5"/>
      <c r="V5767" s="5"/>
    </row>
    <row r="5768" hidden="1">
      <c r="A5768" s="5">
        <v>480091.0</v>
      </c>
      <c r="B5768" s="6" t="s">
        <v>7963</v>
      </c>
      <c r="C5768" s="6" t="s">
        <v>10723</v>
      </c>
      <c r="D5768" s="6" t="s">
        <v>10357</v>
      </c>
      <c r="E5768" s="6" t="s">
        <v>266</v>
      </c>
      <c r="F5768" s="6"/>
      <c r="G5768" s="6"/>
      <c r="H5768" s="6" t="s">
        <v>8236</v>
      </c>
      <c r="I5768" s="6" t="s">
        <v>11426</v>
      </c>
      <c r="J5768" s="6" t="s">
        <v>8469</v>
      </c>
      <c r="K5768" s="7" t="s">
        <v>11421</v>
      </c>
      <c r="L5768" s="8">
        <v>45657.0</v>
      </c>
      <c r="M5768" s="6" t="s">
        <v>23</v>
      </c>
      <c r="N5768" s="5"/>
      <c r="O5768" s="5"/>
      <c r="P5768" s="5"/>
      <c r="Q5768" s="5"/>
      <c r="R5768" s="5"/>
      <c r="S5768" s="5"/>
      <c r="T5768" s="5"/>
      <c r="U5768" s="5"/>
      <c r="V5768" s="5"/>
    </row>
    <row r="5769" hidden="1">
      <c r="A5769" s="5">
        <v>480091.0</v>
      </c>
      <c r="B5769" s="6" t="s">
        <v>7963</v>
      </c>
      <c r="C5769" s="6" t="s">
        <v>10723</v>
      </c>
      <c r="D5769" s="6" t="s">
        <v>10357</v>
      </c>
      <c r="E5769" s="6" t="s">
        <v>266</v>
      </c>
      <c r="F5769" s="6"/>
      <c r="G5769" s="6"/>
      <c r="H5769" s="6" t="s">
        <v>8310</v>
      </c>
      <c r="I5769" s="6" t="s">
        <v>10358</v>
      </c>
      <c r="J5769" s="6" t="s">
        <v>8469</v>
      </c>
      <c r="K5769" s="7" t="s">
        <v>11427</v>
      </c>
      <c r="L5769" s="8">
        <v>45657.0</v>
      </c>
      <c r="M5769" s="6" t="s">
        <v>23</v>
      </c>
      <c r="N5769" s="5"/>
      <c r="O5769" s="5"/>
      <c r="P5769" s="5"/>
      <c r="Q5769" s="5"/>
      <c r="R5769" s="5"/>
      <c r="S5769" s="5"/>
      <c r="T5769" s="5"/>
      <c r="U5769" s="5"/>
      <c r="V5769" s="5"/>
    </row>
    <row r="5770" hidden="1">
      <c r="A5770" s="5">
        <v>480091.0</v>
      </c>
      <c r="B5770" s="6" t="s">
        <v>7963</v>
      </c>
      <c r="C5770" s="6" t="s">
        <v>10723</v>
      </c>
      <c r="D5770" s="6" t="s">
        <v>10357</v>
      </c>
      <c r="E5770" s="6" t="s">
        <v>266</v>
      </c>
      <c r="F5770" s="6"/>
      <c r="G5770" s="6"/>
      <c r="H5770" s="6" t="s">
        <v>8236</v>
      </c>
      <c r="I5770" s="6" t="s">
        <v>11428</v>
      </c>
      <c r="J5770" s="6" t="s">
        <v>8469</v>
      </c>
      <c r="K5770" s="7" t="s">
        <v>3258</v>
      </c>
      <c r="L5770" s="8">
        <v>45657.0</v>
      </c>
      <c r="M5770" s="6" t="s">
        <v>23</v>
      </c>
      <c r="N5770" s="5"/>
      <c r="O5770" s="5"/>
      <c r="P5770" s="5"/>
      <c r="Q5770" s="5"/>
      <c r="R5770" s="5"/>
      <c r="S5770" s="5"/>
      <c r="T5770" s="5"/>
      <c r="U5770" s="5"/>
      <c r="V5770" s="5"/>
    </row>
    <row r="5771" hidden="1">
      <c r="A5771" s="5">
        <v>480091.0</v>
      </c>
      <c r="B5771" s="6" t="s">
        <v>7963</v>
      </c>
      <c r="C5771" s="6" t="s">
        <v>10723</v>
      </c>
      <c r="D5771" s="6" t="s">
        <v>10357</v>
      </c>
      <c r="E5771" s="6" t="s">
        <v>266</v>
      </c>
      <c r="F5771" s="6"/>
      <c r="G5771" s="6"/>
      <c r="H5771" s="6" t="s">
        <v>8236</v>
      </c>
      <c r="I5771" s="6" t="s">
        <v>11429</v>
      </c>
      <c r="J5771" s="6" t="s">
        <v>8469</v>
      </c>
      <c r="K5771" s="7" t="s">
        <v>75</v>
      </c>
      <c r="L5771" s="8">
        <v>45657.0</v>
      </c>
      <c r="M5771" s="6" t="s">
        <v>23</v>
      </c>
      <c r="N5771" s="5"/>
      <c r="O5771" s="5"/>
      <c r="P5771" s="5"/>
      <c r="Q5771" s="5"/>
      <c r="R5771" s="5"/>
      <c r="S5771" s="5"/>
      <c r="T5771" s="5"/>
      <c r="U5771" s="5"/>
      <c r="V5771" s="5"/>
    </row>
    <row r="5772" hidden="1">
      <c r="A5772" s="5">
        <v>480091.0</v>
      </c>
      <c r="B5772" s="6" t="s">
        <v>7963</v>
      </c>
      <c r="C5772" s="6" t="s">
        <v>10723</v>
      </c>
      <c r="D5772" s="6" t="s">
        <v>10357</v>
      </c>
      <c r="E5772" s="6" t="s">
        <v>266</v>
      </c>
      <c r="F5772" s="6"/>
      <c r="G5772" s="6"/>
      <c r="H5772" s="6" t="s">
        <v>8236</v>
      </c>
      <c r="I5772" s="6" t="s">
        <v>11430</v>
      </c>
      <c r="J5772" s="6" t="s">
        <v>8469</v>
      </c>
      <c r="K5772" s="7" t="s">
        <v>11431</v>
      </c>
      <c r="L5772" s="8">
        <v>45657.0</v>
      </c>
      <c r="M5772" s="6" t="s">
        <v>23</v>
      </c>
      <c r="N5772" s="5"/>
      <c r="O5772" s="5"/>
      <c r="P5772" s="5"/>
      <c r="Q5772" s="5"/>
      <c r="R5772" s="5"/>
      <c r="S5772" s="5"/>
      <c r="T5772" s="5"/>
      <c r="U5772" s="5"/>
      <c r="V5772" s="5"/>
    </row>
    <row r="5773" hidden="1">
      <c r="A5773" s="5">
        <v>480091.0</v>
      </c>
      <c r="B5773" s="6" t="s">
        <v>7963</v>
      </c>
      <c r="C5773" s="6" t="s">
        <v>10723</v>
      </c>
      <c r="D5773" s="6" t="s">
        <v>10357</v>
      </c>
      <c r="E5773" s="6" t="s">
        <v>266</v>
      </c>
      <c r="F5773" s="6"/>
      <c r="G5773" s="6"/>
      <c r="H5773" s="6" t="s">
        <v>8236</v>
      </c>
      <c r="I5773" s="6" t="s">
        <v>11432</v>
      </c>
      <c r="J5773" s="6" t="s">
        <v>8469</v>
      </c>
      <c r="K5773" s="7" t="s">
        <v>11433</v>
      </c>
      <c r="L5773" s="8">
        <v>45657.0</v>
      </c>
      <c r="M5773" s="6" t="s">
        <v>23</v>
      </c>
      <c r="N5773" s="5"/>
      <c r="O5773" s="5"/>
      <c r="P5773" s="5"/>
      <c r="Q5773" s="5"/>
      <c r="R5773" s="5"/>
      <c r="S5773" s="5"/>
      <c r="T5773" s="5"/>
      <c r="U5773" s="5"/>
      <c r="V5773" s="5"/>
    </row>
    <row r="5774" hidden="1">
      <c r="A5774" s="5">
        <v>480091.0</v>
      </c>
      <c r="B5774" s="6" t="s">
        <v>7963</v>
      </c>
      <c r="C5774" s="6" t="s">
        <v>10723</v>
      </c>
      <c r="D5774" s="6" t="s">
        <v>11434</v>
      </c>
      <c r="E5774" s="6" t="s">
        <v>266</v>
      </c>
      <c r="F5774" s="6"/>
      <c r="G5774" s="6"/>
      <c r="H5774" s="6" t="s">
        <v>8233</v>
      </c>
      <c r="I5774" s="6" t="s">
        <v>11435</v>
      </c>
      <c r="J5774" s="6" t="s">
        <v>8469</v>
      </c>
      <c r="K5774" s="7" t="s">
        <v>11436</v>
      </c>
      <c r="L5774" s="8">
        <v>45657.0</v>
      </c>
      <c r="M5774" s="6" t="s">
        <v>23</v>
      </c>
      <c r="N5774" s="5"/>
      <c r="O5774" s="5"/>
      <c r="P5774" s="5"/>
      <c r="Q5774" s="5"/>
      <c r="R5774" s="5"/>
      <c r="S5774" s="5"/>
      <c r="T5774" s="5"/>
      <c r="U5774" s="5"/>
      <c r="V5774" s="5"/>
    </row>
    <row r="5775" hidden="1">
      <c r="A5775" s="5">
        <v>480091.0</v>
      </c>
      <c r="B5775" s="6" t="s">
        <v>7963</v>
      </c>
      <c r="C5775" s="6" t="s">
        <v>10723</v>
      </c>
      <c r="D5775" s="6" t="s">
        <v>10357</v>
      </c>
      <c r="E5775" s="6" t="s">
        <v>266</v>
      </c>
      <c r="F5775" s="6"/>
      <c r="G5775" s="6"/>
      <c r="H5775" s="6" t="s">
        <v>8253</v>
      </c>
      <c r="I5775" s="6" t="s">
        <v>10358</v>
      </c>
      <c r="J5775" s="6" t="s">
        <v>8469</v>
      </c>
      <c r="K5775" s="7" t="s">
        <v>11437</v>
      </c>
      <c r="L5775" s="8">
        <v>45657.0</v>
      </c>
      <c r="M5775" s="6" t="s">
        <v>23</v>
      </c>
      <c r="N5775" s="5"/>
      <c r="O5775" s="5"/>
      <c r="P5775" s="5"/>
      <c r="Q5775" s="5"/>
      <c r="R5775" s="5"/>
      <c r="S5775" s="5"/>
      <c r="T5775" s="5"/>
      <c r="U5775" s="5"/>
      <c r="V5775" s="5"/>
    </row>
    <row r="5776" hidden="1">
      <c r="A5776" s="5">
        <v>480091.0</v>
      </c>
      <c r="B5776" s="6" t="s">
        <v>7963</v>
      </c>
      <c r="C5776" s="6" t="s">
        <v>10723</v>
      </c>
      <c r="D5776" s="6" t="s">
        <v>10357</v>
      </c>
      <c r="E5776" s="6" t="s">
        <v>266</v>
      </c>
      <c r="F5776" s="6"/>
      <c r="G5776" s="6"/>
      <c r="H5776" s="6" t="s">
        <v>8236</v>
      </c>
      <c r="I5776" s="6" t="s">
        <v>11438</v>
      </c>
      <c r="J5776" s="6" t="s">
        <v>8469</v>
      </c>
      <c r="K5776" s="7" t="s">
        <v>11439</v>
      </c>
      <c r="L5776" s="8">
        <v>45657.0</v>
      </c>
      <c r="M5776" s="6" t="s">
        <v>23</v>
      </c>
      <c r="N5776" s="5"/>
      <c r="O5776" s="5"/>
      <c r="P5776" s="5"/>
      <c r="Q5776" s="5"/>
      <c r="R5776" s="5"/>
      <c r="S5776" s="5"/>
      <c r="T5776" s="5"/>
      <c r="U5776" s="5"/>
      <c r="V5776" s="5"/>
    </row>
    <row r="5777" hidden="1">
      <c r="A5777" s="5">
        <v>480091.0</v>
      </c>
      <c r="B5777" s="6" t="s">
        <v>7963</v>
      </c>
      <c r="C5777" s="6" t="s">
        <v>10723</v>
      </c>
      <c r="D5777" s="6" t="s">
        <v>10357</v>
      </c>
      <c r="E5777" s="6" t="s">
        <v>266</v>
      </c>
      <c r="F5777" s="6"/>
      <c r="G5777" s="6"/>
      <c r="H5777" s="6" t="s">
        <v>8253</v>
      </c>
      <c r="I5777" s="6" t="s">
        <v>10358</v>
      </c>
      <c r="J5777" s="6" t="s">
        <v>8469</v>
      </c>
      <c r="K5777" s="7" t="s">
        <v>11440</v>
      </c>
      <c r="L5777" s="8">
        <v>45657.0</v>
      </c>
      <c r="M5777" s="6" t="s">
        <v>23</v>
      </c>
      <c r="N5777" s="5"/>
      <c r="O5777" s="5"/>
      <c r="P5777" s="5"/>
      <c r="Q5777" s="5"/>
      <c r="R5777" s="5"/>
      <c r="S5777" s="5"/>
      <c r="T5777" s="5"/>
      <c r="U5777" s="5"/>
      <c r="V5777" s="5"/>
    </row>
    <row r="5778" hidden="1">
      <c r="A5778" s="5">
        <v>480091.0</v>
      </c>
      <c r="B5778" s="6" t="s">
        <v>7963</v>
      </c>
      <c r="C5778" s="6" t="s">
        <v>10723</v>
      </c>
      <c r="D5778" s="6" t="s">
        <v>10357</v>
      </c>
      <c r="E5778" s="6" t="s">
        <v>266</v>
      </c>
      <c r="F5778" s="6"/>
      <c r="G5778" s="6"/>
      <c r="H5778" s="6" t="s">
        <v>8236</v>
      </c>
      <c r="I5778" s="6" t="s">
        <v>11441</v>
      </c>
      <c r="J5778" s="6" t="s">
        <v>8469</v>
      </c>
      <c r="K5778" s="7" t="s">
        <v>11442</v>
      </c>
      <c r="L5778" s="8">
        <v>45657.0</v>
      </c>
      <c r="M5778" s="6" t="s">
        <v>23</v>
      </c>
      <c r="N5778" s="5"/>
      <c r="O5778" s="5"/>
      <c r="P5778" s="5"/>
      <c r="Q5778" s="5"/>
      <c r="R5778" s="5"/>
      <c r="S5778" s="5"/>
      <c r="T5778" s="5"/>
      <c r="U5778" s="5"/>
      <c r="V5778" s="5"/>
    </row>
    <row r="5779" hidden="1">
      <c r="A5779" s="5">
        <v>480091.0</v>
      </c>
      <c r="B5779" s="6" t="s">
        <v>7963</v>
      </c>
      <c r="C5779" s="6" t="s">
        <v>10723</v>
      </c>
      <c r="D5779" s="6" t="s">
        <v>10357</v>
      </c>
      <c r="E5779" s="6" t="s">
        <v>266</v>
      </c>
      <c r="F5779" s="6"/>
      <c r="G5779" s="6"/>
      <c r="H5779" s="6" t="s">
        <v>8236</v>
      </c>
      <c r="I5779" s="6" t="s">
        <v>11443</v>
      </c>
      <c r="J5779" s="6" t="s">
        <v>8469</v>
      </c>
      <c r="K5779" s="7" t="s">
        <v>11444</v>
      </c>
      <c r="L5779" s="8">
        <v>45657.0</v>
      </c>
      <c r="M5779" s="6" t="s">
        <v>23</v>
      </c>
      <c r="N5779" s="5"/>
      <c r="O5779" s="5"/>
      <c r="P5779" s="5"/>
      <c r="Q5779" s="5"/>
      <c r="R5779" s="5"/>
      <c r="S5779" s="5"/>
      <c r="T5779" s="5"/>
      <c r="U5779" s="5"/>
      <c r="V5779" s="5"/>
    </row>
    <row r="5780" hidden="1">
      <c r="A5780" s="5">
        <v>480091.0</v>
      </c>
      <c r="B5780" s="6" t="s">
        <v>7963</v>
      </c>
      <c r="C5780" s="6" t="s">
        <v>10723</v>
      </c>
      <c r="D5780" s="6" t="s">
        <v>10357</v>
      </c>
      <c r="E5780" s="6" t="s">
        <v>266</v>
      </c>
      <c r="F5780" s="6"/>
      <c r="G5780" s="6"/>
      <c r="H5780" s="6" t="s">
        <v>8279</v>
      </c>
      <c r="I5780" s="6" t="s">
        <v>10358</v>
      </c>
      <c r="J5780" s="6" t="s">
        <v>8469</v>
      </c>
      <c r="K5780" s="7" t="s">
        <v>1025</v>
      </c>
      <c r="L5780" s="8">
        <v>45657.0</v>
      </c>
      <c r="M5780" s="6" t="s">
        <v>23</v>
      </c>
      <c r="N5780" s="5"/>
      <c r="O5780" s="5"/>
      <c r="P5780" s="5"/>
      <c r="Q5780" s="5"/>
      <c r="R5780" s="5"/>
      <c r="S5780" s="5"/>
      <c r="T5780" s="5"/>
      <c r="U5780" s="5"/>
      <c r="V5780" s="5"/>
    </row>
    <row r="5781" hidden="1">
      <c r="A5781" s="5">
        <v>480091.0</v>
      </c>
      <c r="B5781" s="6" t="s">
        <v>7963</v>
      </c>
      <c r="C5781" s="6" t="s">
        <v>10723</v>
      </c>
      <c r="D5781" s="6" t="s">
        <v>10357</v>
      </c>
      <c r="E5781" s="6" t="s">
        <v>266</v>
      </c>
      <c r="F5781" s="6"/>
      <c r="G5781" s="6"/>
      <c r="H5781" s="6" t="s">
        <v>8233</v>
      </c>
      <c r="I5781" s="6" t="s">
        <v>10358</v>
      </c>
      <c r="J5781" s="6" t="s">
        <v>8469</v>
      </c>
      <c r="K5781" s="7" t="s">
        <v>8408</v>
      </c>
      <c r="L5781" s="8">
        <v>45657.0</v>
      </c>
      <c r="M5781" s="6" t="s">
        <v>23</v>
      </c>
      <c r="N5781" s="5"/>
      <c r="O5781" s="5"/>
      <c r="P5781" s="5"/>
      <c r="Q5781" s="5"/>
      <c r="R5781" s="5"/>
      <c r="S5781" s="5"/>
      <c r="T5781" s="5"/>
      <c r="U5781" s="5"/>
      <c r="V5781" s="5"/>
    </row>
    <row r="5782" hidden="1">
      <c r="A5782" s="5">
        <v>480091.0</v>
      </c>
      <c r="B5782" s="6" t="s">
        <v>7963</v>
      </c>
      <c r="C5782" s="6" t="s">
        <v>10723</v>
      </c>
      <c r="D5782" s="6" t="s">
        <v>10357</v>
      </c>
      <c r="E5782" s="6" t="s">
        <v>266</v>
      </c>
      <c r="F5782" s="6"/>
      <c r="G5782" s="6"/>
      <c r="H5782" s="6" t="s">
        <v>8236</v>
      </c>
      <c r="I5782" s="6" t="s">
        <v>11445</v>
      </c>
      <c r="J5782" s="6" t="s">
        <v>8469</v>
      </c>
      <c r="K5782" s="7" t="s">
        <v>11446</v>
      </c>
      <c r="L5782" s="8">
        <v>45657.0</v>
      </c>
      <c r="M5782" s="6" t="s">
        <v>23</v>
      </c>
      <c r="N5782" s="5"/>
      <c r="O5782" s="5"/>
      <c r="P5782" s="5"/>
      <c r="Q5782" s="5"/>
      <c r="R5782" s="5"/>
      <c r="S5782" s="5"/>
      <c r="T5782" s="5"/>
      <c r="U5782" s="5"/>
      <c r="V5782" s="5"/>
    </row>
    <row r="5783" hidden="1">
      <c r="A5783" s="5">
        <v>480091.0</v>
      </c>
      <c r="B5783" s="6" t="s">
        <v>7963</v>
      </c>
      <c r="C5783" s="6" t="s">
        <v>10723</v>
      </c>
      <c r="D5783" s="6" t="s">
        <v>10357</v>
      </c>
      <c r="E5783" s="6" t="s">
        <v>266</v>
      </c>
      <c r="F5783" s="6"/>
      <c r="G5783" s="6"/>
      <c r="H5783" s="6" t="s">
        <v>8236</v>
      </c>
      <c r="I5783" s="6" t="s">
        <v>11447</v>
      </c>
      <c r="J5783" s="6" t="s">
        <v>8469</v>
      </c>
      <c r="K5783" s="7" t="s">
        <v>9350</v>
      </c>
      <c r="L5783" s="8">
        <v>45657.0</v>
      </c>
      <c r="M5783" s="6" t="s">
        <v>23</v>
      </c>
      <c r="N5783" s="5"/>
      <c r="O5783" s="5"/>
      <c r="P5783" s="5"/>
      <c r="Q5783" s="5"/>
      <c r="R5783" s="5"/>
      <c r="S5783" s="5"/>
      <c r="T5783" s="5"/>
      <c r="U5783" s="5"/>
      <c r="V5783" s="5"/>
    </row>
    <row r="5784" hidden="1">
      <c r="A5784" s="5">
        <v>480091.0</v>
      </c>
      <c r="B5784" s="6" t="s">
        <v>7963</v>
      </c>
      <c r="C5784" s="6" t="s">
        <v>10723</v>
      </c>
      <c r="D5784" s="6" t="s">
        <v>10357</v>
      </c>
      <c r="E5784" s="6" t="s">
        <v>266</v>
      </c>
      <c r="F5784" s="6"/>
      <c r="G5784" s="6"/>
      <c r="H5784" s="6" t="s">
        <v>8233</v>
      </c>
      <c r="I5784" s="6" t="s">
        <v>10358</v>
      </c>
      <c r="J5784" s="6" t="s">
        <v>8469</v>
      </c>
      <c r="K5784" s="7" t="s">
        <v>514</v>
      </c>
      <c r="L5784" s="8">
        <v>45657.0</v>
      </c>
      <c r="M5784" s="6" t="s">
        <v>23</v>
      </c>
      <c r="N5784" s="5"/>
      <c r="O5784" s="5"/>
      <c r="P5784" s="5"/>
      <c r="Q5784" s="5"/>
      <c r="R5784" s="5"/>
      <c r="S5784" s="5"/>
      <c r="T5784" s="5"/>
      <c r="U5784" s="5"/>
      <c r="V5784" s="5"/>
    </row>
    <row r="5785" hidden="1">
      <c r="A5785" s="5">
        <v>480091.0</v>
      </c>
      <c r="B5785" s="6" t="s">
        <v>7963</v>
      </c>
      <c r="C5785" s="6" t="s">
        <v>10723</v>
      </c>
      <c r="D5785" s="6" t="s">
        <v>10357</v>
      </c>
      <c r="E5785" s="6" t="s">
        <v>266</v>
      </c>
      <c r="F5785" s="6"/>
      <c r="G5785" s="6"/>
      <c r="H5785" s="6" t="s">
        <v>8233</v>
      </c>
      <c r="I5785" s="6" t="s">
        <v>10358</v>
      </c>
      <c r="J5785" s="6" t="s">
        <v>8469</v>
      </c>
      <c r="K5785" s="7" t="s">
        <v>1025</v>
      </c>
      <c r="L5785" s="8">
        <v>45657.0</v>
      </c>
      <c r="M5785" s="6" t="s">
        <v>23</v>
      </c>
      <c r="N5785" s="5"/>
      <c r="O5785" s="5"/>
      <c r="P5785" s="5"/>
      <c r="Q5785" s="5"/>
      <c r="R5785" s="5"/>
      <c r="S5785" s="5"/>
      <c r="T5785" s="5"/>
      <c r="U5785" s="5"/>
      <c r="V5785" s="5"/>
    </row>
    <row r="5786" hidden="1">
      <c r="A5786" s="5">
        <v>480091.0</v>
      </c>
      <c r="B5786" s="6" t="s">
        <v>7963</v>
      </c>
      <c r="C5786" s="6" t="s">
        <v>10723</v>
      </c>
      <c r="D5786" s="6" t="s">
        <v>11448</v>
      </c>
      <c r="E5786" s="6" t="s">
        <v>266</v>
      </c>
      <c r="F5786" s="6"/>
      <c r="G5786" s="6"/>
      <c r="H5786" s="6" t="s">
        <v>8319</v>
      </c>
      <c r="I5786" s="6" t="s">
        <v>11449</v>
      </c>
      <c r="J5786" s="6" t="s">
        <v>8469</v>
      </c>
      <c r="K5786" s="7" t="s">
        <v>11450</v>
      </c>
      <c r="L5786" s="8">
        <v>45657.0</v>
      </c>
      <c r="M5786" s="6" t="s">
        <v>23</v>
      </c>
      <c r="N5786" s="5"/>
      <c r="O5786" s="5"/>
      <c r="P5786" s="5"/>
      <c r="Q5786" s="5"/>
      <c r="R5786" s="5"/>
      <c r="S5786" s="5"/>
      <c r="T5786" s="5"/>
      <c r="U5786" s="5"/>
      <c r="V5786" s="5"/>
    </row>
    <row r="5787" hidden="1">
      <c r="A5787" s="5">
        <v>480091.0</v>
      </c>
      <c r="B5787" s="6" t="s">
        <v>7963</v>
      </c>
      <c r="C5787" s="6" t="s">
        <v>10723</v>
      </c>
      <c r="D5787" s="6" t="s">
        <v>10357</v>
      </c>
      <c r="E5787" s="6" t="s">
        <v>266</v>
      </c>
      <c r="F5787" s="6"/>
      <c r="G5787" s="6"/>
      <c r="H5787" s="6" t="s">
        <v>8253</v>
      </c>
      <c r="I5787" s="6" t="s">
        <v>10358</v>
      </c>
      <c r="J5787" s="6" t="s">
        <v>8469</v>
      </c>
      <c r="K5787" s="7" t="s">
        <v>620</v>
      </c>
      <c r="L5787" s="8">
        <v>45657.0</v>
      </c>
      <c r="M5787" s="6" t="s">
        <v>23</v>
      </c>
      <c r="N5787" s="5"/>
      <c r="O5787" s="5"/>
      <c r="P5787" s="5"/>
      <c r="Q5787" s="5"/>
      <c r="R5787" s="5"/>
      <c r="S5787" s="5"/>
      <c r="T5787" s="5"/>
      <c r="U5787" s="5"/>
      <c r="V5787" s="5"/>
    </row>
    <row r="5788" hidden="1">
      <c r="A5788" s="5">
        <v>480091.0</v>
      </c>
      <c r="B5788" s="6" t="s">
        <v>7963</v>
      </c>
      <c r="C5788" s="6" t="s">
        <v>10723</v>
      </c>
      <c r="D5788" s="6" t="s">
        <v>10357</v>
      </c>
      <c r="E5788" s="6" t="s">
        <v>266</v>
      </c>
      <c r="F5788" s="6"/>
      <c r="G5788" s="6"/>
      <c r="H5788" s="6" t="s">
        <v>8253</v>
      </c>
      <c r="I5788" s="6" t="s">
        <v>10358</v>
      </c>
      <c r="J5788" s="6" t="s">
        <v>8469</v>
      </c>
      <c r="K5788" s="7" t="s">
        <v>592</v>
      </c>
      <c r="L5788" s="8">
        <v>45657.0</v>
      </c>
      <c r="M5788" s="6" t="s">
        <v>23</v>
      </c>
      <c r="N5788" s="5"/>
      <c r="O5788" s="5"/>
      <c r="P5788" s="5"/>
      <c r="Q5788" s="5"/>
      <c r="R5788" s="5"/>
      <c r="S5788" s="5"/>
      <c r="T5788" s="5"/>
      <c r="U5788" s="5"/>
      <c r="V5788" s="5"/>
    </row>
    <row r="5789" hidden="1">
      <c r="A5789" s="5">
        <v>480091.0</v>
      </c>
      <c r="B5789" s="6" t="s">
        <v>7963</v>
      </c>
      <c r="C5789" s="6" t="s">
        <v>10723</v>
      </c>
      <c r="D5789" s="6" t="s">
        <v>11451</v>
      </c>
      <c r="E5789" s="6" t="s">
        <v>266</v>
      </c>
      <c r="F5789" s="6"/>
      <c r="G5789" s="6"/>
      <c r="H5789" s="6" t="s">
        <v>8319</v>
      </c>
      <c r="I5789" s="6" t="s">
        <v>11452</v>
      </c>
      <c r="J5789" s="6" t="s">
        <v>8469</v>
      </c>
      <c r="K5789" s="7" t="s">
        <v>481</v>
      </c>
      <c r="L5789" s="8">
        <v>45657.0</v>
      </c>
      <c r="M5789" s="6" t="s">
        <v>23</v>
      </c>
      <c r="N5789" s="5"/>
      <c r="O5789" s="5"/>
      <c r="P5789" s="5"/>
      <c r="Q5789" s="5"/>
      <c r="R5789" s="5"/>
      <c r="S5789" s="5"/>
      <c r="T5789" s="5"/>
      <c r="U5789" s="5"/>
      <c r="V5789" s="5"/>
    </row>
    <row r="5790" hidden="1">
      <c r="A5790" s="5">
        <v>480091.0</v>
      </c>
      <c r="B5790" s="6" t="s">
        <v>7963</v>
      </c>
      <c r="C5790" s="6" t="s">
        <v>10723</v>
      </c>
      <c r="D5790" s="6" t="s">
        <v>10357</v>
      </c>
      <c r="E5790" s="6" t="s">
        <v>266</v>
      </c>
      <c r="F5790" s="6"/>
      <c r="G5790" s="6"/>
      <c r="H5790" s="6" t="s">
        <v>8253</v>
      </c>
      <c r="I5790" s="6" t="s">
        <v>10358</v>
      </c>
      <c r="J5790" s="6" t="s">
        <v>8469</v>
      </c>
      <c r="K5790" s="7" t="s">
        <v>494</v>
      </c>
      <c r="L5790" s="8">
        <v>45657.0</v>
      </c>
      <c r="M5790" s="6" t="s">
        <v>23</v>
      </c>
      <c r="N5790" s="5"/>
      <c r="O5790" s="5"/>
      <c r="P5790" s="5"/>
      <c r="Q5790" s="5"/>
      <c r="R5790" s="5"/>
      <c r="S5790" s="5"/>
      <c r="T5790" s="5"/>
      <c r="U5790" s="5"/>
      <c r="V5790" s="5"/>
    </row>
    <row r="5791" hidden="1">
      <c r="A5791" s="5">
        <v>480091.0</v>
      </c>
      <c r="B5791" s="6" t="s">
        <v>7963</v>
      </c>
      <c r="C5791" s="6" t="s">
        <v>10723</v>
      </c>
      <c r="D5791" s="6" t="s">
        <v>10357</v>
      </c>
      <c r="E5791" s="6" t="s">
        <v>266</v>
      </c>
      <c r="F5791" s="6"/>
      <c r="G5791" s="6"/>
      <c r="H5791" s="6" t="s">
        <v>8253</v>
      </c>
      <c r="I5791" s="6" t="s">
        <v>10358</v>
      </c>
      <c r="J5791" s="6" t="s">
        <v>8469</v>
      </c>
      <c r="K5791" s="7" t="s">
        <v>75</v>
      </c>
      <c r="L5791" s="8">
        <v>45657.0</v>
      </c>
      <c r="M5791" s="6" t="s">
        <v>23</v>
      </c>
      <c r="N5791" s="5"/>
      <c r="O5791" s="5"/>
      <c r="P5791" s="5"/>
      <c r="Q5791" s="5"/>
      <c r="R5791" s="5"/>
      <c r="S5791" s="5"/>
      <c r="T5791" s="5"/>
      <c r="U5791" s="5"/>
      <c r="V5791" s="5"/>
    </row>
    <row r="5792" hidden="1">
      <c r="A5792" s="5">
        <v>480091.0</v>
      </c>
      <c r="B5792" s="6" t="s">
        <v>7963</v>
      </c>
      <c r="C5792" s="6" t="s">
        <v>10723</v>
      </c>
      <c r="D5792" s="6" t="s">
        <v>10357</v>
      </c>
      <c r="E5792" s="6" t="s">
        <v>266</v>
      </c>
      <c r="F5792" s="6"/>
      <c r="G5792" s="6"/>
      <c r="H5792" s="6" t="s">
        <v>8253</v>
      </c>
      <c r="I5792" s="6" t="s">
        <v>10358</v>
      </c>
      <c r="J5792" s="6" t="s">
        <v>8469</v>
      </c>
      <c r="K5792" s="7" t="s">
        <v>494</v>
      </c>
      <c r="L5792" s="8">
        <v>45657.0</v>
      </c>
      <c r="M5792" s="6" t="s">
        <v>23</v>
      </c>
      <c r="N5792" s="5"/>
      <c r="O5792" s="5"/>
      <c r="P5792" s="5"/>
      <c r="Q5792" s="5"/>
      <c r="R5792" s="5"/>
      <c r="S5792" s="5"/>
      <c r="T5792" s="5"/>
      <c r="U5792" s="5"/>
      <c r="V5792" s="5"/>
    </row>
    <row r="5793" hidden="1">
      <c r="A5793" s="5">
        <v>480091.0</v>
      </c>
      <c r="B5793" s="6" t="s">
        <v>7963</v>
      </c>
      <c r="C5793" s="6" t="s">
        <v>10723</v>
      </c>
      <c r="D5793" s="6" t="s">
        <v>11453</v>
      </c>
      <c r="E5793" s="6" t="s">
        <v>266</v>
      </c>
      <c r="F5793" s="6"/>
      <c r="G5793" s="6"/>
      <c r="H5793" s="6" t="s">
        <v>8209</v>
      </c>
      <c r="I5793" s="6" t="s">
        <v>11454</v>
      </c>
      <c r="J5793" s="6" t="s">
        <v>8469</v>
      </c>
      <c r="K5793" s="7" t="s">
        <v>11455</v>
      </c>
      <c r="L5793" s="8">
        <v>45657.0</v>
      </c>
      <c r="M5793" s="6" t="s">
        <v>23</v>
      </c>
      <c r="N5793" s="5"/>
      <c r="O5793" s="5"/>
      <c r="P5793" s="5"/>
      <c r="Q5793" s="5"/>
      <c r="R5793" s="5"/>
      <c r="S5793" s="5"/>
      <c r="T5793" s="5"/>
      <c r="U5793" s="5"/>
      <c r="V5793" s="5"/>
    </row>
    <row r="5794" hidden="1">
      <c r="A5794" s="5">
        <v>480091.0</v>
      </c>
      <c r="B5794" s="6" t="s">
        <v>7963</v>
      </c>
      <c r="C5794" s="6" t="s">
        <v>10723</v>
      </c>
      <c r="D5794" s="6" t="s">
        <v>11456</v>
      </c>
      <c r="E5794" s="6" t="s">
        <v>266</v>
      </c>
      <c r="F5794" s="6"/>
      <c r="G5794" s="6"/>
      <c r="H5794" s="6" t="s">
        <v>8209</v>
      </c>
      <c r="I5794" s="6" t="s">
        <v>11457</v>
      </c>
      <c r="J5794" s="6" t="s">
        <v>8469</v>
      </c>
      <c r="K5794" s="7" t="s">
        <v>11458</v>
      </c>
      <c r="L5794" s="8">
        <v>45657.0</v>
      </c>
      <c r="M5794" s="6" t="s">
        <v>23</v>
      </c>
      <c r="N5794" s="5"/>
      <c r="O5794" s="5"/>
      <c r="P5794" s="5"/>
      <c r="Q5794" s="5"/>
      <c r="R5794" s="5"/>
      <c r="S5794" s="5"/>
      <c r="T5794" s="5"/>
      <c r="U5794" s="5"/>
      <c r="V5794" s="5"/>
    </row>
    <row r="5795" hidden="1">
      <c r="A5795" s="5">
        <v>480091.0</v>
      </c>
      <c r="B5795" s="6" t="s">
        <v>7963</v>
      </c>
      <c r="C5795" s="6" t="s">
        <v>10723</v>
      </c>
      <c r="D5795" s="6" t="s">
        <v>10357</v>
      </c>
      <c r="E5795" s="6" t="s">
        <v>266</v>
      </c>
      <c r="F5795" s="6"/>
      <c r="G5795" s="6"/>
      <c r="H5795" s="6" t="s">
        <v>8209</v>
      </c>
      <c r="I5795" s="6" t="s">
        <v>10358</v>
      </c>
      <c r="J5795" s="6" t="s">
        <v>8469</v>
      </c>
      <c r="K5795" s="7" t="s">
        <v>11459</v>
      </c>
      <c r="L5795" s="8">
        <v>45657.0</v>
      </c>
      <c r="M5795" s="6" t="s">
        <v>23</v>
      </c>
      <c r="N5795" s="5"/>
      <c r="O5795" s="5"/>
      <c r="P5795" s="5"/>
      <c r="Q5795" s="5"/>
      <c r="R5795" s="5"/>
      <c r="S5795" s="5"/>
      <c r="T5795" s="5"/>
      <c r="U5795" s="5"/>
      <c r="V5795" s="5"/>
    </row>
    <row r="5796" hidden="1">
      <c r="A5796" s="5">
        <v>480091.0</v>
      </c>
      <c r="B5796" s="6" t="s">
        <v>7963</v>
      </c>
      <c r="C5796" s="6" t="s">
        <v>10723</v>
      </c>
      <c r="D5796" s="6" t="s">
        <v>11460</v>
      </c>
      <c r="E5796" s="6" t="s">
        <v>266</v>
      </c>
      <c r="F5796" s="6"/>
      <c r="G5796" s="6"/>
      <c r="H5796" s="6" t="s">
        <v>8209</v>
      </c>
      <c r="I5796" s="6" t="s">
        <v>11461</v>
      </c>
      <c r="J5796" s="6" t="s">
        <v>8469</v>
      </c>
      <c r="K5796" s="7" t="s">
        <v>11462</v>
      </c>
      <c r="L5796" s="8">
        <v>45657.0</v>
      </c>
      <c r="M5796" s="6" t="s">
        <v>23</v>
      </c>
      <c r="N5796" s="5"/>
      <c r="O5796" s="5"/>
      <c r="P5796" s="5"/>
      <c r="Q5796" s="5"/>
      <c r="R5796" s="5"/>
      <c r="S5796" s="5"/>
      <c r="T5796" s="5"/>
      <c r="U5796" s="5"/>
      <c r="V5796" s="5"/>
    </row>
    <row r="5797" hidden="1">
      <c r="A5797" s="5">
        <v>480091.0</v>
      </c>
      <c r="B5797" s="6" t="s">
        <v>7963</v>
      </c>
      <c r="C5797" s="6" t="s">
        <v>10723</v>
      </c>
      <c r="D5797" s="6" t="s">
        <v>11463</v>
      </c>
      <c r="E5797" s="6" t="s">
        <v>266</v>
      </c>
      <c r="F5797" s="6"/>
      <c r="G5797" s="6"/>
      <c r="H5797" s="6" t="s">
        <v>8209</v>
      </c>
      <c r="I5797" s="6" t="s">
        <v>11464</v>
      </c>
      <c r="J5797" s="6" t="s">
        <v>8469</v>
      </c>
      <c r="K5797" s="7" t="s">
        <v>11465</v>
      </c>
      <c r="L5797" s="8">
        <v>45657.0</v>
      </c>
      <c r="M5797" s="6" t="s">
        <v>23</v>
      </c>
      <c r="N5797" s="5"/>
      <c r="O5797" s="5"/>
      <c r="P5797" s="5"/>
      <c r="Q5797" s="5"/>
      <c r="R5797" s="5"/>
      <c r="S5797" s="5"/>
      <c r="T5797" s="5"/>
      <c r="U5797" s="5"/>
      <c r="V5797" s="5"/>
    </row>
    <row r="5798" hidden="1">
      <c r="A5798" s="5">
        <v>480091.0</v>
      </c>
      <c r="B5798" s="6" t="s">
        <v>7963</v>
      </c>
      <c r="C5798" s="6" t="s">
        <v>10723</v>
      </c>
      <c r="D5798" s="6" t="s">
        <v>11466</v>
      </c>
      <c r="E5798" s="6" t="s">
        <v>266</v>
      </c>
      <c r="F5798" s="6"/>
      <c r="G5798" s="6"/>
      <c r="H5798" s="6" t="s">
        <v>8209</v>
      </c>
      <c r="I5798" s="6" t="s">
        <v>11467</v>
      </c>
      <c r="J5798" s="6" t="s">
        <v>8469</v>
      </c>
      <c r="K5798" s="7" t="s">
        <v>11468</v>
      </c>
      <c r="L5798" s="8">
        <v>45657.0</v>
      </c>
      <c r="M5798" s="6" t="s">
        <v>23</v>
      </c>
      <c r="N5798" s="5"/>
      <c r="O5798" s="5"/>
      <c r="P5798" s="5"/>
      <c r="Q5798" s="5"/>
      <c r="R5798" s="5"/>
      <c r="S5798" s="5"/>
      <c r="T5798" s="5"/>
      <c r="U5798" s="5"/>
      <c r="V5798" s="5"/>
    </row>
    <row r="5799" hidden="1">
      <c r="A5799" s="5">
        <v>480091.0</v>
      </c>
      <c r="B5799" s="6" t="s">
        <v>7963</v>
      </c>
      <c r="C5799" s="6" t="s">
        <v>10723</v>
      </c>
      <c r="D5799" s="6" t="s">
        <v>11469</v>
      </c>
      <c r="E5799" s="6" t="s">
        <v>266</v>
      </c>
      <c r="F5799" s="6"/>
      <c r="G5799" s="6"/>
      <c r="H5799" s="6" t="s">
        <v>8209</v>
      </c>
      <c r="I5799" s="6" t="s">
        <v>11470</v>
      </c>
      <c r="J5799" s="6" t="s">
        <v>8469</v>
      </c>
      <c r="K5799" s="7" t="s">
        <v>11471</v>
      </c>
      <c r="L5799" s="8">
        <v>45657.0</v>
      </c>
      <c r="M5799" s="6" t="s">
        <v>23</v>
      </c>
      <c r="N5799" s="5"/>
      <c r="O5799" s="5"/>
      <c r="P5799" s="5"/>
      <c r="Q5799" s="5"/>
      <c r="R5799" s="5"/>
      <c r="S5799" s="5"/>
      <c r="T5799" s="5"/>
      <c r="U5799" s="5"/>
      <c r="V5799" s="5"/>
    </row>
    <row r="5800" hidden="1">
      <c r="A5800" s="5">
        <v>480091.0</v>
      </c>
      <c r="B5800" s="6" t="s">
        <v>7963</v>
      </c>
      <c r="C5800" s="6" t="s">
        <v>10723</v>
      </c>
      <c r="D5800" s="6" t="s">
        <v>10357</v>
      </c>
      <c r="E5800" s="6" t="s">
        <v>266</v>
      </c>
      <c r="F5800" s="6"/>
      <c r="G5800" s="6"/>
      <c r="H5800" s="6" t="s">
        <v>8372</v>
      </c>
      <c r="I5800" s="6" t="s">
        <v>10358</v>
      </c>
      <c r="J5800" s="6" t="s">
        <v>8469</v>
      </c>
      <c r="K5800" s="7" t="s">
        <v>3683</v>
      </c>
      <c r="L5800" s="8">
        <v>45657.0</v>
      </c>
      <c r="M5800" s="6" t="s">
        <v>23</v>
      </c>
      <c r="N5800" s="5"/>
      <c r="O5800" s="5"/>
      <c r="P5800" s="5"/>
      <c r="Q5800" s="5"/>
      <c r="R5800" s="5"/>
      <c r="S5800" s="5"/>
      <c r="T5800" s="5"/>
      <c r="U5800" s="5"/>
      <c r="V5800" s="5"/>
    </row>
    <row r="5801" hidden="1">
      <c r="A5801" s="5">
        <v>480091.0</v>
      </c>
      <c r="B5801" s="6" t="s">
        <v>7963</v>
      </c>
      <c r="C5801" s="6" t="s">
        <v>10723</v>
      </c>
      <c r="D5801" s="6" t="s">
        <v>10357</v>
      </c>
      <c r="E5801" s="6" t="s">
        <v>266</v>
      </c>
      <c r="F5801" s="6"/>
      <c r="G5801" s="6"/>
      <c r="H5801" s="6" t="s">
        <v>8372</v>
      </c>
      <c r="I5801" s="6" t="s">
        <v>10358</v>
      </c>
      <c r="J5801" s="6" t="s">
        <v>8469</v>
      </c>
      <c r="K5801" s="7" t="s">
        <v>11472</v>
      </c>
      <c r="L5801" s="8">
        <v>45657.0</v>
      </c>
      <c r="M5801" s="6" t="s">
        <v>23</v>
      </c>
      <c r="N5801" s="5"/>
      <c r="O5801" s="5"/>
      <c r="P5801" s="5"/>
      <c r="Q5801" s="5"/>
      <c r="R5801" s="5"/>
      <c r="S5801" s="5"/>
      <c r="T5801" s="5"/>
      <c r="U5801" s="5"/>
      <c r="V5801" s="5"/>
    </row>
    <row r="5802" hidden="1">
      <c r="A5802" s="5">
        <v>480091.0</v>
      </c>
      <c r="B5802" s="6" t="s">
        <v>7963</v>
      </c>
      <c r="C5802" s="6" t="s">
        <v>10723</v>
      </c>
      <c r="D5802" s="6" t="s">
        <v>11473</v>
      </c>
      <c r="E5802" s="6" t="s">
        <v>266</v>
      </c>
      <c r="F5802" s="6"/>
      <c r="G5802" s="6"/>
      <c r="H5802" s="6" t="s">
        <v>8209</v>
      </c>
      <c r="I5802" s="6" t="s">
        <v>11474</v>
      </c>
      <c r="J5802" s="6" t="s">
        <v>8469</v>
      </c>
      <c r="K5802" s="7" t="s">
        <v>11475</v>
      </c>
      <c r="L5802" s="8">
        <v>45657.0</v>
      </c>
      <c r="M5802" s="6" t="s">
        <v>23</v>
      </c>
      <c r="N5802" s="5"/>
      <c r="O5802" s="5"/>
      <c r="P5802" s="5"/>
      <c r="Q5802" s="5"/>
      <c r="R5802" s="5"/>
      <c r="S5802" s="5"/>
      <c r="T5802" s="5"/>
      <c r="U5802" s="5"/>
      <c r="V5802" s="5"/>
    </row>
    <row r="5803" hidden="1">
      <c r="A5803" s="5">
        <v>480091.0</v>
      </c>
      <c r="B5803" s="6" t="s">
        <v>7963</v>
      </c>
      <c r="C5803" s="6" t="s">
        <v>10723</v>
      </c>
      <c r="D5803" s="6" t="s">
        <v>10357</v>
      </c>
      <c r="E5803" s="6" t="s">
        <v>266</v>
      </c>
      <c r="F5803" s="6"/>
      <c r="G5803" s="6"/>
      <c r="H5803" s="6" t="s">
        <v>8236</v>
      </c>
      <c r="I5803" s="6" t="s">
        <v>11476</v>
      </c>
      <c r="J5803" s="6" t="s">
        <v>8469</v>
      </c>
      <c r="K5803" s="7" t="s">
        <v>11477</v>
      </c>
      <c r="L5803" s="8">
        <v>45657.0</v>
      </c>
      <c r="M5803" s="6" t="s">
        <v>23</v>
      </c>
      <c r="N5803" s="5"/>
      <c r="O5803" s="5"/>
      <c r="P5803" s="5"/>
      <c r="Q5803" s="5"/>
      <c r="R5803" s="5"/>
      <c r="S5803" s="5"/>
      <c r="T5803" s="5"/>
      <c r="U5803" s="5"/>
      <c r="V5803" s="5"/>
    </row>
    <row r="5804" hidden="1">
      <c r="A5804" s="5">
        <v>480091.0</v>
      </c>
      <c r="B5804" s="6" t="s">
        <v>7963</v>
      </c>
      <c r="C5804" s="6" t="s">
        <v>10723</v>
      </c>
      <c r="D5804" s="6" t="s">
        <v>8540</v>
      </c>
      <c r="E5804" s="6" t="s">
        <v>266</v>
      </c>
      <c r="F5804" s="6"/>
      <c r="G5804" s="6"/>
      <c r="H5804" s="6" t="s">
        <v>8310</v>
      </c>
      <c r="I5804" s="6" t="s">
        <v>8541</v>
      </c>
      <c r="J5804" s="6" t="s">
        <v>8469</v>
      </c>
      <c r="K5804" s="7" t="s">
        <v>11478</v>
      </c>
      <c r="L5804" s="8">
        <v>45657.0</v>
      </c>
      <c r="M5804" s="6" t="s">
        <v>23</v>
      </c>
      <c r="N5804" s="5"/>
      <c r="O5804" s="5"/>
      <c r="P5804" s="5"/>
      <c r="Q5804" s="5"/>
      <c r="R5804" s="5"/>
      <c r="S5804" s="5"/>
      <c r="T5804" s="5"/>
      <c r="U5804" s="5"/>
      <c r="V5804" s="5"/>
    </row>
    <row r="5805" hidden="1">
      <c r="A5805" s="5">
        <v>480091.0</v>
      </c>
      <c r="B5805" s="6" t="s">
        <v>7963</v>
      </c>
      <c r="C5805" s="6" t="s">
        <v>10723</v>
      </c>
      <c r="D5805" s="6" t="s">
        <v>10357</v>
      </c>
      <c r="E5805" s="6" t="s">
        <v>266</v>
      </c>
      <c r="F5805" s="6"/>
      <c r="G5805" s="6"/>
      <c r="H5805" s="6" t="s">
        <v>8310</v>
      </c>
      <c r="I5805" s="6" t="s">
        <v>10358</v>
      </c>
      <c r="J5805" s="6" t="s">
        <v>8469</v>
      </c>
      <c r="K5805" s="7" t="s">
        <v>820</v>
      </c>
      <c r="L5805" s="8">
        <v>45657.0</v>
      </c>
      <c r="M5805" s="6" t="s">
        <v>23</v>
      </c>
      <c r="N5805" s="5"/>
      <c r="O5805" s="5"/>
      <c r="P5805" s="5"/>
      <c r="Q5805" s="5"/>
      <c r="R5805" s="5"/>
      <c r="S5805" s="5"/>
      <c r="T5805" s="5"/>
      <c r="U5805" s="5"/>
      <c r="V5805" s="5"/>
    </row>
    <row r="5806" hidden="1">
      <c r="A5806" s="5">
        <v>480091.0</v>
      </c>
      <c r="B5806" s="6" t="s">
        <v>7963</v>
      </c>
      <c r="C5806" s="6" t="s">
        <v>10723</v>
      </c>
      <c r="D5806" s="6" t="s">
        <v>10357</v>
      </c>
      <c r="E5806" s="6" t="s">
        <v>266</v>
      </c>
      <c r="F5806" s="6"/>
      <c r="G5806" s="6"/>
      <c r="H5806" s="6" t="s">
        <v>8310</v>
      </c>
      <c r="I5806" s="6" t="s">
        <v>10358</v>
      </c>
      <c r="J5806" s="6" t="s">
        <v>8469</v>
      </c>
      <c r="K5806" s="7" t="s">
        <v>468</v>
      </c>
      <c r="L5806" s="8">
        <v>45657.0</v>
      </c>
      <c r="M5806" s="6" t="s">
        <v>23</v>
      </c>
      <c r="N5806" s="5"/>
      <c r="O5806" s="5"/>
      <c r="P5806" s="5"/>
      <c r="Q5806" s="5"/>
      <c r="R5806" s="5"/>
      <c r="S5806" s="5"/>
      <c r="T5806" s="5"/>
      <c r="U5806" s="5"/>
      <c r="V5806" s="5"/>
    </row>
    <row r="5807" hidden="1">
      <c r="A5807" s="5">
        <v>480091.0</v>
      </c>
      <c r="B5807" s="6" t="s">
        <v>7963</v>
      </c>
      <c r="C5807" s="6" t="s">
        <v>10723</v>
      </c>
      <c r="D5807" s="6" t="s">
        <v>10357</v>
      </c>
      <c r="E5807" s="6" t="s">
        <v>266</v>
      </c>
      <c r="F5807" s="6"/>
      <c r="G5807" s="6"/>
      <c r="H5807" s="6" t="s">
        <v>8233</v>
      </c>
      <c r="I5807" s="6" t="s">
        <v>10358</v>
      </c>
      <c r="J5807" s="6" t="s">
        <v>8469</v>
      </c>
      <c r="K5807" s="7" t="s">
        <v>565</v>
      </c>
      <c r="L5807" s="8">
        <v>45657.0</v>
      </c>
      <c r="M5807" s="6" t="s">
        <v>23</v>
      </c>
      <c r="N5807" s="5"/>
      <c r="O5807" s="5"/>
      <c r="P5807" s="5"/>
      <c r="Q5807" s="5"/>
      <c r="R5807" s="5"/>
      <c r="S5807" s="5"/>
      <c r="T5807" s="5"/>
      <c r="U5807" s="5"/>
      <c r="V5807" s="5"/>
    </row>
    <row r="5808" hidden="1">
      <c r="A5808" s="5">
        <v>480091.0</v>
      </c>
      <c r="B5808" s="6" t="s">
        <v>7963</v>
      </c>
      <c r="C5808" s="6" t="s">
        <v>10723</v>
      </c>
      <c r="D5808" s="6" t="s">
        <v>11479</v>
      </c>
      <c r="E5808" s="6" t="s">
        <v>266</v>
      </c>
      <c r="F5808" s="6"/>
      <c r="G5808" s="6"/>
      <c r="H5808" s="6" t="s">
        <v>8209</v>
      </c>
      <c r="I5808" s="6" t="s">
        <v>11480</v>
      </c>
      <c r="J5808" s="6" t="s">
        <v>8469</v>
      </c>
      <c r="K5808" s="7" t="s">
        <v>8273</v>
      </c>
      <c r="L5808" s="8">
        <v>45657.0</v>
      </c>
      <c r="M5808" s="6" t="s">
        <v>23</v>
      </c>
      <c r="N5808" s="5"/>
      <c r="O5808" s="5"/>
      <c r="P5808" s="5"/>
      <c r="Q5808" s="5"/>
      <c r="R5808" s="5"/>
      <c r="S5808" s="5"/>
      <c r="T5808" s="5"/>
      <c r="U5808" s="5"/>
      <c r="V5808" s="5"/>
    </row>
    <row r="5809" hidden="1">
      <c r="A5809" s="5">
        <v>480091.0</v>
      </c>
      <c r="B5809" s="6" t="s">
        <v>7963</v>
      </c>
      <c r="C5809" s="6" t="s">
        <v>10723</v>
      </c>
      <c r="D5809" s="6" t="s">
        <v>11481</v>
      </c>
      <c r="E5809" s="6" t="s">
        <v>266</v>
      </c>
      <c r="F5809" s="6"/>
      <c r="G5809" s="6"/>
      <c r="H5809" s="6" t="s">
        <v>8209</v>
      </c>
      <c r="I5809" s="6" t="s">
        <v>11482</v>
      </c>
      <c r="J5809" s="6" t="s">
        <v>8469</v>
      </c>
      <c r="K5809" s="7" t="s">
        <v>11483</v>
      </c>
      <c r="L5809" s="8">
        <v>45657.0</v>
      </c>
      <c r="M5809" s="6" t="s">
        <v>23</v>
      </c>
      <c r="N5809" s="5"/>
      <c r="O5809" s="5"/>
      <c r="P5809" s="5"/>
      <c r="Q5809" s="5"/>
      <c r="R5809" s="5"/>
      <c r="S5809" s="5"/>
      <c r="T5809" s="5"/>
      <c r="U5809" s="5"/>
      <c r="V5809" s="5"/>
    </row>
    <row r="5810" hidden="1">
      <c r="A5810" s="5">
        <v>480091.0</v>
      </c>
      <c r="B5810" s="6" t="s">
        <v>7963</v>
      </c>
      <c r="C5810" s="6" t="s">
        <v>10723</v>
      </c>
      <c r="D5810" s="6" t="s">
        <v>11484</v>
      </c>
      <c r="E5810" s="6" t="s">
        <v>266</v>
      </c>
      <c r="F5810" s="6"/>
      <c r="G5810" s="6"/>
      <c r="H5810" s="6" t="s">
        <v>8209</v>
      </c>
      <c r="I5810" s="6" t="s">
        <v>11485</v>
      </c>
      <c r="J5810" s="6" t="s">
        <v>8469</v>
      </c>
      <c r="K5810" s="7" t="s">
        <v>11486</v>
      </c>
      <c r="L5810" s="8">
        <v>45657.0</v>
      </c>
      <c r="M5810" s="6" t="s">
        <v>23</v>
      </c>
      <c r="N5810" s="5"/>
      <c r="O5810" s="5"/>
      <c r="P5810" s="5"/>
      <c r="Q5810" s="5"/>
      <c r="R5810" s="5"/>
      <c r="S5810" s="5"/>
      <c r="T5810" s="5"/>
      <c r="U5810" s="5"/>
      <c r="V5810" s="5"/>
    </row>
    <row r="5811" hidden="1">
      <c r="A5811" s="5">
        <v>480091.0</v>
      </c>
      <c r="B5811" s="6" t="s">
        <v>7963</v>
      </c>
      <c r="C5811" s="6" t="s">
        <v>10723</v>
      </c>
      <c r="D5811" s="6" t="s">
        <v>11487</v>
      </c>
      <c r="E5811" s="6" t="s">
        <v>266</v>
      </c>
      <c r="F5811" s="6"/>
      <c r="G5811" s="6"/>
      <c r="H5811" s="6" t="s">
        <v>8209</v>
      </c>
      <c r="I5811" s="6" t="s">
        <v>11488</v>
      </c>
      <c r="J5811" s="6" t="s">
        <v>8469</v>
      </c>
      <c r="K5811" s="7" t="s">
        <v>10436</v>
      </c>
      <c r="L5811" s="8">
        <v>45657.0</v>
      </c>
      <c r="M5811" s="6" t="s">
        <v>23</v>
      </c>
      <c r="N5811" s="5"/>
      <c r="O5811" s="5"/>
      <c r="P5811" s="5"/>
      <c r="Q5811" s="5"/>
      <c r="R5811" s="5"/>
      <c r="S5811" s="5"/>
      <c r="T5811" s="5"/>
      <c r="U5811" s="5"/>
      <c r="V5811" s="5"/>
    </row>
    <row r="5812" hidden="1">
      <c r="A5812" s="5">
        <v>480091.0</v>
      </c>
      <c r="B5812" s="6" t="s">
        <v>7963</v>
      </c>
      <c r="C5812" s="6" t="s">
        <v>10723</v>
      </c>
      <c r="D5812" s="6" t="s">
        <v>11489</v>
      </c>
      <c r="E5812" s="6" t="s">
        <v>266</v>
      </c>
      <c r="F5812" s="6"/>
      <c r="G5812" s="6"/>
      <c r="H5812" s="6" t="s">
        <v>8209</v>
      </c>
      <c r="I5812" s="6" t="s">
        <v>11490</v>
      </c>
      <c r="J5812" s="6" t="s">
        <v>8469</v>
      </c>
      <c r="K5812" s="7" t="s">
        <v>11491</v>
      </c>
      <c r="L5812" s="8">
        <v>45657.0</v>
      </c>
      <c r="M5812" s="6" t="s">
        <v>23</v>
      </c>
      <c r="N5812" s="5"/>
      <c r="O5812" s="5"/>
      <c r="P5812" s="5"/>
      <c r="Q5812" s="5"/>
      <c r="R5812" s="5"/>
      <c r="S5812" s="5"/>
      <c r="T5812" s="5"/>
      <c r="U5812" s="5"/>
      <c r="V5812" s="5"/>
    </row>
    <row r="5813" hidden="1">
      <c r="A5813" s="5">
        <v>480091.0</v>
      </c>
      <c r="B5813" s="6" t="s">
        <v>7963</v>
      </c>
      <c r="C5813" s="6" t="s">
        <v>10723</v>
      </c>
      <c r="D5813" s="6" t="s">
        <v>11492</v>
      </c>
      <c r="E5813" s="6" t="s">
        <v>266</v>
      </c>
      <c r="F5813" s="6"/>
      <c r="G5813" s="6"/>
      <c r="H5813" s="6" t="s">
        <v>8209</v>
      </c>
      <c r="I5813" s="6" t="s">
        <v>11493</v>
      </c>
      <c r="J5813" s="6" t="s">
        <v>8469</v>
      </c>
      <c r="K5813" s="7" t="s">
        <v>1343</v>
      </c>
      <c r="L5813" s="8">
        <v>45657.0</v>
      </c>
      <c r="M5813" s="6" t="s">
        <v>23</v>
      </c>
      <c r="N5813" s="5"/>
      <c r="O5813" s="5"/>
      <c r="P5813" s="5"/>
      <c r="Q5813" s="5"/>
      <c r="R5813" s="5"/>
      <c r="S5813" s="5"/>
      <c r="T5813" s="5"/>
      <c r="U5813" s="5"/>
      <c r="V5813" s="5"/>
    </row>
    <row r="5814" hidden="1">
      <c r="A5814" s="5">
        <v>480091.0</v>
      </c>
      <c r="B5814" s="6" t="s">
        <v>7963</v>
      </c>
      <c r="C5814" s="6" t="s">
        <v>10723</v>
      </c>
      <c r="D5814" s="6" t="s">
        <v>11494</v>
      </c>
      <c r="E5814" s="6" t="s">
        <v>266</v>
      </c>
      <c r="F5814" s="6"/>
      <c r="G5814" s="6"/>
      <c r="H5814" s="6" t="s">
        <v>8209</v>
      </c>
      <c r="I5814" s="6" t="s">
        <v>11495</v>
      </c>
      <c r="J5814" s="6" t="s">
        <v>8469</v>
      </c>
      <c r="K5814" s="7" t="s">
        <v>11496</v>
      </c>
      <c r="L5814" s="8">
        <v>45657.0</v>
      </c>
      <c r="M5814" s="6" t="s">
        <v>23</v>
      </c>
      <c r="N5814" s="5"/>
      <c r="O5814" s="5"/>
      <c r="P5814" s="5"/>
      <c r="Q5814" s="5"/>
      <c r="R5814" s="5"/>
      <c r="S5814" s="5"/>
      <c r="T5814" s="5"/>
      <c r="U5814" s="5"/>
      <c r="V5814" s="5"/>
    </row>
    <row r="5815" hidden="1">
      <c r="A5815" s="5">
        <v>480091.0</v>
      </c>
      <c r="B5815" s="6" t="s">
        <v>7963</v>
      </c>
      <c r="C5815" s="6" t="s">
        <v>10723</v>
      </c>
      <c r="D5815" s="6" t="s">
        <v>11497</v>
      </c>
      <c r="E5815" s="6" t="s">
        <v>266</v>
      </c>
      <c r="F5815" s="6"/>
      <c r="G5815" s="6"/>
      <c r="H5815" s="6" t="s">
        <v>8209</v>
      </c>
      <c r="I5815" s="6" t="s">
        <v>11498</v>
      </c>
      <c r="J5815" s="6" t="s">
        <v>8469</v>
      </c>
      <c r="K5815" s="7" t="s">
        <v>485</v>
      </c>
      <c r="L5815" s="8">
        <v>45657.0</v>
      </c>
      <c r="M5815" s="6" t="s">
        <v>23</v>
      </c>
      <c r="N5815" s="5"/>
      <c r="O5815" s="5"/>
      <c r="P5815" s="5"/>
      <c r="Q5815" s="5"/>
      <c r="R5815" s="5"/>
      <c r="S5815" s="5"/>
      <c r="T5815" s="5"/>
      <c r="U5815" s="5"/>
      <c r="V5815" s="5"/>
    </row>
    <row r="5816" hidden="1">
      <c r="A5816" s="5">
        <v>480091.0</v>
      </c>
      <c r="B5816" s="6" t="s">
        <v>7963</v>
      </c>
      <c r="C5816" s="6" t="s">
        <v>10723</v>
      </c>
      <c r="D5816" s="6" t="s">
        <v>11499</v>
      </c>
      <c r="E5816" s="6" t="s">
        <v>266</v>
      </c>
      <c r="F5816" s="6"/>
      <c r="G5816" s="6"/>
      <c r="H5816" s="6" t="s">
        <v>8209</v>
      </c>
      <c r="I5816" s="6" t="s">
        <v>11500</v>
      </c>
      <c r="J5816" s="6" t="s">
        <v>8469</v>
      </c>
      <c r="K5816" s="7" t="s">
        <v>8408</v>
      </c>
      <c r="L5816" s="8">
        <v>45657.0</v>
      </c>
      <c r="M5816" s="6" t="s">
        <v>23</v>
      </c>
      <c r="N5816" s="5"/>
      <c r="O5816" s="5"/>
      <c r="P5816" s="5"/>
      <c r="Q5816" s="5"/>
      <c r="R5816" s="5"/>
      <c r="S5816" s="5"/>
      <c r="T5816" s="5"/>
      <c r="U5816" s="5"/>
      <c r="V5816" s="5"/>
    </row>
    <row r="5817" hidden="1">
      <c r="A5817" s="5">
        <v>480091.0</v>
      </c>
      <c r="B5817" s="6" t="s">
        <v>7963</v>
      </c>
      <c r="C5817" s="6" t="s">
        <v>10723</v>
      </c>
      <c r="D5817" s="6" t="s">
        <v>11501</v>
      </c>
      <c r="E5817" s="6" t="s">
        <v>266</v>
      </c>
      <c r="F5817" s="6"/>
      <c r="G5817" s="6"/>
      <c r="H5817" s="6" t="s">
        <v>8319</v>
      </c>
      <c r="I5817" s="6" t="s">
        <v>11502</v>
      </c>
      <c r="J5817" s="6" t="s">
        <v>8469</v>
      </c>
      <c r="K5817" s="7" t="s">
        <v>11503</v>
      </c>
      <c r="L5817" s="8">
        <v>45657.0</v>
      </c>
      <c r="M5817" s="6" t="s">
        <v>23</v>
      </c>
      <c r="N5817" s="5"/>
      <c r="O5817" s="5"/>
      <c r="P5817" s="5"/>
      <c r="Q5817" s="5"/>
      <c r="R5817" s="5"/>
      <c r="S5817" s="5"/>
      <c r="T5817" s="5"/>
      <c r="U5817" s="5"/>
      <c r="V5817" s="5"/>
    </row>
    <row r="5818" hidden="1">
      <c r="A5818" s="5">
        <v>480091.0</v>
      </c>
      <c r="B5818" s="6" t="s">
        <v>7963</v>
      </c>
      <c r="C5818" s="6" t="s">
        <v>10723</v>
      </c>
      <c r="D5818" s="6" t="s">
        <v>10357</v>
      </c>
      <c r="E5818" s="6" t="s">
        <v>266</v>
      </c>
      <c r="F5818" s="6"/>
      <c r="G5818" s="6"/>
      <c r="H5818" s="6" t="s">
        <v>8372</v>
      </c>
      <c r="I5818" s="6" t="s">
        <v>10358</v>
      </c>
      <c r="J5818" s="6" t="s">
        <v>8469</v>
      </c>
      <c r="K5818" s="7" t="s">
        <v>11504</v>
      </c>
      <c r="L5818" s="8">
        <v>45657.0</v>
      </c>
      <c r="M5818" s="6" t="s">
        <v>23</v>
      </c>
      <c r="N5818" s="5"/>
      <c r="O5818" s="5"/>
      <c r="P5818" s="5"/>
      <c r="Q5818" s="5"/>
      <c r="R5818" s="5"/>
      <c r="S5818" s="5"/>
      <c r="T5818" s="5"/>
      <c r="U5818" s="5"/>
      <c r="V5818" s="5"/>
    </row>
    <row r="5819" hidden="1">
      <c r="A5819" s="5">
        <v>480091.0</v>
      </c>
      <c r="B5819" s="6" t="s">
        <v>7963</v>
      </c>
      <c r="C5819" s="6" t="s">
        <v>10723</v>
      </c>
      <c r="D5819" s="6" t="s">
        <v>10357</v>
      </c>
      <c r="E5819" s="6" t="s">
        <v>266</v>
      </c>
      <c r="F5819" s="6"/>
      <c r="G5819" s="6"/>
      <c r="H5819" s="6" t="s">
        <v>8372</v>
      </c>
      <c r="I5819" s="6" t="s">
        <v>10358</v>
      </c>
      <c r="J5819" s="6" t="s">
        <v>8469</v>
      </c>
      <c r="K5819" s="7" t="s">
        <v>7893</v>
      </c>
      <c r="L5819" s="8">
        <v>45657.0</v>
      </c>
      <c r="M5819" s="6" t="s">
        <v>23</v>
      </c>
      <c r="N5819" s="5"/>
      <c r="O5819" s="5"/>
      <c r="P5819" s="5"/>
      <c r="Q5819" s="5"/>
      <c r="R5819" s="5"/>
      <c r="S5819" s="5"/>
      <c r="T5819" s="5"/>
      <c r="U5819" s="5"/>
      <c r="V5819" s="5"/>
    </row>
    <row r="5820" hidden="1">
      <c r="A5820" s="5">
        <v>480091.0</v>
      </c>
      <c r="B5820" s="6" t="s">
        <v>7963</v>
      </c>
      <c r="C5820" s="6" t="s">
        <v>10723</v>
      </c>
      <c r="D5820" s="6" t="s">
        <v>11505</v>
      </c>
      <c r="E5820" s="6" t="s">
        <v>266</v>
      </c>
      <c r="F5820" s="6"/>
      <c r="G5820" s="6"/>
      <c r="H5820" s="6" t="s">
        <v>8372</v>
      </c>
      <c r="I5820" s="6" t="s">
        <v>11506</v>
      </c>
      <c r="J5820" s="6" t="s">
        <v>8469</v>
      </c>
      <c r="K5820" s="7" t="s">
        <v>11507</v>
      </c>
      <c r="L5820" s="8">
        <v>45657.0</v>
      </c>
      <c r="M5820" s="6" t="s">
        <v>23</v>
      </c>
      <c r="N5820" s="5"/>
      <c r="O5820" s="5"/>
      <c r="P5820" s="5"/>
      <c r="Q5820" s="5"/>
      <c r="R5820" s="5"/>
      <c r="S5820" s="5"/>
      <c r="T5820" s="5"/>
      <c r="U5820" s="5"/>
      <c r="V5820" s="5"/>
    </row>
    <row r="5821" hidden="1">
      <c r="A5821" s="5">
        <v>480091.0</v>
      </c>
      <c r="B5821" s="6" t="s">
        <v>7963</v>
      </c>
      <c r="C5821" s="6" t="s">
        <v>10723</v>
      </c>
      <c r="D5821" s="6" t="s">
        <v>11508</v>
      </c>
      <c r="E5821" s="6" t="s">
        <v>266</v>
      </c>
      <c r="F5821" s="6"/>
      <c r="G5821" s="6"/>
      <c r="H5821" s="6" t="s">
        <v>8372</v>
      </c>
      <c r="I5821" s="6" t="s">
        <v>11509</v>
      </c>
      <c r="J5821" s="6" t="s">
        <v>8469</v>
      </c>
      <c r="K5821" s="7" t="s">
        <v>11510</v>
      </c>
      <c r="L5821" s="8">
        <v>45657.0</v>
      </c>
      <c r="M5821" s="6" t="s">
        <v>23</v>
      </c>
      <c r="N5821" s="5"/>
      <c r="O5821" s="5"/>
      <c r="P5821" s="5"/>
      <c r="Q5821" s="5"/>
      <c r="R5821" s="5"/>
      <c r="S5821" s="5"/>
      <c r="T5821" s="5"/>
      <c r="U5821" s="5"/>
      <c r="V5821" s="5"/>
    </row>
    <row r="5822" hidden="1">
      <c r="A5822" s="5">
        <v>480091.0</v>
      </c>
      <c r="B5822" s="6" t="s">
        <v>7963</v>
      </c>
      <c r="C5822" s="6" t="s">
        <v>10723</v>
      </c>
      <c r="D5822" s="6" t="s">
        <v>10357</v>
      </c>
      <c r="E5822" s="6" t="s">
        <v>266</v>
      </c>
      <c r="F5822" s="6"/>
      <c r="G5822" s="6"/>
      <c r="H5822" s="6" t="s">
        <v>8372</v>
      </c>
      <c r="I5822" s="6" t="s">
        <v>10358</v>
      </c>
      <c r="J5822" s="6" t="s">
        <v>8469</v>
      </c>
      <c r="K5822" s="7" t="s">
        <v>11511</v>
      </c>
      <c r="L5822" s="8">
        <v>45657.0</v>
      </c>
      <c r="M5822" s="6" t="s">
        <v>23</v>
      </c>
      <c r="N5822" s="5"/>
      <c r="O5822" s="5"/>
      <c r="P5822" s="5"/>
      <c r="Q5822" s="5"/>
      <c r="R5822" s="5"/>
      <c r="S5822" s="5"/>
      <c r="T5822" s="5"/>
      <c r="U5822" s="5"/>
      <c r="V5822" s="5"/>
    </row>
    <row r="5823" hidden="1">
      <c r="A5823" s="5">
        <v>480091.0</v>
      </c>
      <c r="B5823" s="6" t="s">
        <v>7963</v>
      </c>
      <c r="C5823" s="6" t="s">
        <v>10723</v>
      </c>
      <c r="D5823" s="6" t="s">
        <v>10357</v>
      </c>
      <c r="E5823" s="6" t="s">
        <v>266</v>
      </c>
      <c r="F5823" s="6"/>
      <c r="G5823" s="6"/>
      <c r="H5823" s="6" t="s">
        <v>8372</v>
      </c>
      <c r="I5823" s="6" t="s">
        <v>10358</v>
      </c>
      <c r="J5823" s="6" t="s">
        <v>8469</v>
      </c>
      <c r="K5823" s="7" t="s">
        <v>11512</v>
      </c>
      <c r="L5823" s="8">
        <v>45657.0</v>
      </c>
      <c r="M5823" s="6" t="s">
        <v>23</v>
      </c>
      <c r="N5823" s="5"/>
      <c r="O5823" s="5"/>
      <c r="P5823" s="5"/>
      <c r="Q5823" s="5"/>
      <c r="R5823" s="5"/>
      <c r="S5823" s="5"/>
      <c r="T5823" s="5"/>
      <c r="U5823" s="5"/>
      <c r="V5823" s="5"/>
    </row>
    <row r="5824" hidden="1">
      <c r="A5824" s="5">
        <v>480091.0</v>
      </c>
      <c r="B5824" s="6" t="s">
        <v>7963</v>
      </c>
      <c r="C5824" s="6" t="s">
        <v>10723</v>
      </c>
      <c r="D5824" s="6" t="s">
        <v>10357</v>
      </c>
      <c r="E5824" s="6" t="s">
        <v>266</v>
      </c>
      <c r="F5824" s="6"/>
      <c r="G5824" s="6"/>
      <c r="H5824" s="6" t="s">
        <v>8372</v>
      </c>
      <c r="I5824" s="6" t="s">
        <v>10358</v>
      </c>
      <c r="J5824" s="6" t="s">
        <v>8469</v>
      </c>
      <c r="K5824" s="7" t="s">
        <v>11513</v>
      </c>
      <c r="L5824" s="8">
        <v>45657.0</v>
      </c>
      <c r="M5824" s="6" t="s">
        <v>23</v>
      </c>
      <c r="N5824" s="5"/>
      <c r="O5824" s="5"/>
      <c r="P5824" s="5"/>
      <c r="Q5824" s="5"/>
      <c r="R5824" s="5"/>
      <c r="S5824" s="5"/>
      <c r="T5824" s="5"/>
      <c r="U5824" s="5"/>
      <c r="V5824" s="5"/>
    </row>
    <row r="5825" hidden="1">
      <c r="A5825" s="5">
        <v>480091.0</v>
      </c>
      <c r="B5825" s="6" t="s">
        <v>7963</v>
      </c>
      <c r="C5825" s="6" t="s">
        <v>10723</v>
      </c>
      <c r="D5825" s="6" t="s">
        <v>11514</v>
      </c>
      <c r="E5825" s="6" t="s">
        <v>266</v>
      </c>
      <c r="F5825" s="6"/>
      <c r="G5825" s="6"/>
      <c r="H5825" s="6" t="s">
        <v>8233</v>
      </c>
      <c r="I5825" s="6" t="s">
        <v>11515</v>
      </c>
      <c r="J5825" s="6" t="s">
        <v>8469</v>
      </c>
      <c r="K5825" s="7" t="s">
        <v>10878</v>
      </c>
      <c r="L5825" s="8">
        <v>45657.0</v>
      </c>
      <c r="M5825" s="6" t="s">
        <v>23</v>
      </c>
      <c r="N5825" s="5"/>
      <c r="O5825" s="5"/>
      <c r="P5825" s="5"/>
      <c r="Q5825" s="5"/>
      <c r="R5825" s="5"/>
      <c r="S5825" s="5"/>
      <c r="T5825" s="5"/>
      <c r="U5825" s="5"/>
      <c r="V5825" s="5"/>
    </row>
    <row r="5826" hidden="1">
      <c r="A5826" s="5">
        <v>480091.0</v>
      </c>
      <c r="B5826" s="6" t="s">
        <v>7963</v>
      </c>
      <c r="C5826" s="6" t="s">
        <v>10723</v>
      </c>
      <c r="D5826" s="6" t="s">
        <v>10357</v>
      </c>
      <c r="E5826" s="6" t="s">
        <v>266</v>
      </c>
      <c r="F5826" s="6"/>
      <c r="G5826" s="6"/>
      <c r="H5826" s="6" t="s">
        <v>8372</v>
      </c>
      <c r="I5826" s="6" t="s">
        <v>10358</v>
      </c>
      <c r="J5826" s="6" t="s">
        <v>8469</v>
      </c>
      <c r="K5826" s="7" t="s">
        <v>9337</v>
      </c>
      <c r="L5826" s="8">
        <v>45657.0</v>
      </c>
      <c r="M5826" s="6" t="s">
        <v>23</v>
      </c>
      <c r="N5826" s="5"/>
      <c r="O5826" s="5"/>
      <c r="P5826" s="5"/>
      <c r="Q5826" s="5"/>
      <c r="R5826" s="5"/>
      <c r="S5826" s="5"/>
      <c r="T5826" s="5"/>
      <c r="U5826" s="5"/>
      <c r="V5826" s="5"/>
    </row>
    <row r="5827" hidden="1">
      <c r="A5827" s="5">
        <v>480091.0</v>
      </c>
      <c r="B5827" s="6" t="s">
        <v>7963</v>
      </c>
      <c r="C5827" s="6" t="s">
        <v>10723</v>
      </c>
      <c r="D5827" s="6" t="s">
        <v>10357</v>
      </c>
      <c r="E5827" s="6" t="s">
        <v>266</v>
      </c>
      <c r="F5827" s="6"/>
      <c r="G5827" s="6"/>
      <c r="H5827" s="6" t="s">
        <v>8372</v>
      </c>
      <c r="I5827" s="6" t="s">
        <v>10358</v>
      </c>
      <c r="J5827" s="6" t="s">
        <v>8469</v>
      </c>
      <c r="K5827" s="7" t="s">
        <v>499</v>
      </c>
      <c r="L5827" s="8">
        <v>45657.0</v>
      </c>
      <c r="M5827" s="6" t="s">
        <v>23</v>
      </c>
      <c r="N5827" s="5"/>
      <c r="O5827" s="5"/>
      <c r="P5827" s="5"/>
      <c r="Q5827" s="5"/>
      <c r="R5827" s="5"/>
      <c r="S5827" s="5"/>
      <c r="T5827" s="5"/>
      <c r="U5827" s="5"/>
      <c r="V5827" s="5"/>
    </row>
    <row r="5828" hidden="1">
      <c r="A5828" s="5">
        <v>480091.0</v>
      </c>
      <c r="B5828" s="6" t="s">
        <v>7963</v>
      </c>
      <c r="C5828" s="6" t="s">
        <v>10723</v>
      </c>
      <c r="D5828" s="6" t="s">
        <v>10357</v>
      </c>
      <c r="E5828" s="6" t="s">
        <v>266</v>
      </c>
      <c r="F5828" s="6"/>
      <c r="G5828" s="6"/>
      <c r="H5828" s="6" t="s">
        <v>8372</v>
      </c>
      <c r="I5828" s="6" t="s">
        <v>10358</v>
      </c>
      <c r="J5828" s="6" t="s">
        <v>8469</v>
      </c>
      <c r="K5828" s="7" t="s">
        <v>82</v>
      </c>
      <c r="L5828" s="8">
        <v>45657.0</v>
      </c>
      <c r="M5828" s="6" t="s">
        <v>23</v>
      </c>
      <c r="N5828" s="5"/>
      <c r="O5828" s="5"/>
      <c r="P5828" s="5"/>
      <c r="Q5828" s="5"/>
      <c r="R5828" s="5"/>
      <c r="S5828" s="5"/>
      <c r="T5828" s="5"/>
      <c r="U5828" s="5"/>
      <c r="V5828" s="5"/>
    </row>
    <row r="5829" hidden="1">
      <c r="A5829" s="5">
        <v>480091.0</v>
      </c>
      <c r="B5829" s="6" t="s">
        <v>7963</v>
      </c>
      <c r="C5829" s="6" t="s">
        <v>10723</v>
      </c>
      <c r="D5829" s="6" t="s">
        <v>10357</v>
      </c>
      <c r="E5829" s="6" t="s">
        <v>266</v>
      </c>
      <c r="F5829" s="6"/>
      <c r="G5829" s="6"/>
      <c r="H5829" s="6" t="s">
        <v>8372</v>
      </c>
      <c r="I5829" s="6" t="s">
        <v>10358</v>
      </c>
      <c r="J5829" s="6" t="s">
        <v>8469</v>
      </c>
      <c r="K5829" s="7" t="s">
        <v>82</v>
      </c>
      <c r="L5829" s="8">
        <v>45657.0</v>
      </c>
      <c r="M5829" s="6" t="s">
        <v>23</v>
      </c>
      <c r="N5829" s="5"/>
      <c r="O5829" s="5"/>
      <c r="P5829" s="5"/>
      <c r="Q5829" s="5"/>
      <c r="R5829" s="5"/>
      <c r="S5829" s="5"/>
      <c r="T5829" s="5"/>
      <c r="U5829" s="5"/>
      <c r="V5829" s="5"/>
    </row>
    <row r="5830" hidden="1">
      <c r="A5830" s="5">
        <v>480091.0</v>
      </c>
      <c r="B5830" s="6" t="s">
        <v>7963</v>
      </c>
      <c r="C5830" s="6" t="s">
        <v>10723</v>
      </c>
      <c r="D5830" s="6" t="s">
        <v>10357</v>
      </c>
      <c r="E5830" s="6" t="s">
        <v>266</v>
      </c>
      <c r="F5830" s="6"/>
      <c r="G5830" s="6"/>
      <c r="H5830" s="6" t="s">
        <v>8205</v>
      </c>
      <c r="I5830" s="6" t="s">
        <v>10358</v>
      </c>
      <c r="J5830" s="6" t="s">
        <v>8469</v>
      </c>
      <c r="K5830" s="7" t="s">
        <v>11516</v>
      </c>
      <c r="L5830" s="8">
        <v>45657.0</v>
      </c>
      <c r="M5830" s="6" t="s">
        <v>23</v>
      </c>
      <c r="N5830" s="5"/>
      <c r="O5830" s="5"/>
      <c r="P5830" s="5"/>
      <c r="Q5830" s="5"/>
      <c r="R5830" s="5"/>
      <c r="S5830" s="5"/>
      <c r="T5830" s="5"/>
      <c r="U5830" s="5"/>
      <c r="V5830" s="5"/>
    </row>
    <row r="5831" hidden="1">
      <c r="A5831" s="5">
        <v>480091.0</v>
      </c>
      <c r="B5831" s="6" t="s">
        <v>7963</v>
      </c>
      <c r="C5831" s="6" t="s">
        <v>10723</v>
      </c>
      <c r="D5831" s="6" t="s">
        <v>10357</v>
      </c>
      <c r="E5831" s="6" t="s">
        <v>266</v>
      </c>
      <c r="F5831" s="6"/>
      <c r="G5831" s="6"/>
      <c r="H5831" s="6" t="s">
        <v>8205</v>
      </c>
      <c r="I5831" s="6" t="s">
        <v>10358</v>
      </c>
      <c r="J5831" s="6" t="s">
        <v>8469</v>
      </c>
      <c r="K5831" s="7" t="s">
        <v>11517</v>
      </c>
      <c r="L5831" s="8">
        <v>45657.0</v>
      </c>
      <c r="M5831" s="6" t="s">
        <v>23</v>
      </c>
      <c r="N5831" s="5"/>
      <c r="O5831" s="5"/>
      <c r="P5831" s="5"/>
      <c r="Q5831" s="5"/>
      <c r="R5831" s="5"/>
      <c r="S5831" s="5"/>
      <c r="T5831" s="5"/>
      <c r="U5831" s="5"/>
      <c r="V5831" s="5"/>
    </row>
    <row r="5832" hidden="1">
      <c r="A5832" s="5">
        <v>480091.0</v>
      </c>
      <c r="B5832" s="6" t="s">
        <v>7963</v>
      </c>
      <c r="C5832" s="6" t="s">
        <v>10723</v>
      </c>
      <c r="D5832" s="6" t="s">
        <v>10357</v>
      </c>
      <c r="E5832" s="6" t="s">
        <v>266</v>
      </c>
      <c r="F5832" s="6"/>
      <c r="G5832" s="6"/>
      <c r="H5832" s="6" t="s">
        <v>8205</v>
      </c>
      <c r="I5832" s="6" t="s">
        <v>10358</v>
      </c>
      <c r="J5832" s="6" t="s">
        <v>8469</v>
      </c>
      <c r="K5832" s="7" t="s">
        <v>11518</v>
      </c>
      <c r="L5832" s="8">
        <v>45657.0</v>
      </c>
      <c r="M5832" s="6" t="s">
        <v>23</v>
      </c>
      <c r="N5832" s="5"/>
      <c r="O5832" s="5"/>
      <c r="P5832" s="5"/>
      <c r="Q5832" s="5"/>
      <c r="R5832" s="5"/>
      <c r="S5832" s="5"/>
      <c r="T5832" s="5"/>
      <c r="U5832" s="5"/>
      <c r="V5832" s="5"/>
    </row>
    <row r="5833" hidden="1">
      <c r="A5833" s="5">
        <v>480091.0</v>
      </c>
      <c r="B5833" s="6" t="s">
        <v>7963</v>
      </c>
      <c r="C5833" s="6" t="s">
        <v>10723</v>
      </c>
      <c r="D5833" s="6" t="s">
        <v>8540</v>
      </c>
      <c r="E5833" s="6" t="s">
        <v>266</v>
      </c>
      <c r="F5833" s="6"/>
      <c r="G5833" s="6"/>
      <c r="H5833" s="6" t="s">
        <v>8243</v>
      </c>
      <c r="I5833" s="6" t="s">
        <v>8541</v>
      </c>
      <c r="J5833" s="6" t="s">
        <v>8469</v>
      </c>
      <c r="K5833" s="7" t="s">
        <v>11519</v>
      </c>
      <c r="L5833" s="8">
        <v>45657.0</v>
      </c>
      <c r="M5833" s="6" t="s">
        <v>23</v>
      </c>
      <c r="N5833" s="5"/>
      <c r="O5833" s="5"/>
      <c r="P5833" s="5"/>
      <c r="Q5833" s="5"/>
      <c r="R5833" s="5"/>
      <c r="S5833" s="5"/>
      <c r="T5833" s="5"/>
      <c r="U5833" s="5"/>
      <c r="V5833" s="5"/>
    </row>
    <row r="5834" hidden="1">
      <c r="A5834" s="5">
        <v>480091.0</v>
      </c>
      <c r="B5834" s="6" t="s">
        <v>7963</v>
      </c>
      <c r="C5834" s="6" t="s">
        <v>10723</v>
      </c>
      <c r="D5834" s="6" t="s">
        <v>10357</v>
      </c>
      <c r="E5834" s="6" t="s">
        <v>266</v>
      </c>
      <c r="F5834" s="6"/>
      <c r="G5834" s="6"/>
      <c r="H5834" s="6" t="s">
        <v>8233</v>
      </c>
      <c r="I5834" s="6" t="s">
        <v>10358</v>
      </c>
      <c r="J5834" s="6" t="s">
        <v>8469</v>
      </c>
      <c r="K5834" s="7" t="s">
        <v>886</v>
      </c>
      <c r="L5834" s="8">
        <v>45657.0</v>
      </c>
      <c r="M5834" s="6" t="s">
        <v>23</v>
      </c>
      <c r="N5834" s="5"/>
      <c r="O5834" s="5"/>
      <c r="P5834" s="5"/>
      <c r="Q5834" s="5"/>
      <c r="R5834" s="5"/>
      <c r="S5834" s="5"/>
      <c r="T5834" s="5"/>
      <c r="U5834" s="5"/>
      <c r="V5834" s="5"/>
    </row>
    <row r="5835" hidden="1">
      <c r="A5835" s="5">
        <v>480091.0</v>
      </c>
      <c r="B5835" s="6" t="s">
        <v>7963</v>
      </c>
      <c r="C5835" s="6" t="s">
        <v>10723</v>
      </c>
      <c r="D5835" s="6" t="s">
        <v>11520</v>
      </c>
      <c r="E5835" s="6" t="s">
        <v>266</v>
      </c>
      <c r="F5835" s="6"/>
      <c r="G5835" s="6"/>
      <c r="H5835" s="6" t="s">
        <v>8579</v>
      </c>
      <c r="I5835" s="6" t="s">
        <v>11521</v>
      </c>
      <c r="J5835" s="6" t="s">
        <v>8469</v>
      </c>
      <c r="K5835" s="7" t="s">
        <v>11522</v>
      </c>
      <c r="L5835" s="8">
        <v>45657.0</v>
      </c>
      <c r="M5835" s="6" t="s">
        <v>23</v>
      </c>
      <c r="N5835" s="5"/>
      <c r="O5835" s="5"/>
      <c r="P5835" s="5"/>
      <c r="Q5835" s="5"/>
      <c r="R5835" s="5"/>
      <c r="S5835" s="5"/>
      <c r="T5835" s="5"/>
      <c r="U5835" s="5"/>
      <c r="V5835" s="5"/>
    </row>
    <row r="5836" hidden="1">
      <c r="A5836" s="5">
        <v>480091.0</v>
      </c>
      <c r="B5836" s="6" t="s">
        <v>7963</v>
      </c>
      <c r="C5836" s="6" t="s">
        <v>10723</v>
      </c>
      <c r="D5836" s="6" t="s">
        <v>10357</v>
      </c>
      <c r="E5836" s="6" t="s">
        <v>266</v>
      </c>
      <c r="F5836" s="6"/>
      <c r="G5836" s="6"/>
      <c r="H5836" s="6" t="s">
        <v>8579</v>
      </c>
      <c r="I5836" s="6" t="s">
        <v>10358</v>
      </c>
      <c r="J5836" s="6" t="s">
        <v>8469</v>
      </c>
      <c r="K5836" s="7" t="s">
        <v>11523</v>
      </c>
      <c r="L5836" s="8">
        <v>45657.0</v>
      </c>
      <c r="M5836" s="6" t="s">
        <v>23</v>
      </c>
      <c r="N5836" s="5"/>
      <c r="O5836" s="5"/>
      <c r="P5836" s="5"/>
      <c r="Q5836" s="5"/>
      <c r="R5836" s="5"/>
      <c r="S5836" s="5"/>
      <c r="T5836" s="5"/>
      <c r="U5836" s="5"/>
      <c r="V5836" s="5"/>
    </row>
    <row r="5837" hidden="1">
      <c r="A5837" s="5">
        <v>480091.0</v>
      </c>
      <c r="B5837" s="6" t="s">
        <v>7963</v>
      </c>
      <c r="C5837" s="6" t="s">
        <v>10723</v>
      </c>
      <c r="D5837" s="6" t="s">
        <v>10357</v>
      </c>
      <c r="E5837" s="6" t="s">
        <v>266</v>
      </c>
      <c r="F5837" s="6"/>
      <c r="G5837" s="6"/>
      <c r="H5837" s="6" t="s">
        <v>8467</v>
      </c>
      <c r="I5837" s="6" t="s">
        <v>10358</v>
      </c>
      <c r="J5837" s="6" t="s">
        <v>8469</v>
      </c>
      <c r="K5837" s="7" t="s">
        <v>11524</v>
      </c>
      <c r="L5837" s="8">
        <v>45657.0</v>
      </c>
      <c r="M5837" s="6" t="s">
        <v>23</v>
      </c>
      <c r="N5837" s="5"/>
      <c r="O5837" s="5"/>
      <c r="P5837" s="5"/>
      <c r="Q5837" s="5"/>
      <c r="R5837" s="5"/>
      <c r="S5837" s="5"/>
      <c r="T5837" s="5"/>
      <c r="U5837" s="5"/>
      <c r="V5837" s="5"/>
    </row>
    <row r="5838" hidden="1">
      <c r="A5838" s="5">
        <v>480091.0</v>
      </c>
      <c r="B5838" s="6" t="s">
        <v>7963</v>
      </c>
      <c r="C5838" s="6" t="s">
        <v>10723</v>
      </c>
      <c r="D5838" s="6" t="s">
        <v>8540</v>
      </c>
      <c r="E5838" s="6" t="s">
        <v>266</v>
      </c>
      <c r="F5838" s="6"/>
      <c r="G5838" s="6"/>
      <c r="H5838" s="6" t="s">
        <v>8243</v>
      </c>
      <c r="I5838" s="6" t="s">
        <v>8541</v>
      </c>
      <c r="J5838" s="6" t="s">
        <v>8469</v>
      </c>
      <c r="K5838" s="7" t="s">
        <v>7489</v>
      </c>
      <c r="L5838" s="8">
        <v>45657.0</v>
      </c>
      <c r="M5838" s="6" t="s">
        <v>23</v>
      </c>
      <c r="N5838" s="5"/>
      <c r="O5838" s="5"/>
      <c r="P5838" s="5"/>
      <c r="Q5838" s="5"/>
      <c r="R5838" s="5"/>
      <c r="S5838" s="5"/>
      <c r="T5838" s="5"/>
      <c r="U5838" s="5"/>
      <c r="V5838" s="5"/>
    </row>
    <row r="5839" hidden="1">
      <c r="A5839" s="5">
        <v>480091.0</v>
      </c>
      <c r="B5839" s="6" t="s">
        <v>7963</v>
      </c>
      <c r="C5839" s="6" t="s">
        <v>10723</v>
      </c>
      <c r="D5839" s="6" t="s">
        <v>8540</v>
      </c>
      <c r="E5839" s="6" t="s">
        <v>266</v>
      </c>
      <c r="F5839" s="6"/>
      <c r="G5839" s="6"/>
      <c r="H5839" s="6" t="s">
        <v>8243</v>
      </c>
      <c r="I5839" s="6" t="s">
        <v>8541</v>
      </c>
      <c r="J5839" s="6" t="s">
        <v>8469</v>
      </c>
      <c r="K5839" s="7" t="s">
        <v>7489</v>
      </c>
      <c r="L5839" s="8">
        <v>45657.0</v>
      </c>
      <c r="M5839" s="6" t="s">
        <v>23</v>
      </c>
      <c r="N5839" s="5"/>
      <c r="O5839" s="5"/>
      <c r="P5839" s="5"/>
      <c r="Q5839" s="5"/>
      <c r="R5839" s="5"/>
      <c r="S5839" s="5"/>
      <c r="T5839" s="5"/>
      <c r="U5839" s="5"/>
      <c r="V5839" s="5"/>
    </row>
    <row r="5840" hidden="1">
      <c r="A5840" s="5">
        <v>480091.0</v>
      </c>
      <c r="B5840" s="6" t="s">
        <v>7963</v>
      </c>
      <c r="C5840" s="6" t="s">
        <v>10723</v>
      </c>
      <c r="D5840" s="6" t="s">
        <v>8540</v>
      </c>
      <c r="E5840" s="6" t="s">
        <v>266</v>
      </c>
      <c r="F5840" s="6"/>
      <c r="G5840" s="6"/>
      <c r="H5840" s="6" t="s">
        <v>8243</v>
      </c>
      <c r="I5840" s="6" t="s">
        <v>8541</v>
      </c>
      <c r="J5840" s="6" t="s">
        <v>8469</v>
      </c>
      <c r="K5840" s="7" t="s">
        <v>7489</v>
      </c>
      <c r="L5840" s="8">
        <v>45657.0</v>
      </c>
      <c r="M5840" s="6" t="s">
        <v>23</v>
      </c>
      <c r="N5840" s="5"/>
      <c r="O5840" s="5"/>
      <c r="P5840" s="5"/>
      <c r="Q5840" s="5"/>
      <c r="R5840" s="5"/>
      <c r="S5840" s="5"/>
      <c r="T5840" s="5"/>
      <c r="U5840" s="5"/>
      <c r="V5840" s="5"/>
    </row>
    <row r="5841" hidden="1">
      <c r="A5841" s="5">
        <v>480091.0</v>
      </c>
      <c r="B5841" s="6" t="s">
        <v>7963</v>
      </c>
      <c r="C5841" s="6" t="s">
        <v>10723</v>
      </c>
      <c r="D5841" s="6" t="s">
        <v>8540</v>
      </c>
      <c r="E5841" s="6" t="s">
        <v>266</v>
      </c>
      <c r="F5841" s="6"/>
      <c r="G5841" s="6"/>
      <c r="H5841" s="6" t="s">
        <v>8243</v>
      </c>
      <c r="I5841" s="6" t="s">
        <v>8541</v>
      </c>
      <c r="J5841" s="6" t="s">
        <v>8469</v>
      </c>
      <c r="K5841" s="7" t="s">
        <v>7489</v>
      </c>
      <c r="L5841" s="8">
        <v>45657.0</v>
      </c>
      <c r="M5841" s="6" t="s">
        <v>23</v>
      </c>
      <c r="N5841" s="5"/>
      <c r="O5841" s="5"/>
      <c r="P5841" s="5"/>
      <c r="Q5841" s="5"/>
      <c r="R5841" s="5"/>
      <c r="S5841" s="5"/>
      <c r="T5841" s="5"/>
      <c r="U5841" s="5"/>
      <c r="V5841" s="5"/>
    </row>
    <row r="5842" hidden="1">
      <c r="A5842" s="5">
        <v>480091.0</v>
      </c>
      <c r="B5842" s="6" t="s">
        <v>7963</v>
      </c>
      <c r="C5842" s="6" t="s">
        <v>10723</v>
      </c>
      <c r="D5842" s="6" t="s">
        <v>8540</v>
      </c>
      <c r="E5842" s="6" t="s">
        <v>266</v>
      </c>
      <c r="F5842" s="6"/>
      <c r="G5842" s="6"/>
      <c r="H5842" s="6" t="s">
        <v>8243</v>
      </c>
      <c r="I5842" s="6" t="s">
        <v>8541</v>
      </c>
      <c r="J5842" s="6" t="s">
        <v>8469</v>
      </c>
      <c r="K5842" s="7" t="s">
        <v>7489</v>
      </c>
      <c r="L5842" s="8">
        <v>45657.0</v>
      </c>
      <c r="M5842" s="6" t="s">
        <v>23</v>
      </c>
      <c r="N5842" s="5"/>
      <c r="O5842" s="5"/>
      <c r="P5842" s="5"/>
      <c r="Q5842" s="5"/>
      <c r="R5842" s="5"/>
      <c r="S5842" s="5"/>
      <c r="T5842" s="5"/>
      <c r="U5842" s="5"/>
      <c r="V5842" s="5"/>
    </row>
    <row r="5843" hidden="1">
      <c r="A5843" s="5">
        <v>480091.0</v>
      </c>
      <c r="B5843" s="6" t="s">
        <v>7963</v>
      </c>
      <c r="C5843" s="6" t="s">
        <v>10723</v>
      </c>
      <c r="D5843" s="6" t="s">
        <v>8540</v>
      </c>
      <c r="E5843" s="6" t="s">
        <v>266</v>
      </c>
      <c r="F5843" s="6"/>
      <c r="G5843" s="6"/>
      <c r="H5843" s="6" t="s">
        <v>8243</v>
      </c>
      <c r="I5843" s="6" t="s">
        <v>8541</v>
      </c>
      <c r="J5843" s="6" t="s">
        <v>8469</v>
      </c>
      <c r="K5843" s="7" t="s">
        <v>7489</v>
      </c>
      <c r="L5843" s="8">
        <v>45657.0</v>
      </c>
      <c r="M5843" s="6" t="s">
        <v>23</v>
      </c>
      <c r="N5843" s="5"/>
      <c r="O5843" s="5"/>
      <c r="P5843" s="5"/>
      <c r="Q5843" s="5"/>
      <c r="R5843" s="5"/>
      <c r="S5843" s="5"/>
      <c r="T5843" s="5"/>
      <c r="U5843" s="5"/>
      <c r="V5843" s="5"/>
    </row>
    <row r="5844" hidden="1">
      <c r="A5844" s="5">
        <v>480091.0</v>
      </c>
      <c r="B5844" s="6" t="s">
        <v>7963</v>
      </c>
      <c r="C5844" s="6" t="s">
        <v>10723</v>
      </c>
      <c r="D5844" s="6" t="s">
        <v>8540</v>
      </c>
      <c r="E5844" s="6" t="s">
        <v>266</v>
      </c>
      <c r="F5844" s="6"/>
      <c r="G5844" s="6"/>
      <c r="H5844" s="6" t="s">
        <v>8243</v>
      </c>
      <c r="I5844" s="6" t="s">
        <v>8541</v>
      </c>
      <c r="J5844" s="6" t="s">
        <v>8469</v>
      </c>
      <c r="K5844" s="7" t="s">
        <v>7489</v>
      </c>
      <c r="L5844" s="8">
        <v>45657.0</v>
      </c>
      <c r="M5844" s="6" t="s">
        <v>23</v>
      </c>
      <c r="N5844" s="5"/>
      <c r="O5844" s="5"/>
      <c r="P5844" s="5"/>
      <c r="Q5844" s="5"/>
      <c r="R5844" s="5"/>
      <c r="S5844" s="5"/>
      <c r="T5844" s="5"/>
      <c r="U5844" s="5"/>
      <c r="V5844" s="5"/>
    </row>
    <row r="5845" hidden="1">
      <c r="A5845" s="5">
        <v>480091.0</v>
      </c>
      <c r="B5845" s="6" t="s">
        <v>7963</v>
      </c>
      <c r="C5845" s="6" t="s">
        <v>10723</v>
      </c>
      <c r="D5845" s="6" t="s">
        <v>8540</v>
      </c>
      <c r="E5845" s="6" t="s">
        <v>266</v>
      </c>
      <c r="F5845" s="6"/>
      <c r="G5845" s="6"/>
      <c r="H5845" s="6" t="s">
        <v>8243</v>
      </c>
      <c r="I5845" s="6" t="s">
        <v>8541</v>
      </c>
      <c r="J5845" s="6" t="s">
        <v>8469</v>
      </c>
      <c r="K5845" s="7" t="s">
        <v>7489</v>
      </c>
      <c r="L5845" s="8">
        <v>45657.0</v>
      </c>
      <c r="M5845" s="6" t="s">
        <v>23</v>
      </c>
      <c r="N5845" s="5"/>
      <c r="O5845" s="5"/>
      <c r="P5845" s="5"/>
      <c r="Q5845" s="5"/>
      <c r="R5845" s="5"/>
      <c r="S5845" s="5"/>
      <c r="T5845" s="5"/>
      <c r="U5845" s="5"/>
      <c r="V5845" s="5"/>
    </row>
    <row r="5846" hidden="1">
      <c r="A5846" s="5">
        <v>480091.0</v>
      </c>
      <c r="B5846" s="6" t="s">
        <v>7963</v>
      </c>
      <c r="C5846" s="6" t="s">
        <v>10723</v>
      </c>
      <c r="D5846" s="6" t="s">
        <v>8540</v>
      </c>
      <c r="E5846" s="6" t="s">
        <v>266</v>
      </c>
      <c r="F5846" s="6"/>
      <c r="G5846" s="6"/>
      <c r="H5846" s="6" t="s">
        <v>8243</v>
      </c>
      <c r="I5846" s="6" t="s">
        <v>8541</v>
      </c>
      <c r="J5846" s="6" t="s">
        <v>8469</v>
      </c>
      <c r="K5846" s="7" t="s">
        <v>7489</v>
      </c>
      <c r="L5846" s="8">
        <v>45657.0</v>
      </c>
      <c r="M5846" s="6" t="s">
        <v>23</v>
      </c>
      <c r="N5846" s="5"/>
      <c r="O5846" s="5"/>
      <c r="P5846" s="5"/>
      <c r="Q5846" s="5"/>
      <c r="R5846" s="5"/>
      <c r="S5846" s="5"/>
      <c r="T5846" s="5"/>
      <c r="U5846" s="5"/>
      <c r="V5846" s="5"/>
    </row>
    <row r="5847" hidden="1">
      <c r="A5847" s="5">
        <v>480091.0</v>
      </c>
      <c r="B5847" s="6" t="s">
        <v>7963</v>
      </c>
      <c r="C5847" s="6" t="s">
        <v>10723</v>
      </c>
      <c r="D5847" s="6" t="s">
        <v>8540</v>
      </c>
      <c r="E5847" s="6" t="s">
        <v>266</v>
      </c>
      <c r="F5847" s="6"/>
      <c r="G5847" s="6"/>
      <c r="H5847" s="6" t="s">
        <v>8243</v>
      </c>
      <c r="I5847" s="6" t="s">
        <v>8541</v>
      </c>
      <c r="J5847" s="6" t="s">
        <v>8469</v>
      </c>
      <c r="K5847" s="7" t="s">
        <v>7489</v>
      </c>
      <c r="L5847" s="8">
        <v>45657.0</v>
      </c>
      <c r="M5847" s="6" t="s">
        <v>23</v>
      </c>
      <c r="N5847" s="5"/>
      <c r="O5847" s="5"/>
      <c r="P5847" s="5"/>
      <c r="Q5847" s="5"/>
      <c r="R5847" s="5"/>
      <c r="S5847" s="5"/>
      <c r="T5847" s="5"/>
      <c r="U5847" s="5"/>
      <c r="V5847" s="5"/>
    </row>
    <row r="5848" hidden="1">
      <c r="A5848" s="5">
        <v>480091.0</v>
      </c>
      <c r="B5848" s="6" t="s">
        <v>7963</v>
      </c>
      <c r="C5848" s="6" t="s">
        <v>10723</v>
      </c>
      <c r="D5848" s="6" t="s">
        <v>8540</v>
      </c>
      <c r="E5848" s="6" t="s">
        <v>266</v>
      </c>
      <c r="F5848" s="6"/>
      <c r="G5848" s="6"/>
      <c r="H5848" s="6" t="s">
        <v>8243</v>
      </c>
      <c r="I5848" s="6" t="s">
        <v>8541</v>
      </c>
      <c r="J5848" s="6" t="s">
        <v>8469</v>
      </c>
      <c r="K5848" s="7" t="s">
        <v>7489</v>
      </c>
      <c r="L5848" s="8">
        <v>45657.0</v>
      </c>
      <c r="M5848" s="6" t="s">
        <v>23</v>
      </c>
      <c r="N5848" s="5"/>
      <c r="O5848" s="5"/>
      <c r="P5848" s="5"/>
      <c r="Q5848" s="5"/>
      <c r="R5848" s="5"/>
      <c r="S5848" s="5"/>
      <c r="T5848" s="5"/>
      <c r="U5848" s="5"/>
      <c r="V5848" s="5"/>
    </row>
    <row r="5849" hidden="1">
      <c r="A5849" s="5">
        <v>480091.0</v>
      </c>
      <c r="B5849" s="6" t="s">
        <v>7963</v>
      </c>
      <c r="C5849" s="6" t="s">
        <v>10723</v>
      </c>
      <c r="D5849" s="6" t="s">
        <v>8540</v>
      </c>
      <c r="E5849" s="6" t="s">
        <v>266</v>
      </c>
      <c r="F5849" s="6"/>
      <c r="G5849" s="6"/>
      <c r="H5849" s="6" t="s">
        <v>8243</v>
      </c>
      <c r="I5849" s="6" t="s">
        <v>8541</v>
      </c>
      <c r="J5849" s="6" t="s">
        <v>8469</v>
      </c>
      <c r="K5849" s="7" t="s">
        <v>7489</v>
      </c>
      <c r="L5849" s="8">
        <v>45657.0</v>
      </c>
      <c r="M5849" s="6" t="s">
        <v>23</v>
      </c>
      <c r="N5849" s="5"/>
      <c r="O5849" s="5"/>
      <c r="P5849" s="5"/>
      <c r="Q5849" s="5"/>
      <c r="R5849" s="5"/>
      <c r="S5849" s="5"/>
      <c r="T5849" s="5"/>
      <c r="U5849" s="5"/>
      <c r="V5849" s="5"/>
    </row>
    <row r="5850" hidden="1">
      <c r="A5850" s="5">
        <v>480091.0</v>
      </c>
      <c r="B5850" s="6" t="s">
        <v>7963</v>
      </c>
      <c r="C5850" s="6" t="s">
        <v>10723</v>
      </c>
      <c r="D5850" s="6" t="s">
        <v>8540</v>
      </c>
      <c r="E5850" s="6" t="s">
        <v>266</v>
      </c>
      <c r="F5850" s="6"/>
      <c r="G5850" s="6"/>
      <c r="H5850" s="6" t="s">
        <v>8243</v>
      </c>
      <c r="I5850" s="6" t="s">
        <v>8541</v>
      </c>
      <c r="J5850" s="6" t="s">
        <v>8469</v>
      </c>
      <c r="K5850" s="7" t="s">
        <v>7489</v>
      </c>
      <c r="L5850" s="8">
        <v>45657.0</v>
      </c>
      <c r="M5850" s="6" t="s">
        <v>23</v>
      </c>
      <c r="N5850" s="5"/>
      <c r="O5850" s="5"/>
      <c r="P5850" s="5"/>
      <c r="Q5850" s="5"/>
      <c r="R5850" s="5"/>
      <c r="S5850" s="5"/>
      <c r="T5850" s="5"/>
      <c r="U5850" s="5"/>
      <c r="V5850" s="5"/>
    </row>
    <row r="5851" hidden="1">
      <c r="A5851" s="5">
        <v>480091.0</v>
      </c>
      <c r="B5851" s="6" t="s">
        <v>7963</v>
      </c>
      <c r="C5851" s="6" t="s">
        <v>10723</v>
      </c>
      <c r="D5851" s="6" t="s">
        <v>8540</v>
      </c>
      <c r="E5851" s="6" t="s">
        <v>266</v>
      </c>
      <c r="F5851" s="6"/>
      <c r="G5851" s="6"/>
      <c r="H5851" s="6" t="s">
        <v>8243</v>
      </c>
      <c r="I5851" s="6" t="s">
        <v>8541</v>
      </c>
      <c r="J5851" s="6" t="s">
        <v>8469</v>
      </c>
      <c r="K5851" s="7" t="s">
        <v>7489</v>
      </c>
      <c r="L5851" s="8">
        <v>45657.0</v>
      </c>
      <c r="M5851" s="6" t="s">
        <v>23</v>
      </c>
      <c r="N5851" s="5"/>
      <c r="O5851" s="5"/>
      <c r="P5851" s="5"/>
      <c r="Q5851" s="5"/>
      <c r="R5851" s="5"/>
      <c r="S5851" s="5"/>
      <c r="T5851" s="5"/>
      <c r="U5851" s="5"/>
      <c r="V5851" s="5"/>
    </row>
    <row r="5852" hidden="1">
      <c r="A5852" s="5">
        <v>480091.0</v>
      </c>
      <c r="B5852" s="6" t="s">
        <v>7963</v>
      </c>
      <c r="C5852" s="6" t="s">
        <v>10723</v>
      </c>
      <c r="D5852" s="6" t="s">
        <v>8540</v>
      </c>
      <c r="E5852" s="6" t="s">
        <v>266</v>
      </c>
      <c r="F5852" s="6"/>
      <c r="G5852" s="6"/>
      <c r="H5852" s="6" t="s">
        <v>8243</v>
      </c>
      <c r="I5852" s="6" t="s">
        <v>8541</v>
      </c>
      <c r="J5852" s="6" t="s">
        <v>8469</v>
      </c>
      <c r="K5852" s="7" t="s">
        <v>7489</v>
      </c>
      <c r="L5852" s="8">
        <v>45657.0</v>
      </c>
      <c r="M5852" s="6" t="s">
        <v>23</v>
      </c>
      <c r="N5852" s="5"/>
      <c r="O5852" s="5"/>
      <c r="P5852" s="5"/>
      <c r="Q5852" s="5"/>
      <c r="R5852" s="5"/>
      <c r="S5852" s="5"/>
      <c r="T5852" s="5"/>
      <c r="U5852" s="5"/>
      <c r="V5852" s="5"/>
    </row>
    <row r="5853" hidden="1">
      <c r="A5853" s="5">
        <v>480091.0</v>
      </c>
      <c r="B5853" s="6" t="s">
        <v>7963</v>
      </c>
      <c r="C5853" s="6" t="s">
        <v>10723</v>
      </c>
      <c r="D5853" s="6" t="s">
        <v>8540</v>
      </c>
      <c r="E5853" s="6" t="s">
        <v>266</v>
      </c>
      <c r="F5853" s="6"/>
      <c r="G5853" s="6"/>
      <c r="H5853" s="6" t="s">
        <v>8243</v>
      </c>
      <c r="I5853" s="6" t="s">
        <v>8541</v>
      </c>
      <c r="J5853" s="6" t="s">
        <v>8469</v>
      </c>
      <c r="K5853" s="7" t="s">
        <v>7489</v>
      </c>
      <c r="L5853" s="8">
        <v>45657.0</v>
      </c>
      <c r="M5853" s="6" t="s">
        <v>23</v>
      </c>
      <c r="N5853" s="5"/>
      <c r="O5853" s="5"/>
      <c r="P5853" s="5"/>
      <c r="Q5853" s="5"/>
      <c r="R5853" s="5"/>
      <c r="S5853" s="5"/>
      <c r="T5853" s="5"/>
      <c r="U5853" s="5"/>
      <c r="V5853" s="5"/>
    </row>
    <row r="5854" hidden="1">
      <c r="A5854" s="5">
        <v>480091.0</v>
      </c>
      <c r="B5854" s="6" t="s">
        <v>7963</v>
      </c>
      <c r="C5854" s="6" t="s">
        <v>10723</v>
      </c>
      <c r="D5854" s="6" t="s">
        <v>8540</v>
      </c>
      <c r="E5854" s="6" t="s">
        <v>266</v>
      </c>
      <c r="F5854" s="6"/>
      <c r="G5854" s="6"/>
      <c r="H5854" s="6" t="s">
        <v>8243</v>
      </c>
      <c r="I5854" s="6" t="s">
        <v>8541</v>
      </c>
      <c r="J5854" s="6" t="s">
        <v>8469</v>
      </c>
      <c r="K5854" s="7" t="s">
        <v>7489</v>
      </c>
      <c r="L5854" s="8">
        <v>45657.0</v>
      </c>
      <c r="M5854" s="6" t="s">
        <v>23</v>
      </c>
      <c r="N5854" s="5"/>
      <c r="O5854" s="5"/>
      <c r="P5854" s="5"/>
      <c r="Q5854" s="5"/>
      <c r="R5854" s="5"/>
      <c r="S5854" s="5"/>
      <c r="T5854" s="5"/>
      <c r="U5854" s="5"/>
      <c r="V5854" s="5"/>
    </row>
    <row r="5855" hidden="1">
      <c r="A5855" s="5">
        <v>480091.0</v>
      </c>
      <c r="B5855" s="6" t="s">
        <v>7963</v>
      </c>
      <c r="C5855" s="6" t="s">
        <v>10723</v>
      </c>
      <c r="D5855" s="6" t="s">
        <v>8540</v>
      </c>
      <c r="E5855" s="6" t="s">
        <v>266</v>
      </c>
      <c r="F5855" s="6"/>
      <c r="G5855" s="6"/>
      <c r="H5855" s="6" t="s">
        <v>8243</v>
      </c>
      <c r="I5855" s="6" t="s">
        <v>8541</v>
      </c>
      <c r="J5855" s="6" t="s">
        <v>8469</v>
      </c>
      <c r="K5855" s="7" t="s">
        <v>7489</v>
      </c>
      <c r="L5855" s="8">
        <v>45657.0</v>
      </c>
      <c r="M5855" s="6" t="s">
        <v>23</v>
      </c>
      <c r="N5855" s="5"/>
      <c r="O5855" s="5"/>
      <c r="P5855" s="5"/>
      <c r="Q5855" s="5"/>
      <c r="R5855" s="5"/>
      <c r="S5855" s="5"/>
      <c r="T5855" s="5"/>
      <c r="U5855" s="5"/>
      <c r="V5855" s="5"/>
    </row>
    <row r="5856" hidden="1">
      <c r="A5856" s="5">
        <v>480091.0</v>
      </c>
      <c r="B5856" s="6" t="s">
        <v>7963</v>
      </c>
      <c r="C5856" s="6" t="s">
        <v>10723</v>
      </c>
      <c r="D5856" s="6" t="s">
        <v>8540</v>
      </c>
      <c r="E5856" s="6" t="s">
        <v>266</v>
      </c>
      <c r="F5856" s="6"/>
      <c r="G5856" s="6"/>
      <c r="H5856" s="6" t="s">
        <v>8243</v>
      </c>
      <c r="I5856" s="6" t="s">
        <v>8541</v>
      </c>
      <c r="J5856" s="6" t="s">
        <v>8469</v>
      </c>
      <c r="K5856" s="7" t="s">
        <v>7489</v>
      </c>
      <c r="L5856" s="8">
        <v>45657.0</v>
      </c>
      <c r="M5856" s="6" t="s">
        <v>23</v>
      </c>
      <c r="N5856" s="5"/>
      <c r="O5856" s="5"/>
      <c r="P5856" s="5"/>
      <c r="Q5856" s="5"/>
      <c r="R5856" s="5"/>
      <c r="S5856" s="5"/>
      <c r="T5856" s="5"/>
      <c r="U5856" s="5"/>
      <c r="V5856" s="5"/>
    </row>
    <row r="5857" hidden="1">
      <c r="A5857" s="5">
        <v>480091.0</v>
      </c>
      <c r="B5857" s="6" t="s">
        <v>7963</v>
      </c>
      <c r="C5857" s="6" t="s">
        <v>10723</v>
      </c>
      <c r="D5857" s="6" t="s">
        <v>8540</v>
      </c>
      <c r="E5857" s="6" t="s">
        <v>266</v>
      </c>
      <c r="F5857" s="6"/>
      <c r="G5857" s="6"/>
      <c r="H5857" s="6" t="s">
        <v>8243</v>
      </c>
      <c r="I5857" s="6" t="s">
        <v>8541</v>
      </c>
      <c r="J5857" s="6" t="s">
        <v>8469</v>
      </c>
      <c r="K5857" s="7" t="s">
        <v>7489</v>
      </c>
      <c r="L5857" s="8">
        <v>45657.0</v>
      </c>
      <c r="M5857" s="6" t="s">
        <v>23</v>
      </c>
      <c r="N5857" s="5"/>
      <c r="O5857" s="5"/>
      <c r="P5857" s="5"/>
      <c r="Q5857" s="5"/>
      <c r="R5857" s="5"/>
      <c r="S5857" s="5"/>
      <c r="T5857" s="5"/>
      <c r="U5857" s="5"/>
      <c r="V5857" s="5"/>
    </row>
    <row r="5858" hidden="1">
      <c r="A5858" s="5">
        <v>480091.0</v>
      </c>
      <c r="B5858" s="6" t="s">
        <v>7963</v>
      </c>
      <c r="C5858" s="6" t="s">
        <v>10723</v>
      </c>
      <c r="D5858" s="6" t="s">
        <v>8540</v>
      </c>
      <c r="E5858" s="6" t="s">
        <v>266</v>
      </c>
      <c r="F5858" s="6"/>
      <c r="G5858" s="6"/>
      <c r="H5858" s="6" t="s">
        <v>8243</v>
      </c>
      <c r="I5858" s="6" t="s">
        <v>8541</v>
      </c>
      <c r="J5858" s="6" t="s">
        <v>8469</v>
      </c>
      <c r="K5858" s="7" t="s">
        <v>7489</v>
      </c>
      <c r="L5858" s="8">
        <v>45657.0</v>
      </c>
      <c r="M5858" s="6" t="s">
        <v>23</v>
      </c>
      <c r="N5858" s="5"/>
      <c r="O5858" s="5"/>
      <c r="P5858" s="5"/>
      <c r="Q5858" s="5"/>
      <c r="R5858" s="5"/>
      <c r="S5858" s="5"/>
      <c r="T5858" s="5"/>
      <c r="U5858" s="5"/>
      <c r="V5858" s="5"/>
    </row>
    <row r="5859" hidden="1">
      <c r="A5859" s="5">
        <v>480091.0</v>
      </c>
      <c r="B5859" s="6" t="s">
        <v>7963</v>
      </c>
      <c r="C5859" s="6" t="s">
        <v>10723</v>
      </c>
      <c r="D5859" s="6" t="s">
        <v>8540</v>
      </c>
      <c r="E5859" s="6" t="s">
        <v>266</v>
      </c>
      <c r="F5859" s="6"/>
      <c r="G5859" s="6"/>
      <c r="H5859" s="6" t="s">
        <v>8243</v>
      </c>
      <c r="I5859" s="6" t="s">
        <v>8541</v>
      </c>
      <c r="J5859" s="6" t="s">
        <v>8469</v>
      </c>
      <c r="K5859" s="7" t="s">
        <v>7489</v>
      </c>
      <c r="L5859" s="8">
        <v>45657.0</v>
      </c>
      <c r="M5859" s="6" t="s">
        <v>23</v>
      </c>
      <c r="N5859" s="5"/>
      <c r="O5859" s="5"/>
      <c r="P5859" s="5"/>
      <c r="Q5859" s="5"/>
      <c r="R5859" s="5"/>
      <c r="S5859" s="5"/>
      <c r="T5859" s="5"/>
      <c r="U5859" s="5"/>
      <c r="V5859" s="5"/>
    </row>
    <row r="5860" hidden="1">
      <c r="A5860" s="5">
        <v>480091.0</v>
      </c>
      <c r="B5860" s="6" t="s">
        <v>7963</v>
      </c>
      <c r="C5860" s="6" t="s">
        <v>10723</v>
      </c>
      <c r="D5860" s="6" t="s">
        <v>8540</v>
      </c>
      <c r="E5860" s="6" t="s">
        <v>266</v>
      </c>
      <c r="F5860" s="6"/>
      <c r="G5860" s="6"/>
      <c r="H5860" s="6" t="s">
        <v>8243</v>
      </c>
      <c r="I5860" s="6" t="s">
        <v>8541</v>
      </c>
      <c r="J5860" s="6" t="s">
        <v>8469</v>
      </c>
      <c r="K5860" s="7" t="s">
        <v>7489</v>
      </c>
      <c r="L5860" s="8">
        <v>45657.0</v>
      </c>
      <c r="M5860" s="6" t="s">
        <v>23</v>
      </c>
      <c r="N5860" s="5"/>
      <c r="O5860" s="5"/>
      <c r="P5860" s="5"/>
      <c r="Q5860" s="5"/>
      <c r="R5860" s="5"/>
      <c r="S5860" s="5"/>
      <c r="T5860" s="5"/>
      <c r="U5860" s="5"/>
      <c r="V5860" s="5"/>
    </row>
    <row r="5861" hidden="1">
      <c r="A5861" s="5">
        <v>480091.0</v>
      </c>
      <c r="B5861" s="6" t="s">
        <v>7963</v>
      </c>
      <c r="C5861" s="6" t="s">
        <v>10723</v>
      </c>
      <c r="D5861" s="6" t="s">
        <v>8540</v>
      </c>
      <c r="E5861" s="6" t="s">
        <v>266</v>
      </c>
      <c r="F5861" s="6"/>
      <c r="G5861" s="6"/>
      <c r="H5861" s="6" t="s">
        <v>8243</v>
      </c>
      <c r="I5861" s="6" t="s">
        <v>8541</v>
      </c>
      <c r="J5861" s="6" t="s">
        <v>8469</v>
      </c>
      <c r="K5861" s="7" t="s">
        <v>7489</v>
      </c>
      <c r="L5861" s="8">
        <v>45657.0</v>
      </c>
      <c r="M5861" s="6" t="s">
        <v>23</v>
      </c>
      <c r="N5861" s="5"/>
      <c r="O5861" s="5"/>
      <c r="P5861" s="5"/>
      <c r="Q5861" s="5"/>
      <c r="R5861" s="5"/>
      <c r="S5861" s="5"/>
      <c r="T5861" s="5"/>
      <c r="U5861" s="5"/>
      <c r="V5861" s="5"/>
    </row>
    <row r="5862" hidden="1">
      <c r="A5862" s="5">
        <v>480091.0</v>
      </c>
      <c r="B5862" s="6" t="s">
        <v>7963</v>
      </c>
      <c r="C5862" s="6" t="s">
        <v>10723</v>
      </c>
      <c r="D5862" s="6" t="s">
        <v>8540</v>
      </c>
      <c r="E5862" s="6" t="s">
        <v>266</v>
      </c>
      <c r="F5862" s="6"/>
      <c r="G5862" s="6"/>
      <c r="H5862" s="6" t="s">
        <v>8243</v>
      </c>
      <c r="I5862" s="6" t="s">
        <v>8541</v>
      </c>
      <c r="J5862" s="6" t="s">
        <v>8469</v>
      </c>
      <c r="K5862" s="7" t="s">
        <v>7489</v>
      </c>
      <c r="L5862" s="8">
        <v>45657.0</v>
      </c>
      <c r="M5862" s="6" t="s">
        <v>23</v>
      </c>
      <c r="N5862" s="5"/>
      <c r="O5862" s="5"/>
      <c r="P5862" s="5"/>
      <c r="Q5862" s="5"/>
      <c r="R5862" s="5"/>
      <c r="S5862" s="5"/>
      <c r="T5862" s="5"/>
      <c r="U5862" s="5"/>
      <c r="V5862" s="5"/>
    </row>
    <row r="5863" hidden="1">
      <c r="A5863" s="5">
        <v>480091.0</v>
      </c>
      <c r="B5863" s="6" t="s">
        <v>7963</v>
      </c>
      <c r="C5863" s="6" t="s">
        <v>10723</v>
      </c>
      <c r="D5863" s="6" t="s">
        <v>8540</v>
      </c>
      <c r="E5863" s="6" t="s">
        <v>266</v>
      </c>
      <c r="F5863" s="6"/>
      <c r="G5863" s="6"/>
      <c r="H5863" s="6" t="s">
        <v>8243</v>
      </c>
      <c r="I5863" s="6" t="s">
        <v>8541</v>
      </c>
      <c r="J5863" s="6" t="s">
        <v>8469</v>
      </c>
      <c r="K5863" s="7" t="s">
        <v>11525</v>
      </c>
      <c r="L5863" s="8">
        <v>45657.0</v>
      </c>
      <c r="M5863" s="6" t="s">
        <v>23</v>
      </c>
      <c r="N5863" s="5"/>
      <c r="O5863" s="5"/>
      <c r="P5863" s="5"/>
      <c r="Q5863" s="5"/>
      <c r="R5863" s="5"/>
      <c r="S5863" s="5"/>
      <c r="T5863" s="5"/>
      <c r="U5863" s="5"/>
      <c r="V5863" s="5"/>
    </row>
    <row r="5864" hidden="1">
      <c r="A5864" s="5">
        <v>480091.0</v>
      </c>
      <c r="B5864" s="6" t="s">
        <v>7963</v>
      </c>
      <c r="C5864" s="6" t="s">
        <v>10723</v>
      </c>
      <c r="D5864" s="6" t="s">
        <v>8540</v>
      </c>
      <c r="E5864" s="6" t="s">
        <v>266</v>
      </c>
      <c r="F5864" s="6"/>
      <c r="G5864" s="6"/>
      <c r="H5864" s="6" t="s">
        <v>8243</v>
      </c>
      <c r="I5864" s="6" t="s">
        <v>8541</v>
      </c>
      <c r="J5864" s="6" t="s">
        <v>8469</v>
      </c>
      <c r="K5864" s="7" t="s">
        <v>3622</v>
      </c>
      <c r="L5864" s="8">
        <v>45657.0</v>
      </c>
      <c r="M5864" s="6" t="s">
        <v>23</v>
      </c>
      <c r="N5864" s="5"/>
      <c r="O5864" s="5"/>
      <c r="P5864" s="5"/>
      <c r="Q5864" s="5"/>
      <c r="R5864" s="5"/>
      <c r="S5864" s="5"/>
      <c r="T5864" s="5"/>
      <c r="U5864" s="5"/>
      <c r="V5864" s="5"/>
    </row>
    <row r="5865" hidden="1">
      <c r="A5865" s="5">
        <v>480091.0</v>
      </c>
      <c r="B5865" s="6" t="s">
        <v>7963</v>
      </c>
      <c r="C5865" s="6" t="s">
        <v>10723</v>
      </c>
      <c r="D5865" s="6" t="s">
        <v>8540</v>
      </c>
      <c r="E5865" s="6" t="s">
        <v>266</v>
      </c>
      <c r="F5865" s="6"/>
      <c r="G5865" s="6"/>
      <c r="H5865" s="6" t="s">
        <v>8243</v>
      </c>
      <c r="I5865" s="6" t="s">
        <v>8541</v>
      </c>
      <c r="J5865" s="6" t="s">
        <v>8469</v>
      </c>
      <c r="K5865" s="7" t="s">
        <v>11526</v>
      </c>
      <c r="L5865" s="8">
        <v>45657.0</v>
      </c>
      <c r="M5865" s="6" t="s">
        <v>23</v>
      </c>
      <c r="N5865" s="5"/>
      <c r="O5865" s="5"/>
      <c r="P5865" s="5"/>
      <c r="Q5865" s="5"/>
      <c r="R5865" s="5"/>
      <c r="S5865" s="5"/>
      <c r="T5865" s="5"/>
      <c r="U5865" s="5"/>
      <c r="V5865" s="5"/>
    </row>
    <row r="5866" hidden="1">
      <c r="A5866" s="5">
        <v>480091.0</v>
      </c>
      <c r="B5866" s="6" t="s">
        <v>7963</v>
      </c>
      <c r="C5866" s="6" t="s">
        <v>10723</v>
      </c>
      <c r="D5866" s="6" t="s">
        <v>8540</v>
      </c>
      <c r="E5866" s="6" t="s">
        <v>266</v>
      </c>
      <c r="F5866" s="6"/>
      <c r="G5866" s="6"/>
      <c r="H5866" s="6" t="s">
        <v>8243</v>
      </c>
      <c r="I5866" s="6" t="s">
        <v>8541</v>
      </c>
      <c r="J5866" s="6" t="s">
        <v>8469</v>
      </c>
      <c r="K5866" s="7" t="s">
        <v>9025</v>
      </c>
      <c r="L5866" s="8">
        <v>45657.0</v>
      </c>
      <c r="M5866" s="6" t="s">
        <v>23</v>
      </c>
      <c r="N5866" s="5"/>
      <c r="O5866" s="5"/>
      <c r="P5866" s="5"/>
      <c r="Q5866" s="5"/>
      <c r="R5866" s="5"/>
      <c r="S5866" s="5"/>
      <c r="T5866" s="5"/>
      <c r="U5866" s="5"/>
      <c r="V5866" s="5"/>
    </row>
    <row r="5867" hidden="1">
      <c r="A5867" s="5">
        <v>480091.0</v>
      </c>
      <c r="B5867" s="6" t="s">
        <v>7963</v>
      </c>
      <c r="C5867" s="6" t="s">
        <v>10723</v>
      </c>
      <c r="D5867" s="6" t="s">
        <v>8540</v>
      </c>
      <c r="E5867" s="6" t="s">
        <v>266</v>
      </c>
      <c r="F5867" s="6"/>
      <c r="G5867" s="6"/>
      <c r="H5867" s="6" t="s">
        <v>8243</v>
      </c>
      <c r="I5867" s="6" t="s">
        <v>8541</v>
      </c>
      <c r="J5867" s="6" t="s">
        <v>8469</v>
      </c>
      <c r="K5867" s="7" t="s">
        <v>11527</v>
      </c>
      <c r="L5867" s="8">
        <v>45657.0</v>
      </c>
      <c r="M5867" s="6" t="s">
        <v>23</v>
      </c>
      <c r="N5867" s="5"/>
      <c r="O5867" s="5"/>
      <c r="P5867" s="5"/>
      <c r="Q5867" s="5"/>
      <c r="R5867" s="5"/>
      <c r="S5867" s="5"/>
      <c r="T5867" s="5"/>
      <c r="U5867" s="5"/>
      <c r="V5867" s="5"/>
    </row>
    <row r="5868" hidden="1">
      <c r="A5868" s="5">
        <v>480091.0</v>
      </c>
      <c r="B5868" s="6" t="s">
        <v>7963</v>
      </c>
      <c r="C5868" s="6" t="s">
        <v>10723</v>
      </c>
      <c r="D5868" s="6" t="s">
        <v>8540</v>
      </c>
      <c r="E5868" s="6" t="s">
        <v>266</v>
      </c>
      <c r="F5868" s="6"/>
      <c r="G5868" s="6"/>
      <c r="H5868" s="6" t="s">
        <v>8243</v>
      </c>
      <c r="I5868" s="6" t="s">
        <v>8541</v>
      </c>
      <c r="J5868" s="6" t="s">
        <v>8469</v>
      </c>
      <c r="K5868" s="7" t="s">
        <v>11528</v>
      </c>
      <c r="L5868" s="8">
        <v>45657.0</v>
      </c>
      <c r="M5868" s="6" t="s">
        <v>23</v>
      </c>
      <c r="N5868" s="5"/>
      <c r="O5868" s="5"/>
      <c r="P5868" s="5"/>
      <c r="Q5868" s="5"/>
      <c r="R5868" s="5"/>
      <c r="S5868" s="5"/>
      <c r="T5868" s="5"/>
      <c r="U5868" s="5"/>
      <c r="V5868" s="5"/>
    </row>
    <row r="5869" hidden="1">
      <c r="A5869" s="5">
        <v>480091.0</v>
      </c>
      <c r="B5869" s="6" t="s">
        <v>7963</v>
      </c>
      <c r="C5869" s="6" t="s">
        <v>10723</v>
      </c>
      <c r="D5869" s="6" t="s">
        <v>8540</v>
      </c>
      <c r="E5869" s="6" t="s">
        <v>266</v>
      </c>
      <c r="F5869" s="6"/>
      <c r="G5869" s="6"/>
      <c r="H5869" s="6" t="s">
        <v>8243</v>
      </c>
      <c r="I5869" s="6" t="s">
        <v>8541</v>
      </c>
      <c r="J5869" s="6" t="s">
        <v>8469</v>
      </c>
      <c r="K5869" s="7" t="s">
        <v>11529</v>
      </c>
      <c r="L5869" s="8">
        <v>45657.0</v>
      </c>
      <c r="M5869" s="6" t="s">
        <v>23</v>
      </c>
      <c r="N5869" s="5"/>
      <c r="O5869" s="5"/>
      <c r="P5869" s="5"/>
      <c r="Q5869" s="5"/>
      <c r="R5869" s="5"/>
      <c r="S5869" s="5"/>
      <c r="T5869" s="5"/>
      <c r="U5869" s="5"/>
      <c r="V5869" s="5"/>
    </row>
    <row r="5870" hidden="1">
      <c r="A5870" s="5">
        <v>480091.0</v>
      </c>
      <c r="B5870" s="6" t="s">
        <v>7963</v>
      </c>
      <c r="C5870" s="6" t="s">
        <v>10723</v>
      </c>
      <c r="D5870" s="6" t="s">
        <v>8540</v>
      </c>
      <c r="E5870" s="6" t="s">
        <v>266</v>
      </c>
      <c r="F5870" s="6"/>
      <c r="G5870" s="6"/>
      <c r="H5870" s="6" t="s">
        <v>8243</v>
      </c>
      <c r="I5870" s="6" t="s">
        <v>8541</v>
      </c>
      <c r="J5870" s="6" t="s">
        <v>8469</v>
      </c>
      <c r="K5870" s="7" t="s">
        <v>11530</v>
      </c>
      <c r="L5870" s="8">
        <v>45657.0</v>
      </c>
      <c r="M5870" s="6" t="s">
        <v>23</v>
      </c>
      <c r="N5870" s="5"/>
      <c r="O5870" s="5"/>
      <c r="P5870" s="5"/>
      <c r="Q5870" s="5"/>
      <c r="R5870" s="5"/>
      <c r="S5870" s="5"/>
      <c r="T5870" s="5"/>
      <c r="U5870" s="5"/>
      <c r="V5870" s="5"/>
    </row>
    <row r="5871" hidden="1">
      <c r="A5871" s="5">
        <v>480091.0</v>
      </c>
      <c r="B5871" s="6" t="s">
        <v>7963</v>
      </c>
      <c r="C5871" s="6" t="s">
        <v>10723</v>
      </c>
      <c r="D5871" s="6" t="s">
        <v>10357</v>
      </c>
      <c r="E5871" s="6" t="s">
        <v>266</v>
      </c>
      <c r="F5871" s="6"/>
      <c r="G5871" s="6"/>
      <c r="H5871" s="6" t="s">
        <v>8372</v>
      </c>
      <c r="I5871" s="6" t="s">
        <v>10358</v>
      </c>
      <c r="J5871" s="6" t="s">
        <v>8469</v>
      </c>
      <c r="K5871" s="7" t="s">
        <v>9027</v>
      </c>
      <c r="L5871" s="8">
        <v>45657.0</v>
      </c>
      <c r="M5871" s="6" t="s">
        <v>23</v>
      </c>
      <c r="N5871" s="5"/>
      <c r="O5871" s="5"/>
      <c r="P5871" s="5"/>
      <c r="Q5871" s="5"/>
      <c r="R5871" s="5"/>
      <c r="S5871" s="5"/>
      <c r="T5871" s="5"/>
      <c r="U5871" s="5"/>
      <c r="V5871" s="5"/>
    </row>
    <row r="5872" hidden="1">
      <c r="A5872" s="5">
        <v>480091.0</v>
      </c>
      <c r="B5872" s="6" t="s">
        <v>7963</v>
      </c>
      <c r="C5872" s="6" t="s">
        <v>10723</v>
      </c>
      <c r="D5872" s="6" t="s">
        <v>10357</v>
      </c>
      <c r="E5872" s="6" t="s">
        <v>266</v>
      </c>
      <c r="F5872" s="6"/>
      <c r="G5872" s="6"/>
      <c r="H5872" s="6" t="s">
        <v>8372</v>
      </c>
      <c r="I5872" s="6" t="s">
        <v>10358</v>
      </c>
      <c r="J5872" s="6" t="s">
        <v>8469</v>
      </c>
      <c r="K5872" s="7" t="s">
        <v>86</v>
      </c>
      <c r="L5872" s="8">
        <v>45657.0</v>
      </c>
      <c r="M5872" s="6" t="s">
        <v>23</v>
      </c>
      <c r="N5872" s="5"/>
      <c r="O5872" s="5"/>
      <c r="P5872" s="5"/>
      <c r="Q5872" s="5"/>
      <c r="R5872" s="5"/>
      <c r="S5872" s="5"/>
      <c r="T5872" s="5"/>
      <c r="U5872" s="5"/>
      <c r="V5872" s="5"/>
    </row>
    <row r="5873" hidden="1">
      <c r="A5873" s="5">
        <v>480091.0</v>
      </c>
      <c r="B5873" s="6" t="s">
        <v>7963</v>
      </c>
      <c r="C5873" s="6" t="s">
        <v>10723</v>
      </c>
      <c r="D5873" s="6" t="s">
        <v>8540</v>
      </c>
      <c r="E5873" s="6" t="s">
        <v>266</v>
      </c>
      <c r="F5873" s="6"/>
      <c r="G5873" s="6"/>
      <c r="H5873" s="6" t="s">
        <v>8243</v>
      </c>
      <c r="I5873" s="6" t="s">
        <v>8541</v>
      </c>
      <c r="J5873" s="6" t="s">
        <v>8469</v>
      </c>
      <c r="K5873" s="7" t="s">
        <v>11531</v>
      </c>
      <c r="L5873" s="8">
        <v>45657.0</v>
      </c>
      <c r="M5873" s="6" t="s">
        <v>23</v>
      </c>
      <c r="N5873" s="5"/>
      <c r="O5873" s="5"/>
      <c r="P5873" s="5"/>
      <c r="Q5873" s="5"/>
      <c r="R5873" s="5"/>
      <c r="S5873" s="5"/>
      <c r="T5873" s="5"/>
      <c r="U5873" s="5"/>
      <c r="V5873" s="5"/>
    </row>
    <row r="5874" hidden="1">
      <c r="A5874" s="5">
        <v>480091.0</v>
      </c>
      <c r="B5874" s="6" t="s">
        <v>7963</v>
      </c>
      <c r="C5874" s="6" t="s">
        <v>10723</v>
      </c>
      <c r="D5874" s="6" t="s">
        <v>11532</v>
      </c>
      <c r="E5874" s="6" t="s">
        <v>266</v>
      </c>
      <c r="F5874" s="6"/>
      <c r="G5874" s="6"/>
      <c r="H5874" s="6" t="s">
        <v>8372</v>
      </c>
      <c r="I5874" s="6" t="s">
        <v>11533</v>
      </c>
      <c r="J5874" s="6" t="s">
        <v>8469</v>
      </c>
      <c r="K5874" s="7" t="s">
        <v>514</v>
      </c>
      <c r="L5874" s="8">
        <v>45657.0</v>
      </c>
      <c r="M5874" s="6" t="s">
        <v>23</v>
      </c>
      <c r="N5874" s="5"/>
      <c r="O5874" s="5"/>
      <c r="P5874" s="5"/>
      <c r="Q5874" s="5"/>
      <c r="R5874" s="5"/>
      <c r="S5874" s="5"/>
      <c r="T5874" s="5"/>
      <c r="U5874" s="5"/>
      <c r="V5874" s="5"/>
    </row>
    <row r="5875" hidden="1">
      <c r="A5875" s="5">
        <v>480091.0</v>
      </c>
      <c r="B5875" s="6" t="s">
        <v>7963</v>
      </c>
      <c r="C5875" s="6" t="s">
        <v>10723</v>
      </c>
      <c r="D5875" s="6" t="s">
        <v>10357</v>
      </c>
      <c r="E5875" s="6" t="s">
        <v>266</v>
      </c>
      <c r="F5875" s="6"/>
      <c r="G5875" s="6"/>
      <c r="H5875" s="6" t="s">
        <v>8233</v>
      </c>
      <c r="I5875" s="6" t="s">
        <v>10358</v>
      </c>
      <c r="J5875" s="6" t="s">
        <v>8469</v>
      </c>
      <c r="K5875" s="7" t="s">
        <v>75</v>
      </c>
      <c r="L5875" s="8">
        <v>45657.0</v>
      </c>
      <c r="M5875" s="6" t="s">
        <v>23</v>
      </c>
      <c r="N5875" s="5"/>
      <c r="O5875" s="5"/>
      <c r="P5875" s="5"/>
      <c r="Q5875" s="5"/>
      <c r="R5875" s="5"/>
      <c r="S5875" s="5"/>
      <c r="T5875" s="5"/>
      <c r="U5875" s="5"/>
      <c r="V5875" s="5"/>
    </row>
    <row r="5876" hidden="1">
      <c r="A5876" s="5">
        <v>480091.0</v>
      </c>
      <c r="B5876" s="6" t="s">
        <v>7963</v>
      </c>
      <c r="C5876" s="6" t="s">
        <v>10723</v>
      </c>
      <c r="D5876" s="6" t="s">
        <v>10357</v>
      </c>
      <c r="E5876" s="6" t="s">
        <v>266</v>
      </c>
      <c r="F5876" s="6"/>
      <c r="G5876" s="6"/>
      <c r="H5876" s="6" t="s">
        <v>8233</v>
      </c>
      <c r="I5876" s="6" t="s">
        <v>10358</v>
      </c>
      <c r="J5876" s="6" t="s">
        <v>8469</v>
      </c>
      <c r="K5876" s="7" t="s">
        <v>75</v>
      </c>
      <c r="L5876" s="8">
        <v>45657.0</v>
      </c>
      <c r="M5876" s="6" t="s">
        <v>23</v>
      </c>
      <c r="N5876" s="5"/>
      <c r="O5876" s="5"/>
      <c r="P5876" s="5"/>
      <c r="Q5876" s="5"/>
      <c r="R5876" s="5"/>
      <c r="S5876" s="5"/>
      <c r="T5876" s="5"/>
      <c r="U5876" s="5"/>
      <c r="V5876" s="5"/>
    </row>
    <row r="5877" hidden="1">
      <c r="A5877" s="5">
        <v>480091.0</v>
      </c>
      <c r="B5877" s="6" t="s">
        <v>7963</v>
      </c>
      <c r="C5877" s="6" t="s">
        <v>10723</v>
      </c>
      <c r="D5877" s="6" t="s">
        <v>10357</v>
      </c>
      <c r="E5877" s="6" t="s">
        <v>266</v>
      </c>
      <c r="F5877" s="6"/>
      <c r="G5877" s="6"/>
      <c r="H5877" s="6" t="s">
        <v>8233</v>
      </c>
      <c r="I5877" s="6" t="s">
        <v>10358</v>
      </c>
      <c r="J5877" s="6" t="s">
        <v>8469</v>
      </c>
      <c r="K5877" s="7" t="s">
        <v>804</v>
      </c>
      <c r="L5877" s="8">
        <v>45657.0</v>
      </c>
      <c r="M5877" s="6" t="s">
        <v>23</v>
      </c>
      <c r="N5877" s="5"/>
      <c r="O5877" s="5"/>
      <c r="P5877" s="5"/>
      <c r="Q5877" s="5"/>
      <c r="R5877" s="5"/>
      <c r="S5877" s="5"/>
      <c r="T5877" s="5"/>
      <c r="U5877" s="5"/>
      <c r="V5877" s="5"/>
    </row>
    <row r="5878" hidden="1">
      <c r="A5878" s="5">
        <v>480091.0</v>
      </c>
      <c r="B5878" s="6" t="s">
        <v>7963</v>
      </c>
      <c r="C5878" s="6" t="s">
        <v>10723</v>
      </c>
      <c r="D5878" s="6" t="s">
        <v>10357</v>
      </c>
      <c r="E5878" s="6" t="s">
        <v>266</v>
      </c>
      <c r="F5878" s="6"/>
      <c r="G5878" s="6"/>
      <c r="H5878" s="6" t="s">
        <v>8233</v>
      </c>
      <c r="I5878" s="6" t="s">
        <v>10358</v>
      </c>
      <c r="J5878" s="6" t="s">
        <v>8469</v>
      </c>
      <c r="K5878" s="7" t="s">
        <v>565</v>
      </c>
      <c r="L5878" s="8">
        <v>45657.0</v>
      </c>
      <c r="M5878" s="6" t="s">
        <v>23</v>
      </c>
      <c r="N5878" s="5"/>
      <c r="O5878" s="5"/>
      <c r="P5878" s="5"/>
      <c r="Q5878" s="5"/>
      <c r="R5878" s="5"/>
      <c r="S5878" s="5"/>
      <c r="T5878" s="5"/>
      <c r="U5878" s="5"/>
      <c r="V5878" s="5"/>
    </row>
    <row r="5879" hidden="1">
      <c r="A5879" s="5">
        <v>480091.0</v>
      </c>
      <c r="B5879" s="6" t="s">
        <v>7963</v>
      </c>
      <c r="C5879" s="6" t="s">
        <v>10723</v>
      </c>
      <c r="D5879" s="6" t="s">
        <v>10357</v>
      </c>
      <c r="E5879" s="6" t="s">
        <v>266</v>
      </c>
      <c r="F5879" s="6"/>
      <c r="G5879" s="6"/>
      <c r="H5879" s="6" t="s">
        <v>8233</v>
      </c>
      <c r="I5879" s="6" t="s">
        <v>10358</v>
      </c>
      <c r="J5879" s="6" t="s">
        <v>8469</v>
      </c>
      <c r="K5879" s="7" t="s">
        <v>8408</v>
      </c>
      <c r="L5879" s="8">
        <v>45657.0</v>
      </c>
      <c r="M5879" s="6" t="s">
        <v>23</v>
      </c>
      <c r="N5879" s="5"/>
      <c r="O5879" s="5"/>
      <c r="P5879" s="5"/>
      <c r="Q5879" s="5"/>
      <c r="R5879" s="5"/>
      <c r="S5879" s="5"/>
      <c r="T5879" s="5"/>
      <c r="U5879" s="5"/>
      <c r="V5879" s="5"/>
    </row>
    <row r="5880" hidden="1">
      <c r="A5880" s="5">
        <v>480091.0</v>
      </c>
      <c r="B5880" s="6" t="s">
        <v>7963</v>
      </c>
      <c r="C5880" s="6" t="s">
        <v>10723</v>
      </c>
      <c r="D5880" s="6" t="s">
        <v>10357</v>
      </c>
      <c r="E5880" s="6" t="s">
        <v>266</v>
      </c>
      <c r="F5880" s="6"/>
      <c r="G5880" s="6"/>
      <c r="H5880" s="6" t="s">
        <v>8233</v>
      </c>
      <c r="I5880" s="6" t="s">
        <v>10358</v>
      </c>
      <c r="J5880" s="6" t="s">
        <v>8469</v>
      </c>
      <c r="K5880" s="7" t="s">
        <v>8857</v>
      </c>
      <c r="L5880" s="8">
        <v>45657.0</v>
      </c>
      <c r="M5880" s="6" t="s">
        <v>23</v>
      </c>
      <c r="N5880" s="5"/>
      <c r="O5880" s="5"/>
      <c r="P5880" s="5"/>
      <c r="Q5880" s="5"/>
      <c r="R5880" s="5"/>
      <c r="S5880" s="5"/>
      <c r="T5880" s="5"/>
      <c r="U5880" s="5"/>
      <c r="V5880" s="5"/>
    </row>
    <row r="5881" hidden="1">
      <c r="A5881" s="5">
        <v>480091.0</v>
      </c>
      <c r="B5881" s="6" t="s">
        <v>7963</v>
      </c>
      <c r="C5881" s="6" t="s">
        <v>10723</v>
      </c>
      <c r="D5881" s="6" t="s">
        <v>10357</v>
      </c>
      <c r="E5881" s="6" t="s">
        <v>266</v>
      </c>
      <c r="F5881" s="6"/>
      <c r="G5881" s="6"/>
      <c r="H5881" s="6" t="s">
        <v>8233</v>
      </c>
      <c r="I5881" s="6" t="s">
        <v>10358</v>
      </c>
      <c r="J5881" s="6" t="s">
        <v>8469</v>
      </c>
      <c r="K5881" s="7" t="s">
        <v>11534</v>
      </c>
      <c r="L5881" s="8">
        <v>45657.0</v>
      </c>
      <c r="M5881" s="6" t="s">
        <v>23</v>
      </c>
      <c r="N5881" s="5"/>
      <c r="O5881" s="5"/>
      <c r="P5881" s="5"/>
      <c r="Q5881" s="5"/>
      <c r="R5881" s="5"/>
      <c r="S5881" s="5"/>
      <c r="T5881" s="5"/>
      <c r="U5881" s="5"/>
      <c r="V5881" s="5"/>
    </row>
    <row r="5882" hidden="1">
      <c r="A5882" s="5">
        <v>480091.0</v>
      </c>
      <c r="B5882" s="6" t="s">
        <v>7963</v>
      </c>
      <c r="C5882" s="6" t="s">
        <v>10723</v>
      </c>
      <c r="D5882" s="6" t="s">
        <v>10357</v>
      </c>
      <c r="E5882" s="6" t="s">
        <v>266</v>
      </c>
      <c r="F5882" s="6"/>
      <c r="G5882" s="6"/>
      <c r="H5882" s="6" t="s">
        <v>8233</v>
      </c>
      <c r="I5882" s="6" t="s">
        <v>10358</v>
      </c>
      <c r="J5882" s="6" t="s">
        <v>8469</v>
      </c>
      <c r="K5882" s="7" t="s">
        <v>9350</v>
      </c>
      <c r="L5882" s="8">
        <v>45657.0</v>
      </c>
      <c r="M5882" s="6" t="s">
        <v>23</v>
      </c>
      <c r="N5882" s="5"/>
      <c r="O5882" s="5"/>
      <c r="P5882" s="5"/>
      <c r="Q5882" s="5"/>
      <c r="R5882" s="5"/>
      <c r="S5882" s="5"/>
      <c r="T5882" s="5"/>
      <c r="U5882" s="5"/>
      <c r="V5882" s="5"/>
    </row>
    <row r="5883" hidden="1">
      <c r="A5883" s="5">
        <v>480091.0</v>
      </c>
      <c r="B5883" s="6" t="s">
        <v>7963</v>
      </c>
      <c r="C5883" s="6" t="s">
        <v>10723</v>
      </c>
      <c r="D5883" s="6" t="s">
        <v>10357</v>
      </c>
      <c r="E5883" s="6" t="s">
        <v>266</v>
      </c>
      <c r="F5883" s="6"/>
      <c r="G5883" s="6"/>
      <c r="H5883" s="6" t="s">
        <v>8233</v>
      </c>
      <c r="I5883" s="6" t="s">
        <v>10358</v>
      </c>
      <c r="J5883" s="6" t="s">
        <v>8469</v>
      </c>
      <c r="K5883" s="7" t="s">
        <v>11535</v>
      </c>
      <c r="L5883" s="8">
        <v>45657.0</v>
      </c>
      <c r="M5883" s="6" t="s">
        <v>23</v>
      </c>
      <c r="N5883" s="5"/>
      <c r="O5883" s="5"/>
      <c r="P5883" s="5"/>
      <c r="Q5883" s="5"/>
      <c r="R5883" s="5"/>
      <c r="S5883" s="5"/>
      <c r="T5883" s="5"/>
      <c r="U5883" s="5"/>
      <c r="V5883" s="5"/>
    </row>
    <row r="5884" hidden="1">
      <c r="A5884" s="5">
        <v>480091.0</v>
      </c>
      <c r="B5884" s="6" t="s">
        <v>7963</v>
      </c>
      <c r="C5884" s="6" t="s">
        <v>10723</v>
      </c>
      <c r="D5884" s="6" t="s">
        <v>10357</v>
      </c>
      <c r="E5884" s="6" t="s">
        <v>266</v>
      </c>
      <c r="F5884" s="6"/>
      <c r="G5884" s="6"/>
      <c r="H5884" s="6" t="s">
        <v>8233</v>
      </c>
      <c r="I5884" s="6" t="s">
        <v>10358</v>
      </c>
      <c r="J5884" s="6" t="s">
        <v>8469</v>
      </c>
      <c r="K5884" s="7" t="s">
        <v>886</v>
      </c>
      <c r="L5884" s="8">
        <v>45657.0</v>
      </c>
      <c r="M5884" s="6" t="s">
        <v>23</v>
      </c>
      <c r="N5884" s="5"/>
      <c r="O5884" s="5"/>
      <c r="P5884" s="5"/>
      <c r="Q5884" s="5"/>
      <c r="R5884" s="5"/>
      <c r="S5884" s="5"/>
      <c r="T5884" s="5"/>
      <c r="U5884" s="5"/>
      <c r="V5884" s="5"/>
    </row>
    <row r="5885" hidden="1">
      <c r="A5885" s="5">
        <v>480091.0</v>
      </c>
      <c r="B5885" s="6" t="s">
        <v>7963</v>
      </c>
      <c r="C5885" s="6" t="s">
        <v>10723</v>
      </c>
      <c r="D5885" s="6" t="s">
        <v>10357</v>
      </c>
      <c r="E5885" s="6" t="s">
        <v>266</v>
      </c>
      <c r="F5885" s="6"/>
      <c r="G5885" s="6"/>
      <c r="H5885" s="6" t="s">
        <v>8233</v>
      </c>
      <c r="I5885" s="6" t="s">
        <v>10358</v>
      </c>
      <c r="J5885" s="6" t="s">
        <v>8469</v>
      </c>
      <c r="K5885" s="7" t="s">
        <v>8654</v>
      </c>
      <c r="L5885" s="8">
        <v>45657.0</v>
      </c>
      <c r="M5885" s="6" t="s">
        <v>23</v>
      </c>
      <c r="N5885" s="5"/>
      <c r="O5885" s="5"/>
      <c r="P5885" s="5"/>
      <c r="Q5885" s="5"/>
      <c r="R5885" s="5"/>
      <c r="S5885" s="5"/>
      <c r="T5885" s="5"/>
      <c r="U5885" s="5"/>
      <c r="V5885" s="5"/>
    </row>
    <row r="5886" hidden="1">
      <c r="A5886" s="5">
        <v>480091.0</v>
      </c>
      <c r="B5886" s="6" t="s">
        <v>7963</v>
      </c>
      <c r="C5886" s="6" t="s">
        <v>10723</v>
      </c>
      <c r="D5886" s="6" t="s">
        <v>10357</v>
      </c>
      <c r="E5886" s="6" t="s">
        <v>266</v>
      </c>
      <c r="F5886" s="6"/>
      <c r="G5886" s="6"/>
      <c r="H5886" s="6" t="s">
        <v>8233</v>
      </c>
      <c r="I5886" s="6" t="s">
        <v>10358</v>
      </c>
      <c r="J5886" s="6" t="s">
        <v>8469</v>
      </c>
      <c r="K5886" s="7" t="s">
        <v>7606</v>
      </c>
      <c r="L5886" s="8">
        <v>45657.0</v>
      </c>
      <c r="M5886" s="6" t="s">
        <v>23</v>
      </c>
      <c r="N5886" s="5"/>
      <c r="O5886" s="5"/>
      <c r="P5886" s="5"/>
      <c r="Q5886" s="5"/>
      <c r="R5886" s="5"/>
      <c r="S5886" s="5"/>
      <c r="T5886" s="5"/>
      <c r="U5886" s="5"/>
      <c r="V5886" s="5"/>
    </row>
    <row r="5887" hidden="1">
      <c r="A5887" s="5">
        <v>480091.0</v>
      </c>
      <c r="B5887" s="6" t="s">
        <v>7963</v>
      </c>
      <c r="C5887" s="6" t="s">
        <v>10723</v>
      </c>
      <c r="D5887" s="6" t="s">
        <v>10357</v>
      </c>
      <c r="E5887" s="6" t="s">
        <v>266</v>
      </c>
      <c r="F5887" s="6"/>
      <c r="G5887" s="6"/>
      <c r="H5887" s="6" t="s">
        <v>8233</v>
      </c>
      <c r="I5887" s="6" t="s">
        <v>10358</v>
      </c>
      <c r="J5887" s="6" t="s">
        <v>8469</v>
      </c>
      <c r="K5887" s="7" t="s">
        <v>5562</v>
      </c>
      <c r="L5887" s="8">
        <v>45657.0</v>
      </c>
      <c r="M5887" s="6" t="s">
        <v>23</v>
      </c>
      <c r="N5887" s="5"/>
      <c r="O5887" s="5"/>
      <c r="P5887" s="5"/>
      <c r="Q5887" s="5"/>
      <c r="R5887" s="5"/>
      <c r="S5887" s="5"/>
      <c r="T5887" s="5"/>
      <c r="U5887" s="5"/>
      <c r="V5887" s="5"/>
    </row>
    <row r="5888" hidden="1">
      <c r="A5888" s="5">
        <v>480091.0</v>
      </c>
      <c r="B5888" s="6" t="s">
        <v>7963</v>
      </c>
      <c r="C5888" s="6" t="s">
        <v>10723</v>
      </c>
      <c r="D5888" s="6" t="s">
        <v>10357</v>
      </c>
      <c r="E5888" s="6" t="s">
        <v>266</v>
      </c>
      <c r="F5888" s="6"/>
      <c r="G5888" s="6"/>
      <c r="H5888" s="6" t="s">
        <v>8233</v>
      </c>
      <c r="I5888" s="6" t="s">
        <v>10358</v>
      </c>
      <c r="J5888" s="6" t="s">
        <v>8469</v>
      </c>
      <c r="K5888" s="7" t="s">
        <v>477</v>
      </c>
      <c r="L5888" s="8">
        <v>45657.0</v>
      </c>
      <c r="M5888" s="6" t="s">
        <v>23</v>
      </c>
      <c r="N5888" s="5"/>
      <c r="O5888" s="5"/>
      <c r="P5888" s="5"/>
      <c r="Q5888" s="5"/>
      <c r="R5888" s="5"/>
      <c r="S5888" s="5"/>
      <c r="T5888" s="5"/>
      <c r="U5888" s="5"/>
      <c r="V5888" s="5"/>
    </row>
    <row r="5889" hidden="1">
      <c r="A5889" s="5">
        <v>480091.0</v>
      </c>
      <c r="B5889" s="6" t="s">
        <v>7963</v>
      </c>
      <c r="C5889" s="6" t="s">
        <v>10723</v>
      </c>
      <c r="D5889" s="6" t="s">
        <v>10357</v>
      </c>
      <c r="E5889" s="6" t="s">
        <v>266</v>
      </c>
      <c r="F5889" s="6"/>
      <c r="G5889" s="6"/>
      <c r="H5889" s="6" t="s">
        <v>8233</v>
      </c>
      <c r="I5889" s="6" t="s">
        <v>10358</v>
      </c>
      <c r="J5889" s="6" t="s">
        <v>8469</v>
      </c>
      <c r="K5889" s="7" t="s">
        <v>11536</v>
      </c>
      <c r="L5889" s="8">
        <v>45657.0</v>
      </c>
      <c r="M5889" s="6" t="s">
        <v>23</v>
      </c>
      <c r="N5889" s="5"/>
      <c r="O5889" s="5"/>
      <c r="P5889" s="5"/>
      <c r="Q5889" s="5"/>
      <c r="R5889" s="5"/>
      <c r="S5889" s="5"/>
      <c r="T5889" s="5"/>
      <c r="U5889" s="5"/>
      <c r="V5889" s="5"/>
    </row>
    <row r="5890" hidden="1">
      <c r="A5890" s="5">
        <v>480091.0</v>
      </c>
      <c r="B5890" s="6" t="s">
        <v>7963</v>
      </c>
      <c r="C5890" s="6" t="s">
        <v>10723</v>
      </c>
      <c r="D5890" s="6" t="s">
        <v>8540</v>
      </c>
      <c r="E5890" s="6" t="s">
        <v>266</v>
      </c>
      <c r="F5890" s="6"/>
      <c r="G5890" s="6"/>
      <c r="H5890" s="6" t="s">
        <v>8243</v>
      </c>
      <c r="I5890" s="6" t="s">
        <v>8541</v>
      </c>
      <c r="J5890" s="6" t="s">
        <v>8469</v>
      </c>
      <c r="K5890" s="7" t="s">
        <v>620</v>
      </c>
      <c r="L5890" s="8">
        <v>45657.0</v>
      </c>
      <c r="M5890" s="6" t="s">
        <v>23</v>
      </c>
      <c r="N5890" s="5"/>
      <c r="O5890" s="5"/>
      <c r="P5890" s="5"/>
      <c r="Q5890" s="5"/>
      <c r="R5890" s="5"/>
      <c r="S5890" s="5"/>
      <c r="T5890" s="5"/>
      <c r="U5890" s="5"/>
      <c r="V5890" s="5"/>
    </row>
    <row r="5891" hidden="1">
      <c r="A5891" s="5">
        <v>480091.0</v>
      </c>
      <c r="B5891" s="6" t="s">
        <v>7963</v>
      </c>
      <c r="C5891" s="6" t="s">
        <v>10723</v>
      </c>
      <c r="D5891" s="6" t="s">
        <v>8540</v>
      </c>
      <c r="E5891" s="6" t="s">
        <v>266</v>
      </c>
      <c r="F5891" s="6"/>
      <c r="G5891" s="6"/>
      <c r="H5891" s="6" t="s">
        <v>8243</v>
      </c>
      <c r="I5891" s="6" t="s">
        <v>8541</v>
      </c>
      <c r="J5891" s="6" t="s">
        <v>8469</v>
      </c>
      <c r="K5891" s="7" t="s">
        <v>620</v>
      </c>
      <c r="L5891" s="8">
        <v>45657.0</v>
      </c>
      <c r="M5891" s="6" t="s">
        <v>23</v>
      </c>
      <c r="N5891" s="5"/>
      <c r="O5891" s="5"/>
      <c r="P5891" s="5"/>
      <c r="Q5891" s="5"/>
      <c r="R5891" s="5"/>
      <c r="S5891" s="5"/>
      <c r="T5891" s="5"/>
      <c r="U5891" s="5"/>
      <c r="V5891" s="5"/>
    </row>
    <row r="5892" hidden="1">
      <c r="A5892" s="5">
        <v>480091.0</v>
      </c>
      <c r="B5892" s="6" t="s">
        <v>7963</v>
      </c>
      <c r="C5892" s="6" t="s">
        <v>10723</v>
      </c>
      <c r="D5892" s="6" t="s">
        <v>8540</v>
      </c>
      <c r="E5892" s="6" t="s">
        <v>266</v>
      </c>
      <c r="F5892" s="6"/>
      <c r="G5892" s="6"/>
      <c r="H5892" s="6" t="s">
        <v>8243</v>
      </c>
      <c r="I5892" s="6" t="s">
        <v>8541</v>
      </c>
      <c r="J5892" s="6" t="s">
        <v>8469</v>
      </c>
      <c r="K5892" s="7" t="s">
        <v>620</v>
      </c>
      <c r="L5892" s="8">
        <v>45657.0</v>
      </c>
      <c r="M5892" s="6" t="s">
        <v>23</v>
      </c>
      <c r="N5892" s="5"/>
      <c r="O5892" s="5"/>
      <c r="P5892" s="5"/>
      <c r="Q5892" s="5"/>
      <c r="R5892" s="5"/>
      <c r="S5892" s="5"/>
      <c r="T5892" s="5"/>
      <c r="U5892" s="5"/>
      <c r="V5892" s="5"/>
    </row>
    <row r="5893" hidden="1">
      <c r="A5893" s="5">
        <v>480091.0</v>
      </c>
      <c r="B5893" s="6" t="s">
        <v>7963</v>
      </c>
      <c r="C5893" s="6" t="s">
        <v>10723</v>
      </c>
      <c r="D5893" s="6" t="s">
        <v>10357</v>
      </c>
      <c r="E5893" s="6" t="s">
        <v>266</v>
      </c>
      <c r="F5893" s="6"/>
      <c r="G5893" s="6"/>
      <c r="H5893" s="6" t="s">
        <v>8233</v>
      </c>
      <c r="I5893" s="6" t="s">
        <v>10358</v>
      </c>
      <c r="J5893" s="6" t="s">
        <v>8469</v>
      </c>
      <c r="K5893" s="7" t="s">
        <v>592</v>
      </c>
      <c r="L5893" s="8">
        <v>45657.0</v>
      </c>
      <c r="M5893" s="6" t="s">
        <v>23</v>
      </c>
      <c r="N5893" s="5"/>
      <c r="O5893" s="5"/>
      <c r="P5893" s="5"/>
      <c r="Q5893" s="5"/>
      <c r="R5893" s="5"/>
      <c r="S5893" s="5"/>
      <c r="T5893" s="5"/>
      <c r="U5893" s="5"/>
      <c r="V5893" s="5"/>
    </row>
    <row r="5894" hidden="1">
      <c r="A5894" s="5">
        <v>480091.0</v>
      </c>
      <c r="B5894" s="6" t="s">
        <v>7963</v>
      </c>
      <c r="C5894" s="6" t="s">
        <v>10723</v>
      </c>
      <c r="D5894" s="6" t="s">
        <v>10357</v>
      </c>
      <c r="E5894" s="6" t="s">
        <v>266</v>
      </c>
      <c r="F5894" s="6"/>
      <c r="G5894" s="6"/>
      <c r="H5894" s="6" t="s">
        <v>8302</v>
      </c>
      <c r="I5894" s="6" t="s">
        <v>10358</v>
      </c>
      <c r="J5894" s="6" t="s">
        <v>8469</v>
      </c>
      <c r="K5894" s="7" t="s">
        <v>11537</v>
      </c>
      <c r="L5894" s="8">
        <v>45657.0</v>
      </c>
      <c r="M5894" s="6" t="s">
        <v>23</v>
      </c>
      <c r="N5894" s="5"/>
      <c r="O5894" s="5"/>
      <c r="P5894" s="5"/>
      <c r="Q5894" s="5"/>
      <c r="R5894" s="5"/>
      <c r="S5894" s="5"/>
      <c r="T5894" s="5"/>
      <c r="U5894" s="5"/>
      <c r="V5894" s="5"/>
    </row>
    <row r="5895" hidden="1">
      <c r="A5895" s="5">
        <v>480091.0</v>
      </c>
      <c r="B5895" s="6" t="s">
        <v>7963</v>
      </c>
      <c r="C5895" s="6" t="s">
        <v>10723</v>
      </c>
      <c r="D5895" s="6" t="s">
        <v>11538</v>
      </c>
      <c r="E5895" s="6" t="s">
        <v>266</v>
      </c>
      <c r="F5895" s="6"/>
      <c r="G5895" s="6"/>
      <c r="H5895" s="6" t="s">
        <v>8319</v>
      </c>
      <c r="I5895" s="6" t="s">
        <v>11539</v>
      </c>
      <c r="J5895" s="6" t="s">
        <v>8469</v>
      </c>
      <c r="K5895" s="7" t="s">
        <v>11540</v>
      </c>
      <c r="L5895" s="8">
        <v>45657.0</v>
      </c>
      <c r="M5895" s="6" t="s">
        <v>23</v>
      </c>
      <c r="N5895" s="5"/>
      <c r="O5895" s="5"/>
      <c r="P5895" s="5"/>
      <c r="Q5895" s="5"/>
      <c r="R5895" s="5"/>
      <c r="S5895" s="5"/>
      <c r="T5895" s="5"/>
      <c r="U5895" s="5"/>
      <c r="V5895" s="5"/>
    </row>
    <row r="5896" hidden="1">
      <c r="A5896" s="5">
        <v>480091.0</v>
      </c>
      <c r="B5896" s="6" t="s">
        <v>7963</v>
      </c>
      <c r="C5896" s="6" t="s">
        <v>10723</v>
      </c>
      <c r="D5896" s="6" t="s">
        <v>11541</v>
      </c>
      <c r="E5896" s="6" t="s">
        <v>266</v>
      </c>
      <c r="F5896" s="6"/>
      <c r="G5896" s="6"/>
      <c r="H5896" s="6" t="s">
        <v>8319</v>
      </c>
      <c r="I5896" s="6" t="s">
        <v>11542</v>
      </c>
      <c r="J5896" s="6" t="s">
        <v>8469</v>
      </c>
      <c r="K5896" s="7" t="s">
        <v>11543</v>
      </c>
      <c r="L5896" s="8">
        <v>45657.0</v>
      </c>
      <c r="M5896" s="6" t="s">
        <v>23</v>
      </c>
      <c r="N5896" s="5"/>
      <c r="O5896" s="5"/>
      <c r="P5896" s="5"/>
      <c r="Q5896" s="5"/>
      <c r="R5896" s="5"/>
      <c r="S5896" s="5"/>
      <c r="T5896" s="5"/>
      <c r="U5896" s="5"/>
      <c r="V5896" s="5"/>
    </row>
    <row r="5897" hidden="1">
      <c r="A5897" s="5">
        <v>480091.0</v>
      </c>
      <c r="B5897" s="6" t="s">
        <v>7963</v>
      </c>
      <c r="C5897" s="6" t="s">
        <v>10723</v>
      </c>
      <c r="D5897" s="6" t="s">
        <v>11544</v>
      </c>
      <c r="E5897" s="6" t="s">
        <v>266</v>
      </c>
      <c r="F5897" s="6"/>
      <c r="G5897" s="6"/>
      <c r="H5897" s="6" t="s">
        <v>8319</v>
      </c>
      <c r="I5897" s="6" t="s">
        <v>11545</v>
      </c>
      <c r="J5897" s="6" t="s">
        <v>8469</v>
      </c>
      <c r="K5897" s="7" t="s">
        <v>11546</v>
      </c>
      <c r="L5897" s="8">
        <v>45657.0</v>
      </c>
      <c r="M5897" s="6" t="s">
        <v>23</v>
      </c>
      <c r="N5897" s="5"/>
      <c r="O5897" s="5"/>
      <c r="P5897" s="5"/>
      <c r="Q5897" s="5"/>
      <c r="R5897" s="5"/>
      <c r="S5897" s="5"/>
      <c r="T5897" s="5"/>
      <c r="U5897" s="5"/>
      <c r="V5897" s="5"/>
    </row>
    <row r="5898" hidden="1">
      <c r="A5898" s="5">
        <v>480091.0</v>
      </c>
      <c r="B5898" s="6" t="s">
        <v>7963</v>
      </c>
      <c r="C5898" s="6" t="s">
        <v>10723</v>
      </c>
      <c r="D5898" s="6" t="s">
        <v>11547</v>
      </c>
      <c r="E5898" s="6" t="s">
        <v>266</v>
      </c>
      <c r="F5898" s="6"/>
      <c r="G5898" s="6"/>
      <c r="H5898" s="6" t="s">
        <v>8319</v>
      </c>
      <c r="I5898" s="6" t="s">
        <v>11548</v>
      </c>
      <c r="J5898" s="6" t="s">
        <v>8469</v>
      </c>
      <c r="K5898" s="7" t="s">
        <v>11549</v>
      </c>
      <c r="L5898" s="8">
        <v>45657.0</v>
      </c>
      <c r="M5898" s="6" t="s">
        <v>23</v>
      </c>
      <c r="N5898" s="5"/>
      <c r="O5898" s="5"/>
      <c r="P5898" s="5"/>
      <c r="Q5898" s="5"/>
      <c r="R5898" s="5"/>
      <c r="S5898" s="5"/>
      <c r="T5898" s="5"/>
      <c r="U5898" s="5"/>
      <c r="V5898" s="5"/>
    </row>
    <row r="5899" hidden="1">
      <c r="A5899" s="5">
        <v>480091.0</v>
      </c>
      <c r="B5899" s="6" t="s">
        <v>7963</v>
      </c>
      <c r="C5899" s="6" t="s">
        <v>10723</v>
      </c>
      <c r="D5899" s="6" t="s">
        <v>11550</v>
      </c>
      <c r="E5899" s="6" t="s">
        <v>266</v>
      </c>
      <c r="F5899" s="6"/>
      <c r="G5899" s="6"/>
      <c r="H5899" s="6" t="s">
        <v>8319</v>
      </c>
      <c r="I5899" s="6" t="s">
        <v>11551</v>
      </c>
      <c r="J5899" s="6" t="s">
        <v>8469</v>
      </c>
      <c r="K5899" s="7" t="s">
        <v>8216</v>
      </c>
      <c r="L5899" s="8">
        <v>45657.0</v>
      </c>
      <c r="M5899" s="6" t="s">
        <v>23</v>
      </c>
      <c r="N5899" s="5"/>
      <c r="O5899" s="5"/>
      <c r="P5899" s="5"/>
      <c r="Q5899" s="5"/>
      <c r="R5899" s="5"/>
      <c r="S5899" s="5"/>
      <c r="T5899" s="5"/>
      <c r="U5899" s="5"/>
      <c r="V5899" s="5"/>
    </row>
    <row r="5900" hidden="1">
      <c r="A5900" s="5">
        <v>480091.0</v>
      </c>
      <c r="B5900" s="6" t="s">
        <v>7963</v>
      </c>
      <c r="C5900" s="6" t="s">
        <v>10723</v>
      </c>
      <c r="D5900" s="6" t="s">
        <v>10357</v>
      </c>
      <c r="E5900" s="6" t="s">
        <v>266</v>
      </c>
      <c r="F5900" s="6"/>
      <c r="G5900" s="6"/>
      <c r="H5900" s="6" t="s">
        <v>8279</v>
      </c>
      <c r="I5900" s="6" t="s">
        <v>10358</v>
      </c>
      <c r="J5900" s="6" t="s">
        <v>8469</v>
      </c>
      <c r="K5900" s="7" t="s">
        <v>75</v>
      </c>
      <c r="L5900" s="8">
        <v>45657.0</v>
      </c>
      <c r="M5900" s="6" t="s">
        <v>23</v>
      </c>
      <c r="N5900" s="5"/>
      <c r="O5900" s="5"/>
      <c r="P5900" s="5"/>
      <c r="Q5900" s="5"/>
      <c r="R5900" s="5"/>
      <c r="S5900" s="5"/>
      <c r="T5900" s="5"/>
      <c r="U5900" s="5"/>
      <c r="V5900" s="5"/>
    </row>
    <row r="5901" hidden="1">
      <c r="A5901" s="5">
        <v>480091.0</v>
      </c>
      <c r="B5901" s="6" t="s">
        <v>7963</v>
      </c>
      <c r="C5901" s="6" t="s">
        <v>10723</v>
      </c>
      <c r="D5901" s="6" t="s">
        <v>10357</v>
      </c>
      <c r="E5901" s="6" t="s">
        <v>266</v>
      </c>
      <c r="F5901" s="6"/>
      <c r="G5901" s="6"/>
      <c r="H5901" s="6" t="s">
        <v>8279</v>
      </c>
      <c r="I5901" s="6" t="s">
        <v>10358</v>
      </c>
      <c r="J5901" s="6" t="s">
        <v>8469</v>
      </c>
      <c r="K5901" s="7" t="s">
        <v>75</v>
      </c>
      <c r="L5901" s="8">
        <v>45657.0</v>
      </c>
      <c r="M5901" s="6" t="s">
        <v>23</v>
      </c>
      <c r="N5901" s="5"/>
      <c r="O5901" s="5"/>
      <c r="P5901" s="5"/>
      <c r="Q5901" s="5"/>
      <c r="R5901" s="5"/>
      <c r="S5901" s="5"/>
      <c r="T5901" s="5"/>
      <c r="U5901" s="5"/>
      <c r="V5901" s="5"/>
    </row>
    <row r="5902" hidden="1">
      <c r="A5902" s="5">
        <v>480091.0</v>
      </c>
      <c r="B5902" s="6" t="s">
        <v>7963</v>
      </c>
      <c r="C5902" s="6" t="s">
        <v>10723</v>
      </c>
      <c r="D5902" s="6" t="s">
        <v>10357</v>
      </c>
      <c r="E5902" s="6" t="s">
        <v>266</v>
      </c>
      <c r="F5902" s="6"/>
      <c r="G5902" s="6"/>
      <c r="H5902" s="6" t="s">
        <v>8279</v>
      </c>
      <c r="I5902" s="6" t="s">
        <v>10358</v>
      </c>
      <c r="J5902" s="6" t="s">
        <v>8469</v>
      </c>
      <c r="K5902" s="7" t="s">
        <v>75</v>
      </c>
      <c r="L5902" s="8">
        <v>45657.0</v>
      </c>
      <c r="M5902" s="6" t="s">
        <v>23</v>
      </c>
      <c r="N5902" s="5"/>
      <c r="O5902" s="5"/>
      <c r="P5902" s="5"/>
      <c r="Q5902" s="5"/>
      <c r="R5902" s="5"/>
      <c r="S5902" s="5"/>
      <c r="T5902" s="5"/>
      <c r="U5902" s="5"/>
      <c r="V5902" s="5"/>
    </row>
    <row r="5903" hidden="1">
      <c r="A5903" s="5">
        <v>480091.0</v>
      </c>
      <c r="B5903" s="6" t="s">
        <v>7963</v>
      </c>
      <c r="C5903" s="6" t="s">
        <v>10723</v>
      </c>
      <c r="D5903" s="6" t="s">
        <v>10357</v>
      </c>
      <c r="E5903" s="6" t="s">
        <v>266</v>
      </c>
      <c r="F5903" s="6"/>
      <c r="G5903" s="6"/>
      <c r="H5903" s="6" t="s">
        <v>8279</v>
      </c>
      <c r="I5903" s="6" t="s">
        <v>10358</v>
      </c>
      <c r="J5903" s="6" t="s">
        <v>8469</v>
      </c>
      <c r="K5903" s="7" t="s">
        <v>75</v>
      </c>
      <c r="L5903" s="8">
        <v>45657.0</v>
      </c>
      <c r="M5903" s="6" t="s">
        <v>23</v>
      </c>
      <c r="N5903" s="5"/>
      <c r="O5903" s="5"/>
      <c r="P5903" s="5"/>
      <c r="Q5903" s="5"/>
      <c r="R5903" s="5"/>
      <c r="S5903" s="5"/>
      <c r="T5903" s="5"/>
      <c r="U5903" s="5"/>
      <c r="V5903" s="5"/>
    </row>
    <row r="5904" hidden="1">
      <c r="A5904" s="5">
        <v>480091.0</v>
      </c>
      <c r="B5904" s="6" t="s">
        <v>7963</v>
      </c>
      <c r="C5904" s="6" t="s">
        <v>10723</v>
      </c>
      <c r="D5904" s="6" t="s">
        <v>10357</v>
      </c>
      <c r="E5904" s="6" t="s">
        <v>266</v>
      </c>
      <c r="F5904" s="6"/>
      <c r="G5904" s="6"/>
      <c r="H5904" s="6" t="s">
        <v>8279</v>
      </c>
      <c r="I5904" s="6" t="s">
        <v>10358</v>
      </c>
      <c r="J5904" s="6" t="s">
        <v>8469</v>
      </c>
      <c r="K5904" s="7" t="s">
        <v>565</v>
      </c>
      <c r="L5904" s="8">
        <v>45657.0</v>
      </c>
      <c r="M5904" s="6" t="s">
        <v>23</v>
      </c>
      <c r="N5904" s="5"/>
      <c r="O5904" s="5"/>
      <c r="P5904" s="5"/>
      <c r="Q5904" s="5"/>
      <c r="R5904" s="5"/>
      <c r="S5904" s="5"/>
      <c r="T5904" s="5"/>
      <c r="U5904" s="5"/>
      <c r="V5904" s="5"/>
    </row>
    <row r="5905" hidden="1">
      <c r="A5905" s="5">
        <v>480091.0</v>
      </c>
      <c r="B5905" s="6" t="s">
        <v>7963</v>
      </c>
      <c r="C5905" s="6" t="s">
        <v>10723</v>
      </c>
      <c r="D5905" s="6" t="s">
        <v>10357</v>
      </c>
      <c r="E5905" s="6" t="s">
        <v>266</v>
      </c>
      <c r="F5905" s="6"/>
      <c r="G5905" s="6"/>
      <c r="H5905" s="6" t="s">
        <v>8279</v>
      </c>
      <c r="I5905" s="6" t="s">
        <v>10358</v>
      </c>
      <c r="J5905" s="6" t="s">
        <v>8469</v>
      </c>
      <c r="K5905" s="7" t="s">
        <v>565</v>
      </c>
      <c r="L5905" s="8">
        <v>45657.0</v>
      </c>
      <c r="M5905" s="6" t="s">
        <v>23</v>
      </c>
      <c r="N5905" s="5"/>
      <c r="O5905" s="5"/>
      <c r="P5905" s="5"/>
      <c r="Q5905" s="5"/>
      <c r="R5905" s="5"/>
      <c r="S5905" s="5"/>
      <c r="T5905" s="5"/>
      <c r="U5905" s="5"/>
      <c r="V5905" s="5"/>
    </row>
    <row r="5906" hidden="1">
      <c r="A5906" s="5">
        <v>480091.0</v>
      </c>
      <c r="B5906" s="6" t="s">
        <v>7963</v>
      </c>
      <c r="C5906" s="6" t="s">
        <v>10723</v>
      </c>
      <c r="D5906" s="6" t="s">
        <v>10357</v>
      </c>
      <c r="E5906" s="6" t="s">
        <v>266</v>
      </c>
      <c r="F5906" s="6"/>
      <c r="G5906" s="6"/>
      <c r="H5906" s="6" t="s">
        <v>8279</v>
      </c>
      <c r="I5906" s="6" t="s">
        <v>10358</v>
      </c>
      <c r="J5906" s="6" t="s">
        <v>8469</v>
      </c>
      <c r="K5906" s="7" t="s">
        <v>369</v>
      </c>
      <c r="L5906" s="8">
        <v>45657.0</v>
      </c>
      <c r="M5906" s="6" t="s">
        <v>23</v>
      </c>
      <c r="N5906" s="5"/>
      <c r="O5906" s="5"/>
      <c r="P5906" s="5"/>
      <c r="Q5906" s="5"/>
      <c r="R5906" s="5"/>
      <c r="S5906" s="5"/>
      <c r="T5906" s="5"/>
      <c r="U5906" s="5"/>
      <c r="V5906" s="5"/>
    </row>
    <row r="5907" hidden="1">
      <c r="A5907" s="5">
        <v>480091.0</v>
      </c>
      <c r="B5907" s="6" t="s">
        <v>7963</v>
      </c>
      <c r="C5907" s="6" t="s">
        <v>10723</v>
      </c>
      <c r="D5907" s="6" t="s">
        <v>10357</v>
      </c>
      <c r="E5907" s="6" t="s">
        <v>266</v>
      </c>
      <c r="F5907" s="6"/>
      <c r="G5907" s="6"/>
      <c r="H5907" s="6" t="s">
        <v>8279</v>
      </c>
      <c r="I5907" s="6" t="s">
        <v>10358</v>
      </c>
      <c r="J5907" s="6" t="s">
        <v>8469</v>
      </c>
      <c r="K5907" s="7" t="s">
        <v>369</v>
      </c>
      <c r="L5907" s="8">
        <v>45657.0</v>
      </c>
      <c r="M5907" s="6" t="s">
        <v>23</v>
      </c>
      <c r="N5907" s="5"/>
      <c r="O5907" s="5"/>
      <c r="P5907" s="5"/>
      <c r="Q5907" s="5"/>
      <c r="R5907" s="5"/>
      <c r="S5907" s="5"/>
      <c r="T5907" s="5"/>
      <c r="U5907" s="5"/>
      <c r="V5907" s="5"/>
    </row>
    <row r="5908" hidden="1">
      <c r="A5908" s="5">
        <v>480091.0</v>
      </c>
      <c r="B5908" s="6" t="s">
        <v>7963</v>
      </c>
      <c r="C5908" s="6" t="s">
        <v>10723</v>
      </c>
      <c r="D5908" s="6" t="s">
        <v>10357</v>
      </c>
      <c r="E5908" s="6" t="s">
        <v>266</v>
      </c>
      <c r="F5908" s="6"/>
      <c r="G5908" s="6"/>
      <c r="H5908" s="6" t="s">
        <v>8279</v>
      </c>
      <c r="I5908" s="6" t="s">
        <v>10358</v>
      </c>
      <c r="J5908" s="6" t="s">
        <v>8469</v>
      </c>
      <c r="K5908" s="7" t="s">
        <v>8737</v>
      </c>
      <c r="L5908" s="8">
        <v>45657.0</v>
      </c>
      <c r="M5908" s="6" t="s">
        <v>23</v>
      </c>
      <c r="N5908" s="5"/>
      <c r="O5908" s="5"/>
      <c r="P5908" s="5"/>
      <c r="Q5908" s="5"/>
      <c r="R5908" s="5"/>
      <c r="S5908" s="5"/>
      <c r="T5908" s="5"/>
      <c r="U5908" s="5"/>
      <c r="V5908" s="5"/>
    </row>
    <row r="5909" hidden="1">
      <c r="A5909" s="5">
        <v>480091.0</v>
      </c>
      <c r="B5909" s="6" t="s">
        <v>7963</v>
      </c>
      <c r="C5909" s="6" t="s">
        <v>10723</v>
      </c>
      <c r="D5909" s="6" t="s">
        <v>10357</v>
      </c>
      <c r="E5909" s="6" t="s">
        <v>266</v>
      </c>
      <c r="F5909" s="6"/>
      <c r="G5909" s="6"/>
      <c r="H5909" s="6" t="s">
        <v>8279</v>
      </c>
      <c r="I5909" s="6" t="s">
        <v>10358</v>
      </c>
      <c r="J5909" s="6" t="s">
        <v>8469</v>
      </c>
      <c r="K5909" s="7" t="s">
        <v>477</v>
      </c>
      <c r="L5909" s="8">
        <v>45657.0</v>
      </c>
      <c r="M5909" s="6" t="s">
        <v>23</v>
      </c>
      <c r="N5909" s="5"/>
      <c r="O5909" s="5"/>
      <c r="P5909" s="5"/>
      <c r="Q5909" s="5"/>
      <c r="R5909" s="5"/>
      <c r="S5909" s="5"/>
      <c r="T5909" s="5"/>
      <c r="U5909" s="5"/>
      <c r="V5909" s="5"/>
    </row>
    <row r="5910" hidden="1">
      <c r="A5910" s="5">
        <v>480091.0</v>
      </c>
      <c r="B5910" s="6" t="s">
        <v>7963</v>
      </c>
      <c r="C5910" s="6" t="s">
        <v>10723</v>
      </c>
      <c r="D5910" s="6" t="s">
        <v>10357</v>
      </c>
      <c r="E5910" s="6" t="s">
        <v>266</v>
      </c>
      <c r="F5910" s="6"/>
      <c r="G5910" s="6"/>
      <c r="H5910" s="6" t="s">
        <v>8279</v>
      </c>
      <c r="I5910" s="6" t="s">
        <v>10358</v>
      </c>
      <c r="J5910" s="6" t="s">
        <v>8469</v>
      </c>
      <c r="K5910" s="7" t="s">
        <v>477</v>
      </c>
      <c r="L5910" s="8">
        <v>45657.0</v>
      </c>
      <c r="M5910" s="6" t="s">
        <v>23</v>
      </c>
      <c r="N5910" s="5"/>
      <c r="O5910" s="5"/>
      <c r="P5910" s="5"/>
      <c r="Q5910" s="5"/>
      <c r="R5910" s="5"/>
      <c r="S5910" s="5"/>
      <c r="T5910" s="5"/>
      <c r="U5910" s="5"/>
      <c r="V5910" s="5"/>
    </row>
    <row r="5911" hidden="1">
      <c r="A5911" s="5">
        <v>480091.0</v>
      </c>
      <c r="B5911" s="6" t="s">
        <v>7963</v>
      </c>
      <c r="C5911" s="6" t="s">
        <v>10723</v>
      </c>
      <c r="D5911" s="6" t="s">
        <v>10357</v>
      </c>
      <c r="E5911" s="6" t="s">
        <v>266</v>
      </c>
      <c r="F5911" s="6"/>
      <c r="G5911" s="6"/>
      <c r="H5911" s="6" t="s">
        <v>8279</v>
      </c>
      <c r="I5911" s="6" t="s">
        <v>10358</v>
      </c>
      <c r="J5911" s="6" t="s">
        <v>8469</v>
      </c>
      <c r="K5911" s="7" t="s">
        <v>10587</v>
      </c>
      <c r="L5911" s="8">
        <v>45657.0</v>
      </c>
      <c r="M5911" s="6" t="s">
        <v>23</v>
      </c>
      <c r="N5911" s="5"/>
      <c r="O5911" s="5"/>
      <c r="P5911" s="5"/>
      <c r="Q5911" s="5"/>
      <c r="R5911" s="5"/>
      <c r="S5911" s="5"/>
      <c r="T5911" s="5"/>
      <c r="U5911" s="5"/>
      <c r="V5911" s="5"/>
    </row>
    <row r="5912" hidden="1">
      <c r="A5912" s="5">
        <v>480091.0</v>
      </c>
      <c r="B5912" s="6" t="s">
        <v>7963</v>
      </c>
      <c r="C5912" s="6" t="s">
        <v>10723</v>
      </c>
      <c r="D5912" s="6" t="s">
        <v>10357</v>
      </c>
      <c r="E5912" s="6" t="s">
        <v>266</v>
      </c>
      <c r="F5912" s="6"/>
      <c r="G5912" s="6"/>
      <c r="H5912" s="6" t="s">
        <v>8279</v>
      </c>
      <c r="I5912" s="6" t="s">
        <v>10358</v>
      </c>
      <c r="J5912" s="6" t="s">
        <v>8469</v>
      </c>
      <c r="K5912" s="7" t="s">
        <v>481</v>
      </c>
      <c r="L5912" s="8">
        <v>45657.0</v>
      </c>
      <c r="M5912" s="6" t="s">
        <v>23</v>
      </c>
      <c r="N5912" s="5"/>
      <c r="O5912" s="5"/>
      <c r="P5912" s="5"/>
      <c r="Q5912" s="5"/>
      <c r="R5912" s="5"/>
      <c r="S5912" s="5"/>
      <c r="T5912" s="5"/>
      <c r="U5912" s="5"/>
      <c r="V5912" s="5"/>
    </row>
    <row r="5913" hidden="1">
      <c r="A5913" s="5">
        <v>480091.0</v>
      </c>
      <c r="B5913" s="6" t="s">
        <v>7963</v>
      </c>
      <c r="C5913" s="6" t="s">
        <v>10723</v>
      </c>
      <c r="D5913" s="6" t="s">
        <v>10357</v>
      </c>
      <c r="E5913" s="6" t="s">
        <v>266</v>
      </c>
      <c r="F5913" s="6"/>
      <c r="G5913" s="6"/>
      <c r="H5913" s="6" t="s">
        <v>8279</v>
      </c>
      <c r="I5913" s="6" t="s">
        <v>10358</v>
      </c>
      <c r="J5913" s="6" t="s">
        <v>8469</v>
      </c>
      <c r="K5913" s="7" t="s">
        <v>481</v>
      </c>
      <c r="L5913" s="8">
        <v>45657.0</v>
      </c>
      <c r="M5913" s="6" t="s">
        <v>23</v>
      </c>
      <c r="N5913" s="5"/>
      <c r="O5913" s="5"/>
      <c r="P5913" s="5"/>
      <c r="Q5913" s="5"/>
      <c r="R5913" s="5"/>
      <c r="S5913" s="5"/>
      <c r="T5913" s="5"/>
      <c r="U5913" s="5"/>
      <c r="V5913" s="5"/>
    </row>
    <row r="5914" hidden="1">
      <c r="A5914" s="5">
        <v>480091.0</v>
      </c>
      <c r="B5914" s="6" t="s">
        <v>7963</v>
      </c>
      <c r="C5914" s="6" t="s">
        <v>10723</v>
      </c>
      <c r="D5914" s="6" t="s">
        <v>10357</v>
      </c>
      <c r="E5914" s="6" t="s">
        <v>266</v>
      </c>
      <c r="F5914" s="6"/>
      <c r="G5914" s="6"/>
      <c r="H5914" s="6" t="s">
        <v>8243</v>
      </c>
      <c r="I5914" s="6" t="s">
        <v>10358</v>
      </c>
      <c r="J5914" s="6" t="s">
        <v>8469</v>
      </c>
      <c r="K5914" s="7" t="s">
        <v>10263</v>
      </c>
      <c r="L5914" s="8">
        <v>45657.0</v>
      </c>
      <c r="M5914" s="6" t="s">
        <v>23</v>
      </c>
      <c r="N5914" s="5"/>
      <c r="O5914" s="5"/>
      <c r="P5914" s="5"/>
      <c r="Q5914" s="5"/>
      <c r="R5914" s="5"/>
      <c r="S5914" s="5"/>
      <c r="T5914" s="5"/>
      <c r="U5914" s="5"/>
      <c r="V5914" s="5"/>
    </row>
    <row r="5915" hidden="1">
      <c r="A5915" s="5">
        <v>480091.0</v>
      </c>
      <c r="B5915" s="6" t="s">
        <v>7963</v>
      </c>
      <c r="C5915" s="6" t="s">
        <v>10723</v>
      </c>
      <c r="D5915" s="6" t="s">
        <v>10357</v>
      </c>
      <c r="E5915" s="6" t="s">
        <v>266</v>
      </c>
      <c r="F5915" s="6"/>
      <c r="G5915" s="6"/>
      <c r="H5915" s="6" t="s">
        <v>8243</v>
      </c>
      <c r="I5915" s="6" t="s">
        <v>10358</v>
      </c>
      <c r="J5915" s="6" t="s">
        <v>8469</v>
      </c>
      <c r="K5915" s="7" t="s">
        <v>11537</v>
      </c>
      <c r="L5915" s="8">
        <v>45657.0</v>
      </c>
      <c r="M5915" s="6" t="s">
        <v>23</v>
      </c>
      <c r="N5915" s="5"/>
      <c r="O5915" s="5"/>
      <c r="P5915" s="5"/>
      <c r="Q5915" s="5"/>
      <c r="R5915" s="5"/>
      <c r="S5915" s="5"/>
      <c r="T5915" s="5"/>
      <c r="U5915" s="5"/>
      <c r="V5915" s="5"/>
    </row>
    <row r="5916" hidden="1">
      <c r="A5916" s="5">
        <v>480091.0</v>
      </c>
      <c r="B5916" s="6" t="s">
        <v>7963</v>
      </c>
      <c r="C5916" s="6" t="s">
        <v>10723</v>
      </c>
      <c r="D5916" s="6" t="s">
        <v>10357</v>
      </c>
      <c r="E5916" s="6" t="s">
        <v>266</v>
      </c>
      <c r="F5916" s="6"/>
      <c r="G5916" s="6"/>
      <c r="H5916" s="6" t="s">
        <v>8243</v>
      </c>
      <c r="I5916" s="6" t="s">
        <v>10358</v>
      </c>
      <c r="J5916" s="6" t="s">
        <v>8469</v>
      </c>
      <c r="K5916" s="7" t="s">
        <v>11552</v>
      </c>
      <c r="L5916" s="8">
        <v>45657.0</v>
      </c>
      <c r="M5916" s="6" t="s">
        <v>23</v>
      </c>
      <c r="N5916" s="5"/>
      <c r="O5916" s="5"/>
      <c r="P5916" s="5"/>
      <c r="Q5916" s="5"/>
      <c r="R5916" s="5"/>
      <c r="S5916" s="5"/>
      <c r="T5916" s="5"/>
      <c r="U5916" s="5"/>
      <c r="V5916" s="5"/>
    </row>
    <row r="5917" hidden="1">
      <c r="A5917" s="5">
        <v>480091.0</v>
      </c>
      <c r="B5917" s="6" t="s">
        <v>7963</v>
      </c>
      <c r="C5917" s="6" t="s">
        <v>10723</v>
      </c>
      <c r="D5917" s="6" t="s">
        <v>10357</v>
      </c>
      <c r="E5917" s="6" t="s">
        <v>266</v>
      </c>
      <c r="F5917" s="6"/>
      <c r="G5917" s="6"/>
      <c r="H5917" s="6" t="s">
        <v>8243</v>
      </c>
      <c r="I5917" s="6" t="s">
        <v>10358</v>
      </c>
      <c r="J5917" s="6" t="s">
        <v>8469</v>
      </c>
      <c r="K5917" s="7" t="s">
        <v>8601</v>
      </c>
      <c r="L5917" s="8">
        <v>45657.0</v>
      </c>
      <c r="M5917" s="6" t="s">
        <v>23</v>
      </c>
      <c r="N5917" s="5"/>
      <c r="O5917" s="5"/>
      <c r="P5917" s="5"/>
      <c r="Q5917" s="5"/>
      <c r="R5917" s="5"/>
      <c r="S5917" s="5"/>
      <c r="T5917" s="5"/>
      <c r="U5917" s="5"/>
      <c r="V5917" s="5"/>
    </row>
    <row r="5918" hidden="1">
      <c r="A5918" s="5">
        <v>480091.0</v>
      </c>
      <c r="B5918" s="6" t="s">
        <v>7963</v>
      </c>
      <c r="C5918" s="6" t="s">
        <v>10723</v>
      </c>
      <c r="D5918" s="6" t="s">
        <v>10357</v>
      </c>
      <c r="E5918" s="6" t="s">
        <v>266</v>
      </c>
      <c r="F5918" s="6"/>
      <c r="G5918" s="6"/>
      <c r="H5918" s="6" t="s">
        <v>8243</v>
      </c>
      <c r="I5918" s="6" t="s">
        <v>10358</v>
      </c>
      <c r="J5918" s="6" t="s">
        <v>8469</v>
      </c>
      <c r="K5918" s="7" t="s">
        <v>11421</v>
      </c>
      <c r="L5918" s="8">
        <v>45657.0</v>
      </c>
      <c r="M5918" s="6" t="s">
        <v>23</v>
      </c>
      <c r="N5918" s="5"/>
      <c r="O5918" s="5"/>
      <c r="P5918" s="5"/>
      <c r="Q5918" s="5"/>
      <c r="R5918" s="5"/>
      <c r="S5918" s="5"/>
      <c r="T5918" s="5"/>
      <c r="U5918" s="5"/>
      <c r="V5918" s="5"/>
    </row>
    <row r="5919" hidden="1">
      <c r="A5919" s="5">
        <v>480091.0</v>
      </c>
      <c r="B5919" s="6" t="s">
        <v>7963</v>
      </c>
      <c r="C5919" s="6" t="s">
        <v>10723</v>
      </c>
      <c r="D5919" s="6" t="s">
        <v>8540</v>
      </c>
      <c r="E5919" s="6" t="s">
        <v>266</v>
      </c>
      <c r="F5919" s="6"/>
      <c r="G5919" s="6"/>
      <c r="H5919" s="6" t="s">
        <v>8243</v>
      </c>
      <c r="I5919" s="6" t="s">
        <v>8541</v>
      </c>
      <c r="J5919" s="6" t="s">
        <v>8469</v>
      </c>
      <c r="K5919" s="7" t="s">
        <v>8654</v>
      </c>
      <c r="L5919" s="8">
        <v>45657.0</v>
      </c>
      <c r="M5919" s="6" t="s">
        <v>23</v>
      </c>
      <c r="N5919" s="5"/>
      <c r="O5919" s="5"/>
      <c r="P5919" s="5"/>
      <c r="Q5919" s="5"/>
      <c r="R5919" s="5"/>
      <c r="S5919" s="5"/>
      <c r="T5919" s="5"/>
      <c r="U5919" s="5"/>
      <c r="V5919" s="5"/>
    </row>
    <row r="5920" hidden="1">
      <c r="A5920" s="5">
        <v>480091.0</v>
      </c>
      <c r="B5920" s="6" t="s">
        <v>7963</v>
      </c>
      <c r="C5920" s="6" t="s">
        <v>10723</v>
      </c>
      <c r="D5920" s="6" t="s">
        <v>10357</v>
      </c>
      <c r="E5920" s="6" t="s">
        <v>266</v>
      </c>
      <c r="F5920" s="6"/>
      <c r="G5920" s="6"/>
      <c r="H5920" s="6" t="s">
        <v>8243</v>
      </c>
      <c r="I5920" s="6" t="s">
        <v>10358</v>
      </c>
      <c r="J5920" s="6" t="s">
        <v>8469</v>
      </c>
      <c r="K5920" s="7" t="s">
        <v>11553</v>
      </c>
      <c r="L5920" s="8">
        <v>45657.0</v>
      </c>
      <c r="M5920" s="6" t="s">
        <v>23</v>
      </c>
      <c r="N5920" s="5"/>
      <c r="O5920" s="5"/>
      <c r="P5920" s="5"/>
      <c r="Q5920" s="5"/>
      <c r="R5920" s="5"/>
      <c r="S5920" s="5"/>
      <c r="T5920" s="5"/>
      <c r="U5920" s="5"/>
      <c r="V5920" s="5"/>
    </row>
    <row r="5921" hidden="1">
      <c r="A5921" s="5">
        <v>480091.0</v>
      </c>
      <c r="B5921" s="6" t="s">
        <v>7963</v>
      </c>
      <c r="C5921" s="6" t="s">
        <v>10723</v>
      </c>
      <c r="D5921" s="6" t="s">
        <v>10357</v>
      </c>
      <c r="E5921" s="6" t="s">
        <v>266</v>
      </c>
      <c r="F5921" s="6"/>
      <c r="G5921" s="6"/>
      <c r="H5921" s="6" t="s">
        <v>8209</v>
      </c>
      <c r="I5921" s="6" t="s">
        <v>10358</v>
      </c>
      <c r="J5921" s="6" t="s">
        <v>8469</v>
      </c>
      <c r="K5921" s="7" t="s">
        <v>11421</v>
      </c>
      <c r="L5921" s="8">
        <v>45657.0</v>
      </c>
      <c r="M5921" s="6" t="s">
        <v>23</v>
      </c>
      <c r="N5921" s="5"/>
      <c r="O5921" s="5"/>
      <c r="P5921" s="5"/>
      <c r="Q5921" s="5"/>
      <c r="R5921" s="5"/>
      <c r="S5921" s="5"/>
      <c r="T5921" s="5"/>
      <c r="U5921" s="5"/>
      <c r="V5921" s="5"/>
    </row>
    <row r="5922" hidden="1">
      <c r="A5922" s="5">
        <v>480091.0</v>
      </c>
      <c r="B5922" s="6" t="s">
        <v>7963</v>
      </c>
      <c r="C5922" s="6" t="s">
        <v>10723</v>
      </c>
      <c r="D5922" s="6" t="s">
        <v>10357</v>
      </c>
      <c r="E5922" s="6" t="s">
        <v>266</v>
      </c>
      <c r="F5922" s="6"/>
      <c r="G5922" s="6"/>
      <c r="H5922" s="6" t="s">
        <v>8209</v>
      </c>
      <c r="I5922" s="6" t="s">
        <v>10358</v>
      </c>
      <c r="J5922" s="6" t="s">
        <v>8469</v>
      </c>
      <c r="K5922" s="7" t="s">
        <v>11554</v>
      </c>
      <c r="L5922" s="8">
        <v>45657.0</v>
      </c>
      <c r="M5922" s="6" t="s">
        <v>23</v>
      </c>
      <c r="N5922" s="5"/>
      <c r="O5922" s="5"/>
      <c r="P5922" s="5"/>
      <c r="Q5922" s="5"/>
      <c r="R5922" s="5"/>
      <c r="S5922" s="5"/>
      <c r="T5922" s="5"/>
      <c r="U5922" s="5"/>
      <c r="V5922" s="5"/>
    </row>
    <row r="5923" hidden="1">
      <c r="A5923" s="5">
        <v>480091.0</v>
      </c>
      <c r="B5923" s="6" t="s">
        <v>7963</v>
      </c>
      <c r="C5923" s="6" t="s">
        <v>10723</v>
      </c>
      <c r="D5923" s="6" t="s">
        <v>10357</v>
      </c>
      <c r="E5923" s="6" t="s">
        <v>266</v>
      </c>
      <c r="F5923" s="6"/>
      <c r="G5923" s="6"/>
      <c r="H5923" s="6" t="s">
        <v>8209</v>
      </c>
      <c r="I5923" s="6" t="s">
        <v>10358</v>
      </c>
      <c r="J5923" s="6" t="s">
        <v>8469</v>
      </c>
      <c r="K5923" s="7" t="s">
        <v>11555</v>
      </c>
      <c r="L5923" s="8">
        <v>45657.0</v>
      </c>
      <c r="M5923" s="6" t="s">
        <v>23</v>
      </c>
      <c r="N5923" s="5"/>
      <c r="O5923" s="5"/>
      <c r="P5923" s="5"/>
      <c r="Q5923" s="5"/>
      <c r="R5923" s="5"/>
      <c r="S5923" s="5"/>
      <c r="T5923" s="5"/>
      <c r="U5923" s="5"/>
      <c r="V5923" s="5"/>
    </row>
    <row r="5924" hidden="1">
      <c r="A5924" s="5">
        <v>480091.0</v>
      </c>
      <c r="B5924" s="6" t="s">
        <v>7963</v>
      </c>
      <c r="C5924" s="6" t="s">
        <v>10723</v>
      </c>
      <c r="D5924" s="6" t="s">
        <v>10357</v>
      </c>
      <c r="E5924" s="6" t="s">
        <v>266</v>
      </c>
      <c r="F5924" s="6"/>
      <c r="G5924" s="6"/>
      <c r="H5924" s="6" t="s">
        <v>8209</v>
      </c>
      <c r="I5924" s="6" t="s">
        <v>10358</v>
      </c>
      <c r="J5924" s="6" t="s">
        <v>8469</v>
      </c>
      <c r="K5924" s="7" t="s">
        <v>11556</v>
      </c>
      <c r="L5924" s="8">
        <v>45657.0</v>
      </c>
      <c r="M5924" s="6" t="s">
        <v>23</v>
      </c>
      <c r="N5924" s="5"/>
      <c r="O5924" s="5"/>
      <c r="P5924" s="5"/>
      <c r="Q5924" s="5"/>
      <c r="R5924" s="5"/>
      <c r="S5924" s="5"/>
      <c r="T5924" s="5"/>
      <c r="U5924" s="5"/>
      <c r="V5924" s="5"/>
    </row>
    <row r="5925" hidden="1">
      <c r="A5925" s="5">
        <v>480091.0</v>
      </c>
      <c r="B5925" s="6" t="s">
        <v>7963</v>
      </c>
      <c r="C5925" s="6" t="s">
        <v>10723</v>
      </c>
      <c r="D5925" s="6" t="s">
        <v>10357</v>
      </c>
      <c r="E5925" s="6" t="s">
        <v>266</v>
      </c>
      <c r="F5925" s="6"/>
      <c r="G5925" s="6"/>
      <c r="H5925" s="6" t="s">
        <v>8322</v>
      </c>
      <c r="I5925" s="6" t="s">
        <v>10358</v>
      </c>
      <c r="J5925" s="6" t="s">
        <v>8469</v>
      </c>
      <c r="K5925" s="7" t="s">
        <v>11557</v>
      </c>
      <c r="L5925" s="8">
        <v>45657.0</v>
      </c>
      <c r="M5925" s="6" t="s">
        <v>23</v>
      </c>
      <c r="N5925" s="5"/>
      <c r="O5925" s="5"/>
      <c r="P5925" s="5"/>
      <c r="Q5925" s="5"/>
      <c r="R5925" s="5"/>
      <c r="S5925" s="5"/>
      <c r="T5925" s="5"/>
      <c r="U5925" s="5"/>
      <c r="V5925" s="5"/>
    </row>
    <row r="5926" hidden="1">
      <c r="A5926" s="5">
        <v>480091.0</v>
      </c>
      <c r="B5926" s="6" t="s">
        <v>7963</v>
      </c>
      <c r="C5926" s="6" t="s">
        <v>10723</v>
      </c>
      <c r="D5926" s="6" t="s">
        <v>10357</v>
      </c>
      <c r="E5926" s="6" t="s">
        <v>266</v>
      </c>
      <c r="F5926" s="6"/>
      <c r="G5926" s="6"/>
      <c r="H5926" s="6" t="s">
        <v>8369</v>
      </c>
      <c r="I5926" s="6" t="s">
        <v>10358</v>
      </c>
      <c r="J5926" s="6" t="s">
        <v>8469</v>
      </c>
      <c r="K5926" s="7" t="s">
        <v>10650</v>
      </c>
      <c r="L5926" s="8">
        <v>45657.0</v>
      </c>
      <c r="M5926" s="6" t="s">
        <v>23</v>
      </c>
      <c r="N5926" s="5"/>
      <c r="O5926" s="5"/>
      <c r="P5926" s="5"/>
      <c r="Q5926" s="5"/>
      <c r="R5926" s="5"/>
      <c r="S5926" s="5"/>
      <c r="T5926" s="5"/>
      <c r="U5926" s="5"/>
      <c r="V5926" s="5"/>
    </row>
    <row r="5927" hidden="1">
      <c r="A5927" s="5">
        <v>480091.0</v>
      </c>
      <c r="B5927" s="6" t="s">
        <v>7963</v>
      </c>
      <c r="C5927" s="6" t="s">
        <v>10723</v>
      </c>
      <c r="D5927" s="6" t="s">
        <v>11558</v>
      </c>
      <c r="E5927" s="6" t="s">
        <v>266</v>
      </c>
      <c r="F5927" s="6"/>
      <c r="G5927" s="6"/>
      <c r="H5927" s="6" t="s">
        <v>8369</v>
      </c>
      <c r="I5927" s="6" t="s">
        <v>11559</v>
      </c>
      <c r="J5927" s="6" t="s">
        <v>8469</v>
      </c>
      <c r="K5927" s="7" t="s">
        <v>11560</v>
      </c>
      <c r="L5927" s="8">
        <v>45657.0</v>
      </c>
      <c r="M5927" s="6" t="s">
        <v>23</v>
      </c>
      <c r="N5927" s="5"/>
      <c r="O5927" s="5"/>
      <c r="P5927" s="5"/>
      <c r="Q5927" s="5"/>
      <c r="R5927" s="5"/>
      <c r="S5927" s="5"/>
      <c r="T5927" s="5"/>
      <c r="U5927" s="5"/>
      <c r="V5927" s="5"/>
    </row>
    <row r="5928" hidden="1">
      <c r="A5928" s="5">
        <v>480091.0</v>
      </c>
      <c r="B5928" s="6" t="s">
        <v>7963</v>
      </c>
      <c r="C5928" s="6" t="s">
        <v>10723</v>
      </c>
      <c r="D5928" s="6" t="s">
        <v>11561</v>
      </c>
      <c r="E5928" s="6" t="s">
        <v>266</v>
      </c>
      <c r="F5928" s="6"/>
      <c r="G5928" s="6"/>
      <c r="H5928" s="6" t="s">
        <v>8369</v>
      </c>
      <c r="I5928" s="6" t="s">
        <v>11562</v>
      </c>
      <c r="J5928" s="6" t="s">
        <v>8469</v>
      </c>
      <c r="K5928" s="7" t="s">
        <v>11563</v>
      </c>
      <c r="L5928" s="8">
        <v>45657.0</v>
      </c>
      <c r="M5928" s="6" t="s">
        <v>23</v>
      </c>
      <c r="N5928" s="5"/>
      <c r="O5928" s="5"/>
      <c r="P5928" s="5"/>
      <c r="Q5928" s="5"/>
      <c r="R5928" s="5"/>
      <c r="S5928" s="5"/>
      <c r="T5928" s="5"/>
      <c r="U5928" s="5"/>
      <c r="V5928" s="5"/>
    </row>
    <row r="5929" hidden="1">
      <c r="A5929" s="5">
        <v>480091.0</v>
      </c>
      <c r="B5929" s="6" t="s">
        <v>7963</v>
      </c>
      <c r="C5929" s="6" t="s">
        <v>10723</v>
      </c>
      <c r="D5929" s="6" t="s">
        <v>10357</v>
      </c>
      <c r="E5929" s="6" t="s">
        <v>266</v>
      </c>
      <c r="F5929" s="6"/>
      <c r="G5929" s="6"/>
      <c r="H5929" s="6" t="s">
        <v>8369</v>
      </c>
      <c r="I5929" s="6" t="s">
        <v>10358</v>
      </c>
      <c r="J5929" s="6" t="s">
        <v>8469</v>
      </c>
      <c r="K5929" s="7" t="s">
        <v>11564</v>
      </c>
      <c r="L5929" s="8">
        <v>45657.0</v>
      </c>
      <c r="M5929" s="6" t="s">
        <v>23</v>
      </c>
      <c r="N5929" s="5"/>
      <c r="O5929" s="5"/>
      <c r="P5929" s="5"/>
      <c r="Q5929" s="5"/>
      <c r="R5929" s="5"/>
      <c r="S5929" s="5"/>
      <c r="T5929" s="5"/>
      <c r="U5929" s="5"/>
      <c r="V5929" s="5"/>
    </row>
    <row r="5930" hidden="1">
      <c r="A5930" s="5">
        <v>480091.0</v>
      </c>
      <c r="B5930" s="6" t="s">
        <v>7963</v>
      </c>
      <c r="C5930" s="6" t="s">
        <v>10723</v>
      </c>
      <c r="D5930" s="6" t="s">
        <v>10357</v>
      </c>
      <c r="E5930" s="6" t="s">
        <v>266</v>
      </c>
      <c r="F5930" s="6"/>
      <c r="G5930" s="6"/>
      <c r="H5930" s="6" t="s">
        <v>8369</v>
      </c>
      <c r="I5930" s="6" t="s">
        <v>10358</v>
      </c>
      <c r="J5930" s="6" t="s">
        <v>8469</v>
      </c>
      <c r="K5930" s="7" t="s">
        <v>11565</v>
      </c>
      <c r="L5930" s="8">
        <v>45657.0</v>
      </c>
      <c r="M5930" s="6" t="s">
        <v>23</v>
      </c>
      <c r="N5930" s="5"/>
      <c r="O5930" s="5"/>
      <c r="P5930" s="5"/>
      <c r="Q5930" s="5"/>
      <c r="R5930" s="5"/>
      <c r="S5930" s="5"/>
      <c r="T5930" s="5"/>
      <c r="U5930" s="5"/>
      <c r="V5930" s="5"/>
    </row>
    <row r="5931" hidden="1">
      <c r="A5931" s="5">
        <v>480091.0</v>
      </c>
      <c r="B5931" s="6" t="s">
        <v>7963</v>
      </c>
      <c r="C5931" s="6" t="s">
        <v>10723</v>
      </c>
      <c r="D5931" s="6" t="s">
        <v>10357</v>
      </c>
      <c r="E5931" s="6" t="s">
        <v>266</v>
      </c>
      <c r="F5931" s="6"/>
      <c r="G5931" s="6"/>
      <c r="H5931" s="6" t="s">
        <v>8369</v>
      </c>
      <c r="I5931" s="6" t="s">
        <v>10358</v>
      </c>
      <c r="J5931" s="6" t="s">
        <v>8469</v>
      </c>
      <c r="K5931" s="7" t="s">
        <v>11566</v>
      </c>
      <c r="L5931" s="8">
        <v>45657.0</v>
      </c>
      <c r="M5931" s="6" t="s">
        <v>23</v>
      </c>
      <c r="N5931" s="5"/>
      <c r="O5931" s="5"/>
      <c r="P5931" s="5"/>
      <c r="Q5931" s="5"/>
      <c r="R5931" s="5"/>
      <c r="S5931" s="5"/>
      <c r="T5931" s="5"/>
      <c r="U5931" s="5"/>
      <c r="V5931" s="5"/>
    </row>
    <row r="5932" hidden="1">
      <c r="A5932" s="5">
        <v>480091.0</v>
      </c>
      <c r="B5932" s="6" t="s">
        <v>7963</v>
      </c>
      <c r="C5932" s="6" t="s">
        <v>10723</v>
      </c>
      <c r="D5932" s="6" t="s">
        <v>10357</v>
      </c>
      <c r="E5932" s="6" t="s">
        <v>266</v>
      </c>
      <c r="F5932" s="6"/>
      <c r="G5932" s="6"/>
      <c r="H5932" s="6" t="s">
        <v>8369</v>
      </c>
      <c r="I5932" s="6" t="s">
        <v>10358</v>
      </c>
      <c r="J5932" s="6" t="s">
        <v>8469</v>
      </c>
      <c r="K5932" s="7" t="s">
        <v>11567</v>
      </c>
      <c r="L5932" s="8">
        <v>45657.0</v>
      </c>
      <c r="M5932" s="6" t="s">
        <v>23</v>
      </c>
      <c r="N5932" s="5"/>
      <c r="O5932" s="5"/>
      <c r="P5932" s="5"/>
      <c r="Q5932" s="5"/>
      <c r="R5932" s="5"/>
      <c r="S5932" s="5"/>
      <c r="T5932" s="5"/>
      <c r="U5932" s="5"/>
      <c r="V5932" s="5"/>
    </row>
    <row r="5933" hidden="1">
      <c r="A5933" s="5">
        <v>480091.0</v>
      </c>
      <c r="B5933" s="6" t="s">
        <v>7963</v>
      </c>
      <c r="C5933" s="6" t="s">
        <v>10723</v>
      </c>
      <c r="D5933" s="6" t="s">
        <v>10357</v>
      </c>
      <c r="E5933" s="6" t="s">
        <v>266</v>
      </c>
      <c r="F5933" s="6"/>
      <c r="G5933" s="6"/>
      <c r="H5933" s="6" t="s">
        <v>8369</v>
      </c>
      <c r="I5933" s="6" t="s">
        <v>10358</v>
      </c>
      <c r="J5933" s="6" t="s">
        <v>8469</v>
      </c>
      <c r="K5933" s="7" t="s">
        <v>11568</v>
      </c>
      <c r="L5933" s="8">
        <v>45657.0</v>
      </c>
      <c r="M5933" s="6" t="s">
        <v>23</v>
      </c>
      <c r="N5933" s="5"/>
      <c r="O5933" s="5"/>
      <c r="P5933" s="5"/>
      <c r="Q5933" s="5"/>
      <c r="R5933" s="5"/>
      <c r="S5933" s="5"/>
      <c r="T5933" s="5"/>
      <c r="U5933" s="5"/>
      <c r="V5933" s="5"/>
    </row>
    <row r="5934" hidden="1">
      <c r="A5934" s="5">
        <v>480091.0</v>
      </c>
      <c r="B5934" s="6" t="s">
        <v>7963</v>
      </c>
      <c r="C5934" s="6" t="s">
        <v>10723</v>
      </c>
      <c r="D5934" s="6" t="s">
        <v>11569</v>
      </c>
      <c r="E5934" s="6" t="s">
        <v>266</v>
      </c>
      <c r="F5934" s="6"/>
      <c r="G5934" s="6"/>
      <c r="H5934" s="6" t="s">
        <v>8325</v>
      </c>
      <c r="I5934" s="6" t="s">
        <v>11570</v>
      </c>
      <c r="J5934" s="6" t="s">
        <v>8469</v>
      </c>
      <c r="K5934" s="7" t="s">
        <v>11571</v>
      </c>
      <c r="L5934" s="8">
        <v>45657.0</v>
      </c>
      <c r="M5934" s="6" t="s">
        <v>23</v>
      </c>
      <c r="N5934" s="5"/>
      <c r="O5934" s="5"/>
      <c r="P5934" s="5"/>
      <c r="Q5934" s="5"/>
      <c r="R5934" s="5"/>
      <c r="S5934" s="5"/>
      <c r="T5934" s="5"/>
      <c r="U5934" s="5"/>
      <c r="V5934" s="5"/>
    </row>
    <row r="5935" hidden="1">
      <c r="A5935" s="5">
        <v>480091.0</v>
      </c>
      <c r="B5935" s="6" t="s">
        <v>7963</v>
      </c>
      <c r="C5935" s="6" t="s">
        <v>10723</v>
      </c>
      <c r="D5935" s="6" t="s">
        <v>10357</v>
      </c>
      <c r="E5935" s="6" t="s">
        <v>266</v>
      </c>
      <c r="F5935" s="6"/>
      <c r="G5935" s="6"/>
      <c r="H5935" s="6" t="s">
        <v>8205</v>
      </c>
      <c r="I5935" s="6" t="s">
        <v>10358</v>
      </c>
      <c r="J5935" s="6" t="s">
        <v>8469</v>
      </c>
      <c r="K5935" s="7" t="s">
        <v>11572</v>
      </c>
      <c r="L5935" s="8">
        <v>45657.0</v>
      </c>
      <c r="M5935" s="6" t="s">
        <v>23</v>
      </c>
      <c r="N5935" s="5"/>
      <c r="O5935" s="5"/>
      <c r="P5935" s="5"/>
      <c r="Q5935" s="5"/>
      <c r="R5935" s="5"/>
      <c r="S5935" s="5"/>
      <c r="T5935" s="5"/>
      <c r="U5935" s="5"/>
      <c r="V5935" s="5"/>
    </row>
    <row r="5936" hidden="1">
      <c r="A5936" s="5">
        <v>480091.0</v>
      </c>
      <c r="B5936" s="6" t="s">
        <v>7963</v>
      </c>
      <c r="C5936" s="6" t="s">
        <v>10723</v>
      </c>
      <c r="D5936" s="6" t="s">
        <v>10357</v>
      </c>
      <c r="E5936" s="6" t="s">
        <v>266</v>
      </c>
      <c r="F5936" s="6"/>
      <c r="G5936" s="6"/>
      <c r="H5936" s="6" t="s">
        <v>8205</v>
      </c>
      <c r="I5936" s="6" t="s">
        <v>10358</v>
      </c>
      <c r="J5936" s="6" t="s">
        <v>8469</v>
      </c>
      <c r="K5936" s="7" t="s">
        <v>11573</v>
      </c>
      <c r="L5936" s="8">
        <v>45657.0</v>
      </c>
      <c r="M5936" s="6" t="s">
        <v>23</v>
      </c>
      <c r="N5936" s="5"/>
      <c r="O5936" s="5"/>
      <c r="P5936" s="5"/>
      <c r="Q5936" s="5"/>
      <c r="R5936" s="5"/>
      <c r="S5936" s="5"/>
      <c r="T5936" s="5"/>
      <c r="U5936" s="5"/>
      <c r="V5936" s="5"/>
    </row>
    <row r="5937" hidden="1">
      <c r="A5937" s="5">
        <v>480091.0</v>
      </c>
      <c r="B5937" s="6" t="s">
        <v>7963</v>
      </c>
      <c r="C5937" s="6" t="s">
        <v>10723</v>
      </c>
      <c r="D5937" s="6" t="s">
        <v>10357</v>
      </c>
      <c r="E5937" s="6" t="s">
        <v>266</v>
      </c>
      <c r="F5937" s="6"/>
      <c r="G5937" s="6"/>
      <c r="H5937" s="6" t="s">
        <v>8205</v>
      </c>
      <c r="I5937" s="6" t="s">
        <v>10358</v>
      </c>
      <c r="J5937" s="6" t="s">
        <v>8469</v>
      </c>
      <c r="K5937" s="7" t="s">
        <v>9350</v>
      </c>
      <c r="L5937" s="8">
        <v>45657.0</v>
      </c>
      <c r="M5937" s="6" t="s">
        <v>23</v>
      </c>
      <c r="N5937" s="5"/>
      <c r="O5937" s="5"/>
      <c r="P5937" s="5"/>
      <c r="Q5937" s="5"/>
      <c r="R5937" s="5"/>
      <c r="S5937" s="5"/>
      <c r="T5937" s="5"/>
      <c r="U5937" s="5"/>
      <c r="V5937" s="5"/>
    </row>
    <row r="5938" hidden="1">
      <c r="A5938" s="5">
        <v>480091.0</v>
      </c>
      <c r="B5938" s="6" t="s">
        <v>7963</v>
      </c>
      <c r="C5938" s="6" t="s">
        <v>10723</v>
      </c>
      <c r="D5938" s="6" t="s">
        <v>10357</v>
      </c>
      <c r="E5938" s="6" t="s">
        <v>266</v>
      </c>
      <c r="F5938" s="6"/>
      <c r="G5938" s="6"/>
      <c r="H5938" s="6" t="s">
        <v>8205</v>
      </c>
      <c r="I5938" s="6" t="s">
        <v>10358</v>
      </c>
      <c r="J5938" s="6" t="s">
        <v>8469</v>
      </c>
      <c r="K5938" s="7" t="s">
        <v>11574</v>
      </c>
      <c r="L5938" s="8">
        <v>45657.0</v>
      </c>
      <c r="M5938" s="6" t="s">
        <v>23</v>
      </c>
      <c r="N5938" s="5"/>
      <c r="O5938" s="5"/>
      <c r="P5938" s="5"/>
      <c r="Q5938" s="5"/>
      <c r="R5938" s="5"/>
      <c r="S5938" s="5"/>
      <c r="T5938" s="5"/>
      <c r="U5938" s="5"/>
      <c r="V5938" s="5"/>
    </row>
    <row r="5939" hidden="1">
      <c r="A5939" s="5">
        <v>480091.0</v>
      </c>
      <c r="B5939" s="6" t="s">
        <v>7963</v>
      </c>
      <c r="C5939" s="6" t="s">
        <v>10723</v>
      </c>
      <c r="D5939" s="6" t="s">
        <v>10357</v>
      </c>
      <c r="E5939" s="6" t="s">
        <v>266</v>
      </c>
      <c r="F5939" s="6"/>
      <c r="G5939" s="6"/>
      <c r="H5939" s="6" t="s">
        <v>8205</v>
      </c>
      <c r="I5939" s="6" t="s">
        <v>10358</v>
      </c>
      <c r="J5939" s="6" t="s">
        <v>8469</v>
      </c>
      <c r="K5939" s="7" t="s">
        <v>11575</v>
      </c>
      <c r="L5939" s="8">
        <v>45657.0</v>
      </c>
      <c r="M5939" s="6" t="s">
        <v>23</v>
      </c>
      <c r="N5939" s="5"/>
      <c r="O5939" s="5"/>
      <c r="P5939" s="5"/>
      <c r="Q5939" s="5"/>
      <c r="R5939" s="5"/>
      <c r="S5939" s="5"/>
      <c r="T5939" s="5"/>
      <c r="U5939" s="5"/>
      <c r="V5939" s="5"/>
    </row>
    <row r="5940" hidden="1">
      <c r="A5940" s="5">
        <v>480091.0</v>
      </c>
      <c r="B5940" s="6" t="s">
        <v>7963</v>
      </c>
      <c r="C5940" s="6" t="s">
        <v>10723</v>
      </c>
      <c r="D5940" s="6" t="s">
        <v>10357</v>
      </c>
      <c r="E5940" s="6" t="s">
        <v>266</v>
      </c>
      <c r="F5940" s="6"/>
      <c r="G5940" s="6"/>
      <c r="H5940" s="6" t="s">
        <v>8205</v>
      </c>
      <c r="I5940" s="6" t="s">
        <v>10358</v>
      </c>
      <c r="J5940" s="6" t="s">
        <v>8469</v>
      </c>
      <c r="K5940" s="7" t="s">
        <v>11576</v>
      </c>
      <c r="L5940" s="8">
        <v>45657.0</v>
      </c>
      <c r="M5940" s="6" t="s">
        <v>23</v>
      </c>
      <c r="N5940" s="5"/>
      <c r="O5940" s="5"/>
      <c r="P5940" s="5"/>
      <c r="Q5940" s="5"/>
      <c r="R5940" s="5"/>
      <c r="S5940" s="5"/>
      <c r="T5940" s="5"/>
      <c r="U5940" s="5"/>
      <c r="V5940" s="5"/>
    </row>
    <row r="5941" hidden="1">
      <c r="A5941" s="5">
        <v>480091.0</v>
      </c>
      <c r="B5941" s="6" t="s">
        <v>7963</v>
      </c>
      <c r="C5941" s="6" t="s">
        <v>10723</v>
      </c>
      <c r="D5941" s="6" t="s">
        <v>10357</v>
      </c>
      <c r="E5941" s="6" t="s">
        <v>266</v>
      </c>
      <c r="F5941" s="6"/>
      <c r="G5941" s="6"/>
      <c r="H5941" s="6" t="s">
        <v>8205</v>
      </c>
      <c r="I5941" s="6" t="s">
        <v>10358</v>
      </c>
      <c r="J5941" s="6" t="s">
        <v>8469</v>
      </c>
      <c r="K5941" s="7" t="s">
        <v>11577</v>
      </c>
      <c r="L5941" s="8">
        <v>45657.0</v>
      </c>
      <c r="M5941" s="6" t="s">
        <v>23</v>
      </c>
      <c r="N5941" s="5"/>
      <c r="O5941" s="5"/>
      <c r="P5941" s="5"/>
      <c r="Q5941" s="5"/>
      <c r="R5941" s="5"/>
      <c r="S5941" s="5"/>
      <c r="T5941" s="5"/>
      <c r="U5941" s="5"/>
      <c r="V5941" s="5"/>
    </row>
    <row r="5942" hidden="1">
      <c r="A5942" s="5">
        <v>480091.0</v>
      </c>
      <c r="B5942" s="6" t="s">
        <v>7963</v>
      </c>
      <c r="C5942" s="6" t="s">
        <v>10723</v>
      </c>
      <c r="D5942" s="6" t="s">
        <v>10357</v>
      </c>
      <c r="E5942" s="6" t="s">
        <v>266</v>
      </c>
      <c r="F5942" s="6"/>
      <c r="G5942" s="6"/>
      <c r="H5942" s="6" t="s">
        <v>8372</v>
      </c>
      <c r="I5942" s="6" t="s">
        <v>10358</v>
      </c>
      <c r="J5942" s="6" t="s">
        <v>8469</v>
      </c>
      <c r="K5942" s="7" t="s">
        <v>825</v>
      </c>
      <c r="L5942" s="8">
        <v>45657.0</v>
      </c>
      <c r="M5942" s="6" t="s">
        <v>23</v>
      </c>
      <c r="N5942" s="5"/>
      <c r="O5942" s="5"/>
      <c r="P5942" s="5"/>
      <c r="Q5942" s="5"/>
      <c r="R5942" s="5"/>
      <c r="S5942" s="5"/>
      <c r="T5942" s="5"/>
      <c r="U5942" s="5"/>
      <c r="V5942" s="5"/>
    </row>
    <row r="5943" hidden="1">
      <c r="A5943" s="5">
        <v>480091.0</v>
      </c>
      <c r="B5943" s="6" t="s">
        <v>7963</v>
      </c>
      <c r="C5943" s="6" t="s">
        <v>10723</v>
      </c>
      <c r="D5943" s="6" t="s">
        <v>10357</v>
      </c>
      <c r="E5943" s="6" t="s">
        <v>266</v>
      </c>
      <c r="F5943" s="6"/>
      <c r="G5943" s="6"/>
      <c r="H5943" s="6" t="s">
        <v>8372</v>
      </c>
      <c r="I5943" s="6" t="s">
        <v>10358</v>
      </c>
      <c r="J5943" s="6" t="s">
        <v>8469</v>
      </c>
      <c r="K5943" s="7" t="s">
        <v>11578</v>
      </c>
      <c r="L5943" s="8">
        <v>45657.0</v>
      </c>
      <c r="M5943" s="6" t="s">
        <v>23</v>
      </c>
      <c r="N5943" s="5"/>
      <c r="O5943" s="5"/>
      <c r="P5943" s="5"/>
      <c r="Q5943" s="5"/>
      <c r="R5943" s="5"/>
      <c r="S5943" s="5"/>
      <c r="T5943" s="5"/>
      <c r="U5943" s="5"/>
      <c r="V5943" s="5"/>
    </row>
    <row r="5944" hidden="1">
      <c r="A5944" s="5">
        <v>480091.0</v>
      </c>
      <c r="B5944" s="6" t="s">
        <v>7963</v>
      </c>
      <c r="C5944" s="6" t="s">
        <v>10723</v>
      </c>
      <c r="D5944" s="6" t="s">
        <v>10357</v>
      </c>
      <c r="E5944" s="6" t="s">
        <v>266</v>
      </c>
      <c r="F5944" s="6"/>
      <c r="G5944" s="6"/>
      <c r="H5944" s="6" t="s">
        <v>8372</v>
      </c>
      <c r="I5944" s="6" t="s">
        <v>10358</v>
      </c>
      <c r="J5944" s="6" t="s">
        <v>8469</v>
      </c>
      <c r="K5944" s="7" t="s">
        <v>11579</v>
      </c>
      <c r="L5944" s="8">
        <v>45657.0</v>
      </c>
      <c r="M5944" s="6" t="s">
        <v>23</v>
      </c>
      <c r="N5944" s="5"/>
      <c r="O5944" s="5"/>
      <c r="P5944" s="5"/>
      <c r="Q5944" s="5"/>
      <c r="R5944" s="5"/>
      <c r="S5944" s="5"/>
      <c r="T5944" s="5"/>
      <c r="U5944" s="5"/>
      <c r="V5944" s="5"/>
    </row>
    <row r="5945" hidden="1">
      <c r="A5945" s="5">
        <v>480091.0</v>
      </c>
      <c r="B5945" s="6" t="s">
        <v>7963</v>
      </c>
      <c r="C5945" s="6" t="s">
        <v>10723</v>
      </c>
      <c r="D5945" s="6" t="s">
        <v>10357</v>
      </c>
      <c r="E5945" s="6" t="s">
        <v>266</v>
      </c>
      <c r="F5945" s="6"/>
      <c r="G5945" s="6"/>
      <c r="H5945" s="6" t="s">
        <v>8372</v>
      </c>
      <c r="I5945" s="6" t="s">
        <v>10358</v>
      </c>
      <c r="J5945" s="6" t="s">
        <v>8469</v>
      </c>
      <c r="K5945" s="7" t="s">
        <v>9022</v>
      </c>
      <c r="L5945" s="8">
        <v>45657.0</v>
      </c>
      <c r="M5945" s="6" t="s">
        <v>23</v>
      </c>
      <c r="N5945" s="5"/>
      <c r="O5945" s="5"/>
      <c r="P5945" s="5"/>
      <c r="Q5945" s="5"/>
      <c r="R5945" s="5"/>
      <c r="S5945" s="5"/>
      <c r="T5945" s="5"/>
      <c r="U5945" s="5"/>
      <c r="V5945" s="5"/>
    </row>
    <row r="5946" hidden="1">
      <c r="A5946" s="5">
        <v>480091.0</v>
      </c>
      <c r="B5946" s="6" t="s">
        <v>7963</v>
      </c>
      <c r="C5946" s="6" t="s">
        <v>10723</v>
      </c>
      <c r="D5946" s="6" t="s">
        <v>10357</v>
      </c>
      <c r="E5946" s="6" t="s">
        <v>266</v>
      </c>
      <c r="F5946" s="6"/>
      <c r="G5946" s="6"/>
      <c r="H5946" s="6" t="s">
        <v>8372</v>
      </c>
      <c r="I5946" s="6" t="s">
        <v>10358</v>
      </c>
      <c r="J5946" s="6" t="s">
        <v>8469</v>
      </c>
      <c r="K5946" s="7" t="s">
        <v>11580</v>
      </c>
      <c r="L5946" s="8">
        <v>45657.0</v>
      </c>
      <c r="M5946" s="6" t="s">
        <v>23</v>
      </c>
      <c r="N5946" s="5"/>
      <c r="O5946" s="5"/>
      <c r="P5946" s="5"/>
      <c r="Q5946" s="5"/>
      <c r="R5946" s="5"/>
      <c r="S5946" s="5"/>
      <c r="T5946" s="5"/>
      <c r="U5946" s="5"/>
      <c r="V5946" s="5"/>
    </row>
    <row r="5947" hidden="1">
      <c r="A5947" s="5">
        <v>480091.0</v>
      </c>
      <c r="B5947" s="6" t="s">
        <v>7963</v>
      </c>
      <c r="C5947" s="6" t="s">
        <v>10723</v>
      </c>
      <c r="D5947" s="6" t="s">
        <v>10357</v>
      </c>
      <c r="E5947" s="6" t="s">
        <v>266</v>
      </c>
      <c r="F5947" s="6"/>
      <c r="G5947" s="6"/>
      <c r="H5947" s="6" t="s">
        <v>8372</v>
      </c>
      <c r="I5947" s="6" t="s">
        <v>10358</v>
      </c>
      <c r="J5947" s="6" t="s">
        <v>8469</v>
      </c>
      <c r="K5947" s="7" t="s">
        <v>11581</v>
      </c>
      <c r="L5947" s="8">
        <v>45657.0</v>
      </c>
      <c r="M5947" s="6" t="s">
        <v>23</v>
      </c>
      <c r="N5947" s="5"/>
      <c r="O5947" s="5"/>
      <c r="P5947" s="5"/>
      <c r="Q5947" s="5"/>
      <c r="R5947" s="5"/>
      <c r="S5947" s="5"/>
      <c r="T5947" s="5"/>
      <c r="U5947" s="5"/>
      <c r="V5947" s="5"/>
    </row>
    <row r="5948" hidden="1">
      <c r="A5948" s="5">
        <v>480091.0</v>
      </c>
      <c r="B5948" s="6" t="s">
        <v>7963</v>
      </c>
      <c r="C5948" s="6" t="s">
        <v>10723</v>
      </c>
      <c r="D5948" s="6" t="s">
        <v>10357</v>
      </c>
      <c r="E5948" s="6" t="s">
        <v>266</v>
      </c>
      <c r="F5948" s="6"/>
      <c r="G5948" s="6"/>
      <c r="H5948" s="6" t="s">
        <v>8372</v>
      </c>
      <c r="I5948" s="6" t="s">
        <v>10358</v>
      </c>
      <c r="J5948" s="6" t="s">
        <v>8469</v>
      </c>
      <c r="K5948" s="7" t="s">
        <v>11582</v>
      </c>
      <c r="L5948" s="8">
        <v>45657.0</v>
      </c>
      <c r="M5948" s="6" t="s">
        <v>23</v>
      </c>
      <c r="N5948" s="5"/>
      <c r="O5948" s="5"/>
      <c r="P5948" s="5"/>
      <c r="Q5948" s="5"/>
      <c r="R5948" s="5"/>
      <c r="S5948" s="5"/>
      <c r="T5948" s="5"/>
      <c r="U5948" s="5"/>
      <c r="V5948" s="5"/>
    </row>
    <row r="5949" hidden="1">
      <c r="A5949" s="5">
        <v>480091.0</v>
      </c>
      <c r="B5949" s="6" t="s">
        <v>7963</v>
      </c>
      <c r="C5949" s="6" t="s">
        <v>10723</v>
      </c>
      <c r="D5949" s="6" t="s">
        <v>10357</v>
      </c>
      <c r="E5949" s="6" t="s">
        <v>266</v>
      </c>
      <c r="F5949" s="6"/>
      <c r="G5949" s="6"/>
      <c r="H5949" s="6" t="s">
        <v>8253</v>
      </c>
      <c r="I5949" s="6" t="s">
        <v>10358</v>
      </c>
      <c r="J5949" s="6" t="s">
        <v>8469</v>
      </c>
      <c r="K5949" s="7" t="s">
        <v>11583</v>
      </c>
      <c r="L5949" s="8">
        <v>45657.0</v>
      </c>
      <c r="M5949" s="6" t="s">
        <v>23</v>
      </c>
      <c r="N5949" s="5"/>
      <c r="O5949" s="5"/>
      <c r="P5949" s="5"/>
      <c r="Q5949" s="5"/>
      <c r="R5949" s="5"/>
      <c r="S5949" s="5"/>
      <c r="T5949" s="5"/>
      <c r="U5949" s="5"/>
      <c r="V5949" s="5"/>
    </row>
    <row r="5950" hidden="1">
      <c r="A5950" s="5">
        <v>480091.0</v>
      </c>
      <c r="B5950" s="6" t="s">
        <v>7963</v>
      </c>
      <c r="C5950" s="6" t="s">
        <v>10723</v>
      </c>
      <c r="D5950" s="6" t="s">
        <v>10357</v>
      </c>
      <c r="E5950" s="6" t="s">
        <v>266</v>
      </c>
      <c r="F5950" s="6"/>
      <c r="G5950" s="6"/>
      <c r="H5950" s="6" t="s">
        <v>8253</v>
      </c>
      <c r="I5950" s="6" t="s">
        <v>10358</v>
      </c>
      <c r="J5950" s="6" t="s">
        <v>8469</v>
      </c>
      <c r="K5950" s="7" t="s">
        <v>8600</v>
      </c>
      <c r="L5950" s="8">
        <v>45657.0</v>
      </c>
      <c r="M5950" s="6" t="s">
        <v>23</v>
      </c>
      <c r="N5950" s="5"/>
      <c r="O5950" s="5"/>
      <c r="P5950" s="5"/>
      <c r="Q5950" s="5"/>
      <c r="R5950" s="5"/>
      <c r="S5950" s="5"/>
      <c r="T5950" s="5"/>
      <c r="U5950" s="5"/>
      <c r="V5950" s="5"/>
    </row>
    <row r="5951" hidden="1">
      <c r="A5951" s="5">
        <v>480091.0</v>
      </c>
      <c r="B5951" s="6" t="s">
        <v>7963</v>
      </c>
      <c r="C5951" s="6" t="s">
        <v>10723</v>
      </c>
      <c r="D5951" s="6" t="s">
        <v>10357</v>
      </c>
      <c r="E5951" s="6" t="s">
        <v>266</v>
      </c>
      <c r="F5951" s="6"/>
      <c r="G5951" s="6"/>
      <c r="H5951" s="6" t="s">
        <v>8253</v>
      </c>
      <c r="I5951" s="6" t="s">
        <v>10358</v>
      </c>
      <c r="J5951" s="6" t="s">
        <v>8469</v>
      </c>
      <c r="K5951" s="7" t="s">
        <v>11584</v>
      </c>
      <c r="L5951" s="8">
        <v>45657.0</v>
      </c>
      <c r="M5951" s="6" t="s">
        <v>23</v>
      </c>
      <c r="N5951" s="5"/>
      <c r="O5951" s="5"/>
      <c r="P5951" s="5"/>
      <c r="Q5951" s="5"/>
      <c r="R5951" s="5"/>
      <c r="S5951" s="5"/>
      <c r="T5951" s="5"/>
      <c r="U5951" s="5"/>
      <c r="V5951" s="5"/>
    </row>
    <row r="5952" hidden="1">
      <c r="A5952" s="5">
        <v>480091.0</v>
      </c>
      <c r="B5952" s="6" t="s">
        <v>7963</v>
      </c>
      <c r="C5952" s="6" t="s">
        <v>10723</v>
      </c>
      <c r="D5952" s="6" t="s">
        <v>10357</v>
      </c>
      <c r="E5952" s="6" t="s">
        <v>266</v>
      </c>
      <c r="F5952" s="6"/>
      <c r="G5952" s="6"/>
      <c r="H5952" s="6" t="s">
        <v>8253</v>
      </c>
      <c r="I5952" s="6" t="s">
        <v>10358</v>
      </c>
      <c r="J5952" s="6" t="s">
        <v>8469</v>
      </c>
      <c r="K5952" s="7" t="s">
        <v>11585</v>
      </c>
      <c r="L5952" s="8">
        <v>45657.0</v>
      </c>
      <c r="M5952" s="6" t="s">
        <v>23</v>
      </c>
      <c r="N5952" s="5"/>
      <c r="O5952" s="5"/>
      <c r="P5952" s="5"/>
      <c r="Q5952" s="5"/>
      <c r="R5952" s="5"/>
      <c r="S5952" s="5"/>
      <c r="T5952" s="5"/>
      <c r="U5952" s="5"/>
      <c r="V5952" s="5"/>
    </row>
    <row r="5953" hidden="1">
      <c r="A5953" s="5">
        <v>480091.0</v>
      </c>
      <c r="B5953" s="6" t="s">
        <v>7963</v>
      </c>
      <c r="C5953" s="6" t="s">
        <v>10723</v>
      </c>
      <c r="D5953" s="6" t="s">
        <v>10357</v>
      </c>
      <c r="E5953" s="6" t="s">
        <v>266</v>
      </c>
      <c r="F5953" s="6"/>
      <c r="G5953" s="6"/>
      <c r="H5953" s="6" t="s">
        <v>8253</v>
      </c>
      <c r="I5953" s="6" t="s">
        <v>10358</v>
      </c>
      <c r="J5953" s="6" t="s">
        <v>8469</v>
      </c>
      <c r="K5953" s="7" t="s">
        <v>11586</v>
      </c>
      <c r="L5953" s="8">
        <v>45657.0</v>
      </c>
      <c r="M5953" s="6" t="s">
        <v>23</v>
      </c>
      <c r="N5953" s="5"/>
      <c r="O5953" s="5"/>
      <c r="P5953" s="5"/>
      <c r="Q5953" s="5"/>
      <c r="R5953" s="5"/>
      <c r="S5953" s="5"/>
      <c r="T5953" s="5"/>
      <c r="U5953" s="5"/>
      <c r="V5953" s="5"/>
    </row>
    <row r="5954" hidden="1">
      <c r="A5954" s="5">
        <v>480091.0</v>
      </c>
      <c r="B5954" s="6" t="s">
        <v>7963</v>
      </c>
      <c r="C5954" s="6" t="s">
        <v>10723</v>
      </c>
      <c r="D5954" s="6" t="s">
        <v>10357</v>
      </c>
      <c r="E5954" s="6" t="s">
        <v>266</v>
      </c>
      <c r="F5954" s="6"/>
      <c r="G5954" s="6"/>
      <c r="H5954" s="6" t="s">
        <v>8253</v>
      </c>
      <c r="I5954" s="6" t="s">
        <v>10358</v>
      </c>
      <c r="J5954" s="6" t="s">
        <v>8469</v>
      </c>
      <c r="K5954" s="7" t="s">
        <v>11587</v>
      </c>
      <c r="L5954" s="8">
        <v>45657.0</v>
      </c>
      <c r="M5954" s="6" t="s">
        <v>23</v>
      </c>
      <c r="N5954" s="5"/>
      <c r="O5954" s="5"/>
      <c r="P5954" s="5"/>
      <c r="Q5954" s="5"/>
      <c r="R5954" s="5"/>
      <c r="S5954" s="5"/>
      <c r="T5954" s="5"/>
      <c r="U5954" s="5"/>
      <c r="V5954" s="5"/>
    </row>
    <row r="5955" hidden="1">
      <c r="A5955" s="5">
        <v>480091.0</v>
      </c>
      <c r="B5955" s="6" t="s">
        <v>7963</v>
      </c>
      <c r="C5955" s="6" t="s">
        <v>10723</v>
      </c>
      <c r="D5955" s="6" t="s">
        <v>11561</v>
      </c>
      <c r="E5955" s="6" t="s">
        <v>266</v>
      </c>
      <c r="F5955" s="6"/>
      <c r="G5955" s="6"/>
      <c r="H5955" s="6" t="s">
        <v>8310</v>
      </c>
      <c r="I5955" s="6" t="s">
        <v>11562</v>
      </c>
      <c r="J5955" s="6" t="s">
        <v>8469</v>
      </c>
      <c r="K5955" s="7" t="s">
        <v>11588</v>
      </c>
      <c r="L5955" s="8">
        <v>45657.0</v>
      </c>
      <c r="M5955" s="6" t="s">
        <v>23</v>
      </c>
      <c r="N5955" s="5"/>
      <c r="O5955" s="5"/>
      <c r="P5955" s="5"/>
      <c r="Q5955" s="5"/>
      <c r="R5955" s="5"/>
      <c r="S5955" s="5"/>
      <c r="T5955" s="5"/>
      <c r="U5955" s="5"/>
      <c r="V5955" s="5"/>
    </row>
    <row r="5956" hidden="1">
      <c r="A5956" s="5">
        <v>480091.0</v>
      </c>
      <c r="B5956" s="6" t="s">
        <v>7963</v>
      </c>
      <c r="C5956" s="6" t="s">
        <v>10723</v>
      </c>
      <c r="D5956" s="6" t="s">
        <v>11561</v>
      </c>
      <c r="E5956" s="6" t="s">
        <v>266</v>
      </c>
      <c r="F5956" s="6"/>
      <c r="G5956" s="6"/>
      <c r="H5956" s="6" t="s">
        <v>8253</v>
      </c>
      <c r="I5956" s="6" t="s">
        <v>11562</v>
      </c>
      <c r="J5956" s="6" t="s">
        <v>8469</v>
      </c>
      <c r="K5956" s="7" t="s">
        <v>11589</v>
      </c>
      <c r="L5956" s="8">
        <v>45657.0</v>
      </c>
      <c r="M5956" s="6" t="s">
        <v>23</v>
      </c>
      <c r="N5956" s="5"/>
      <c r="O5956" s="5"/>
      <c r="P5956" s="5"/>
      <c r="Q5956" s="5"/>
      <c r="R5956" s="5"/>
      <c r="S5956" s="5"/>
      <c r="T5956" s="5"/>
      <c r="U5956" s="5"/>
      <c r="V5956" s="5"/>
    </row>
    <row r="5957" hidden="1">
      <c r="A5957" s="5">
        <v>480091.0</v>
      </c>
      <c r="B5957" s="6" t="s">
        <v>7963</v>
      </c>
      <c r="C5957" s="6" t="s">
        <v>10723</v>
      </c>
      <c r="D5957" s="6" t="s">
        <v>11590</v>
      </c>
      <c r="E5957" s="6" t="s">
        <v>266</v>
      </c>
      <c r="F5957" s="6"/>
      <c r="G5957" s="6"/>
      <c r="H5957" s="6" t="s">
        <v>8209</v>
      </c>
      <c r="I5957" s="6" t="s">
        <v>11591</v>
      </c>
      <c r="J5957" s="6" t="s">
        <v>8469</v>
      </c>
      <c r="K5957" s="7" t="s">
        <v>7452</v>
      </c>
      <c r="L5957" s="8">
        <v>45657.0</v>
      </c>
      <c r="M5957" s="6" t="s">
        <v>23</v>
      </c>
      <c r="N5957" s="5"/>
      <c r="O5957" s="5"/>
      <c r="P5957" s="5"/>
      <c r="Q5957" s="5"/>
      <c r="R5957" s="5"/>
      <c r="S5957" s="5"/>
      <c r="T5957" s="5"/>
      <c r="U5957" s="5"/>
      <c r="V5957" s="5"/>
    </row>
    <row r="5958" hidden="1">
      <c r="A5958" s="5">
        <v>480091.0</v>
      </c>
      <c r="B5958" s="6" t="s">
        <v>7963</v>
      </c>
      <c r="C5958" s="6" t="s">
        <v>10723</v>
      </c>
      <c r="D5958" s="6" t="s">
        <v>11561</v>
      </c>
      <c r="E5958" s="6" t="s">
        <v>266</v>
      </c>
      <c r="F5958" s="6"/>
      <c r="G5958" s="6"/>
      <c r="H5958" s="6" t="s">
        <v>8233</v>
      </c>
      <c r="I5958" s="6" t="s">
        <v>11562</v>
      </c>
      <c r="J5958" s="6" t="s">
        <v>8469</v>
      </c>
      <c r="K5958" s="7" t="s">
        <v>11592</v>
      </c>
      <c r="L5958" s="8">
        <v>45657.0</v>
      </c>
      <c r="M5958" s="6" t="s">
        <v>23</v>
      </c>
      <c r="N5958" s="5"/>
      <c r="O5958" s="5"/>
      <c r="P5958" s="5"/>
      <c r="Q5958" s="5"/>
      <c r="R5958" s="5"/>
      <c r="S5958" s="5"/>
      <c r="T5958" s="5"/>
      <c r="U5958" s="5"/>
      <c r="V5958" s="5"/>
    </row>
    <row r="5959" hidden="1">
      <c r="A5959" s="5">
        <v>480091.0</v>
      </c>
      <c r="B5959" s="6" t="s">
        <v>7963</v>
      </c>
      <c r="C5959" s="6" t="s">
        <v>10723</v>
      </c>
      <c r="D5959" s="6" t="s">
        <v>11561</v>
      </c>
      <c r="E5959" s="6" t="s">
        <v>266</v>
      </c>
      <c r="F5959" s="6"/>
      <c r="G5959" s="6"/>
      <c r="H5959" s="6" t="s">
        <v>8209</v>
      </c>
      <c r="I5959" s="6" t="s">
        <v>11562</v>
      </c>
      <c r="J5959" s="6" t="s">
        <v>8469</v>
      </c>
      <c r="K5959" s="7" t="s">
        <v>11593</v>
      </c>
      <c r="L5959" s="8">
        <v>45657.0</v>
      </c>
      <c r="M5959" s="6" t="s">
        <v>23</v>
      </c>
      <c r="N5959" s="5"/>
      <c r="O5959" s="5"/>
      <c r="P5959" s="5"/>
      <c r="Q5959" s="5"/>
      <c r="R5959" s="5"/>
      <c r="S5959" s="5"/>
      <c r="T5959" s="5"/>
      <c r="U5959" s="5"/>
      <c r="V5959" s="5"/>
    </row>
    <row r="5960" hidden="1">
      <c r="A5960" s="5">
        <v>480091.0</v>
      </c>
      <c r="B5960" s="6" t="s">
        <v>7963</v>
      </c>
      <c r="C5960" s="6" t="s">
        <v>10723</v>
      </c>
      <c r="D5960" s="6" t="s">
        <v>11561</v>
      </c>
      <c r="E5960" s="6" t="s">
        <v>266</v>
      </c>
      <c r="F5960" s="6"/>
      <c r="G5960" s="6"/>
      <c r="H5960" s="6" t="s">
        <v>8236</v>
      </c>
      <c r="I5960" s="6" t="s">
        <v>11562</v>
      </c>
      <c r="J5960" s="6" t="s">
        <v>8469</v>
      </c>
      <c r="K5960" s="7" t="s">
        <v>11594</v>
      </c>
      <c r="L5960" s="8">
        <v>45657.0</v>
      </c>
      <c r="M5960" s="6" t="s">
        <v>23</v>
      </c>
      <c r="N5960" s="5"/>
      <c r="O5960" s="5"/>
      <c r="P5960" s="5"/>
      <c r="Q5960" s="5"/>
      <c r="R5960" s="5"/>
      <c r="S5960" s="5"/>
      <c r="T5960" s="5"/>
      <c r="U5960" s="5"/>
      <c r="V5960" s="5"/>
    </row>
    <row r="5961" hidden="1">
      <c r="A5961" s="5">
        <v>480091.0</v>
      </c>
      <c r="B5961" s="6" t="s">
        <v>7963</v>
      </c>
      <c r="C5961" s="6" t="s">
        <v>10723</v>
      </c>
      <c r="D5961" s="6" t="s">
        <v>11561</v>
      </c>
      <c r="E5961" s="6" t="s">
        <v>266</v>
      </c>
      <c r="F5961" s="6"/>
      <c r="G5961" s="6"/>
      <c r="H5961" s="6" t="s">
        <v>8319</v>
      </c>
      <c r="I5961" s="6" t="s">
        <v>11562</v>
      </c>
      <c r="J5961" s="6" t="s">
        <v>8469</v>
      </c>
      <c r="K5961" s="7" t="s">
        <v>8408</v>
      </c>
      <c r="L5961" s="8">
        <v>45657.0</v>
      </c>
      <c r="M5961" s="6" t="s">
        <v>23</v>
      </c>
      <c r="N5961" s="5"/>
      <c r="O5961" s="5"/>
      <c r="P5961" s="5"/>
      <c r="Q5961" s="5"/>
      <c r="R5961" s="5"/>
      <c r="S5961" s="5"/>
      <c r="T5961" s="5"/>
      <c r="U5961" s="5"/>
      <c r="V5961" s="5"/>
    </row>
    <row r="5962" hidden="1">
      <c r="A5962" s="5">
        <v>480091.0</v>
      </c>
      <c r="B5962" s="6" t="s">
        <v>7963</v>
      </c>
      <c r="C5962" s="6" t="s">
        <v>10723</v>
      </c>
      <c r="D5962" s="6" t="s">
        <v>11561</v>
      </c>
      <c r="E5962" s="6" t="s">
        <v>266</v>
      </c>
      <c r="F5962" s="6"/>
      <c r="G5962" s="6"/>
      <c r="H5962" s="6" t="s">
        <v>8279</v>
      </c>
      <c r="I5962" s="6" t="s">
        <v>11562</v>
      </c>
      <c r="J5962" s="6" t="s">
        <v>8469</v>
      </c>
      <c r="K5962" s="7" t="s">
        <v>3597</v>
      </c>
      <c r="L5962" s="8">
        <v>45657.0</v>
      </c>
      <c r="M5962" s="6" t="s">
        <v>23</v>
      </c>
      <c r="N5962" s="5"/>
      <c r="O5962" s="5"/>
      <c r="P5962" s="5"/>
      <c r="Q5962" s="5"/>
      <c r="R5962" s="5"/>
      <c r="S5962" s="5"/>
      <c r="T5962" s="5"/>
      <c r="U5962" s="5"/>
      <c r="V5962" s="5"/>
    </row>
    <row r="5963" hidden="1">
      <c r="A5963" s="5">
        <v>480091.0</v>
      </c>
      <c r="B5963" s="6" t="s">
        <v>7963</v>
      </c>
      <c r="C5963" s="6" t="s">
        <v>10723</v>
      </c>
      <c r="D5963" s="6" t="s">
        <v>11561</v>
      </c>
      <c r="E5963" s="6" t="s">
        <v>266</v>
      </c>
      <c r="F5963" s="6"/>
      <c r="G5963" s="6"/>
      <c r="H5963" s="6" t="s">
        <v>8279</v>
      </c>
      <c r="I5963" s="6" t="s">
        <v>11562</v>
      </c>
      <c r="J5963" s="6" t="s">
        <v>8469</v>
      </c>
      <c r="K5963" s="7" t="s">
        <v>11595</v>
      </c>
      <c r="L5963" s="8">
        <v>45657.0</v>
      </c>
      <c r="M5963" s="6" t="s">
        <v>23</v>
      </c>
      <c r="N5963" s="5"/>
      <c r="O5963" s="5"/>
      <c r="P5963" s="5"/>
      <c r="Q5963" s="5"/>
      <c r="R5963" s="5"/>
      <c r="S5963" s="5"/>
      <c r="T5963" s="5"/>
      <c r="U5963" s="5"/>
      <c r="V5963" s="5"/>
    </row>
    <row r="5964" hidden="1">
      <c r="A5964" s="5">
        <v>480091.0</v>
      </c>
      <c r="B5964" s="6" t="s">
        <v>7963</v>
      </c>
      <c r="C5964" s="6" t="s">
        <v>10723</v>
      </c>
      <c r="D5964" s="6" t="s">
        <v>11561</v>
      </c>
      <c r="E5964" s="6" t="s">
        <v>266</v>
      </c>
      <c r="F5964" s="6"/>
      <c r="G5964" s="6"/>
      <c r="H5964" s="6" t="s">
        <v>8243</v>
      </c>
      <c r="I5964" s="6" t="s">
        <v>11562</v>
      </c>
      <c r="J5964" s="6" t="s">
        <v>8469</v>
      </c>
      <c r="K5964" s="7" t="s">
        <v>11596</v>
      </c>
      <c r="L5964" s="8">
        <v>45657.0</v>
      </c>
      <c r="M5964" s="6" t="s">
        <v>23</v>
      </c>
      <c r="N5964" s="5"/>
      <c r="O5964" s="5"/>
      <c r="P5964" s="5"/>
      <c r="Q5964" s="5"/>
      <c r="R5964" s="5"/>
      <c r="S5964" s="5"/>
      <c r="T5964" s="5"/>
      <c r="U5964" s="5"/>
      <c r="V5964" s="5"/>
    </row>
    <row r="5965" hidden="1">
      <c r="A5965" s="5">
        <v>480091.0</v>
      </c>
      <c r="B5965" s="6" t="s">
        <v>7963</v>
      </c>
      <c r="C5965" s="6" t="s">
        <v>10723</v>
      </c>
      <c r="D5965" s="6" t="s">
        <v>11561</v>
      </c>
      <c r="E5965" s="6" t="s">
        <v>266</v>
      </c>
      <c r="F5965" s="6"/>
      <c r="G5965" s="6"/>
      <c r="H5965" s="6" t="s">
        <v>8369</v>
      </c>
      <c r="I5965" s="6" t="s">
        <v>11562</v>
      </c>
      <c r="J5965" s="6" t="s">
        <v>8469</v>
      </c>
      <c r="K5965" s="7" t="s">
        <v>11597</v>
      </c>
      <c r="L5965" s="8">
        <v>45657.0</v>
      </c>
      <c r="M5965" s="6" t="s">
        <v>23</v>
      </c>
      <c r="N5965" s="5"/>
      <c r="O5965" s="5"/>
      <c r="P5965" s="5"/>
      <c r="Q5965" s="5"/>
      <c r="R5965" s="5"/>
      <c r="S5965" s="5"/>
      <c r="T5965" s="5"/>
      <c r="U5965" s="5"/>
      <c r="V5965" s="5"/>
    </row>
    <row r="5966" hidden="1">
      <c r="A5966" s="5">
        <v>480091.0</v>
      </c>
      <c r="B5966" s="6" t="s">
        <v>7963</v>
      </c>
      <c r="C5966" s="6" t="s">
        <v>10723</v>
      </c>
      <c r="D5966" s="6" t="s">
        <v>11561</v>
      </c>
      <c r="E5966" s="6" t="s">
        <v>266</v>
      </c>
      <c r="F5966" s="6"/>
      <c r="G5966" s="6"/>
      <c r="H5966" s="6" t="s">
        <v>8205</v>
      </c>
      <c r="I5966" s="6" t="s">
        <v>11562</v>
      </c>
      <c r="J5966" s="6" t="s">
        <v>8469</v>
      </c>
      <c r="K5966" s="7" t="s">
        <v>11598</v>
      </c>
      <c r="L5966" s="8">
        <v>45657.0</v>
      </c>
      <c r="M5966" s="6" t="s">
        <v>23</v>
      </c>
      <c r="N5966" s="5"/>
      <c r="O5966" s="5"/>
      <c r="P5966" s="5"/>
      <c r="Q5966" s="5"/>
      <c r="R5966" s="5"/>
      <c r="S5966" s="5"/>
      <c r="T5966" s="5"/>
      <c r="U5966" s="5"/>
      <c r="V5966" s="5"/>
    </row>
    <row r="5967" hidden="1">
      <c r="A5967" s="5">
        <v>480091.0</v>
      </c>
      <c r="B5967" s="6" t="s">
        <v>7963</v>
      </c>
      <c r="C5967" s="6" t="s">
        <v>10723</v>
      </c>
      <c r="D5967" s="6" t="s">
        <v>11561</v>
      </c>
      <c r="E5967" s="6" t="s">
        <v>266</v>
      </c>
      <c r="F5967" s="6"/>
      <c r="G5967" s="6"/>
      <c r="H5967" s="6" t="s">
        <v>8372</v>
      </c>
      <c r="I5967" s="6" t="s">
        <v>11562</v>
      </c>
      <c r="J5967" s="6" t="s">
        <v>8469</v>
      </c>
      <c r="K5967" s="7" t="s">
        <v>3683</v>
      </c>
      <c r="L5967" s="8">
        <v>45657.0</v>
      </c>
      <c r="M5967" s="6" t="s">
        <v>23</v>
      </c>
      <c r="N5967" s="5"/>
      <c r="O5967" s="5"/>
      <c r="P5967" s="5"/>
      <c r="Q5967" s="5"/>
      <c r="R5967" s="5"/>
      <c r="S5967" s="5"/>
      <c r="T5967" s="5"/>
      <c r="U5967" s="5"/>
      <c r="V5967" s="5"/>
    </row>
    <row r="5968" hidden="1">
      <c r="A5968" s="5">
        <v>480091.0</v>
      </c>
      <c r="B5968" s="6" t="s">
        <v>7963</v>
      </c>
      <c r="C5968" s="6" t="s">
        <v>10723</v>
      </c>
      <c r="D5968" s="6" t="s">
        <v>11599</v>
      </c>
      <c r="E5968" s="6" t="s">
        <v>266</v>
      </c>
      <c r="F5968" s="6"/>
      <c r="G5968" s="6"/>
      <c r="H5968" s="6" t="s">
        <v>8236</v>
      </c>
      <c r="I5968" s="6" t="s">
        <v>11600</v>
      </c>
      <c r="J5968" s="6" t="s">
        <v>8469</v>
      </c>
      <c r="K5968" s="7" t="s">
        <v>620</v>
      </c>
      <c r="L5968" s="8">
        <v>45657.0</v>
      </c>
      <c r="M5968" s="6" t="s">
        <v>23</v>
      </c>
      <c r="N5968" s="5"/>
      <c r="O5968" s="5"/>
      <c r="P5968" s="5"/>
      <c r="Q5968" s="5"/>
      <c r="R5968" s="5"/>
      <c r="S5968" s="5"/>
      <c r="T5968" s="5"/>
      <c r="U5968" s="5"/>
      <c r="V5968" s="5"/>
    </row>
    <row r="5969" hidden="1">
      <c r="A5969" s="5">
        <v>480091.0</v>
      </c>
      <c r="B5969" s="6" t="s">
        <v>7963</v>
      </c>
      <c r="C5969" s="6" t="s">
        <v>10723</v>
      </c>
      <c r="D5969" s="6" t="s">
        <v>11599</v>
      </c>
      <c r="E5969" s="6" t="s">
        <v>266</v>
      </c>
      <c r="F5969" s="6"/>
      <c r="G5969" s="6"/>
      <c r="H5969" s="6" t="s">
        <v>8228</v>
      </c>
      <c r="I5969" s="6" t="s">
        <v>11600</v>
      </c>
      <c r="J5969" s="6" t="s">
        <v>8469</v>
      </c>
      <c r="K5969" s="7" t="s">
        <v>11059</v>
      </c>
      <c r="L5969" s="8">
        <v>45657.0</v>
      </c>
      <c r="M5969" s="6" t="s">
        <v>23</v>
      </c>
      <c r="N5969" s="5"/>
      <c r="O5969" s="5"/>
      <c r="P5969" s="5"/>
      <c r="Q5969" s="5"/>
      <c r="R5969" s="5"/>
      <c r="S5969" s="5"/>
      <c r="T5969" s="5"/>
      <c r="U5969" s="5"/>
      <c r="V5969" s="5"/>
    </row>
    <row r="5970" hidden="1">
      <c r="A5970" s="5">
        <v>480091.0</v>
      </c>
      <c r="B5970" s="6" t="s">
        <v>7963</v>
      </c>
      <c r="C5970" s="6" t="s">
        <v>10723</v>
      </c>
      <c r="D5970" s="6" t="s">
        <v>11599</v>
      </c>
      <c r="E5970" s="6" t="s">
        <v>266</v>
      </c>
      <c r="F5970" s="6"/>
      <c r="G5970" s="6"/>
      <c r="H5970" s="6" t="s">
        <v>8212</v>
      </c>
      <c r="I5970" s="6" t="s">
        <v>11600</v>
      </c>
      <c r="J5970" s="6" t="s">
        <v>8469</v>
      </c>
      <c r="K5970" s="7" t="s">
        <v>369</v>
      </c>
      <c r="L5970" s="8">
        <v>45657.0</v>
      </c>
      <c r="M5970" s="6" t="s">
        <v>23</v>
      </c>
      <c r="N5970" s="5"/>
      <c r="O5970" s="5"/>
      <c r="P5970" s="5"/>
      <c r="Q5970" s="5"/>
      <c r="R5970" s="5"/>
      <c r="S5970" s="5"/>
      <c r="T5970" s="5"/>
      <c r="U5970" s="5"/>
      <c r="V5970" s="5"/>
    </row>
    <row r="5971" hidden="1">
      <c r="A5971" s="5">
        <v>480091.0</v>
      </c>
      <c r="B5971" s="6" t="s">
        <v>7963</v>
      </c>
      <c r="C5971" s="6" t="s">
        <v>10723</v>
      </c>
      <c r="D5971" s="6" t="s">
        <v>11599</v>
      </c>
      <c r="E5971" s="6" t="s">
        <v>266</v>
      </c>
      <c r="F5971" s="6"/>
      <c r="G5971" s="6"/>
      <c r="H5971" s="6" t="s">
        <v>8264</v>
      </c>
      <c r="I5971" s="6" t="s">
        <v>11600</v>
      </c>
      <c r="J5971" s="6" t="s">
        <v>8469</v>
      </c>
      <c r="K5971" s="7" t="s">
        <v>494</v>
      </c>
      <c r="L5971" s="8">
        <v>45657.0</v>
      </c>
      <c r="M5971" s="6" t="s">
        <v>23</v>
      </c>
      <c r="N5971" s="5"/>
      <c r="O5971" s="5"/>
      <c r="P5971" s="5"/>
      <c r="Q5971" s="5"/>
      <c r="R5971" s="5"/>
      <c r="S5971" s="5"/>
      <c r="T5971" s="5"/>
      <c r="U5971" s="5"/>
      <c r="V5971" s="5"/>
    </row>
    <row r="5972" hidden="1">
      <c r="A5972" s="5">
        <v>480091.0</v>
      </c>
      <c r="B5972" s="6" t="s">
        <v>7963</v>
      </c>
      <c r="C5972" s="6" t="s">
        <v>10723</v>
      </c>
      <c r="D5972" s="6" t="s">
        <v>11599</v>
      </c>
      <c r="E5972" s="6" t="s">
        <v>266</v>
      </c>
      <c r="F5972" s="6"/>
      <c r="G5972" s="6"/>
      <c r="H5972" s="6" t="s">
        <v>8279</v>
      </c>
      <c r="I5972" s="6" t="s">
        <v>11600</v>
      </c>
      <c r="J5972" s="6" t="s">
        <v>8469</v>
      </c>
      <c r="K5972" s="7" t="s">
        <v>97</v>
      </c>
      <c r="L5972" s="8">
        <v>45657.0</v>
      </c>
      <c r="M5972" s="6" t="s">
        <v>23</v>
      </c>
      <c r="N5972" s="5"/>
      <c r="O5972" s="5"/>
      <c r="P5972" s="5"/>
      <c r="Q5972" s="5"/>
      <c r="R5972" s="5"/>
      <c r="S5972" s="5"/>
      <c r="T5972" s="5"/>
      <c r="U5972" s="5"/>
      <c r="V5972" s="5"/>
    </row>
    <row r="5973" hidden="1">
      <c r="A5973" s="5">
        <v>480091.0</v>
      </c>
      <c r="B5973" s="6" t="s">
        <v>7963</v>
      </c>
      <c r="C5973" s="6" t="s">
        <v>10723</v>
      </c>
      <c r="D5973" s="6" t="s">
        <v>11601</v>
      </c>
      <c r="E5973" s="6" t="s">
        <v>266</v>
      </c>
      <c r="F5973" s="6"/>
      <c r="G5973" s="6"/>
      <c r="H5973" s="6" t="s">
        <v>8284</v>
      </c>
      <c r="I5973" s="6" t="s">
        <v>11602</v>
      </c>
      <c r="J5973" s="6" t="s">
        <v>8469</v>
      </c>
      <c r="K5973" s="7" t="s">
        <v>843</v>
      </c>
      <c r="L5973" s="8">
        <v>45657.0</v>
      </c>
      <c r="M5973" s="6" t="s">
        <v>23</v>
      </c>
      <c r="N5973" s="5"/>
      <c r="O5973" s="5"/>
      <c r="P5973" s="5"/>
      <c r="Q5973" s="5"/>
      <c r="R5973" s="5"/>
      <c r="S5973" s="5"/>
      <c r="T5973" s="5"/>
      <c r="U5973" s="5"/>
      <c r="V5973" s="5"/>
    </row>
    <row r="5974" hidden="1">
      <c r="A5974" s="5">
        <v>480091.0</v>
      </c>
      <c r="B5974" s="6" t="s">
        <v>7963</v>
      </c>
      <c r="C5974" s="6" t="s">
        <v>10723</v>
      </c>
      <c r="D5974" s="6" t="s">
        <v>11603</v>
      </c>
      <c r="E5974" s="6" t="s">
        <v>266</v>
      </c>
      <c r="F5974" s="6"/>
      <c r="G5974" s="6"/>
      <c r="H5974" s="6" t="s">
        <v>8310</v>
      </c>
      <c r="I5974" s="6" t="s">
        <v>11604</v>
      </c>
      <c r="J5974" s="6" t="s">
        <v>8469</v>
      </c>
      <c r="K5974" s="7" t="s">
        <v>11605</v>
      </c>
      <c r="L5974" s="8">
        <v>45657.0</v>
      </c>
      <c r="M5974" s="6" t="s">
        <v>23</v>
      </c>
      <c r="N5974" s="5"/>
      <c r="O5974" s="5"/>
      <c r="P5974" s="5"/>
      <c r="Q5974" s="5"/>
      <c r="R5974" s="5"/>
      <c r="S5974" s="5"/>
      <c r="T5974" s="5"/>
      <c r="U5974" s="5"/>
      <c r="V5974" s="5"/>
    </row>
    <row r="5975" hidden="1">
      <c r="A5975" s="5">
        <v>480091.0</v>
      </c>
      <c r="B5975" s="6" t="s">
        <v>7963</v>
      </c>
      <c r="C5975" s="6" t="s">
        <v>10723</v>
      </c>
      <c r="D5975" s="6" t="s">
        <v>11606</v>
      </c>
      <c r="E5975" s="6" t="s">
        <v>266</v>
      </c>
      <c r="F5975" s="6"/>
      <c r="G5975" s="6"/>
      <c r="H5975" s="6" t="s">
        <v>8209</v>
      </c>
      <c r="I5975" s="6" t="s">
        <v>11607</v>
      </c>
      <c r="J5975" s="6" t="s">
        <v>8469</v>
      </c>
      <c r="K5975" s="7" t="s">
        <v>8046</v>
      </c>
      <c r="L5975" s="8">
        <v>45657.0</v>
      </c>
      <c r="M5975" s="6" t="s">
        <v>23</v>
      </c>
      <c r="N5975" s="5"/>
      <c r="O5975" s="5"/>
      <c r="P5975" s="5"/>
      <c r="Q5975" s="5"/>
      <c r="R5975" s="5"/>
      <c r="S5975" s="5"/>
      <c r="T5975" s="5"/>
      <c r="U5975" s="5"/>
      <c r="V5975" s="5"/>
    </row>
    <row r="5976" hidden="1">
      <c r="A5976" s="5">
        <v>480091.0</v>
      </c>
      <c r="B5976" s="6" t="s">
        <v>7963</v>
      </c>
      <c r="C5976" s="6" t="s">
        <v>10723</v>
      </c>
      <c r="D5976" s="6" t="s">
        <v>11608</v>
      </c>
      <c r="E5976" s="6" t="s">
        <v>266</v>
      </c>
      <c r="F5976" s="6"/>
      <c r="G5976" s="6"/>
      <c r="H5976" s="6" t="s">
        <v>8214</v>
      </c>
      <c r="I5976" s="6" t="s">
        <v>11609</v>
      </c>
      <c r="J5976" s="6" t="s">
        <v>8469</v>
      </c>
      <c r="K5976" s="7" t="s">
        <v>588</v>
      </c>
      <c r="L5976" s="8">
        <v>45657.0</v>
      </c>
      <c r="M5976" s="6" t="s">
        <v>23</v>
      </c>
      <c r="N5976" s="5"/>
      <c r="O5976" s="5"/>
      <c r="P5976" s="5"/>
      <c r="Q5976" s="5"/>
      <c r="R5976" s="5"/>
      <c r="S5976" s="5"/>
      <c r="T5976" s="5"/>
      <c r="U5976" s="5"/>
      <c r="V5976" s="5"/>
    </row>
    <row r="5977" hidden="1">
      <c r="A5977" s="5">
        <v>480091.0</v>
      </c>
      <c r="B5977" s="6" t="s">
        <v>7963</v>
      </c>
      <c r="C5977" s="6" t="s">
        <v>10723</v>
      </c>
      <c r="D5977" s="6" t="s">
        <v>11610</v>
      </c>
      <c r="E5977" s="6" t="s">
        <v>266</v>
      </c>
      <c r="F5977" s="6"/>
      <c r="G5977" s="6"/>
      <c r="H5977" s="6" t="s">
        <v>9435</v>
      </c>
      <c r="I5977" s="6" t="s">
        <v>11611</v>
      </c>
      <c r="J5977" s="6" t="s">
        <v>8469</v>
      </c>
      <c r="K5977" s="7" t="s">
        <v>11612</v>
      </c>
      <c r="L5977" s="8">
        <v>45657.0</v>
      </c>
      <c r="M5977" s="6" t="s">
        <v>23</v>
      </c>
      <c r="N5977" s="5"/>
      <c r="O5977" s="5"/>
      <c r="P5977" s="5"/>
      <c r="Q5977" s="5"/>
      <c r="R5977" s="5"/>
      <c r="S5977" s="5"/>
      <c r="T5977" s="5"/>
      <c r="U5977" s="5"/>
      <c r="V5977" s="5"/>
    </row>
    <row r="5978" hidden="1">
      <c r="A5978" s="5">
        <v>480091.0</v>
      </c>
      <c r="B5978" s="6" t="s">
        <v>7963</v>
      </c>
      <c r="C5978" s="6" t="s">
        <v>10723</v>
      </c>
      <c r="D5978" s="6" t="s">
        <v>11608</v>
      </c>
      <c r="E5978" s="6" t="s">
        <v>266</v>
      </c>
      <c r="F5978" s="6"/>
      <c r="G5978" s="6"/>
      <c r="H5978" s="6" t="s">
        <v>8212</v>
      </c>
      <c r="I5978" s="6" t="s">
        <v>11609</v>
      </c>
      <c r="J5978" s="6" t="s">
        <v>8469</v>
      </c>
      <c r="K5978" s="7" t="s">
        <v>369</v>
      </c>
      <c r="L5978" s="8">
        <v>45657.0</v>
      </c>
      <c r="M5978" s="6" t="s">
        <v>23</v>
      </c>
      <c r="N5978" s="5"/>
      <c r="O5978" s="5"/>
      <c r="P5978" s="5"/>
      <c r="Q5978" s="5"/>
      <c r="R5978" s="5"/>
      <c r="S5978" s="5"/>
      <c r="T5978" s="5"/>
      <c r="U5978" s="5"/>
      <c r="V5978" s="5"/>
    </row>
    <row r="5979" hidden="1">
      <c r="A5979" s="5">
        <v>480091.0</v>
      </c>
      <c r="B5979" s="6" t="s">
        <v>7963</v>
      </c>
      <c r="C5979" s="6" t="s">
        <v>10723</v>
      </c>
      <c r="D5979" s="6" t="s">
        <v>11608</v>
      </c>
      <c r="E5979" s="6" t="s">
        <v>266</v>
      </c>
      <c r="F5979" s="6"/>
      <c r="G5979" s="6"/>
      <c r="H5979" s="6" t="s">
        <v>8218</v>
      </c>
      <c r="I5979" s="6" t="s">
        <v>11609</v>
      </c>
      <c r="J5979" s="6" t="s">
        <v>8469</v>
      </c>
      <c r="K5979" s="7" t="s">
        <v>850</v>
      </c>
      <c r="L5979" s="8">
        <v>45657.0</v>
      </c>
      <c r="M5979" s="6" t="s">
        <v>23</v>
      </c>
      <c r="N5979" s="5"/>
      <c r="O5979" s="5"/>
      <c r="P5979" s="5"/>
      <c r="Q5979" s="5"/>
      <c r="R5979" s="5"/>
      <c r="S5979" s="5"/>
      <c r="T5979" s="5"/>
      <c r="U5979" s="5"/>
      <c r="V5979" s="5"/>
    </row>
    <row r="5980" hidden="1">
      <c r="A5980" s="5">
        <v>480091.0</v>
      </c>
      <c r="B5980" s="6" t="s">
        <v>7963</v>
      </c>
      <c r="C5980" s="6" t="s">
        <v>10723</v>
      </c>
      <c r="D5980" s="6" t="s">
        <v>11608</v>
      </c>
      <c r="E5980" s="6" t="s">
        <v>266</v>
      </c>
      <c r="F5980" s="6"/>
      <c r="G5980" s="6"/>
      <c r="H5980" s="6" t="s">
        <v>8256</v>
      </c>
      <c r="I5980" s="6" t="s">
        <v>11609</v>
      </c>
      <c r="J5980" s="6" t="s">
        <v>8469</v>
      </c>
      <c r="K5980" s="7" t="s">
        <v>8216</v>
      </c>
      <c r="L5980" s="8">
        <v>45657.0</v>
      </c>
      <c r="M5980" s="6" t="s">
        <v>23</v>
      </c>
      <c r="N5980" s="5"/>
      <c r="O5980" s="5"/>
      <c r="P5980" s="5"/>
      <c r="Q5980" s="5"/>
      <c r="R5980" s="5"/>
      <c r="S5980" s="5"/>
      <c r="T5980" s="5"/>
      <c r="U5980" s="5"/>
      <c r="V5980" s="5"/>
    </row>
    <row r="5981" hidden="1">
      <c r="A5981" s="5">
        <v>480091.0</v>
      </c>
      <c r="B5981" s="6" t="s">
        <v>7963</v>
      </c>
      <c r="C5981" s="6" t="s">
        <v>10723</v>
      </c>
      <c r="D5981" s="6" t="s">
        <v>11608</v>
      </c>
      <c r="E5981" s="6" t="s">
        <v>266</v>
      </c>
      <c r="F5981" s="6"/>
      <c r="G5981" s="6"/>
      <c r="H5981" s="6" t="s">
        <v>8264</v>
      </c>
      <c r="I5981" s="6" t="s">
        <v>11609</v>
      </c>
      <c r="J5981" s="6" t="s">
        <v>8469</v>
      </c>
      <c r="K5981" s="7" t="s">
        <v>881</v>
      </c>
      <c r="L5981" s="8">
        <v>45657.0</v>
      </c>
      <c r="M5981" s="6" t="s">
        <v>23</v>
      </c>
      <c r="N5981" s="5"/>
      <c r="O5981" s="5"/>
      <c r="P5981" s="5"/>
      <c r="Q5981" s="5"/>
      <c r="R5981" s="5"/>
      <c r="S5981" s="5"/>
      <c r="T5981" s="5"/>
      <c r="U5981" s="5"/>
      <c r="V5981" s="5"/>
    </row>
    <row r="5982" hidden="1">
      <c r="A5982" s="5">
        <v>480091.0</v>
      </c>
      <c r="B5982" s="6" t="s">
        <v>7963</v>
      </c>
      <c r="C5982" s="6" t="s">
        <v>10723</v>
      </c>
      <c r="D5982" s="6" t="s">
        <v>11608</v>
      </c>
      <c r="E5982" s="6" t="s">
        <v>266</v>
      </c>
      <c r="F5982" s="6"/>
      <c r="G5982" s="6"/>
      <c r="H5982" s="6" t="s">
        <v>8225</v>
      </c>
      <c r="I5982" s="6" t="s">
        <v>11609</v>
      </c>
      <c r="J5982" s="6" t="s">
        <v>8469</v>
      </c>
      <c r="K5982" s="7" t="s">
        <v>11613</v>
      </c>
      <c r="L5982" s="8">
        <v>45657.0</v>
      </c>
      <c r="M5982" s="6" t="s">
        <v>23</v>
      </c>
      <c r="N5982" s="5"/>
      <c r="O5982" s="5"/>
      <c r="P5982" s="5"/>
      <c r="Q5982" s="5"/>
      <c r="R5982" s="5"/>
      <c r="S5982" s="5"/>
      <c r="T5982" s="5"/>
      <c r="U5982" s="5"/>
      <c r="V5982" s="5"/>
    </row>
    <row r="5983" hidden="1">
      <c r="A5983" s="5">
        <v>480091.0</v>
      </c>
      <c r="B5983" s="6" t="s">
        <v>7963</v>
      </c>
      <c r="C5983" s="6" t="s">
        <v>10723</v>
      </c>
      <c r="D5983" s="6" t="s">
        <v>11614</v>
      </c>
      <c r="E5983" s="6" t="s">
        <v>266</v>
      </c>
      <c r="F5983" s="6"/>
      <c r="G5983" s="6"/>
      <c r="H5983" s="6" t="s">
        <v>8253</v>
      </c>
      <c r="I5983" s="6" t="s">
        <v>11615</v>
      </c>
      <c r="J5983" s="6" t="s">
        <v>8469</v>
      </c>
      <c r="K5983" s="7" t="s">
        <v>11616</v>
      </c>
      <c r="L5983" s="8">
        <v>45657.0</v>
      </c>
      <c r="M5983" s="6" t="s">
        <v>23</v>
      </c>
      <c r="N5983" s="5"/>
      <c r="O5983" s="5"/>
      <c r="P5983" s="5"/>
      <c r="Q5983" s="5"/>
      <c r="R5983" s="5"/>
      <c r="S5983" s="5"/>
      <c r="T5983" s="5"/>
      <c r="U5983" s="5"/>
      <c r="V5983" s="5"/>
    </row>
    <row r="5984" hidden="1">
      <c r="A5984" s="5">
        <v>480091.0</v>
      </c>
      <c r="B5984" s="6" t="s">
        <v>7963</v>
      </c>
      <c r="C5984" s="6" t="s">
        <v>10723</v>
      </c>
      <c r="D5984" s="6" t="s">
        <v>11617</v>
      </c>
      <c r="E5984" s="6" t="s">
        <v>266</v>
      </c>
      <c r="F5984" s="6"/>
      <c r="G5984" s="6"/>
      <c r="H5984" s="6" t="s">
        <v>8205</v>
      </c>
      <c r="I5984" s="6" t="s">
        <v>11618</v>
      </c>
      <c r="J5984" s="6" t="s">
        <v>8469</v>
      </c>
      <c r="K5984" s="7" t="s">
        <v>11619</v>
      </c>
      <c r="L5984" s="8">
        <v>45657.0</v>
      </c>
      <c r="M5984" s="6" t="s">
        <v>23</v>
      </c>
      <c r="N5984" s="5"/>
      <c r="O5984" s="5"/>
      <c r="P5984" s="5"/>
      <c r="Q5984" s="5"/>
      <c r="R5984" s="5"/>
      <c r="S5984" s="5"/>
      <c r="T5984" s="5"/>
      <c r="U5984" s="5"/>
      <c r="V5984" s="5"/>
    </row>
    <row r="5985" hidden="1">
      <c r="A5985" s="5">
        <v>480091.0</v>
      </c>
      <c r="B5985" s="6" t="s">
        <v>7963</v>
      </c>
      <c r="C5985" s="6" t="s">
        <v>10723</v>
      </c>
      <c r="D5985" s="6" t="s">
        <v>11620</v>
      </c>
      <c r="E5985" s="6" t="s">
        <v>266</v>
      </c>
      <c r="F5985" s="6"/>
      <c r="G5985" s="6"/>
      <c r="H5985" s="6" t="s">
        <v>8209</v>
      </c>
      <c r="I5985" s="6" t="s">
        <v>11621</v>
      </c>
      <c r="J5985" s="6" t="s">
        <v>8469</v>
      </c>
      <c r="K5985" s="7" t="s">
        <v>11622</v>
      </c>
      <c r="L5985" s="8">
        <v>45657.0</v>
      </c>
      <c r="M5985" s="6" t="s">
        <v>23</v>
      </c>
      <c r="N5985" s="5"/>
      <c r="O5985" s="5"/>
      <c r="P5985" s="5"/>
      <c r="Q5985" s="5"/>
      <c r="R5985" s="5"/>
      <c r="S5985" s="5"/>
      <c r="T5985" s="5"/>
      <c r="U5985" s="5"/>
      <c r="V5985" s="5"/>
    </row>
    <row r="5986" hidden="1">
      <c r="A5986" s="5">
        <v>480091.0</v>
      </c>
      <c r="B5986" s="6" t="s">
        <v>7963</v>
      </c>
      <c r="C5986" s="6" t="s">
        <v>10723</v>
      </c>
      <c r="D5986" s="6" t="s">
        <v>11617</v>
      </c>
      <c r="E5986" s="6" t="s">
        <v>266</v>
      </c>
      <c r="F5986" s="6"/>
      <c r="G5986" s="6"/>
      <c r="H5986" s="6" t="s">
        <v>8236</v>
      </c>
      <c r="I5986" s="6" t="s">
        <v>11618</v>
      </c>
      <c r="J5986" s="6" t="s">
        <v>8469</v>
      </c>
      <c r="K5986" s="7" t="s">
        <v>11623</v>
      </c>
      <c r="L5986" s="8">
        <v>45657.0</v>
      </c>
      <c r="M5986" s="6" t="s">
        <v>23</v>
      </c>
      <c r="N5986" s="5"/>
      <c r="O5986" s="5"/>
      <c r="P5986" s="5"/>
      <c r="Q5986" s="5"/>
      <c r="R5986" s="5"/>
      <c r="S5986" s="5"/>
      <c r="T5986" s="5"/>
      <c r="U5986" s="5"/>
      <c r="V5986" s="5"/>
    </row>
    <row r="5987" hidden="1">
      <c r="A5987" s="5">
        <v>480091.0</v>
      </c>
      <c r="B5987" s="6" t="s">
        <v>7963</v>
      </c>
      <c r="C5987" s="6" t="s">
        <v>10723</v>
      </c>
      <c r="D5987" s="6" t="s">
        <v>11617</v>
      </c>
      <c r="E5987" s="6" t="s">
        <v>266</v>
      </c>
      <c r="F5987" s="6"/>
      <c r="G5987" s="6"/>
      <c r="H5987" s="6" t="s">
        <v>8467</v>
      </c>
      <c r="I5987" s="6" t="s">
        <v>11618</v>
      </c>
      <c r="J5987" s="6" t="s">
        <v>8469</v>
      </c>
      <c r="K5987" s="7" t="s">
        <v>11624</v>
      </c>
      <c r="L5987" s="8">
        <v>45657.0</v>
      </c>
      <c r="M5987" s="6" t="s">
        <v>23</v>
      </c>
      <c r="N5987" s="5"/>
      <c r="O5987" s="5"/>
      <c r="P5987" s="5"/>
      <c r="Q5987" s="5"/>
      <c r="R5987" s="5"/>
      <c r="S5987" s="5"/>
      <c r="T5987" s="5"/>
      <c r="U5987" s="5"/>
      <c r="V5987" s="5"/>
    </row>
    <row r="5988" hidden="1">
      <c r="A5988" s="5">
        <v>480091.0</v>
      </c>
      <c r="B5988" s="6" t="s">
        <v>7963</v>
      </c>
      <c r="C5988" s="6" t="s">
        <v>10723</v>
      </c>
      <c r="D5988" s="6" t="s">
        <v>11617</v>
      </c>
      <c r="E5988" s="6" t="s">
        <v>266</v>
      </c>
      <c r="F5988" s="6"/>
      <c r="G5988" s="6"/>
      <c r="H5988" s="6" t="s">
        <v>8260</v>
      </c>
      <c r="I5988" s="6" t="s">
        <v>11618</v>
      </c>
      <c r="J5988" s="6" t="s">
        <v>8469</v>
      </c>
      <c r="K5988" s="7" t="s">
        <v>11625</v>
      </c>
      <c r="L5988" s="8">
        <v>45657.0</v>
      </c>
      <c r="M5988" s="6" t="s">
        <v>23</v>
      </c>
      <c r="N5988" s="5"/>
      <c r="O5988" s="5"/>
      <c r="P5988" s="5"/>
      <c r="Q5988" s="5"/>
      <c r="R5988" s="5"/>
      <c r="S5988" s="5"/>
      <c r="T5988" s="5"/>
      <c r="U5988" s="5"/>
      <c r="V5988" s="5"/>
    </row>
    <row r="5989" hidden="1">
      <c r="A5989" s="5">
        <v>480091.0</v>
      </c>
      <c r="B5989" s="6" t="s">
        <v>7963</v>
      </c>
      <c r="C5989" s="6" t="s">
        <v>10723</v>
      </c>
      <c r="D5989" s="6" t="s">
        <v>11617</v>
      </c>
      <c r="E5989" s="6" t="s">
        <v>266</v>
      </c>
      <c r="F5989" s="6"/>
      <c r="G5989" s="6"/>
      <c r="H5989" s="6" t="s">
        <v>8212</v>
      </c>
      <c r="I5989" s="6" t="s">
        <v>11618</v>
      </c>
      <c r="J5989" s="6" t="s">
        <v>8469</v>
      </c>
      <c r="K5989" s="7" t="s">
        <v>588</v>
      </c>
      <c r="L5989" s="8">
        <v>45657.0</v>
      </c>
      <c r="M5989" s="6" t="s">
        <v>23</v>
      </c>
      <c r="N5989" s="5"/>
      <c r="O5989" s="5"/>
      <c r="P5989" s="5"/>
      <c r="Q5989" s="5"/>
      <c r="R5989" s="5"/>
      <c r="S5989" s="5"/>
      <c r="T5989" s="5"/>
      <c r="U5989" s="5"/>
      <c r="V5989" s="5"/>
    </row>
    <row r="5990" hidden="1">
      <c r="A5990" s="5">
        <v>480091.0</v>
      </c>
      <c r="B5990" s="6" t="s">
        <v>7963</v>
      </c>
      <c r="C5990" s="6" t="s">
        <v>10723</v>
      </c>
      <c r="D5990" s="6" t="s">
        <v>11617</v>
      </c>
      <c r="E5990" s="6" t="s">
        <v>266</v>
      </c>
      <c r="F5990" s="6"/>
      <c r="G5990" s="6"/>
      <c r="H5990" s="6" t="s">
        <v>8212</v>
      </c>
      <c r="I5990" s="6" t="s">
        <v>11618</v>
      </c>
      <c r="J5990" s="6" t="s">
        <v>8469</v>
      </c>
      <c r="K5990" s="7" t="s">
        <v>499</v>
      </c>
      <c r="L5990" s="8">
        <v>45657.0</v>
      </c>
      <c r="M5990" s="6" t="s">
        <v>23</v>
      </c>
      <c r="N5990" s="5"/>
      <c r="O5990" s="5"/>
      <c r="P5990" s="5"/>
      <c r="Q5990" s="5"/>
      <c r="R5990" s="5"/>
      <c r="S5990" s="5"/>
      <c r="T5990" s="5"/>
      <c r="U5990" s="5"/>
      <c r="V5990" s="5"/>
    </row>
    <row r="5991" hidden="1">
      <c r="A5991" s="5">
        <v>480091.0</v>
      </c>
      <c r="B5991" s="6" t="s">
        <v>7963</v>
      </c>
      <c r="C5991" s="6" t="s">
        <v>10723</v>
      </c>
      <c r="D5991" s="6" t="s">
        <v>11617</v>
      </c>
      <c r="E5991" s="6" t="s">
        <v>266</v>
      </c>
      <c r="F5991" s="6"/>
      <c r="G5991" s="6"/>
      <c r="H5991" s="6" t="s">
        <v>8339</v>
      </c>
      <c r="I5991" s="6" t="s">
        <v>11618</v>
      </c>
      <c r="J5991" s="6" t="s">
        <v>8469</v>
      </c>
      <c r="K5991" s="7" t="s">
        <v>11626</v>
      </c>
      <c r="L5991" s="8">
        <v>45657.0</v>
      </c>
      <c r="M5991" s="6" t="s">
        <v>23</v>
      </c>
      <c r="N5991" s="5"/>
      <c r="O5991" s="5"/>
      <c r="P5991" s="5"/>
      <c r="Q5991" s="5"/>
      <c r="R5991" s="5"/>
      <c r="S5991" s="5"/>
      <c r="T5991" s="5"/>
      <c r="U5991" s="5"/>
      <c r="V5991" s="5"/>
    </row>
    <row r="5992" hidden="1">
      <c r="A5992" s="5">
        <v>480091.0</v>
      </c>
      <c r="B5992" s="6" t="s">
        <v>7963</v>
      </c>
      <c r="C5992" s="6" t="s">
        <v>10723</v>
      </c>
      <c r="D5992" s="6" t="s">
        <v>11617</v>
      </c>
      <c r="E5992" s="6" t="s">
        <v>266</v>
      </c>
      <c r="F5992" s="6"/>
      <c r="G5992" s="6"/>
      <c r="H5992" s="6" t="s">
        <v>8319</v>
      </c>
      <c r="I5992" s="6" t="s">
        <v>11618</v>
      </c>
      <c r="J5992" s="6" t="s">
        <v>8469</v>
      </c>
      <c r="K5992" s="7" t="s">
        <v>10244</v>
      </c>
      <c r="L5992" s="8">
        <v>45657.0</v>
      </c>
      <c r="M5992" s="6" t="s">
        <v>23</v>
      </c>
      <c r="N5992" s="5"/>
      <c r="O5992" s="5"/>
      <c r="P5992" s="5"/>
      <c r="Q5992" s="5"/>
      <c r="R5992" s="5"/>
      <c r="S5992" s="5"/>
      <c r="T5992" s="5"/>
      <c r="U5992" s="5"/>
      <c r="V5992" s="5"/>
    </row>
    <row r="5993" hidden="1">
      <c r="A5993" s="5">
        <v>480091.0</v>
      </c>
      <c r="B5993" s="6" t="s">
        <v>7963</v>
      </c>
      <c r="C5993" s="6" t="s">
        <v>10723</v>
      </c>
      <c r="D5993" s="6" t="s">
        <v>11627</v>
      </c>
      <c r="E5993" s="6" t="s">
        <v>266</v>
      </c>
      <c r="F5993" s="6"/>
      <c r="G5993" s="6"/>
      <c r="H5993" s="6" t="s">
        <v>8279</v>
      </c>
      <c r="I5993" s="6" t="s">
        <v>11628</v>
      </c>
      <c r="J5993" s="6" t="s">
        <v>8469</v>
      </c>
      <c r="K5993" s="7" t="s">
        <v>11629</v>
      </c>
      <c r="L5993" s="8">
        <v>45657.0</v>
      </c>
      <c r="M5993" s="6" t="s">
        <v>23</v>
      </c>
      <c r="N5993" s="5"/>
      <c r="O5993" s="5"/>
      <c r="P5993" s="5"/>
      <c r="Q5993" s="5"/>
      <c r="R5993" s="5"/>
      <c r="S5993" s="5"/>
      <c r="T5993" s="5"/>
      <c r="U5993" s="5"/>
      <c r="V5993" s="5"/>
    </row>
    <row r="5994" hidden="1">
      <c r="A5994" s="5">
        <v>480091.0</v>
      </c>
      <c r="B5994" s="6" t="s">
        <v>7963</v>
      </c>
      <c r="C5994" s="6" t="s">
        <v>10723</v>
      </c>
      <c r="D5994" s="6" t="s">
        <v>11617</v>
      </c>
      <c r="E5994" s="6" t="s">
        <v>266</v>
      </c>
      <c r="F5994" s="6"/>
      <c r="G5994" s="6"/>
      <c r="H5994" s="6" t="s">
        <v>8243</v>
      </c>
      <c r="I5994" s="6" t="s">
        <v>11618</v>
      </c>
      <c r="J5994" s="6" t="s">
        <v>8469</v>
      </c>
      <c r="K5994" s="7" t="s">
        <v>10614</v>
      </c>
      <c r="L5994" s="8">
        <v>45657.0</v>
      </c>
      <c r="M5994" s="6" t="s">
        <v>23</v>
      </c>
      <c r="N5994" s="5"/>
      <c r="O5994" s="5"/>
      <c r="P5994" s="5"/>
      <c r="Q5994" s="5"/>
      <c r="R5994" s="5"/>
      <c r="S5994" s="5"/>
      <c r="T5994" s="5"/>
      <c r="U5994" s="5"/>
      <c r="V5994" s="5"/>
    </row>
    <row r="5995" hidden="1">
      <c r="A5995" s="5">
        <v>480091.0</v>
      </c>
      <c r="B5995" s="6" t="s">
        <v>7963</v>
      </c>
      <c r="C5995" s="6" t="s">
        <v>10723</v>
      </c>
      <c r="D5995" s="6" t="s">
        <v>11617</v>
      </c>
      <c r="E5995" s="6" t="s">
        <v>266</v>
      </c>
      <c r="F5995" s="6"/>
      <c r="G5995" s="6"/>
      <c r="H5995" s="6" t="s">
        <v>8233</v>
      </c>
      <c r="I5995" s="6" t="s">
        <v>11618</v>
      </c>
      <c r="J5995" s="6" t="s">
        <v>8469</v>
      </c>
      <c r="K5995" s="7" t="s">
        <v>11630</v>
      </c>
      <c r="L5995" s="8">
        <v>45657.0</v>
      </c>
      <c r="M5995" s="6" t="s">
        <v>23</v>
      </c>
      <c r="N5995" s="5"/>
      <c r="O5995" s="5"/>
      <c r="P5995" s="5"/>
      <c r="Q5995" s="5"/>
      <c r="R5995" s="5"/>
      <c r="S5995" s="5"/>
      <c r="T5995" s="5"/>
      <c r="U5995" s="5"/>
      <c r="V5995" s="5"/>
    </row>
    <row r="5996" hidden="1">
      <c r="A5996" s="5">
        <v>480091.0</v>
      </c>
      <c r="B5996" s="6" t="s">
        <v>7963</v>
      </c>
      <c r="C5996" s="6" t="s">
        <v>10723</v>
      </c>
      <c r="D5996" s="6" t="s">
        <v>11617</v>
      </c>
      <c r="E5996" s="6" t="s">
        <v>266</v>
      </c>
      <c r="F5996" s="6"/>
      <c r="G5996" s="6"/>
      <c r="H5996" s="6" t="s">
        <v>8369</v>
      </c>
      <c r="I5996" s="6" t="s">
        <v>11618</v>
      </c>
      <c r="J5996" s="6" t="s">
        <v>8469</v>
      </c>
      <c r="K5996" s="7" t="s">
        <v>11631</v>
      </c>
      <c r="L5996" s="8">
        <v>45657.0</v>
      </c>
      <c r="M5996" s="6" t="s">
        <v>23</v>
      </c>
      <c r="N5996" s="5"/>
      <c r="O5996" s="5"/>
      <c r="P5996" s="5"/>
      <c r="Q5996" s="5"/>
      <c r="R5996" s="5"/>
      <c r="S5996" s="5"/>
      <c r="T5996" s="5"/>
      <c r="U5996" s="5"/>
      <c r="V5996" s="5"/>
    </row>
    <row r="5997" hidden="1">
      <c r="A5997" s="5">
        <v>480091.0</v>
      </c>
      <c r="B5997" s="6" t="s">
        <v>7963</v>
      </c>
      <c r="C5997" s="6" t="s">
        <v>10723</v>
      </c>
      <c r="D5997" s="6" t="s">
        <v>11632</v>
      </c>
      <c r="E5997" s="6" t="s">
        <v>266</v>
      </c>
      <c r="F5997" s="6"/>
      <c r="G5997" s="6"/>
      <c r="H5997" s="6" t="s">
        <v>8478</v>
      </c>
      <c r="I5997" s="6" t="s">
        <v>11633</v>
      </c>
      <c r="J5997" s="6" t="s">
        <v>8469</v>
      </c>
      <c r="K5997" s="7" t="s">
        <v>11634</v>
      </c>
      <c r="L5997" s="8">
        <v>45657.0</v>
      </c>
      <c r="M5997" s="6" t="s">
        <v>23</v>
      </c>
      <c r="N5997" s="5"/>
      <c r="O5997" s="5"/>
      <c r="P5997" s="5"/>
      <c r="Q5997" s="5"/>
      <c r="R5997" s="5"/>
      <c r="S5997" s="5"/>
      <c r="T5997" s="5"/>
      <c r="U5997" s="5"/>
      <c r="V5997" s="5"/>
    </row>
    <row r="5998" hidden="1">
      <c r="A5998" s="5">
        <v>480091.0</v>
      </c>
      <c r="B5998" s="6" t="s">
        <v>7963</v>
      </c>
      <c r="C5998" s="6" t="s">
        <v>10723</v>
      </c>
      <c r="D5998" s="6" t="s">
        <v>11617</v>
      </c>
      <c r="E5998" s="6" t="s">
        <v>266</v>
      </c>
      <c r="F5998" s="6"/>
      <c r="G5998" s="6"/>
      <c r="H5998" s="6" t="s">
        <v>8372</v>
      </c>
      <c r="I5998" s="6" t="s">
        <v>11618</v>
      </c>
      <c r="J5998" s="6" t="s">
        <v>8469</v>
      </c>
      <c r="K5998" s="7" t="s">
        <v>11635</v>
      </c>
      <c r="L5998" s="8">
        <v>45657.0</v>
      </c>
      <c r="M5998" s="6" t="s">
        <v>23</v>
      </c>
      <c r="N5998" s="5"/>
      <c r="O5998" s="5"/>
      <c r="P5998" s="5"/>
      <c r="Q5998" s="5"/>
      <c r="R5998" s="5"/>
      <c r="S5998" s="5"/>
      <c r="T5998" s="5"/>
      <c r="U5998" s="5"/>
      <c r="V5998" s="5"/>
    </row>
    <row r="5999" hidden="1">
      <c r="A5999" s="5">
        <v>480091.0</v>
      </c>
      <c r="B5999" s="6" t="s">
        <v>7963</v>
      </c>
      <c r="C5999" s="6" t="s">
        <v>10723</v>
      </c>
      <c r="D5999" s="6" t="s">
        <v>11617</v>
      </c>
      <c r="E5999" s="6" t="s">
        <v>266</v>
      </c>
      <c r="F5999" s="6"/>
      <c r="G5999" s="6"/>
      <c r="H5999" s="6" t="s">
        <v>8686</v>
      </c>
      <c r="I5999" s="6" t="s">
        <v>11618</v>
      </c>
      <c r="J5999" s="6" t="s">
        <v>8469</v>
      </c>
      <c r="K5999" s="7" t="s">
        <v>11636</v>
      </c>
      <c r="L5999" s="8">
        <v>45657.0</v>
      </c>
      <c r="M5999" s="6" t="s">
        <v>23</v>
      </c>
      <c r="N5999" s="5"/>
      <c r="O5999" s="5"/>
      <c r="P5999" s="5"/>
      <c r="Q5999" s="5"/>
      <c r="R5999" s="5"/>
      <c r="S5999" s="5"/>
      <c r="T5999" s="5"/>
      <c r="U5999" s="5"/>
      <c r="V5999" s="5"/>
    </row>
    <row r="6000" hidden="1">
      <c r="A6000" s="5">
        <v>480091.0</v>
      </c>
      <c r="B6000" s="6" t="s">
        <v>7963</v>
      </c>
      <c r="C6000" s="6" t="s">
        <v>10723</v>
      </c>
      <c r="D6000" s="6" t="s">
        <v>11637</v>
      </c>
      <c r="E6000" s="6" t="s">
        <v>266</v>
      </c>
      <c r="F6000" s="6"/>
      <c r="G6000" s="6"/>
      <c r="H6000" s="6" t="s">
        <v>8253</v>
      </c>
      <c r="I6000" s="6" t="s">
        <v>11638</v>
      </c>
      <c r="J6000" s="6" t="s">
        <v>8469</v>
      </c>
      <c r="K6000" s="7" t="s">
        <v>11639</v>
      </c>
      <c r="L6000" s="8">
        <v>45657.0</v>
      </c>
      <c r="M6000" s="6" t="s">
        <v>23</v>
      </c>
      <c r="N6000" s="5"/>
      <c r="O6000" s="5"/>
      <c r="P6000" s="5"/>
      <c r="Q6000" s="5"/>
      <c r="R6000" s="5"/>
      <c r="S6000" s="5"/>
      <c r="T6000" s="5"/>
      <c r="U6000" s="5"/>
      <c r="V6000" s="5"/>
    </row>
    <row r="6001" hidden="1">
      <c r="A6001" s="5">
        <v>480091.0</v>
      </c>
      <c r="B6001" s="6" t="s">
        <v>7963</v>
      </c>
      <c r="C6001" s="6" t="s">
        <v>10723</v>
      </c>
      <c r="D6001" s="6" t="s">
        <v>11640</v>
      </c>
      <c r="E6001" s="6" t="s">
        <v>266</v>
      </c>
      <c r="F6001" s="6"/>
      <c r="G6001" s="6"/>
      <c r="H6001" s="6" t="s">
        <v>8236</v>
      </c>
      <c r="I6001" s="6" t="s">
        <v>11641</v>
      </c>
      <c r="J6001" s="6" t="s">
        <v>8469</v>
      </c>
      <c r="K6001" s="7" t="s">
        <v>10959</v>
      </c>
      <c r="L6001" s="8">
        <v>45657.0</v>
      </c>
      <c r="M6001" s="6" t="s">
        <v>23</v>
      </c>
      <c r="N6001" s="5"/>
      <c r="O6001" s="5"/>
      <c r="P6001" s="5"/>
      <c r="Q6001" s="5"/>
      <c r="R6001" s="5"/>
      <c r="S6001" s="5"/>
      <c r="T6001" s="5"/>
      <c r="U6001" s="5"/>
      <c r="V6001" s="5"/>
    </row>
    <row r="6002" hidden="1">
      <c r="A6002" s="5">
        <v>480091.0</v>
      </c>
      <c r="B6002" s="6" t="s">
        <v>7963</v>
      </c>
      <c r="C6002" s="6" t="s">
        <v>10723</v>
      </c>
      <c r="D6002" s="6" t="s">
        <v>11599</v>
      </c>
      <c r="E6002" s="6" t="s">
        <v>266</v>
      </c>
      <c r="F6002" s="6"/>
      <c r="G6002" s="6"/>
      <c r="H6002" s="6" t="s">
        <v>8478</v>
      </c>
      <c r="I6002" s="6" t="s">
        <v>11600</v>
      </c>
      <c r="J6002" s="6" t="s">
        <v>8469</v>
      </c>
      <c r="K6002" s="7" t="s">
        <v>620</v>
      </c>
      <c r="L6002" s="8">
        <v>45657.0</v>
      </c>
      <c r="M6002" s="6" t="s">
        <v>23</v>
      </c>
      <c r="N6002" s="5"/>
      <c r="O6002" s="5"/>
      <c r="P6002" s="5"/>
      <c r="Q6002" s="5"/>
      <c r="R6002" s="5"/>
      <c r="S6002" s="5"/>
      <c r="T6002" s="5"/>
      <c r="U6002" s="5"/>
      <c r="V6002" s="5"/>
    </row>
    <row r="6003" hidden="1">
      <c r="A6003" s="5">
        <v>480091.0</v>
      </c>
      <c r="B6003" s="6" t="s">
        <v>7963</v>
      </c>
      <c r="C6003" s="6" t="s">
        <v>10723</v>
      </c>
      <c r="D6003" s="6" t="s">
        <v>11642</v>
      </c>
      <c r="E6003" s="6" t="s">
        <v>266</v>
      </c>
      <c r="F6003" s="6"/>
      <c r="G6003" s="6"/>
      <c r="H6003" s="6" t="s">
        <v>8209</v>
      </c>
      <c r="I6003" s="6" t="s">
        <v>11643</v>
      </c>
      <c r="J6003" s="6" t="s">
        <v>8469</v>
      </c>
      <c r="K6003" s="7" t="s">
        <v>11644</v>
      </c>
      <c r="L6003" s="8">
        <v>45657.0</v>
      </c>
      <c r="M6003" s="6" t="s">
        <v>23</v>
      </c>
      <c r="N6003" s="5"/>
      <c r="O6003" s="5"/>
      <c r="P6003" s="5"/>
      <c r="Q6003" s="5"/>
      <c r="R6003" s="5"/>
      <c r="S6003" s="5"/>
      <c r="T6003" s="5"/>
      <c r="U6003" s="5"/>
      <c r="V6003" s="5"/>
    </row>
    <row r="6004" hidden="1">
      <c r="A6004" s="5">
        <v>480091.0</v>
      </c>
      <c r="B6004" s="6" t="s">
        <v>7963</v>
      </c>
      <c r="C6004" s="6" t="s">
        <v>10723</v>
      </c>
      <c r="D6004" s="6" t="s">
        <v>11599</v>
      </c>
      <c r="E6004" s="6" t="s">
        <v>266</v>
      </c>
      <c r="F6004" s="6"/>
      <c r="G6004" s="6"/>
      <c r="H6004" s="6" t="s">
        <v>8256</v>
      </c>
      <c r="I6004" s="6" t="s">
        <v>11600</v>
      </c>
      <c r="J6004" s="6" t="s">
        <v>8469</v>
      </c>
      <c r="K6004" s="7" t="s">
        <v>8216</v>
      </c>
      <c r="L6004" s="8">
        <v>45657.0</v>
      </c>
      <c r="M6004" s="6" t="s">
        <v>23</v>
      </c>
      <c r="N6004" s="5"/>
      <c r="O6004" s="5"/>
      <c r="P6004" s="5"/>
      <c r="Q6004" s="5"/>
      <c r="R6004" s="5"/>
      <c r="S6004" s="5"/>
      <c r="T6004" s="5"/>
      <c r="U6004" s="5"/>
      <c r="V6004" s="5"/>
    </row>
    <row r="6005" hidden="1">
      <c r="A6005" s="5">
        <v>480091.0</v>
      </c>
      <c r="B6005" s="6" t="s">
        <v>7963</v>
      </c>
      <c r="C6005" s="6" t="s">
        <v>10723</v>
      </c>
      <c r="D6005" s="6" t="s">
        <v>11599</v>
      </c>
      <c r="E6005" s="6" t="s">
        <v>266</v>
      </c>
      <c r="F6005" s="6"/>
      <c r="G6005" s="6"/>
      <c r="H6005" s="6" t="s">
        <v>8256</v>
      </c>
      <c r="I6005" s="6" t="s">
        <v>11600</v>
      </c>
      <c r="J6005" s="6" t="s">
        <v>8469</v>
      </c>
      <c r="K6005" s="7" t="s">
        <v>8216</v>
      </c>
      <c r="L6005" s="8">
        <v>45657.0</v>
      </c>
      <c r="M6005" s="6" t="s">
        <v>23</v>
      </c>
      <c r="N6005" s="5"/>
      <c r="O6005" s="5"/>
      <c r="P6005" s="5"/>
      <c r="Q6005" s="5"/>
      <c r="R6005" s="5"/>
      <c r="S6005" s="5"/>
      <c r="T6005" s="5"/>
      <c r="U6005" s="5"/>
      <c r="V6005" s="5"/>
    </row>
    <row r="6006" hidden="1">
      <c r="A6006" s="5">
        <v>480091.0</v>
      </c>
      <c r="B6006" s="6" t="s">
        <v>7963</v>
      </c>
      <c r="C6006" s="6" t="s">
        <v>10723</v>
      </c>
      <c r="D6006" s="6" t="s">
        <v>11645</v>
      </c>
      <c r="E6006" s="6" t="s">
        <v>266</v>
      </c>
      <c r="F6006" s="6"/>
      <c r="G6006" s="6"/>
      <c r="H6006" s="6" t="s">
        <v>8274</v>
      </c>
      <c r="I6006" s="6" t="s">
        <v>11646</v>
      </c>
      <c r="J6006" s="6" t="s">
        <v>8469</v>
      </c>
      <c r="K6006" s="7" t="s">
        <v>592</v>
      </c>
      <c r="L6006" s="8">
        <v>45657.0</v>
      </c>
      <c r="M6006" s="6" t="s">
        <v>23</v>
      </c>
      <c r="N6006" s="5"/>
      <c r="O6006" s="5"/>
      <c r="P6006" s="5"/>
      <c r="Q6006" s="5"/>
      <c r="R6006" s="5"/>
      <c r="S6006" s="5"/>
      <c r="T6006" s="5"/>
      <c r="U6006" s="5"/>
      <c r="V6006" s="5"/>
    </row>
    <row r="6007" hidden="1">
      <c r="A6007" s="5">
        <v>480091.0</v>
      </c>
      <c r="B6007" s="6" t="s">
        <v>7963</v>
      </c>
      <c r="C6007" s="6" t="s">
        <v>10723</v>
      </c>
      <c r="D6007" s="6" t="s">
        <v>11647</v>
      </c>
      <c r="E6007" s="6" t="s">
        <v>266</v>
      </c>
      <c r="F6007" s="6"/>
      <c r="G6007" s="6"/>
      <c r="H6007" s="6" t="s">
        <v>8236</v>
      </c>
      <c r="I6007" s="6" t="s">
        <v>11648</v>
      </c>
      <c r="J6007" s="6" t="s">
        <v>8469</v>
      </c>
      <c r="K6007" s="7" t="s">
        <v>3683</v>
      </c>
      <c r="L6007" s="8">
        <v>45657.0</v>
      </c>
      <c r="M6007" s="6" t="s">
        <v>23</v>
      </c>
      <c r="N6007" s="5"/>
      <c r="O6007" s="5"/>
      <c r="P6007" s="5"/>
      <c r="Q6007" s="5"/>
      <c r="R6007" s="5"/>
      <c r="S6007" s="5"/>
      <c r="T6007" s="5"/>
      <c r="U6007" s="5"/>
      <c r="V6007" s="5"/>
    </row>
    <row r="6008" hidden="1">
      <c r="A6008" s="5">
        <v>480091.0</v>
      </c>
      <c r="B6008" s="6" t="s">
        <v>7963</v>
      </c>
      <c r="C6008" s="6" t="s">
        <v>10723</v>
      </c>
      <c r="D6008" s="6" t="s">
        <v>11647</v>
      </c>
      <c r="E6008" s="6" t="s">
        <v>266</v>
      </c>
      <c r="F6008" s="6"/>
      <c r="G6008" s="6"/>
      <c r="H6008" s="6" t="s">
        <v>8256</v>
      </c>
      <c r="I6008" s="6" t="s">
        <v>11649</v>
      </c>
      <c r="J6008" s="6" t="s">
        <v>8469</v>
      </c>
      <c r="K6008" s="7" t="s">
        <v>494</v>
      </c>
      <c r="L6008" s="8">
        <v>45657.0</v>
      </c>
      <c r="M6008" s="6" t="s">
        <v>23</v>
      </c>
      <c r="N6008" s="5"/>
      <c r="O6008" s="5"/>
      <c r="P6008" s="5"/>
      <c r="Q6008" s="5"/>
      <c r="R6008" s="5"/>
      <c r="S6008" s="5"/>
      <c r="T6008" s="5"/>
      <c r="U6008" s="5"/>
      <c r="V6008" s="5"/>
    </row>
    <row r="6009" hidden="1">
      <c r="A6009" s="5">
        <v>480091.0</v>
      </c>
      <c r="B6009" s="6" t="s">
        <v>7963</v>
      </c>
      <c r="C6009" s="6" t="s">
        <v>10723</v>
      </c>
      <c r="D6009" s="6" t="s">
        <v>11647</v>
      </c>
      <c r="E6009" s="6" t="s">
        <v>266</v>
      </c>
      <c r="F6009" s="6"/>
      <c r="G6009" s="6"/>
      <c r="H6009" s="6" t="s">
        <v>8225</v>
      </c>
      <c r="I6009" s="6" t="s">
        <v>11649</v>
      </c>
      <c r="J6009" s="6" t="s">
        <v>8469</v>
      </c>
      <c r="K6009" s="7" t="s">
        <v>71</v>
      </c>
      <c r="L6009" s="8">
        <v>45657.0</v>
      </c>
      <c r="M6009" s="6" t="s">
        <v>23</v>
      </c>
      <c r="N6009" s="5"/>
      <c r="O6009" s="5"/>
      <c r="P6009" s="5"/>
      <c r="Q6009" s="5"/>
      <c r="R6009" s="5"/>
      <c r="S6009" s="5"/>
      <c r="T6009" s="5"/>
      <c r="U6009" s="5"/>
      <c r="V6009" s="5"/>
    </row>
    <row r="6010" hidden="1">
      <c r="A6010" s="5">
        <v>480091.0</v>
      </c>
      <c r="B6010" s="6" t="s">
        <v>7963</v>
      </c>
      <c r="C6010" s="6" t="s">
        <v>10723</v>
      </c>
      <c r="D6010" s="6" t="s">
        <v>11647</v>
      </c>
      <c r="E6010" s="6" t="s">
        <v>266</v>
      </c>
      <c r="F6010" s="6"/>
      <c r="G6010" s="6"/>
      <c r="H6010" s="6" t="s">
        <v>8284</v>
      </c>
      <c r="I6010" s="6" t="s">
        <v>11649</v>
      </c>
      <c r="J6010" s="6" t="s">
        <v>8469</v>
      </c>
      <c r="K6010" s="7" t="s">
        <v>881</v>
      </c>
      <c r="L6010" s="8">
        <v>45657.0</v>
      </c>
      <c r="M6010" s="6" t="s">
        <v>23</v>
      </c>
      <c r="N6010" s="5"/>
      <c r="O6010" s="5"/>
      <c r="P6010" s="5"/>
      <c r="Q6010" s="5"/>
      <c r="R6010" s="5"/>
      <c r="S6010" s="5"/>
      <c r="T6010" s="5"/>
      <c r="U6010" s="5"/>
      <c r="V6010" s="5"/>
    </row>
    <row r="6011" hidden="1">
      <c r="A6011" s="5">
        <v>480091.0</v>
      </c>
      <c r="B6011" s="6" t="s">
        <v>7963</v>
      </c>
      <c r="C6011" s="6" t="s">
        <v>10723</v>
      </c>
      <c r="D6011" s="6" t="s">
        <v>11647</v>
      </c>
      <c r="E6011" s="6" t="s">
        <v>266</v>
      </c>
      <c r="F6011" s="6"/>
      <c r="G6011" s="6"/>
      <c r="H6011" s="6" t="s">
        <v>8212</v>
      </c>
      <c r="I6011" s="6" t="s">
        <v>11649</v>
      </c>
      <c r="J6011" s="6" t="s">
        <v>8469</v>
      </c>
      <c r="K6011" s="7" t="s">
        <v>97</v>
      </c>
      <c r="L6011" s="8">
        <v>45657.0</v>
      </c>
      <c r="M6011" s="6" t="s">
        <v>23</v>
      </c>
      <c r="N6011" s="5"/>
      <c r="O6011" s="5"/>
      <c r="P6011" s="5"/>
      <c r="Q6011" s="5"/>
      <c r="R6011" s="5"/>
      <c r="S6011" s="5"/>
      <c r="T6011" s="5"/>
      <c r="U6011" s="5"/>
      <c r="V6011" s="5"/>
    </row>
    <row r="6012" hidden="1">
      <c r="A6012" s="5">
        <v>480091.0</v>
      </c>
      <c r="B6012" s="6" t="s">
        <v>7963</v>
      </c>
      <c r="C6012" s="6" t="s">
        <v>10723</v>
      </c>
      <c r="D6012" s="6" t="s">
        <v>11647</v>
      </c>
      <c r="E6012" s="6" t="s">
        <v>266</v>
      </c>
      <c r="F6012" s="6"/>
      <c r="G6012" s="6"/>
      <c r="H6012" s="6" t="s">
        <v>8218</v>
      </c>
      <c r="I6012" s="6" t="s">
        <v>11649</v>
      </c>
      <c r="J6012" s="6" t="s">
        <v>8469</v>
      </c>
      <c r="K6012" s="7" t="s">
        <v>86</v>
      </c>
      <c r="L6012" s="8">
        <v>45657.0</v>
      </c>
      <c r="M6012" s="6" t="s">
        <v>23</v>
      </c>
      <c r="N6012" s="5"/>
      <c r="O6012" s="5"/>
      <c r="P6012" s="5"/>
      <c r="Q6012" s="5"/>
      <c r="R6012" s="5"/>
      <c r="S6012" s="5"/>
      <c r="T6012" s="5"/>
      <c r="U6012" s="5"/>
      <c r="V6012" s="5"/>
    </row>
    <row r="6013" hidden="1">
      <c r="A6013" s="5">
        <v>480091.0</v>
      </c>
      <c r="B6013" s="6" t="s">
        <v>7963</v>
      </c>
      <c r="C6013" s="6" t="s">
        <v>10723</v>
      </c>
      <c r="D6013" s="6" t="s">
        <v>11647</v>
      </c>
      <c r="E6013" s="6" t="s">
        <v>266</v>
      </c>
      <c r="F6013" s="6"/>
      <c r="G6013" s="6"/>
      <c r="H6013" s="6" t="s">
        <v>8264</v>
      </c>
      <c r="I6013" s="6" t="s">
        <v>11649</v>
      </c>
      <c r="J6013" s="6" t="s">
        <v>8469</v>
      </c>
      <c r="K6013" s="7" t="s">
        <v>86</v>
      </c>
      <c r="L6013" s="8">
        <v>45657.0</v>
      </c>
      <c r="M6013" s="6" t="s">
        <v>23</v>
      </c>
      <c r="N6013" s="5"/>
      <c r="O6013" s="5"/>
      <c r="P6013" s="5"/>
      <c r="Q6013" s="5"/>
      <c r="R6013" s="5"/>
      <c r="S6013" s="5"/>
      <c r="T6013" s="5"/>
      <c r="U6013" s="5"/>
      <c r="V6013" s="5"/>
    </row>
    <row r="6014" hidden="1">
      <c r="A6014" s="5">
        <v>480091.0</v>
      </c>
      <c r="B6014" s="6" t="s">
        <v>7963</v>
      </c>
      <c r="C6014" s="6" t="s">
        <v>10723</v>
      </c>
      <c r="D6014" s="6" t="s">
        <v>10759</v>
      </c>
      <c r="E6014" s="6" t="s">
        <v>266</v>
      </c>
      <c r="F6014" s="6"/>
      <c r="G6014" s="6"/>
      <c r="H6014" s="6" t="s">
        <v>8233</v>
      </c>
      <c r="I6014" s="6" t="s">
        <v>10760</v>
      </c>
      <c r="J6014" s="6" t="s">
        <v>8469</v>
      </c>
      <c r="K6014" s="7"/>
      <c r="L6014" s="8">
        <v>45657.0</v>
      </c>
      <c r="M6014" s="6" t="s">
        <v>23</v>
      </c>
      <c r="N6014" s="5"/>
      <c r="O6014" s="5"/>
      <c r="P6014" s="5"/>
      <c r="Q6014" s="5"/>
      <c r="R6014" s="5"/>
      <c r="S6014" s="5"/>
      <c r="T6014" s="5"/>
      <c r="U6014" s="5"/>
      <c r="V6014" s="5"/>
    </row>
    <row r="6015" hidden="1">
      <c r="A6015" s="5">
        <v>480091.0</v>
      </c>
      <c r="B6015" s="6" t="s">
        <v>7963</v>
      </c>
      <c r="C6015" s="6" t="s">
        <v>10723</v>
      </c>
      <c r="D6015" s="6" t="s">
        <v>8789</v>
      </c>
      <c r="E6015" s="6" t="s">
        <v>266</v>
      </c>
      <c r="F6015" s="6"/>
      <c r="G6015" s="6"/>
      <c r="H6015" s="6" t="s">
        <v>8233</v>
      </c>
      <c r="I6015" s="6" t="s">
        <v>8790</v>
      </c>
      <c r="J6015" s="6" t="s">
        <v>8469</v>
      </c>
      <c r="K6015" s="7"/>
      <c r="L6015" s="8">
        <v>45657.0</v>
      </c>
      <c r="M6015" s="6" t="s">
        <v>23</v>
      </c>
      <c r="N6015" s="5"/>
      <c r="O6015" s="5"/>
      <c r="P6015" s="5"/>
      <c r="Q6015" s="5"/>
      <c r="R6015" s="5"/>
      <c r="S6015" s="5"/>
      <c r="T6015" s="5"/>
      <c r="U6015" s="5"/>
      <c r="V6015" s="5"/>
    </row>
    <row r="6016" hidden="1">
      <c r="A6016" s="5">
        <v>480091.0</v>
      </c>
      <c r="B6016" s="6" t="s">
        <v>7963</v>
      </c>
      <c r="C6016" s="6" t="s">
        <v>10723</v>
      </c>
      <c r="D6016" s="6" t="s">
        <v>11650</v>
      </c>
      <c r="E6016" s="6" t="s">
        <v>266</v>
      </c>
      <c r="F6016" s="6"/>
      <c r="G6016" s="6"/>
      <c r="H6016" s="6" t="s">
        <v>8233</v>
      </c>
      <c r="I6016" s="6" t="s">
        <v>11651</v>
      </c>
      <c r="J6016" s="6" t="s">
        <v>8469</v>
      </c>
      <c r="K6016" s="7"/>
      <c r="L6016" s="8">
        <v>45657.0</v>
      </c>
      <c r="M6016" s="6" t="s">
        <v>23</v>
      </c>
      <c r="N6016" s="5"/>
      <c r="O6016" s="5"/>
      <c r="P6016" s="5"/>
      <c r="Q6016" s="5"/>
      <c r="R6016" s="5"/>
      <c r="S6016" s="5"/>
      <c r="T6016" s="5"/>
      <c r="U6016" s="5"/>
      <c r="V6016" s="5"/>
    </row>
    <row r="6017" hidden="1">
      <c r="A6017" s="5">
        <v>480091.0</v>
      </c>
      <c r="B6017" s="6" t="s">
        <v>7963</v>
      </c>
      <c r="C6017" s="6" t="s">
        <v>10723</v>
      </c>
      <c r="D6017" s="6" t="s">
        <v>11650</v>
      </c>
      <c r="E6017" s="6" t="s">
        <v>266</v>
      </c>
      <c r="F6017" s="6"/>
      <c r="G6017" s="6"/>
      <c r="H6017" s="6" t="s">
        <v>8233</v>
      </c>
      <c r="I6017" s="6" t="s">
        <v>11651</v>
      </c>
      <c r="J6017" s="6" t="s">
        <v>8469</v>
      </c>
      <c r="K6017" s="7" t="s">
        <v>11652</v>
      </c>
      <c r="L6017" s="8">
        <v>45657.0</v>
      </c>
      <c r="M6017" s="6" t="s">
        <v>23</v>
      </c>
      <c r="N6017" s="5"/>
      <c r="O6017" s="5"/>
      <c r="P6017" s="5"/>
      <c r="Q6017" s="5"/>
      <c r="R6017" s="5"/>
      <c r="S6017" s="5"/>
      <c r="T6017" s="5"/>
      <c r="U6017" s="5"/>
      <c r="V6017" s="5"/>
    </row>
    <row r="6018" hidden="1">
      <c r="A6018" s="5">
        <v>480091.0</v>
      </c>
      <c r="B6018" s="6" t="s">
        <v>7963</v>
      </c>
      <c r="C6018" s="6" t="s">
        <v>10723</v>
      </c>
      <c r="D6018" s="6" t="s">
        <v>9228</v>
      </c>
      <c r="E6018" s="6" t="s">
        <v>266</v>
      </c>
      <c r="F6018" s="6"/>
      <c r="G6018" s="6"/>
      <c r="H6018" s="6" t="s">
        <v>8233</v>
      </c>
      <c r="I6018" s="6" t="s">
        <v>9229</v>
      </c>
      <c r="J6018" s="6" t="s">
        <v>8469</v>
      </c>
      <c r="K6018" s="7"/>
      <c r="L6018" s="8">
        <v>45657.0</v>
      </c>
      <c r="M6018" s="6" t="s">
        <v>23</v>
      </c>
      <c r="N6018" s="5"/>
      <c r="O6018" s="5"/>
      <c r="P6018" s="5"/>
      <c r="Q6018" s="5"/>
      <c r="R6018" s="5"/>
      <c r="S6018" s="5"/>
      <c r="T6018" s="5"/>
      <c r="U6018" s="5"/>
      <c r="V6018" s="5"/>
    </row>
    <row r="6019" hidden="1">
      <c r="A6019" s="5">
        <v>480091.0</v>
      </c>
      <c r="B6019" s="6" t="s">
        <v>7963</v>
      </c>
      <c r="C6019" s="6" t="s">
        <v>10723</v>
      </c>
      <c r="D6019" s="6" t="s">
        <v>9816</v>
      </c>
      <c r="E6019" s="6" t="s">
        <v>266</v>
      </c>
      <c r="F6019" s="6"/>
      <c r="G6019" s="6"/>
      <c r="H6019" s="6" t="s">
        <v>8233</v>
      </c>
      <c r="I6019" s="6" t="s">
        <v>9817</v>
      </c>
      <c r="J6019" s="6" t="s">
        <v>8469</v>
      </c>
      <c r="K6019" s="7"/>
      <c r="L6019" s="8">
        <v>45657.0</v>
      </c>
      <c r="M6019" s="6" t="s">
        <v>23</v>
      </c>
      <c r="N6019" s="5"/>
      <c r="O6019" s="5"/>
      <c r="P6019" s="5"/>
      <c r="Q6019" s="5"/>
      <c r="R6019" s="5"/>
      <c r="S6019" s="5"/>
      <c r="T6019" s="5"/>
      <c r="U6019" s="5"/>
      <c r="V6019" s="5"/>
    </row>
    <row r="6020" hidden="1">
      <c r="A6020" s="5">
        <v>480091.0</v>
      </c>
      <c r="B6020" s="6" t="s">
        <v>7963</v>
      </c>
      <c r="C6020" s="6" t="s">
        <v>10723</v>
      </c>
      <c r="D6020" s="6" t="s">
        <v>9316</v>
      </c>
      <c r="E6020" s="6" t="s">
        <v>266</v>
      </c>
      <c r="F6020" s="6"/>
      <c r="G6020" s="6"/>
      <c r="H6020" s="6" t="s">
        <v>8233</v>
      </c>
      <c r="I6020" s="6" t="s">
        <v>9317</v>
      </c>
      <c r="J6020" s="6" t="s">
        <v>8469</v>
      </c>
      <c r="K6020" s="7"/>
      <c r="L6020" s="8">
        <v>45657.0</v>
      </c>
      <c r="M6020" s="6" t="s">
        <v>23</v>
      </c>
      <c r="N6020" s="5"/>
      <c r="O6020" s="5"/>
      <c r="P6020" s="5"/>
      <c r="Q6020" s="5"/>
      <c r="R6020" s="5"/>
      <c r="S6020" s="5"/>
      <c r="T6020" s="5"/>
      <c r="U6020" s="5"/>
      <c r="V6020" s="5"/>
    </row>
    <row r="6021" hidden="1">
      <c r="A6021" s="5">
        <v>480091.0</v>
      </c>
      <c r="B6021" s="6" t="s">
        <v>7963</v>
      </c>
      <c r="C6021" s="6" t="s">
        <v>10723</v>
      </c>
      <c r="D6021" s="6" t="s">
        <v>8792</v>
      </c>
      <c r="E6021" s="6" t="s">
        <v>266</v>
      </c>
      <c r="F6021" s="6"/>
      <c r="G6021" s="6"/>
      <c r="H6021" s="6" t="s">
        <v>8233</v>
      </c>
      <c r="I6021" s="6" t="s">
        <v>8793</v>
      </c>
      <c r="J6021" s="6" t="s">
        <v>8469</v>
      </c>
      <c r="K6021" s="7"/>
      <c r="L6021" s="8">
        <v>45657.0</v>
      </c>
      <c r="M6021" s="6" t="s">
        <v>23</v>
      </c>
      <c r="N6021" s="5"/>
      <c r="O6021" s="5"/>
      <c r="P6021" s="5"/>
      <c r="Q6021" s="5"/>
      <c r="R6021" s="5"/>
      <c r="S6021" s="5"/>
      <c r="T6021" s="5"/>
      <c r="U6021" s="5"/>
      <c r="V6021" s="5"/>
    </row>
    <row r="6022" hidden="1">
      <c r="A6022" s="5">
        <v>480091.0</v>
      </c>
      <c r="B6022" s="6" t="s">
        <v>7963</v>
      </c>
      <c r="C6022" s="6" t="s">
        <v>10723</v>
      </c>
      <c r="D6022" s="6" t="s">
        <v>8569</v>
      </c>
      <c r="E6022" s="6" t="s">
        <v>266</v>
      </c>
      <c r="F6022" s="6"/>
      <c r="G6022" s="6"/>
      <c r="H6022" s="6" t="s">
        <v>8233</v>
      </c>
      <c r="I6022" s="6" t="s">
        <v>8570</v>
      </c>
      <c r="J6022" s="6" t="s">
        <v>8469</v>
      </c>
      <c r="K6022" s="7"/>
      <c r="L6022" s="8">
        <v>45657.0</v>
      </c>
      <c r="M6022" s="6" t="s">
        <v>23</v>
      </c>
      <c r="N6022" s="5"/>
      <c r="O6022" s="5"/>
      <c r="P6022" s="5"/>
      <c r="Q6022" s="5"/>
      <c r="R6022" s="5"/>
      <c r="S6022" s="5"/>
      <c r="T6022" s="5"/>
      <c r="U6022" s="5"/>
      <c r="V6022" s="5"/>
    </row>
    <row r="6023" hidden="1">
      <c r="A6023" s="5">
        <v>480091.0</v>
      </c>
      <c r="B6023" s="6" t="s">
        <v>7963</v>
      </c>
      <c r="C6023" s="6" t="s">
        <v>10723</v>
      </c>
      <c r="D6023" s="6" t="s">
        <v>10415</v>
      </c>
      <c r="E6023" s="6" t="s">
        <v>266</v>
      </c>
      <c r="F6023" s="6"/>
      <c r="G6023" s="6"/>
      <c r="H6023" s="6" t="s">
        <v>8233</v>
      </c>
      <c r="I6023" s="6" t="s">
        <v>10416</v>
      </c>
      <c r="J6023" s="6" t="s">
        <v>8469</v>
      </c>
      <c r="K6023" s="7"/>
      <c r="L6023" s="8">
        <v>45657.0</v>
      </c>
      <c r="M6023" s="6" t="s">
        <v>23</v>
      </c>
      <c r="N6023" s="5"/>
      <c r="O6023" s="5"/>
      <c r="P6023" s="5"/>
      <c r="Q6023" s="5"/>
      <c r="R6023" s="5"/>
      <c r="S6023" s="5"/>
      <c r="T6023" s="5"/>
      <c r="U6023" s="5"/>
      <c r="V6023" s="5"/>
    </row>
    <row r="6024" hidden="1">
      <c r="A6024" s="5">
        <v>480091.0</v>
      </c>
      <c r="B6024" s="6" t="s">
        <v>7963</v>
      </c>
      <c r="C6024" s="6" t="s">
        <v>10723</v>
      </c>
      <c r="D6024" s="6" t="s">
        <v>11653</v>
      </c>
      <c r="E6024" s="6" t="s">
        <v>266</v>
      </c>
      <c r="F6024" s="6"/>
      <c r="G6024" s="6"/>
      <c r="H6024" s="6" t="s">
        <v>8233</v>
      </c>
      <c r="I6024" s="6" t="s">
        <v>11654</v>
      </c>
      <c r="J6024" s="6" t="s">
        <v>8469</v>
      </c>
      <c r="K6024" s="7"/>
      <c r="L6024" s="8">
        <v>45657.0</v>
      </c>
      <c r="M6024" s="6" t="s">
        <v>23</v>
      </c>
      <c r="N6024" s="5"/>
      <c r="O6024" s="5"/>
      <c r="P6024" s="5"/>
      <c r="Q6024" s="5"/>
      <c r="R6024" s="5"/>
      <c r="S6024" s="5"/>
      <c r="T6024" s="5"/>
      <c r="U6024" s="5"/>
      <c r="V6024" s="5"/>
    </row>
    <row r="6025" hidden="1">
      <c r="A6025" s="5">
        <v>480091.0</v>
      </c>
      <c r="B6025" s="6" t="s">
        <v>7963</v>
      </c>
      <c r="C6025" s="6" t="s">
        <v>10723</v>
      </c>
      <c r="D6025" s="6" t="s">
        <v>11514</v>
      </c>
      <c r="E6025" s="6" t="s">
        <v>266</v>
      </c>
      <c r="F6025" s="6"/>
      <c r="G6025" s="6"/>
      <c r="H6025" s="6" t="s">
        <v>8233</v>
      </c>
      <c r="I6025" s="6" t="s">
        <v>11515</v>
      </c>
      <c r="J6025" s="6" t="s">
        <v>8469</v>
      </c>
      <c r="K6025" s="7"/>
      <c r="L6025" s="8">
        <v>45657.0</v>
      </c>
      <c r="M6025" s="6" t="s">
        <v>23</v>
      </c>
      <c r="N6025" s="5"/>
      <c r="O6025" s="5"/>
      <c r="P6025" s="5"/>
      <c r="Q6025" s="5"/>
      <c r="R6025" s="5"/>
      <c r="S6025" s="5"/>
      <c r="T6025" s="5"/>
      <c r="U6025" s="5"/>
      <c r="V6025" s="5"/>
    </row>
    <row r="6026" hidden="1">
      <c r="A6026" s="5">
        <v>480091.0</v>
      </c>
      <c r="B6026" s="6" t="s">
        <v>7963</v>
      </c>
      <c r="C6026" s="6" t="s">
        <v>10723</v>
      </c>
      <c r="D6026" s="6" t="s">
        <v>8571</v>
      </c>
      <c r="E6026" s="6" t="s">
        <v>266</v>
      </c>
      <c r="F6026" s="6"/>
      <c r="G6026" s="6"/>
      <c r="H6026" s="6" t="s">
        <v>8233</v>
      </c>
      <c r="I6026" s="6" t="s">
        <v>8572</v>
      </c>
      <c r="J6026" s="6" t="s">
        <v>8469</v>
      </c>
      <c r="K6026" s="7"/>
      <c r="L6026" s="8">
        <v>45657.0</v>
      </c>
      <c r="M6026" s="6" t="s">
        <v>23</v>
      </c>
      <c r="N6026" s="5"/>
      <c r="O6026" s="5"/>
      <c r="P6026" s="5"/>
      <c r="Q6026" s="5"/>
      <c r="R6026" s="5"/>
      <c r="S6026" s="5"/>
      <c r="T6026" s="5"/>
      <c r="U6026" s="5"/>
      <c r="V6026" s="5"/>
    </row>
    <row r="6027" hidden="1">
      <c r="A6027" s="5">
        <v>480091.0</v>
      </c>
      <c r="B6027" s="6" t="s">
        <v>7963</v>
      </c>
      <c r="C6027" s="6" t="s">
        <v>10723</v>
      </c>
      <c r="D6027" s="6" t="s">
        <v>8313</v>
      </c>
      <c r="E6027" s="6" t="s">
        <v>266</v>
      </c>
      <c r="F6027" s="6"/>
      <c r="G6027" s="6"/>
      <c r="H6027" s="6" t="s">
        <v>8233</v>
      </c>
      <c r="I6027" s="6" t="s">
        <v>8314</v>
      </c>
      <c r="J6027" s="6" t="s">
        <v>8469</v>
      </c>
      <c r="K6027" s="7"/>
      <c r="L6027" s="8">
        <v>45657.0</v>
      </c>
      <c r="M6027" s="6" t="s">
        <v>23</v>
      </c>
      <c r="N6027" s="5"/>
      <c r="O6027" s="5"/>
      <c r="P6027" s="5"/>
      <c r="Q6027" s="5"/>
      <c r="R6027" s="5"/>
      <c r="S6027" s="5"/>
      <c r="T6027" s="5"/>
      <c r="U6027" s="5"/>
      <c r="V6027" s="5"/>
    </row>
    <row r="6028" hidden="1">
      <c r="A6028" s="5">
        <v>480091.0</v>
      </c>
      <c r="B6028" s="6" t="s">
        <v>7963</v>
      </c>
      <c r="C6028" s="6" t="s">
        <v>10723</v>
      </c>
      <c r="D6028" s="6" t="s">
        <v>11655</v>
      </c>
      <c r="E6028" s="6" t="s">
        <v>266</v>
      </c>
      <c r="F6028" s="6"/>
      <c r="G6028" s="6"/>
      <c r="H6028" s="6" t="s">
        <v>8256</v>
      </c>
      <c r="I6028" s="6" t="s">
        <v>11656</v>
      </c>
      <c r="J6028" s="6" t="s">
        <v>8469</v>
      </c>
      <c r="K6028" s="7" t="s">
        <v>481</v>
      </c>
      <c r="L6028" s="8">
        <v>45657.0</v>
      </c>
      <c r="M6028" s="6" t="s">
        <v>23</v>
      </c>
      <c r="N6028" s="5"/>
      <c r="O6028" s="5"/>
      <c r="P6028" s="5"/>
      <c r="Q6028" s="5"/>
      <c r="R6028" s="5"/>
      <c r="S6028" s="5"/>
      <c r="T6028" s="5"/>
      <c r="U6028" s="5"/>
      <c r="V6028" s="5"/>
    </row>
    <row r="6029" hidden="1">
      <c r="A6029" s="5">
        <v>480091.0</v>
      </c>
      <c r="B6029" s="6" t="s">
        <v>7963</v>
      </c>
      <c r="C6029" s="6" t="s">
        <v>10723</v>
      </c>
      <c r="D6029" s="6" t="s">
        <v>10401</v>
      </c>
      <c r="E6029" s="6" t="s">
        <v>266</v>
      </c>
      <c r="F6029" s="6"/>
      <c r="G6029" s="6"/>
      <c r="H6029" s="6" t="s">
        <v>8233</v>
      </c>
      <c r="I6029" s="6" t="s">
        <v>10402</v>
      </c>
      <c r="J6029" s="6" t="s">
        <v>8469</v>
      </c>
      <c r="K6029" s="7"/>
      <c r="L6029" s="8">
        <v>45657.0</v>
      </c>
      <c r="M6029" s="6" t="s">
        <v>23</v>
      </c>
      <c r="N6029" s="5"/>
      <c r="O6029" s="5"/>
      <c r="P6029" s="5"/>
      <c r="Q6029" s="5"/>
      <c r="R6029" s="5"/>
      <c r="S6029" s="5"/>
      <c r="T6029" s="5"/>
      <c r="U6029" s="5"/>
      <c r="V6029" s="5"/>
    </row>
    <row r="6030" hidden="1">
      <c r="A6030" s="5">
        <v>480091.0</v>
      </c>
      <c r="B6030" s="6" t="s">
        <v>7963</v>
      </c>
      <c r="C6030" s="6" t="s">
        <v>10723</v>
      </c>
      <c r="D6030" s="6" t="s">
        <v>10211</v>
      </c>
      <c r="E6030" s="6" t="s">
        <v>266</v>
      </c>
      <c r="F6030" s="6"/>
      <c r="G6030" s="6"/>
      <c r="H6030" s="6" t="s">
        <v>8233</v>
      </c>
      <c r="I6030" s="6" t="s">
        <v>10212</v>
      </c>
      <c r="J6030" s="6" t="s">
        <v>8469</v>
      </c>
      <c r="K6030" s="7"/>
      <c r="L6030" s="8">
        <v>45657.0</v>
      </c>
      <c r="M6030" s="6" t="s">
        <v>23</v>
      </c>
      <c r="N6030" s="5"/>
      <c r="O6030" s="5"/>
      <c r="P6030" s="5"/>
      <c r="Q6030" s="5"/>
      <c r="R6030" s="5"/>
      <c r="S6030" s="5"/>
      <c r="T6030" s="5"/>
      <c r="U6030" s="5"/>
      <c r="V6030" s="5"/>
    </row>
    <row r="6031" hidden="1">
      <c r="A6031" s="5">
        <v>480091.0</v>
      </c>
      <c r="B6031" s="6" t="s">
        <v>7963</v>
      </c>
      <c r="C6031" s="6" t="s">
        <v>10723</v>
      </c>
      <c r="D6031" s="6" t="s">
        <v>11655</v>
      </c>
      <c r="E6031" s="6" t="s">
        <v>266</v>
      </c>
      <c r="F6031" s="6"/>
      <c r="G6031" s="6"/>
      <c r="H6031" s="6" t="s">
        <v>8212</v>
      </c>
      <c r="I6031" s="6" t="s">
        <v>11656</v>
      </c>
      <c r="J6031" s="6" t="s">
        <v>8469</v>
      </c>
      <c r="K6031" s="7" t="s">
        <v>369</v>
      </c>
      <c r="L6031" s="8">
        <v>45657.0</v>
      </c>
      <c r="M6031" s="6" t="s">
        <v>23</v>
      </c>
      <c r="N6031" s="5"/>
      <c r="O6031" s="5"/>
      <c r="P6031" s="5"/>
      <c r="Q6031" s="5"/>
      <c r="R6031" s="5"/>
      <c r="S6031" s="5"/>
      <c r="T6031" s="5"/>
      <c r="U6031" s="5"/>
      <c r="V6031" s="5"/>
    </row>
    <row r="6032" hidden="1">
      <c r="A6032" s="5">
        <v>480091.0</v>
      </c>
      <c r="B6032" s="6" t="s">
        <v>7963</v>
      </c>
      <c r="C6032" s="6" t="s">
        <v>10723</v>
      </c>
      <c r="D6032" s="6" t="s">
        <v>11348</v>
      </c>
      <c r="E6032" s="6" t="s">
        <v>266</v>
      </c>
      <c r="F6032" s="6"/>
      <c r="G6032" s="6"/>
      <c r="H6032" s="6" t="s">
        <v>8264</v>
      </c>
      <c r="I6032" s="6" t="s">
        <v>11349</v>
      </c>
      <c r="J6032" s="6" t="s">
        <v>8469</v>
      </c>
      <c r="K6032" s="7" t="s">
        <v>565</v>
      </c>
      <c r="L6032" s="8">
        <v>45657.0</v>
      </c>
      <c r="M6032" s="6" t="s">
        <v>23</v>
      </c>
      <c r="N6032" s="5"/>
      <c r="O6032" s="5"/>
      <c r="P6032" s="5"/>
      <c r="Q6032" s="5"/>
      <c r="R6032" s="5"/>
      <c r="S6032" s="5"/>
      <c r="T6032" s="5"/>
      <c r="U6032" s="5"/>
      <c r="V6032" s="5"/>
    </row>
    <row r="6033" hidden="1">
      <c r="A6033" s="5">
        <v>480091.0</v>
      </c>
      <c r="B6033" s="6" t="s">
        <v>7963</v>
      </c>
      <c r="C6033" s="6" t="s">
        <v>10723</v>
      </c>
      <c r="D6033" s="6" t="s">
        <v>11657</v>
      </c>
      <c r="E6033" s="6" t="s">
        <v>266</v>
      </c>
      <c r="F6033" s="6"/>
      <c r="G6033" s="6"/>
      <c r="H6033" s="6" t="s">
        <v>8236</v>
      </c>
      <c r="I6033" s="6" t="s">
        <v>11658</v>
      </c>
      <c r="J6033" s="6" t="s">
        <v>8469</v>
      </c>
      <c r="K6033" s="7" t="s">
        <v>1318</v>
      </c>
      <c r="L6033" s="8">
        <v>45657.0</v>
      </c>
      <c r="M6033" s="6" t="s">
        <v>23</v>
      </c>
      <c r="N6033" s="5"/>
      <c r="O6033" s="5"/>
      <c r="P6033" s="5"/>
      <c r="Q6033" s="5"/>
      <c r="R6033" s="5"/>
      <c r="S6033" s="5"/>
      <c r="T6033" s="5"/>
      <c r="U6033" s="5"/>
      <c r="V6033" s="5"/>
    </row>
    <row r="6034" hidden="1">
      <c r="A6034" s="5">
        <v>480091.0</v>
      </c>
      <c r="B6034" s="6" t="s">
        <v>7963</v>
      </c>
      <c r="C6034" s="6" t="s">
        <v>10723</v>
      </c>
      <c r="D6034" s="6" t="s">
        <v>11657</v>
      </c>
      <c r="E6034" s="6" t="s">
        <v>266</v>
      </c>
      <c r="F6034" s="6"/>
      <c r="G6034" s="6"/>
      <c r="H6034" s="6" t="s">
        <v>8256</v>
      </c>
      <c r="I6034" s="6" t="s">
        <v>11659</v>
      </c>
      <c r="J6034" s="6" t="s">
        <v>8469</v>
      </c>
      <c r="K6034" s="7" t="s">
        <v>557</v>
      </c>
      <c r="L6034" s="8">
        <v>45657.0</v>
      </c>
      <c r="M6034" s="6" t="s">
        <v>23</v>
      </c>
      <c r="N6034" s="5"/>
      <c r="O6034" s="5"/>
      <c r="P6034" s="5"/>
      <c r="Q6034" s="5"/>
      <c r="R6034" s="5"/>
      <c r="S6034" s="5"/>
      <c r="T6034" s="5"/>
      <c r="U6034" s="5"/>
      <c r="V6034" s="5"/>
    </row>
    <row r="6035" hidden="1">
      <c r="A6035" s="5">
        <v>480091.0</v>
      </c>
      <c r="B6035" s="6" t="s">
        <v>7963</v>
      </c>
      <c r="C6035" s="6" t="s">
        <v>10723</v>
      </c>
      <c r="D6035" s="6" t="s">
        <v>11657</v>
      </c>
      <c r="E6035" s="6" t="s">
        <v>266</v>
      </c>
      <c r="F6035" s="6"/>
      <c r="G6035" s="6"/>
      <c r="H6035" s="6" t="s">
        <v>8256</v>
      </c>
      <c r="I6035" s="6" t="s">
        <v>11659</v>
      </c>
      <c r="J6035" s="6" t="s">
        <v>8469</v>
      </c>
      <c r="K6035" s="7" t="s">
        <v>1030</v>
      </c>
      <c r="L6035" s="8">
        <v>45657.0</v>
      </c>
      <c r="M6035" s="6" t="s">
        <v>23</v>
      </c>
      <c r="N6035" s="5"/>
      <c r="O6035" s="5"/>
      <c r="P6035" s="5"/>
      <c r="Q6035" s="5"/>
      <c r="R6035" s="5"/>
      <c r="S6035" s="5"/>
      <c r="T6035" s="5"/>
      <c r="U6035" s="5"/>
      <c r="V6035" s="5"/>
    </row>
    <row r="6036" hidden="1">
      <c r="A6036" s="5">
        <v>480091.0</v>
      </c>
      <c r="B6036" s="6" t="s">
        <v>7963</v>
      </c>
      <c r="C6036" s="6" t="s">
        <v>10723</v>
      </c>
      <c r="D6036" s="6" t="s">
        <v>11660</v>
      </c>
      <c r="E6036" s="6" t="s">
        <v>266</v>
      </c>
      <c r="F6036" s="6"/>
      <c r="G6036" s="6"/>
      <c r="H6036" s="6" t="s">
        <v>9435</v>
      </c>
      <c r="I6036" s="6" t="s">
        <v>11661</v>
      </c>
      <c r="J6036" s="6" t="s">
        <v>8469</v>
      </c>
      <c r="K6036" s="7" t="s">
        <v>8994</v>
      </c>
      <c r="L6036" s="8">
        <v>45657.0</v>
      </c>
      <c r="M6036" s="6" t="s">
        <v>23</v>
      </c>
      <c r="N6036" s="5"/>
      <c r="O6036" s="5"/>
      <c r="P6036" s="5"/>
      <c r="Q6036" s="5"/>
      <c r="R6036" s="5"/>
      <c r="S6036" s="5"/>
      <c r="T6036" s="5"/>
      <c r="U6036" s="5"/>
      <c r="V6036" s="5"/>
    </row>
    <row r="6037" hidden="1">
      <c r="A6037" s="5">
        <v>480091.0</v>
      </c>
      <c r="B6037" s="6" t="s">
        <v>7963</v>
      </c>
      <c r="C6037" s="6" t="s">
        <v>10723</v>
      </c>
      <c r="D6037" s="6" t="s">
        <v>11657</v>
      </c>
      <c r="E6037" s="6" t="s">
        <v>266</v>
      </c>
      <c r="F6037" s="6"/>
      <c r="G6037" s="6"/>
      <c r="H6037" s="6" t="s">
        <v>8212</v>
      </c>
      <c r="I6037" s="6" t="s">
        <v>11659</v>
      </c>
      <c r="J6037" s="6" t="s">
        <v>8469</v>
      </c>
      <c r="K6037" s="7" t="s">
        <v>477</v>
      </c>
      <c r="L6037" s="8">
        <v>45657.0</v>
      </c>
      <c r="M6037" s="6" t="s">
        <v>23</v>
      </c>
      <c r="N6037" s="5"/>
      <c r="O6037" s="5"/>
      <c r="P6037" s="5"/>
      <c r="Q6037" s="5"/>
      <c r="R6037" s="5"/>
      <c r="S6037" s="5"/>
      <c r="T6037" s="5"/>
      <c r="U6037" s="5"/>
      <c r="V6037" s="5"/>
    </row>
    <row r="6038" hidden="1">
      <c r="A6038" s="5">
        <v>480091.0</v>
      </c>
      <c r="B6038" s="6" t="s">
        <v>7963</v>
      </c>
      <c r="C6038" s="6" t="s">
        <v>10723</v>
      </c>
      <c r="D6038" s="6" t="s">
        <v>11657</v>
      </c>
      <c r="E6038" s="6" t="s">
        <v>266</v>
      </c>
      <c r="F6038" s="6"/>
      <c r="G6038" s="6"/>
      <c r="H6038" s="6" t="s">
        <v>8264</v>
      </c>
      <c r="I6038" s="6" t="s">
        <v>11659</v>
      </c>
      <c r="J6038" s="6" t="s">
        <v>8469</v>
      </c>
      <c r="K6038" s="7" t="s">
        <v>3258</v>
      </c>
      <c r="L6038" s="8">
        <v>45657.0</v>
      </c>
      <c r="M6038" s="6" t="s">
        <v>23</v>
      </c>
      <c r="N6038" s="5"/>
      <c r="O6038" s="5"/>
      <c r="P6038" s="5"/>
      <c r="Q6038" s="5"/>
      <c r="R6038" s="5"/>
      <c r="S6038" s="5"/>
      <c r="T6038" s="5"/>
      <c r="U6038" s="5"/>
      <c r="V6038" s="5"/>
    </row>
    <row r="6039" hidden="1">
      <c r="A6039" s="5">
        <v>480091.0</v>
      </c>
      <c r="B6039" s="6" t="s">
        <v>7963</v>
      </c>
      <c r="C6039" s="6" t="s">
        <v>10723</v>
      </c>
      <c r="D6039" s="6" t="s">
        <v>11657</v>
      </c>
      <c r="E6039" s="6" t="s">
        <v>266</v>
      </c>
      <c r="F6039" s="6"/>
      <c r="G6039" s="6"/>
      <c r="H6039" s="6" t="s">
        <v>8302</v>
      </c>
      <c r="I6039" s="6" t="s">
        <v>11659</v>
      </c>
      <c r="J6039" s="6" t="s">
        <v>8469</v>
      </c>
      <c r="K6039" s="7" t="s">
        <v>477</v>
      </c>
      <c r="L6039" s="8">
        <v>45657.0</v>
      </c>
      <c r="M6039" s="6" t="s">
        <v>23</v>
      </c>
      <c r="N6039" s="5"/>
      <c r="O6039" s="5"/>
      <c r="P6039" s="5"/>
      <c r="Q6039" s="5"/>
      <c r="R6039" s="5"/>
      <c r="S6039" s="5"/>
      <c r="T6039" s="5"/>
      <c r="U6039" s="5"/>
      <c r="V6039" s="5"/>
    </row>
    <row r="6040" hidden="1">
      <c r="A6040" s="5">
        <v>480091.0</v>
      </c>
      <c r="B6040" s="6" t="s">
        <v>7963</v>
      </c>
      <c r="C6040" s="6" t="s">
        <v>10723</v>
      </c>
      <c r="D6040" s="6" t="s">
        <v>11657</v>
      </c>
      <c r="E6040" s="6" t="s">
        <v>266</v>
      </c>
      <c r="F6040" s="6"/>
      <c r="G6040" s="6"/>
      <c r="H6040" s="6" t="s">
        <v>8279</v>
      </c>
      <c r="I6040" s="6" t="s">
        <v>11659</v>
      </c>
      <c r="J6040" s="6" t="s">
        <v>8469</v>
      </c>
      <c r="K6040" s="7" t="s">
        <v>75</v>
      </c>
      <c r="L6040" s="8">
        <v>45657.0</v>
      </c>
      <c r="M6040" s="6" t="s">
        <v>23</v>
      </c>
      <c r="N6040" s="5"/>
      <c r="O6040" s="5"/>
      <c r="P6040" s="5"/>
      <c r="Q6040" s="5"/>
      <c r="R6040" s="5"/>
      <c r="S6040" s="5"/>
      <c r="T6040" s="5"/>
      <c r="U6040" s="5"/>
      <c r="V6040" s="5"/>
    </row>
    <row r="6041" hidden="1">
      <c r="A6041" s="5">
        <v>480091.0</v>
      </c>
      <c r="B6041" s="6" t="s">
        <v>7963</v>
      </c>
      <c r="C6041" s="6" t="s">
        <v>11662</v>
      </c>
      <c r="D6041" s="6" t="s">
        <v>10082</v>
      </c>
      <c r="E6041" s="6" t="s">
        <v>266</v>
      </c>
      <c r="F6041" s="6"/>
      <c r="G6041" s="6"/>
      <c r="H6041" s="6" t="s">
        <v>8325</v>
      </c>
      <c r="I6041" s="6" t="s">
        <v>10083</v>
      </c>
      <c r="J6041" s="6" t="s">
        <v>8469</v>
      </c>
      <c r="K6041" s="7" t="s">
        <v>82</v>
      </c>
      <c r="L6041" s="8">
        <v>45657.0</v>
      </c>
      <c r="M6041" s="6" t="s">
        <v>23</v>
      </c>
      <c r="N6041" s="5"/>
      <c r="O6041" s="5"/>
      <c r="P6041" s="5"/>
      <c r="Q6041" s="5"/>
      <c r="R6041" s="5"/>
      <c r="S6041" s="5"/>
      <c r="T6041" s="5"/>
      <c r="U6041" s="5"/>
      <c r="V6041" s="5"/>
    </row>
    <row r="6042" hidden="1">
      <c r="A6042" s="5">
        <v>480091.0</v>
      </c>
      <c r="B6042" s="6" t="s">
        <v>7963</v>
      </c>
      <c r="C6042" s="6" t="s">
        <v>11662</v>
      </c>
      <c r="D6042" s="6" t="s">
        <v>10082</v>
      </c>
      <c r="E6042" s="6" t="s">
        <v>266</v>
      </c>
      <c r="F6042" s="6"/>
      <c r="G6042" s="6"/>
      <c r="H6042" s="6" t="s">
        <v>8256</v>
      </c>
      <c r="I6042" s="6" t="s">
        <v>10083</v>
      </c>
      <c r="J6042" s="6" t="s">
        <v>8469</v>
      </c>
      <c r="K6042" s="7" t="s">
        <v>620</v>
      </c>
      <c r="L6042" s="8">
        <v>45657.0</v>
      </c>
      <c r="M6042" s="6" t="s">
        <v>23</v>
      </c>
      <c r="N6042" s="5"/>
      <c r="O6042" s="5"/>
      <c r="P6042" s="5"/>
      <c r="Q6042" s="5"/>
      <c r="R6042" s="5"/>
      <c r="S6042" s="5"/>
      <c r="T6042" s="5"/>
      <c r="U6042" s="5"/>
      <c r="V6042" s="5"/>
    </row>
    <row r="6043" hidden="1">
      <c r="A6043" s="5">
        <v>480091.0</v>
      </c>
      <c r="B6043" s="6" t="s">
        <v>7963</v>
      </c>
      <c r="C6043" s="6" t="s">
        <v>11662</v>
      </c>
      <c r="D6043" s="6" t="s">
        <v>10082</v>
      </c>
      <c r="E6043" s="6" t="s">
        <v>266</v>
      </c>
      <c r="F6043" s="6"/>
      <c r="G6043" s="6"/>
      <c r="H6043" s="6" t="s">
        <v>9435</v>
      </c>
      <c r="I6043" s="6" t="s">
        <v>10083</v>
      </c>
      <c r="J6043" s="6" t="s">
        <v>8469</v>
      </c>
      <c r="K6043" s="7" t="s">
        <v>620</v>
      </c>
      <c r="L6043" s="8">
        <v>45657.0</v>
      </c>
      <c r="M6043" s="6" t="s">
        <v>23</v>
      </c>
      <c r="N6043" s="5"/>
      <c r="O6043" s="5"/>
      <c r="P6043" s="5"/>
      <c r="Q6043" s="5"/>
      <c r="R6043" s="5"/>
      <c r="S6043" s="5"/>
      <c r="T6043" s="5"/>
      <c r="U6043" s="5"/>
      <c r="V6043" s="5"/>
    </row>
    <row r="6044" hidden="1">
      <c r="A6044" s="5">
        <v>480091.0</v>
      </c>
      <c r="B6044" s="6" t="s">
        <v>7963</v>
      </c>
      <c r="C6044" s="6" t="s">
        <v>11662</v>
      </c>
      <c r="D6044" s="6" t="s">
        <v>10082</v>
      </c>
      <c r="E6044" s="6" t="s">
        <v>266</v>
      </c>
      <c r="F6044" s="6"/>
      <c r="G6044" s="6"/>
      <c r="H6044" s="6" t="s">
        <v>8214</v>
      </c>
      <c r="I6044" s="6" t="s">
        <v>10083</v>
      </c>
      <c r="J6044" s="6" t="s">
        <v>8469</v>
      </c>
      <c r="K6044" s="7" t="s">
        <v>620</v>
      </c>
      <c r="L6044" s="8">
        <v>45657.0</v>
      </c>
      <c r="M6044" s="6" t="s">
        <v>23</v>
      </c>
      <c r="N6044" s="5"/>
      <c r="O6044" s="5"/>
      <c r="P6044" s="5"/>
      <c r="Q6044" s="5"/>
      <c r="R6044" s="5"/>
      <c r="S6044" s="5"/>
      <c r="T6044" s="5"/>
      <c r="U6044" s="5"/>
      <c r="V6044" s="5"/>
    </row>
    <row r="6045" hidden="1">
      <c r="A6045" s="5">
        <v>480091.0</v>
      </c>
      <c r="B6045" s="6" t="s">
        <v>7963</v>
      </c>
      <c r="C6045" s="6" t="s">
        <v>11662</v>
      </c>
      <c r="D6045" s="6" t="s">
        <v>11663</v>
      </c>
      <c r="E6045" s="6" t="s">
        <v>266</v>
      </c>
      <c r="F6045" s="6"/>
      <c r="G6045" s="6"/>
      <c r="H6045" s="6" t="s">
        <v>9435</v>
      </c>
      <c r="I6045" s="6" t="s">
        <v>11664</v>
      </c>
      <c r="J6045" s="6" t="s">
        <v>8469</v>
      </c>
      <c r="K6045" s="7" t="s">
        <v>8699</v>
      </c>
      <c r="L6045" s="8">
        <v>45657.0</v>
      </c>
      <c r="M6045" s="6" t="s">
        <v>23</v>
      </c>
      <c r="N6045" s="5"/>
      <c r="O6045" s="5"/>
      <c r="P6045" s="5"/>
      <c r="Q6045" s="5"/>
      <c r="R6045" s="5"/>
      <c r="S6045" s="5"/>
      <c r="T6045" s="5"/>
      <c r="U6045" s="5"/>
      <c r="V6045" s="5"/>
    </row>
    <row r="6046" hidden="1">
      <c r="A6046" s="5">
        <v>480091.0</v>
      </c>
      <c r="B6046" s="6" t="s">
        <v>7963</v>
      </c>
      <c r="C6046" s="6" t="s">
        <v>11662</v>
      </c>
      <c r="D6046" s="6" t="s">
        <v>10082</v>
      </c>
      <c r="E6046" s="6" t="s">
        <v>266</v>
      </c>
      <c r="F6046" s="6"/>
      <c r="G6046" s="6"/>
      <c r="H6046" s="6" t="s">
        <v>8225</v>
      </c>
      <c r="I6046" s="6" t="s">
        <v>10083</v>
      </c>
      <c r="J6046" s="6" t="s">
        <v>8469</v>
      </c>
      <c r="K6046" s="7" t="s">
        <v>3628</v>
      </c>
      <c r="L6046" s="8">
        <v>45657.0</v>
      </c>
      <c r="M6046" s="6" t="s">
        <v>23</v>
      </c>
      <c r="N6046" s="5"/>
      <c r="O6046" s="5"/>
      <c r="P6046" s="5"/>
      <c r="Q6046" s="5"/>
      <c r="R6046" s="5"/>
      <c r="S6046" s="5"/>
      <c r="T6046" s="5"/>
      <c r="U6046" s="5"/>
      <c r="V6046" s="5"/>
    </row>
    <row r="6047" hidden="1">
      <c r="A6047" s="5">
        <v>480091.0</v>
      </c>
      <c r="B6047" s="6" t="s">
        <v>7963</v>
      </c>
      <c r="C6047" s="6" t="s">
        <v>11662</v>
      </c>
      <c r="D6047" s="6" t="s">
        <v>10082</v>
      </c>
      <c r="E6047" s="6" t="s">
        <v>266</v>
      </c>
      <c r="F6047" s="6"/>
      <c r="G6047" s="6"/>
      <c r="H6047" s="6" t="s">
        <v>8228</v>
      </c>
      <c r="I6047" s="6" t="s">
        <v>10083</v>
      </c>
      <c r="J6047" s="6" t="s">
        <v>8469</v>
      </c>
      <c r="K6047" s="7" t="s">
        <v>3683</v>
      </c>
      <c r="L6047" s="8">
        <v>45657.0</v>
      </c>
      <c r="M6047" s="6" t="s">
        <v>23</v>
      </c>
      <c r="N6047" s="5"/>
      <c r="O6047" s="5"/>
      <c r="P6047" s="5"/>
      <c r="Q6047" s="5"/>
      <c r="R6047" s="5"/>
      <c r="S6047" s="5"/>
      <c r="T6047" s="5"/>
      <c r="U6047" s="5"/>
      <c r="V6047" s="5"/>
    </row>
    <row r="6048" hidden="1">
      <c r="A6048" s="5">
        <v>480091.0</v>
      </c>
      <c r="B6048" s="6" t="s">
        <v>7963</v>
      </c>
      <c r="C6048" s="6" t="s">
        <v>11662</v>
      </c>
      <c r="D6048" s="6" t="s">
        <v>10082</v>
      </c>
      <c r="E6048" s="6" t="s">
        <v>266</v>
      </c>
      <c r="F6048" s="6"/>
      <c r="G6048" s="6"/>
      <c r="H6048" s="6" t="s">
        <v>8467</v>
      </c>
      <c r="I6048" s="6" t="s">
        <v>10083</v>
      </c>
      <c r="J6048" s="6" t="s">
        <v>8469</v>
      </c>
      <c r="K6048" s="7" t="s">
        <v>11665</v>
      </c>
      <c r="L6048" s="8">
        <v>45657.0</v>
      </c>
      <c r="M6048" s="6" t="s">
        <v>23</v>
      </c>
      <c r="N6048" s="5"/>
      <c r="O6048" s="5"/>
      <c r="P6048" s="5"/>
      <c r="Q6048" s="5"/>
      <c r="R6048" s="5"/>
      <c r="S6048" s="5"/>
      <c r="T6048" s="5"/>
      <c r="U6048" s="5"/>
      <c r="V6048" s="5"/>
    </row>
    <row r="6049" hidden="1">
      <c r="A6049" s="5">
        <v>480091.0</v>
      </c>
      <c r="B6049" s="6" t="s">
        <v>7963</v>
      </c>
      <c r="C6049" s="6" t="s">
        <v>11662</v>
      </c>
      <c r="D6049" s="6" t="s">
        <v>11666</v>
      </c>
      <c r="E6049" s="6" t="s">
        <v>266</v>
      </c>
      <c r="F6049" s="6"/>
      <c r="G6049" s="6"/>
      <c r="H6049" s="6" t="s">
        <v>8478</v>
      </c>
      <c r="I6049" s="6" t="s">
        <v>11667</v>
      </c>
      <c r="J6049" s="6" t="s">
        <v>8469</v>
      </c>
      <c r="K6049" s="7" t="s">
        <v>11668</v>
      </c>
      <c r="L6049" s="8">
        <v>45657.0</v>
      </c>
      <c r="M6049" s="6" t="s">
        <v>23</v>
      </c>
      <c r="N6049" s="5"/>
      <c r="O6049" s="5"/>
      <c r="P6049" s="5"/>
      <c r="Q6049" s="5"/>
      <c r="R6049" s="5"/>
      <c r="S6049" s="5"/>
      <c r="T6049" s="5"/>
      <c r="U6049" s="5"/>
      <c r="V6049" s="5"/>
    </row>
    <row r="6050" hidden="1">
      <c r="A6050" s="5">
        <v>480091.0</v>
      </c>
      <c r="B6050" s="6" t="s">
        <v>7963</v>
      </c>
      <c r="C6050" s="6" t="s">
        <v>11662</v>
      </c>
      <c r="D6050" s="6" t="s">
        <v>10082</v>
      </c>
      <c r="E6050" s="6" t="s">
        <v>266</v>
      </c>
      <c r="F6050" s="6"/>
      <c r="G6050" s="6"/>
      <c r="H6050" s="6" t="s">
        <v>8686</v>
      </c>
      <c r="I6050" s="6" t="s">
        <v>10083</v>
      </c>
      <c r="J6050" s="6" t="s">
        <v>8469</v>
      </c>
      <c r="K6050" s="7" t="s">
        <v>11669</v>
      </c>
      <c r="L6050" s="8">
        <v>45657.0</v>
      </c>
      <c r="M6050" s="6" t="s">
        <v>23</v>
      </c>
      <c r="N6050" s="5"/>
      <c r="O6050" s="5"/>
      <c r="P6050" s="5"/>
      <c r="Q6050" s="5"/>
      <c r="R6050" s="5"/>
      <c r="S6050" s="5"/>
      <c r="T6050" s="5"/>
      <c r="U6050" s="5"/>
      <c r="V6050" s="5"/>
    </row>
    <row r="6051" hidden="1">
      <c r="A6051" s="5">
        <v>480091.0</v>
      </c>
      <c r="B6051" s="6" t="s">
        <v>7963</v>
      </c>
      <c r="C6051" s="6" t="s">
        <v>11662</v>
      </c>
      <c r="D6051" s="6" t="s">
        <v>10082</v>
      </c>
      <c r="E6051" s="6" t="s">
        <v>266</v>
      </c>
      <c r="F6051" s="6"/>
      <c r="G6051" s="6"/>
      <c r="H6051" s="6" t="s">
        <v>8212</v>
      </c>
      <c r="I6051" s="6" t="s">
        <v>10083</v>
      </c>
      <c r="J6051" s="6" t="s">
        <v>8469</v>
      </c>
      <c r="K6051" s="7" t="s">
        <v>557</v>
      </c>
      <c r="L6051" s="8">
        <v>45657.0</v>
      </c>
      <c r="M6051" s="6" t="s">
        <v>23</v>
      </c>
      <c r="N6051" s="5"/>
      <c r="O6051" s="5"/>
      <c r="P6051" s="5"/>
      <c r="Q6051" s="5"/>
      <c r="R6051" s="5"/>
      <c r="S6051" s="5"/>
      <c r="T6051" s="5"/>
      <c r="U6051" s="5"/>
      <c r="V6051" s="5"/>
    </row>
    <row r="6052" hidden="1">
      <c r="A6052" s="5">
        <v>480091.0</v>
      </c>
      <c r="B6052" s="6" t="s">
        <v>7963</v>
      </c>
      <c r="C6052" s="6" t="s">
        <v>11662</v>
      </c>
      <c r="D6052" s="6" t="s">
        <v>10082</v>
      </c>
      <c r="E6052" s="6" t="s">
        <v>266</v>
      </c>
      <c r="F6052" s="6"/>
      <c r="G6052" s="6"/>
      <c r="H6052" s="6" t="s">
        <v>1731</v>
      </c>
      <c r="I6052" s="6" t="s">
        <v>10083</v>
      </c>
      <c r="J6052" s="6" t="s">
        <v>8469</v>
      </c>
      <c r="K6052" s="7" t="s">
        <v>369</v>
      </c>
      <c r="L6052" s="8">
        <v>45657.0</v>
      </c>
      <c r="M6052" s="6" t="s">
        <v>23</v>
      </c>
      <c r="N6052" s="5"/>
      <c r="O6052" s="5"/>
      <c r="P6052" s="5"/>
      <c r="Q6052" s="5"/>
      <c r="R6052" s="5"/>
      <c r="S6052" s="5"/>
      <c r="T6052" s="5"/>
      <c r="U6052" s="5"/>
      <c r="V6052" s="5"/>
    </row>
    <row r="6053" hidden="1">
      <c r="A6053" s="5">
        <v>480091.0</v>
      </c>
      <c r="B6053" s="6" t="s">
        <v>7963</v>
      </c>
      <c r="C6053" s="6" t="s">
        <v>11662</v>
      </c>
      <c r="D6053" s="6" t="s">
        <v>10082</v>
      </c>
      <c r="E6053" s="6" t="s">
        <v>266</v>
      </c>
      <c r="F6053" s="6"/>
      <c r="G6053" s="6"/>
      <c r="H6053" s="6" t="s">
        <v>8218</v>
      </c>
      <c r="I6053" s="6" t="s">
        <v>10083</v>
      </c>
      <c r="J6053" s="6" t="s">
        <v>8469</v>
      </c>
      <c r="K6053" s="7" t="s">
        <v>477</v>
      </c>
      <c r="L6053" s="8">
        <v>45657.0</v>
      </c>
      <c r="M6053" s="6" t="s">
        <v>23</v>
      </c>
      <c r="N6053" s="5"/>
      <c r="O6053" s="5"/>
      <c r="P6053" s="5"/>
      <c r="Q6053" s="5"/>
      <c r="R6053" s="5"/>
      <c r="S6053" s="5"/>
      <c r="T6053" s="5"/>
      <c r="U6053" s="5"/>
      <c r="V6053" s="5"/>
    </row>
    <row r="6054" hidden="1">
      <c r="A6054" s="5">
        <v>480091.0</v>
      </c>
      <c r="B6054" s="6" t="s">
        <v>7963</v>
      </c>
      <c r="C6054" s="6" t="s">
        <v>11662</v>
      </c>
      <c r="D6054" s="6" t="s">
        <v>10082</v>
      </c>
      <c r="E6054" s="6" t="s">
        <v>266</v>
      </c>
      <c r="F6054" s="6"/>
      <c r="G6054" s="6"/>
      <c r="H6054" s="6" t="s">
        <v>8264</v>
      </c>
      <c r="I6054" s="6" t="s">
        <v>10083</v>
      </c>
      <c r="J6054" s="6" t="s">
        <v>8469</v>
      </c>
      <c r="K6054" s="7" t="s">
        <v>592</v>
      </c>
      <c r="L6054" s="8">
        <v>45657.0</v>
      </c>
      <c r="M6054" s="6" t="s">
        <v>23</v>
      </c>
      <c r="N6054" s="5"/>
      <c r="O6054" s="5"/>
      <c r="P6054" s="5"/>
      <c r="Q6054" s="5"/>
      <c r="R6054" s="5"/>
      <c r="S6054" s="5"/>
      <c r="T6054" s="5"/>
      <c r="U6054" s="5"/>
      <c r="V6054" s="5"/>
    </row>
    <row r="6055" hidden="1">
      <c r="A6055" s="5">
        <v>480091.0</v>
      </c>
      <c r="B6055" s="6" t="s">
        <v>7963</v>
      </c>
      <c r="C6055" s="6" t="s">
        <v>11662</v>
      </c>
      <c r="D6055" s="6" t="s">
        <v>10082</v>
      </c>
      <c r="E6055" s="6" t="s">
        <v>266</v>
      </c>
      <c r="F6055" s="6"/>
      <c r="G6055" s="6"/>
      <c r="H6055" s="6" t="s">
        <v>8274</v>
      </c>
      <c r="I6055" s="6" t="s">
        <v>10083</v>
      </c>
      <c r="J6055" s="6" t="s">
        <v>8469</v>
      </c>
      <c r="K6055" s="7" t="s">
        <v>494</v>
      </c>
      <c r="L6055" s="8">
        <v>45657.0</v>
      </c>
      <c r="M6055" s="6" t="s">
        <v>23</v>
      </c>
      <c r="N6055" s="5"/>
      <c r="O6055" s="5"/>
      <c r="P6055" s="5"/>
      <c r="Q6055" s="5"/>
      <c r="R6055" s="5"/>
      <c r="S6055" s="5"/>
      <c r="T6055" s="5"/>
      <c r="U6055" s="5"/>
      <c r="V6055" s="5"/>
    </row>
    <row r="6056" hidden="1">
      <c r="A6056" s="5">
        <v>480091.0</v>
      </c>
      <c r="B6056" s="6" t="s">
        <v>7963</v>
      </c>
      <c r="C6056" s="6" t="s">
        <v>11662</v>
      </c>
      <c r="D6056" s="6" t="s">
        <v>10082</v>
      </c>
      <c r="E6056" s="6" t="s">
        <v>266</v>
      </c>
      <c r="F6056" s="6"/>
      <c r="G6056" s="6"/>
      <c r="H6056" s="6" t="s">
        <v>8302</v>
      </c>
      <c r="I6056" s="6" t="s">
        <v>10083</v>
      </c>
      <c r="J6056" s="6" t="s">
        <v>8469</v>
      </c>
      <c r="K6056" s="7" t="s">
        <v>494</v>
      </c>
      <c r="L6056" s="8">
        <v>45657.0</v>
      </c>
      <c r="M6056" s="6" t="s">
        <v>23</v>
      </c>
      <c r="N6056" s="5"/>
      <c r="O6056" s="5"/>
      <c r="P6056" s="5"/>
      <c r="Q6056" s="5"/>
      <c r="R6056" s="5"/>
      <c r="S6056" s="5"/>
      <c r="T6056" s="5"/>
      <c r="U6056" s="5"/>
      <c r="V6056" s="5"/>
    </row>
    <row r="6057" hidden="1">
      <c r="A6057" s="5">
        <v>480091.0</v>
      </c>
      <c r="B6057" s="6" t="s">
        <v>7963</v>
      </c>
      <c r="C6057" s="6" t="s">
        <v>11662</v>
      </c>
      <c r="D6057" s="6" t="s">
        <v>11670</v>
      </c>
      <c r="E6057" s="6" t="s">
        <v>266</v>
      </c>
      <c r="F6057" s="6"/>
      <c r="G6057" s="6"/>
      <c r="H6057" s="6" t="s">
        <v>8256</v>
      </c>
      <c r="I6057" s="6" t="s">
        <v>11671</v>
      </c>
      <c r="J6057" s="6" t="s">
        <v>8469</v>
      </c>
      <c r="K6057" s="7" t="s">
        <v>565</v>
      </c>
      <c r="L6057" s="8">
        <v>45657.0</v>
      </c>
      <c r="M6057" s="6" t="s">
        <v>23</v>
      </c>
      <c r="N6057" s="5"/>
      <c r="O6057" s="5"/>
      <c r="P6057" s="5"/>
      <c r="Q6057" s="5"/>
      <c r="R6057" s="5"/>
      <c r="S6057" s="5"/>
      <c r="T6057" s="5"/>
      <c r="U6057" s="5"/>
      <c r="V6057" s="5"/>
    </row>
    <row r="6058" hidden="1">
      <c r="A6058" s="5">
        <v>480091.0</v>
      </c>
      <c r="B6058" s="6" t="s">
        <v>7963</v>
      </c>
      <c r="C6058" s="6" t="s">
        <v>11662</v>
      </c>
      <c r="D6058" s="6" t="s">
        <v>11670</v>
      </c>
      <c r="E6058" s="6" t="s">
        <v>266</v>
      </c>
      <c r="F6058" s="6"/>
      <c r="G6058" s="6"/>
      <c r="H6058" s="6" t="s">
        <v>8212</v>
      </c>
      <c r="I6058" s="6" t="s">
        <v>11671</v>
      </c>
      <c r="J6058" s="6" t="s">
        <v>8469</v>
      </c>
      <c r="K6058" s="7" t="s">
        <v>565</v>
      </c>
      <c r="L6058" s="8">
        <v>45657.0</v>
      </c>
      <c r="M6058" s="6" t="s">
        <v>23</v>
      </c>
      <c r="N6058" s="5"/>
      <c r="O6058" s="5"/>
      <c r="P6058" s="5"/>
      <c r="Q6058" s="5"/>
      <c r="R6058" s="5"/>
      <c r="S6058" s="5"/>
      <c r="T6058" s="5"/>
      <c r="U6058" s="5"/>
      <c r="V6058" s="5"/>
    </row>
    <row r="6059" hidden="1">
      <c r="A6059" s="5">
        <v>480091.0</v>
      </c>
      <c r="B6059" s="6" t="s">
        <v>7963</v>
      </c>
      <c r="C6059" s="6" t="s">
        <v>11662</v>
      </c>
      <c r="D6059" s="6" t="s">
        <v>11670</v>
      </c>
      <c r="E6059" s="6" t="s">
        <v>266</v>
      </c>
      <c r="F6059" s="6"/>
      <c r="G6059" s="6"/>
      <c r="H6059" s="6" t="s">
        <v>8264</v>
      </c>
      <c r="I6059" s="6" t="s">
        <v>11671</v>
      </c>
      <c r="J6059" s="6" t="s">
        <v>8469</v>
      </c>
      <c r="K6059" s="7" t="s">
        <v>97</v>
      </c>
      <c r="L6059" s="8">
        <v>45657.0</v>
      </c>
      <c r="M6059" s="6" t="s">
        <v>23</v>
      </c>
      <c r="N6059" s="5"/>
      <c r="O6059" s="5"/>
      <c r="P6059" s="5"/>
      <c r="Q6059" s="5"/>
      <c r="R6059" s="5"/>
      <c r="S6059" s="5"/>
      <c r="T6059" s="5"/>
      <c r="U6059" s="5"/>
      <c r="V6059" s="5"/>
    </row>
    <row r="6060" hidden="1">
      <c r="A6060" s="5">
        <v>480091.0</v>
      </c>
      <c r="B6060" s="6" t="s">
        <v>7963</v>
      </c>
      <c r="C6060" s="6" t="s">
        <v>11662</v>
      </c>
      <c r="D6060" s="6" t="s">
        <v>11672</v>
      </c>
      <c r="E6060" s="6" t="s">
        <v>266</v>
      </c>
      <c r="F6060" s="6"/>
      <c r="G6060" s="6"/>
      <c r="H6060" s="6" t="s">
        <v>8221</v>
      </c>
      <c r="I6060" s="6" t="s">
        <v>11673</v>
      </c>
      <c r="J6060" s="6" t="s">
        <v>8469</v>
      </c>
      <c r="K6060" s="7" t="s">
        <v>881</v>
      </c>
      <c r="L6060" s="8">
        <v>45657.0</v>
      </c>
      <c r="M6060" s="6" t="s">
        <v>23</v>
      </c>
      <c r="N6060" s="5"/>
      <c r="O6060" s="5"/>
      <c r="P6060" s="5"/>
      <c r="Q6060" s="5"/>
      <c r="R6060" s="5"/>
      <c r="S6060" s="5"/>
      <c r="T6060" s="5"/>
      <c r="U6060" s="5"/>
      <c r="V6060" s="5"/>
    </row>
    <row r="6061" hidden="1">
      <c r="A6061" s="5">
        <v>480091.0</v>
      </c>
      <c r="B6061" s="6" t="s">
        <v>7963</v>
      </c>
      <c r="C6061" s="6" t="s">
        <v>11662</v>
      </c>
      <c r="D6061" s="6" t="s">
        <v>11674</v>
      </c>
      <c r="E6061" s="6" t="s">
        <v>266</v>
      </c>
      <c r="F6061" s="6"/>
      <c r="G6061" s="6"/>
      <c r="H6061" s="6" t="s">
        <v>8228</v>
      </c>
      <c r="I6061" s="6" t="s">
        <v>11675</v>
      </c>
      <c r="J6061" s="6" t="s">
        <v>8469</v>
      </c>
      <c r="K6061" s="7" t="s">
        <v>4107</v>
      </c>
      <c r="L6061" s="8">
        <v>45657.0</v>
      </c>
      <c r="M6061" s="6" t="s">
        <v>23</v>
      </c>
      <c r="N6061" s="5"/>
      <c r="O6061" s="5"/>
      <c r="P6061" s="5"/>
      <c r="Q6061" s="5"/>
      <c r="R6061" s="5"/>
      <c r="S6061" s="5"/>
      <c r="T6061" s="5"/>
      <c r="U6061" s="5"/>
      <c r="V6061" s="5"/>
    </row>
    <row r="6062" hidden="1">
      <c r="A6062" s="5">
        <v>480091.0</v>
      </c>
      <c r="B6062" s="6" t="s">
        <v>7963</v>
      </c>
      <c r="C6062" s="6" t="s">
        <v>11662</v>
      </c>
      <c r="D6062" s="6" t="s">
        <v>11674</v>
      </c>
      <c r="E6062" s="6" t="s">
        <v>266</v>
      </c>
      <c r="F6062" s="6"/>
      <c r="G6062" s="6"/>
      <c r="H6062" s="6" t="s">
        <v>8212</v>
      </c>
      <c r="I6062" s="6" t="s">
        <v>11675</v>
      </c>
      <c r="J6062" s="6" t="s">
        <v>8469</v>
      </c>
      <c r="K6062" s="7" t="s">
        <v>565</v>
      </c>
      <c r="L6062" s="8">
        <v>45657.0</v>
      </c>
      <c r="M6062" s="6" t="s">
        <v>23</v>
      </c>
      <c r="N6062" s="5"/>
      <c r="O6062" s="5"/>
      <c r="P6062" s="5"/>
      <c r="Q6062" s="5"/>
      <c r="R6062" s="5"/>
      <c r="S6062" s="5"/>
      <c r="T6062" s="5"/>
      <c r="U6062" s="5"/>
      <c r="V6062" s="5"/>
    </row>
    <row r="6063" hidden="1">
      <c r="A6063" s="5">
        <v>480091.0</v>
      </c>
      <c r="B6063" s="6" t="s">
        <v>7963</v>
      </c>
      <c r="C6063" s="6" t="s">
        <v>11676</v>
      </c>
      <c r="D6063" s="6" t="s">
        <v>11677</v>
      </c>
      <c r="E6063" s="6" t="s">
        <v>266</v>
      </c>
      <c r="F6063" s="6"/>
      <c r="G6063" s="6"/>
      <c r="H6063" s="6" t="s">
        <v>8253</v>
      </c>
      <c r="I6063" s="6" t="s">
        <v>11678</v>
      </c>
      <c r="J6063" s="6" t="s">
        <v>8607</v>
      </c>
      <c r="K6063" s="7" t="s">
        <v>7459</v>
      </c>
      <c r="L6063" s="8">
        <v>45657.0</v>
      </c>
      <c r="M6063" s="6" t="s">
        <v>23</v>
      </c>
      <c r="N6063" s="5"/>
      <c r="O6063" s="5"/>
      <c r="P6063" s="5"/>
      <c r="Q6063" s="5"/>
      <c r="R6063" s="5"/>
      <c r="S6063" s="5"/>
      <c r="T6063" s="5"/>
      <c r="U6063" s="5"/>
      <c r="V6063" s="5"/>
    </row>
    <row r="6064" hidden="1">
      <c r="A6064" s="5">
        <v>480091.0</v>
      </c>
      <c r="B6064" s="6" t="s">
        <v>7963</v>
      </c>
      <c r="C6064" s="6" t="s">
        <v>11676</v>
      </c>
      <c r="D6064" s="6" t="s">
        <v>11677</v>
      </c>
      <c r="E6064" s="6" t="s">
        <v>266</v>
      </c>
      <c r="F6064" s="6"/>
      <c r="G6064" s="6"/>
      <c r="H6064" s="6" t="s">
        <v>8253</v>
      </c>
      <c r="I6064" s="6" t="s">
        <v>11678</v>
      </c>
      <c r="J6064" s="6" t="s">
        <v>8607</v>
      </c>
      <c r="K6064" s="7" t="s">
        <v>3643</v>
      </c>
      <c r="L6064" s="8">
        <v>45657.0</v>
      </c>
      <c r="M6064" s="6" t="s">
        <v>23</v>
      </c>
      <c r="N6064" s="5"/>
      <c r="O6064" s="5"/>
      <c r="P6064" s="5"/>
      <c r="Q6064" s="5"/>
      <c r="R6064" s="5"/>
      <c r="S6064" s="5"/>
      <c r="T6064" s="5"/>
      <c r="U6064" s="5"/>
      <c r="V6064" s="5"/>
    </row>
    <row r="6065" hidden="1">
      <c r="A6065" s="5">
        <v>480091.0</v>
      </c>
      <c r="B6065" s="6" t="s">
        <v>7963</v>
      </c>
      <c r="C6065" s="6" t="s">
        <v>11676</v>
      </c>
      <c r="D6065" s="6" t="s">
        <v>11677</v>
      </c>
      <c r="E6065" s="6" t="s">
        <v>266</v>
      </c>
      <c r="F6065" s="6"/>
      <c r="G6065" s="6"/>
      <c r="H6065" s="6" t="s">
        <v>9010</v>
      </c>
      <c r="I6065" s="6" t="s">
        <v>11678</v>
      </c>
      <c r="J6065" s="6" t="s">
        <v>8607</v>
      </c>
      <c r="K6065" s="7" t="s">
        <v>5395</v>
      </c>
      <c r="L6065" s="8">
        <v>45657.0</v>
      </c>
      <c r="M6065" s="6" t="s">
        <v>23</v>
      </c>
      <c r="N6065" s="5"/>
      <c r="O6065" s="5"/>
      <c r="P6065" s="5"/>
      <c r="Q6065" s="5"/>
      <c r="R6065" s="5"/>
      <c r="S6065" s="5"/>
      <c r="T6065" s="5"/>
      <c r="U6065" s="5"/>
      <c r="V6065" s="5"/>
    </row>
    <row r="6066" hidden="1">
      <c r="A6066" s="5">
        <v>480091.0</v>
      </c>
      <c r="B6066" s="6" t="s">
        <v>7963</v>
      </c>
      <c r="C6066" s="6" t="s">
        <v>11676</v>
      </c>
      <c r="D6066" s="6" t="s">
        <v>11677</v>
      </c>
      <c r="E6066" s="6" t="s">
        <v>266</v>
      </c>
      <c r="F6066" s="6"/>
      <c r="G6066" s="6"/>
      <c r="H6066" s="6" t="s">
        <v>8228</v>
      </c>
      <c r="I6066" s="6" t="s">
        <v>11678</v>
      </c>
      <c r="J6066" s="6" t="s">
        <v>8607</v>
      </c>
      <c r="K6066" s="7" t="s">
        <v>3634</v>
      </c>
      <c r="L6066" s="8">
        <v>45657.0</v>
      </c>
      <c r="M6066" s="6" t="s">
        <v>23</v>
      </c>
      <c r="N6066" s="5"/>
      <c r="O6066" s="5"/>
      <c r="P6066" s="5"/>
      <c r="Q6066" s="5"/>
      <c r="R6066" s="5"/>
      <c r="S6066" s="5"/>
      <c r="T6066" s="5"/>
      <c r="U6066" s="5"/>
      <c r="V6066" s="5"/>
    </row>
    <row r="6067" hidden="1">
      <c r="A6067" s="5">
        <v>480091.0</v>
      </c>
      <c r="B6067" s="6" t="s">
        <v>7963</v>
      </c>
      <c r="C6067" s="6" t="s">
        <v>11676</v>
      </c>
      <c r="D6067" s="6" t="s">
        <v>11679</v>
      </c>
      <c r="E6067" s="6" t="s">
        <v>266</v>
      </c>
      <c r="F6067" s="6"/>
      <c r="G6067" s="6"/>
      <c r="H6067" s="6" t="s">
        <v>8467</v>
      </c>
      <c r="I6067" s="6" t="s">
        <v>11680</v>
      </c>
      <c r="J6067" s="6" t="s">
        <v>8607</v>
      </c>
      <c r="K6067" s="7" t="s">
        <v>3597</v>
      </c>
      <c r="L6067" s="8">
        <v>45657.0</v>
      </c>
      <c r="M6067" s="6" t="s">
        <v>23</v>
      </c>
      <c r="N6067" s="5"/>
      <c r="O6067" s="5"/>
      <c r="P6067" s="5"/>
      <c r="Q6067" s="5"/>
      <c r="R6067" s="5"/>
      <c r="S6067" s="5"/>
      <c r="T6067" s="5"/>
      <c r="U6067" s="5"/>
      <c r="V6067" s="5"/>
    </row>
    <row r="6068" hidden="1">
      <c r="A6068" s="5">
        <v>480091.0</v>
      </c>
      <c r="B6068" s="6" t="s">
        <v>7963</v>
      </c>
      <c r="C6068" s="6" t="s">
        <v>11676</v>
      </c>
      <c r="D6068" s="6" t="s">
        <v>11679</v>
      </c>
      <c r="E6068" s="6" t="s">
        <v>266</v>
      </c>
      <c r="F6068" s="6"/>
      <c r="G6068" s="6"/>
      <c r="H6068" s="6" t="s">
        <v>8467</v>
      </c>
      <c r="I6068" s="6" t="s">
        <v>11680</v>
      </c>
      <c r="J6068" s="6" t="s">
        <v>8607</v>
      </c>
      <c r="K6068" s="7" t="s">
        <v>3597</v>
      </c>
      <c r="L6068" s="8">
        <v>45657.0</v>
      </c>
      <c r="M6068" s="6" t="s">
        <v>23</v>
      </c>
      <c r="N6068" s="5"/>
      <c r="O6068" s="5"/>
      <c r="P6068" s="5"/>
      <c r="Q6068" s="5"/>
      <c r="R6068" s="5"/>
      <c r="S6068" s="5"/>
      <c r="T6068" s="5"/>
      <c r="U6068" s="5"/>
      <c r="V6068" s="5"/>
    </row>
    <row r="6069" hidden="1">
      <c r="A6069" s="5">
        <v>480091.0</v>
      </c>
      <c r="B6069" s="6" t="s">
        <v>7963</v>
      </c>
      <c r="C6069" s="6" t="s">
        <v>11676</v>
      </c>
      <c r="D6069" s="6" t="s">
        <v>11677</v>
      </c>
      <c r="E6069" s="6" t="s">
        <v>266</v>
      </c>
      <c r="F6069" s="6"/>
      <c r="G6069" s="6"/>
      <c r="H6069" s="6" t="s">
        <v>8209</v>
      </c>
      <c r="I6069" s="6" t="s">
        <v>11681</v>
      </c>
      <c r="J6069" s="6" t="s">
        <v>8607</v>
      </c>
      <c r="K6069" s="7" t="s">
        <v>11682</v>
      </c>
      <c r="L6069" s="8">
        <v>45657.0</v>
      </c>
      <c r="M6069" s="6" t="s">
        <v>23</v>
      </c>
      <c r="N6069" s="5"/>
      <c r="O6069" s="5"/>
      <c r="P6069" s="5"/>
      <c r="Q6069" s="5"/>
      <c r="R6069" s="5"/>
      <c r="S6069" s="5"/>
      <c r="T6069" s="5"/>
      <c r="U6069" s="5"/>
      <c r="V6069" s="5"/>
    </row>
    <row r="6070" hidden="1">
      <c r="A6070" s="5">
        <v>480091.0</v>
      </c>
      <c r="B6070" s="6" t="s">
        <v>7963</v>
      </c>
      <c r="C6070" s="6" t="s">
        <v>11676</v>
      </c>
      <c r="D6070" s="6" t="s">
        <v>11677</v>
      </c>
      <c r="E6070" s="6" t="s">
        <v>266</v>
      </c>
      <c r="F6070" s="6"/>
      <c r="G6070" s="6"/>
      <c r="H6070" s="6" t="s">
        <v>8209</v>
      </c>
      <c r="I6070" s="6" t="s">
        <v>11683</v>
      </c>
      <c r="J6070" s="6" t="s">
        <v>8607</v>
      </c>
      <c r="K6070" s="7" t="s">
        <v>11684</v>
      </c>
      <c r="L6070" s="8">
        <v>45657.0</v>
      </c>
      <c r="M6070" s="6" t="s">
        <v>23</v>
      </c>
      <c r="N6070" s="5"/>
      <c r="O6070" s="5"/>
      <c r="P6070" s="5"/>
      <c r="Q6070" s="5"/>
      <c r="R6070" s="5"/>
      <c r="S6070" s="5"/>
      <c r="T6070" s="5"/>
      <c r="U6070" s="5"/>
      <c r="V6070" s="5"/>
    </row>
    <row r="6071" hidden="1">
      <c r="A6071" s="5">
        <v>480091.0</v>
      </c>
      <c r="B6071" s="6" t="s">
        <v>7963</v>
      </c>
      <c r="C6071" s="6" t="s">
        <v>11676</v>
      </c>
      <c r="D6071" s="6" t="s">
        <v>11685</v>
      </c>
      <c r="E6071" s="6" t="s">
        <v>266</v>
      </c>
      <c r="F6071" s="6"/>
      <c r="G6071" s="6"/>
      <c r="H6071" s="6" t="s">
        <v>8319</v>
      </c>
      <c r="I6071" s="6"/>
      <c r="J6071" s="6" t="s">
        <v>8607</v>
      </c>
      <c r="K6071" s="7" t="s">
        <v>11686</v>
      </c>
      <c r="L6071" s="8">
        <v>45657.0</v>
      </c>
      <c r="M6071" s="6" t="s">
        <v>23</v>
      </c>
      <c r="N6071" s="5"/>
      <c r="O6071" s="5"/>
      <c r="P6071" s="5"/>
      <c r="Q6071" s="5"/>
      <c r="R6071" s="5"/>
      <c r="S6071" s="5"/>
      <c r="T6071" s="5"/>
      <c r="U6071" s="5"/>
      <c r="V6071" s="5"/>
    </row>
    <row r="6072" hidden="1">
      <c r="A6072" s="5">
        <v>480091.0</v>
      </c>
      <c r="B6072" s="6" t="s">
        <v>7963</v>
      </c>
      <c r="C6072" s="6" t="s">
        <v>11676</v>
      </c>
      <c r="D6072" s="6" t="s">
        <v>11679</v>
      </c>
      <c r="E6072" s="6" t="s">
        <v>266</v>
      </c>
      <c r="F6072" s="6"/>
      <c r="G6072" s="6"/>
      <c r="H6072" s="6" t="s">
        <v>8467</v>
      </c>
      <c r="I6072" s="6" t="s">
        <v>11680</v>
      </c>
      <c r="J6072" s="6" t="s">
        <v>8607</v>
      </c>
      <c r="K6072" s="7" t="s">
        <v>855</v>
      </c>
      <c r="L6072" s="8">
        <v>45657.0</v>
      </c>
      <c r="M6072" s="6" t="s">
        <v>23</v>
      </c>
      <c r="N6072" s="5"/>
      <c r="O6072" s="5"/>
      <c r="P6072" s="5"/>
      <c r="Q6072" s="5"/>
      <c r="R6072" s="5"/>
      <c r="S6072" s="5"/>
      <c r="T6072" s="5"/>
      <c r="U6072" s="5"/>
      <c r="V6072" s="5"/>
    </row>
    <row r="6073" hidden="1">
      <c r="A6073" s="5">
        <v>480091.0</v>
      </c>
      <c r="B6073" s="6" t="s">
        <v>7963</v>
      </c>
      <c r="C6073" s="6" t="s">
        <v>11676</v>
      </c>
      <c r="D6073" s="6" t="s">
        <v>11687</v>
      </c>
      <c r="E6073" s="6" t="s">
        <v>266</v>
      </c>
      <c r="F6073" s="6"/>
      <c r="G6073" s="6"/>
      <c r="H6073" s="6" t="s">
        <v>8319</v>
      </c>
      <c r="I6073" s="6"/>
      <c r="J6073" s="6" t="s">
        <v>8607</v>
      </c>
      <c r="K6073" s="7" t="s">
        <v>11688</v>
      </c>
      <c r="L6073" s="8">
        <v>45657.0</v>
      </c>
      <c r="M6073" s="6" t="s">
        <v>23</v>
      </c>
      <c r="N6073" s="5"/>
      <c r="O6073" s="5"/>
      <c r="P6073" s="5"/>
      <c r="Q6073" s="5"/>
      <c r="R6073" s="5"/>
      <c r="S6073" s="5"/>
      <c r="T6073" s="5"/>
      <c r="U6073" s="5"/>
      <c r="V6073" s="5"/>
    </row>
    <row r="6074" hidden="1">
      <c r="A6074" s="5">
        <v>480091.0</v>
      </c>
      <c r="B6074" s="6" t="s">
        <v>7963</v>
      </c>
      <c r="C6074" s="6" t="s">
        <v>11676</v>
      </c>
      <c r="D6074" s="6" t="s">
        <v>11689</v>
      </c>
      <c r="E6074" s="6" t="s">
        <v>266</v>
      </c>
      <c r="F6074" s="6"/>
      <c r="G6074" s="6"/>
      <c r="H6074" s="6" t="s">
        <v>8319</v>
      </c>
      <c r="I6074" s="6"/>
      <c r="J6074" s="6" t="s">
        <v>8607</v>
      </c>
      <c r="K6074" s="7" t="s">
        <v>11690</v>
      </c>
      <c r="L6074" s="8">
        <v>45657.0</v>
      </c>
      <c r="M6074" s="6" t="s">
        <v>23</v>
      </c>
      <c r="N6074" s="5"/>
      <c r="O6074" s="5"/>
      <c r="P6074" s="5"/>
      <c r="Q6074" s="5"/>
      <c r="R6074" s="5"/>
      <c r="S6074" s="5"/>
      <c r="T6074" s="5"/>
      <c r="U6074" s="5"/>
      <c r="V6074" s="5"/>
    </row>
    <row r="6075" hidden="1">
      <c r="A6075" s="5">
        <v>480091.0</v>
      </c>
      <c r="B6075" s="6" t="s">
        <v>7963</v>
      </c>
      <c r="C6075" s="6" t="s">
        <v>11676</v>
      </c>
      <c r="D6075" s="6" t="s">
        <v>11677</v>
      </c>
      <c r="E6075" s="6" t="s">
        <v>266</v>
      </c>
      <c r="F6075" s="6"/>
      <c r="G6075" s="6"/>
      <c r="H6075" s="6" t="s">
        <v>8267</v>
      </c>
      <c r="I6075" s="6" t="s">
        <v>11678</v>
      </c>
      <c r="J6075" s="6" t="s">
        <v>8607</v>
      </c>
      <c r="K6075" s="7" t="s">
        <v>11296</v>
      </c>
      <c r="L6075" s="8">
        <v>45657.0</v>
      </c>
      <c r="M6075" s="6" t="s">
        <v>23</v>
      </c>
      <c r="N6075" s="5"/>
      <c r="O6075" s="5"/>
      <c r="P6075" s="5"/>
      <c r="Q6075" s="5"/>
      <c r="R6075" s="5"/>
      <c r="S6075" s="5"/>
      <c r="T6075" s="5"/>
      <c r="U6075" s="5"/>
      <c r="V6075" s="5"/>
    </row>
    <row r="6076" hidden="1">
      <c r="A6076" s="5">
        <v>480091.0</v>
      </c>
      <c r="B6076" s="6" t="s">
        <v>7963</v>
      </c>
      <c r="C6076" s="6" t="s">
        <v>11676</v>
      </c>
      <c r="D6076" s="6" t="s">
        <v>11677</v>
      </c>
      <c r="E6076" s="6" t="s">
        <v>266</v>
      </c>
      <c r="F6076" s="6"/>
      <c r="G6076" s="6"/>
      <c r="H6076" s="6" t="s">
        <v>8279</v>
      </c>
      <c r="I6076" s="6" t="s">
        <v>11678</v>
      </c>
      <c r="J6076" s="6" t="s">
        <v>8607</v>
      </c>
      <c r="K6076" s="7" t="s">
        <v>11691</v>
      </c>
      <c r="L6076" s="8">
        <v>45657.0</v>
      </c>
      <c r="M6076" s="6" t="s">
        <v>23</v>
      </c>
      <c r="N6076" s="5"/>
      <c r="O6076" s="5"/>
      <c r="P6076" s="5"/>
      <c r="Q6076" s="5"/>
      <c r="R6076" s="5"/>
      <c r="S6076" s="5"/>
      <c r="T6076" s="5"/>
      <c r="U6076" s="5"/>
      <c r="V6076" s="5"/>
    </row>
    <row r="6077" hidden="1">
      <c r="A6077" s="5">
        <v>480091.0</v>
      </c>
      <c r="B6077" s="6" t="s">
        <v>7963</v>
      </c>
      <c r="C6077" s="6" t="s">
        <v>11676</v>
      </c>
      <c r="D6077" s="6" t="s">
        <v>11679</v>
      </c>
      <c r="E6077" s="6" t="s">
        <v>266</v>
      </c>
      <c r="F6077" s="6"/>
      <c r="G6077" s="6"/>
      <c r="H6077" s="6" t="s">
        <v>8467</v>
      </c>
      <c r="I6077" s="6" t="s">
        <v>11680</v>
      </c>
      <c r="J6077" s="6" t="s">
        <v>8607</v>
      </c>
      <c r="K6077" s="7" t="s">
        <v>11692</v>
      </c>
      <c r="L6077" s="8">
        <v>45657.0</v>
      </c>
      <c r="M6077" s="6" t="s">
        <v>23</v>
      </c>
      <c r="N6077" s="5"/>
      <c r="O6077" s="5"/>
      <c r="P6077" s="5"/>
      <c r="Q6077" s="5"/>
      <c r="R6077" s="5"/>
      <c r="S6077" s="5"/>
      <c r="T6077" s="5"/>
      <c r="U6077" s="5"/>
      <c r="V6077" s="5"/>
    </row>
    <row r="6078" hidden="1">
      <c r="A6078" s="5">
        <v>480091.0</v>
      </c>
      <c r="B6078" s="6" t="s">
        <v>7963</v>
      </c>
      <c r="C6078" s="6" t="s">
        <v>11676</v>
      </c>
      <c r="D6078" s="6" t="s">
        <v>11679</v>
      </c>
      <c r="E6078" s="6" t="s">
        <v>266</v>
      </c>
      <c r="F6078" s="6"/>
      <c r="G6078" s="6"/>
      <c r="H6078" s="6" t="s">
        <v>8467</v>
      </c>
      <c r="I6078" s="6" t="s">
        <v>11680</v>
      </c>
      <c r="J6078" s="6" t="s">
        <v>8607</v>
      </c>
      <c r="K6078" s="7" t="s">
        <v>4107</v>
      </c>
      <c r="L6078" s="8">
        <v>45657.0</v>
      </c>
      <c r="M6078" s="6" t="s">
        <v>23</v>
      </c>
      <c r="N6078" s="5"/>
      <c r="O6078" s="5"/>
      <c r="P6078" s="5"/>
      <c r="Q6078" s="5"/>
      <c r="R6078" s="5"/>
      <c r="S6078" s="5"/>
      <c r="T6078" s="5"/>
      <c r="U6078" s="5"/>
      <c r="V6078" s="5"/>
    </row>
    <row r="6079" hidden="1">
      <c r="A6079" s="5">
        <v>480091.0</v>
      </c>
      <c r="B6079" s="6" t="s">
        <v>7963</v>
      </c>
      <c r="C6079" s="6" t="s">
        <v>11676</v>
      </c>
      <c r="D6079" s="6" t="s">
        <v>11679</v>
      </c>
      <c r="E6079" s="6" t="s">
        <v>266</v>
      </c>
      <c r="F6079" s="6"/>
      <c r="G6079" s="6"/>
      <c r="H6079" s="6" t="s">
        <v>8467</v>
      </c>
      <c r="I6079" s="6" t="s">
        <v>11680</v>
      </c>
      <c r="J6079" s="6" t="s">
        <v>8607</v>
      </c>
      <c r="K6079" s="7" t="s">
        <v>477</v>
      </c>
      <c r="L6079" s="8">
        <v>45657.0</v>
      </c>
      <c r="M6079" s="6" t="s">
        <v>23</v>
      </c>
      <c r="N6079" s="5"/>
      <c r="O6079" s="5"/>
      <c r="P6079" s="5"/>
      <c r="Q6079" s="5"/>
      <c r="R6079" s="5"/>
      <c r="S6079" s="5"/>
      <c r="T6079" s="5"/>
      <c r="U6079" s="5"/>
      <c r="V6079" s="5"/>
    </row>
    <row r="6080" hidden="1">
      <c r="A6080" s="5">
        <v>480091.0</v>
      </c>
      <c r="B6080" s="6" t="s">
        <v>7963</v>
      </c>
      <c r="C6080" s="6" t="s">
        <v>11676</v>
      </c>
      <c r="D6080" s="6" t="s">
        <v>11693</v>
      </c>
      <c r="E6080" s="6" t="s">
        <v>266</v>
      </c>
      <c r="F6080" s="6"/>
      <c r="G6080" s="6"/>
      <c r="H6080" s="6" t="s">
        <v>8325</v>
      </c>
      <c r="I6080" s="6" t="s">
        <v>11694</v>
      </c>
      <c r="J6080" s="6" t="s">
        <v>8607</v>
      </c>
      <c r="K6080" s="7" t="s">
        <v>10337</v>
      </c>
      <c r="L6080" s="8">
        <v>45657.0</v>
      </c>
      <c r="M6080" s="6" t="s">
        <v>23</v>
      </c>
      <c r="N6080" s="5"/>
      <c r="O6080" s="5"/>
      <c r="P6080" s="5"/>
      <c r="Q6080" s="5"/>
      <c r="R6080" s="5"/>
      <c r="S6080" s="5"/>
      <c r="T6080" s="5"/>
      <c r="U6080" s="5"/>
      <c r="V6080" s="5"/>
    </row>
    <row r="6081" hidden="1">
      <c r="A6081" s="5">
        <v>480091.0</v>
      </c>
      <c r="B6081" s="6" t="s">
        <v>7963</v>
      </c>
      <c r="C6081" s="6" t="s">
        <v>11676</v>
      </c>
      <c r="D6081" s="6" t="s">
        <v>11695</v>
      </c>
      <c r="E6081" s="6" t="s">
        <v>266</v>
      </c>
      <c r="F6081" s="6"/>
      <c r="G6081" s="6"/>
      <c r="H6081" s="6" t="s">
        <v>8256</v>
      </c>
      <c r="I6081" s="6" t="s">
        <v>11696</v>
      </c>
      <c r="J6081" s="6" t="s">
        <v>8607</v>
      </c>
      <c r="K6081" s="7" t="s">
        <v>784</v>
      </c>
      <c r="L6081" s="8">
        <v>45657.0</v>
      </c>
      <c r="M6081" s="6" t="s">
        <v>23</v>
      </c>
      <c r="N6081" s="5"/>
      <c r="O6081" s="5"/>
      <c r="P6081" s="5"/>
      <c r="Q6081" s="5"/>
      <c r="R6081" s="5"/>
      <c r="S6081" s="5"/>
      <c r="T6081" s="5"/>
      <c r="U6081" s="5"/>
      <c r="V6081" s="5"/>
    </row>
    <row r="6082" hidden="1">
      <c r="A6082" s="5">
        <v>480091.0</v>
      </c>
      <c r="B6082" s="6" t="s">
        <v>7963</v>
      </c>
      <c r="C6082" s="6" t="s">
        <v>11676</v>
      </c>
      <c r="D6082" s="6" t="s">
        <v>11679</v>
      </c>
      <c r="E6082" s="6" t="s">
        <v>266</v>
      </c>
      <c r="F6082" s="6"/>
      <c r="G6082" s="6"/>
      <c r="H6082" s="6" t="s">
        <v>8467</v>
      </c>
      <c r="I6082" s="6" t="s">
        <v>11680</v>
      </c>
      <c r="J6082" s="6" t="s">
        <v>8607</v>
      </c>
      <c r="K6082" s="7" t="s">
        <v>8408</v>
      </c>
      <c r="L6082" s="8">
        <v>45657.0</v>
      </c>
      <c r="M6082" s="6" t="s">
        <v>23</v>
      </c>
      <c r="N6082" s="5"/>
      <c r="O6082" s="5"/>
      <c r="P6082" s="5"/>
      <c r="Q6082" s="5"/>
      <c r="R6082" s="5"/>
      <c r="S6082" s="5"/>
      <c r="T6082" s="5"/>
      <c r="U6082" s="5"/>
      <c r="V6082" s="5"/>
    </row>
    <row r="6083" hidden="1">
      <c r="A6083" s="5">
        <v>480091.0</v>
      </c>
      <c r="B6083" s="6" t="s">
        <v>7963</v>
      </c>
      <c r="C6083" s="6" t="s">
        <v>11676</v>
      </c>
      <c r="D6083" s="6" t="s">
        <v>11679</v>
      </c>
      <c r="E6083" s="6" t="s">
        <v>266</v>
      </c>
      <c r="F6083" s="6"/>
      <c r="G6083" s="6"/>
      <c r="H6083" s="6" t="s">
        <v>8467</v>
      </c>
      <c r="I6083" s="6" t="s">
        <v>11680</v>
      </c>
      <c r="J6083" s="6" t="s">
        <v>8607</v>
      </c>
      <c r="K6083" s="7" t="s">
        <v>3628</v>
      </c>
      <c r="L6083" s="8">
        <v>45657.0</v>
      </c>
      <c r="M6083" s="6" t="s">
        <v>23</v>
      </c>
      <c r="N6083" s="5"/>
      <c r="O6083" s="5"/>
      <c r="P6083" s="5"/>
      <c r="Q6083" s="5"/>
      <c r="R6083" s="5"/>
      <c r="S6083" s="5"/>
      <c r="T6083" s="5"/>
      <c r="U6083" s="5"/>
      <c r="V6083" s="5"/>
    </row>
    <row r="6084" hidden="1">
      <c r="A6084" s="5">
        <v>480091.0</v>
      </c>
      <c r="B6084" s="6" t="s">
        <v>7963</v>
      </c>
      <c r="C6084" s="6" t="s">
        <v>11676</v>
      </c>
      <c r="D6084" s="6" t="s">
        <v>11679</v>
      </c>
      <c r="E6084" s="6" t="s">
        <v>266</v>
      </c>
      <c r="F6084" s="6"/>
      <c r="G6084" s="6"/>
      <c r="H6084" s="6" t="s">
        <v>8467</v>
      </c>
      <c r="I6084" s="6" t="s">
        <v>11680</v>
      </c>
      <c r="J6084" s="6" t="s">
        <v>8607</v>
      </c>
      <c r="K6084" s="7" t="s">
        <v>11697</v>
      </c>
      <c r="L6084" s="8">
        <v>45657.0</v>
      </c>
      <c r="M6084" s="6" t="s">
        <v>23</v>
      </c>
      <c r="N6084" s="5"/>
      <c r="O6084" s="5"/>
      <c r="P6084" s="5"/>
      <c r="Q6084" s="5"/>
      <c r="R6084" s="5"/>
      <c r="S6084" s="5"/>
      <c r="T6084" s="5"/>
      <c r="U6084" s="5"/>
      <c r="V6084" s="5"/>
    </row>
    <row r="6085" hidden="1">
      <c r="A6085" s="5">
        <v>480091.0</v>
      </c>
      <c r="B6085" s="6" t="s">
        <v>7963</v>
      </c>
      <c r="C6085" s="6" t="s">
        <v>11676</v>
      </c>
      <c r="D6085" s="6" t="s">
        <v>11679</v>
      </c>
      <c r="E6085" s="6" t="s">
        <v>266</v>
      </c>
      <c r="F6085" s="6"/>
      <c r="G6085" s="6"/>
      <c r="H6085" s="6" t="s">
        <v>8467</v>
      </c>
      <c r="I6085" s="6" t="s">
        <v>11680</v>
      </c>
      <c r="J6085" s="6" t="s">
        <v>8607</v>
      </c>
      <c r="K6085" s="7" t="s">
        <v>11698</v>
      </c>
      <c r="L6085" s="8">
        <v>45657.0</v>
      </c>
      <c r="M6085" s="6" t="s">
        <v>23</v>
      </c>
      <c r="N6085" s="5"/>
      <c r="O6085" s="5"/>
      <c r="P6085" s="5"/>
      <c r="Q6085" s="5"/>
      <c r="R6085" s="5"/>
      <c r="S6085" s="5"/>
      <c r="T6085" s="5"/>
      <c r="U6085" s="5"/>
      <c r="V6085" s="5"/>
    </row>
    <row r="6086" hidden="1">
      <c r="A6086" s="5">
        <v>480091.0</v>
      </c>
      <c r="B6086" s="6" t="s">
        <v>7963</v>
      </c>
      <c r="C6086" s="6" t="s">
        <v>11676</v>
      </c>
      <c r="D6086" s="6" t="s">
        <v>11679</v>
      </c>
      <c r="E6086" s="6" t="s">
        <v>266</v>
      </c>
      <c r="F6086" s="6"/>
      <c r="G6086" s="6"/>
      <c r="H6086" s="6" t="s">
        <v>8467</v>
      </c>
      <c r="I6086" s="6" t="s">
        <v>11680</v>
      </c>
      <c r="J6086" s="6" t="s">
        <v>8607</v>
      </c>
      <c r="K6086" s="7" t="s">
        <v>592</v>
      </c>
      <c r="L6086" s="8">
        <v>45657.0</v>
      </c>
      <c r="M6086" s="6" t="s">
        <v>23</v>
      </c>
      <c r="N6086" s="5"/>
      <c r="O6086" s="5"/>
      <c r="P6086" s="5"/>
      <c r="Q6086" s="5"/>
      <c r="R6086" s="5"/>
      <c r="S6086" s="5"/>
      <c r="T6086" s="5"/>
      <c r="U6086" s="5"/>
      <c r="V6086" s="5"/>
    </row>
    <row r="6087" hidden="1">
      <c r="A6087" s="5">
        <v>480091.0</v>
      </c>
      <c r="B6087" s="6" t="s">
        <v>7963</v>
      </c>
      <c r="C6087" s="6" t="s">
        <v>11676</v>
      </c>
      <c r="D6087" s="6" t="s">
        <v>11679</v>
      </c>
      <c r="E6087" s="6" t="s">
        <v>266</v>
      </c>
      <c r="F6087" s="6"/>
      <c r="G6087" s="6"/>
      <c r="H6087" s="6" t="s">
        <v>8467</v>
      </c>
      <c r="I6087" s="6" t="s">
        <v>11680</v>
      </c>
      <c r="J6087" s="6" t="s">
        <v>8607</v>
      </c>
      <c r="K6087" s="7" t="s">
        <v>7459</v>
      </c>
      <c r="L6087" s="8">
        <v>45657.0</v>
      </c>
      <c r="M6087" s="6" t="s">
        <v>23</v>
      </c>
      <c r="N6087" s="5"/>
      <c r="O6087" s="5"/>
      <c r="P6087" s="5"/>
      <c r="Q6087" s="5"/>
      <c r="R6087" s="5"/>
      <c r="S6087" s="5"/>
      <c r="T6087" s="5"/>
      <c r="U6087" s="5"/>
      <c r="V6087" s="5"/>
    </row>
    <row r="6088" hidden="1">
      <c r="A6088" s="5">
        <v>480091.0</v>
      </c>
      <c r="B6088" s="6" t="s">
        <v>7963</v>
      </c>
      <c r="C6088" s="6" t="s">
        <v>11676</v>
      </c>
      <c r="D6088" s="6" t="s">
        <v>10363</v>
      </c>
      <c r="E6088" s="6" t="s">
        <v>266</v>
      </c>
      <c r="F6088" s="6"/>
      <c r="G6088" s="6"/>
      <c r="H6088" s="6" t="s">
        <v>8205</v>
      </c>
      <c r="I6088" s="6" t="s">
        <v>10364</v>
      </c>
      <c r="J6088" s="6" t="s">
        <v>8607</v>
      </c>
      <c r="K6088" s="7" t="s">
        <v>10365</v>
      </c>
      <c r="L6088" s="8">
        <v>45657.0</v>
      </c>
      <c r="M6088" s="6" t="s">
        <v>23</v>
      </c>
      <c r="N6088" s="5"/>
      <c r="O6088" s="5"/>
      <c r="P6088" s="5"/>
      <c r="Q6088" s="5"/>
      <c r="R6088" s="5"/>
      <c r="S6088" s="5"/>
      <c r="T6088" s="5"/>
      <c r="U6088" s="5"/>
      <c r="V6088" s="5"/>
    </row>
    <row r="6089" hidden="1">
      <c r="A6089" s="5">
        <v>480091.0</v>
      </c>
      <c r="B6089" s="6" t="s">
        <v>7963</v>
      </c>
      <c r="C6089" s="6" t="s">
        <v>11676</v>
      </c>
      <c r="D6089" s="6" t="s">
        <v>10381</v>
      </c>
      <c r="E6089" s="6" t="s">
        <v>266</v>
      </c>
      <c r="F6089" s="6"/>
      <c r="G6089" s="6"/>
      <c r="H6089" s="6" t="s">
        <v>8205</v>
      </c>
      <c r="I6089" s="6" t="s">
        <v>10382</v>
      </c>
      <c r="J6089" s="6" t="s">
        <v>8607</v>
      </c>
      <c r="K6089" s="7" t="s">
        <v>10383</v>
      </c>
      <c r="L6089" s="8">
        <v>45657.0</v>
      </c>
      <c r="M6089" s="6" t="s">
        <v>23</v>
      </c>
      <c r="N6089" s="5"/>
      <c r="O6089" s="5"/>
      <c r="P6089" s="5"/>
      <c r="Q6089" s="5"/>
      <c r="R6089" s="5"/>
      <c r="S6089" s="5"/>
      <c r="T6089" s="5"/>
      <c r="U6089" s="5"/>
      <c r="V6089" s="5"/>
    </row>
    <row r="6090" hidden="1">
      <c r="A6090" s="5">
        <v>480091.0</v>
      </c>
      <c r="B6090" s="6" t="s">
        <v>7963</v>
      </c>
      <c r="C6090" s="6" t="s">
        <v>11676</v>
      </c>
      <c r="D6090" s="6" t="s">
        <v>10369</v>
      </c>
      <c r="E6090" s="6" t="s">
        <v>266</v>
      </c>
      <c r="F6090" s="6"/>
      <c r="G6090" s="6"/>
      <c r="H6090" s="6" t="s">
        <v>8205</v>
      </c>
      <c r="I6090" s="6" t="s">
        <v>10370</v>
      </c>
      <c r="J6090" s="6" t="s">
        <v>8607</v>
      </c>
      <c r="K6090" s="7" t="s">
        <v>10371</v>
      </c>
      <c r="L6090" s="8">
        <v>45657.0</v>
      </c>
      <c r="M6090" s="6" t="s">
        <v>23</v>
      </c>
      <c r="N6090" s="5"/>
      <c r="O6090" s="5"/>
      <c r="P6090" s="5"/>
      <c r="Q6090" s="5"/>
      <c r="R6090" s="5"/>
      <c r="S6090" s="5"/>
      <c r="T6090" s="5"/>
      <c r="U6090" s="5"/>
      <c r="V6090" s="5"/>
    </row>
    <row r="6091" hidden="1">
      <c r="A6091" s="5">
        <v>480091.0</v>
      </c>
      <c r="B6091" s="6" t="s">
        <v>7963</v>
      </c>
      <c r="C6091" s="6" t="s">
        <v>11676</v>
      </c>
      <c r="D6091" s="6" t="s">
        <v>10366</v>
      </c>
      <c r="E6091" s="6" t="s">
        <v>266</v>
      </c>
      <c r="F6091" s="6"/>
      <c r="G6091" s="6"/>
      <c r="H6091" s="6" t="s">
        <v>8205</v>
      </c>
      <c r="I6091" s="6" t="s">
        <v>10367</v>
      </c>
      <c r="J6091" s="6" t="s">
        <v>8607</v>
      </c>
      <c r="K6091" s="7" t="s">
        <v>10368</v>
      </c>
      <c r="L6091" s="8">
        <v>45657.0</v>
      </c>
      <c r="M6091" s="6" t="s">
        <v>23</v>
      </c>
      <c r="N6091" s="5"/>
      <c r="O6091" s="5"/>
      <c r="P6091" s="5"/>
      <c r="Q6091" s="5"/>
      <c r="R6091" s="5"/>
      <c r="S6091" s="5"/>
      <c r="T6091" s="5"/>
      <c r="U6091" s="5"/>
      <c r="V6091" s="5"/>
    </row>
    <row r="6092" hidden="1">
      <c r="A6092" s="5">
        <v>480091.0</v>
      </c>
      <c r="B6092" s="6" t="s">
        <v>7963</v>
      </c>
      <c r="C6092" s="6" t="s">
        <v>11676</v>
      </c>
      <c r="D6092" s="6" t="s">
        <v>11699</v>
      </c>
      <c r="E6092" s="6" t="s">
        <v>266</v>
      </c>
      <c r="F6092" s="6"/>
      <c r="G6092" s="6"/>
      <c r="H6092" s="6" t="s">
        <v>8310</v>
      </c>
      <c r="I6092" s="6" t="s">
        <v>11700</v>
      </c>
      <c r="J6092" s="6" t="s">
        <v>8607</v>
      </c>
      <c r="K6092" s="7" t="s">
        <v>11701</v>
      </c>
      <c r="L6092" s="8">
        <v>45657.0</v>
      </c>
      <c r="M6092" s="6" t="s">
        <v>23</v>
      </c>
      <c r="N6092" s="5"/>
      <c r="O6092" s="5"/>
      <c r="P6092" s="5"/>
      <c r="Q6092" s="5"/>
      <c r="R6092" s="5"/>
      <c r="S6092" s="5"/>
      <c r="T6092" s="5"/>
      <c r="U6092" s="5"/>
      <c r="V6092" s="5"/>
    </row>
    <row r="6093" hidden="1">
      <c r="A6093" s="5">
        <v>480091.0</v>
      </c>
      <c r="B6093" s="6" t="s">
        <v>7963</v>
      </c>
      <c r="C6093" s="6" t="s">
        <v>11676</v>
      </c>
      <c r="D6093" s="6" t="s">
        <v>11702</v>
      </c>
      <c r="E6093" s="6" t="s">
        <v>266</v>
      </c>
      <c r="F6093" s="6"/>
      <c r="G6093" s="6"/>
      <c r="H6093" s="6" t="s">
        <v>8205</v>
      </c>
      <c r="I6093" s="6" t="s">
        <v>11703</v>
      </c>
      <c r="J6093" s="6" t="s">
        <v>8607</v>
      </c>
      <c r="K6093" s="7" t="s">
        <v>10386</v>
      </c>
      <c r="L6093" s="8">
        <v>45657.0</v>
      </c>
      <c r="M6093" s="6" t="s">
        <v>23</v>
      </c>
      <c r="N6093" s="5"/>
      <c r="O6093" s="5"/>
      <c r="P6093" s="5"/>
      <c r="Q6093" s="5"/>
      <c r="R6093" s="5"/>
      <c r="S6093" s="5"/>
      <c r="T6093" s="5"/>
      <c r="U6093" s="5"/>
      <c r="V6093" s="5"/>
    </row>
    <row r="6094" hidden="1">
      <c r="A6094" s="5">
        <v>480091.0</v>
      </c>
      <c r="B6094" s="6" t="s">
        <v>7963</v>
      </c>
      <c r="C6094" s="6" t="s">
        <v>11676</v>
      </c>
      <c r="D6094" s="6" t="s">
        <v>11677</v>
      </c>
      <c r="E6094" s="6" t="s">
        <v>266</v>
      </c>
      <c r="F6094" s="6"/>
      <c r="G6094" s="6"/>
      <c r="H6094" s="6" t="s">
        <v>8212</v>
      </c>
      <c r="I6094" s="6" t="s">
        <v>11678</v>
      </c>
      <c r="J6094" s="6" t="s">
        <v>8607</v>
      </c>
      <c r="K6094" s="7" t="s">
        <v>5395</v>
      </c>
      <c r="L6094" s="8">
        <v>45657.0</v>
      </c>
      <c r="M6094" s="6" t="s">
        <v>23</v>
      </c>
      <c r="N6094" s="5"/>
      <c r="O6094" s="5"/>
      <c r="P6094" s="5"/>
      <c r="Q6094" s="5"/>
      <c r="R6094" s="5"/>
      <c r="S6094" s="5"/>
      <c r="T6094" s="5"/>
      <c r="U6094" s="5"/>
      <c r="V6094" s="5"/>
    </row>
    <row r="6095" hidden="1">
      <c r="A6095" s="5">
        <v>480091.0</v>
      </c>
      <c r="B6095" s="6" t="s">
        <v>7963</v>
      </c>
      <c r="C6095" s="6" t="s">
        <v>11676</v>
      </c>
      <c r="D6095" s="6" t="s">
        <v>11695</v>
      </c>
      <c r="E6095" s="6" t="s">
        <v>266</v>
      </c>
      <c r="F6095" s="6"/>
      <c r="G6095" s="6"/>
      <c r="H6095" s="6" t="s">
        <v>8264</v>
      </c>
      <c r="I6095" s="6" t="s">
        <v>11696</v>
      </c>
      <c r="J6095" s="6" t="s">
        <v>8607</v>
      </c>
      <c r="K6095" s="7" t="s">
        <v>477</v>
      </c>
      <c r="L6095" s="8">
        <v>45657.0</v>
      </c>
      <c r="M6095" s="6" t="s">
        <v>23</v>
      </c>
      <c r="N6095" s="5"/>
      <c r="O6095" s="5"/>
      <c r="P6095" s="5"/>
      <c r="Q6095" s="5"/>
      <c r="R6095" s="5"/>
      <c r="S6095" s="5"/>
      <c r="T6095" s="5"/>
      <c r="U6095" s="5"/>
      <c r="V6095" s="5"/>
    </row>
    <row r="6096" hidden="1">
      <c r="A6096" s="5">
        <v>480091.0</v>
      </c>
      <c r="B6096" s="6" t="s">
        <v>7963</v>
      </c>
      <c r="C6096" s="6" t="s">
        <v>11676</v>
      </c>
      <c r="D6096" s="6" t="s">
        <v>10372</v>
      </c>
      <c r="E6096" s="6" t="s">
        <v>266</v>
      </c>
      <c r="F6096" s="6"/>
      <c r="G6096" s="6"/>
      <c r="H6096" s="6" t="s">
        <v>8205</v>
      </c>
      <c r="I6096" s="6" t="s">
        <v>10373</v>
      </c>
      <c r="J6096" s="6" t="s">
        <v>8607</v>
      </c>
      <c r="K6096" s="7" t="s">
        <v>10374</v>
      </c>
      <c r="L6096" s="8">
        <v>45657.0</v>
      </c>
      <c r="M6096" s="6" t="s">
        <v>23</v>
      </c>
      <c r="N6096" s="5"/>
      <c r="O6096" s="5"/>
      <c r="P6096" s="5"/>
      <c r="Q6096" s="5"/>
      <c r="R6096" s="5"/>
      <c r="S6096" s="5"/>
      <c r="T6096" s="5"/>
      <c r="U6096" s="5"/>
      <c r="V6096" s="5"/>
    </row>
    <row r="6097" hidden="1">
      <c r="A6097" s="5">
        <v>480091.0</v>
      </c>
      <c r="B6097" s="6" t="s">
        <v>7963</v>
      </c>
      <c r="C6097" s="6" t="s">
        <v>11676</v>
      </c>
      <c r="D6097" s="6" t="s">
        <v>10360</v>
      </c>
      <c r="E6097" s="6" t="s">
        <v>266</v>
      </c>
      <c r="F6097" s="6"/>
      <c r="G6097" s="6"/>
      <c r="H6097" s="6" t="s">
        <v>8205</v>
      </c>
      <c r="I6097" s="6" t="s">
        <v>10361</v>
      </c>
      <c r="J6097" s="6" t="s">
        <v>8607</v>
      </c>
      <c r="K6097" s="7" t="s">
        <v>10362</v>
      </c>
      <c r="L6097" s="8">
        <v>45657.0</v>
      </c>
      <c r="M6097" s="6" t="s">
        <v>23</v>
      </c>
      <c r="N6097" s="5"/>
      <c r="O6097" s="5"/>
      <c r="P6097" s="5"/>
      <c r="Q6097" s="5"/>
      <c r="R6097" s="5"/>
      <c r="S6097" s="5"/>
      <c r="T6097" s="5"/>
      <c r="U6097" s="5"/>
      <c r="V6097" s="5"/>
    </row>
    <row r="6098" hidden="1">
      <c r="A6098" s="5">
        <v>480091.0</v>
      </c>
      <c r="B6098" s="6" t="s">
        <v>7963</v>
      </c>
      <c r="C6098" s="6" t="s">
        <v>11676</v>
      </c>
      <c r="D6098" s="6" t="s">
        <v>10375</v>
      </c>
      <c r="E6098" s="6" t="s">
        <v>266</v>
      </c>
      <c r="F6098" s="6"/>
      <c r="G6098" s="6"/>
      <c r="H6098" s="6" t="s">
        <v>8205</v>
      </c>
      <c r="I6098" s="6" t="s">
        <v>10376</v>
      </c>
      <c r="J6098" s="6" t="s">
        <v>8607</v>
      </c>
      <c r="K6098" s="7" t="s">
        <v>10377</v>
      </c>
      <c r="L6098" s="8">
        <v>45657.0</v>
      </c>
      <c r="M6098" s="6" t="s">
        <v>23</v>
      </c>
      <c r="N6098" s="5"/>
      <c r="O6098" s="5"/>
      <c r="P6098" s="5"/>
      <c r="Q6098" s="5"/>
      <c r="R6098" s="5"/>
      <c r="S6098" s="5"/>
      <c r="T6098" s="5"/>
      <c r="U6098" s="5"/>
      <c r="V6098" s="5"/>
    </row>
    <row r="6099" hidden="1">
      <c r="A6099" s="5">
        <v>480091.0</v>
      </c>
      <c r="B6099" s="6" t="s">
        <v>7963</v>
      </c>
      <c r="C6099" s="6" t="s">
        <v>11676</v>
      </c>
      <c r="D6099" s="6" t="s">
        <v>10378</v>
      </c>
      <c r="E6099" s="6" t="s">
        <v>266</v>
      </c>
      <c r="F6099" s="6"/>
      <c r="G6099" s="6"/>
      <c r="H6099" s="6" t="s">
        <v>8205</v>
      </c>
      <c r="I6099" s="6" t="s">
        <v>10379</v>
      </c>
      <c r="J6099" s="6" t="s">
        <v>8607</v>
      </c>
      <c r="K6099" s="7" t="s">
        <v>10380</v>
      </c>
      <c r="L6099" s="8">
        <v>45657.0</v>
      </c>
      <c r="M6099" s="6" t="s">
        <v>23</v>
      </c>
      <c r="N6099" s="5"/>
      <c r="O6099" s="5"/>
      <c r="P6099" s="5"/>
      <c r="Q6099" s="5"/>
      <c r="R6099" s="5"/>
      <c r="S6099" s="5"/>
      <c r="T6099" s="5"/>
      <c r="U6099" s="5"/>
      <c r="V6099" s="5"/>
    </row>
    <row r="6100" hidden="1">
      <c r="A6100" s="5">
        <v>480091.0</v>
      </c>
      <c r="B6100" s="6" t="s">
        <v>7963</v>
      </c>
      <c r="C6100" s="6" t="s">
        <v>11676</v>
      </c>
      <c r="D6100" s="6" t="s">
        <v>11704</v>
      </c>
      <c r="E6100" s="6" t="s">
        <v>266</v>
      </c>
      <c r="F6100" s="6"/>
      <c r="G6100" s="6"/>
      <c r="H6100" s="6" t="s">
        <v>8209</v>
      </c>
      <c r="I6100" s="6" t="s">
        <v>11705</v>
      </c>
      <c r="J6100" s="6" t="s">
        <v>8607</v>
      </c>
      <c r="K6100" s="7" t="s">
        <v>11706</v>
      </c>
      <c r="L6100" s="8">
        <v>45657.0</v>
      </c>
      <c r="M6100" s="6" t="s">
        <v>23</v>
      </c>
      <c r="N6100" s="5"/>
      <c r="O6100" s="5"/>
      <c r="P6100" s="5"/>
      <c r="Q6100" s="5"/>
      <c r="R6100" s="5"/>
      <c r="S6100" s="5"/>
      <c r="T6100" s="5"/>
      <c r="U6100" s="5"/>
      <c r="V6100" s="5"/>
    </row>
    <row r="6101" hidden="1">
      <c r="A6101" s="5">
        <v>480091.0</v>
      </c>
      <c r="B6101" s="6" t="s">
        <v>7963</v>
      </c>
      <c r="C6101" s="6" t="s">
        <v>11676</v>
      </c>
      <c r="D6101" s="6" t="s">
        <v>11704</v>
      </c>
      <c r="E6101" s="6" t="s">
        <v>266</v>
      </c>
      <c r="F6101" s="6"/>
      <c r="G6101" s="6"/>
      <c r="H6101" s="6" t="s">
        <v>8478</v>
      </c>
      <c r="I6101" s="6" t="s">
        <v>11705</v>
      </c>
      <c r="J6101" s="6" t="s">
        <v>8607</v>
      </c>
      <c r="K6101" s="7" t="s">
        <v>75</v>
      </c>
      <c r="L6101" s="8">
        <v>45657.0</v>
      </c>
      <c r="M6101" s="6" t="s">
        <v>23</v>
      </c>
      <c r="N6101" s="5"/>
      <c r="O6101" s="5"/>
      <c r="P6101" s="5"/>
      <c r="Q6101" s="5"/>
      <c r="R6101" s="5"/>
      <c r="S6101" s="5"/>
      <c r="T6101" s="5"/>
      <c r="U6101" s="5"/>
      <c r="V6101" s="5"/>
    </row>
    <row r="6102" hidden="1">
      <c r="A6102" s="5">
        <v>480091.0</v>
      </c>
      <c r="B6102" s="6" t="s">
        <v>7963</v>
      </c>
      <c r="C6102" s="6" t="s">
        <v>11676</v>
      </c>
      <c r="D6102" s="6" t="s">
        <v>11704</v>
      </c>
      <c r="E6102" s="6" t="s">
        <v>266</v>
      </c>
      <c r="F6102" s="6"/>
      <c r="G6102" s="6"/>
      <c r="H6102" s="6" t="s">
        <v>8209</v>
      </c>
      <c r="I6102" s="6" t="s">
        <v>11705</v>
      </c>
      <c r="J6102" s="6" t="s">
        <v>8607</v>
      </c>
      <c r="K6102" s="7" t="s">
        <v>8046</v>
      </c>
      <c r="L6102" s="8">
        <v>45657.0</v>
      </c>
      <c r="M6102" s="6" t="s">
        <v>23</v>
      </c>
      <c r="N6102" s="5"/>
      <c r="O6102" s="5"/>
      <c r="P6102" s="5"/>
      <c r="Q6102" s="5"/>
      <c r="R6102" s="5"/>
      <c r="S6102" s="5"/>
      <c r="T6102" s="5"/>
      <c r="U6102" s="5"/>
      <c r="V6102" s="5"/>
    </row>
    <row r="6103" hidden="1">
      <c r="A6103" s="5">
        <v>480091.0</v>
      </c>
      <c r="B6103" s="6" t="s">
        <v>7963</v>
      </c>
      <c r="C6103" s="6" t="s">
        <v>11676</v>
      </c>
      <c r="D6103" s="6" t="s">
        <v>11707</v>
      </c>
      <c r="E6103" s="6" t="s">
        <v>266</v>
      </c>
      <c r="F6103" s="6"/>
      <c r="G6103" s="6"/>
      <c r="H6103" s="6" t="s">
        <v>8236</v>
      </c>
      <c r="I6103" s="6" t="s">
        <v>11708</v>
      </c>
      <c r="J6103" s="6" t="s">
        <v>8810</v>
      </c>
      <c r="K6103" s="7" t="s">
        <v>3622</v>
      </c>
      <c r="L6103" s="8">
        <v>45657.0</v>
      </c>
      <c r="M6103" s="6" t="s">
        <v>23</v>
      </c>
      <c r="N6103" s="5"/>
      <c r="O6103" s="5"/>
      <c r="P6103" s="5"/>
      <c r="Q6103" s="5"/>
      <c r="R6103" s="5"/>
      <c r="S6103" s="5"/>
      <c r="T6103" s="5"/>
      <c r="U6103" s="5"/>
      <c r="V6103" s="5"/>
    </row>
    <row r="6104" hidden="1">
      <c r="A6104" s="5">
        <v>480091.0</v>
      </c>
      <c r="B6104" s="6" t="s">
        <v>7963</v>
      </c>
      <c r="C6104" s="6" t="s">
        <v>11676</v>
      </c>
      <c r="D6104" s="6" t="s">
        <v>11707</v>
      </c>
      <c r="E6104" s="6" t="s">
        <v>266</v>
      </c>
      <c r="F6104" s="6"/>
      <c r="G6104" s="6"/>
      <c r="H6104" s="6" t="s">
        <v>8274</v>
      </c>
      <c r="I6104" s="6" t="s">
        <v>11709</v>
      </c>
      <c r="J6104" s="6" t="s">
        <v>8810</v>
      </c>
      <c r="K6104" s="7" t="s">
        <v>3683</v>
      </c>
      <c r="L6104" s="8">
        <v>45657.0</v>
      </c>
      <c r="M6104" s="6" t="s">
        <v>23</v>
      </c>
      <c r="N6104" s="5"/>
      <c r="O6104" s="5"/>
      <c r="P6104" s="5"/>
      <c r="Q6104" s="5"/>
      <c r="R6104" s="5"/>
      <c r="S6104" s="5"/>
      <c r="T6104" s="5"/>
      <c r="U6104" s="5"/>
      <c r="V6104" s="5"/>
    </row>
    <row r="6105" hidden="1">
      <c r="A6105" s="5">
        <v>32001.0</v>
      </c>
      <c r="B6105" s="6" t="s">
        <v>11710</v>
      </c>
      <c r="C6105" s="6" t="s">
        <v>11711</v>
      </c>
      <c r="D6105" s="6" t="s">
        <v>11712</v>
      </c>
      <c r="E6105" s="6" t="s">
        <v>266</v>
      </c>
      <c r="F6105" s="6" t="s">
        <v>18</v>
      </c>
      <c r="G6105" s="6" t="s">
        <v>11713</v>
      </c>
      <c r="H6105" s="6" t="s">
        <v>899</v>
      </c>
      <c r="I6105" s="6" t="s">
        <v>11714</v>
      </c>
      <c r="J6105" s="6" t="s">
        <v>11715</v>
      </c>
      <c r="K6105" s="7">
        <v>10000.0</v>
      </c>
      <c r="L6105" s="8">
        <v>45626.0</v>
      </c>
      <c r="M6105" s="6" t="s">
        <v>328</v>
      </c>
      <c r="N6105" s="5"/>
      <c r="O6105" s="5"/>
      <c r="P6105" s="5"/>
      <c r="Q6105" s="5"/>
      <c r="R6105" s="5"/>
      <c r="S6105" s="5"/>
      <c r="T6105" s="5"/>
      <c r="U6105" s="5"/>
      <c r="V6105" s="5"/>
    </row>
    <row r="6106" hidden="1">
      <c r="A6106" s="5">
        <v>32001.0</v>
      </c>
      <c r="B6106" s="6" t="s">
        <v>11710</v>
      </c>
      <c r="C6106" s="6" t="s">
        <v>11716</v>
      </c>
      <c r="D6106" s="6" t="s">
        <v>11717</v>
      </c>
      <c r="E6106" s="6" t="s">
        <v>17</v>
      </c>
      <c r="F6106" s="6" t="s">
        <v>18</v>
      </c>
      <c r="G6106" s="6" t="s">
        <v>11713</v>
      </c>
      <c r="H6106" s="6" t="s">
        <v>899</v>
      </c>
      <c r="I6106" s="6" t="s">
        <v>11718</v>
      </c>
      <c r="J6106" s="6">
        <v>1.0</v>
      </c>
      <c r="K6106" s="7">
        <v>30000.0</v>
      </c>
      <c r="L6106" s="8">
        <v>45534.0</v>
      </c>
      <c r="M6106" s="6" t="s">
        <v>328</v>
      </c>
      <c r="N6106" s="5"/>
      <c r="O6106" s="5"/>
      <c r="P6106" s="5"/>
      <c r="Q6106" s="5"/>
      <c r="R6106" s="5"/>
      <c r="S6106" s="5"/>
      <c r="T6106" s="5"/>
      <c r="U6106" s="5"/>
      <c r="V6106" s="5"/>
    </row>
    <row r="6107" hidden="1">
      <c r="A6107" s="5">
        <v>32001.0</v>
      </c>
      <c r="B6107" s="6" t="s">
        <v>11710</v>
      </c>
      <c r="C6107" s="6" t="s">
        <v>11719</v>
      </c>
      <c r="D6107" s="6" t="s">
        <v>11720</v>
      </c>
      <c r="E6107" s="6" t="s">
        <v>266</v>
      </c>
      <c r="F6107" s="6" t="s">
        <v>158</v>
      </c>
      <c r="G6107" s="6" t="s">
        <v>11713</v>
      </c>
      <c r="H6107" s="6" t="s">
        <v>899</v>
      </c>
      <c r="I6107" s="6" t="s">
        <v>11721</v>
      </c>
      <c r="J6107" s="6">
        <v>1.0</v>
      </c>
      <c r="K6107" s="7">
        <v>4986981.6</v>
      </c>
      <c r="L6107" s="8">
        <v>45381.0</v>
      </c>
      <c r="M6107" s="6" t="s">
        <v>104</v>
      </c>
      <c r="N6107" s="5"/>
      <c r="O6107" s="5"/>
      <c r="P6107" s="5"/>
      <c r="Q6107" s="5"/>
      <c r="R6107" s="5"/>
      <c r="S6107" s="5"/>
      <c r="T6107" s="5"/>
      <c r="U6107" s="5"/>
      <c r="V6107" s="5"/>
    </row>
    <row r="6108" hidden="1">
      <c r="A6108" s="5">
        <v>32001.0</v>
      </c>
      <c r="B6108" s="6" t="s">
        <v>11710</v>
      </c>
      <c r="C6108" s="6" t="s">
        <v>11722</v>
      </c>
      <c r="D6108" s="6" t="s">
        <v>11723</v>
      </c>
      <c r="E6108" s="6" t="s">
        <v>266</v>
      </c>
      <c r="F6108" s="6" t="s">
        <v>158</v>
      </c>
      <c r="G6108" s="6" t="s">
        <v>11713</v>
      </c>
      <c r="H6108" s="6" t="s">
        <v>899</v>
      </c>
      <c r="I6108" s="6" t="s">
        <v>11724</v>
      </c>
      <c r="J6108" s="6" t="s">
        <v>498</v>
      </c>
      <c r="K6108" s="7">
        <v>150000.0</v>
      </c>
      <c r="L6108" s="8">
        <v>45626.0</v>
      </c>
      <c r="M6108" s="6" t="s">
        <v>328</v>
      </c>
      <c r="N6108" s="5"/>
      <c r="O6108" s="5"/>
      <c r="P6108" s="5"/>
      <c r="Q6108" s="5"/>
      <c r="R6108" s="5"/>
      <c r="S6108" s="5"/>
      <c r="T6108" s="5"/>
      <c r="U6108" s="5"/>
      <c r="V6108" s="5"/>
    </row>
    <row r="6109" hidden="1">
      <c r="A6109" s="5">
        <v>32001.0</v>
      </c>
      <c r="B6109" s="6" t="s">
        <v>11710</v>
      </c>
      <c r="C6109" s="6" t="s">
        <v>11725</v>
      </c>
      <c r="D6109" s="6" t="s">
        <v>11726</v>
      </c>
      <c r="E6109" s="6" t="s">
        <v>17</v>
      </c>
      <c r="F6109" s="6" t="s">
        <v>158</v>
      </c>
      <c r="G6109" s="6" t="s">
        <v>11713</v>
      </c>
      <c r="H6109" s="6" t="s">
        <v>899</v>
      </c>
      <c r="I6109" s="6" t="s">
        <v>11727</v>
      </c>
      <c r="J6109" s="6">
        <v>2.0</v>
      </c>
      <c r="K6109" s="7">
        <v>300000.0</v>
      </c>
      <c r="L6109" s="8">
        <v>45626.0</v>
      </c>
      <c r="M6109" s="6" t="s">
        <v>104</v>
      </c>
      <c r="N6109" s="5"/>
      <c r="O6109" s="5"/>
      <c r="P6109" s="5"/>
      <c r="Q6109" s="5"/>
      <c r="R6109" s="5"/>
      <c r="S6109" s="5"/>
      <c r="T6109" s="5"/>
      <c r="U6109" s="5"/>
      <c r="V6109" s="5"/>
    </row>
    <row r="6110" hidden="1">
      <c r="A6110" s="5">
        <v>32001.0</v>
      </c>
      <c r="B6110" s="6" t="s">
        <v>11710</v>
      </c>
      <c r="C6110" s="6" t="s">
        <v>11728</v>
      </c>
      <c r="D6110" s="6" t="s">
        <v>11729</v>
      </c>
      <c r="E6110" s="6" t="s">
        <v>266</v>
      </c>
      <c r="F6110" s="6" t="s">
        <v>158</v>
      </c>
      <c r="G6110" s="6" t="s">
        <v>11713</v>
      </c>
      <c r="H6110" s="6" t="s">
        <v>899</v>
      </c>
      <c r="I6110" s="6" t="s">
        <v>11730</v>
      </c>
      <c r="J6110" s="6" t="s">
        <v>11731</v>
      </c>
      <c r="K6110" s="7">
        <v>150000.0</v>
      </c>
      <c r="L6110" s="8">
        <v>45534.0</v>
      </c>
      <c r="M6110" s="6" t="s">
        <v>104</v>
      </c>
      <c r="N6110" s="5"/>
      <c r="O6110" s="5"/>
      <c r="P6110" s="5"/>
      <c r="Q6110" s="5"/>
      <c r="R6110" s="5"/>
      <c r="S6110" s="5"/>
      <c r="T6110" s="5"/>
      <c r="U6110" s="5"/>
      <c r="V6110" s="5"/>
    </row>
    <row r="6111" hidden="1">
      <c r="A6111" s="5">
        <v>32001.0</v>
      </c>
      <c r="B6111" s="6" t="s">
        <v>11710</v>
      </c>
      <c r="C6111" s="6" t="s">
        <v>11732</v>
      </c>
      <c r="D6111" s="6" t="s">
        <v>11733</v>
      </c>
      <c r="E6111" s="6" t="s">
        <v>266</v>
      </c>
      <c r="F6111" s="6" t="s">
        <v>158</v>
      </c>
      <c r="G6111" s="6" t="s">
        <v>11713</v>
      </c>
      <c r="H6111" s="6" t="s">
        <v>899</v>
      </c>
      <c r="I6111" s="6" t="s">
        <v>11724</v>
      </c>
      <c r="J6111" s="6" t="s">
        <v>498</v>
      </c>
      <c r="K6111" s="7">
        <v>25000.0</v>
      </c>
      <c r="L6111" s="8">
        <v>45626.0</v>
      </c>
      <c r="M6111" s="6" t="s">
        <v>104</v>
      </c>
      <c r="N6111" s="5"/>
      <c r="O6111" s="5"/>
      <c r="P6111" s="5"/>
      <c r="Q6111" s="5"/>
      <c r="R6111" s="5"/>
      <c r="S6111" s="5"/>
      <c r="T6111" s="5"/>
      <c r="U6111" s="5"/>
      <c r="V6111" s="5"/>
    </row>
    <row r="6112" hidden="1">
      <c r="A6112" s="5">
        <v>32001.0</v>
      </c>
      <c r="B6112" s="6" t="s">
        <v>11710</v>
      </c>
      <c r="C6112" s="6" t="s">
        <v>11734</v>
      </c>
      <c r="D6112" s="6" t="s">
        <v>11735</v>
      </c>
      <c r="E6112" s="6" t="s">
        <v>266</v>
      </c>
      <c r="F6112" s="6" t="s">
        <v>158</v>
      </c>
      <c r="G6112" s="6" t="s">
        <v>11713</v>
      </c>
      <c r="H6112" s="6" t="s">
        <v>899</v>
      </c>
      <c r="I6112" s="6" t="s">
        <v>11736</v>
      </c>
      <c r="J6112" s="6" t="s">
        <v>11737</v>
      </c>
      <c r="K6112" s="7">
        <v>600000.0</v>
      </c>
      <c r="L6112" s="8">
        <v>45352.0</v>
      </c>
      <c r="M6112" s="6" t="s">
        <v>104</v>
      </c>
      <c r="N6112" s="5"/>
      <c r="O6112" s="5"/>
      <c r="P6112" s="5"/>
      <c r="Q6112" s="5"/>
      <c r="R6112" s="5"/>
      <c r="S6112" s="5"/>
      <c r="T6112" s="5"/>
      <c r="U6112" s="5"/>
      <c r="V6112" s="5"/>
    </row>
    <row r="6113" hidden="1">
      <c r="A6113" s="5">
        <v>32001.0</v>
      </c>
      <c r="B6113" s="6" t="s">
        <v>11710</v>
      </c>
      <c r="C6113" s="6" t="s">
        <v>11738</v>
      </c>
      <c r="D6113" s="6" t="s">
        <v>11739</v>
      </c>
      <c r="E6113" s="6" t="s">
        <v>17</v>
      </c>
      <c r="F6113" s="6" t="s">
        <v>158</v>
      </c>
      <c r="G6113" s="6" t="s">
        <v>11713</v>
      </c>
      <c r="H6113" s="6" t="s">
        <v>899</v>
      </c>
      <c r="I6113" s="6" t="s">
        <v>11724</v>
      </c>
      <c r="J6113" s="6" t="s">
        <v>498</v>
      </c>
      <c r="K6113" s="7">
        <v>15000.0</v>
      </c>
      <c r="L6113" s="8">
        <v>45626.0</v>
      </c>
      <c r="M6113" s="6" t="s">
        <v>328</v>
      </c>
      <c r="N6113" s="5"/>
      <c r="O6113" s="5"/>
      <c r="P6113" s="5"/>
      <c r="Q6113" s="5"/>
      <c r="R6113" s="5"/>
      <c r="S6113" s="5"/>
      <c r="T6113" s="5"/>
      <c r="U6113" s="5"/>
      <c r="V6113" s="5"/>
    </row>
    <row r="6114" hidden="1">
      <c r="A6114" s="5">
        <v>32001.0</v>
      </c>
      <c r="B6114" s="6" t="s">
        <v>11710</v>
      </c>
      <c r="C6114" s="6" t="s">
        <v>11740</v>
      </c>
      <c r="D6114" s="6" t="s">
        <v>11741</v>
      </c>
      <c r="E6114" s="6" t="s">
        <v>266</v>
      </c>
      <c r="F6114" s="6" t="s">
        <v>158</v>
      </c>
      <c r="G6114" s="6" t="s">
        <v>11713</v>
      </c>
      <c r="H6114" s="6" t="s">
        <v>899</v>
      </c>
      <c r="I6114" s="6" t="s">
        <v>11742</v>
      </c>
      <c r="J6114" s="6">
        <v>4.0</v>
      </c>
      <c r="K6114" s="7">
        <v>5000.0</v>
      </c>
      <c r="L6114" s="8">
        <v>45626.0</v>
      </c>
      <c r="M6114" s="8"/>
      <c r="N6114" s="5"/>
      <c r="O6114" s="5"/>
      <c r="P6114" s="5"/>
      <c r="Q6114" s="5"/>
      <c r="R6114" s="5"/>
      <c r="S6114" s="5"/>
      <c r="T6114" s="5"/>
      <c r="U6114" s="5"/>
      <c r="V6114" s="5"/>
    </row>
    <row r="6115" hidden="1">
      <c r="A6115" s="5">
        <v>32001.0</v>
      </c>
      <c r="B6115" s="6" t="s">
        <v>11710</v>
      </c>
      <c r="C6115" s="6" t="s">
        <v>11743</v>
      </c>
      <c r="D6115" s="6" t="s">
        <v>11744</v>
      </c>
      <c r="E6115" s="6" t="s">
        <v>475</v>
      </c>
      <c r="F6115" s="6" t="s">
        <v>18</v>
      </c>
      <c r="G6115" s="6" t="s">
        <v>11713</v>
      </c>
      <c r="H6115" s="6" t="s">
        <v>11745</v>
      </c>
      <c r="I6115" s="6" t="s">
        <v>11724</v>
      </c>
      <c r="J6115" s="6"/>
      <c r="K6115" s="7"/>
      <c r="L6115" s="8">
        <v>45626.0</v>
      </c>
      <c r="M6115" s="6" t="s">
        <v>104</v>
      </c>
      <c r="N6115" s="5"/>
      <c r="O6115" s="5"/>
      <c r="P6115" s="5"/>
      <c r="Q6115" s="5"/>
      <c r="R6115" s="5"/>
      <c r="S6115" s="5"/>
      <c r="T6115" s="5"/>
      <c r="U6115" s="5"/>
      <c r="V6115" s="5"/>
    </row>
    <row r="6116" hidden="1">
      <c r="A6116" s="5">
        <v>32001.0</v>
      </c>
      <c r="B6116" s="6" t="s">
        <v>11710</v>
      </c>
      <c r="C6116" s="6" t="s">
        <v>11746</v>
      </c>
      <c r="D6116" s="6" t="s">
        <v>11747</v>
      </c>
      <c r="E6116" s="6" t="s">
        <v>17</v>
      </c>
      <c r="F6116" s="6" t="s">
        <v>158</v>
      </c>
      <c r="G6116" s="6" t="s">
        <v>11713</v>
      </c>
      <c r="H6116" s="6" t="s">
        <v>899</v>
      </c>
      <c r="I6116" s="6" t="s">
        <v>11748</v>
      </c>
      <c r="J6116" s="6" t="s">
        <v>11715</v>
      </c>
      <c r="K6116" s="7">
        <v>10000.0</v>
      </c>
      <c r="L6116" s="8">
        <v>45626.0</v>
      </c>
      <c r="M6116" s="6" t="s">
        <v>328</v>
      </c>
      <c r="N6116" s="5"/>
      <c r="O6116" s="5"/>
      <c r="P6116" s="5"/>
      <c r="Q6116" s="5"/>
      <c r="R6116" s="5"/>
      <c r="S6116" s="5"/>
      <c r="T6116" s="5"/>
      <c r="U6116" s="5"/>
      <c r="V6116" s="5"/>
    </row>
    <row r="6117" hidden="1">
      <c r="A6117" s="5">
        <v>32001.0</v>
      </c>
      <c r="B6117" s="6" t="s">
        <v>11710</v>
      </c>
      <c r="C6117" s="6" t="s">
        <v>11749</v>
      </c>
      <c r="D6117" s="6" t="s">
        <v>11750</v>
      </c>
      <c r="E6117" s="6" t="s">
        <v>17</v>
      </c>
      <c r="F6117" s="6" t="s">
        <v>158</v>
      </c>
      <c r="G6117" s="6" t="s">
        <v>11713</v>
      </c>
      <c r="H6117" s="6" t="s">
        <v>899</v>
      </c>
      <c r="I6117" s="6" t="s">
        <v>11724</v>
      </c>
      <c r="J6117" s="6" t="s">
        <v>11715</v>
      </c>
      <c r="K6117" s="7">
        <v>50000.0</v>
      </c>
      <c r="L6117" s="8">
        <v>45626.0</v>
      </c>
      <c r="M6117" s="6" t="s">
        <v>328</v>
      </c>
      <c r="N6117" s="5"/>
      <c r="O6117" s="5"/>
      <c r="P6117" s="5"/>
      <c r="Q6117" s="5"/>
      <c r="R6117" s="5"/>
      <c r="S6117" s="5"/>
      <c r="T6117" s="5"/>
      <c r="U6117" s="5"/>
      <c r="V6117" s="5"/>
    </row>
    <row r="6118" hidden="1">
      <c r="A6118" s="5">
        <v>32001.0</v>
      </c>
      <c r="B6118" s="6" t="s">
        <v>11710</v>
      </c>
      <c r="C6118" s="6" t="s">
        <v>11751</v>
      </c>
      <c r="D6118" s="6" t="s">
        <v>11752</v>
      </c>
      <c r="E6118" s="6" t="s">
        <v>17</v>
      </c>
      <c r="F6118" s="6" t="s">
        <v>158</v>
      </c>
      <c r="G6118" s="6" t="s">
        <v>11713</v>
      </c>
      <c r="H6118" s="6" t="s">
        <v>899</v>
      </c>
      <c r="I6118" s="6" t="s">
        <v>11724</v>
      </c>
      <c r="J6118" s="6" t="s">
        <v>11715</v>
      </c>
      <c r="K6118" s="7">
        <v>400000.0</v>
      </c>
      <c r="L6118" s="8">
        <v>45626.0</v>
      </c>
      <c r="M6118" s="6" t="s">
        <v>328</v>
      </c>
      <c r="N6118" s="5"/>
      <c r="O6118" s="5"/>
      <c r="P6118" s="5"/>
      <c r="Q6118" s="5"/>
      <c r="R6118" s="5"/>
      <c r="S6118" s="5"/>
      <c r="T6118" s="5"/>
      <c r="U6118" s="5"/>
      <c r="V6118" s="5"/>
    </row>
    <row r="6119" hidden="1">
      <c r="A6119" s="5">
        <v>32001.0</v>
      </c>
      <c r="B6119" s="6" t="s">
        <v>11710</v>
      </c>
      <c r="C6119" s="6" t="s">
        <v>11753</v>
      </c>
      <c r="D6119" s="6" t="s">
        <v>11754</v>
      </c>
      <c r="E6119" s="6" t="s">
        <v>266</v>
      </c>
      <c r="F6119" s="6" t="s">
        <v>158</v>
      </c>
      <c r="G6119" s="6" t="s">
        <v>11713</v>
      </c>
      <c r="H6119" s="6" t="s">
        <v>899</v>
      </c>
      <c r="I6119" s="6" t="s">
        <v>11742</v>
      </c>
      <c r="J6119" s="6">
        <v>80.0</v>
      </c>
      <c r="K6119" s="7">
        <v>104000.0</v>
      </c>
      <c r="L6119" s="8">
        <v>45626.0</v>
      </c>
      <c r="M6119" s="6" t="s">
        <v>328</v>
      </c>
      <c r="N6119" s="5"/>
      <c r="O6119" s="5"/>
      <c r="P6119" s="5"/>
      <c r="Q6119" s="5"/>
      <c r="R6119" s="5"/>
      <c r="S6119" s="5"/>
      <c r="T6119" s="5"/>
      <c r="U6119" s="5"/>
      <c r="V6119" s="5"/>
    </row>
    <row r="6120" hidden="1">
      <c r="A6120" s="5">
        <v>32001.0</v>
      </c>
      <c r="B6120" s="6" t="s">
        <v>11710</v>
      </c>
      <c r="C6120" s="6" t="s">
        <v>11755</v>
      </c>
      <c r="D6120" s="6" t="s">
        <v>11756</v>
      </c>
      <c r="E6120" s="6" t="s">
        <v>17</v>
      </c>
      <c r="F6120" s="6" t="s">
        <v>158</v>
      </c>
      <c r="G6120" s="6" t="s">
        <v>11713</v>
      </c>
      <c r="H6120" s="6" t="s">
        <v>899</v>
      </c>
      <c r="I6120" s="6" t="s">
        <v>11757</v>
      </c>
      <c r="J6120" s="6" t="s">
        <v>498</v>
      </c>
      <c r="K6120" s="7">
        <v>40000.0</v>
      </c>
      <c r="L6120" s="8">
        <v>45626.0</v>
      </c>
      <c r="M6120" s="6" t="s">
        <v>328</v>
      </c>
      <c r="N6120" s="5"/>
      <c r="O6120" s="5"/>
      <c r="P6120" s="5"/>
      <c r="Q6120" s="5"/>
      <c r="R6120" s="5"/>
      <c r="S6120" s="5"/>
      <c r="T6120" s="5"/>
      <c r="U6120" s="5"/>
      <c r="V6120" s="5"/>
    </row>
    <row r="6121" hidden="1">
      <c r="A6121" s="5">
        <v>32001.0</v>
      </c>
      <c r="B6121" s="6" t="s">
        <v>11710</v>
      </c>
      <c r="C6121" s="6" t="s">
        <v>11758</v>
      </c>
      <c r="D6121" s="6" t="s">
        <v>11759</v>
      </c>
      <c r="E6121" s="6" t="s">
        <v>17</v>
      </c>
      <c r="F6121" s="6" t="s">
        <v>18</v>
      </c>
      <c r="G6121" s="6" t="s">
        <v>11713</v>
      </c>
      <c r="H6121" s="6" t="s">
        <v>899</v>
      </c>
      <c r="I6121" s="6" t="s">
        <v>11757</v>
      </c>
      <c r="J6121" s="6" t="s">
        <v>498</v>
      </c>
      <c r="K6121" s="7">
        <v>9000.0</v>
      </c>
      <c r="L6121" s="8">
        <v>45626.0</v>
      </c>
      <c r="M6121" s="6" t="s">
        <v>328</v>
      </c>
      <c r="N6121" s="5"/>
      <c r="O6121" s="5"/>
      <c r="P6121" s="5"/>
      <c r="Q6121" s="5"/>
      <c r="R6121" s="5"/>
      <c r="S6121" s="5"/>
      <c r="T6121" s="5"/>
      <c r="U6121" s="5"/>
      <c r="V6121" s="5"/>
    </row>
    <row r="6122" hidden="1">
      <c r="A6122" s="5">
        <v>32001.0</v>
      </c>
      <c r="B6122" s="6" t="s">
        <v>11710</v>
      </c>
      <c r="C6122" s="6" t="s">
        <v>11760</v>
      </c>
      <c r="D6122" s="6" t="s">
        <v>11761</v>
      </c>
      <c r="E6122" s="6" t="s">
        <v>17</v>
      </c>
      <c r="F6122" s="6" t="s">
        <v>18</v>
      </c>
      <c r="G6122" s="6" t="s">
        <v>11713</v>
      </c>
      <c r="H6122" s="6" t="s">
        <v>899</v>
      </c>
      <c r="I6122" s="6" t="s">
        <v>11757</v>
      </c>
      <c r="J6122" s="6" t="s">
        <v>498</v>
      </c>
      <c r="K6122" s="7">
        <v>8000.0</v>
      </c>
      <c r="L6122" s="8">
        <v>45626.0</v>
      </c>
      <c r="M6122" s="6" t="s">
        <v>328</v>
      </c>
      <c r="N6122" s="5"/>
      <c r="O6122" s="5"/>
      <c r="P6122" s="5"/>
      <c r="Q6122" s="5"/>
      <c r="R6122" s="5"/>
      <c r="S6122" s="5"/>
      <c r="T6122" s="5"/>
      <c r="U6122" s="5"/>
      <c r="V6122" s="5"/>
    </row>
    <row r="6123" hidden="1">
      <c r="A6123" s="5">
        <v>32001.0</v>
      </c>
      <c r="B6123" s="6" t="s">
        <v>11710</v>
      </c>
      <c r="C6123" s="6" t="s">
        <v>11762</v>
      </c>
      <c r="D6123" s="6" t="s">
        <v>11763</v>
      </c>
      <c r="E6123" s="6" t="s">
        <v>17</v>
      </c>
      <c r="F6123" s="6" t="s">
        <v>18</v>
      </c>
      <c r="G6123" s="6" t="s">
        <v>11713</v>
      </c>
      <c r="H6123" s="6" t="s">
        <v>899</v>
      </c>
      <c r="I6123" s="6" t="s">
        <v>11757</v>
      </c>
      <c r="J6123" s="6" t="s">
        <v>498</v>
      </c>
      <c r="K6123" s="7">
        <v>40000.0</v>
      </c>
      <c r="L6123" s="8">
        <v>45626.0</v>
      </c>
      <c r="M6123" s="6" t="s">
        <v>328</v>
      </c>
      <c r="N6123" s="5"/>
      <c r="O6123" s="5"/>
      <c r="P6123" s="5"/>
      <c r="Q6123" s="5"/>
      <c r="R6123" s="5"/>
      <c r="S6123" s="5"/>
      <c r="T6123" s="5"/>
      <c r="U6123" s="5"/>
      <c r="V6123" s="5"/>
    </row>
    <row r="6124" hidden="1">
      <c r="A6124" s="5">
        <v>32001.0</v>
      </c>
      <c r="B6124" s="6" t="s">
        <v>11710</v>
      </c>
      <c r="C6124" s="6" t="s">
        <v>11764</v>
      </c>
      <c r="D6124" s="6" t="s">
        <v>11765</v>
      </c>
      <c r="E6124" s="6" t="s">
        <v>17</v>
      </c>
      <c r="F6124" s="6" t="s">
        <v>18</v>
      </c>
      <c r="G6124" s="6" t="s">
        <v>11713</v>
      </c>
      <c r="H6124" s="6" t="s">
        <v>899</v>
      </c>
      <c r="I6124" s="6" t="s">
        <v>11757</v>
      </c>
      <c r="J6124" s="6" t="s">
        <v>498</v>
      </c>
      <c r="K6124" s="7">
        <v>10000.0</v>
      </c>
      <c r="L6124" s="8">
        <v>45626.0</v>
      </c>
      <c r="M6124" s="6" t="s">
        <v>328</v>
      </c>
      <c r="N6124" s="5"/>
      <c r="O6124" s="5"/>
      <c r="P6124" s="5"/>
      <c r="Q6124" s="5"/>
      <c r="R6124" s="5"/>
      <c r="S6124" s="5"/>
      <c r="T6124" s="5"/>
      <c r="U6124" s="5"/>
      <c r="V6124" s="5"/>
    </row>
    <row r="6125" hidden="1">
      <c r="A6125" s="5">
        <v>32001.0</v>
      </c>
      <c r="B6125" s="6" t="s">
        <v>11710</v>
      </c>
      <c r="C6125" s="6" t="s">
        <v>11766</v>
      </c>
      <c r="D6125" s="6" t="s">
        <v>11767</v>
      </c>
      <c r="E6125" s="6" t="s">
        <v>17</v>
      </c>
      <c r="F6125" s="6" t="s">
        <v>18</v>
      </c>
      <c r="G6125" s="6" t="s">
        <v>11713</v>
      </c>
      <c r="H6125" s="6" t="s">
        <v>899</v>
      </c>
      <c r="I6125" s="6" t="s">
        <v>11757</v>
      </c>
      <c r="J6125" s="6" t="s">
        <v>498</v>
      </c>
      <c r="K6125" s="7">
        <v>5000.0</v>
      </c>
      <c r="L6125" s="8">
        <v>45626.0</v>
      </c>
      <c r="M6125" s="6" t="s">
        <v>328</v>
      </c>
      <c r="N6125" s="5"/>
      <c r="O6125" s="5"/>
      <c r="P6125" s="5"/>
      <c r="Q6125" s="5"/>
      <c r="R6125" s="5"/>
      <c r="S6125" s="5"/>
      <c r="T6125" s="5"/>
      <c r="U6125" s="5"/>
      <c r="V6125" s="5"/>
    </row>
    <row r="6126" hidden="1">
      <c r="A6126" s="5">
        <v>32001.0</v>
      </c>
      <c r="B6126" s="6" t="s">
        <v>11710</v>
      </c>
      <c r="C6126" s="6" t="s">
        <v>11768</v>
      </c>
      <c r="D6126" s="6" t="s">
        <v>11769</v>
      </c>
      <c r="E6126" s="6" t="s">
        <v>17</v>
      </c>
      <c r="F6126" s="6" t="s">
        <v>18</v>
      </c>
      <c r="G6126" s="6" t="s">
        <v>11713</v>
      </c>
      <c r="H6126" s="6" t="s">
        <v>899</v>
      </c>
      <c r="I6126" s="6" t="s">
        <v>11757</v>
      </c>
      <c r="J6126" s="6" t="s">
        <v>498</v>
      </c>
      <c r="K6126" s="7">
        <v>50000.0</v>
      </c>
      <c r="L6126" s="8">
        <v>45626.0</v>
      </c>
      <c r="M6126" s="6" t="s">
        <v>328</v>
      </c>
      <c r="N6126" s="5"/>
      <c r="O6126" s="5"/>
      <c r="P6126" s="5"/>
      <c r="Q6126" s="5"/>
      <c r="R6126" s="5"/>
      <c r="S6126" s="5"/>
      <c r="T6126" s="5"/>
      <c r="U6126" s="5"/>
      <c r="V6126" s="5"/>
    </row>
    <row r="6127" hidden="1">
      <c r="A6127" s="5">
        <v>32001.0</v>
      </c>
      <c r="B6127" s="6" t="s">
        <v>11710</v>
      </c>
      <c r="C6127" s="6" t="s">
        <v>11770</v>
      </c>
      <c r="D6127" s="6" t="s">
        <v>11771</v>
      </c>
      <c r="E6127" s="6" t="s">
        <v>17</v>
      </c>
      <c r="F6127" s="6" t="s">
        <v>18</v>
      </c>
      <c r="G6127" s="6" t="s">
        <v>11713</v>
      </c>
      <c r="H6127" s="6" t="s">
        <v>899</v>
      </c>
      <c r="I6127" s="6" t="s">
        <v>11757</v>
      </c>
      <c r="J6127" s="6" t="s">
        <v>498</v>
      </c>
      <c r="K6127" s="7">
        <v>5000.0</v>
      </c>
      <c r="L6127" s="8">
        <v>45626.0</v>
      </c>
      <c r="M6127" s="6" t="s">
        <v>328</v>
      </c>
      <c r="N6127" s="5"/>
      <c r="O6127" s="5"/>
      <c r="P6127" s="5"/>
      <c r="Q6127" s="5"/>
      <c r="R6127" s="5"/>
      <c r="S6127" s="5"/>
      <c r="T6127" s="5"/>
      <c r="U6127" s="5"/>
      <c r="V6127" s="5"/>
    </row>
    <row r="6128" hidden="1">
      <c r="A6128" s="5">
        <v>32001.0</v>
      </c>
      <c r="B6128" s="6" t="s">
        <v>11710</v>
      </c>
      <c r="C6128" s="6" t="s">
        <v>11772</v>
      </c>
      <c r="D6128" s="6" t="s">
        <v>11773</v>
      </c>
      <c r="E6128" s="6" t="s">
        <v>17</v>
      </c>
      <c r="F6128" s="6" t="s">
        <v>18</v>
      </c>
      <c r="G6128" s="6" t="s">
        <v>11713</v>
      </c>
      <c r="H6128" s="6" t="s">
        <v>899</v>
      </c>
      <c r="I6128" s="6" t="s">
        <v>11757</v>
      </c>
      <c r="J6128" s="6" t="s">
        <v>498</v>
      </c>
      <c r="K6128" s="7">
        <v>15000.0</v>
      </c>
      <c r="L6128" s="8">
        <v>45626.0</v>
      </c>
      <c r="M6128" s="6" t="s">
        <v>328</v>
      </c>
      <c r="N6128" s="5"/>
      <c r="O6128" s="5"/>
      <c r="P6128" s="5"/>
      <c r="Q6128" s="5"/>
      <c r="R6128" s="5"/>
      <c r="S6128" s="5"/>
      <c r="T6128" s="5"/>
      <c r="U6128" s="5"/>
      <c r="V6128" s="5"/>
    </row>
    <row r="6129" hidden="1">
      <c r="A6129" s="5">
        <v>32001.0</v>
      </c>
      <c r="B6129" s="6" t="s">
        <v>11710</v>
      </c>
      <c r="C6129" s="6" t="s">
        <v>11774</v>
      </c>
      <c r="D6129" s="6" t="s">
        <v>11775</v>
      </c>
      <c r="E6129" s="6" t="s">
        <v>17</v>
      </c>
      <c r="F6129" s="6" t="s">
        <v>18</v>
      </c>
      <c r="G6129" s="6" t="s">
        <v>11713</v>
      </c>
      <c r="H6129" s="6" t="s">
        <v>899</v>
      </c>
      <c r="I6129" s="6" t="s">
        <v>11757</v>
      </c>
      <c r="J6129" s="6" t="s">
        <v>498</v>
      </c>
      <c r="K6129" s="7">
        <v>10000.0</v>
      </c>
      <c r="L6129" s="8">
        <v>45626.0</v>
      </c>
      <c r="M6129" s="6" t="s">
        <v>328</v>
      </c>
      <c r="N6129" s="5"/>
      <c r="O6129" s="5"/>
      <c r="P6129" s="5"/>
      <c r="Q6129" s="5"/>
      <c r="R6129" s="5"/>
      <c r="S6129" s="5"/>
      <c r="T6129" s="5"/>
      <c r="U6129" s="5"/>
      <c r="V6129" s="5"/>
    </row>
    <row r="6130" hidden="1">
      <c r="A6130" s="5">
        <v>32001.0</v>
      </c>
      <c r="B6130" s="6" t="s">
        <v>11710</v>
      </c>
      <c r="C6130" s="6" t="s">
        <v>11776</v>
      </c>
      <c r="D6130" s="6" t="s">
        <v>11777</v>
      </c>
      <c r="E6130" s="6" t="s">
        <v>17</v>
      </c>
      <c r="F6130" s="6" t="s">
        <v>18</v>
      </c>
      <c r="G6130" s="6" t="s">
        <v>11713</v>
      </c>
      <c r="H6130" s="6" t="s">
        <v>899</v>
      </c>
      <c r="I6130" s="6" t="s">
        <v>11757</v>
      </c>
      <c r="J6130" s="6" t="s">
        <v>498</v>
      </c>
      <c r="K6130" s="7">
        <v>100000.0</v>
      </c>
      <c r="L6130" s="8">
        <v>45626.0</v>
      </c>
      <c r="M6130" s="6" t="s">
        <v>328</v>
      </c>
      <c r="N6130" s="5"/>
      <c r="O6130" s="5"/>
      <c r="P6130" s="5"/>
      <c r="Q6130" s="5"/>
      <c r="R6130" s="5"/>
      <c r="S6130" s="5"/>
      <c r="T6130" s="5"/>
      <c r="U6130" s="5"/>
      <c r="V6130" s="5"/>
    </row>
    <row r="6131" hidden="1">
      <c r="A6131" s="5">
        <v>32001.0</v>
      </c>
      <c r="B6131" s="6" t="s">
        <v>11710</v>
      </c>
      <c r="C6131" s="6" t="s">
        <v>11778</v>
      </c>
      <c r="D6131" s="6" t="s">
        <v>11779</v>
      </c>
      <c r="E6131" s="6" t="s">
        <v>17</v>
      </c>
      <c r="F6131" s="6" t="s">
        <v>18</v>
      </c>
      <c r="G6131" s="6" t="s">
        <v>11713</v>
      </c>
      <c r="H6131" s="6" t="s">
        <v>899</v>
      </c>
      <c r="I6131" s="6" t="s">
        <v>11757</v>
      </c>
      <c r="J6131" s="6" t="s">
        <v>498</v>
      </c>
      <c r="K6131" s="7">
        <v>30000.0</v>
      </c>
      <c r="L6131" s="8">
        <v>45626.0</v>
      </c>
      <c r="M6131" s="6" t="s">
        <v>328</v>
      </c>
      <c r="N6131" s="5"/>
      <c r="O6131" s="5"/>
      <c r="P6131" s="5"/>
      <c r="Q6131" s="5"/>
      <c r="R6131" s="5"/>
      <c r="S6131" s="5"/>
      <c r="T6131" s="5"/>
      <c r="U6131" s="5"/>
      <c r="V6131" s="5"/>
    </row>
    <row r="6132" hidden="1">
      <c r="A6132" s="5">
        <v>32001.0</v>
      </c>
      <c r="B6132" s="6" t="s">
        <v>11710</v>
      </c>
      <c r="C6132" s="6" t="s">
        <v>11780</v>
      </c>
      <c r="D6132" s="6" t="s">
        <v>11781</v>
      </c>
      <c r="E6132" s="6" t="s">
        <v>17</v>
      </c>
      <c r="F6132" s="6" t="s">
        <v>18</v>
      </c>
      <c r="G6132" s="6" t="s">
        <v>11713</v>
      </c>
      <c r="H6132" s="6" t="s">
        <v>899</v>
      </c>
      <c r="I6132" s="6" t="s">
        <v>11757</v>
      </c>
      <c r="J6132" s="6" t="s">
        <v>498</v>
      </c>
      <c r="K6132" s="7">
        <v>20000.0</v>
      </c>
      <c r="L6132" s="8">
        <v>45626.0</v>
      </c>
      <c r="M6132" s="6" t="s">
        <v>328</v>
      </c>
      <c r="N6132" s="5"/>
      <c r="O6132" s="5"/>
      <c r="P6132" s="5"/>
      <c r="Q6132" s="5"/>
      <c r="R6132" s="5"/>
      <c r="S6132" s="5"/>
      <c r="T6132" s="5"/>
      <c r="U6132" s="5"/>
      <c r="V6132" s="5"/>
    </row>
    <row r="6133" hidden="1">
      <c r="A6133" s="5">
        <v>32001.0</v>
      </c>
      <c r="B6133" s="6" t="s">
        <v>11710</v>
      </c>
      <c r="C6133" s="6" t="s">
        <v>11782</v>
      </c>
      <c r="D6133" s="6" t="s">
        <v>11783</v>
      </c>
      <c r="E6133" s="6" t="s">
        <v>17</v>
      </c>
      <c r="F6133" s="6" t="s">
        <v>18</v>
      </c>
      <c r="G6133" s="6" t="s">
        <v>11713</v>
      </c>
      <c r="H6133" s="6" t="s">
        <v>899</v>
      </c>
      <c r="I6133" s="6" t="s">
        <v>11757</v>
      </c>
      <c r="J6133" s="6" t="s">
        <v>498</v>
      </c>
      <c r="K6133" s="7">
        <v>20000.0</v>
      </c>
      <c r="L6133" s="8">
        <v>45626.0</v>
      </c>
      <c r="M6133" s="6" t="s">
        <v>328</v>
      </c>
      <c r="N6133" s="5"/>
      <c r="O6133" s="5"/>
      <c r="P6133" s="5"/>
      <c r="Q6133" s="5"/>
      <c r="R6133" s="5"/>
      <c r="S6133" s="5"/>
      <c r="T6133" s="5"/>
      <c r="U6133" s="5"/>
      <c r="V6133" s="5"/>
    </row>
    <row r="6134" hidden="1">
      <c r="A6134" s="5">
        <v>32001.0</v>
      </c>
      <c r="B6134" s="6" t="s">
        <v>11710</v>
      </c>
      <c r="C6134" s="6" t="s">
        <v>11784</v>
      </c>
      <c r="D6134" s="6" t="s">
        <v>11785</v>
      </c>
      <c r="E6134" s="6" t="s">
        <v>17</v>
      </c>
      <c r="F6134" s="6" t="s">
        <v>18</v>
      </c>
      <c r="G6134" s="6" t="s">
        <v>11713</v>
      </c>
      <c r="H6134" s="6" t="s">
        <v>899</v>
      </c>
      <c r="I6134" s="6" t="s">
        <v>11757</v>
      </c>
      <c r="J6134" s="6" t="s">
        <v>498</v>
      </c>
      <c r="K6134" s="7">
        <v>5000.0</v>
      </c>
      <c r="L6134" s="8">
        <v>45626.0</v>
      </c>
      <c r="M6134" s="6" t="s">
        <v>328</v>
      </c>
      <c r="N6134" s="5"/>
      <c r="O6134" s="5"/>
      <c r="P6134" s="5"/>
      <c r="Q6134" s="5"/>
      <c r="R6134" s="5"/>
      <c r="S6134" s="5"/>
      <c r="T6134" s="5"/>
      <c r="U6134" s="5"/>
      <c r="V6134" s="5"/>
    </row>
    <row r="6135" hidden="1">
      <c r="A6135" s="5">
        <v>32001.0</v>
      </c>
      <c r="B6135" s="6" t="s">
        <v>11710</v>
      </c>
      <c r="C6135" s="6" t="s">
        <v>11786</v>
      </c>
      <c r="D6135" s="6" t="s">
        <v>11787</v>
      </c>
      <c r="E6135" s="6" t="s">
        <v>17</v>
      </c>
      <c r="F6135" s="6" t="s">
        <v>18</v>
      </c>
      <c r="G6135" s="6" t="s">
        <v>11713</v>
      </c>
      <c r="H6135" s="6" t="s">
        <v>899</v>
      </c>
      <c r="I6135" s="6" t="s">
        <v>11757</v>
      </c>
      <c r="J6135" s="6" t="s">
        <v>498</v>
      </c>
      <c r="K6135" s="7">
        <v>40000.0</v>
      </c>
      <c r="L6135" s="8">
        <v>45626.0</v>
      </c>
      <c r="M6135" s="6" t="s">
        <v>328</v>
      </c>
      <c r="N6135" s="5"/>
      <c r="O6135" s="5"/>
      <c r="P6135" s="5"/>
      <c r="Q6135" s="5"/>
      <c r="R6135" s="5"/>
      <c r="S6135" s="5"/>
      <c r="T6135" s="5"/>
      <c r="U6135" s="5"/>
      <c r="V6135" s="5"/>
    </row>
    <row r="6136" hidden="1">
      <c r="A6136" s="5">
        <v>32001.0</v>
      </c>
      <c r="B6136" s="6" t="s">
        <v>11710</v>
      </c>
      <c r="C6136" s="6" t="s">
        <v>11788</v>
      </c>
      <c r="D6136" s="6" t="s">
        <v>11789</v>
      </c>
      <c r="E6136" s="6" t="s">
        <v>653</v>
      </c>
      <c r="F6136" s="6" t="s">
        <v>18</v>
      </c>
      <c r="G6136" s="6" t="s">
        <v>11713</v>
      </c>
      <c r="H6136" s="6" t="s">
        <v>1645</v>
      </c>
      <c r="I6136" s="6" t="s">
        <v>11790</v>
      </c>
      <c r="J6136" s="6" t="s">
        <v>22</v>
      </c>
      <c r="K6136" s="7" t="s">
        <v>11791</v>
      </c>
      <c r="L6136" s="8">
        <v>45596.0</v>
      </c>
      <c r="M6136" s="6" t="s">
        <v>328</v>
      </c>
      <c r="N6136" s="5"/>
      <c r="O6136" s="5"/>
      <c r="P6136" s="5"/>
      <c r="Q6136" s="5"/>
      <c r="R6136" s="5"/>
      <c r="S6136" s="5"/>
      <c r="T6136" s="5"/>
      <c r="U6136" s="5"/>
      <c r="V6136" s="5"/>
    </row>
    <row r="6137" hidden="1">
      <c r="A6137" s="5">
        <v>32001.0</v>
      </c>
      <c r="B6137" s="6" t="s">
        <v>11710</v>
      </c>
      <c r="C6137" s="6" t="s">
        <v>11792</v>
      </c>
      <c r="D6137" s="6" t="s">
        <v>11793</v>
      </c>
      <c r="E6137" s="6" t="s">
        <v>653</v>
      </c>
      <c r="F6137" s="6" t="s">
        <v>18</v>
      </c>
      <c r="G6137" s="6" t="s">
        <v>11713</v>
      </c>
      <c r="H6137" s="6" t="s">
        <v>1645</v>
      </c>
      <c r="I6137" s="6" t="s">
        <v>11794</v>
      </c>
      <c r="J6137" s="6" t="s">
        <v>22</v>
      </c>
      <c r="K6137" s="7" t="s">
        <v>850</v>
      </c>
      <c r="L6137" s="8">
        <v>45596.0</v>
      </c>
      <c r="M6137" s="6" t="s">
        <v>328</v>
      </c>
      <c r="N6137" s="5"/>
      <c r="O6137" s="5"/>
      <c r="P6137" s="5"/>
      <c r="Q6137" s="5"/>
      <c r="R6137" s="5"/>
      <c r="S6137" s="5"/>
      <c r="T6137" s="5"/>
      <c r="U6137" s="5"/>
      <c r="V6137" s="5"/>
    </row>
    <row r="6138" hidden="1">
      <c r="A6138" s="5">
        <v>32001.0</v>
      </c>
      <c r="B6138" s="6" t="s">
        <v>11710</v>
      </c>
      <c r="C6138" s="6" t="s">
        <v>11795</v>
      </c>
      <c r="D6138" s="18" t="s">
        <v>11796</v>
      </c>
      <c r="E6138" s="6" t="s">
        <v>653</v>
      </c>
      <c r="F6138" s="6" t="s">
        <v>18</v>
      </c>
      <c r="G6138" s="6" t="s">
        <v>11713</v>
      </c>
      <c r="H6138" s="6" t="s">
        <v>1645</v>
      </c>
      <c r="I6138" s="6" t="s">
        <v>11797</v>
      </c>
      <c r="J6138" s="6" t="s">
        <v>22</v>
      </c>
      <c r="K6138" s="7" t="s">
        <v>850</v>
      </c>
      <c r="L6138" s="8">
        <v>45596.0</v>
      </c>
      <c r="M6138" s="6" t="s">
        <v>328</v>
      </c>
      <c r="N6138" s="5"/>
      <c r="O6138" s="5"/>
      <c r="P6138" s="5"/>
      <c r="Q6138" s="5"/>
      <c r="R6138" s="5"/>
      <c r="S6138" s="5"/>
      <c r="T6138" s="5"/>
      <c r="U6138" s="5"/>
      <c r="V6138" s="5"/>
    </row>
    <row r="6139" hidden="1">
      <c r="A6139" s="5">
        <v>32001.0</v>
      </c>
      <c r="B6139" s="6" t="s">
        <v>11710</v>
      </c>
      <c r="C6139" s="6" t="s">
        <v>11798</v>
      </c>
      <c r="D6139" s="18" t="s">
        <v>11799</v>
      </c>
      <c r="E6139" s="6" t="s">
        <v>653</v>
      </c>
      <c r="F6139" s="6" t="s">
        <v>18</v>
      </c>
      <c r="G6139" s="6" t="s">
        <v>11713</v>
      </c>
      <c r="H6139" s="6" t="s">
        <v>1645</v>
      </c>
      <c r="I6139" s="6" t="s">
        <v>11800</v>
      </c>
      <c r="J6139" s="6" t="s">
        <v>22</v>
      </c>
      <c r="K6139" s="7" t="s">
        <v>11801</v>
      </c>
      <c r="L6139" s="8">
        <v>45596.0</v>
      </c>
      <c r="M6139" s="6" t="s">
        <v>328</v>
      </c>
      <c r="N6139" s="5"/>
      <c r="O6139" s="5"/>
      <c r="P6139" s="5"/>
      <c r="Q6139" s="5"/>
      <c r="R6139" s="5"/>
      <c r="S6139" s="5"/>
      <c r="T6139" s="5"/>
      <c r="U6139" s="5"/>
      <c r="V6139" s="5"/>
    </row>
    <row r="6140" hidden="1">
      <c r="A6140" s="5">
        <v>32001.0</v>
      </c>
      <c r="B6140" s="6" t="s">
        <v>11710</v>
      </c>
      <c r="C6140" s="6" t="s">
        <v>11802</v>
      </c>
      <c r="D6140" s="28" t="s">
        <v>11803</v>
      </c>
      <c r="E6140" s="6" t="s">
        <v>653</v>
      </c>
      <c r="F6140" s="6" t="s">
        <v>18</v>
      </c>
      <c r="G6140" s="6" t="s">
        <v>11713</v>
      </c>
      <c r="H6140" s="6" t="s">
        <v>1645</v>
      </c>
      <c r="I6140" s="6" t="s">
        <v>11804</v>
      </c>
      <c r="J6140" s="6" t="s">
        <v>22</v>
      </c>
      <c r="K6140" s="7" t="s">
        <v>11805</v>
      </c>
      <c r="L6140" s="8">
        <v>45596.0</v>
      </c>
      <c r="M6140" s="6" t="s">
        <v>328</v>
      </c>
      <c r="N6140" s="5"/>
      <c r="O6140" s="5"/>
      <c r="P6140" s="5"/>
      <c r="Q6140" s="5"/>
      <c r="R6140" s="5"/>
      <c r="S6140" s="5"/>
      <c r="T6140" s="5"/>
      <c r="U6140" s="5"/>
      <c r="V6140" s="5"/>
    </row>
    <row r="6141" hidden="1">
      <c r="A6141" s="5">
        <v>32001.0</v>
      </c>
      <c r="B6141" s="6" t="s">
        <v>11710</v>
      </c>
      <c r="C6141" s="6" t="s">
        <v>11806</v>
      </c>
      <c r="D6141" s="6" t="s">
        <v>11807</v>
      </c>
      <c r="E6141" s="6" t="s">
        <v>653</v>
      </c>
      <c r="F6141" s="6" t="s">
        <v>18</v>
      </c>
      <c r="G6141" s="6" t="s">
        <v>11713</v>
      </c>
      <c r="H6141" s="6" t="s">
        <v>1645</v>
      </c>
      <c r="I6141" s="6" t="s">
        <v>11808</v>
      </c>
      <c r="J6141" s="6" t="s">
        <v>22</v>
      </c>
      <c r="K6141" s="7" t="s">
        <v>7930</v>
      </c>
      <c r="L6141" s="8">
        <v>45596.0</v>
      </c>
      <c r="M6141" s="6" t="s">
        <v>328</v>
      </c>
      <c r="N6141" s="5"/>
      <c r="O6141" s="5"/>
      <c r="P6141" s="5"/>
      <c r="Q6141" s="5"/>
      <c r="R6141" s="5"/>
      <c r="S6141" s="5"/>
      <c r="T6141" s="5"/>
      <c r="U6141" s="5"/>
      <c r="V6141" s="5"/>
    </row>
    <row r="6142" hidden="1">
      <c r="A6142" s="5">
        <v>32001.0</v>
      </c>
      <c r="B6142" s="6" t="s">
        <v>11710</v>
      </c>
      <c r="C6142" s="6" t="s">
        <v>11809</v>
      </c>
      <c r="D6142" s="6" t="s">
        <v>11810</v>
      </c>
      <c r="E6142" s="6" t="s">
        <v>653</v>
      </c>
      <c r="F6142" s="6" t="s">
        <v>18</v>
      </c>
      <c r="G6142" s="6" t="s">
        <v>11713</v>
      </c>
      <c r="H6142" s="6" t="s">
        <v>1645</v>
      </c>
      <c r="I6142" s="6" t="s">
        <v>11811</v>
      </c>
      <c r="J6142" s="6" t="s">
        <v>22</v>
      </c>
      <c r="K6142" s="7" t="s">
        <v>11812</v>
      </c>
      <c r="L6142" s="8">
        <v>45596.0</v>
      </c>
      <c r="M6142" s="6" t="s">
        <v>328</v>
      </c>
      <c r="N6142" s="5"/>
      <c r="O6142" s="5"/>
      <c r="P6142" s="5"/>
      <c r="Q6142" s="5"/>
      <c r="R6142" s="5"/>
      <c r="S6142" s="5"/>
      <c r="T6142" s="5"/>
      <c r="U6142" s="5"/>
      <c r="V6142" s="5"/>
    </row>
    <row r="6143" hidden="1">
      <c r="A6143" s="5">
        <v>32001.0</v>
      </c>
      <c r="B6143" s="6" t="s">
        <v>11710</v>
      </c>
      <c r="C6143" s="6" t="s">
        <v>11813</v>
      </c>
      <c r="D6143" s="6" t="s">
        <v>11814</v>
      </c>
      <c r="E6143" s="6" t="s">
        <v>653</v>
      </c>
      <c r="F6143" s="6" t="s">
        <v>18</v>
      </c>
      <c r="G6143" s="6" t="s">
        <v>11713</v>
      </c>
      <c r="H6143" s="6" t="s">
        <v>1645</v>
      </c>
      <c r="I6143" s="6" t="s">
        <v>11815</v>
      </c>
      <c r="J6143" s="6" t="s">
        <v>22</v>
      </c>
      <c r="K6143" s="7" t="s">
        <v>11812</v>
      </c>
      <c r="L6143" s="8">
        <v>45596.0</v>
      </c>
      <c r="M6143" s="6" t="s">
        <v>328</v>
      </c>
      <c r="N6143" s="5"/>
      <c r="O6143" s="5"/>
      <c r="P6143" s="5"/>
      <c r="Q6143" s="5"/>
      <c r="R6143" s="5"/>
      <c r="S6143" s="5"/>
      <c r="T6143" s="5"/>
      <c r="U6143" s="5"/>
      <c r="V6143" s="5"/>
    </row>
    <row r="6144" hidden="1">
      <c r="A6144" s="5">
        <v>32001.0</v>
      </c>
      <c r="B6144" s="6" t="s">
        <v>11710</v>
      </c>
      <c r="C6144" s="6" t="s">
        <v>11816</v>
      </c>
      <c r="D6144" s="6" t="s">
        <v>11817</v>
      </c>
      <c r="E6144" s="6" t="s">
        <v>653</v>
      </c>
      <c r="F6144" s="6" t="s">
        <v>18</v>
      </c>
      <c r="G6144" s="6" t="s">
        <v>11713</v>
      </c>
      <c r="H6144" s="6" t="s">
        <v>1645</v>
      </c>
      <c r="I6144" s="6" t="s">
        <v>11815</v>
      </c>
      <c r="J6144" s="6" t="s">
        <v>22</v>
      </c>
      <c r="K6144" s="7" t="s">
        <v>873</v>
      </c>
      <c r="L6144" s="8">
        <v>45596.0</v>
      </c>
      <c r="M6144" s="6" t="s">
        <v>328</v>
      </c>
      <c r="N6144" s="5"/>
      <c r="O6144" s="5"/>
      <c r="P6144" s="5"/>
      <c r="Q6144" s="5"/>
      <c r="R6144" s="5"/>
      <c r="S6144" s="5"/>
      <c r="T6144" s="5"/>
      <c r="U6144" s="5"/>
      <c r="V6144" s="5"/>
    </row>
    <row r="6145" hidden="1">
      <c r="A6145" s="5">
        <v>32001.0</v>
      </c>
      <c r="B6145" s="6" t="s">
        <v>11710</v>
      </c>
      <c r="C6145" s="6" t="s">
        <v>11818</v>
      </c>
      <c r="D6145" s="28" t="s">
        <v>11819</v>
      </c>
      <c r="E6145" s="6" t="s">
        <v>653</v>
      </c>
      <c r="F6145" s="6" t="s">
        <v>18</v>
      </c>
      <c r="G6145" s="6" t="s">
        <v>11713</v>
      </c>
      <c r="H6145" s="6" t="s">
        <v>1645</v>
      </c>
      <c r="I6145" s="6" t="s">
        <v>11820</v>
      </c>
      <c r="J6145" s="6" t="s">
        <v>22</v>
      </c>
      <c r="K6145" s="7" t="s">
        <v>557</v>
      </c>
      <c r="L6145" s="8">
        <v>45596.0</v>
      </c>
      <c r="M6145" s="6" t="s">
        <v>104</v>
      </c>
      <c r="N6145" s="5"/>
      <c r="O6145" s="5"/>
      <c r="P6145" s="5"/>
      <c r="Q6145" s="5"/>
      <c r="R6145" s="5"/>
      <c r="S6145" s="5"/>
      <c r="T6145" s="5"/>
      <c r="U6145" s="5"/>
      <c r="V6145" s="5"/>
    </row>
    <row r="6146" hidden="1">
      <c r="A6146" s="5">
        <v>32001.0</v>
      </c>
      <c r="B6146" s="6" t="s">
        <v>11710</v>
      </c>
      <c r="C6146" s="6" t="s">
        <v>11821</v>
      </c>
      <c r="D6146" s="6" t="s">
        <v>11822</v>
      </c>
      <c r="E6146" s="6" t="s">
        <v>653</v>
      </c>
      <c r="F6146" s="6" t="s">
        <v>18</v>
      </c>
      <c r="G6146" s="6" t="s">
        <v>11713</v>
      </c>
      <c r="H6146" s="6" t="s">
        <v>1645</v>
      </c>
      <c r="I6146" s="6" t="s">
        <v>11823</v>
      </c>
      <c r="J6146" s="6" t="s">
        <v>22</v>
      </c>
      <c r="K6146" s="7" t="s">
        <v>820</v>
      </c>
      <c r="L6146" s="8">
        <v>45596.0</v>
      </c>
      <c r="M6146" s="6" t="s">
        <v>104</v>
      </c>
      <c r="N6146" s="5"/>
      <c r="O6146" s="5"/>
      <c r="P6146" s="5"/>
      <c r="Q6146" s="5"/>
      <c r="R6146" s="5"/>
      <c r="S6146" s="5"/>
      <c r="T6146" s="5"/>
      <c r="U6146" s="5"/>
      <c r="V6146" s="5"/>
    </row>
    <row r="6147" hidden="1">
      <c r="A6147" s="5">
        <v>32001.0</v>
      </c>
      <c r="B6147" s="6" t="s">
        <v>11710</v>
      </c>
      <c r="C6147" s="6" t="s">
        <v>11824</v>
      </c>
      <c r="D6147" s="28" t="s">
        <v>11825</v>
      </c>
      <c r="E6147" s="6" t="s">
        <v>17</v>
      </c>
      <c r="F6147" s="6" t="s">
        <v>18</v>
      </c>
      <c r="G6147" s="6" t="s">
        <v>11713</v>
      </c>
      <c r="H6147" s="6" t="s">
        <v>1645</v>
      </c>
      <c r="I6147" s="6" t="s">
        <v>11823</v>
      </c>
      <c r="J6147" s="6" t="s">
        <v>22</v>
      </c>
      <c r="K6147" s="7" t="s">
        <v>477</v>
      </c>
      <c r="L6147" s="8">
        <v>45596.0</v>
      </c>
      <c r="M6147" s="6" t="s">
        <v>104</v>
      </c>
      <c r="N6147" s="5"/>
      <c r="O6147" s="5"/>
      <c r="P6147" s="5"/>
      <c r="Q6147" s="5"/>
      <c r="R6147" s="5"/>
      <c r="S6147" s="5"/>
      <c r="T6147" s="5"/>
      <c r="U6147" s="5"/>
      <c r="V6147" s="5"/>
    </row>
    <row r="6148" hidden="1">
      <c r="A6148" s="5">
        <v>32001.0</v>
      </c>
      <c r="B6148" s="6" t="s">
        <v>11826</v>
      </c>
      <c r="C6148" s="6" t="s">
        <v>11827</v>
      </c>
      <c r="D6148" s="6" t="s">
        <v>11828</v>
      </c>
      <c r="E6148" s="6" t="s">
        <v>266</v>
      </c>
      <c r="F6148" s="6" t="s">
        <v>158</v>
      </c>
      <c r="G6148" s="6" t="s">
        <v>11713</v>
      </c>
      <c r="H6148" s="6" t="s">
        <v>11829</v>
      </c>
      <c r="I6148" s="6" t="s">
        <v>11830</v>
      </c>
      <c r="J6148" s="6" t="s">
        <v>11831</v>
      </c>
      <c r="K6148" s="7">
        <v>7000000.0</v>
      </c>
      <c r="L6148" s="8">
        <v>45626.0</v>
      </c>
      <c r="M6148" s="6" t="s">
        <v>170</v>
      </c>
      <c r="N6148" s="5"/>
      <c r="O6148" s="5"/>
      <c r="P6148" s="5"/>
      <c r="Q6148" s="5"/>
      <c r="R6148" s="5"/>
      <c r="S6148" s="5"/>
      <c r="T6148" s="5"/>
      <c r="U6148" s="5"/>
      <c r="V6148" s="5"/>
    </row>
    <row r="6149" hidden="1">
      <c r="A6149" s="5">
        <v>32001.0</v>
      </c>
      <c r="B6149" s="6" t="s">
        <v>11826</v>
      </c>
      <c r="C6149" s="6" t="s">
        <v>11832</v>
      </c>
      <c r="D6149" s="6" t="s">
        <v>11833</v>
      </c>
      <c r="E6149" s="6" t="s">
        <v>266</v>
      </c>
      <c r="F6149" s="6" t="s">
        <v>158</v>
      </c>
      <c r="G6149" s="6" t="s">
        <v>11713</v>
      </c>
      <c r="H6149" s="6" t="s">
        <v>11829</v>
      </c>
      <c r="I6149" s="6" t="s">
        <v>11834</v>
      </c>
      <c r="J6149" s="6" t="s">
        <v>11835</v>
      </c>
      <c r="K6149" s="7">
        <v>2000000.0</v>
      </c>
      <c r="L6149" s="8">
        <v>45626.0</v>
      </c>
      <c r="M6149" s="6" t="s">
        <v>170</v>
      </c>
      <c r="N6149" s="5"/>
      <c r="O6149" s="5"/>
      <c r="P6149" s="5"/>
      <c r="Q6149" s="5"/>
      <c r="R6149" s="5"/>
      <c r="S6149" s="5"/>
      <c r="T6149" s="5"/>
      <c r="U6149" s="5"/>
      <c r="V6149" s="5"/>
    </row>
    <row r="6150" hidden="1">
      <c r="A6150" s="5">
        <v>32001.0</v>
      </c>
      <c r="B6150" s="6" t="s">
        <v>11826</v>
      </c>
      <c r="C6150" s="6" t="s">
        <v>11836</v>
      </c>
      <c r="D6150" s="6" t="s">
        <v>11837</v>
      </c>
      <c r="E6150" s="6" t="s">
        <v>266</v>
      </c>
      <c r="F6150" s="6" t="s">
        <v>158</v>
      </c>
      <c r="G6150" s="6" t="s">
        <v>11713</v>
      </c>
      <c r="H6150" s="6" t="s">
        <v>11829</v>
      </c>
      <c r="I6150" s="6" t="s">
        <v>11838</v>
      </c>
      <c r="J6150" s="6" t="s">
        <v>11839</v>
      </c>
      <c r="K6150" s="7">
        <v>500000.0</v>
      </c>
      <c r="L6150" s="8">
        <v>45626.0</v>
      </c>
      <c r="M6150" s="6" t="s">
        <v>170</v>
      </c>
      <c r="N6150" s="5"/>
      <c r="O6150" s="5"/>
      <c r="P6150" s="5"/>
      <c r="Q6150" s="5"/>
      <c r="R6150" s="5"/>
      <c r="S6150" s="5"/>
      <c r="T6150" s="5"/>
      <c r="U6150" s="5"/>
      <c r="V6150" s="5"/>
    </row>
    <row r="6151" hidden="1">
      <c r="A6151" s="5">
        <v>32001.0</v>
      </c>
      <c r="B6151" s="6" t="s">
        <v>11826</v>
      </c>
      <c r="C6151" s="6" t="s">
        <v>11840</v>
      </c>
      <c r="D6151" s="6" t="s">
        <v>11841</v>
      </c>
      <c r="E6151" s="6" t="s">
        <v>266</v>
      </c>
      <c r="F6151" s="6" t="s">
        <v>158</v>
      </c>
      <c r="G6151" s="6" t="s">
        <v>11713</v>
      </c>
      <c r="H6151" s="6" t="s">
        <v>11829</v>
      </c>
      <c r="I6151" s="6" t="s">
        <v>11842</v>
      </c>
      <c r="J6151" s="6" t="s">
        <v>11843</v>
      </c>
      <c r="K6151" s="7">
        <v>500000.0</v>
      </c>
      <c r="L6151" s="8">
        <v>45626.0</v>
      </c>
      <c r="M6151" s="6" t="s">
        <v>170</v>
      </c>
      <c r="N6151" s="5"/>
      <c r="O6151" s="5"/>
      <c r="P6151" s="5"/>
      <c r="Q6151" s="5"/>
      <c r="R6151" s="5"/>
      <c r="S6151" s="5"/>
      <c r="T6151" s="5"/>
      <c r="U6151" s="5"/>
      <c r="V6151" s="5"/>
    </row>
    <row r="6152" hidden="1">
      <c r="A6152" s="5">
        <v>32001.0</v>
      </c>
      <c r="B6152" s="6" t="s">
        <v>11826</v>
      </c>
      <c r="C6152" s="6" t="s">
        <v>11844</v>
      </c>
      <c r="D6152" s="40" t="s">
        <v>11845</v>
      </c>
      <c r="E6152" s="6" t="s">
        <v>266</v>
      </c>
      <c r="F6152" s="6" t="s">
        <v>158</v>
      </c>
      <c r="G6152" s="6" t="s">
        <v>11713</v>
      </c>
      <c r="H6152" s="6" t="s">
        <v>11829</v>
      </c>
      <c r="I6152" s="6" t="s">
        <v>11846</v>
      </c>
      <c r="J6152" s="6" t="s">
        <v>11847</v>
      </c>
      <c r="K6152" s="7">
        <v>500000.0</v>
      </c>
      <c r="L6152" s="8">
        <v>45626.0</v>
      </c>
      <c r="M6152" s="6" t="s">
        <v>170</v>
      </c>
      <c r="N6152" s="5"/>
      <c r="O6152" s="5"/>
      <c r="P6152" s="5"/>
      <c r="Q6152" s="5"/>
      <c r="R6152" s="5"/>
      <c r="S6152" s="5"/>
      <c r="T6152" s="5"/>
      <c r="U6152" s="5"/>
      <c r="V6152" s="5"/>
    </row>
    <row r="6153" hidden="1">
      <c r="A6153" s="5">
        <v>32001.0</v>
      </c>
      <c r="B6153" s="6" t="s">
        <v>11826</v>
      </c>
      <c r="C6153" s="6" t="s">
        <v>11848</v>
      </c>
      <c r="D6153" s="6" t="s">
        <v>11849</v>
      </c>
      <c r="E6153" s="6" t="s">
        <v>266</v>
      </c>
      <c r="F6153" s="6" t="s">
        <v>158</v>
      </c>
      <c r="G6153" s="6" t="s">
        <v>11713</v>
      </c>
      <c r="H6153" s="6" t="s">
        <v>11829</v>
      </c>
      <c r="I6153" s="6" t="s">
        <v>11850</v>
      </c>
      <c r="J6153" s="6" t="s">
        <v>11851</v>
      </c>
      <c r="K6153" s="7">
        <v>500000.0</v>
      </c>
      <c r="L6153" s="8">
        <v>45626.0</v>
      </c>
      <c r="M6153" s="6" t="s">
        <v>170</v>
      </c>
      <c r="N6153" s="5"/>
      <c r="O6153" s="5"/>
      <c r="P6153" s="5"/>
      <c r="Q6153" s="5"/>
      <c r="R6153" s="5"/>
      <c r="S6153" s="5"/>
      <c r="T6153" s="5"/>
      <c r="U6153" s="5"/>
      <c r="V6153" s="5"/>
    </row>
    <row r="6154" hidden="1">
      <c r="A6154" s="5">
        <v>32001.0</v>
      </c>
      <c r="B6154" s="6" t="s">
        <v>11826</v>
      </c>
      <c r="C6154" s="6" t="s">
        <v>11852</v>
      </c>
      <c r="D6154" s="6" t="s">
        <v>11853</v>
      </c>
      <c r="E6154" s="6" t="s">
        <v>266</v>
      </c>
      <c r="F6154" s="6" t="s">
        <v>158</v>
      </c>
      <c r="G6154" s="6" t="s">
        <v>11713</v>
      </c>
      <c r="H6154" s="6" t="s">
        <v>11829</v>
      </c>
      <c r="I6154" s="6" t="s">
        <v>11854</v>
      </c>
      <c r="J6154" s="6" t="s">
        <v>11855</v>
      </c>
      <c r="K6154" s="7">
        <v>5000000.0</v>
      </c>
      <c r="L6154" s="8">
        <v>45626.0</v>
      </c>
      <c r="M6154" s="6" t="s">
        <v>170</v>
      </c>
      <c r="N6154" s="5"/>
      <c r="O6154" s="5"/>
      <c r="P6154" s="5"/>
      <c r="Q6154" s="5"/>
      <c r="R6154" s="5"/>
      <c r="S6154" s="5"/>
      <c r="T6154" s="5"/>
      <c r="U6154" s="5"/>
      <c r="V6154" s="5"/>
    </row>
    <row r="6155" hidden="1">
      <c r="A6155" s="5">
        <v>32001.0</v>
      </c>
      <c r="B6155" s="6" t="s">
        <v>11826</v>
      </c>
      <c r="C6155" s="6" t="s">
        <v>11856</v>
      </c>
      <c r="D6155" s="6" t="s">
        <v>11857</v>
      </c>
      <c r="E6155" s="6" t="s">
        <v>266</v>
      </c>
      <c r="F6155" s="6" t="s">
        <v>18</v>
      </c>
      <c r="G6155" s="6" t="s">
        <v>11713</v>
      </c>
      <c r="H6155" s="6" t="s">
        <v>4017</v>
      </c>
      <c r="I6155" s="6" t="s">
        <v>11858</v>
      </c>
      <c r="J6155" s="6" t="s">
        <v>11859</v>
      </c>
      <c r="K6155" s="7">
        <v>55000.0</v>
      </c>
      <c r="L6155" s="8">
        <v>45626.0</v>
      </c>
      <c r="M6155" s="6" t="s">
        <v>328</v>
      </c>
      <c r="N6155" s="5"/>
      <c r="O6155" s="5"/>
      <c r="P6155" s="5"/>
      <c r="Q6155" s="5"/>
      <c r="R6155" s="5"/>
      <c r="S6155" s="5"/>
      <c r="T6155" s="5"/>
      <c r="U6155" s="5"/>
      <c r="V6155" s="5"/>
    </row>
    <row r="6156" hidden="1">
      <c r="A6156" s="5">
        <v>27001.0</v>
      </c>
      <c r="B6156" s="6" t="s">
        <v>11860</v>
      </c>
      <c r="C6156" s="6" t="s">
        <v>11861</v>
      </c>
      <c r="D6156" s="6" t="s">
        <v>11862</v>
      </c>
      <c r="E6156" s="6" t="s">
        <v>653</v>
      </c>
      <c r="F6156" s="6" t="s">
        <v>18</v>
      </c>
      <c r="G6156" s="6" t="s">
        <v>760</v>
      </c>
      <c r="H6156" s="6" t="s">
        <v>899</v>
      </c>
      <c r="I6156" s="6" t="s">
        <v>11863</v>
      </c>
      <c r="J6156" s="6" t="s">
        <v>22</v>
      </c>
      <c r="K6156" s="7">
        <v>300000.0</v>
      </c>
      <c r="L6156" s="8">
        <v>45657.0</v>
      </c>
      <c r="M6156" s="6" t="s">
        <v>104</v>
      </c>
      <c r="N6156" s="5"/>
      <c r="O6156" s="5"/>
      <c r="P6156" s="5"/>
      <c r="Q6156" s="5"/>
      <c r="R6156" s="5"/>
      <c r="S6156" s="5"/>
      <c r="T6156" s="5"/>
      <c r="U6156" s="5"/>
      <c r="V6156" s="5"/>
    </row>
    <row r="6157" hidden="1">
      <c r="A6157" s="5">
        <v>27001.0</v>
      </c>
      <c r="B6157" s="6" t="s">
        <v>11860</v>
      </c>
      <c r="C6157" s="6" t="s">
        <v>11864</v>
      </c>
      <c r="D6157" s="6" t="s">
        <v>11865</v>
      </c>
      <c r="E6157" s="6" t="s">
        <v>266</v>
      </c>
      <c r="F6157" s="6" t="s">
        <v>18</v>
      </c>
      <c r="G6157" s="6" t="s">
        <v>760</v>
      </c>
      <c r="H6157" s="6" t="s">
        <v>899</v>
      </c>
      <c r="I6157" s="6" t="s">
        <v>11866</v>
      </c>
      <c r="J6157" s="6">
        <v>1.0</v>
      </c>
      <c r="K6157" s="7">
        <v>300000.0</v>
      </c>
      <c r="L6157" s="8">
        <v>45657.0</v>
      </c>
      <c r="M6157" s="6" t="s">
        <v>104</v>
      </c>
      <c r="N6157" s="5"/>
      <c r="O6157" s="5"/>
      <c r="P6157" s="5"/>
      <c r="Q6157" s="5"/>
      <c r="R6157" s="5"/>
      <c r="S6157" s="5"/>
      <c r="T6157" s="5"/>
      <c r="U6157" s="5"/>
      <c r="V6157" s="5"/>
    </row>
    <row r="6158" hidden="1">
      <c r="A6158" s="5">
        <v>27001.0</v>
      </c>
      <c r="B6158" s="6" t="s">
        <v>11860</v>
      </c>
      <c r="C6158" s="6" t="s">
        <v>11867</v>
      </c>
      <c r="D6158" s="6" t="s">
        <v>11868</v>
      </c>
      <c r="E6158" s="6" t="s">
        <v>664</v>
      </c>
      <c r="F6158" s="6" t="s">
        <v>158</v>
      </c>
      <c r="G6158" s="6" t="s">
        <v>760</v>
      </c>
      <c r="H6158" s="6" t="s">
        <v>899</v>
      </c>
      <c r="I6158" s="6" t="s">
        <v>11869</v>
      </c>
      <c r="J6158" s="6">
        <v>27.0</v>
      </c>
      <c r="K6158" s="7">
        <v>5400000.0</v>
      </c>
      <c r="L6158" s="8">
        <v>45657.0</v>
      </c>
      <c r="M6158" s="6" t="s">
        <v>104</v>
      </c>
      <c r="N6158" s="5"/>
      <c r="O6158" s="5"/>
      <c r="P6158" s="5"/>
      <c r="Q6158" s="5"/>
      <c r="R6158" s="5"/>
      <c r="S6158" s="5"/>
      <c r="T6158" s="5"/>
      <c r="U6158" s="5"/>
      <c r="V6158" s="5"/>
    </row>
    <row r="6159" hidden="1">
      <c r="A6159" s="5">
        <v>27001.0</v>
      </c>
      <c r="B6159" s="6" t="s">
        <v>11860</v>
      </c>
      <c r="C6159" s="6" t="s">
        <v>11870</v>
      </c>
      <c r="D6159" s="6" t="s">
        <v>11871</v>
      </c>
      <c r="E6159" s="6" t="s">
        <v>664</v>
      </c>
      <c r="F6159" s="6" t="s">
        <v>158</v>
      </c>
      <c r="G6159" s="6" t="s">
        <v>760</v>
      </c>
      <c r="H6159" s="6" t="s">
        <v>11872</v>
      </c>
      <c r="I6159" s="6" t="s">
        <v>11873</v>
      </c>
      <c r="J6159" s="6">
        <v>82.0</v>
      </c>
      <c r="K6159" s="7">
        <v>6000000.0</v>
      </c>
      <c r="L6159" s="8">
        <v>45657.0</v>
      </c>
      <c r="M6159" s="6" t="s">
        <v>104</v>
      </c>
      <c r="N6159" s="5"/>
      <c r="O6159" s="5"/>
      <c r="P6159" s="5"/>
      <c r="Q6159" s="5"/>
      <c r="R6159" s="5"/>
      <c r="S6159" s="5"/>
      <c r="T6159" s="5"/>
      <c r="U6159" s="5"/>
      <c r="V6159" s="5"/>
    </row>
    <row r="6160" hidden="1">
      <c r="A6160" s="5">
        <v>27001.0</v>
      </c>
      <c r="B6160" s="6" t="s">
        <v>11860</v>
      </c>
      <c r="C6160" s="6" t="s">
        <v>11874</v>
      </c>
      <c r="D6160" s="6" t="s">
        <v>11875</v>
      </c>
      <c r="E6160" s="6" t="s">
        <v>664</v>
      </c>
      <c r="F6160" s="6" t="s">
        <v>158</v>
      </c>
      <c r="G6160" s="6" t="s">
        <v>760</v>
      </c>
      <c r="H6160" s="6" t="s">
        <v>11876</v>
      </c>
      <c r="I6160" s="6" t="s">
        <v>11877</v>
      </c>
      <c r="J6160" s="6">
        <v>63.0</v>
      </c>
      <c r="K6160" s="14">
        <v>5000000.0</v>
      </c>
      <c r="L6160" s="8">
        <v>45657.0</v>
      </c>
      <c r="M6160" s="6" t="s">
        <v>104</v>
      </c>
      <c r="N6160" s="5"/>
      <c r="O6160" s="5"/>
      <c r="P6160" s="5"/>
      <c r="Q6160" s="5"/>
      <c r="R6160" s="5"/>
      <c r="S6160" s="5"/>
      <c r="T6160" s="5"/>
      <c r="U6160" s="5"/>
      <c r="V6160" s="5"/>
    </row>
    <row r="6161" hidden="1">
      <c r="A6161" s="5">
        <v>27001.0</v>
      </c>
      <c r="B6161" s="6" t="s">
        <v>11860</v>
      </c>
      <c r="C6161" s="6" t="s">
        <v>11878</v>
      </c>
      <c r="D6161" s="6" t="s">
        <v>11879</v>
      </c>
      <c r="E6161" s="6" t="s">
        <v>17</v>
      </c>
      <c r="F6161" s="6" t="s">
        <v>18</v>
      </c>
      <c r="G6161" s="6" t="s">
        <v>760</v>
      </c>
      <c r="H6161" s="6" t="s">
        <v>899</v>
      </c>
      <c r="I6161" s="6" t="s">
        <v>11880</v>
      </c>
      <c r="J6161" s="6">
        <v>1.0</v>
      </c>
      <c r="K6161" s="14">
        <v>500000.0</v>
      </c>
      <c r="L6161" s="8">
        <v>45657.0</v>
      </c>
      <c r="M6161" s="6" t="s">
        <v>104</v>
      </c>
      <c r="N6161" s="5"/>
      <c r="O6161" s="5"/>
      <c r="P6161" s="5"/>
      <c r="Q6161" s="5"/>
      <c r="R6161" s="5"/>
      <c r="S6161" s="5"/>
      <c r="T6161" s="5"/>
      <c r="U6161" s="5"/>
      <c r="V6161" s="5"/>
    </row>
    <row r="6162" hidden="1">
      <c r="A6162" s="5">
        <v>27001.0</v>
      </c>
      <c r="B6162" s="6" t="s">
        <v>11860</v>
      </c>
      <c r="C6162" s="6" t="s">
        <v>11881</v>
      </c>
      <c r="D6162" s="6" t="s">
        <v>11882</v>
      </c>
      <c r="E6162" s="6" t="s">
        <v>266</v>
      </c>
      <c r="F6162" s="6" t="s">
        <v>18</v>
      </c>
      <c r="G6162" s="6" t="s">
        <v>760</v>
      </c>
      <c r="H6162" s="6" t="s">
        <v>899</v>
      </c>
      <c r="I6162" s="6" t="s">
        <v>11883</v>
      </c>
      <c r="J6162" s="6">
        <v>1.0</v>
      </c>
      <c r="K6162" s="14">
        <v>120000.0</v>
      </c>
      <c r="L6162" s="8">
        <v>45657.0</v>
      </c>
      <c r="M6162" s="6" t="s">
        <v>104</v>
      </c>
      <c r="N6162" s="5"/>
      <c r="O6162" s="5"/>
      <c r="P6162" s="5"/>
      <c r="Q6162" s="5"/>
      <c r="R6162" s="5"/>
      <c r="S6162" s="5"/>
      <c r="T6162" s="5"/>
      <c r="U6162" s="5"/>
      <c r="V6162" s="5"/>
    </row>
    <row r="6163" hidden="1">
      <c r="A6163" s="5">
        <v>27001.0</v>
      </c>
      <c r="B6163" s="6" t="s">
        <v>11860</v>
      </c>
      <c r="C6163" s="6" t="s">
        <v>11884</v>
      </c>
      <c r="D6163" s="6" t="s">
        <v>11885</v>
      </c>
      <c r="E6163" s="6" t="s">
        <v>266</v>
      </c>
      <c r="F6163" s="6" t="s">
        <v>18</v>
      </c>
      <c r="G6163" s="6" t="s">
        <v>760</v>
      </c>
      <c r="H6163" s="6" t="s">
        <v>899</v>
      </c>
      <c r="I6163" s="6" t="s">
        <v>11886</v>
      </c>
      <c r="J6163" s="6">
        <v>1.0</v>
      </c>
      <c r="K6163" s="14">
        <v>200000.0</v>
      </c>
      <c r="L6163" s="8">
        <v>45657.0</v>
      </c>
      <c r="M6163" s="6" t="s">
        <v>104</v>
      </c>
      <c r="N6163" s="5"/>
      <c r="O6163" s="5"/>
      <c r="P6163" s="5"/>
      <c r="Q6163" s="5"/>
      <c r="R6163" s="5"/>
      <c r="S6163" s="5"/>
      <c r="T6163" s="5"/>
      <c r="U6163" s="5"/>
      <c r="V6163" s="5"/>
    </row>
    <row r="6164" hidden="1">
      <c r="A6164" s="5">
        <v>27001.0</v>
      </c>
      <c r="B6164" s="6" t="s">
        <v>11860</v>
      </c>
      <c r="C6164" s="6" t="s">
        <v>11887</v>
      </c>
      <c r="D6164" s="6" t="s">
        <v>11888</v>
      </c>
      <c r="E6164" s="6" t="s">
        <v>266</v>
      </c>
      <c r="F6164" s="6" t="s">
        <v>158</v>
      </c>
      <c r="G6164" s="6" t="s">
        <v>760</v>
      </c>
      <c r="H6164" s="6" t="s">
        <v>899</v>
      </c>
      <c r="I6164" s="6" t="s">
        <v>11889</v>
      </c>
      <c r="J6164" s="6">
        <v>1.0</v>
      </c>
      <c r="K6164" s="14">
        <v>300000.0</v>
      </c>
      <c r="L6164" s="8">
        <v>45657.0</v>
      </c>
      <c r="M6164" s="6" t="s">
        <v>104</v>
      </c>
      <c r="N6164" s="5"/>
      <c r="O6164" s="5"/>
      <c r="P6164" s="5"/>
      <c r="Q6164" s="5"/>
      <c r="R6164" s="5"/>
      <c r="S6164" s="5"/>
      <c r="T6164" s="5"/>
      <c r="U6164" s="5"/>
      <c r="V6164" s="5"/>
    </row>
    <row r="6165" hidden="1">
      <c r="A6165" s="5">
        <v>27001.0</v>
      </c>
      <c r="B6165" s="6" t="s">
        <v>11860</v>
      </c>
      <c r="C6165" s="6" t="s">
        <v>11890</v>
      </c>
      <c r="D6165" s="6" t="s">
        <v>11891</v>
      </c>
      <c r="E6165" s="6" t="s">
        <v>17</v>
      </c>
      <c r="F6165" s="6" t="s">
        <v>18</v>
      </c>
      <c r="G6165" s="6" t="s">
        <v>760</v>
      </c>
      <c r="H6165" s="6" t="s">
        <v>899</v>
      </c>
      <c r="I6165" s="6" t="s">
        <v>11889</v>
      </c>
      <c r="J6165" s="6">
        <v>1.0</v>
      </c>
      <c r="K6165" s="14">
        <v>300000.0</v>
      </c>
      <c r="L6165" s="8">
        <v>45657.0</v>
      </c>
      <c r="M6165" s="6" t="s">
        <v>104</v>
      </c>
      <c r="N6165" s="5"/>
      <c r="O6165" s="5"/>
      <c r="P6165" s="5"/>
      <c r="Q6165" s="5"/>
      <c r="R6165" s="5"/>
      <c r="S6165" s="5"/>
      <c r="T6165" s="5"/>
      <c r="U6165" s="5"/>
      <c r="V6165" s="5"/>
    </row>
    <row r="6166" hidden="1">
      <c r="A6166" s="5">
        <v>27001.0</v>
      </c>
      <c r="B6166" s="6" t="s">
        <v>11860</v>
      </c>
      <c r="C6166" s="6" t="s">
        <v>11892</v>
      </c>
      <c r="D6166" s="6" t="s">
        <v>11893</v>
      </c>
      <c r="E6166" s="6" t="s">
        <v>752</v>
      </c>
      <c r="F6166" s="6" t="s">
        <v>158</v>
      </c>
      <c r="G6166" s="6" t="s">
        <v>11894</v>
      </c>
      <c r="H6166" s="6" t="s">
        <v>11895</v>
      </c>
      <c r="I6166" s="6" t="s">
        <v>11896</v>
      </c>
      <c r="J6166" s="6">
        <v>1.0</v>
      </c>
      <c r="K6166" s="14">
        <v>4000000.0</v>
      </c>
      <c r="L6166" s="8">
        <v>45657.0</v>
      </c>
      <c r="M6166" s="6" t="s">
        <v>104</v>
      </c>
      <c r="N6166" s="5"/>
      <c r="O6166" s="5"/>
      <c r="P6166" s="5"/>
      <c r="Q6166" s="5"/>
      <c r="R6166" s="5"/>
      <c r="S6166" s="5"/>
      <c r="T6166" s="5"/>
      <c r="U6166" s="5"/>
      <c r="V6166" s="5"/>
    </row>
    <row r="6167" hidden="1">
      <c r="A6167" s="5">
        <v>27001.0</v>
      </c>
      <c r="B6167" s="6" t="s">
        <v>11860</v>
      </c>
      <c r="C6167" s="6" t="s">
        <v>11897</v>
      </c>
      <c r="D6167" s="6" t="s">
        <v>11898</v>
      </c>
      <c r="E6167" s="6" t="s">
        <v>266</v>
      </c>
      <c r="F6167" s="6" t="s">
        <v>158</v>
      </c>
      <c r="G6167" s="6" t="s">
        <v>760</v>
      </c>
      <c r="H6167" s="6" t="s">
        <v>899</v>
      </c>
      <c r="I6167" s="6" t="s">
        <v>11898</v>
      </c>
      <c r="J6167" s="6">
        <v>4.0</v>
      </c>
      <c r="K6167" s="14">
        <v>145000.0</v>
      </c>
      <c r="L6167" s="8">
        <v>45657.0</v>
      </c>
      <c r="M6167" s="6" t="s">
        <v>104</v>
      </c>
      <c r="N6167" s="5"/>
      <c r="O6167" s="5"/>
      <c r="P6167" s="5"/>
      <c r="Q6167" s="5"/>
      <c r="R6167" s="5"/>
      <c r="S6167" s="5"/>
      <c r="T6167" s="5"/>
      <c r="U6167" s="5"/>
      <c r="V6167" s="5"/>
    </row>
    <row r="6168" hidden="1">
      <c r="A6168" s="5">
        <v>27001.0</v>
      </c>
      <c r="B6168" s="6" t="s">
        <v>11860</v>
      </c>
      <c r="C6168" s="6" t="s">
        <v>11899</v>
      </c>
      <c r="D6168" s="6" t="s">
        <v>11900</v>
      </c>
      <c r="E6168" s="6" t="s">
        <v>266</v>
      </c>
      <c r="F6168" s="6" t="s">
        <v>158</v>
      </c>
      <c r="G6168" s="6" t="s">
        <v>11894</v>
      </c>
      <c r="H6168" s="6" t="s">
        <v>11901</v>
      </c>
      <c r="I6168" s="6" t="s">
        <v>11902</v>
      </c>
      <c r="J6168" s="6">
        <v>4.0</v>
      </c>
      <c r="K6168" s="14">
        <v>200000.0</v>
      </c>
      <c r="L6168" s="8">
        <v>45657.0</v>
      </c>
      <c r="M6168" s="6" t="s">
        <v>170</v>
      </c>
      <c r="N6168" s="5"/>
      <c r="O6168" s="5"/>
      <c r="P6168" s="5"/>
      <c r="Q6168" s="5"/>
      <c r="R6168" s="5"/>
      <c r="S6168" s="5"/>
      <c r="T6168" s="5"/>
      <c r="U6168" s="5"/>
      <c r="V6168" s="5"/>
    </row>
    <row r="6169" hidden="1">
      <c r="A6169" s="5">
        <v>27001.0</v>
      </c>
      <c r="B6169" s="6" t="s">
        <v>11860</v>
      </c>
      <c r="C6169" s="6" t="s">
        <v>11903</v>
      </c>
      <c r="D6169" s="6" t="s">
        <v>11904</v>
      </c>
      <c r="E6169" s="6" t="s">
        <v>266</v>
      </c>
      <c r="F6169" s="6" t="s">
        <v>158</v>
      </c>
      <c r="G6169" s="6" t="s">
        <v>11894</v>
      </c>
      <c r="H6169" s="6" t="s">
        <v>11901</v>
      </c>
      <c r="I6169" s="41" t="s">
        <v>11905</v>
      </c>
      <c r="J6169" s="6">
        <v>1.0</v>
      </c>
      <c r="K6169" s="14">
        <v>200000.0</v>
      </c>
      <c r="L6169" s="8">
        <v>45657.0</v>
      </c>
      <c r="M6169" s="6" t="s">
        <v>328</v>
      </c>
      <c r="N6169" s="5"/>
      <c r="O6169" s="5"/>
      <c r="P6169" s="5"/>
      <c r="Q6169" s="5"/>
      <c r="R6169" s="5"/>
      <c r="S6169" s="5"/>
      <c r="T6169" s="5"/>
      <c r="U6169" s="5"/>
      <c r="V6169" s="5"/>
    </row>
    <row r="6170" hidden="1">
      <c r="A6170" s="5">
        <v>27001.0</v>
      </c>
      <c r="B6170" s="6" t="s">
        <v>11860</v>
      </c>
      <c r="C6170" s="6" t="s">
        <v>11906</v>
      </c>
      <c r="D6170" s="6" t="s">
        <v>11907</v>
      </c>
      <c r="E6170" s="6" t="s">
        <v>266</v>
      </c>
      <c r="F6170" s="6" t="s">
        <v>158</v>
      </c>
      <c r="G6170" s="6" t="s">
        <v>11894</v>
      </c>
      <c r="H6170" s="6" t="s">
        <v>11901</v>
      </c>
      <c r="I6170" s="6" t="s">
        <v>11908</v>
      </c>
      <c r="J6170" s="6">
        <v>1.0</v>
      </c>
      <c r="K6170" s="14">
        <v>600000.0</v>
      </c>
      <c r="L6170" s="8">
        <v>45657.0</v>
      </c>
      <c r="M6170" s="6" t="s">
        <v>104</v>
      </c>
      <c r="N6170" s="5"/>
      <c r="O6170" s="5"/>
      <c r="P6170" s="5"/>
      <c r="Q6170" s="5"/>
      <c r="R6170" s="5"/>
      <c r="S6170" s="5"/>
      <c r="T6170" s="5"/>
      <c r="U6170" s="5"/>
      <c r="V6170" s="5"/>
    </row>
    <row r="6171" hidden="1">
      <c r="A6171" s="5">
        <v>27001.0</v>
      </c>
      <c r="B6171" s="6" t="s">
        <v>11860</v>
      </c>
      <c r="C6171" s="6" t="s">
        <v>11909</v>
      </c>
      <c r="D6171" s="6" t="s">
        <v>11910</v>
      </c>
      <c r="E6171" s="6" t="s">
        <v>266</v>
      </c>
      <c r="F6171" s="6" t="s">
        <v>158</v>
      </c>
      <c r="G6171" s="6" t="s">
        <v>760</v>
      </c>
      <c r="H6171" s="6" t="s">
        <v>11911</v>
      </c>
      <c r="I6171" s="6" t="s">
        <v>11912</v>
      </c>
      <c r="J6171" s="6">
        <v>1.0</v>
      </c>
      <c r="K6171" s="14">
        <v>200000.0</v>
      </c>
      <c r="L6171" s="8">
        <v>45657.0</v>
      </c>
      <c r="M6171" s="6" t="s">
        <v>104</v>
      </c>
      <c r="N6171" s="5"/>
      <c r="O6171" s="5"/>
      <c r="P6171" s="5"/>
      <c r="Q6171" s="5"/>
      <c r="R6171" s="5"/>
      <c r="S6171" s="5"/>
      <c r="T6171" s="5"/>
      <c r="U6171" s="5"/>
      <c r="V6171" s="5"/>
    </row>
    <row r="6172" hidden="1">
      <c r="A6172" s="5">
        <v>27001.0</v>
      </c>
      <c r="B6172" s="6" t="s">
        <v>11860</v>
      </c>
      <c r="C6172" s="6" t="s">
        <v>11913</v>
      </c>
      <c r="D6172" s="6" t="s">
        <v>11914</v>
      </c>
      <c r="E6172" s="6" t="s">
        <v>266</v>
      </c>
      <c r="F6172" s="6" t="s">
        <v>158</v>
      </c>
      <c r="G6172" s="6" t="s">
        <v>760</v>
      </c>
      <c r="H6172" s="6" t="s">
        <v>11872</v>
      </c>
      <c r="I6172" s="6" t="s">
        <v>11915</v>
      </c>
      <c r="J6172" s="6">
        <v>1.0</v>
      </c>
      <c r="K6172" s="14">
        <v>1500000.0</v>
      </c>
      <c r="L6172" s="8">
        <v>45657.0</v>
      </c>
      <c r="M6172" s="6" t="s">
        <v>104</v>
      </c>
      <c r="N6172" s="5"/>
      <c r="O6172" s="5"/>
      <c r="P6172" s="5"/>
      <c r="Q6172" s="5"/>
      <c r="R6172" s="5"/>
      <c r="S6172" s="5"/>
      <c r="T6172" s="5"/>
      <c r="U6172" s="5"/>
      <c r="V6172" s="5"/>
    </row>
    <row r="6173" hidden="1">
      <c r="A6173" s="5">
        <v>27001.0</v>
      </c>
      <c r="B6173" s="6" t="s">
        <v>11860</v>
      </c>
      <c r="C6173" s="6" t="s">
        <v>11916</v>
      </c>
      <c r="D6173" s="6" t="s">
        <v>11917</v>
      </c>
      <c r="E6173" s="6" t="s">
        <v>266</v>
      </c>
      <c r="F6173" s="6" t="s">
        <v>158</v>
      </c>
      <c r="G6173" s="6" t="s">
        <v>760</v>
      </c>
      <c r="H6173" s="6" t="s">
        <v>4017</v>
      </c>
      <c r="I6173" s="6" t="s">
        <v>11918</v>
      </c>
      <c r="J6173" s="6">
        <v>1.0</v>
      </c>
      <c r="K6173" s="14">
        <v>120000.0</v>
      </c>
      <c r="L6173" s="8">
        <v>45657.0</v>
      </c>
      <c r="M6173" s="6" t="s">
        <v>104</v>
      </c>
      <c r="N6173" s="5"/>
      <c r="O6173" s="5"/>
      <c r="P6173" s="5"/>
      <c r="Q6173" s="5"/>
      <c r="R6173" s="5"/>
      <c r="S6173" s="5"/>
      <c r="T6173" s="5"/>
      <c r="U6173" s="5"/>
      <c r="V6173" s="5"/>
    </row>
    <row r="6174" hidden="1">
      <c r="A6174" s="5">
        <v>27001.0</v>
      </c>
      <c r="B6174" s="6" t="s">
        <v>11860</v>
      </c>
      <c r="C6174" s="6" t="s">
        <v>11919</v>
      </c>
      <c r="D6174" s="6" t="s">
        <v>11920</v>
      </c>
      <c r="E6174" s="6" t="s">
        <v>266</v>
      </c>
      <c r="F6174" s="6" t="s">
        <v>158</v>
      </c>
      <c r="G6174" s="6" t="s">
        <v>11894</v>
      </c>
      <c r="H6174" s="6" t="s">
        <v>11872</v>
      </c>
      <c r="I6174" s="6" t="s">
        <v>11921</v>
      </c>
      <c r="J6174" s="6">
        <v>1.0</v>
      </c>
      <c r="K6174" s="14">
        <v>500000.0</v>
      </c>
      <c r="L6174" s="8">
        <v>45657.0</v>
      </c>
      <c r="M6174" s="6" t="s">
        <v>328</v>
      </c>
      <c r="N6174" s="5"/>
      <c r="O6174" s="5"/>
      <c r="P6174" s="5"/>
      <c r="Q6174" s="5"/>
      <c r="R6174" s="5"/>
      <c r="S6174" s="5"/>
      <c r="T6174" s="5"/>
      <c r="U6174" s="5"/>
      <c r="V6174" s="5"/>
    </row>
    <row r="6175" hidden="1">
      <c r="A6175" s="5">
        <v>27001.0</v>
      </c>
      <c r="B6175" s="6" t="s">
        <v>11860</v>
      </c>
      <c r="C6175" s="6" t="s">
        <v>11922</v>
      </c>
      <c r="D6175" s="6" t="s">
        <v>11923</v>
      </c>
      <c r="E6175" s="6" t="s">
        <v>17</v>
      </c>
      <c r="F6175" s="6" t="s">
        <v>158</v>
      </c>
      <c r="G6175" s="6" t="s">
        <v>11894</v>
      </c>
      <c r="H6175" s="6" t="s">
        <v>11872</v>
      </c>
      <c r="I6175" s="6" t="s">
        <v>11924</v>
      </c>
      <c r="J6175" s="6">
        <v>1.0</v>
      </c>
      <c r="K6175" s="14">
        <v>50000.0</v>
      </c>
      <c r="L6175" s="8">
        <v>45657.0</v>
      </c>
      <c r="M6175" s="6" t="s">
        <v>328</v>
      </c>
      <c r="N6175" s="5"/>
      <c r="O6175" s="5"/>
      <c r="P6175" s="5"/>
      <c r="Q6175" s="5"/>
      <c r="R6175" s="5"/>
      <c r="S6175" s="5"/>
      <c r="T6175" s="5"/>
      <c r="U6175" s="5"/>
      <c r="V6175" s="5"/>
    </row>
    <row r="6176" hidden="1">
      <c r="A6176" s="5">
        <v>27001.0</v>
      </c>
      <c r="B6176" s="6" t="s">
        <v>11860</v>
      </c>
      <c r="C6176" s="6" t="s">
        <v>11925</v>
      </c>
      <c r="D6176" s="6" t="s">
        <v>11926</v>
      </c>
      <c r="E6176" s="6" t="s">
        <v>266</v>
      </c>
      <c r="F6176" s="6" t="s">
        <v>158</v>
      </c>
      <c r="G6176" s="6" t="s">
        <v>11894</v>
      </c>
      <c r="H6176" s="6" t="s">
        <v>11927</v>
      </c>
      <c r="I6176" s="6" t="s">
        <v>11928</v>
      </c>
      <c r="J6176" s="6">
        <v>1.0</v>
      </c>
      <c r="K6176" s="14">
        <v>15000.0</v>
      </c>
      <c r="L6176" s="8">
        <v>45657.0</v>
      </c>
      <c r="M6176" s="6" t="s">
        <v>328</v>
      </c>
      <c r="N6176" s="5"/>
      <c r="O6176" s="5"/>
      <c r="P6176" s="5"/>
      <c r="Q6176" s="5"/>
      <c r="R6176" s="5"/>
      <c r="S6176" s="5"/>
      <c r="T6176" s="5"/>
      <c r="U6176" s="5"/>
      <c r="V6176" s="5"/>
    </row>
    <row r="6177" hidden="1">
      <c r="A6177" s="5">
        <v>27001.0</v>
      </c>
      <c r="B6177" s="6" t="s">
        <v>11860</v>
      </c>
      <c r="C6177" s="6" t="s">
        <v>11929</v>
      </c>
      <c r="D6177" s="6" t="s">
        <v>11930</v>
      </c>
      <c r="E6177" s="6" t="s">
        <v>266</v>
      </c>
      <c r="F6177" s="6" t="s">
        <v>158</v>
      </c>
      <c r="G6177" s="6" t="s">
        <v>11894</v>
      </c>
      <c r="H6177" s="6" t="s">
        <v>11927</v>
      </c>
      <c r="I6177" s="6" t="s">
        <v>11931</v>
      </c>
      <c r="J6177" s="6">
        <v>1.0</v>
      </c>
      <c r="K6177" s="14">
        <v>10000.0</v>
      </c>
      <c r="L6177" s="8">
        <v>45657.0</v>
      </c>
      <c r="M6177" s="6" t="s">
        <v>328</v>
      </c>
      <c r="N6177" s="5"/>
      <c r="O6177" s="5"/>
      <c r="P6177" s="5"/>
      <c r="Q6177" s="5"/>
      <c r="R6177" s="5"/>
      <c r="S6177" s="5"/>
      <c r="T6177" s="5"/>
      <c r="U6177" s="5"/>
      <c r="V6177" s="5"/>
    </row>
    <row r="6178" hidden="1">
      <c r="A6178" s="5">
        <v>27001.0</v>
      </c>
      <c r="B6178" s="6" t="s">
        <v>11860</v>
      </c>
      <c r="C6178" s="6" t="s">
        <v>11932</v>
      </c>
      <c r="D6178" s="6" t="s">
        <v>11933</v>
      </c>
      <c r="E6178" s="6" t="s">
        <v>653</v>
      </c>
      <c r="F6178" s="6" t="s">
        <v>158</v>
      </c>
      <c r="G6178" s="6" t="s">
        <v>11894</v>
      </c>
      <c r="H6178" s="6" t="s">
        <v>11927</v>
      </c>
      <c r="I6178" s="6" t="s">
        <v>11934</v>
      </c>
      <c r="J6178" s="6">
        <v>1.0</v>
      </c>
      <c r="K6178" s="14">
        <v>200000.0</v>
      </c>
      <c r="L6178" s="8">
        <v>45657.0</v>
      </c>
      <c r="M6178" s="6" t="s">
        <v>104</v>
      </c>
      <c r="N6178" s="5"/>
      <c r="O6178" s="5"/>
      <c r="P6178" s="5"/>
      <c r="Q6178" s="5"/>
      <c r="R6178" s="5"/>
      <c r="S6178" s="5"/>
      <c r="T6178" s="5"/>
      <c r="U6178" s="5"/>
      <c r="V6178" s="5"/>
    </row>
    <row r="6179" hidden="1">
      <c r="A6179" s="5">
        <v>27001.0</v>
      </c>
      <c r="B6179" s="6" t="s">
        <v>11860</v>
      </c>
      <c r="C6179" s="6" t="s">
        <v>11935</v>
      </c>
      <c r="D6179" s="6" t="s">
        <v>11936</v>
      </c>
      <c r="E6179" s="6" t="s">
        <v>17</v>
      </c>
      <c r="F6179" s="6" t="s">
        <v>18</v>
      </c>
      <c r="G6179" s="6" t="s">
        <v>760</v>
      </c>
      <c r="H6179" s="6" t="s">
        <v>899</v>
      </c>
      <c r="I6179" s="6" t="s">
        <v>11937</v>
      </c>
      <c r="J6179" s="6" t="s">
        <v>22</v>
      </c>
      <c r="K6179" s="14">
        <v>100000.0</v>
      </c>
      <c r="L6179" s="8">
        <v>45657.0</v>
      </c>
      <c r="M6179" s="6" t="s">
        <v>104</v>
      </c>
      <c r="N6179" s="5"/>
      <c r="O6179" s="5"/>
      <c r="P6179" s="5"/>
      <c r="Q6179" s="5"/>
      <c r="R6179" s="5"/>
      <c r="S6179" s="5"/>
      <c r="T6179" s="5"/>
      <c r="U6179" s="5"/>
      <c r="V6179" s="5"/>
    </row>
    <row r="6180" hidden="1">
      <c r="A6180" s="5">
        <v>27001.0</v>
      </c>
      <c r="B6180" s="6" t="s">
        <v>11860</v>
      </c>
      <c r="C6180" s="6" t="s">
        <v>11938</v>
      </c>
      <c r="D6180" s="6" t="s">
        <v>11939</v>
      </c>
      <c r="E6180" s="6" t="s">
        <v>17</v>
      </c>
      <c r="F6180" s="6" t="s">
        <v>18</v>
      </c>
      <c r="G6180" s="6" t="s">
        <v>760</v>
      </c>
      <c r="H6180" s="6" t="s">
        <v>899</v>
      </c>
      <c r="I6180" s="6" t="s">
        <v>11937</v>
      </c>
      <c r="J6180" s="6" t="s">
        <v>22</v>
      </c>
      <c r="K6180" s="14">
        <v>100000.0</v>
      </c>
      <c r="L6180" s="8">
        <v>45657.0</v>
      </c>
      <c r="M6180" s="6" t="s">
        <v>104</v>
      </c>
      <c r="N6180" s="5"/>
      <c r="O6180" s="5"/>
      <c r="P6180" s="5"/>
      <c r="Q6180" s="5"/>
      <c r="R6180" s="5"/>
      <c r="S6180" s="5"/>
      <c r="T6180" s="5"/>
      <c r="U6180" s="5"/>
      <c r="V6180" s="5"/>
    </row>
    <row r="6181" hidden="1">
      <c r="A6181" s="5">
        <v>27001.0</v>
      </c>
      <c r="B6181" s="6" t="s">
        <v>11860</v>
      </c>
      <c r="C6181" s="6" t="s">
        <v>11940</v>
      </c>
      <c r="D6181" s="6" t="s">
        <v>11941</v>
      </c>
      <c r="E6181" s="6" t="s">
        <v>17</v>
      </c>
      <c r="F6181" s="6" t="s">
        <v>18</v>
      </c>
      <c r="G6181" s="6" t="s">
        <v>760</v>
      </c>
      <c r="H6181" s="6" t="s">
        <v>899</v>
      </c>
      <c r="I6181" s="6" t="s">
        <v>11937</v>
      </c>
      <c r="J6181" s="6" t="s">
        <v>22</v>
      </c>
      <c r="K6181" s="14">
        <v>100000.0</v>
      </c>
      <c r="L6181" s="8">
        <v>45657.0</v>
      </c>
      <c r="M6181" s="6" t="s">
        <v>104</v>
      </c>
      <c r="N6181" s="5"/>
      <c r="O6181" s="5"/>
      <c r="P6181" s="5"/>
      <c r="Q6181" s="5"/>
      <c r="R6181" s="5"/>
      <c r="S6181" s="5"/>
      <c r="T6181" s="5"/>
      <c r="U6181" s="5"/>
      <c r="V6181" s="5"/>
    </row>
    <row r="6182" hidden="1">
      <c r="A6182" s="5">
        <v>27001.0</v>
      </c>
      <c r="B6182" s="6" t="s">
        <v>11860</v>
      </c>
      <c r="C6182" s="6" t="s">
        <v>11942</v>
      </c>
      <c r="D6182" s="6" t="s">
        <v>11943</v>
      </c>
      <c r="E6182" s="6" t="s">
        <v>17</v>
      </c>
      <c r="F6182" s="6" t="s">
        <v>18</v>
      </c>
      <c r="G6182" s="6" t="s">
        <v>760</v>
      </c>
      <c r="H6182" s="6" t="s">
        <v>899</v>
      </c>
      <c r="I6182" s="6" t="s">
        <v>11937</v>
      </c>
      <c r="J6182" s="6" t="s">
        <v>22</v>
      </c>
      <c r="K6182" s="14">
        <v>100000.0</v>
      </c>
      <c r="L6182" s="8">
        <v>45657.0</v>
      </c>
      <c r="M6182" s="6" t="s">
        <v>104</v>
      </c>
      <c r="N6182" s="5"/>
      <c r="O6182" s="5"/>
      <c r="P6182" s="5"/>
      <c r="Q6182" s="5"/>
      <c r="R6182" s="5"/>
      <c r="S6182" s="5"/>
      <c r="T6182" s="5"/>
      <c r="U6182" s="5"/>
      <c r="V6182" s="5"/>
    </row>
    <row r="6183" hidden="1">
      <c r="A6183" s="5">
        <v>27001.0</v>
      </c>
      <c r="B6183" s="6" t="s">
        <v>11860</v>
      </c>
      <c r="C6183" s="6" t="s">
        <v>11944</v>
      </c>
      <c r="D6183" s="6" t="s">
        <v>11945</v>
      </c>
      <c r="E6183" s="6" t="s">
        <v>17</v>
      </c>
      <c r="F6183" s="6" t="s">
        <v>18</v>
      </c>
      <c r="G6183" s="6" t="s">
        <v>760</v>
      </c>
      <c r="H6183" s="6" t="s">
        <v>899</v>
      </c>
      <c r="I6183" s="6" t="s">
        <v>11937</v>
      </c>
      <c r="J6183" s="6" t="s">
        <v>22</v>
      </c>
      <c r="K6183" s="14">
        <v>5000.0</v>
      </c>
      <c r="L6183" s="8">
        <v>45657.0</v>
      </c>
      <c r="M6183" s="6" t="s">
        <v>104</v>
      </c>
      <c r="N6183" s="5"/>
      <c r="O6183" s="5"/>
      <c r="P6183" s="5"/>
      <c r="Q6183" s="5"/>
      <c r="R6183" s="5"/>
      <c r="S6183" s="5"/>
      <c r="T6183" s="5"/>
      <c r="U6183" s="5"/>
      <c r="V6183" s="5"/>
    </row>
    <row r="6184" hidden="1">
      <c r="A6184" s="5">
        <v>27001.0</v>
      </c>
      <c r="B6184" s="6" t="s">
        <v>11860</v>
      </c>
      <c r="C6184" s="6" t="s">
        <v>11946</v>
      </c>
      <c r="D6184" s="6" t="s">
        <v>11947</v>
      </c>
      <c r="E6184" s="6" t="s">
        <v>17</v>
      </c>
      <c r="F6184" s="6" t="s">
        <v>18</v>
      </c>
      <c r="G6184" s="6" t="s">
        <v>760</v>
      </c>
      <c r="H6184" s="6" t="s">
        <v>899</v>
      </c>
      <c r="I6184" s="6" t="s">
        <v>11937</v>
      </c>
      <c r="J6184" s="6" t="s">
        <v>22</v>
      </c>
      <c r="K6184" s="14">
        <v>20000.0</v>
      </c>
      <c r="L6184" s="8">
        <v>45657.0</v>
      </c>
      <c r="M6184" s="6" t="s">
        <v>104</v>
      </c>
      <c r="N6184" s="5"/>
      <c r="O6184" s="5"/>
      <c r="P6184" s="5"/>
      <c r="Q6184" s="5"/>
      <c r="R6184" s="5"/>
      <c r="S6184" s="5"/>
      <c r="T6184" s="5"/>
      <c r="U6184" s="5"/>
      <c r="V6184" s="5"/>
    </row>
    <row r="6185" hidden="1">
      <c r="A6185" s="5">
        <v>27001.0</v>
      </c>
      <c r="B6185" s="6" t="s">
        <v>11860</v>
      </c>
      <c r="C6185" s="6" t="s">
        <v>11948</v>
      </c>
      <c r="D6185" s="6" t="s">
        <v>11949</v>
      </c>
      <c r="E6185" s="6" t="s">
        <v>653</v>
      </c>
      <c r="F6185" s="6" t="s">
        <v>158</v>
      </c>
      <c r="G6185" s="6" t="s">
        <v>11894</v>
      </c>
      <c r="H6185" s="6" t="s">
        <v>11894</v>
      </c>
      <c r="I6185" s="6" t="s">
        <v>11950</v>
      </c>
      <c r="J6185" s="6">
        <v>320.0</v>
      </c>
      <c r="K6185" s="14">
        <v>435000.0</v>
      </c>
      <c r="L6185" s="8">
        <v>45657.0</v>
      </c>
      <c r="M6185" s="6" t="s">
        <v>104</v>
      </c>
      <c r="N6185" s="5"/>
      <c r="O6185" s="5"/>
      <c r="P6185" s="5"/>
      <c r="Q6185" s="5"/>
      <c r="R6185" s="5"/>
      <c r="S6185" s="5"/>
      <c r="T6185" s="5"/>
      <c r="U6185" s="5"/>
      <c r="V6185" s="5"/>
    </row>
    <row r="6186" hidden="1">
      <c r="A6186" s="5">
        <v>27001.0</v>
      </c>
      <c r="B6186" s="6" t="s">
        <v>11860</v>
      </c>
      <c r="C6186" s="6" t="s">
        <v>11951</v>
      </c>
      <c r="D6186" s="6" t="s">
        <v>11949</v>
      </c>
      <c r="E6186" s="6" t="s">
        <v>653</v>
      </c>
      <c r="F6186" s="6" t="s">
        <v>158</v>
      </c>
      <c r="G6186" s="6" t="s">
        <v>11894</v>
      </c>
      <c r="H6186" s="6" t="s">
        <v>11894</v>
      </c>
      <c r="I6186" s="6" t="s">
        <v>11952</v>
      </c>
      <c r="J6186" s="6">
        <v>320.0</v>
      </c>
      <c r="K6186" s="14">
        <v>606000.0</v>
      </c>
      <c r="L6186" s="8">
        <v>45657.0</v>
      </c>
      <c r="M6186" s="6" t="s">
        <v>104</v>
      </c>
      <c r="N6186" s="5"/>
      <c r="O6186" s="5"/>
      <c r="P6186" s="5"/>
      <c r="Q6186" s="5"/>
      <c r="R6186" s="5"/>
      <c r="S6186" s="5"/>
      <c r="T6186" s="5"/>
      <c r="U6186" s="5"/>
      <c r="V6186" s="5"/>
    </row>
    <row r="6187" hidden="1">
      <c r="A6187" s="5">
        <v>27001.0</v>
      </c>
      <c r="B6187" s="6" t="s">
        <v>11860</v>
      </c>
      <c r="C6187" s="6" t="s">
        <v>11953</v>
      </c>
      <c r="D6187" s="6" t="s">
        <v>11954</v>
      </c>
      <c r="E6187" s="6" t="s">
        <v>17</v>
      </c>
      <c r="F6187" s="6" t="s">
        <v>18</v>
      </c>
      <c r="G6187" s="6" t="s">
        <v>11894</v>
      </c>
      <c r="H6187" s="6" t="s">
        <v>899</v>
      </c>
      <c r="I6187" s="6" t="s">
        <v>11955</v>
      </c>
      <c r="J6187" s="6">
        <v>10.0</v>
      </c>
      <c r="K6187" s="14">
        <v>5000.0</v>
      </c>
      <c r="L6187" s="8">
        <v>45657.0</v>
      </c>
      <c r="M6187" s="6" t="s">
        <v>328</v>
      </c>
      <c r="N6187" s="5"/>
      <c r="O6187" s="5"/>
      <c r="P6187" s="5"/>
      <c r="Q6187" s="5"/>
      <c r="R6187" s="5"/>
      <c r="S6187" s="5"/>
      <c r="T6187" s="5"/>
      <c r="U6187" s="5"/>
      <c r="V6187" s="5"/>
    </row>
    <row r="6188" hidden="1">
      <c r="A6188" s="5">
        <v>53001.0</v>
      </c>
      <c r="B6188" s="6" t="s">
        <v>11956</v>
      </c>
      <c r="C6188" s="6" t="s">
        <v>11957</v>
      </c>
      <c r="D6188" s="6" t="s">
        <v>11958</v>
      </c>
      <c r="E6188" s="6" t="s">
        <v>17</v>
      </c>
      <c r="F6188" s="6" t="s">
        <v>18</v>
      </c>
      <c r="G6188" s="6" t="s">
        <v>159</v>
      </c>
      <c r="H6188" s="6" t="s">
        <v>7752</v>
      </c>
      <c r="I6188" s="6" t="s">
        <v>11959</v>
      </c>
      <c r="J6188" s="6">
        <v>3600.0</v>
      </c>
      <c r="K6188" s="14"/>
      <c r="L6188" s="8"/>
      <c r="M6188" s="6"/>
      <c r="N6188" s="5"/>
      <c r="O6188" s="5"/>
      <c r="P6188" s="5"/>
      <c r="Q6188" s="5"/>
      <c r="R6188" s="5"/>
      <c r="S6188" s="5"/>
      <c r="T6188" s="5"/>
      <c r="U6188" s="5"/>
      <c r="V6188" s="5"/>
    </row>
    <row r="6189" hidden="1">
      <c r="A6189" s="5">
        <v>53001.0</v>
      </c>
      <c r="B6189" s="6" t="s">
        <v>11956</v>
      </c>
      <c r="C6189" s="6" t="s">
        <v>11957</v>
      </c>
      <c r="D6189" s="6" t="s">
        <v>11960</v>
      </c>
      <c r="E6189" s="6" t="s">
        <v>266</v>
      </c>
      <c r="F6189" s="6" t="s">
        <v>158</v>
      </c>
      <c r="G6189" s="6" t="s">
        <v>159</v>
      </c>
      <c r="H6189" s="6" t="s">
        <v>11961</v>
      </c>
      <c r="I6189" s="6" t="s">
        <v>11960</v>
      </c>
      <c r="J6189" s="6" t="s">
        <v>11962</v>
      </c>
      <c r="K6189" s="14">
        <v>3073143.26</v>
      </c>
      <c r="L6189" s="8">
        <v>45453.0</v>
      </c>
      <c r="M6189" s="6" t="s">
        <v>170</v>
      </c>
      <c r="N6189" s="5"/>
      <c r="O6189" s="5"/>
      <c r="P6189" s="5"/>
      <c r="Q6189" s="5"/>
      <c r="R6189" s="5"/>
      <c r="S6189" s="5"/>
      <c r="T6189" s="5"/>
      <c r="U6189" s="5"/>
      <c r="V6189" s="5"/>
    </row>
    <row r="6190" hidden="1">
      <c r="A6190" s="5">
        <v>53001.0</v>
      </c>
      <c r="B6190" s="6" t="s">
        <v>11956</v>
      </c>
      <c r="C6190" s="6" t="s">
        <v>11963</v>
      </c>
      <c r="D6190" s="6" t="s">
        <v>11964</v>
      </c>
      <c r="E6190" s="6" t="s">
        <v>266</v>
      </c>
      <c r="F6190" s="6" t="s">
        <v>158</v>
      </c>
      <c r="G6190" s="6" t="s">
        <v>159</v>
      </c>
      <c r="H6190" s="6" t="s">
        <v>11961</v>
      </c>
      <c r="I6190" s="6" t="s">
        <v>11965</v>
      </c>
      <c r="J6190" s="6">
        <v>1.0</v>
      </c>
      <c r="K6190" s="14">
        <v>46835.8</v>
      </c>
      <c r="L6190" s="8">
        <v>45530.0</v>
      </c>
      <c r="M6190" s="6" t="s">
        <v>328</v>
      </c>
      <c r="N6190" s="5"/>
      <c r="O6190" s="5"/>
      <c r="P6190" s="5"/>
      <c r="Q6190" s="5"/>
      <c r="R6190" s="5"/>
      <c r="S6190" s="5"/>
      <c r="T6190" s="5"/>
      <c r="U6190" s="5"/>
      <c r="V6190" s="5"/>
    </row>
    <row r="6191" hidden="1">
      <c r="A6191" s="5">
        <v>53001.0</v>
      </c>
      <c r="B6191" s="6" t="s">
        <v>11956</v>
      </c>
      <c r="C6191" s="6" t="s">
        <v>11966</v>
      </c>
      <c r="D6191" s="6" t="s">
        <v>11967</v>
      </c>
      <c r="E6191" s="6" t="s">
        <v>266</v>
      </c>
      <c r="F6191" s="6" t="s">
        <v>158</v>
      </c>
      <c r="G6191" s="6" t="s">
        <v>159</v>
      </c>
      <c r="H6191" s="6" t="s">
        <v>11968</v>
      </c>
      <c r="I6191" s="6" t="s">
        <v>11969</v>
      </c>
      <c r="J6191" s="6" t="s">
        <v>11970</v>
      </c>
      <c r="K6191" s="14" t="s">
        <v>11971</v>
      </c>
      <c r="L6191" s="8">
        <v>45522.0</v>
      </c>
      <c r="M6191" s="6" t="s">
        <v>328</v>
      </c>
      <c r="N6191" s="5"/>
      <c r="O6191" s="5"/>
      <c r="P6191" s="5"/>
      <c r="Q6191" s="5"/>
      <c r="R6191" s="5"/>
      <c r="S6191" s="5"/>
      <c r="T6191" s="5"/>
      <c r="U6191" s="5"/>
      <c r="V6191" s="5"/>
    </row>
    <row r="6192" hidden="1">
      <c r="A6192" s="5">
        <v>53001.0</v>
      </c>
      <c r="B6192" s="6" t="s">
        <v>11956</v>
      </c>
      <c r="C6192" s="6" t="s">
        <v>11972</v>
      </c>
      <c r="D6192" s="6" t="s">
        <v>11973</v>
      </c>
      <c r="E6192" s="6" t="s">
        <v>266</v>
      </c>
      <c r="F6192" s="6" t="s">
        <v>158</v>
      </c>
      <c r="G6192" s="6" t="s">
        <v>159</v>
      </c>
      <c r="H6192" s="6" t="s">
        <v>11968</v>
      </c>
      <c r="I6192" s="6" t="s">
        <v>11974</v>
      </c>
      <c r="J6192" s="6"/>
      <c r="K6192" s="14"/>
      <c r="L6192" s="8"/>
      <c r="M6192" s="6" t="s">
        <v>328</v>
      </c>
      <c r="N6192" s="5"/>
      <c r="O6192" s="5"/>
      <c r="P6192" s="5"/>
      <c r="Q6192" s="5"/>
      <c r="R6192" s="5"/>
      <c r="S6192" s="5"/>
      <c r="T6192" s="5"/>
      <c r="U6192" s="5"/>
      <c r="V6192" s="5"/>
    </row>
    <row r="6193" hidden="1">
      <c r="A6193" s="5">
        <v>53001.0</v>
      </c>
      <c r="B6193" s="6" t="s">
        <v>11956</v>
      </c>
      <c r="C6193" s="6" t="s">
        <v>11975</v>
      </c>
      <c r="D6193" s="6" t="s">
        <v>11976</v>
      </c>
      <c r="E6193" s="6" t="s">
        <v>17</v>
      </c>
      <c r="F6193" s="6" t="s">
        <v>158</v>
      </c>
      <c r="G6193" s="6" t="s">
        <v>159</v>
      </c>
      <c r="H6193" s="6" t="s">
        <v>11968</v>
      </c>
      <c r="I6193" s="6" t="s">
        <v>11977</v>
      </c>
      <c r="J6193" s="6">
        <v>10.0</v>
      </c>
      <c r="K6193" s="14" t="s">
        <v>11978</v>
      </c>
      <c r="L6193" s="8">
        <v>45463.0</v>
      </c>
      <c r="M6193" s="6" t="s">
        <v>104</v>
      </c>
      <c r="N6193" s="5"/>
      <c r="O6193" s="5"/>
      <c r="P6193" s="5"/>
      <c r="Q6193" s="5"/>
      <c r="R6193" s="5"/>
      <c r="S6193" s="5"/>
      <c r="T6193" s="5"/>
      <c r="U6193" s="5"/>
      <c r="V6193" s="5"/>
    </row>
    <row r="6194" hidden="1">
      <c r="A6194" s="5">
        <v>53001.0</v>
      </c>
      <c r="B6194" s="6" t="s">
        <v>11979</v>
      </c>
      <c r="C6194" s="6" t="s">
        <v>11980</v>
      </c>
      <c r="D6194" s="6" t="s">
        <v>11981</v>
      </c>
      <c r="E6194" s="6" t="s">
        <v>475</v>
      </c>
      <c r="F6194" s="6" t="s">
        <v>158</v>
      </c>
      <c r="G6194" s="6" t="s">
        <v>159</v>
      </c>
      <c r="H6194" s="6" t="s">
        <v>11982</v>
      </c>
      <c r="I6194" s="6" t="s">
        <v>11983</v>
      </c>
      <c r="J6194" s="6">
        <v>1.0</v>
      </c>
      <c r="K6194" s="14" t="s">
        <v>886</v>
      </c>
      <c r="L6194" s="8"/>
      <c r="M6194" s="6"/>
      <c r="N6194" s="5"/>
      <c r="O6194" s="5"/>
      <c r="P6194" s="5"/>
      <c r="Q6194" s="5"/>
      <c r="R6194" s="5"/>
      <c r="S6194" s="5"/>
      <c r="T6194" s="5"/>
      <c r="U6194" s="5"/>
      <c r="V6194" s="5"/>
    </row>
    <row r="6195" hidden="1">
      <c r="A6195" s="5">
        <v>53001.0</v>
      </c>
      <c r="B6195" s="6" t="s">
        <v>11979</v>
      </c>
      <c r="C6195" s="6" t="s">
        <v>11984</v>
      </c>
      <c r="D6195" s="6" t="s">
        <v>11985</v>
      </c>
      <c r="E6195" s="6" t="s">
        <v>475</v>
      </c>
      <c r="F6195" s="6" t="s">
        <v>158</v>
      </c>
      <c r="G6195" s="6" t="s">
        <v>159</v>
      </c>
      <c r="H6195" s="6" t="s">
        <v>11982</v>
      </c>
      <c r="I6195" s="6" t="s">
        <v>11986</v>
      </c>
      <c r="J6195" s="6">
        <v>1.0</v>
      </c>
      <c r="K6195" s="14" t="s">
        <v>97</v>
      </c>
      <c r="L6195" s="8"/>
      <c r="M6195" s="6"/>
      <c r="N6195" s="5"/>
      <c r="O6195" s="5"/>
      <c r="P6195" s="5"/>
      <c r="Q6195" s="5"/>
      <c r="R6195" s="5"/>
      <c r="S6195" s="5"/>
      <c r="T6195" s="5"/>
      <c r="U6195" s="5"/>
      <c r="V6195" s="5"/>
    </row>
    <row r="6196" hidden="1">
      <c r="A6196" s="5">
        <v>53001.0</v>
      </c>
      <c r="B6196" s="6" t="s">
        <v>11987</v>
      </c>
      <c r="C6196" s="6" t="s">
        <v>11988</v>
      </c>
      <c r="D6196" s="6" t="s">
        <v>11989</v>
      </c>
      <c r="E6196" s="6" t="s">
        <v>17</v>
      </c>
      <c r="F6196" s="6" t="s">
        <v>18</v>
      </c>
      <c r="G6196" s="6" t="s">
        <v>159</v>
      </c>
      <c r="H6196" s="6" t="s">
        <v>11990</v>
      </c>
      <c r="I6196" s="6" t="s">
        <v>11991</v>
      </c>
      <c r="J6196" s="6">
        <v>2000.0</v>
      </c>
      <c r="K6196" s="14">
        <v>50000.0</v>
      </c>
      <c r="L6196" s="8"/>
      <c r="M6196" s="6" t="s">
        <v>104</v>
      </c>
      <c r="N6196" s="5"/>
      <c r="O6196" s="5"/>
      <c r="P6196" s="5"/>
      <c r="Q6196" s="5"/>
      <c r="R6196" s="5"/>
      <c r="S6196" s="5"/>
      <c r="T6196" s="5"/>
      <c r="U6196" s="5"/>
      <c r="V6196" s="5"/>
    </row>
    <row r="6197" hidden="1">
      <c r="A6197" s="5">
        <v>53001.0</v>
      </c>
      <c r="B6197" s="6" t="s">
        <v>11987</v>
      </c>
      <c r="C6197" s="6" t="s">
        <v>11992</v>
      </c>
      <c r="D6197" s="6" t="s">
        <v>11993</v>
      </c>
      <c r="E6197" s="6" t="s">
        <v>17</v>
      </c>
      <c r="F6197" s="6" t="s">
        <v>18</v>
      </c>
      <c r="G6197" s="6" t="s">
        <v>159</v>
      </c>
      <c r="H6197" s="6" t="s">
        <v>11990</v>
      </c>
      <c r="I6197" s="6" t="s">
        <v>11994</v>
      </c>
      <c r="J6197" s="6">
        <v>500.0</v>
      </c>
      <c r="K6197" s="14">
        <v>50000.0</v>
      </c>
      <c r="L6197" s="8"/>
      <c r="M6197" s="6" t="s">
        <v>104</v>
      </c>
      <c r="N6197" s="5"/>
      <c r="O6197" s="5"/>
      <c r="P6197" s="5"/>
      <c r="Q6197" s="5"/>
      <c r="R6197" s="5"/>
      <c r="S6197" s="5"/>
      <c r="T6197" s="5"/>
      <c r="U6197" s="5"/>
      <c r="V6197" s="5"/>
    </row>
    <row r="6198" hidden="1">
      <c r="A6198" s="5">
        <v>53001.0</v>
      </c>
      <c r="B6198" s="6" t="s">
        <v>11987</v>
      </c>
      <c r="C6198" s="6" t="s">
        <v>11995</v>
      </c>
      <c r="D6198" s="6" t="s">
        <v>11996</v>
      </c>
      <c r="E6198" s="6" t="s">
        <v>475</v>
      </c>
      <c r="F6198" s="6" t="s">
        <v>158</v>
      </c>
      <c r="G6198" s="6" t="s">
        <v>159</v>
      </c>
      <c r="H6198" s="6" t="s">
        <v>11987</v>
      </c>
      <c r="I6198" s="6" t="s">
        <v>11997</v>
      </c>
      <c r="J6198" s="6">
        <v>1.0</v>
      </c>
      <c r="K6198" s="14">
        <v>60000.0</v>
      </c>
      <c r="L6198" s="8"/>
      <c r="M6198" s="6" t="s">
        <v>104</v>
      </c>
      <c r="N6198" s="5"/>
      <c r="O6198" s="5"/>
      <c r="P6198" s="5"/>
      <c r="Q6198" s="5"/>
      <c r="R6198" s="5"/>
      <c r="S6198" s="5"/>
      <c r="T6198" s="5"/>
      <c r="U6198" s="5"/>
      <c r="V6198" s="5"/>
    </row>
    <row r="6199" hidden="1">
      <c r="A6199" s="5">
        <v>53001.0</v>
      </c>
      <c r="B6199" s="6" t="s">
        <v>11987</v>
      </c>
      <c r="C6199" s="6" t="s">
        <v>11998</v>
      </c>
      <c r="D6199" s="6" t="s">
        <v>11999</v>
      </c>
      <c r="E6199" s="6" t="s">
        <v>752</v>
      </c>
      <c r="F6199" s="6" t="s">
        <v>158</v>
      </c>
      <c r="G6199" s="6" t="s">
        <v>159</v>
      </c>
      <c r="H6199" s="6" t="s">
        <v>11987</v>
      </c>
      <c r="I6199" s="6" t="s">
        <v>12000</v>
      </c>
      <c r="J6199" s="6">
        <v>1.0</v>
      </c>
      <c r="K6199" s="14">
        <v>1000000.0</v>
      </c>
      <c r="L6199" s="8"/>
      <c r="M6199" s="6" t="s">
        <v>104</v>
      </c>
      <c r="N6199" s="5"/>
      <c r="O6199" s="5"/>
      <c r="P6199" s="5"/>
      <c r="Q6199" s="5"/>
      <c r="R6199" s="5"/>
      <c r="S6199" s="5"/>
      <c r="T6199" s="5"/>
      <c r="U6199" s="5"/>
      <c r="V6199" s="5"/>
    </row>
    <row r="6200" hidden="1">
      <c r="A6200" s="5">
        <v>53001.0</v>
      </c>
      <c r="B6200" s="6" t="s">
        <v>11987</v>
      </c>
      <c r="C6200" s="6" t="s">
        <v>12001</v>
      </c>
      <c r="D6200" s="6" t="s">
        <v>12002</v>
      </c>
      <c r="E6200" s="6" t="s">
        <v>17</v>
      </c>
      <c r="F6200" s="6" t="s">
        <v>158</v>
      </c>
      <c r="G6200" s="6" t="s">
        <v>159</v>
      </c>
      <c r="H6200" s="6" t="s">
        <v>11987</v>
      </c>
      <c r="I6200" s="6" t="s">
        <v>12003</v>
      </c>
      <c r="J6200" s="6">
        <v>1.0</v>
      </c>
      <c r="K6200" s="14">
        <v>200000.0</v>
      </c>
      <c r="L6200" s="8"/>
      <c r="M6200" s="6" t="s">
        <v>104</v>
      </c>
      <c r="N6200" s="5"/>
      <c r="O6200" s="5"/>
      <c r="P6200" s="5"/>
      <c r="Q6200" s="5"/>
      <c r="R6200" s="5"/>
      <c r="S6200" s="5"/>
      <c r="T6200" s="5"/>
      <c r="U6200" s="5"/>
      <c r="V6200" s="5"/>
    </row>
    <row r="6201" hidden="1">
      <c r="A6201" s="5">
        <v>53001.0</v>
      </c>
      <c r="B6201" s="6" t="s">
        <v>12004</v>
      </c>
      <c r="C6201" s="6" t="s">
        <v>12005</v>
      </c>
      <c r="D6201" s="6" t="s">
        <v>12006</v>
      </c>
      <c r="E6201" s="6" t="s">
        <v>475</v>
      </c>
      <c r="F6201" s="6" t="s">
        <v>158</v>
      </c>
      <c r="G6201" s="6" t="s">
        <v>159</v>
      </c>
      <c r="H6201" s="6" t="s">
        <v>12004</v>
      </c>
      <c r="I6201" s="6" t="s">
        <v>12007</v>
      </c>
      <c r="J6201" s="6">
        <v>1.0</v>
      </c>
      <c r="K6201" s="14">
        <v>60000.0</v>
      </c>
      <c r="L6201" s="8"/>
      <c r="M6201" s="6" t="s">
        <v>104</v>
      </c>
      <c r="N6201" s="5"/>
      <c r="O6201" s="5"/>
      <c r="P6201" s="5"/>
      <c r="Q6201" s="5"/>
      <c r="R6201" s="5"/>
      <c r="S6201" s="5"/>
      <c r="T6201" s="5"/>
      <c r="U6201" s="5"/>
      <c r="V6201" s="5"/>
    </row>
    <row r="6202" hidden="1">
      <c r="A6202" s="5">
        <v>53001.0</v>
      </c>
      <c r="B6202" s="6" t="s">
        <v>12004</v>
      </c>
      <c r="C6202" s="6" t="s">
        <v>12008</v>
      </c>
      <c r="D6202" s="6" t="s">
        <v>12009</v>
      </c>
      <c r="E6202" s="6" t="s">
        <v>752</v>
      </c>
      <c r="F6202" s="6" t="s">
        <v>18</v>
      </c>
      <c r="G6202" s="6" t="s">
        <v>159</v>
      </c>
      <c r="H6202" s="6" t="s">
        <v>12004</v>
      </c>
      <c r="I6202" s="6" t="s">
        <v>12010</v>
      </c>
      <c r="J6202" s="6">
        <v>1.0</v>
      </c>
      <c r="K6202" s="14">
        <v>200000.0</v>
      </c>
      <c r="L6202" s="8"/>
      <c r="M6202" s="6" t="s">
        <v>104</v>
      </c>
      <c r="N6202" s="5"/>
      <c r="O6202" s="5"/>
      <c r="P6202" s="5"/>
      <c r="Q6202" s="5"/>
      <c r="R6202" s="5"/>
      <c r="S6202" s="5"/>
      <c r="T6202" s="5"/>
      <c r="U6202" s="5"/>
      <c r="V6202" s="5"/>
    </row>
    <row r="6203" hidden="1">
      <c r="A6203" s="5">
        <v>53001.0</v>
      </c>
      <c r="B6203" s="6" t="s">
        <v>11956</v>
      </c>
      <c r="C6203" s="6" t="s">
        <v>12011</v>
      </c>
      <c r="D6203" s="6" t="s">
        <v>12012</v>
      </c>
      <c r="E6203" s="6" t="s">
        <v>664</v>
      </c>
      <c r="F6203" s="6" t="s">
        <v>158</v>
      </c>
      <c r="G6203" s="6" t="s">
        <v>12013</v>
      </c>
      <c r="H6203" s="6" t="s">
        <v>899</v>
      </c>
      <c r="I6203" s="6" t="s">
        <v>12014</v>
      </c>
      <c r="J6203" s="6" t="s">
        <v>12015</v>
      </c>
      <c r="K6203" s="14" t="s">
        <v>12016</v>
      </c>
      <c r="L6203" s="8" t="s">
        <v>12017</v>
      </c>
      <c r="M6203" s="6" t="s">
        <v>23</v>
      </c>
      <c r="N6203" s="5"/>
      <c r="O6203" s="5"/>
      <c r="P6203" s="5"/>
      <c r="Q6203" s="5"/>
      <c r="R6203" s="5"/>
      <c r="S6203" s="5"/>
      <c r="T6203" s="5"/>
      <c r="U6203" s="5"/>
      <c r="V6203" s="5"/>
    </row>
    <row r="6204" hidden="1">
      <c r="A6204" s="5">
        <v>53001.0</v>
      </c>
      <c r="B6204" s="6" t="s">
        <v>11956</v>
      </c>
      <c r="C6204" s="6" t="s">
        <v>12018</v>
      </c>
      <c r="D6204" s="6" t="s">
        <v>11967</v>
      </c>
      <c r="E6204" s="6" t="s">
        <v>653</v>
      </c>
      <c r="F6204" s="6" t="s">
        <v>158</v>
      </c>
      <c r="G6204" s="6" t="s">
        <v>159</v>
      </c>
      <c r="H6204" s="6" t="s">
        <v>11968</v>
      </c>
      <c r="I6204" s="6" t="s">
        <v>11969</v>
      </c>
      <c r="J6204" s="6" t="s">
        <v>11970</v>
      </c>
      <c r="K6204" s="14" t="s">
        <v>11971</v>
      </c>
      <c r="L6204" s="8">
        <v>45522.0</v>
      </c>
      <c r="M6204" s="6" t="s">
        <v>328</v>
      </c>
      <c r="N6204" s="5"/>
      <c r="O6204" s="5"/>
      <c r="P6204" s="5"/>
      <c r="Q6204" s="5"/>
      <c r="R6204" s="5"/>
      <c r="S6204" s="5"/>
      <c r="T6204" s="5"/>
      <c r="U6204" s="5"/>
      <c r="V6204" s="5"/>
    </row>
    <row r="6205" hidden="1">
      <c r="A6205" s="5">
        <v>53001.0</v>
      </c>
      <c r="B6205" s="6" t="s">
        <v>11956</v>
      </c>
      <c r="C6205" s="6" t="s">
        <v>12019</v>
      </c>
      <c r="D6205" s="6" t="s">
        <v>11973</v>
      </c>
      <c r="E6205" s="6" t="s">
        <v>653</v>
      </c>
      <c r="F6205" s="6" t="s">
        <v>158</v>
      </c>
      <c r="G6205" s="6" t="s">
        <v>159</v>
      </c>
      <c r="H6205" s="6" t="s">
        <v>11968</v>
      </c>
      <c r="I6205" s="6" t="s">
        <v>11974</v>
      </c>
      <c r="J6205" s="6"/>
      <c r="K6205" s="14"/>
      <c r="L6205" s="8"/>
      <c r="M6205" s="6" t="s">
        <v>328</v>
      </c>
      <c r="N6205" s="5"/>
      <c r="O6205" s="5"/>
      <c r="P6205" s="5"/>
      <c r="Q6205" s="5"/>
      <c r="R6205" s="5"/>
      <c r="S6205" s="5"/>
      <c r="T6205" s="5"/>
      <c r="U6205" s="5"/>
      <c r="V6205" s="5"/>
    </row>
    <row r="6206" hidden="1">
      <c r="A6206" s="5">
        <v>53001.0</v>
      </c>
      <c r="B6206" s="6" t="s">
        <v>11956</v>
      </c>
      <c r="C6206" s="6" t="s">
        <v>12020</v>
      </c>
      <c r="D6206" s="6" t="s">
        <v>11976</v>
      </c>
      <c r="E6206" s="6" t="s">
        <v>17</v>
      </c>
      <c r="F6206" s="6" t="s">
        <v>158</v>
      </c>
      <c r="G6206" s="6" t="s">
        <v>159</v>
      </c>
      <c r="H6206" s="6" t="s">
        <v>11968</v>
      </c>
      <c r="I6206" s="6" t="s">
        <v>11977</v>
      </c>
      <c r="J6206" s="6">
        <v>20.0</v>
      </c>
      <c r="K6206" s="14" t="s">
        <v>12021</v>
      </c>
      <c r="L6206" s="8">
        <v>45463.0</v>
      </c>
      <c r="M6206" s="6" t="s">
        <v>104</v>
      </c>
      <c r="N6206" s="5"/>
      <c r="O6206" s="5"/>
      <c r="P6206" s="5"/>
      <c r="Q6206" s="5"/>
      <c r="R6206" s="5"/>
      <c r="S6206" s="5"/>
      <c r="T6206" s="5"/>
      <c r="U6206" s="5"/>
      <c r="V6206" s="5"/>
    </row>
    <row r="6207" hidden="1">
      <c r="A6207" s="5">
        <v>53001.0</v>
      </c>
      <c r="B6207" s="6" t="s">
        <v>11956</v>
      </c>
      <c r="C6207" s="6" t="s">
        <v>12022</v>
      </c>
      <c r="D6207" s="6" t="s">
        <v>12023</v>
      </c>
      <c r="E6207" s="6" t="s">
        <v>653</v>
      </c>
      <c r="F6207" s="6" t="s">
        <v>158</v>
      </c>
      <c r="G6207" s="6" t="s">
        <v>159</v>
      </c>
      <c r="H6207" s="6" t="s">
        <v>11968</v>
      </c>
      <c r="I6207" s="6" t="s">
        <v>12024</v>
      </c>
      <c r="J6207" s="6">
        <v>10.0</v>
      </c>
      <c r="K6207" s="14" t="s">
        <v>481</v>
      </c>
      <c r="L6207" s="8">
        <v>45497.0</v>
      </c>
      <c r="M6207" s="6" t="s">
        <v>104</v>
      </c>
      <c r="N6207" s="5"/>
      <c r="O6207" s="5"/>
      <c r="P6207" s="5"/>
      <c r="Q6207" s="5"/>
      <c r="R6207" s="5"/>
      <c r="S6207" s="5"/>
      <c r="T6207" s="5"/>
      <c r="U6207" s="5"/>
      <c r="V6207" s="5"/>
    </row>
    <row r="6208" hidden="1">
      <c r="A6208" s="5">
        <v>53001.0</v>
      </c>
      <c r="B6208" s="6" t="s">
        <v>11956</v>
      </c>
      <c r="C6208" s="6" t="s">
        <v>12025</v>
      </c>
      <c r="D6208" s="6" t="s">
        <v>12026</v>
      </c>
      <c r="E6208" s="6" t="s">
        <v>653</v>
      </c>
      <c r="F6208" s="6" t="s">
        <v>158</v>
      </c>
      <c r="G6208" s="6" t="s">
        <v>159</v>
      </c>
      <c r="H6208" s="6" t="s">
        <v>11968</v>
      </c>
      <c r="I6208" s="6" t="s">
        <v>12027</v>
      </c>
      <c r="J6208" s="6">
        <v>1.0</v>
      </c>
      <c r="K6208" s="14" t="s">
        <v>5562</v>
      </c>
      <c r="L6208" s="8">
        <v>45461.0</v>
      </c>
      <c r="M6208" s="6" t="s">
        <v>170</v>
      </c>
      <c r="N6208" s="5"/>
      <c r="O6208" s="5"/>
      <c r="P6208" s="5"/>
      <c r="Q6208" s="5"/>
      <c r="R6208" s="5"/>
      <c r="S6208" s="5"/>
      <c r="T6208" s="5"/>
      <c r="U6208" s="5"/>
      <c r="V6208" s="5"/>
    </row>
    <row r="6209" hidden="1">
      <c r="A6209" s="5">
        <v>53001.0</v>
      </c>
      <c r="B6209" s="6" t="s">
        <v>11956</v>
      </c>
      <c r="C6209" s="6" t="s">
        <v>12028</v>
      </c>
      <c r="D6209" s="6" t="s">
        <v>12029</v>
      </c>
      <c r="E6209" s="6" t="s">
        <v>653</v>
      </c>
      <c r="F6209" s="6" t="s">
        <v>158</v>
      </c>
      <c r="G6209" s="6" t="s">
        <v>159</v>
      </c>
      <c r="H6209" s="6" t="s">
        <v>11968</v>
      </c>
      <c r="I6209" s="6" t="s">
        <v>12030</v>
      </c>
      <c r="J6209" s="6">
        <v>1.0</v>
      </c>
      <c r="K6209" s="14" t="s">
        <v>12031</v>
      </c>
      <c r="L6209" s="8">
        <v>45374.0</v>
      </c>
      <c r="M6209" s="6" t="s">
        <v>170</v>
      </c>
      <c r="N6209" s="5"/>
      <c r="O6209" s="5"/>
      <c r="P6209" s="5"/>
      <c r="Q6209" s="5"/>
      <c r="R6209" s="5"/>
      <c r="S6209" s="5"/>
      <c r="T6209" s="5"/>
      <c r="U6209" s="5"/>
      <c r="V6209" s="5"/>
    </row>
    <row r="6210" hidden="1">
      <c r="A6210" s="5">
        <v>53001.0</v>
      </c>
      <c r="B6210" s="6" t="s">
        <v>11956</v>
      </c>
      <c r="C6210" s="6" t="s">
        <v>12032</v>
      </c>
      <c r="D6210" s="6" t="s">
        <v>12033</v>
      </c>
      <c r="E6210" s="6" t="s">
        <v>653</v>
      </c>
      <c r="F6210" s="6" t="s">
        <v>158</v>
      </c>
      <c r="G6210" s="6" t="s">
        <v>159</v>
      </c>
      <c r="H6210" s="6" t="s">
        <v>11968</v>
      </c>
      <c r="I6210" s="6" t="s">
        <v>12034</v>
      </c>
      <c r="J6210" s="6">
        <v>2.0</v>
      </c>
      <c r="K6210" s="14" t="s">
        <v>514</v>
      </c>
      <c r="L6210" s="8">
        <v>45427.0</v>
      </c>
      <c r="M6210" s="6" t="s">
        <v>104</v>
      </c>
      <c r="N6210" s="5"/>
      <c r="O6210" s="5"/>
      <c r="P6210" s="5"/>
      <c r="Q6210" s="5"/>
      <c r="R6210" s="5"/>
      <c r="S6210" s="5"/>
      <c r="T6210" s="5"/>
      <c r="U6210" s="5"/>
      <c r="V6210" s="5"/>
    </row>
    <row r="6211" hidden="1">
      <c r="A6211" s="5">
        <v>53001.0</v>
      </c>
      <c r="B6211" s="6" t="s">
        <v>11956</v>
      </c>
      <c r="C6211" s="6" t="s">
        <v>12035</v>
      </c>
      <c r="D6211" s="6" t="s">
        <v>12036</v>
      </c>
      <c r="E6211" s="6" t="s">
        <v>653</v>
      </c>
      <c r="F6211" s="6" t="s">
        <v>158</v>
      </c>
      <c r="G6211" s="6" t="s">
        <v>159</v>
      </c>
      <c r="H6211" s="6" t="s">
        <v>11968</v>
      </c>
      <c r="I6211" s="6" t="s">
        <v>12037</v>
      </c>
      <c r="J6211" s="6">
        <v>1.0</v>
      </c>
      <c r="K6211" s="14" t="s">
        <v>8408</v>
      </c>
      <c r="L6211" s="8">
        <v>45364.0</v>
      </c>
      <c r="M6211" s="6" t="s">
        <v>104</v>
      </c>
      <c r="N6211" s="5"/>
      <c r="O6211" s="5"/>
      <c r="P6211" s="5"/>
      <c r="Q6211" s="5"/>
      <c r="R6211" s="5"/>
      <c r="S6211" s="5"/>
      <c r="T6211" s="5"/>
      <c r="U6211" s="5"/>
      <c r="V6211" s="5"/>
    </row>
    <row r="6212" hidden="1">
      <c r="A6212" s="5">
        <v>53001.0</v>
      </c>
      <c r="B6212" s="6" t="s">
        <v>11956</v>
      </c>
      <c r="C6212" s="6" t="s">
        <v>12038</v>
      </c>
      <c r="D6212" s="6" t="s">
        <v>12039</v>
      </c>
      <c r="E6212" s="6" t="s">
        <v>653</v>
      </c>
      <c r="F6212" s="6" t="s">
        <v>158</v>
      </c>
      <c r="G6212" s="6" t="s">
        <v>159</v>
      </c>
      <c r="H6212" s="6" t="s">
        <v>11968</v>
      </c>
      <c r="I6212" s="6" t="s">
        <v>12040</v>
      </c>
      <c r="J6212" s="6">
        <v>1.0</v>
      </c>
      <c r="K6212" s="14" t="s">
        <v>12041</v>
      </c>
      <c r="L6212" s="8">
        <v>45459.0</v>
      </c>
      <c r="M6212" s="6" t="s">
        <v>104</v>
      </c>
      <c r="N6212" s="5"/>
      <c r="O6212" s="5"/>
      <c r="P6212" s="5"/>
      <c r="Q6212" s="5"/>
      <c r="R6212" s="5"/>
      <c r="S6212" s="5"/>
      <c r="T6212" s="5"/>
      <c r="U6212" s="5"/>
      <c r="V6212" s="5"/>
    </row>
    <row r="6213" hidden="1">
      <c r="A6213" s="5">
        <v>53001.0</v>
      </c>
      <c r="B6213" s="6" t="s">
        <v>11956</v>
      </c>
      <c r="C6213" s="6" t="s">
        <v>12042</v>
      </c>
      <c r="D6213" s="6" t="s">
        <v>12043</v>
      </c>
      <c r="E6213" s="6" t="s">
        <v>17</v>
      </c>
      <c r="F6213" s="6" t="s">
        <v>158</v>
      </c>
      <c r="G6213" s="6" t="s">
        <v>159</v>
      </c>
      <c r="H6213" s="6" t="s">
        <v>11968</v>
      </c>
      <c r="I6213" s="6" t="s">
        <v>12044</v>
      </c>
      <c r="J6213" s="6">
        <v>16.0</v>
      </c>
      <c r="K6213" s="14" t="s">
        <v>12045</v>
      </c>
      <c r="L6213" s="8">
        <v>45321.0</v>
      </c>
      <c r="M6213" s="6" t="s">
        <v>104</v>
      </c>
      <c r="N6213" s="5"/>
      <c r="O6213" s="5"/>
      <c r="P6213" s="5"/>
      <c r="Q6213" s="5"/>
      <c r="R6213" s="5"/>
      <c r="S6213" s="5"/>
      <c r="T6213" s="5"/>
      <c r="U6213" s="5"/>
      <c r="V6213" s="5"/>
    </row>
    <row r="6214" hidden="1">
      <c r="A6214" s="5">
        <v>53001.0</v>
      </c>
      <c r="B6214" s="6" t="s">
        <v>11956</v>
      </c>
      <c r="C6214" s="6" t="s">
        <v>12046</v>
      </c>
      <c r="D6214" s="6" t="s">
        <v>12047</v>
      </c>
      <c r="E6214" s="6" t="s">
        <v>17</v>
      </c>
      <c r="F6214" s="6" t="s">
        <v>158</v>
      </c>
      <c r="G6214" s="6" t="s">
        <v>159</v>
      </c>
      <c r="H6214" s="6" t="s">
        <v>11968</v>
      </c>
      <c r="I6214" s="6" t="s">
        <v>12044</v>
      </c>
      <c r="J6214" s="6">
        <v>1.0</v>
      </c>
      <c r="K6214" s="14" t="s">
        <v>12048</v>
      </c>
      <c r="L6214" s="8">
        <v>45321.0</v>
      </c>
      <c r="M6214" s="6" t="s">
        <v>104</v>
      </c>
      <c r="N6214" s="5"/>
      <c r="O6214" s="5"/>
      <c r="P6214" s="5"/>
      <c r="Q6214" s="5"/>
      <c r="R6214" s="5"/>
      <c r="S6214" s="5"/>
      <c r="T6214" s="5"/>
      <c r="U6214" s="5"/>
      <c r="V6214" s="5"/>
    </row>
    <row r="6215" hidden="1">
      <c r="A6215" s="5">
        <v>53001.0</v>
      </c>
      <c r="B6215" s="6" t="s">
        <v>11956</v>
      </c>
      <c r="C6215" s="6" t="s">
        <v>12049</v>
      </c>
      <c r="D6215" s="6" t="s">
        <v>12050</v>
      </c>
      <c r="E6215" s="6" t="s">
        <v>17</v>
      </c>
      <c r="F6215" s="6" t="s">
        <v>158</v>
      </c>
      <c r="G6215" s="6" t="s">
        <v>159</v>
      </c>
      <c r="H6215" s="6" t="s">
        <v>11968</v>
      </c>
      <c r="I6215" s="6" t="s">
        <v>12044</v>
      </c>
      <c r="J6215" s="6">
        <v>13.0</v>
      </c>
      <c r="K6215" s="14" t="s">
        <v>10878</v>
      </c>
      <c r="L6215" s="8">
        <v>45321.0</v>
      </c>
      <c r="M6215" s="6" t="s">
        <v>104</v>
      </c>
      <c r="N6215" s="5"/>
      <c r="O6215" s="5"/>
      <c r="P6215" s="5"/>
      <c r="Q6215" s="5"/>
      <c r="R6215" s="5"/>
      <c r="S6215" s="5"/>
      <c r="T6215" s="5"/>
      <c r="U6215" s="5"/>
      <c r="V6215" s="5"/>
    </row>
    <row r="6216" hidden="1">
      <c r="A6216" s="5">
        <v>53001.0</v>
      </c>
      <c r="B6216" s="6" t="s">
        <v>11956</v>
      </c>
      <c r="C6216" s="6" t="s">
        <v>12051</v>
      </c>
      <c r="D6216" s="6" t="s">
        <v>12052</v>
      </c>
      <c r="E6216" s="6" t="s">
        <v>17</v>
      </c>
      <c r="F6216" s="6" t="s">
        <v>158</v>
      </c>
      <c r="G6216" s="6" t="s">
        <v>159</v>
      </c>
      <c r="H6216" s="6" t="s">
        <v>11968</v>
      </c>
      <c r="I6216" s="6" t="s">
        <v>12044</v>
      </c>
      <c r="J6216" s="6">
        <v>2.0</v>
      </c>
      <c r="K6216" s="14" t="s">
        <v>7939</v>
      </c>
      <c r="L6216" s="8">
        <v>45321.0</v>
      </c>
      <c r="M6216" s="6" t="s">
        <v>104</v>
      </c>
      <c r="N6216" s="5"/>
      <c r="O6216" s="5"/>
      <c r="P6216" s="5"/>
      <c r="Q6216" s="5"/>
      <c r="R6216" s="5"/>
      <c r="S6216" s="5"/>
      <c r="T6216" s="5"/>
      <c r="U6216" s="5"/>
      <c r="V6216" s="5"/>
    </row>
    <row r="6217" hidden="1">
      <c r="A6217" s="5">
        <v>53001.0</v>
      </c>
      <c r="B6217" s="6" t="s">
        <v>11956</v>
      </c>
      <c r="C6217" s="6" t="s">
        <v>12053</v>
      </c>
      <c r="D6217" s="6" t="s">
        <v>12054</v>
      </c>
      <c r="E6217" s="6" t="s">
        <v>17</v>
      </c>
      <c r="F6217" s="6" t="s">
        <v>158</v>
      </c>
      <c r="G6217" s="6" t="s">
        <v>159</v>
      </c>
      <c r="H6217" s="6" t="s">
        <v>11968</v>
      </c>
      <c r="I6217" s="6" t="s">
        <v>12055</v>
      </c>
      <c r="J6217" s="6">
        <v>50.0</v>
      </c>
      <c r="K6217" s="14" t="s">
        <v>369</v>
      </c>
      <c r="L6217" s="8">
        <v>45518.0</v>
      </c>
      <c r="M6217" s="6" t="s">
        <v>104</v>
      </c>
      <c r="N6217" s="5"/>
      <c r="O6217" s="5"/>
      <c r="P6217" s="5"/>
      <c r="Q6217" s="5"/>
      <c r="R6217" s="5"/>
      <c r="S6217" s="5"/>
      <c r="T6217" s="5"/>
      <c r="U6217" s="5"/>
      <c r="V6217" s="5"/>
    </row>
    <row r="6218" hidden="1">
      <c r="A6218" s="5">
        <v>53001.0</v>
      </c>
      <c r="B6218" s="6" t="s">
        <v>11956</v>
      </c>
      <c r="C6218" s="6" t="s">
        <v>12056</v>
      </c>
      <c r="D6218" s="6" t="s">
        <v>12057</v>
      </c>
      <c r="E6218" s="6" t="s">
        <v>653</v>
      </c>
      <c r="F6218" s="6" t="s">
        <v>158</v>
      </c>
      <c r="G6218" s="6" t="s">
        <v>159</v>
      </c>
      <c r="H6218" s="6" t="s">
        <v>11968</v>
      </c>
      <c r="I6218" s="6" t="s">
        <v>12055</v>
      </c>
      <c r="J6218" s="6">
        <v>50.0</v>
      </c>
      <c r="K6218" s="14" t="s">
        <v>8357</v>
      </c>
      <c r="L6218" s="8">
        <v>45518.0</v>
      </c>
      <c r="M6218" s="6" t="s">
        <v>104</v>
      </c>
      <c r="N6218" s="5"/>
      <c r="O6218" s="5"/>
      <c r="P6218" s="5"/>
      <c r="Q6218" s="5"/>
      <c r="R6218" s="5"/>
      <c r="S6218" s="5"/>
      <c r="T6218" s="5"/>
      <c r="U6218" s="5"/>
      <c r="V6218" s="5"/>
    </row>
    <row r="6219" hidden="1">
      <c r="A6219" s="5">
        <v>53001.0</v>
      </c>
      <c r="B6219" s="6" t="s">
        <v>11956</v>
      </c>
      <c r="C6219" s="6" t="s">
        <v>12058</v>
      </c>
      <c r="D6219" s="6" t="s">
        <v>12059</v>
      </c>
      <c r="E6219" s="6" t="s">
        <v>17</v>
      </c>
      <c r="F6219" s="6" t="s">
        <v>158</v>
      </c>
      <c r="G6219" s="6" t="s">
        <v>159</v>
      </c>
      <c r="H6219" s="6" t="s">
        <v>11968</v>
      </c>
      <c r="I6219" s="6" t="s">
        <v>12060</v>
      </c>
      <c r="J6219" s="6">
        <v>300.0</v>
      </c>
      <c r="K6219" s="14" t="s">
        <v>514</v>
      </c>
      <c r="L6219" s="8">
        <v>45428.0</v>
      </c>
      <c r="M6219" s="6" t="s">
        <v>104</v>
      </c>
      <c r="N6219" s="5"/>
      <c r="O6219" s="5"/>
      <c r="P6219" s="5"/>
      <c r="Q6219" s="5"/>
      <c r="R6219" s="5"/>
      <c r="S6219" s="5"/>
      <c r="T6219" s="5"/>
      <c r="U6219" s="5"/>
      <c r="V6219" s="5"/>
    </row>
    <row r="6220" hidden="1">
      <c r="A6220" s="5">
        <v>53001.0</v>
      </c>
      <c r="B6220" s="6" t="s">
        <v>11956</v>
      </c>
      <c r="C6220" s="6" t="s">
        <v>12061</v>
      </c>
      <c r="D6220" s="6" t="s">
        <v>12062</v>
      </c>
      <c r="E6220" s="6" t="s">
        <v>653</v>
      </c>
      <c r="F6220" s="6" t="s">
        <v>158</v>
      </c>
      <c r="G6220" s="6" t="s">
        <v>159</v>
      </c>
      <c r="H6220" s="6" t="s">
        <v>11968</v>
      </c>
      <c r="I6220" s="6" t="s">
        <v>12063</v>
      </c>
      <c r="J6220" s="6">
        <v>10.0</v>
      </c>
      <c r="K6220" s="14" t="s">
        <v>8635</v>
      </c>
      <c r="L6220" s="8">
        <v>45524.0</v>
      </c>
      <c r="M6220" s="6" t="s">
        <v>104</v>
      </c>
      <c r="N6220" s="5"/>
      <c r="O6220" s="5"/>
      <c r="P6220" s="5"/>
      <c r="Q6220" s="5"/>
      <c r="R6220" s="5"/>
      <c r="S6220" s="5"/>
      <c r="T6220" s="5"/>
      <c r="U6220" s="5"/>
      <c r="V6220" s="5"/>
    </row>
    <row r="6221" hidden="1">
      <c r="A6221" s="5">
        <v>53001.0</v>
      </c>
      <c r="B6221" s="6" t="s">
        <v>11956</v>
      </c>
      <c r="C6221" s="6" t="s">
        <v>12064</v>
      </c>
      <c r="D6221" s="6" t="s">
        <v>12065</v>
      </c>
      <c r="E6221" s="6" t="s">
        <v>653</v>
      </c>
      <c r="F6221" s="6" t="s">
        <v>158</v>
      </c>
      <c r="G6221" s="6" t="s">
        <v>159</v>
      </c>
      <c r="H6221" s="6" t="s">
        <v>11968</v>
      </c>
      <c r="I6221" s="6" t="s">
        <v>12066</v>
      </c>
      <c r="J6221" s="6">
        <v>20.0</v>
      </c>
      <c r="K6221" s="14" t="s">
        <v>369</v>
      </c>
      <c r="L6221" s="8">
        <v>45525.0</v>
      </c>
      <c r="M6221" s="6" t="s">
        <v>104</v>
      </c>
      <c r="N6221" s="5"/>
      <c r="O6221" s="5"/>
      <c r="P6221" s="5"/>
      <c r="Q6221" s="5"/>
      <c r="R6221" s="5"/>
      <c r="S6221" s="5"/>
      <c r="T6221" s="5"/>
      <c r="U6221" s="5"/>
      <c r="V6221" s="5"/>
    </row>
    <row r="6222" hidden="1">
      <c r="A6222" s="5">
        <v>53001.0</v>
      </c>
      <c r="B6222" s="6" t="s">
        <v>11956</v>
      </c>
      <c r="C6222" s="6" t="s">
        <v>12067</v>
      </c>
      <c r="D6222" s="6" t="s">
        <v>7859</v>
      </c>
      <c r="E6222" s="6" t="s">
        <v>653</v>
      </c>
      <c r="F6222" s="6" t="s">
        <v>158</v>
      </c>
      <c r="G6222" s="6" t="s">
        <v>159</v>
      </c>
      <c r="H6222" s="6" t="s">
        <v>11968</v>
      </c>
      <c r="I6222" s="6" t="s">
        <v>12068</v>
      </c>
      <c r="J6222" s="6">
        <v>100.0</v>
      </c>
      <c r="K6222" s="14" t="s">
        <v>9128</v>
      </c>
      <c r="L6222" s="8">
        <v>45525.0</v>
      </c>
      <c r="M6222" s="6" t="s">
        <v>104</v>
      </c>
      <c r="N6222" s="5"/>
      <c r="O6222" s="5"/>
      <c r="P6222" s="5"/>
      <c r="Q6222" s="5"/>
      <c r="R6222" s="5"/>
      <c r="S6222" s="5"/>
      <c r="T6222" s="5"/>
      <c r="U6222" s="5"/>
      <c r="V6222" s="5"/>
    </row>
    <row r="6223" hidden="1">
      <c r="A6223" s="5">
        <v>53001.0</v>
      </c>
      <c r="B6223" s="6" t="s">
        <v>11956</v>
      </c>
      <c r="C6223" s="6" t="s">
        <v>12069</v>
      </c>
      <c r="D6223" s="6" t="s">
        <v>12070</v>
      </c>
      <c r="E6223" s="6" t="s">
        <v>17</v>
      </c>
      <c r="F6223" s="6" t="s">
        <v>18</v>
      </c>
      <c r="G6223" s="6" t="s">
        <v>19</v>
      </c>
      <c r="H6223" s="6" t="s">
        <v>12071</v>
      </c>
      <c r="I6223" s="6" t="s">
        <v>12072</v>
      </c>
      <c r="J6223" s="6" t="s">
        <v>12073</v>
      </c>
      <c r="K6223" s="14" t="s">
        <v>12074</v>
      </c>
      <c r="L6223" s="8">
        <v>45525.0</v>
      </c>
      <c r="M6223" s="6" t="s">
        <v>104</v>
      </c>
      <c r="N6223" s="5"/>
      <c r="O6223" s="5"/>
      <c r="P6223" s="5"/>
      <c r="Q6223" s="5"/>
      <c r="R6223" s="5"/>
      <c r="S6223" s="5"/>
      <c r="T6223" s="5"/>
      <c r="U6223" s="5"/>
      <c r="V6223" s="5"/>
    </row>
    <row r="6224" hidden="1">
      <c r="A6224" s="5">
        <v>53001.0</v>
      </c>
      <c r="B6224" s="6" t="s">
        <v>11956</v>
      </c>
      <c r="C6224" s="6" t="s">
        <v>12075</v>
      </c>
      <c r="D6224" s="6" t="s">
        <v>1351</v>
      </c>
      <c r="E6224" s="6" t="s">
        <v>17</v>
      </c>
      <c r="F6224" s="6" t="s">
        <v>18</v>
      </c>
      <c r="G6224" s="6" t="s">
        <v>19</v>
      </c>
      <c r="H6224" s="6" t="s">
        <v>12071</v>
      </c>
      <c r="I6224" s="6" t="s">
        <v>12076</v>
      </c>
      <c r="J6224" s="6" t="s">
        <v>12073</v>
      </c>
      <c r="K6224" s="14" t="s">
        <v>12077</v>
      </c>
      <c r="L6224" s="8">
        <v>45525.0</v>
      </c>
      <c r="M6224" s="6" t="s">
        <v>104</v>
      </c>
      <c r="N6224" s="5"/>
      <c r="O6224" s="5"/>
      <c r="P6224" s="5"/>
      <c r="Q6224" s="5"/>
      <c r="R6224" s="5"/>
      <c r="S6224" s="5"/>
      <c r="T6224" s="5"/>
      <c r="U6224" s="5"/>
      <c r="V6224" s="5"/>
    </row>
    <row r="6225" hidden="1">
      <c r="A6225" s="5">
        <v>53001.0</v>
      </c>
      <c r="B6225" s="6" t="s">
        <v>11956</v>
      </c>
      <c r="C6225" s="6" t="s">
        <v>12078</v>
      </c>
      <c r="D6225" s="6" t="s">
        <v>1351</v>
      </c>
      <c r="E6225" s="6" t="s">
        <v>17</v>
      </c>
      <c r="F6225" s="6" t="s">
        <v>18</v>
      </c>
      <c r="G6225" s="6" t="s">
        <v>19</v>
      </c>
      <c r="H6225" s="6" t="s">
        <v>12071</v>
      </c>
      <c r="I6225" s="6" t="s">
        <v>12076</v>
      </c>
      <c r="J6225" s="6" t="s">
        <v>12073</v>
      </c>
      <c r="K6225" s="14" t="s">
        <v>12079</v>
      </c>
      <c r="L6225" s="8">
        <v>45525.0</v>
      </c>
      <c r="M6225" s="6" t="s">
        <v>104</v>
      </c>
      <c r="N6225" s="5"/>
      <c r="O6225" s="5"/>
      <c r="P6225" s="5"/>
      <c r="Q6225" s="5"/>
      <c r="R6225" s="5"/>
      <c r="S6225" s="5"/>
      <c r="T6225" s="5"/>
      <c r="U6225" s="5"/>
      <c r="V6225" s="5"/>
    </row>
    <row r="6226" hidden="1">
      <c r="A6226" s="5">
        <v>53001.0</v>
      </c>
      <c r="B6226" s="6" t="s">
        <v>11956</v>
      </c>
      <c r="C6226" s="6" t="s">
        <v>12080</v>
      </c>
      <c r="D6226" s="6" t="s">
        <v>12081</v>
      </c>
      <c r="E6226" s="6" t="s">
        <v>17</v>
      </c>
      <c r="F6226" s="6" t="s">
        <v>18</v>
      </c>
      <c r="G6226" s="6" t="s">
        <v>19</v>
      </c>
      <c r="H6226" s="6" t="s">
        <v>12071</v>
      </c>
      <c r="I6226" s="6" t="s">
        <v>12076</v>
      </c>
      <c r="J6226" s="6" t="s">
        <v>12073</v>
      </c>
      <c r="K6226" s="14" t="s">
        <v>12082</v>
      </c>
      <c r="L6226" s="8">
        <v>45525.0</v>
      </c>
      <c r="M6226" s="6" t="s">
        <v>104</v>
      </c>
      <c r="N6226" s="5"/>
      <c r="O6226" s="5"/>
      <c r="P6226" s="5"/>
      <c r="Q6226" s="5"/>
      <c r="R6226" s="5"/>
      <c r="S6226" s="5"/>
      <c r="T6226" s="5"/>
      <c r="U6226" s="5"/>
      <c r="V6226" s="5"/>
    </row>
    <row r="6227" hidden="1">
      <c r="A6227" s="5">
        <v>53001.0</v>
      </c>
      <c r="B6227" s="6" t="s">
        <v>11956</v>
      </c>
      <c r="C6227" s="6" t="s">
        <v>12083</v>
      </c>
      <c r="D6227" s="6" t="s">
        <v>12084</v>
      </c>
      <c r="E6227" s="6" t="s">
        <v>17</v>
      </c>
      <c r="F6227" s="6" t="s">
        <v>18</v>
      </c>
      <c r="G6227" s="6" t="s">
        <v>19</v>
      </c>
      <c r="H6227" s="6" t="s">
        <v>12071</v>
      </c>
      <c r="I6227" s="6" t="s">
        <v>12076</v>
      </c>
      <c r="J6227" s="6" t="s">
        <v>12073</v>
      </c>
      <c r="K6227" s="14" t="s">
        <v>12085</v>
      </c>
      <c r="L6227" s="8">
        <v>45525.0</v>
      </c>
      <c r="M6227" s="6" t="s">
        <v>104</v>
      </c>
      <c r="N6227" s="5"/>
      <c r="O6227" s="5"/>
      <c r="P6227" s="5"/>
      <c r="Q6227" s="5"/>
      <c r="R6227" s="5"/>
      <c r="S6227" s="5"/>
      <c r="T6227" s="5"/>
      <c r="U6227" s="5"/>
      <c r="V6227" s="5"/>
    </row>
    <row r="6228" hidden="1">
      <c r="A6228" s="5">
        <v>53001.0</v>
      </c>
      <c r="B6228" s="6" t="s">
        <v>11956</v>
      </c>
      <c r="C6228" s="6" t="s">
        <v>12086</v>
      </c>
      <c r="D6228" s="6" t="s">
        <v>1340</v>
      </c>
      <c r="E6228" s="6" t="s">
        <v>17</v>
      </c>
      <c r="F6228" s="6" t="s">
        <v>18</v>
      </c>
      <c r="G6228" s="6" t="s">
        <v>19</v>
      </c>
      <c r="H6228" s="6" t="s">
        <v>12071</v>
      </c>
      <c r="I6228" s="6" t="s">
        <v>12076</v>
      </c>
      <c r="J6228" s="6" t="s">
        <v>12073</v>
      </c>
      <c r="K6228" s="14" t="s">
        <v>12079</v>
      </c>
      <c r="L6228" s="8">
        <v>45525.0</v>
      </c>
      <c r="M6228" s="6" t="s">
        <v>104</v>
      </c>
      <c r="N6228" s="5"/>
      <c r="O6228" s="5"/>
      <c r="P6228" s="5"/>
      <c r="Q6228" s="5"/>
      <c r="R6228" s="5"/>
      <c r="S6228" s="5"/>
      <c r="T6228" s="5"/>
      <c r="U6228" s="5"/>
      <c r="V6228" s="5"/>
    </row>
    <row r="6229" hidden="1">
      <c r="A6229" s="5">
        <v>53001.0</v>
      </c>
      <c r="B6229" s="6" t="s">
        <v>11956</v>
      </c>
      <c r="C6229" s="6" t="s">
        <v>12087</v>
      </c>
      <c r="D6229" s="6" t="s">
        <v>1335</v>
      </c>
      <c r="E6229" s="6" t="s">
        <v>17</v>
      </c>
      <c r="F6229" s="6" t="s">
        <v>18</v>
      </c>
      <c r="G6229" s="6" t="s">
        <v>19</v>
      </c>
      <c r="H6229" s="6" t="s">
        <v>12071</v>
      </c>
      <c r="I6229" s="6" t="s">
        <v>12076</v>
      </c>
      <c r="J6229" s="6" t="s">
        <v>12073</v>
      </c>
      <c r="K6229" s="14">
        <v>1276.5</v>
      </c>
      <c r="L6229" s="8">
        <v>45525.0</v>
      </c>
      <c r="M6229" s="6" t="s">
        <v>104</v>
      </c>
      <c r="N6229" s="5"/>
      <c r="O6229" s="5"/>
      <c r="P6229" s="5"/>
      <c r="Q6229" s="5"/>
      <c r="R6229" s="5"/>
      <c r="S6229" s="5"/>
      <c r="T6229" s="5"/>
      <c r="U6229" s="5"/>
      <c r="V6229" s="5"/>
    </row>
    <row r="6230" hidden="1">
      <c r="A6230" s="5">
        <v>53001.0</v>
      </c>
      <c r="B6230" s="6" t="s">
        <v>11956</v>
      </c>
      <c r="C6230" s="6" t="s">
        <v>12088</v>
      </c>
      <c r="D6230" s="6" t="s">
        <v>12089</v>
      </c>
      <c r="E6230" s="6" t="s">
        <v>17</v>
      </c>
      <c r="F6230" s="6" t="s">
        <v>18</v>
      </c>
      <c r="G6230" s="6" t="s">
        <v>19</v>
      </c>
      <c r="H6230" s="6" t="s">
        <v>12071</v>
      </c>
      <c r="I6230" s="6" t="s">
        <v>12076</v>
      </c>
      <c r="J6230" s="6" t="s">
        <v>12073</v>
      </c>
      <c r="K6230" s="14" t="s">
        <v>12090</v>
      </c>
      <c r="L6230" s="8">
        <v>45525.0</v>
      </c>
      <c r="M6230" s="6" t="s">
        <v>104</v>
      </c>
      <c r="N6230" s="5"/>
      <c r="O6230" s="5"/>
      <c r="P6230" s="5"/>
      <c r="Q6230" s="5"/>
      <c r="R6230" s="5"/>
      <c r="S6230" s="5"/>
      <c r="T6230" s="5"/>
      <c r="U6230" s="5"/>
      <c r="V6230" s="5"/>
    </row>
    <row r="6231" hidden="1">
      <c r="A6231" s="5">
        <v>53001.0</v>
      </c>
      <c r="B6231" s="6" t="s">
        <v>11956</v>
      </c>
      <c r="C6231" s="6" t="s">
        <v>12091</v>
      </c>
      <c r="D6231" s="6" t="s">
        <v>1313</v>
      </c>
      <c r="E6231" s="6" t="s">
        <v>17</v>
      </c>
      <c r="F6231" s="6" t="s">
        <v>18</v>
      </c>
      <c r="G6231" s="6" t="s">
        <v>19</v>
      </c>
      <c r="H6231" s="6" t="s">
        <v>12071</v>
      </c>
      <c r="I6231" s="6" t="s">
        <v>12076</v>
      </c>
      <c r="J6231" s="6" t="s">
        <v>12073</v>
      </c>
      <c r="K6231" s="14" t="s">
        <v>12090</v>
      </c>
      <c r="L6231" s="8">
        <v>45525.0</v>
      </c>
      <c r="M6231" s="6" t="s">
        <v>104</v>
      </c>
      <c r="N6231" s="5"/>
      <c r="O6231" s="5"/>
      <c r="P6231" s="5"/>
      <c r="Q6231" s="5"/>
      <c r="R6231" s="5"/>
      <c r="S6231" s="5"/>
      <c r="T6231" s="5"/>
      <c r="U6231" s="5"/>
      <c r="V6231" s="5"/>
    </row>
    <row r="6232" hidden="1">
      <c r="A6232" s="5">
        <v>53001.0</v>
      </c>
      <c r="B6232" s="6" t="s">
        <v>11956</v>
      </c>
      <c r="C6232" s="6" t="s">
        <v>12092</v>
      </c>
      <c r="D6232" s="6" t="s">
        <v>1302</v>
      </c>
      <c r="E6232" s="6" t="s">
        <v>17</v>
      </c>
      <c r="F6232" s="6" t="s">
        <v>18</v>
      </c>
      <c r="G6232" s="6" t="s">
        <v>19</v>
      </c>
      <c r="H6232" s="6" t="s">
        <v>12071</v>
      </c>
      <c r="I6232" s="6" t="s">
        <v>12076</v>
      </c>
      <c r="J6232" s="6" t="s">
        <v>12073</v>
      </c>
      <c r="K6232" s="14" t="s">
        <v>12093</v>
      </c>
      <c r="L6232" s="8">
        <v>45525.0</v>
      </c>
      <c r="M6232" s="6" t="s">
        <v>104</v>
      </c>
      <c r="N6232" s="5"/>
      <c r="O6232" s="5"/>
      <c r="P6232" s="5"/>
      <c r="Q6232" s="5"/>
      <c r="R6232" s="5"/>
      <c r="S6232" s="5"/>
      <c r="T6232" s="5"/>
      <c r="U6232" s="5"/>
      <c r="V6232" s="5"/>
    </row>
    <row r="6233" hidden="1">
      <c r="A6233" s="5">
        <v>53001.0</v>
      </c>
      <c r="B6233" s="6" t="s">
        <v>11956</v>
      </c>
      <c r="C6233" s="6" t="s">
        <v>12094</v>
      </c>
      <c r="D6233" s="6" t="s">
        <v>12095</v>
      </c>
      <c r="E6233" s="6" t="s">
        <v>17</v>
      </c>
      <c r="F6233" s="6" t="s">
        <v>18</v>
      </c>
      <c r="G6233" s="6" t="s">
        <v>19</v>
      </c>
      <c r="H6233" s="6" t="s">
        <v>12071</v>
      </c>
      <c r="I6233" s="6" t="s">
        <v>12076</v>
      </c>
      <c r="J6233" s="6" t="s">
        <v>12073</v>
      </c>
      <c r="K6233" s="14" t="s">
        <v>12096</v>
      </c>
      <c r="L6233" s="8">
        <v>45525.0</v>
      </c>
      <c r="M6233" s="6" t="s">
        <v>104</v>
      </c>
      <c r="N6233" s="5"/>
      <c r="O6233" s="5"/>
      <c r="P6233" s="5"/>
      <c r="Q6233" s="5"/>
      <c r="R6233" s="5"/>
      <c r="S6233" s="5"/>
      <c r="T6233" s="5"/>
      <c r="U6233" s="5"/>
      <c r="V6233" s="5"/>
    </row>
    <row r="6234" hidden="1">
      <c r="A6234" s="5">
        <v>53001.0</v>
      </c>
      <c r="B6234" s="6" t="s">
        <v>11956</v>
      </c>
      <c r="C6234" s="6" t="s">
        <v>12097</v>
      </c>
      <c r="D6234" s="6" t="s">
        <v>1349</v>
      </c>
      <c r="E6234" s="6" t="s">
        <v>17</v>
      </c>
      <c r="F6234" s="6" t="s">
        <v>18</v>
      </c>
      <c r="G6234" s="6" t="s">
        <v>19</v>
      </c>
      <c r="H6234" s="6" t="s">
        <v>12071</v>
      </c>
      <c r="I6234" s="6" t="s">
        <v>12076</v>
      </c>
      <c r="J6234" s="6" t="s">
        <v>12073</v>
      </c>
      <c r="K6234" s="14" t="s">
        <v>12098</v>
      </c>
      <c r="L6234" s="8">
        <v>45525.0</v>
      </c>
      <c r="M6234" s="6" t="s">
        <v>104</v>
      </c>
      <c r="N6234" s="5"/>
      <c r="O6234" s="5"/>
      <c r="P6234" s="5"/>
      <c r="Q6234" s="5"/>
      <c r="R6234" s="5"/>
      <c r="S6234" s="5"/>
      <c r="T6234" s="5"/>
      <c r="U6234" s="5"/>
      <c r="V6234" s="5"/>
    </row>
    <row r="6235" hidden="1">
      <c r="A6235" s="5">
        <v>53001.0</v>
      </c>
      <c r="B6235" s="6" t="s">
        <v>11956</v>
      </c>
      <c r="C6235" s="6" t="s">
        <v>12099</v>
      </c>
      <c r="D6235" s="6" t="s">
        <v>1347</v>
      </c>
      <c r="E6235" s="6" t="s">
        <v>17</v>
      </c>
      <c r="F6235" s="6" t="s">
        <v>18</v>
      </c>
      <c r="G6235" s="6" t="s">
        <v>19</v>
      </c>
      <c r="H6235" s="6" t="s">
        <v>12071</v>
      </c>
      <c r="I6235" s="6" t="s">
        <v>12076</v>
      </c>
      <c r="J6235" s="6" t="s">
        <v>12073</v>
      </c>
      <c r="K6235" s="14" t="s">
        <v>12098</v>
      </c>
      <c r="L6235" s="8">
        <v>45525.0</v>
      </c>
      <c r="M6235" s="6" t="s">
        <v>104</v>
      </c>
      <c r="N6235" s="5"/>
      <c r="O6235" s="5"/>
      <c r="P6235" s="5"/>
      <c r="Q6235" s="5"/>
      <c r="R6235" s="5"/>
      <c r="S6235" s="5"/>
      <c r="T6235" s="5"/>
      <c r="U6235" s="5"/>
      <c r="V6235" s="5"/>
    </row>
    <row r="6236" hidden="1">
      <c r="A6236" s="5">
        <v>53001.0</v>
      </c>
      <c r="B6236" s="6" t="s">
        <v>11956</v>
      </c>
      <c r="C6236" s="6" t="s">
        <v>12100</v>
      </c>
      <c r="D6236" s="6" t="s">
        <v>1342</v>
      </c>
      <c r="E6236" s="6" t="s">
        <v>17</v>
      </c>
      <c r="F6236" s="6" t="s">
        <v>18</v>
      </c>
      <c r="G6236" s="6" t="s">
        <v>19</v>
      </c>
      <c r="H6236" s="6" t="s">
        <v>12071</v>
      </c>
      <c r="I6236" s="6" t="s">
        <v>12076</v>
      </c>
      <c r="J6236" s="6" t="s">
        <v>12073</v>
      </c>
      <c r="K6236" s="14" t="s">
        <v>12101</v>
      </c>
      <c r="L6236" s="8">
        <v>45525.0</v>
      </c>
      <c r="M6236" s="6" t="s">
        <v>104</v>
      </c>
      <c r="N6236" s="5"/>
      <c r="O6236" s="5"/>
      <c r="P6236" s="5"/>
      <c r="Q6236" s="5"/>
      <c r="R6236" s="5"/>
      <c r="S6236" s="5"/>
      <c r="T6236" s="5"/>
      <c r="U6236" s="5"/>
      <c r="V6236" s="5"/>
    </row>
    <row r="6237" hidden="1">
      <c r="A6237" s="5">
        <v>53001.0</v>
      </c>
      <c r="B6237" s="6" t="s">
        <v>11956</v>
      </c>
      <c r="C6237" s="6" t="s">
        <v>12102</v>
      </c>
      <c r="D6237" s="6" t="s">
        <v>1337</v>
      </c>
      <c r="E6237" s="6" t="s">
        <v>17</v>
      </c>
      <c r="F6237" s="6" t="s">
        <v>18</v>
      </c>
      <c r="G6237" s="6" t="s">
        <v>19</v>
      </c>
      <c r="H6237" s="6" t="s">
        <v>12071</v>
      </c>
      <c r="I6237" s="6" t="s">
        <v>12076</v>
      </c>
      <c r="J6237" s="6" t="s">
        <v>12073</v>
      </c>
      <c r="K6237" s="14" t="s">
        <v>12103</v>
      </c>
      <c r="L6237" s="8">
        <v>45525.0</v>
      </c>
      <c r="M6237" s="6" t="s">
        <v>104</v>
      </c>
      <c r="N6237" s="5"/>
      <c r="O6237" s="5"/>
      <c r="P6237" s="5"/>
      <c r="Q6237" s="5"/>
      <c r="R6237" s="5"/>
      <c r="S6237" s="5"/>
      <c r="T6237" s="5"/>
      <c r="U6237" s="5"/>
      <c r="V6237" s="5"/>
    </row>
    <row r="6238" hidden="1">
      <c r="A6238" s="5">
        <v>53001.0</v>
      </c>
      <c r="B6238" s="6" t="s">
        <v>11956</v>
      </c>
      <c r="C6238" s="6" t="s">
        <v>12104</v>
      </c>
      <c r="D6238" s="6" t="s">
        <v>1331</v>
      </c>
      <c r="E6238" s="6" t="s">
        <v>17</v>
      </c>
      <c r="F6238" s="6" t="s">
        <v>18</v>
      </c>
      <c r="G6238" s="6" t="s">
        <v>19</v>
      </c>
      <c r="H6238" s="6" t="s">
        <v>12071</v>
      </c>
      <c r="I6238" s="6" t="s">
        <v>12076</v>
      </c>
      <c r="J6238" s="6" t="s">
        <v>12073</v>
      </c>
      <c r="K6238" s="14" t="s">
        <v>12105</v>
      </c>
      <c r="L6238" s="8">
        <v>45525.0</v>
      </c>
      <c r="M6238" s="6" t="s">
        <v>104</v>
      </c>
      <c r="N6238" s="5"/>
      <c r="O6238" s="5"/>
      <c r="P6238" s="5"/>
      <c r="Q6238" s="5"/>
      <c r="R6238" s="5"/>
      <c r="S6238" s="5"/>
      <c r="T6238" s="5"/>
      <c r="U6238" s="5"/>
      <c r="V6238" s="5"/>
    </row>
    <row r="6239" hidden="1">
      <c r="A6239" s="5">
        <v>53001.0</v>
      </c>
      <c r="B6239" s="6" t="s">
        <v>11956</v>
      </c>
      <c r="C6239" s="6" t="s">
        <v>12106</v>
      </c>
      <c r="D6239" s="6" t="s">
        <v>1325</v>
      </c>
      <c r="E6239" s="6" t="s">
        <v>17</v>
      </c>
      <c r="F6239" s="6" t="s">
        <v>18</v>
      </c>
      <c r="G6239" s="6" t="s">
        <v>19</v>
      </c>
      <c r="H6239" s="6" t="s">
        <v>12071</v>
      </c>
      <c r="I6239" s="6" t="s">
        <v>12076</v>
      </c>
      <c r="J6239" s="6" t="s">
        <v>12073</v>
      </c>
      <c r="K6239" s="14" t="s">
        <v>12107</v>
      </c>
      <c r="L6239" s="8">
        <v>45525.0</v>
      </c>
      <c r="M6239" s="6" t="s">
        <v>104</v>
      </c>
      <c r="N6239" s="5"/>
      <c r="O6239" s="5"/>
      <c r="P6239" s="5"/>
      <c r="Q6239" s="5"/>
      <c r="R6239" s="5"/>
      <c r="S6239" s="5"/>
      <c r="T6239" s="5"/>
      <c r="U6239" s="5"/>
      <c r="V6239" s="5"/>
    </row>
    <row r="6240" hidden="1">
      <c r="A6240" s="5">
        <v>53001.0</v>
      </c>
      <c r="B6240" s="6" t="s">
        <v>11956</v>
      </c>
      <c r="C6240" s="6" t="s">
        <v>12108</v>
      </c>
      <c r="D6240" s="6" t="s">
        <v>1322</v>
      </c>
      <c r="E6240" s="6" t="s">
        <v>17</v>
      </c>
      <c r="F6240" s="6" t="s">
        <v>18</v>
      </c>
      <c r="G6240" s="6" t="s">
        <v>19</v>
      </c>
      <c r="H6240" s="6" t="s">
        <v>12071</v>
      </c>
      <c r="I6240" s="6" t="s">
        <v>12076</v>
      </c>
      <c r="J6240" s="6" t="s">
        <v>12073</v>
      </c>
      <c r="K6240" s="14" t="s">
        <v>12109</v>
      </c>
      <c r="L6240" s="8">
        <v>45525.0</v>
      </c>
      <c r="M6240" s="6" t="s">
        <v>104</v>
      </c>
      <c r="N6240" s="5"/>
      <c r="O6240" s="5"/>
      <c r="P6240" s="5"/>
      <c r="Q6240" s="5"/>
      <c r="R6240" s="5"/>
      <c r="S6240" s="5"/>
      <c r="T6240" s="5"/>
      <c r="U6240" s="5"/>
      <c r="V6240" s="5"/>
    </row>
    <row r="6241" hidden="1">
      <c r="A6241" s="5">
        <v>53001.0</v>
      </c>
      <c r="B6241" s="6" t="s">
        <v>11956</v>
      </c>
      <c r="C6241" s="6" t="s">
        <v>12110</v>
      </c>
      <c r="D6241" s="6" t="s">
        <v>1315</v>
      </c>
      <c r="E6241" s="6" t="s">
        <v>17</v>
      </c>
      <c r="F6241" s="6" t="s">
        <v>18</v>
      </c>
      <c r="G6241" s="6" t="s">
        <v>19</v>
      </c>
      <c r="H6241" s="6" t="s">
        <v>12071</v>
      </c>
      <c r="I6241" s="6" t="s">
        <v>12076</v>
      </c>
      <c r="J6241" s="6" t="s">
        <v>12073</v>
      </c>
      <c r="K6241" s="14" t="s">
        <v>12111</v>
      </c>
      <c r="L6241" s="8">
        <v>45525.0</v>
      </c>
      <c r="M6241" s="6" t="s">
        <v>104</v>
      </c>
      <c r="N6241" s="5"/>
      <c r="O6241" s="5"/>
      <c r="P6241" s="5"/>
      <c r="Q6241" s="5"/>
      <c r="R6241" s="5"/>
      <c r="S6241" s="5"/>
      <c r="T6241" s="5"/>
      <c r="U6241" s="5"/>
      <c r="V6241" s="5"/>
    </row>
    <row r="6242" hidden="1">
      <c r="A6242" s="5">
        <v>53001.0</v>
      </c>
      <c r="B6242" s="6" t="s">
        <v>11956</v>
      </c>
      <c r="C6242" s="6" t="s">
        <v>12112</v>
      </c>
      <c r="D6242" s="6" t="s">
        <v>12113</v>
      </c>
      <c r="E6242" s="6" t="s">
        <v>17</v>
      </c>
      <c r="F6242" s="6" t="s">
        <v>18</v>
      </c>
      <c r="G6242" s="6" t="s">
        <v>19</v>
      </c>
      <c r="H6242" s="6" t="s">
        <v>12071</v>
      </c>
      <c r="I6242" s="6" t="s">
        <v>12076</v>
      </c>
      <c r="J6242" s="6" t="s">
        <v>12073</v>
      </c>
      <c r="K6242" s="14" t="s">
        <v>12114</v>
      </c>
      <c r="L6242" s="8">
        <v>45525.0</v>
      </c>
      <c r="M6242" s="6" t="s">
        <v>104</v>
      </c>
      <c r="N6242" s="5"/>
      <c r="O6242" s="5"/>
      <c r="P6242" s="5"/>
      <c r="Q6242" s="5"/>
      <c r="R6242" s="5"/>
      <c r="S6242" s="5"/>
      <c r="T6242" s="5"/>
      <c r="U6242" s="5"/>
      <c r="V6242" s="5"/>
    </row>
    <row r="6243" hidden="1">
      <c r="A6243" s="5">
        <v>53001.0</v>
      </c>
      <c r="B6243" s="6" t="s">
        <v>11956</v>
      </c>
      <c r="C6243" s="6" t="s">
        <v>12115</v>
      </c>
      <c r="D6243" s="6" t="s">
        <v>12116</v>
      </c>
      <c r="E6243" s="6" t="s">
        <v>17</v>
      </c>
      <c r="F6243" s="6" t="s">
        <v>18</v>
      </c>
      <c r="G6243" s="6" t="s">
        <v>19</v>
      </c>
      <c r="H6243" s="6" t="s">
        <v>12071</v>
      </c>
      <c r="I6243" s="6" t="s">
        <v>12076</v>
      </c>
      <c r="J6243" s="6" t="s">
        <v>12073</v>
      </c>
      <c r="K6243" s="14" t="s">
        <v>12117</v>
      </c>
      <c r="L6243" s="8">
        <v>45525.0</v>
      </c>
      <c r="M6243" s="6" t="s">
        <v>104</v>
      </c>
      <c r="N6243" s="5"/>
      <c r="O6243" s="5"/>
      <c r="P6243" s="5"/>
      <c r="Q6243" s="5"/>
      <c r="R6243" s="5"/>
      <c r="S6243" s="5"/>
      <c r="T6243" s="5"/>
      <c r="U6243" s="5"/>
      <c r="V6243" s="5"/>
    </row>
    <row r="6244" hidden="1">
      <c r="A6244" s="5">
        <v>53001.0</v>
      </c>
      <c r="B6244" s="6" t="s">
        <v>11956</v>
      </c>
      <c r="C6244" s="6" t="s">
        <v>12118</v>
      </c>
      <c r="D6244" s="6" t="s">
        <v>12119</v>
      </c>
      <c r="E6244" s="6" t="s">
        <v>17</v>
      </c>
      <c r="F6244" s="6" t="s">
        <v>18</v>
      </c>
      <c r="G6244" s="6" t="s">
        <v>19</v>
      </c>
      <c r="H6244" s="6" t="s">
        <v>12071</v>
      </c>
      <c r="I6244" s="6" t="s">
        <v>12076</v>
      </c>
      <c r="J6244" s="6" t="s">
        <v>12073</v>
      </c>
      <c r="K6244" s="14" t="s">
        <v>12120</v>
      </c>
      <c r="L6244" s="8">
        <v>45525.0</v>
      </c>
      <c r="M6244" s="6" t="s">
        <v>104</v>
      </c>
      <c r="N6244" s="5"/>
      <c r="O6244" s="5"/>
      <c r="P6244" s="5"/>
      <c r="Q6244" s="5"/>
      <c r="R6244" s="5"/>
      <c r="S6244" s="5"/>
      <c r="T6244" s="5"/>
      <c r="U6244" s="5"/>
      <c r="V6244" s="5"/>
    </row>
    <row r="6245" hidden="1">
      <c r="A6245" s="5">
        <v>53001.0</v>
      </c>
      <c r="B6245" s="6" t="s">
        <v>11956</v>
      </c>
      <c r="C6245" s="6" t="s">
        <v>12121</v>
      </c>
      <c r="D6245" s="6" t="s">
        <v>2290</v>
      </c>
      <c r="E6245" s="6" t="s">
        <v>17</v>
      </c>
      <c r="F6245" s="6" t="s">
        <v>18</v>
      </c>
      <c r="G6245" s="6" t="s">
        <v>19</v>
      </c>
      <c r="H6245" s="6" t="s">
        <v>12071</v>
      </c>
      <c r="I6245" s="6" t="s">
        <v>12076</v>
      </c>
      <c r="J6245" s="6" t="s">
        <v>12073</v>
      </c>
      <c r="K6245" s="14" t="s">
        <v>12122</v>
      </c>
      <c r="L6245" s="8">
        <v>45525.0</v>
      </c>
      <c r="M6245" s="6" t="s">
        <v>104</v>
      </c>
      <c r="N6245" s="5"/>
      <c r="O6245" s="5"/>
      <c r="P6245" s="5"/>
      <c r="Q6245" s="5"/>
      <c r="R6245" s="5"/>
      <c r="S6245" s="5"/>
      <c r="T6245" s="5"/>
      <c r="U6245" s="5"/>
      <c r="V6245" s="5"/>
    </row>
    <row r="6246" hidden="1">
      <c r="A6246" s="5">
        <v>53001.0</v>
      </c>
      <c r="B6246" s="6" t="s">
        <v>11956</v>
      </c>
      <c r="C6246" s="6" t="s">
        <v>12123</v>
      </c>
      <c r="D6246" s="6" t="s">
        <v>12124</v>
      </c>
      <c r="E6246" s="6" t="s">
        <v>17</v>
      </c>
      <c r="F6246" s="6" t="s">
        <v>18</v>
      </c>
      <c r="G6246" s="6" t="s">
        <v>19</v>
      </c>
      <c r="H6246" s="6" t="s">
        <v>12071</v>
      </c>
      <c r="I6246" s="6" t="s">
        <v>12076</v>
      </c>
      <c r="J6246" s="6" t="s">
        <v>12073</v>
      </c>
      <c r="K6246" s="14" t="s">
        <v>12125</v>
      </c>
      <c r="L6246" s="8">
        <v>45525.0</v>
      </c>
      <c r="M6246" s="6" t="s">
        <v>104</v>
      </c>
      <c r="N6246" s="5"/>
      <c r="O6246" s="5"/>
      <c r="P6246" s="5"/>
      <c r="Q6246" s="5"/>
      <c r="R6246" s="5"/>
      <c r="S6246" s="5"/>
      <c r="T6246" s="5"/>
      <c r="U6246" s="5"/>
      <c r="V6246" s="5"/>
    </row>
    <row r="6247" hidden="1">
      <c r="A6247" s="5">
        <v>53001.0</v>
      </c>
      <c r="B6247" s="6" t="s">
        <v>11956</v>
      </c>
      <c r="C6247" s="6" t="s">
        <v>12126</v>
      </c>
      <c r="D6247" s="6" t="s">
        <v>1298</v>
      </c>
      <c r="E6247" s="6" t="s">
        <v>17</v>
      </c>
      <c r="F6247" s="6" t="s">
        <v>18</v>
      </c>
      <c r="G6247" s="6" t="s">
        <v>19</v>
      </c>
      <c r="H6247" s="6" t="s">
        <v>12071</v>
      </c>
      <c r="I6247" s="6" t="s">
        <v>12076</v>
      </c>
      <c r="J6247" s="6" t="s">
        <v>12073</v>
      </c>
      <c r="K6247" s="14" t="s">
        <v>12120</v>
      </c>
      <c r="L6247" s="8">
        <v>45525.0</v>
      </c>
      <c r="M6247" s="6" t="s">
        <v>104</v>
      </c>
      <c r="N6247" s="5"/>
      <c r="O6247" s="5"/>
      <c r="P6247" s="5"/>
      <c r="Q6247" s="5"/>
      <c r="R6247" s="5"/>
      <c r="S6247" s="5"/>
      <c r="T6247" s="5"/>
      <c r="U6247" s="5"/>
      <c r="V6247" s="5"/>
    </row>
    <row r="6248" hidden="1">
      <c r="A6248" s="5">
        <v>53001.0</v>
      </c>
      <c r="B6248" s="6" t="s">
        <v>11956</v>
      </c>
      <c r="C6248" s="6" t="s">
        <v>12127</v>
      </c>
      <c r="D6248" s="6" t="s">
        <v>2303</v>
      </c>
      <c r="E6248" s="6" t="s">
        <v>17</v>
      </c>
      <c r="F6248" s="6" t="s">
        <v>18</v>
      </c>
      <c r="G6248" s="6" t="s">
        <v>19</v>
      </c>
      <c r="H6248" s="6" t="s">
        <v>12071</v>
      </c>
      <c r="I6248" s="6" t="s">
        <v>12076</v>
      </c>
      <c r="J6248" s="6" t="s">
        <v>12073</v>
      </c>
      <c r="K6248" s="14" t="s">
        <v>12128</v>
      </c>
      <c r="L6248" s="8">
        <v>45525.0</v>
      </c>
      <c r="M6248" s="6" t="s">
        <v>104</v>
      </c>
      <c r="N6248" s="5"/>
      <c r="O6248" s="5"/>
      <c r="P6248" s="5"/>
      <c r="Q6248" s="5"/>
      <c r="R6248" s="5"/>
      <c r="S6248" s="5"/>
      <c r="T6248" s="5"/>
      <c r="U6248" s="5"/>
      <c r="V6248" s="5"/>
    </row>
    <row r="6249" hidden="1">
      <c r="A6249" s="5">
        <v>53001.0</v>
      </c>
      <c r="B6249" s="6" t="s">
        <v>11956</v>
      </c>
      <c r="C6249" s="6" t="s">
        <v>12129</v>
      </c>
      <c r="D6249" s="6" t="s">
        <v>12130</v>
      </c>
      <c r="E6249" s="6" t="s">
        <v>17</v>
      </c>
      <c r="F6249" s="6" t="s">
        <v>18</v>
      </c>
      <c r="G6249" s="6" t="s">
        <v>19</v>
      </c>
      <c r="H6249" s="6" t="s">
        <v>12071</v>
      </c>
      <c r="I6249" s="6" t="s">
        <v>12076</v>
      </c>
      <c r="J6249" s="6" t="s">
        <v>12073</v>
      </c>
      <c r="K6249" s="14" t="s">
        <v>12125</v>
      </c>
      <c r="L6249" s="8">
        <v>45525.0</v>
      </c>
      <c r="M6249" s="6" t="s">
        <v>104</v>
      </c>
      <c r="N6249" s="5"/>
      <c r="O6249" s="5"/>
      <c r="P6249" s="5"/>
      <c r="Q6249" s="5"/>
      <c r="R6249" s="5"/>
      <c r="S6249" s="5"/>
      <c r="T6249" s="5"/>
      <c r="U6249" s="5"/>
      <c r="V6249" s="5"/>
    </row>
    <row r="6250" hidden="1">
      <c r="A6250" s="5">
        <v>53001.0</v>
      </c>
      <c r="B6250" s="6" t="s">
        <v>11956</v>
      </c>
      <c r="C6250" s="6" t="s">
        <v>12131</v>
      </c>
      <c r="D6250" s="6" t="s">
        <v>12132</v>
      </c>
      <c r="E6250" s="6" t="s">
        <v>17</v>
      </c>
      <c r="F6250" s="6" t="s">
        <v>18</v>
      </c>
      <c r="G6250" s="6" t="s">
        <v>19</v>
      </c>
      <c r="H6250" s="6" t="s">
        <v>12071</v>
      </c>
      <c r="I6250" s="6" t="s">
        <v>12076</v>
      </c>
      <c r="J6250" s="6" t="s">
        <v>12073</v>
      </c>
      <c r="K6250" s="14" t="s">
        <v>12133</v>
      </c>
      <c r="L6250" s="8">
        <v>45525.0</v>
      </c>
      <c r="M6250" s="6" t="s">
        <v>104</v>
      </c>
      <c r="N6250" s="5"/>
      <c r="O6250" s="5"/>
      <c r="P6250" s="5"/>
      <c r="Q6250" s="5"/>
      <c r="R6250" s="5"/>
      <c r="S6250" s="5"/>
      <c r="T6250" s="5"/>
      <c r="U6250" s="5"/>
      <c r="V6250" s="5"/>
    </row>
    <row r="6251" hidden="1">
      <c r="A6251" s="5">
        <v>53001.0</v>
      </c>
      <c r="B6251" s="6" t="s">
        <v>11956</v>
      </c>
      <c r="C6251" s="6" t="s">
        <v>12134</v>
      </c>
      <c r="D6251" s="6" t="s">
        <v>12135</v>
      </c>
      <c r="E6251" s="6" t="s">
        <v>17</v>
      </c>
      <c r="F6251" s="6" t="s">
        <v>18</v>
      </c>
      <c r="G6251" s="6" t="s">
        <v>19</v>
      </c>
      <c r="H6251" s="6" t="s">
        <v>12071</v>
      </c>
      <c r="I6251" s="6" t="s">
        <v>12076</v>
      </c>
      <c r="J6251" s="6" t="s">
        <v>12073</v>
      </c>
      <c r="K6251" s="14" t="s">
        <v>12136</v>
      </c>
      <c r="L6251" s="8">
        <v>45525.0</v>
      </c>
      <c r="M6251" s="6" t="s">
        <v>104</v>
      </c>
      <c r="N6251" s="5"/>
      <c r="O6251" s="5"/>
      <c r="P6251" s="5"/>
      <c r="Q6251" s="5"/>
      <c r="R6251" s="5"/>
      <c r="S6251" s="5"/>
      <c r="T6251" s="5"/>
      <c r="U6251" s="5"/>
      <c r="V6251" s="5"/>
    </row>
    <row r="6252" hidden="1">
      <c r="A6252" s="5">
        <v>53001.0</v>
      </c>
      <c r="B6252" s="6" t="s">
        <v>11956</v>
      </c>
      <c r="C6252" s="6" t="s">
        <v>12137</v>
      </c>
      <c r="D6252" s="6" t="s">
        <v>12135</v>
      </c>
      <c r="E6252" s="6" t="s">
        <v>17</v>
      </c>
      <c r="F6252" s="6" t="s">
        <v>18</v>
      </c>
      <c r="G6252" s="6" t="s">
        <v>19</v>
      </c>
      <c r="H6252" s="6" t="s">
        <v>12071</v>
      </c>
      <c r="I6252" s="6" t="s">
        <v>12076</v>
      </c>
      <c r="J6252" s="6" t="s">
        <v>12073</v>
      </c>
      <c r="K6252" s="14" t="s">
        <v>12138</v>
      </c>
      <c r="L6252" s="8">
        <v>45525.0</v>
      </c>
      <c r="M6252" s="6" t="s">
        <v>104</v>
      </c>
      <c r="N6252" s="5"/>
      <c r="O6252" s="5"/>
      <c r="P6252" s="5"/>
      <c r="Q6252" s="5"/>
      <c r="R6252" s="5"/>
      <c r="S6252" s="5"/>
      <c r="T6252" s="5"/>
      <c r="U6252" s="5"/>
      <c r="V6252" s="5"/>
    </row>
    <row r="6253" hidden="1">
      <c r="A6253" s="5">
        <v>53001.0</v>
      </c>
      <c r="B6253" s="6" t="s">
        <v>11956</v>
      </c>
      <c r="C6253" s="6" t="s">
        <v>12139</v>
      </c>
      <c r="D6253" s="6" t="s">
        <v>12140</v>
      </c>
      <c r="E6253" s="6" t="s">
        <v>17</v>
      </c>
      <c r="F6253" s="6" t="s">
        <v>18</v>
      </c>
      <c r="G6253" s="6" t="s">
        <v>19</v>
      </c>
      <c r="H6253" s="6" t="s">
        <v>12071</v>
      </c>
      <c r="I6253" s="6" t="s">
        <v>12076</v>
      </c>
      <c r="J6253" s="6" t="s">
        <v>12073</v>
      </c>
      <c r="K6253" s="14" t="s">
        <v>12141</v>
      </c>
      <c r="L6253" s="8">
        <v>45525.0</v>
      </c>
      <c r="M6253" s="6" t="s">
        <v>104</v>
      </c>
      <c r="N6253" s="5"/>
      <c r="O6253" s="5"/>
      <c r="P6253" s="5"/>
      <c r="Q6253" s="5"/>
      <c r="R6253" s="5"/>
      <c r="S6253" s="5"/>
      <c r="T6253" s="5"/>
      <c r="U6253" s="5"/>
      <c r="V6253" s="5"/>
    </row>
    <row r="6254" hidden="1">
      <c r="A6254" s="5">
        <v>53001.0</v>
      </c>
      <c r="B6254" s="6" t="s">
        <v>11956</v>
      </c>
      <c r="C6254" s="6" t="s">
        <v>12139</v>
      </c>
      <c r="D6254" s="6" t="s">
        <v>12142</v>
      </c>
      <c r="E6254" s="6" t="s">
        <v>17</v>
      </c>
      <c r="F6254" s="6" t="s">
        <v>18</v>
      </c>
      <c r="G6254" s="6" t="s">
        <v>19</v>
      </c>
      <c r="H6254" s="6" t="s">
        <v>12071</v>
      </c>
      <c r="I6254" s="6" t="s">
        <v>12076</v>
      </c>
      <c r="J6254" s="6" t="s">
        <v>12073</v>
      </c>
      <c r="K6254" s="14" t="s">
        <v>12143</v>
      </c>
      <c r="L6254" s="8">
        <v>45525.0</v>
      </c>
      <c r="M6254" s="6" t="s">
        <v>104</v>
      </c>
      <c r="N6254" s="5"/>
      <c r="O6254" s="5"/>
      <c r="P6254" s="5"/>
      <c r="Q6254" s="5"/>
      <c r="R6254" s="5"/>
      <c r="S6254" s="5"/>
      <c r="T6254" s="5"/>
      <c r="U6254" s="5"/>
      <c r="V6254" s="5"/>
    </row>
    <row r="6255" hidden="1">
      <c r="A6255" s="5">
        <v>53001.0</v>
      </c>
      <c r="B6255" s="6" t="s">
        <v>11956</v>
      </c>
      <c r="C6255" s="6" t="s">
        <v>12144</v>
      </c>
      <c r="D6255" s="6" t="s">
        <v>1278</v>
      </c>
      <c r="E6255" s="6" t="s">
        <v>17</v>
      </c>
      <c r="F6255" s="6" t="s">
        <v>18</v>
      </c>
      <c r="G6255" s="6" t="s">
        <v>19</v>
      </c>
      <c r="H6255" s="6" t="s">
        <v>12071</v>
      </c>
      <c r="I6255" s="6" t="s">
        <v>12076</v>
      </c>
      <c r="J6255" s="6" t="s">
        <v>12073</v>
      </c>
      <c r="K6255" s="14" t="s">
        <v>12145</v>
      </c>
      <c r="L6255" s="8">
        <v>45525.0</v>
      </c>
      <c r="M6255" s="6" t="s">
        <v>104</v>
      </c>
      <c r="N6255" s="5"/>
      <c r="O6255" s="5"/>
      <c r="P6255" s="5"/>
      <c r="Q6255" s="5"/>
      <c r="R6255" s="5"/>
      <c r="S6255" s="5"/>
      <c r="T6255" s="5"/>
      <c r="U6255" s="5"/>
      <c r="V6255" s="5"/>
    </row>
    <row r="6256" hidden="1">
      <c r="A6256" s="5">
        <v>53001.0</v>
      </c>
      <c r="B6256" s="6" t="s">
        <v>11956</v>
      </c>
      <c r="C6256" s="6" t="s">
        <v>12146</v>
      </c>
      <c r="D6256" s="6" t="s">
        <v>1274</v>
      </c>
      <c r="E6256" s="6" t="s">
        <v>17</v>
      </c>
      <c r="F6256" s="6" t="s">
        <v>18</v>
      </c>
      <c r="G6256" s="6" t="s">
        <v>19</v>
      </c>
      <c r="H6256" s="6" t="s">
        <v>12071</v>
      </c>
      <c r="I6256" s="6" t="s">
        <v>12076</v>
      </c>
      <c r="J6256" s="6" t="s">
        <v>12073</v>
      </c>
      <c r="K6256" s="14" t="s">
        <v>12147</v>
      </c>
      <c r="L6256" s="8">
        <v>45525.0</v>
      </c>
      <c r="M6256" s="6" t="s">
        <v>104</v>
      </c>
      <c r="N6256" s="5"/>
      <c r="O6256" s="5"/>
      <c r="P6256" s="5"/>
      <c r="Q6256" s="5"/>
      <c r="R6256" s="5"/>
      <c r="S6256" s="5"/>
      <c r="T6256" s="5"/>
      <c r="U6256" s="5"/>
      <c r="V6256" s="5"/>
    </row>
    <row r="6257" hidden="1">
      <c r="A6257" s="5">
        <v>53001.0</v>
      </c>
      <c r="B6257" s="6" t="s">
        <v>11956</v>
      </c>
      <c r="C6257" s="6" t="s">
        <v>12148</v>
      </c>
      <c r="D6257" s="6" t="s">
        <v>12149</v>
      </c>
      <c r="E6257" s="6" t="s">
        <v>17</v>
      </c>
      <c r="F6257" s="6" t="s">
        <v>18</v>
      </c>
      <c r="G6257" s="6" t="s">
        <v>19</v>
      </c>
      <c r="H6257" s="6" t="s">
        <v>12071</v>
      </c>
      <c r="I6257" s="6" t="s">
        <v>12076</v>
      </c>
      <c r="J6257" s="6" t="s">
        <v>12073</v>
      </c>
      <c r="K6257" s="14" t="s">
        <v>12150</v>
      </c>
      <c r="L6257" s="8">
        <v>45525.0</v>
      </c>
      <c r="M6257" s="6" t="s">
        <v>104</v>
      </c>
      <c r="N6257" s="5"/>
      <c r="O6257" s="5"/>
      <c r="P6257" s="5"/>
      <c r="Q6257" s="5"/>
      <c r="R6257" s="5"/>
      <c r="S6257" s="5"/>
      <c r="T6257" s="5"/>
      <c r="U6257" s="5"/>
      <c r="V6257" s="5"/>
    </row>
    <row r="6258" hidden="1">
      <c r="A6258" s="5">
        <v>53001.0</v>
      </c>
      <c r="B6258" s="6" t="s">
        <v>11956</v>
      </c>
      <c r="C6258" s="6" t="s">
        <v>12151</v>
      </c>
      <c r="D6258" s="6" t="s">
        <v>12152</v>
      </c>
      <c r="E6258" s="6" t="s">
        <v>17</v>
      </c>
      <c r="F6258" s="6" t="s">
        <v>18</v>
      </c>
      <c r="G6258" s="6" t="s">
        <v>19</v>
      </c>
      <c r="H6258" s="6" t="s">
        <v>12071</v>
      </c>
      <c r="I6258" s="6" t="s">
        <v>12076</v>
      </c>
      <c r="J6258" s="6" t="s">
        <v>12073</v>
      </c>
      <c r="K6258" s="14" t="s">
        <v>12153</v>
      </c>
      <c r="L6258" s="8">
        <v>45525.0</v>
      </c>
      <c r="M6258" s="6" t="s">
        <v>104</v>
      </c>
      <c r="N6258" s="5"/>
      <c r="O6258" s="5"/>
      <c r="P6258" s="5"/>
      <c r="Q6258" s="5"/>
      <c r="R6258" s="5"/>
      <c r="S6258" s="5"/>
      <c r="T6258" s="5"/>
      <c r="U6258" s="5"/>
      <c r="V6258" s="5"/>
    </row>
    <row r="6259" hidden="1">
      <c r="A6259" s="5">
        <v>53001.0</v>
      </c>
      <c r="B6259" s="6" t="s">
        <v>11956</v>
      </c>
      <c r="C6259" s="6" t="s">
        <v>12154</v>
      </c>
      <c r="D6259" s="6" t="s">
        <v>12155</v>
      </c>
      <c r="E6259" s="6" t="s">
        <v>17</v>
      </c>
      <c r="F6259" s="6" t="s">
        <v>18</v>
      </c>
      <c r="G6259" s="6" t="s">
        <v>19</v>
      </c>
      <c r="H6259" s="6" t="s">
        <v>12071</v>
      </c>
      <c r="I6259" s="6" t="s">
        <v>12076</v>
      </c>
      <c r="J6259" s="6" t="s">
        <v>12073</v>
      </c>
      <c r="K6259" s="14" t="s">
        <v>12156</v>
      </c>
      <c r="L6259" s="8">
        <v>45525.0</v>
      </c>
      <c r="M6259" s="6" t="s">
        <v>104</v>
      </c>
      <c r="N6259" s="5"/>
      <c r="O6259" s="5"/>
      <c r="P6259" s="5"/>
      <c r="Q6259" s="5"/>
      <c r="R6259" s="5"/>
      <c r="S6259" s="5"/>
      <c r="T6259" s="5"/>
      <c r="U6259" s="5"/>
      <c r="V6259" s="5"/>
    </row>
    <row r="6260" hidden="1">
      <c r="A6260" s="5">
        <v>53001.0</v>
      </c>
      <c r="B6260" s="6" t="s">
        <v>11956</v>
      </c>
      <c r="C6260" s="6" t="s">
        <v>12157</v>
      </c>
      <c r="D6260" s="6" t="s">
        <v>12158</v>
      </c>
      <c r="E6260" s="6" t="s">
        <v>17</v>
      </c>
      <c r="F6260" s="6" t="s">
        <v>18</v>
      </c>
      <c r="G6260" s="6" t="s">
        <v>19</v>
      </c>
      <c r="H6260" s="6" t="s">
        <v>12071</v>
      </c>
      <c r="I6260" s="6" t="s">
        <v>12076</v>
      </c>
      <c r="J6260" s="6" t="s">
        <v>12073</v>
      </c>
      <c r="K6260" s="14" t="s">
        <v>12159</v>
      </c>
      <c r="L6260" s="8">
        <v>45525.0</v>
      </c>
      <c r="M6260" s="6" t="s">
        <v>104</v>
      </c>
      <c r="N6260" s="5"/>
      <c r="O6260" s="5"/>
      <c r="P6260" s="5"/>
      <c r="Q6260" s="5"/>
      <c r="R6260" s="5"/>
      <c r="S6260" s="5"/>
      <c r="T6260" s="5"/>
      <c r="U6260" s="5"/>
      <c r="V6260" s="5"/>
    </row>
    <row r="6261" hidden="1">
      <c r="A6261" s="5">
        <v>53001.0</v>
      </c>
      <c r="B6261" s="6" t="s">
        <v>11956</v>
      </c>
      <c r="C6261" s="6" t="s">
        <v>12160</v>
      </c>
      <c r="D6261" s="6" t="s">
        <v>12161</v>
      </c>
      <c r="E6261" s="6" t="s">
        <v>17</v>
      </c>
      <c r="F6261" s="6" t="s">
        <v>18</v>
      </c>
      <c r="G6261" s="6" t="s">
        <v>19</v>
      </c>
      <c r="H6261" s="6" t="s">
        <v>12071</v>
      </c>
      <c r="I6261" s="6" t="s">
        <v>12076</v>
      </c>
      <c r="J6261" s="6" t="s">
        <v>12073</v>
      </c>
      <c r="K6261" s="14" t="s">
        <v>12162</v>
      </c>
      <c r="L6261" s="8">
        <v>45525.0</v>
      </c>
      <c r="M6261" s="6" t="s">
        <v>104</v>
      </c>
      <c r="N6261" s="5"/>
      <c r="O6261" s="5"/>
      <c r="P6261" s="5"/>
      <c r="Q6261" s="5"/>
      <c r="R6261" s="5"/>
      <c r="S6261" s="5"/>
      <c r="T6261" s="5"/>
      <c r="U6261" s="5"/>
      <c r="V6261" s="5"/>
    </row>
    <row r="6262" hidden="1">
      <c r="A6262" s="5">
        <v>53001.0</v>
      </c>
      <c r="B6262" s="6" t="s">
        <v>11956</v>
      </c>
      <c r="C6262" s="6" t="s">
        <v>12163</v>
      </c>
      <c r="D6262" s="6" t="s">
        <v>12164</v>
      </c>
      <c r="E6262" s="6" t="s">
        <v>17</v>
      </c>
      <c r="F6262" s="6" t="s">
        <v>18</v>
      </c>
      <c r="G6262" s="6" t="s">
        <v>19</v>
      </c>
      <c r="H6262" s="6" t="s">
        <v>12071</v>
      </c>
      <c r="I6262" s="6" t="s">
        <v>12076</v>
      </c>
      <c r="J6262" s="6" t="s">
        <v>12073</v>
      </c>
      <c r="K6262" s="14" t="s">
        <v>12165</v>
      </c>
      <c r="L6262" s="8">
        <v>45525.0</v>
      </c>
      <c r="M6262" s="6" t="s">
        <v>104</v>
      </c>
      <c r="N6262" s="5"/>
      <c r="O6262" s="5"/>
      <c r="P6262" s="5"/>
      <c r="Q6262" s="5"/>
      <c r="R6262" s="5"/>
      <c r="S6262" s="5"/>
      <c r="T6262" s="5"/>
      <c r="U6262" s="5"/>
      <c r="V6262" s="5"/>
    </row>
    <row r="6263" hidden="1">
      <c r="A6263" s="5">
        <v>53001.0</v>
      </c>
      <c r="B6263" s="6" t="s">
        <v>11956</v>
      </c>
      <c r="C6263" s="6" t="s">
        <v>12166</v>
      </c>
      <c r="D6263" s="6" t="s">
        <v>12167</v>
      </c>
      <c r="E6263" s="6" t="s">
        <v>17</v>
      </c>
      <c r="F6263" s="6" t="s">
        <v>18</v>
      </c>
      <c r="G6263" s="6" t="s">
        <v>19</v>
      </c>
      <c r="H6263" s="6" t="s">
        <v>12071</v>
      </c>
      <c r="I6263" s="6" t="s">
        <v>12076</v>
      </c>
      <c r="J6263" s="6" t="s">
        <v>12073</v>
      </c>
      <c r="K6263" s="14" t="s">
        <v>12120</v>
      </c>
      <c r="L6263" s="8">
        <v>45525.0</v>
      </c>
      <c r="M6263" s="6" t="s">
        <v>104</v>
      </c>
      <c r="N6263" s="5"/>
      <c r="O6263" s="5"/>
      <c r="P6263" s="5"/>
      <c r="Q6263" s="5"/>
      <c r="R6263" s="5"/>
      <c r="S6263" s="5"/>
      <c r="T6263" s="5"/>
      <c r="U6263" s="5"/>
      <c r="V6263" s="5"/>
    </row>
    <row r="6264" hidden="1">
      <c r="A6264" s="5">
        <v>53001.0</v>
      </c>
      <c r="B6264" s="6" t="s">
        <v>11956</v>
      </c>
      <c r="C6264" s="6" t="s">
        <v>12168</v>
      </c>
      <c r="D6264" s="6" t="s">
        <v>12169</v>
      </c>
      <c r="E6264" s="6" t="s">
        <v>17</v>
      </c>
      <c r="F6264" s="6" t="s">
        <v>18</v>
      </c>
      <c r="G6264" s="6" t="s">
        <v>19</v>
      </c>
      <c r="H6264" s="6" t="s">
        <v>12071</v>
      </c>
      <c r="I6264" s="6" t="s">
        <v>12076</v>
      </c>
      <c r="J6264" s="6" t="s">
        <v>12073</v>
      </c>
      <c r="K6264" s="14" t="s">
        <v>12170</v>
      </c>
      <c r="L6264" s="8">
        <v>45525.0</v>
      </c>
      <c r="M6264" s="6" t="s">
        <v>104</v>
      </c>
      <c r="N6264" s="5"/>
      <c r="O6264" s="5"/>
      <c r="P6264" s="5"/>
      <c r="Q6264" s="5"/>
      <c r="R6264" s="5"/>
      <c r="S6264" s="5"/>
      <c r="T6264" s="5"/>
      <c r="U6264" s="5"/>
      <c r="V6264" s="5"/>
    </row>
    <row r="6265" hidden="1">
      <c r="A6265" s="5">
        <v>53001.0</v>
      </c>
      <c r="B6265" s="6" t="s">
        <v>11956</v>
      </c>
      <c r="C6265" s="6" t="s">
        <v>12171</v>
      </c>
      <c r="D6265" s="6" t="s">
        <v>12172</v>
      </c>
      <c r="E6265" s="6" t="s">
        <v>17</v>
      </c>
      <c r="F6265" s="6" t="s">
        <v>18</v>
      </c>
      <c r="G6265" s="6" t="s">
        <v>19</v>
      </c>
      <c r="H6265" s="6" t="s">
        <v>12071</v>
      </c>
      <c r="I6265" s="6" t="s">
        <v>12076</v>
      </c>
      <c r="J6265" s="6" t="s">
        <v>12073</v>
      </c>
      <c r="K6265" s="14" t="s">
        <v>12173</v>
      </c>
      <c r="L6265" s="8">
        <v>45525.0</v>
      </c>
      <c r="M6265" s="6" t="s">
        <v>104</v>
      </c>
      <c r="N6265" s="5"/>
      <c r="O6265" s="5"/>
      <c r="P6265" s="5"/>
      <c r="Q6265" s="5"/>
      <c r="R6265" s="5"/>
      <c r="S6265" s="5"/>
      <c r="T6265" s="5"/>
      <c r="U6265" s="5"/>
      <c r="V6265" s="5"/>
    </row>
    <row r="6266" hidden="1">
      <c r="A6266" s="5">
        <v>53001.0</v>
      </c>
      <c r="B6266" s="6" t="s">
        <v>11956</v>
      </c>
      <c r="C6266" s="6" t="s">
        <v>12174</v>
      </c>
      <c r="D6266" s="6" t="s">
        <v>12175</v>
      </c>
      <c r="E6266" s="6" t="s">
        <v>17</v>
      </c>
      <c r="F6266" s="6" t="s">
        <v>18</v>
      </c>
      <c r="G6266" s="6" t="s">
        <v>19</v>
      </c>
      <c r="H6266" s="6" t="s">
        <v>12071</v>
      </c>
      <c r="I6266" s="6" t="s">
        <v>12076</v>
      </c>
      <c r="J6266" s="6" t="s">
        <v>12073</v>
      </c>
      <c r="K6266" s="14" t="s">
        <v>12176</v>
      </c>
      <c r="L6266" s="8">
        <v>45525.0</v>
      </c>
      <c r="M6266" s="6" t="s">
        <v>104</v>
      </c>
      <c r="N6266" s="5"/>
      <c r="O6266" s="5"/>
      <c r="P6266" s="5"/>
      <c r="Q6266" s="5"/>
      <c r="R6266" s="5"/>
      <c r="S6266" s="5"/>
      <c r="T6266" s="5"/>
      <c r="U6266" s="5"/>
      <c r="V6266" s="5"/>
    </row>
    <row r="6267" hidden="1">
      <c r="A6267" s="5">
        <v>53001.0</v>
      </c>
      <c r="B6267" s="6" t="s">
        <v>11956</v>
      </c>
      <c r="C6267" s="6" t="s">
        <v>12177</v>
      </c>
      <c r="D6267" s="6" t="s">
        <v>12175</v>
      </c>
      <c r="E6267" s="6" t="s">
        <v>17</v>
      </c>
      <c r="F6267" s="6" t="s">
        <v>18</v>
      </c>
      <c r="G6267" s="6" t="s">
        <v>19</v>
      </c>
      <c r="H6267" s="6" t="s">
        <v>12071</v>
      </c>
      <c r="I6267" s="6" t="s">
        <v>12076</v>
      </c>
      <c r="J6267" s="6" t="s">
        <v>12073</v>
      </c>
      <c r="K6267" s="14">
        <v>15545.7</v>
      </c>
      <c r="L6267" s="8">
        <v>45525.0</v>
      </c>
      <c r="M6267" s="6" t="s">
        <v>104</v>
      </c>
      <c r="N6267" s="5"/>
      <c r="O6267" s="5"/>
      <c r="P6267" s="5"/>
      <c r="Q6267" s="5"/>
      <c r="R6267" s="5"/>
      <c r="S6267" s="5"/>
      <c r="T6267" s="5"/>
      <c r="U6267" s="5"/>
      <c r="V6267" s="5"/>
    </row>
    <row r="6268" hidden="1">
      <c r="A6268" s="5">
        <v>29001.0</v>
      </c>
      <c r="B6268" s="6" t="s">
        <v>12178</v>
      </c>
      <c r="C6268" s="6" t="s">
        <v>12179</v>
      </c>
      <c r="D6268" s="6" t="s">
        <v>12180</v>
      </c>
      <c r="E6268" s="6" t="s">
        <v>12181</v>
      </c>
      <c r="F6268" s="6">
        <v>16.0</v>
      </c>
      <c r="G6268" s="6" t="s">
        <v>804</v>
      </c>
      <c r="H6268" s="6" t="s">
        <v>2214</v>
      </c>
      <c r="I6268" s="6" t="s">
        <v>12182</v>
      </c>
      <c r="J6268" s="6" t="s">
        <v>498</v>
      </c>
      <c r="K6268" s="14" t="s">
        <v>97</v>
      </c>
      <c r="L6268" s="8">
        <v>45596.0</v>
      </c>
      <c r="M6268" s="6" t="s">
        <v>104</v>
      </c>
      <c r="N6268" s="5"/>
      <c r="O6268" s="5"/>
      <c r="P6268" s="5"/>
      <c r="Q6268" s="5"/>
      <c r="R6268" s="5"/>
      <c r="S6268" s="5"/>
      <c r="T6268" s="5"/>
      <c r="U6268" s="5"/>
      <c r="V6268" s="5"/>
    </row>
    <row r="6269" hidden="1">
      <c r="A6269" s="5">
        <v>29001.0</v>
      </c>
      <c r="B6269" s="6" t="s">
        <v>12178</v>
      </c>
      <c r="C6269" s="6" t="s">
        <v>12183</v>
      </c>
      <c r="D6269" s="6" t="s">
        <v>663</v>
      </c>
      <c r="E6269" s="6" t="s">
        <v>664</v>
      </c>
      <c r="F6269" s="6" t="s">
        <v>158</v>
      </c>
      <c r="G6269" s="6" t="s">
        <v>159</v>
      </c>
      <c r="H6269" s="6" t="s">
        <v>12180</v>
      </c>
      <c r="I6269" s="6" t="s">
        <v>12184</v>
      </c>
      <c r="J6269" s="6" t="s">
        <v>12185</v>
      </c>
      <c r="K6269" s="14" t="s">
        <v>12186</v>
      </c>
      <c r="L6269" s="8">
        <v>45383.0</v>
      </c>
      <c r="M6269" s="6" t="s">
        <v>104</v>
      </c>
      <c r="N6269" s="5"/>
      <c r="O6269" s="5"/>
      <c r="P6269" s="5"/>
      <c r="Q6269" s="5"/>
      <c r="R6269" s="5"/>
      <c r="S6269" s="5"/>
      <c r="T6269" s="5"/>
      <c r="U6269" s="5"/>
      <c r="V6269" s="5"/>
    </row>
    <row r="6270" hidden="1">
      <c r="A6270" s="5">
        <v>29001.0</v>
      </c>
      <c r="B6270" s="6" t="s">
        <v>12178</v>
      </c>
      <c r="C6270" s="6" t="s">
        <v>12187</v>
      </c>
      <c r="D6270" s="6" t="s">
        <v>1537</v>
      </c>
      <c r="E6270" s="6" t="s">
        <v>266</v>
      </c>
      <c r="F6270" s="6" t="s">
        <v>18</v>
      </c>
      <c r="G6270" s="6" t="s">
        <v>12188</v>
      </c>
      <c r="H6270" s="6" t="s">
        <v>12180</v>
      </c>
      <c r="I6270" s="6" t="s">
        <v>12189</v>
      </c>
      <c r="J6270" s="6" t="s">
        <v>12190</v>
      </c>
      <c r="K6270" s="14" t="s">
        <v>369</v>
      </c>
      <c r="L6270" s="8">
        <v>45444.0</v>
      </c>
      <c r="M6270" s="6" t="s">
        <v>104</v>
      </c>
      <c r="N6270" s="5"/>
      <c r="O6270" s="5"/>
      <c r="P6270" s="5"/>
      <c r="Q6270" s="5"/>
      <c r="R6270" s="5"/>
      <c r="S6270" s="5"/>
      <c r="T6270" s="5"/>
      <c r="U6270" s="5"/>
      <c r="V6270" s="5"/>
    </row>
    <row r="6271" hidden="1">
      <c r="A6271" s="5">
        <v>29001.0</v>
      </c>
      <c r="B6271" s="6" t="s">
        <v>12178</v>
      </c>
      <c r="C6271" s="6" t="s">
        <v>12191</v>
      </c>
      <c r="D6271" s="6" t="s">
        <v>12192</v>
      </c>
      <c r="E6271" s="6" t="s">
        <v>17</v>
      </c>
      <c r="F6271" s="6" t="s">
        <v>18</v>
      </c>
      <c r="G6271" s="6" t="s">
        <v>19</v>
      </c>
      <c r="H6271" s="6" t="s">
        <v>12180</v>
      </c>
      <c r="I6271" s="6" t="s">
        <v>12193</v>
      </c>
      <c r="J6271" s="6" t="s">
        <v>12194</v>
      </c>
      <c r="K6271" s="14" t="s">
        <v>12195</v>
      </c>
      <c r="L6271" s="8">
        <v>45444.0</v>
      </c>
      <c r="M6271" s="6" t="s">
        <v>104</v>
      </c>
      <c r="N6271" s="5"/>
      <c r="O6271" s="5"/>
      <c r="P6271" s="5"/>
      <c r="Q6271" s="5"/>
      <c r="R6271" s="5"/>
      <c r="S6271" s="5"/>
      <c r="T6271" s="5"/>
      <c r="U6271" s="5"/>
      <c r="V6271" s="5"/>
    </row>
    <row r="6272" hidden="1">
      <c r="A6272" s="5">
        <v>29001.0</v>
      </c>
      <c r="B6272" s="6" t="s">
        <v>12178</v>
      </c>
      <c r="C6272" s="6" t="s">
        <v>12196</v>
      </c>
      <c r="D6272" s="6" t="s">
        <v>12197</v>
      </c>
      <c r="E6272" s="6" t="s">
        <v>475</v>
      </c>
      <c r="F6272" s="6" t="s">
        <v>158</v>
      </c>
      <c r="G6272" s="6" t="s">
        <v>159</v>
      </c>
      <c r="H6272" s="6" t="s">
        <v>12198</v>
      </c>
      <c r="I6272" s="6" t="s">
        <v>12199</v>
      </c>
      <c r="J6272" s="6" t="s">
        <v>12200</v>
      </c>
      <c r="K6272" s="14" t="s">
        <v>792</v>
      </c>
      <c r="L6272" s="8">
        <v>45536.0</v>
      </c>
      <c r="M6272" s="6" t="s">
        <v>104</v>
      </c>
      <c r="N6272" s="5"/>
      <c r="O6272" s="5"/>
      <c r="P6272" s="5"/>
      <c r="Q6272" s="5"/>
      <c r="R6272" s="5"/>
      <c r="S6272" s="5"/>
      <c r="T6272" s="5"/>
      <c r="U6272" s="5"/>
      <c r="V6272" s="5"/>
    </row>
    <row r="6273" hidden="1">
      <c r="A6273" s="5">
        <v>29001.0</v>
      </c>
      <c r="B6273" s="6" t="s">
        <v>12178</v>
      </c>
      <c r="C6273" s="6" t="s">
        <v>12201</v>
      </c>
      <c r="D6273" s="6" t="s">
        <v>12202</v>
      </c>
      <c r="E6273" s="6" t="s">
        <v>653</v>
      </c>
      <c r="F6273" s="6" t="s">
        <v>18</v>
      </c>
      <c r="G6273" s="6" t="s">
        <v>19</v>
      </c>
      <c r="H6273" s="6" t="s">
        <v>12180</v>
      </c>
      <c r="I6273" s="6" t="s">
        <v>12203</v>
      </c>
      <c r="J6273" s="6" t="s">
        <v>498</v>
      </c>
      <c r="K6273" s="14" t="s">
        <v>514</v>
      </c>
      <c r="L6273" s="8">
        <v>45536.0</v>
      </c>
      <c r="M6273" s="6" t="s">
        <v>104</v>
      </c>
      <c r="N6273" s="5"/>
      <c r="O6273" s="5"/>
      <c r="P6273" s="5"/>
      <c r="Q6273" s="5"/>
      <c r="R6273" s="5"/>
      <c r="S6273" s="5"/>
      <c r="T6273" s="5"/>
      <c r="U6273" s="5"/>
      <c r="V6273" s="5"/>
    </row>
    <row r="6274" hidden="1">
      <c r="A6274" s="5">
        <v>29001.0</v>
      </c>
      <c r="B6274" s="6" t="s">
        <v>12178</v>
      </c>
      <c r="C6274" s="6" t="s">
        <v>12204</v>
      </c>
      <c r="D6274" s="6" t="s">
        <v>12205</v>
      </c>
      <c r="E6274" s="6" t="s">
        <v>17</v>
      </c>
      <c r="F6274" s="6" t="s">
        <v>18</v>
      </c>
      <c r="G6274" s="6" t="s">
        <v>19</v>
      </c>
      <c r="H6274" s="6" t="s">
        <v>12180</v>
      </c>
      <c r="I6274" s="6" t="s">
        <v>12206</v>
      </c>
      <c r="J6274" s="6" t="s">
        <v>498</v>
      </c>
      <c r="K6274" s="14" t="s">
        <v>565</v>
      </c>
      <c r="L6274" s="8">
        <v>45536.0</v>
      </c>
      <c r="M6274" s="6" t="s">
        <v>104</v>
      </c>
      <c r="N6274" s="5"/>
      <c r="O6274" s="5"/>
      <c r="P6274" s="5"/>
      <c r="Q6274" s="5"/>
      <c r="R6274" s="5"/>
      <c r="S6274" s="5"/>
      <c r="T6274" s="5"/>
      <c r="U6274" s="5"/>
      <c r="V6274" s="5"/>
    </row>
    <row r="6275" hidden="1">
      <c r="A6275" s="5">
        <v>29001.0</v>
      </c>
      <c r="B6275" s="6" t="s">
        <v>12178</v>
      </c>
      <c r="C6275" s="6" t="s">
        <v>12207</v>
      </c>
      <c r="D6275" s="6" t="s">
        <v>12208</v>
      </c>
      <c r="E6275" s="6" t="s">
        <v>664</v>
      </c>
      <c r="F6275" s="6" t="s">
        <v>158</v>
      </c>
      <c r="G6275" s="6" t="s">
        <v>159</v>
      </c>
      <c r="H6275" s="6" t="s">
        <v>12198</v>
      </c>
      <c r="I6275" s="6" t="s">
        <v>12209</v>
      </c>
      <c r="J6275" s="6" t="s">
        <v>12210</v>
      </c>
      <c r="K6275" s="14" t="s">
        <v>6648</v>
      </c>
      <c r="L6275" s="8">
        <v>45444.0</v>
      </c>
      <c r="M6275" s="6" t="s">
        <v>104</v>
      </c>
      <c r="N6275" s="5"/>
      <c r="O6275" s="5"/>
      <c r="P6275" s="5"/>
      <c r="Q6275" s="5"/>
      <c r="R6275" s="5"/>
      <c r="S6275" s="5"/>
      <c r="T6275" s="5"/>
      <c r="U6275" s="5"/>
      <c r="V6275" s="5"/>
    </row>
    <row r="6276" hidden="1">
      <c r="A6276" s="5">
        <v>29001.0</v>
      </c>
      <c r="B6276" s="6" t="s">
        <v>12178</v>
      </c>
      <c r="C6276" s="6" t="s">
        <v>12211</v>
      </c>
      <c r="D6276" s="6" t="s">
        <v>12212</v>
      </c>
      <c r="E6276" s="6" t="s">
        <v>17</v>
      </c>
      <c r="F6276" s="6" t="s">
        <v>18</v>
      </c>
      <c r="G6276" s="6" t="s">
        <v>19</v>
      </c>
      <c r="H6276" s="6" t="s">
        <v>12180</v>
      </c>
      <c r="I6276" s="6" t="s">
        <v>12213</v>
      </c>
      <c r="J6276" s="6" t="s">
        <v>498</v>
      </c>
      <c r="K6276" s="14" t="s">
        <v>494</v>
      </c>
      <c r="L6276" s="8">
        <v>45657.0</v>
      </c>
      <c r="M6276" s="6" t="s">
        <v>104</v>
      </c>
      <c r="N6276" s="5"/>
      <c r="O6276" s="5"/>
      <c r="P6276" s="5"/>
      <c r="Q6276" s="5"/>
      <c r="R6276" s="5"/>
      <c r="S6276" s="5"/>
      <c r="T6276" s="5"/>
      <c r="U6276" s="5"/>
      <c r="V6276" s="5"/>
    </row>
    <row r="6277" hidden="1">
      <c r="A6277" s="5">
        <v>29001.0</v>
      </c>
      <c r="B6277" s="6" t="s">
        <v>12178</v>
      </c>
      <c r="C6277" s="6" t="s">
        <v>12214</v>
      </c>
      <c r="D6277" s="6" t="s">
        <v>12215</v>
      </c>
      <c r="E6277" s="6" t="s">
        <v>17</v>
      </c>
      <c r="F6277" s="6" t="s">
        <v>18</v>
      </c>
      <c r="G6277" s="6" t="s">
        <v>19</v>
      </c>
      <c r="H6277" s="6" t="s">
        <v>12180</v>
      </c>
      <c r="I6277" s="6" t="s">
        <v>12216</v>
      </c>
      <c r="J6277" s="6" t="s">
        <v>498</v>
      </c>
      <c r="K6277" s="14" t="s">
        <v>97</v>
      </c>
      <c r="L6277" s="8">
        <v>45657.0</v>
      </c>
      <c r="M6277" s="6" t="s">
        <v>104</v>
      </c>
      <c r="N6277" s="5"/>
      <c r="O6277" s="5"/>
      <c r="P6277" s="5"/>
      <c r="Q6277" s="5"/>
      <c r="R6277" s="5"/>
      <c r="S6277" s="5"/>
      <c r="T6277" s="5"/>
      <c r="U6277" s="5"/>
      <c r="V6277" s="5"/>
    </row>
    <row r="6278" hidden="1">
      <c r="A6278" s="5">
        <v>29001.0</v>
      </c>
      <c r="B6278" s="6" t="s">
        <v>12178</v>
      </c>
      <c r="C6278" s="6" t="s">
        <v>12217</v>
      </c>
      <c r="D6278" s="6" t="s">
        <v>12218</v>
      </c>
      <c r="E6278" s="6" t="s">
        <v>17</v>
      </c>
      <c r="F6278" s="6" t="s">
        <v>18</v>
      </c>
      <c r="G6278" s="6" t="s">
        <v>159</v>
      </c>
      <c r="H6278" s="6" t="s">
        <v>12180</v>
      </c>
      <c r="I6278" s="6" t="s">
        <v>12219</v>
      </c>
      <c r="J6278" s="6" t="s">
        <v>498</v>
      </c>
      <c r="K6278" s="14" t="s">
        <v>881</v>
      </c>
      <c r="L6278" s="8">
        <v>45657.0</v>
      </c>
      <c r="M6278" s="6" t="s">
        <v>104</v>
      </c>
      <c r="N6278" s="5"/>
      <c r="O6278" s="5"/>
      <c r="P6278" s="5"/>
      <c r="Q6278" s="5"/>
      <c r="R6278" s="5"/>
      <c r="S6278" s="5"/>
      <c r="T6278" s="5"/>
      <c r="U6278" s="5"/>
      <c r="V6278" s="5"/>
    </row>
    <row r="6279" hidden="1">
      <c r="A6279" s="5">
        <v>29001.0</v>
      </c>
      <c r="B6279" s="6" t="s">
        <v>12178</v>
      </c>
      <c r="C6279" s="6" t="s">
        <v>12220</v>
      </c>
      <c r="D6279" s="6" t="s">
        <v>12221</v>
      </c>
      <c r="E6279" s="6" t="s">
        <v>17</v>
      </c>
      <c r="F6279" s="6" t="s">
        <v>18</v>
      </c>
      <c r="G6279" s="6" t="s">
        <v>159</v>
      </c>
      <c r="H6279" s="6" t="s">
        <v>12180</v>
      </c>
      <c r="I6279" s="6" t="s">
        <v>12209</v>
      </c>
      <c r="J6279" s="6">
        <v>20.0</v>
      </c>
      <c r="K6279" s="14" t="s">
        <v>565</v>
      </c>
      <c r="L6279" s="8">
        <v>45657.0</v>
      </c>
      <c r="M6279" s="6" t="s">
        <v>104</v>
      </c>
      <c r="N6279" s="5"/>
      <c r="O6279" s="5"/>
      <c r="P6279" s="5"/>
      <c r="Q6279" s="5"/>
      <c r="R6279" s="5"/>
      <c r="S6279" s="5"/>
      <c r="T6279" s="5"/>
      <c r="U6279" s="5"/>
      <c r="V6279" s="5"/>
    </row>
    <row r="6280" hidden="1">
      <c r="A6280" s="5">
        <v>29001.0</v>
      </c>
      <c r="B6280" s="6" t="s">
        <v>12178</v>
      </c>
      <c r="C6280" s="6" t="s">
        <v>12222</v>
      </c>
      <c r="D6280" s="6" t="s">
        <v>12223</v>
      </c>
      <c r="E6280" s="6" t="s">
        <v>17</v>
      </c>
      <c r="F6280" s="6" t="s">
        <v>18</v>
      </c>
      <c r="G6280" s="6" t="s">
        <v>159</v>
      </c>
      <c r="H6280" s="6" t="s">
        <v>12180</v>
      </c>
      <c r="I6280" s="6" t="s">
        <v>12224</v>
      </c>
      <c r="J6280" s="6">
        <v>110.0</v>
      </c>
      <c r="K6280" s="14" t="s">
        <v>881</v>
      </c>
      <c r="L6280" s="8">
        <v>45657.0</v>
      </c>
      <c r="M6280" s="6" t="s">
        <v>104</v>
      </c>
      <c r="N6280" s="5"/>
      <c r="O6280" s="5"/>
      <c r="P6280" s="5"/>
      <c r="Q6280" s="5"/>
      <c r="R6280" s="5"/>
      <c r="S6280" s="5"/>
      <c r="T6280" s="5"/>
      <c r="U6280" s="5"/>
      <c r="V6280" s="5"/>
    </row>
    <row r="6281" hidden="1">
      <c r="A6281" s="5">
        <v>29001.0</v>
      </c>
      <c r="B6281" s="6" t="s">
        <v>12178</v>
      </c>
      <c r="C6281" s="6" t="s">
        <v>12225</v>
      </c>
      <c r="D6281" s="6" t="s">
        <v>12226</v>
      </c>
      <c r="E6281" s="6" t="s">
        <v>17</v>
      </c>
      <c r="F6281" s="6" t="s">
        <v>18</v>
      </c>
      <c r="G6281" s="6" t="s">
        <v>159</v>
      </c>
      <c r="H6281" s="6" t="s">
        <v>12180</v>
      </c>
      <c r="I6281" s="6" t="s">
        <v>12227</v>
      </c>
      <c r="J6281" s="6">
        <v>32.0</v>
      </c>
      <c r="K6281" s="14" t="s">
        <v>881</v>
      </c>
      <c r="L6281" s="8">
        <v>45657.0</v>
      </c>
      <c r="M6281" s="6" t="s">
        <v>104</v>
      </c>
      <c r="N6281" s="5"/>
      <c r="O6281" s="5"/>
      <c r="P6281" s="5"/>
      <c r="Q6281" s="5"/>
      <c r="R6281" s="5"/>
      <c r="S6281" s="5"/>
      <c r="T6281" s="5"/>
      <c r="U6281" s="5"/>
      <c r="V6281" s="5"/>
    </row>
    <row r="6282" hidden="1">
      <c r="A6282" s="5">
        <v>29001.0</v>
      </c>
      <c r="B6282" s="6" t="s">
        <v>12178</v>
      </c>
      <c r="C6282" s="6" t="s">
        <v>12228</v>
      </c>
      <c r="D6282" s="6" t="s">
        <v>12229</v>
      </c>
      <c r="E6282" s="6" t="s">
        <v>17</v>
      </c>
      <c r="F6282" s="6" t="s">
        <v>18</v>
      </c>
      <c r="G6282" s="6" t="s">
        <v>19</v>
      </c>
      <c r="H6282" s="6" t="s">
        <v>12180</v>
      </c>
      <c r="I6282" s="6" t="s">
        <v>12230</v>
      </c>
      <c r="J6282" s="6">
        <v>96.0</v>
      </c>
      <c r="K6282" s="14" t="s">
        <v>881</v>
      </c>
      <c r="L6282" s="8">
        <v>45657.0</v>
      </c>
      <c r="M6282" s="6" t="s">
        <v>104</v>
      </c>
      <c r="N6282" s="5"/>
      <c r="O6282" s="5"/>
      <c r="P6282" s="5"/>
      <c r="Q6282" s="5"/>
      <c r="R6282" s="5"/>
      <c r="S6282" s="5"/>
      <c r="T6282" s="5"/>
      <c r="U6282" s="5"/>
      <c r="V6282" s="5"/>
    </row>
    <row r="6283" hidden="1">
      <c r="A6283" s="5">
        <v>29001.0</v>
      </c>
      <c r="B6283" s="6" t="s">
        <v>12178</v>
      </c>
      <c r="C6283" s="6" t="s">
        <v>12231</v>
      </c>
      <c r="D6283" s="6" t="s">
        <v>12232</v>
      </c>
      <c r="E6283" s="6" t="s">
        <v>17</v>
      </c>
      <c r="F6283" s="6" t="s">
        <v>18</v>
      </c>
      <c r="G6283" s="6" t="s">
        <v>159</v>
      </c>
      <c r="H6283" s="6" t="s">
        <v>12180</v>
      </c>
      <c r="I6283" s="6" t="s">
        <v>12233</v>
      </c>
      <c r="J6283" s="6">
        <v>1595.0</v>
      </c>
      <c r="K6283" s="14" t="s">
        <v>494</v>
      </c>
      <c r="L6283" s="8">
        <v>45657.0</v>
      </c>
      <c r="M6283" s="6" t="s">
        <v>104</v>
      </c>
      <c r="N6283" s="5"/>
      <c r="O6283" s="5"/>
      <c r="P6283" s="5"/>
      <c r="Q6283" s="5"/>
      <c r="R6283" s="5"/>
      <c r="S6283" s="5"/>
      <c r="T6283" s="5"/>
      <c r="U6283" s="5"/>
      <c r="V6283" s="5"/>
    </row>
    <row r="6284" hidden="1">
      <c r="A6284" s="5">
        <v>29001.0</v>
      </c>
      <c r="B6284" s="6" t="s">
        <v>12178</v>
      </c>
      <c r="C6284" s="6" t="s">
        <v>12234</v>
      </c>
      <c r="D6284" s="6" t="s">
        <v>12235</v>
      </c>
      <c r="E6284" s="6" t="s">
        <v>17</v>
      </c>
      <c r="F6284" s="6" t="s">
        <v>18</v>
      </c>
      <c r="G6284" s="6" t="s">
        <v>159</v>
      </c>
      <c r="H6284" s="6" t="s">
        <v>12180</v>
      </c>
      <c r="I6284" s="6" t="s">
        <v>12236</v>
      </c>
      <c r="J6284" s="6">
        <v>620.0</v>
      </c>
      <c r="K6284" s="14" t="s">
        <v>10039</v>
      </c>
      <c r="L6284" s="8">
        <v>45657.0</v>
      </c>
      <c r="M6284" s="6" t="s">
        <v>104</v>
      </c>
      <c r="N6284" s="5"/>
      <c r="O6284" s="5"/>
      <c r="P6284" s="5"/>
      <c r="Q6284" s="5"/>
      <c r="R6284" s="5"/>
      <c r="S6284" s="5"/>
      <c r="T6284" s="5"/>
      <c r="U6284" s="5"/>
      <c r="V6284" s="5"/>
    </row>
    <row r="6285" hidden="1">
      <c r="A6285" s="5">
        <v>29001.0</v>
      </c>
      <c r="B6285" s="6" t="s">
        <v>12178</v>
      </c>
      <c r="C6285" s="6" t="s">
        <v>12237</v>
      </c>
      <c r="D6285" s="6" t="s">
        <v>12238</v>
      </c>
      <c r="E6285" s="6" t="s">
        <v>17</v>
      </c>
      <c r="F6285" s="6" t="s">
        <v>18</v>
      </c>
      <c r="G6285" s="6" t="s">
        <v>19</v>
      </c>
      <c r="H6285" s="6" t="s">
        <v>12180</v>
      </c>
      <c r="I6285" s="6" t="s">
        <v>12227</v>
      </c>
      <c r="J6285" s="6">
        <v>9.0</v>
      </c>
      <c r="K6285" s="14" t="s">
        <v>97</v>
      </c>
      <c r="L6285" s="8">
        <v>45657.0</v>
      </c>
      <c r="M6285" s="6" t="s">
        <v>104</v>
      </c>
      <c r="N6285" s="5"/>
      <c r="O6285" s="5"/>
      <c r="P6285" s="5"/>
      <c r="Q6285" s="5"/>
      <c r="R6285" s="5"/>
      <c r="S6285" s="5"/>
      <c r="T6285" s="5"/>
      <c r="U6285" s="5"/>
      <c r="V6285" s="5"/>
    </row>
    <row r="6286" hidden="1">
      <c r="A6286" s="5">
        <v>29001.0</v>
      </c>
      <c r="B6286" s="6" t="s">
        <v>12178</v>
      </c>
      <c r="C6286" s="6" t="s">
        <v>12239</v>
      </c>
      <c r="D6286" s="6" t="s">
        <v>12240</v>
      </c>
      <c r="E6286" s="6" t="s">
        <v>17</v>
      </c>
      <c r="F6286" s="6" t="s">
        <v>18</v>
      </c>
      <c r="G6286" s="6" t="s">
        <v>159</v>
      </c>
      <c r="H6286" s="6" t="s">
        <v>12180</v>
      </c>
      <c r="I6286" s="6" t="s">
        <v>12227</v>
      </c>
      <c r="J6286" s="6">
        <v>1.0</v>
      </c>
      <c r="K6286" s="14" t="s">
        <v>12241</v>
      </c>
      <c r="L6286" s="8">
        <v>45657.0</v>
      </c>
      <c r="M6286" s="6" t="s">
        <v>104</v>
      </c>
      <c r="N6286" s="5"/>
      <c r="O6286" s="5"/>
      <c r="P6286" s="5"/>
      <c r="Q6286" s="5"/>
      <c r="R6286" s="5"/>
      <c r="S6286" s="5"/>
      <c r="T6286" s="5"/>
      <c r="U6286" s="5"/>
      <c r="V6286" s="5"/>
    </row>
    <row r="6287" hidden="1">
      <c r="A6287" s="5">
        <v>29001.0</v>
      </c>
      <c r="B6287" s="6" t="s">
        <v>12178</v>
      </c>
      <c r="C6287" s="6" t="s">
        <v>12242</v>
      </c>
      <c r="D6287" s="6" t="s">
        <v>12243</v>
      </c>
      <c r="E6287" s="6" t="s">
        <v>17</v>
      </c>
      <c r="F6287" s="6" t="s">
        <v>18</v>
      </c>
      <c r="G6287" s="6" t="s">
        <v>19</v>
      </c>
      <c r="H6287" s="6" t="s">
        <v>12180</v>
      </c>
      <c r="I6287" s="6" t="s">
        <v>12224</v>
      </c>
      <c r="J6287" s="6">
        <v>67.0</v>
      </c>
      <c r="K6287" s="14" t="s">
        <v>8805</v>
      </c>
      <c r="L6287" s="8">
        <v>45657.0</v>
      </c>
      <c r="M6287" s="6" t="s">
        <v>104</v>
      </c>
      <c r="N6287" s="5"/>
      <c r="O6287" s="5"/>
      <c r="P6287" s="5"/>
      <c r="Q6287" s="5"/>
      <c r="R6287" s="5"/>
      <c r="S6287" s="5"/>
      <c r="T6287" s="5"/>
      <c r="U6287" s="5"/>
      <c r="V6287" s="5"/>
    </row>
    <row r="6288" hidden="1">
      <c r="A6288" s="5">
        <v>29001.0</v>
      </c>
      <c r="B6288" s="6" t="s">
        <v>12178</v>
      </c>
      <c r="C6288" s="6" t="s">
        <v>12244</v>
      </c>
      <c r="D6288" s="6" t="s">
        <v>12245</v>
      </c>
      <c r="E6288" s="6" t="s">
        <v>17</v>
      </c>
      <c r="F6288" s="6" t="s">
        <v>18</v>
      </c>
      <c r="G6288" s="6" t="s">
        <v>19</v>
      </c>
      <c r="H6288" s="6" t="s">
        <v>12180</v>
      </c>
      <c r="I6288" s="6" t="s">
        <v>12246</v>
      </c>
      <c r="J6288" s="6">
        <v>5.0</v>
      </c>
      <c r="K6288" s="14" t="s">
        <v>881</v>
      </c>
      <c r="L6288" s="8">
        <v>45657.0</v>
      </c>
      <c r="M6288" s="6" t="s">
        <v>104</v>
      </c>
      <c r="N6288" s="5"/>
      <c r="O6288" s="5"/>
      <c r="P6288" s="5"/>
      <c r="Q6288" s="5"/>
      <c r="R6288" s="5"/>
      <c r="S6288" s="5"/>
      <c r="T6288" s="5"/>
      <c r="U6288" s="5"/>
      <c r="V6288" s="5"/>
    </row>
    <row r="6289" hidden="1">
      <c r="A6289" s="5">
        <v>29001.0</v>
      </c>
      <c r="B6289" s="6" t="s">
        <v>12178</v>
      </c>
      <c r="C6289" s="6" t="s">
        <v>12247</v>
      </c>
      <c r="D6289" s="6" t="s">
        <v>12248</v>
      </c>
      <c r="E6289" s="6" t="s">
        <v>17</v>
      </c>
      <c r="F6289" s="6" t="s">
        <v>18</v>
      </c>
      <c r="G6289" s="6" t="s">
        <v>19</v>
      </c>
      <c r="H6289" s="6" t="s">
        <v>12180</v>
      </c>
      <c r="I6289" s="6" t="s">
        <v>12249</v>
      </c>
      <c r="J6289" s="6">
        <v>5.0</v>
      </c>
      <c r="K6289" s="14" t="s">
        <v>881</v>
      </c>
      <c r="L6289" s="8">
        <v>45657.0</v>
      </c>
      <c r="M6289" s="6" t="s">
        <v>104</v>
      </c>
      <c r="N6289" s="5"/>
      <c r="O6289" s="5"/>
      <c r="P6289" s="5"/>
      <c r="Q6289" s="5"/>
      <c r="R6289" s="5"/>
      <c r="S6289" s="5"/>
      <c r="T6289" s="5"/>
      <c r="U6289" s="5"/>
      <c r="V6289" s="5"/>
    </row>
    <row r="6290" hidden="1">
      <c r="A6290" s="5">
        <v>16091.0</v>
      </c>
      <c r="B6290" s="6" t="s">
        <v>12250</v>
      </c>
      <c r="C6290" s="6" t="s">
        <v>12251</v>
      </c>
      <c r="D6290" s="6" t="s">
        <v>12252</v>
      </c>
      <c r="E6290" s="6" t="s">
        <v>17</v>
      </c>
      <c r="F6290" s="6" t="s">
        <v>18</v>
      </c>
      <c r="G6290" s="6" t="s">
        <v>19</v>
      </c>
      <c r="H6290" s="6" t="s">
        <v>1731</v>
      </c>
      <c r="I6290" s="6" t="s">
        <v>12253</v>
      </c>
      <c r="J6290" s="6" t="s">
        <v>12254</v>
      </c>
      <c r="K6290" s="14"/>
      <c r="L6290" s="8">
        <v>45416.0</v>
      </c>
      <c r="M6290" s="6" t="s">
        <v>104</v>
      </c>
      <c r="N6290" s="5"/>
      <c r="O6290" s="5"/>
      <c r="P6290" s="5"/>
      <c r="Q6290" s="5"/>
      <c r="R6290" s="5"/>
      <c r="S6290" s="5"/>
      <c r="T6290" s="5"/>
      <c r="U6290" s="5"/>
      <c r="V6290" s="5"/>
    </row>
    <row r="6291" hidden="1">
      <c r="A6291" s="5">
        <v>16091.0</v>
      </c>
      <c r="B6291" s="6" t="s">
        <v>12250</v>
      </c>
      <c r="C6291" s="6" t="s">
        <v>12255</v>
      </c>
      <c r="D6291" s="6" t="s">
        <v>12256</v>
      </c>
      <c r="E6291" s="6" t="s">
        <v>17</v>
      </c>
      <c r="F6291" s="6" t="s">
        <v>18</v>
      </c>
      <c r="G6291" s="6" t="s">
        <v>19</v>
      </c>
      <c r="H6291" s="6" t="s">
        <v>1731</v>
      </c>
      <c r="I6291" s="6" t="s">
        <v>12257</v>
      </c>
      <c r="J6291" s="6" t="s">
        <v>12254</v>
      </c>
      <c r="K6291" s="14"/>
      <c r="L6291" s="8">
        <v>45655.0</v>
      </c>
      <c r="M6291" s="6" t="s">
        <v>104</v>
      </c>
      <c r="N6291" s="5"/>
      <c r="O6291" s="5"/>
      <c r="P6291" s="5"/>
      <c r="Q6291" s="5"/>
      <c r="R6291" s="5"/>
      <c r="S6291" s="5"/>
      <c r="T6291" s="5"/>
      <c r="U6291" s="5"/>
      <c r="V6291" s="5"/>
    </row>
    <row r="6292" hidden="1">
      <c r="A6292" s="5">
        <v>16091.0</v>
      </c>
      <c r="B6292" s="6" t="s">
        <v>12250</v>
      </c>
      <c r="C6292" s="6" t="s">
        <v>12258</v>
      </c>
      <c r="D6292" s="6" t="s">
        <v>12259</v>
      </c>
      <c r="E6292" s="6" t="s">
        <v>17</v>
      </c>
      <c r="F6292" s="6" t="s">
        <v>18</v>
      </c>
      <c r="G6292" s="6" t="s">
        <v>19</v>
      </c>
      <c r="H6292" s="6" t="s">
        <v>1731</v>
      </c>
      <c r="I6292" s="6" t="s">
        <v>12260</v>
      </c>
      <c r="J6292" s="6" t="s">
        <v>12254</v>
      </c>
      <c r="K6292" s="14"/>
      <c r="L6292" s="8">
        <v>45512.0</v>
      </c>
      <c r="M6292" s="6" t="s">
        <v>104</v>
      </c>
      <c r="N6292" s="5"/>
      <c r="O6292" s="5"/>
      <c r="P6292" s="5"/>
      <c r="Q6292" s="5"/>
      <c r="R6292" s="5"/>
      <c r="S6292" s="5"/>
      <c r="T6292" s="5"/>
      <c r="U6292" s="5"/>
      <c r="V6292" s="5"/>
    </row>
    <row r="6293" hidden="1">
      <c r="A6293" s="5">
        <v>16091.0</v>
      </c>
      <c r="B6293" s="6" t="s">
        <v>12250</v>
      </c>
      <c r="C6293" s="6" t="s">
        <v>12261</v>
      </c>
      <c r="D6293" s="6" t="s">
        <v>12262</v>
      </c>
      <c r="E6293" s="6" t="s">
        <v>17</v>
      </c>
      <c r="F6293" s="6" t="s">
        <v>18</v>
      </c>
      <c r="G6293" s="6" t="s">
        <v>19</v>
      </c>
      <c r="H6293" s="6" t="s">
        <v>1731</v>
      </c>
      <c r="I6293" s="6" t="s">
        <v>12263</v>
      </c>
      <c r="J6293" s="6" t="s">
        <v>12254</v>
      </c>
      <c r="K6293" s="14"/>
      <c r="L6293" s="8">
        <v>45430.0</v>
      </c>
      <c r="M6293" s="6" t="s">
        <v>104</v>
      </c>
      <c r="N6293" s="5"/>
      <c r="O6293" s="5"/>
      <c r="P6293" s="5"/>
      <c r="Q6293" s="5"/>
      <c r="R6293" s="5"/>
      <c r="S6293" s="5"/>
      <c r="T6293" s="5"/>
      <c r="U6293" s="5"/>
      <c r="V6293" s="5"/>
    </row>
    <row r="6294" hidden="1">
      <c r="A6294" s="5">
        <v>16091.0</v>
      </c>
      <c r="B6294" s="6" t="s">
        <v>12250</v>
      </c>
      <c r="C6294" s="6" t="s">
        <v>12264</v>
      </c>
      <c r="D6294" s="6" t="s">
        <v>12265</v>
      </c>
      <c r="E6294" s="6" t="s">
        <v>17</v>
      </c>
      <c r="F6294" s="6" t="s">
        <v>18</v>
      </c>
      <c r="G6294" s="6" t="s">
        <v>19</v>
      </c>
      <c r="H6294" s="6" t="s">
        <v>1731</v>
      </c>
      <c r="I6294" s="6" t="s">
        <v>12266</v>
      </c>
      <c r="J6294" s="6" t="s">
        <v>12254</v>
      </c>
      <c r="K6294" s="14"/>
      <c r="L6294" s="8">
        <v>45603.0</v>
      </c>
      <c r="M6294" s="6" t="s">
        <v>104</v>
      </c>
      <c r="N6294" s="5"/>
      <c r="O6294" s="5"/>
      <c r="P6294" s="5"/>
      <c r="Q6294" s="5"/>
      <c r="R6294" s="5"/>
      <c r="S6294" s="5"/>
      <c r="T6294" s="5"/>
      <c r="U6294" s="5"/>
      <c r="V6294" s="5"/>
    </row>
    <row r="6295" hidden="1">
      <c r="A6295" s="5">
        <v>16091.0</v>
      </c>
      <c r="B6295" s="6" t="s">
        <v>12250</v>
      </c>
      <c r="C6295" s="6" t="s">
        <v>12267</v>
      </c>
      <c r="D6295" s="6" t="s">
        <v>12268</v>
      </c>
      <c r="E6295" s="6" t="s">
        <v>17</v>
      </c>
      <c r="F6295" s="6" t="s">
        <v>18</v>
      </c>
      <c r="G6295" s="6" t="s">
        <v>19</v>
      </c>
      <c r="H6295" s="6" t="s">
        <v>1731</v>
      </c>
      <c r="I6295" s="6" t="s">
        <v>12269</v>
      </c>
      <c r="J6295" s="6" t="s">
        <v>12254</v>
      </c>
      <c r="K6295" s="14"/>
      <c r="L6295" s="8">
        <v>45442.0</v>
      </c>
      <c r="M6295" s="6" t="s">
        <v>104</v>
      </c>
      <c r="N6295" s="5"/>
      <c r="O6295" s="5"/>
      <c r="P6295" s="5"/>
      <c r="Q6295" s="5"/>
      <c r="R6295" s="5"/>
      <c r="S6295" s="5"/>
      <c r="T6295" s="5"/>
      <c r="U6295" s="5"/>
      <c r="V6295" s="5"/>
    </row>
    <row r="6296" hidden="1">
      <c r="A6296" s="5">
        <v>16091.0</v>
      </c>
      <c r="B6296" s="6" t="s">
        <v>12250</v>
      </c>
      <c r="C6296" s="6" t="s">
        <v>12270</v>
      </c>
      <c r="D6296" s="6" t="s">
        <v>12271</v>
      </c>
      <c r="E6296" s="6" t="s">
        <v>17</v>
      </c>
      <c r="F6296" s="6" t="s">
        <v>18</v>
      </c>
      <c r="G6296" s="6" t="s">
        <v>19</v>
      </c>
      <c r="H6296" s="6" t="s">
        <v>1731</v>
      </c>
      <c r="I6296" s="6" t="s">
        <v>12272</v>
      </c>
      <c r="J6296" s="6" t="s">
        <v>12254</v>
      </c>
      <c r="K6296" s="14"/>
      <c r="L6296" s="8">
        <v>45429.0</v>
      </c>
      <c r="M6296" s="6" t="s">
        <v>104</v>
      </c>
      <c r="N6296" s="5"/>
      <c r="O6296" s="5"/>
      <c r="P6296" s="5"/>
      <c r="Q6296" s="5"/>
      <c r="R6296" s="5"/>
      <c r="S6296" s="5"/>
      <c r="T6296" s="5"/>
      <c r="U6296" s="5"/>
      <c r="V6296" s="5"/>
    </row>
    <row r="6297" hidden="1">
      <c r="A6297" s="5">
        <v>16091.0</v>
      </c>
      <c r="B6297" s="6" t="s">
        <v>12250</v>
      </c>
      <c r="C6297" s="6" t="s">
        <v>12273</v>
      </c>
      <c r="D6297" s="6" t="s">
        <v>12274</v>
      </c>
      <c r="E6297" s="6" t="s">
        <v>17</v>
      </c>
      <c r="F6297" s="6" t="s">
        <v>18</v>
      </c>
      <c r="G6297" s="6" t="s">
        <v>19</v>
      </c>
      <c r="H6297" s="6" t="s">
        <v>1731</v>
      </c>
      <c r="I6297" s="6" t="s">
        <v>12275</v>
      </c>
      <c r="J6297" s="6" t="s">
        <v>12254</v>
      </c>
      <c r="K6297" s="14"/>
      <c r="L6297" s="8">
        <v>45459.0</v>
      </c>
      <c r="M6297" s="6" t="s">
        <v>104</v>
      </c>
      <c r="N6297" s="5"/>
      <c r="O6297" s="5"/>
      <c r="P6297" s="5"/>
      <c r="Q6297" s="5"/>
      <c r="R6297" s="5"/>
      <c r="S6297" s="5"/>
      <c r="T6297" s="5"/>
      <c r="U6297" s="5"/>
      <c r="V6297" s="5"/>
    </row>
    <row r="6298" hidden="1">
      <c r="A6298" s="5">
        <v>16091.0</v>
      </c>
      <c r="B6298" s="6" t="s">
        <v>12250</v>
      </c>
      <c r="C6298" s="6" t="s">
        <v>12276</v>
      </c>
      <c r="D6298" s="6" t="s">
        <v>12277</v>
      </c>
      <c r="E6298" s="6" t="s">
        <v>17</v>
      </c>
      <c r="F6298" s="6" t="s">
        <v>18</v>
      </c>
      <c r="G6298" s="6" t="s">
        <v>19</v>
      </c>
      <c r="H6298" s="6" t="s">
        <v>1731</v>
      </c>
      <c r="I6298" s="6" t="s">
        <v>12278</v>
      </c>
      <c r="J6298" s="6" t="s">
        <v>12254</v>
      </c>
      <c r="K6298" s="14"/>
      <c r="L6298" s="8">
        <v>45459.0</v>
      </c>
      <c r="M6298" s="6" t="s">
        <v>104</v>
      </c>
      <c r="N6298" s="5"/>
      <c r="O6298" s="5"/>
      <c r="P6298" s="5"/>
      <c r="Q6298" s="5"/>
      <c r="R6298" s="5"/>
      <c r="S6298" s="5"/>
      <c r="T6298" s="5"/>
      <c r="U6298" s="5"/>
      <c r="V6298" s="5"/>
    </row>
    <row r="6299" hidden="1">
      <c r="A6299" s="5">
        <v>16091.0</v>
      </c>
      <c r="B6299" s="6" t="s">
        <v>12250</v>
      </c>
      <c r="C6299" s="6" t="s">
        <v>12279</v>
      </c>
      <c r="D6299" s="6" t="s">
        <v>12280</v>
      </c>
      <c r="E6299" s="6" t="s">
        <v>17</v>
      </c>
      <c r="F6299" s="6" t="s">
        <v>18</v>
      </c>
      <c r="G6299" s="6" t="s">
        <v>19</v>
      </c>
      <c r="H6299" s="6" t="s">
        <v>1731</v>
      </c>
      <c r="I6299" s="6" t="s">
        <v>12281</v>
      </c>
      <c r="J6299" s="6" t="s">
        <v>12254</v>
      </c>
      <c r="K6299" s="14"/>
      <c r="L6299" s="8">
        <v>45655.0</v>
      </c>
      <c r="M6299" s="6" t="s">
        <v>104</v>
      </c>
      <c r="N6299" s="5"/>
      <c r="O6299" s="5"/>
      <c r="P6299" s="5"/>
      <c r="Q6299" s="5"/>
      <c r="R6299" s="5"/>
      <c r="S6299" s="5"/>
      <c r="T6299" s="5"/>
      <c r="U6299" s="5"/>
      <c r="V6299" s="5"/>
    </row>
    <row r="6300" hidden="1">
      <c r="A6300" s="5">
        <v>16091.0</v>
      </c>
      <c r="B6300" s="6" t="s">
        <v>12250</v>
      </c>
      <c r="C6300" s="6" t="s">
        <v>12282</v>
      </c>
      <c r="D6300" s="6" t="s">
        <v>12283</v>
      </c>
      <c r="E6300" s="6" t="s">
        <v>17</v>
      </c>
      <c r="F6300" s="6" t="s">
        <v>18</v>
      </c>
      <c r="G6300" s="6" t="s">
        <v>19</v>
      </c>
      <c r="H6300" s="6" t="s">
        <v>1731</v>
      </c>
      <c r="I6300" s="6" t="s">
        <v>12284</v>
      </c>
      <c r="J6300" s="6" t="s">
        <v>12254</v>
      </c>
      <c r="K6300" s="14"/>
      <c r="L6300" s="8">
        <v>45513.0</v>
      </c>
      <c r="M6300" s="6" t="s">
        <v>104</v>
      </c>
      <c r="N6300" s="5"/>
      <c r="O6300" s="5"/>
      <c r="P6300" s="5"/>
      <c r="Q6300" s="5"/>
      <c r="R6300" s="5"/>
      <c r="S6300" s="5"/>
      <c r="T6300" s="5"/>
      <c r="U6300" s="5"/>
      <c r="V6300" s="5"/>
    </row>
    <row r="6301" hidden="1">
      <c r="A6301" s="5">
        <v>16091.0</v>
      </c>
      <c r="B6301" s="6" t="s">
        <v>12250</v>
      </c>
      <c r="C6301" s="6" t="s">
        <v>12285</v>
      </c>
      <c r="D6301" s="6" t="s">
        <v>12286</v>
      </c>
      <c r="E6301" s="6" t="s">
        <v>17</v>
      </c>
      <c r="F6301" s="6" t="s">
        <v>18</v>
      </c>
      <c r="G6301" s="6" t="s">
        <v>19</v>
      </c>
      <c r="H6301" s="6" t="s">
        <v>1731</v>
      </c>
      <c r="I6301" s="6" t="s">
        <v>12287</v>
      </c>
      <c r="J6301" s="6" t="s">
        <v>12254</v>
      </c>
      <c r="K6301" s="14"/>
      <c r="L6301" s="8">
        <v>45513.0</v>
      </c>
      <c r="M6301" s="6" t="s">
        <v>104</v>
      </c>
      <c r="N6301" s="5"/>
      <c r="O6301" s="5"/>
      <c r="P6301" s="5"/>
      <c r="Q6301" s="5"/>
      <c r="R6301" s="5"/>
      <c r="S6301" s="5"/>
      <c r="T6301" s="5"/>
      <c r="U6301" s="5"/>
      <c r="V6301" s="5"/>
    </row>
    <row r="6302" hidden="1">
      <c r="A6302" s="5">
        <v>16091.0</v>
      </c>
      <c r="B6302" s="6" t="s">
        <v>12250</v>
      </c>
      <c r="C6302" s="6" t="s">
        <v>12288</v>
      </c>
      <c r="D6302" s="6" t="s">
        <v>12289</v>
      </c>
      <c r="E6302" s="6" t="s">
        <v>17</v>
      </c>
      <c r="F6302" s="6" t="s">
        <v>18</v>
      </c>
      <c r="G6302" s="6" t="s">
        <v>19</v>
      </c>
      <c r="H6302" s="6" t="s">
        <v>1731</v>
      </c>
      <c r="I6302" s="6" t="s">
        <v>12290</v>
      </c>
      <c r="J6302" s="6" t="s">
        <v>12254</v>
      </c>
      <c r="K6302" s="14"/>
      <c r="L6302" s="8" t="s">
        <v>12291</v>
      </c>
      <c r="M6302" s="6" t="s">
        <v>104</v>
      </c>
      <c r="N6302" s="5"/>
      <c r="O6302" s="5"/>
      <c r="P6302" s="5"/>
      <c r="Q6302" s="5"/>
      <c r="R6302" s="5"/>
      <c r="S6302" s="5"/>
      <c r="T6302" s="5"/>
      <c r="U6302" s="5"/>
      <c r="V6302" s="5"/>
    </row>
    <row r="6303" hidden="1">
      <c r="A6303" s="5">
        <v>16091.0</v>
      </c>
      <c r="B6303" s="6" t="s">
        <v>12250</v>
      </c>
      <c r="C6303" s="6" t="s">
        <v>12292</v>
      </c>
      <c r="D6303" s="6" t="s">
        <v>12293</v>
      </c>
      <c r="E6303" s="6" t="s">
        <v>17</v>
      </c>
      <c r="F6303" s="6" t="s">
        <v>18</v>
      </c>
      <c r="G6303" s="6" t="s">
        <v>19</v>
      </c>
      <c r="H6303" s="6" t="s">
        <v>1731</v>
      </c>
      <c r="I6303" s="6" t="s">
        <v>12294</v>
      </c>
      <c r="J6303" s="6" t="s">
        <v>12254</v>
      </c>
      <c r="K6303" s="14"/>
      <c r="L6303" s="8" t="s">
        <v>12291</v>
      </c>
      <c r="M6303" s="6" t="s">
        <v>104</v>
      </c>
      <c r="N6303" s="5"/>
      <c r="O6303" s="5"/>
      <c r="P6303" s="5"/>
      <c r="Q6303" s="5"/>
      <c r="R6303" s="5"/>
      <c r="S6303" s="5"/>
      <c r="T6303" s="5"/>
      <c r="U6303" s="5"/>
      <c r="V6303" s="5"/>
    </row>
    <row r="6304" hidden="1">
      <c r="A6304" s="5">
        <v>16091.0</v>
      </c>
      <c r="B6304" s="6" t="s">
        <v>12250</v>
      </c>
      <c r="C6304" s="6" t="s">
        <v>12295</v>
      </c>
      <c r="D6304" s="6" t="s">
        <v>12296</v>
      </c>
      <c r="E6304" s="6" t="s">
        <v>17</v>
      </c>
      <c r="F6304" s="6" t="s">
        <v>18</v>
      </c>
      <c r="G6304" s="6" t="s">
        <v>19</v>
      </c>
      <c r="H6304" s="6" t="s">
        <v>1731</v>
      </c>
      <c r="I6304" s="6" t="s">
        <v>12297</v>
      </c>
      <c r="J6304" s="6" t="s">
        <v>12254</v>
      </c>
      <c r="K6304" s="14"/>
      <c r="L6304" s="8" t="s">
        <v>12291</v>
      </c>
      <c r="M6304" s="6" t="s">
        <v>104</v>
      </c>
      <c r="N6304" s="5"/>
      <c r="O6304" s="5"/>
      <c r="P6304" s="5"/>
      <c r="Q6304" s="5"/>
      <c r="R6304" s="5"/>
      <c r="S6304" s="5"/>
      <c r="T6304" s="5"/>
      <c r="U6304" s="5"/>
      <c r="V6304" s="5"/>
    </row>
    <row r="6305" hidden="1">
      <c r="A6305" s="5">
        <v>16091.0</v>
      </c>
      <c r="B6305" s="6" t="s">
        <v>12250</v>
      </c>
      <c r="C6305" s="6" t="s">
        <v>12298</v>
      </c>
      <c r="D6305" s="6" t="s">
        <v>12299</v>
      </c>
      <c r="E6305" s="6" t="s">
        <v>17</v>
      </c>
      <c r="F6305" s="6" t="s">
        <v>18</v>
      </c>
      <c r="G6305" s="6" t="s">
        <v>19</v>
      </c>
      <c r="H6305" s="6" t="s">
        <v>1731</v>
      </c>
      <c r="I6305" s="6" t="s">
        <v>12300</v>
      </c>
      <c r="J6305" s="6" t="s">
        <v>12254</v>
      </c>
      <c r="K6305" s="14"/>
      <c r="L6305" s="8" t="s">
        <v>12291</v>
      </c>
      <c r="M6305" s="6" t="s">
        <v>104</v>
      </c>
      <c r="N6305" s="5"/>
      <c r="O6305" s="5"/>
      <c r="P6305" s="5"/>
      <c r="Q6305" s="5"/>
      <c r="R6305" s="5"/>
      <c r="S6305" s="5"/>
      <c r="T6305" s="5"/>
      <c r="U6305" s="5"/>
      <c r="V6305" s="5"/>
    </row>
    <row r="6306" hidden="1">
      <c r="A6306" s="5">
        <v>16091.0</v>
      </c>
      <c r="B6306" s="6" t="s">
        <v>12250</v>
      </c>
      <c r="C6306" s="6" t="s">
        <v>12301</v>
      </c>
      <c r="D6306" s="6" t="s">
        <v>12302</v>
      </c>
      <c r="E6306" s="6" t="s">
        <v>17</v>
      </c>
      <c r="F6306" s="6" t="s">
        <v>18</v>
      </c>
      <c r="G6306" s="6" t="s">
        <v>19</v>
      </c>
      <c r="H6306" s="6" t="s">
        <v>1731</v>
      </c>
      <c r="I6306" s="6" t="s">
        <v>12303</v>
      </c>
      <c r="J6306" s="6" t="s">
        <v>12254</v>
      </c>
      <c r="K6306" s="14"/>
      <c r="L6306" s="8" t="s">
        <v>12291</v>
      </c>
      <c r="M6306" s="6" t="s">
        <v>104</v>
      </c>
      <c r="N6306" s="5"/>
      <c r="O6306" s="5"/>
      <c r="P6306" s="5"/>
      <c r="Q6306" s="5"/>
      <c r="R6306" s="5"/>
      <c r="S6306" s="5"/>
      <c r="T6306" s="5"/>
      <c r="U6306" s="5"/>
      <c r="V6306" s="5"/>
    </row>
    <row r="6307" hidden="1">
      <c r="A6307" s="5">
        <v>16091.0</v>
      </c>
      <c r="B6307" s="6" t="s">
        <v>12250</v>
      </c>
      <c r="C6307" s="6" t="s">
        <v>12304</v>
      </c>
      <c r="D6307" s="6" t="s">
        <v>12274</v>
      </c>
      <c r="E6307" s="6" t="s">
        <v>17</v>
      </c>
      <c r="F6307" s="6" t="s">
        <v>18</v>
      </c>
      <c r="G6307" s="6" t="s">
        <v>19</v>
      </c>
      <c r="H6307" s="6" t="s">
        <v>1731</v>
      </c>
      <c r="I6307" s="6" t="s">
        <v>12305</v>
      </c>
      <c r="J6307" s="6" t="s">
        <v>12254</v>
      </c>
      <c r="K6307" s="14"/>
      <c r="L6307" s="8" t="s">
        <v>12291</v>
      </c>
      <c r="M6307" s="6" t="s">
        <v>104</v>
      </c>
      <c r="N6307" s="5"/>
      <c r="O6307" s="5"/>
      <c r="P6307" s="5"/>
      <c r="Q6307" s="5"/>
      <c r="R6307" s="5"/>
      <c r="S6307" s="5"/>
      <c r="T6307" s="5"/>
      <c r="U6307" s="5"/>
      <c r="V6307" s="5"/>
    </row>
    <row r="6308" hidden="1">
      <c r="A6308" s="5">
        <v>16091.0</v>
      </c>
      <c r="B6308" s="6" t="s">
        <v>12250</v>
      </c>
      <c r="C6308" s="6" t="s">
        <v>12306</v>
      </c>
      <c r="D6308" s="6" t="s">
        <v>12307</v>
      </c>
      <c r="E6308" s="6" t="s">
        <v>17</v>
      </c>
      <c r="F6308" s="6" t="s">
        <v>18</v>
      </c>
      <c r="G6308" s="6" t="s">
        <v>19</v>
      </c>
      <c r="H6308" s="6" t="s">
        <v>1731</v>
      </c>
      <c r="I6308" s="6" t="s">
        <v>12308</v>
      </c>
      <c r="J6308" s="6" t="s">
        <v>12254</v>
      </c>
      <c r="K6308" s="14"/>
      <c r="L6308" s="8" t="s">
        <v>12291</v>
      </c>
      <c r="M6308" s="6" t="s">
        <v>104</v>
      </c>
      <c r="N6308" s="5"/>
      <c r="O6308" s="5"/>
      <c r="P6308" s="5"/>
      <c r="Q6308" s="5"/>
      <c r="R6308" s="5"/>
      <c r="S6308" s="5"/>
      <c r="T6308" s="5"/>
      <c r="U6308" s="5"/>
      <c r="V6308" s="5"/>
    </row>
    <row r="6309" hidden="1">
      <c r="A6309" s="5">
        <v>16091.0</v>
      </c>
      <c r="B6309" s="6" t="s">
        <v>12250</v>
      </c>
      <c r="C6309" s="6" t="s">
        <v>12309</v>
      </c>
      <c r="D6309" s="6" t="s">
        <v>12310</v>
      </c>
      <c r="E6309" s="6" t="s">
        <v>17</v>
      </c>
      <c r="F6309" s="6" t="s">
        <v>18</v>
      </c>
      <c r="G6309" s="6" t="s">
        <v>19</v>
      </c>
      <c r="H6309" s="6" t="s">
        <v>1731</v>
      </c>
      <c r="I6309" s="6" t="s">
        <v>12311</v>
      </c>
      <c r="J6309" s="6" t="s">
        <v>12254</v>
      </c>
      <c r="K6309" s="14"/>
      <c r="L6309" s="8" t="s">
        <v>12291</v>
      </c>
      <c r="M6309" s="6" t="s">
        <v>104</v>
      </c>
      <c r="N6309" s="5"/>
      <c r="O6309" s="5"/>
      <c r="P6309" s="5"/>
      <c r="Q6309" s="5"/>
      <c r="R6309" s="5"/>
      <c r="S6309" s="5"/>
      <c r="T6309" s="5"/>
      <c r="U6309" s="5"/>
      <c r="V6309" s="5"/>
    </row>
    <row r="6310" hidden="1">
      <c r="A6310" s="5">
        <v>16091.0</v>
      </c>
      <c r="B6310" s="6" t="s">
        <v>12250</v>
      </c>
      <c r="C6310" s="6" t="s">
        <v>12312</v>
      </c>
      <c r="D6310" s="6" t="s">
        <v>12313</v>
      </c>
      <c r="E6310" s="6" t="s">
        <v>17</v>
      </c>
      <c r="F6310" s="6" t="s">
        <v>18</v>
      </c>
      <c r="G6310" s="6" t="s">
        <v>19</v>
      </c>
      <c r="H6310" s="6" t="s">
        <v>1731</v>
      </c>
      <c r="I6310" s="6" t="s">
        <v>12314</v>
      </c>
      <c r="J6310" s="6" t="s">
        <v>12254</v>
      </c>
      <c r="K6310" s="14"/>
      <c r="L6310" s="8" t="s">
        <v>12291</v>
      </c>
      <c r="M6310" s="6" t="s">
        <v>104</v>
      </c>
      <c r="N6310" s="5"/>
      <c r="O6310" s="5"/>
      <c r="P6310" s="5"/>
      <c r="Q6310" s="5"/>
      <c r="R6310" s="5"/>
      <c r="S6310" s="5"/>
      <c r="T6310" s="5"/>
      <c r="U6310" s="5"/>
      <c r="V6310" s="5"/>
    </row>
    <row r="6311" hidden="1">
      <c r="A6311" s="5">
        <v>16091.0</v>
      </c>
      <c r="B6311" s="6" t="s">
        <v>12250</v>
      </c>
      <c r="C6311" s="6" t="s">
        <v>12315</v>
      </c>
      <c r="D6311" s="6" t="s">
        <v>12316</v>
      </c>
      <c r="E6311" s="6" t="s">
        <v>17</v>
      </c>
      <c r="F6311" s="6" t="s">
        <v>18</v>
      </c>
      <c r="G6311" s="6" t="s">
        <v>19</v>
      </c>
      <c r="H6311" s="6" t="s">
        <v>1731</v>
      </c>
      <c r="I6311" s="6" t="s">
        <v>12317</v>
      </c>
      <c r="J6311" s="6" t="s">
        <v>12254</v>
      </c>
      <c r="K6311" s="14"/>
      <c r="L6311" s="8" t="s">
        <v>12291</v>
      </c>
      <c r="M6311" s="6" t="s">
        <v>104</v>
      </c>
      <c r="N6311" s="5"/>
      <c r="O6311" s="5"/>
      <c r="P6311" s="5"/>
      <c r="Q6311" s="5"/>
      <c r="R6311" s="5"/>
      <c r="S6311" s="5"/>
      <c r="T6311" s="5"/>
      <c r="U6311" s="5"/>
      <c r="V6311" s="5"/>
    </row>
    <row r="6312" hidden="1">
      <c r="A6312" s="5">
        <v>16091.0</v>
      </c>
      <c r="B6312" s="6" t="s">
        <v>12250</v>
      </c>
      <c r="C6312" s="6" t="s">
        <v>12318</v>
      </c>
      <c r="D6312" s="6" t="s">
        <v>12319</v>
      </c>
      <c r="E6312" s="6" t="s">
        <v>17</v>
      </c>
      <c r="F6312" s="6" t="s">
        <v>18</v>
      </c>
      <c r="G6312" s="6" t="s">
        <v>19</v>
      </c>
      <c r="H6312" s="6" t="s">
        <v>1731</v>
      </c>
      <c r="I6312" s="6" t="s">
        <v>12320</v>
      </c>
      <c r="J6312" s="6" t="s">
        <v>12254</v>
      </c>
      <c r="K6312" s="14"/>
      <c r="L6312" s="8" t="s">
        <v>12291</v>
      </c>
      <c r="M6312" s="6" t="s">
        <v>104</v>
      </c>
      <c r="N6312" s="5"/>
      <c r="O6312" s="5"/>
      <c r="P6312" s="5"/>
      <c r="Q6312" s="5"/>
      <c r="R6312" s="5"/>
      <c r="S6312" s="5"/>
      <c r="T6312" s="5"/>
      <c r="U6312" s="5"/>
      <c r="V6312" s="5"/>
    </row>
    <row r="6313" hidden="1">
      <c r="A6313" s="5">
        <v>16091.0</v>
      </c>
      <c r="B6313" s="6" t="s">
        <v>12250</v>
      </c>
      <c r="C6313" s="6" t="s">
        <v>12321</v>
      </c>
      <c r="D6313" s="6" t="s">
        <v>12322</v>
      </c>
      <c r="E6313" s="6" t="s">
        <v>17</v>
      </c>
      <c r="F6313" s="6" t="s">
        <v>18</v>
      </c>
      <c r="G6313" s="6" t="s">
        <v>19</v>
      </c>
      <c r="H6313" s="6" t="s">
        <v>1731</v>
      </c>
      <c r="I6313" s="6" t="s">
        <v>12323</v>
      </c>
      <c r="J6313" s="6" t="s">
        <v>12254</v>
      </c>
      <c r="K6313" s="14"/>
      <c r="L6313" s="8" t="s">
        <v>12291</v>
      </c>
      <c r="M6313" s="6" t="s">
        <v>104</v>
      </c>
      <c r="N6313" s="5"/>
      <c r="O6313" s="5"/>
      <c r="P6313" s="5"/>
      <c r="Q6313" s="5"/>
      <c r="R6313" s="5"/>
      <c r="S6313" s="5"/>
      <c r="T6313" s="5"/>
      <c r="U6313" s="5"/>
      <c r="V6313" s="5"/>
    </row>
    <row r="6314" hidden="1">
      <c r="A6314" s="5">
        <v>16091.0</v>
      </c>
      <c r="B6314" s="6" t="s">
        <v>12250</v>
      </c>
      <c r="C6314" s="6" t="s">
        <v>12324</v>
      </c>
      <c r="D6314" s="6" t="s">
        <v>12325</v>
      </c>
      <c r="E6314" s="6" t="s">
        <v>17</v>
      </c>
      <c r="F6314" s="6" t="s">
        <v>18</v>
      </c>
      <c r="G6314" s="6" t="s">
        <v>19</v>
      </c>
      <c r="H6314" s="6" t="s">
        <v>1731</v>
      </c>
      <c r="I6314" s="6" t="s">
        <v>12326</v>
      </c>
      <c r="J6314" s="6" t="s">
        <v>12254</v>
      </c>
      <c r="K6314" s="14"/>
      <c r="L6314" s="8" t="s">
        <v>12291</v>
      </c>
      <c r="M6314" s="6" t="s">
        <v>104</v>
      </c>
      <c r="N6314" s="5"/>
      <c r="O6314" s="5"/>
      <c r="P6314" s="5"/>
      <c r="Q6314" s="5"/>
      <c r="R6314" s="5"/>
      <c r="S6314" s="5"/>
      <c r="T6314" s="5"/>
      <c r="U6314" s="5"/>
      <c r="V6314" s="5"/>
    </row>
    <row r="6315" hidden="1">
      <c r="A6315" s="5">
        <v>16091.0</v>
      </c>
      <c r="B6315" s="6" t="s">
        <v>12250</v>
      </c>
      <c r="C6315" s="6" t="s">
        <v>12327</v>
      </c>
      <c r="D6315" s="6" t="s">
        <v>12328</v>
      </c>
      <c r="E6315" s="6" t="s">
        <v>17</v>
      </c>
      <c r="F6315" s="6" t="s">
        <v>18</v>
      </c>
      <c r="G6315" s="6" t="s">
        <v>19</v>
      </c>
      <c r="H6315" s="6" t="s">
        <v>1731</v>
      </c>
      <c r="I6315" s="6" t="s">
        <v>12329</v>
      </c>
      <c r="J6315" s="6" t="s">
        <v>12254</v>
      </c>
      <c r="K6315" s="14"/>
      <c r="L6315" s="8" t="s">
        <v>12291</v>
      </c>
      <c r="M6315" s="6" t="s">
        <v>104</v>
      </c>
      <c r="N6315" s="5"/>
      <c r="O6315" s="5"/>
      <c r="P6315" s="5"/>
      <c r="Q6315" s="5"/>
      <c r="R6315" s="5"/>
      <c r="S6315" s="5"/>
      <c r="T6315" s="5"/>
      <c r="U6315" s="5"/>
      <c r="V6315" s="5"/>
    </row>
    <row r="6316" hidden="1">
      <c r="A6316" s="5">
        <v>16091.0</v>
      </c>
      <c r="B6316" s="6" t="s">
        <v>12250</v>
      </c>
      <c r="C6316" s="6" t="s">
        <v>12330</v>
      </c>
      <c r="D6316" s="6" t="s">
        <v>12331</v>
      </c>
      <c r="E6316" s="6" t="s">
        <v>17</v>
      </c>
      <c r="F6316" s="6" t="s">
        <v>18</v>
      </c>
      <c r="G6316" s="6" t="s">
        <v>19</v>
      </c>
      <c r="H6316" s="6" t="s">
        <v>1731</v>
      </c>
      <c r="I6316" s="6" t="s">
        <v>12332</v>
      </c>
      <c r="J6316" s="6" t="s">
        <v>12254</v>
      </c>
      <c r="K6316" s="14"/>
      <c r="L6316" s="8" t="s">
        <v>12291</v>
      </c>
      <c r="M6316" s="6" t="s">
        <v>104</v>
      </c>
      <c r="N6316" s="5"/>
      <c r="O6316" s="5"/>
      <c r="P6316" s="5"/>
      <c r="Q6316" s="5"/>
      <c r="R6316" s="5"/>
      <c r="S6316" s="5"/>
      <c r="T6316" s="5"/>
      <c r="U6316" s="5"/>
      <c r="V6316" s="5"/>
    </row>
    <row r="6317" hidden="1">
      <c r="A6317" s="5">
        <v>16091.0</v>
      </c>
      <c r="B6317" s="6" t="s">
        <v>12250</v>
      </c>
      <c r="C6317" s="6" t="s">
        <v>12333</v>
      </c>
      <c r="D6317" s="6" t="s">
        <v>12334</v>
      </c>
      <c r="E6317" s="6" t="s">
        <v>17</v>
      </c>
      <c r="F6317" s="6" t="s">
        <v>18</v>
      </c>
      <c r="G6317" s="6" t="s">
        <v>19</v>
      </c>
      <c r="H6317" s="6" t="s">
        <v>1731</v>
      </c>
      <c r="I6317" s="6" t="s">
        <v>12335</v>
      </c>
      <c r="J6317" s="6" t="s">
        <v>12254</v>
      </c>
      <c r="K6317" s="14"/>
      <c r="L6317" s="8" t="s">
        <v>12291</v>
      </c>
      <c r="M6317" s="6" t="s">
        <v>104</v>
      </c>
      <c r="N6317" s="5"/>
      <c r="O6317" s="5"/>
      <c r="P6317" s="5"/>
      <c r="Q6317" s="5"/>
      <c r="R6317" s="5"/>
      <c r="S6317" s="5"/>
      <c r="T6317" s="5"/>
      <c r="U6317" s="5"/>
      <c r="V6317" s="5"/>
    </row>
    <row r="6318" hidden="1">
      <c r="A6318" s="5">
        <v>16091.0</v>
      </c>
      <c r="B6318" s="6" t="s">
        <v>12250</v>
      </c>
      <c r="C6318" s="6" t="s">
        <v>12336</v>
      </c>
      <c r="D6318" s="6" t="s">
        <v>12337</v>
      </c>
      <c r="E6318" s="6" t="s">
        <v>17</v>
      </c>
      <c r="F6318" s="6" t="s">
        <v>18</v>
      </c>
      <c r="G6318" s="6" t="s">
        <v>19</v>
      </c>
      <c r="H6318" s="6" t="s">
        <v>1731</v>
      </c>
      <c r="I6318" s="6" t="s">
        <v>12338</v>
      </c>
      <c r="J6318" s="6" t="s">
        <v>12254</v>
      </c>
      <c r="K6318" s="14"/>
      <c r="L6318" s="8" t="s">
        <v>12291</v>
      </c>
      <c r="M6318" s="6" t="s">
        <v>104</v>
      </c>
      <c r="N6318" s="5"/>
      <c r="O6318" s="5"/>
      <c r="P6318" s="5"/>
      <c r="Q6318" s="5"/>
      <c r="R6318" s="5"/>
      <c r="S6318" s="5"/>
      <c r="T6318" s="5"/>
      <c r="U6318" s="5"/>
      <c r="V6318" s="5"/>
    </row>
  </sheetData>
  <autoFilter ref="$A$1:$M$6318">
    <filterColumn colId="1">
      <filters>
        <filter val="SED - Secretaria de Estado da Educação"/>
        <filter val="ARESC - Agencia de Regulação de Serviços Públicos de Santa Catarina"/>
      </filters>
    </filterColumn>
  </autoFilter>
  <mergeCells count="1">
    <mergeCell ref="A1:H1"/>
  </mergeCells>
  <dataValidations>
    <dataValidation type="list" allowBlank="1" showErrorMessage="1" sqref="M3 M5:M25 M110:M138 M142:M691 M726:M1054 M1055:N1061 M1062:M1129 M1130:N1131 M1132:M1137 M1138:N1138 M1139:M6318">
      <formula1>"Licitação,DL,IL"</formula1>
    </dataValidation>
    <dataValidation type="list" allowBlank="1" showErrorMessage="1" sqref="E3:E6318">
      <formula1>"Material,Obra,Solução de TI,Serviço,Serviço de Engenharia,Serviço Terceirizado"</formula1>
    </dataValidation>
    <dataValidation type="list" allowBlank="1" showErrorMessage="1" sqref="M692:M725">
      <formula1>"DL em razão do valor,Duplo enquadramento,Inexigibilidade,Licitação"</formula1>
    </dataValidation>
    <dataValidation type="list" allowBlank="1" showErrorMessage="1" sqref="F3:F6318">
      <formula1>"Sim,Não"</formula1>
    </dataValidation>
    <dataValidation type="list" allowBlank="1" showErrorMessage="1" sqref="M26:M109 M139:M141">
      <formula1>"Licitação,DL,IL,Concorrência"</formula1>
    </dataValidation>
    <dataValidation type="list" allowBlank="1" showErrorMessage="1" sqref="M4">
      <formula1>"Pregão Eletronico"</formula1>
    </dataValidation>
  </dataValidations>
  <hyperlinks>
    <hyperlink r:id="rId1" ref="D1062"/>
    <hyperlink r:id="rId2" ref="I1062"/>
    <hyperlink r:id="rId3" ref="D1129"/>
  </hyperlinks>
  <printOptions gridLines="1" horizontalCentered="1"/>
  <pageMargins bottom="0.75" footer="0.0" header="0.0" left="0.7" right="0.7" top="0.75"/>
  <pageSetup fitToHeight="0" paperSize="9" cellComments="atEnd" orientation="landscape" pageOrder="overThenDown"/>
  <drawing r:id="rId4"/>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13.5"/>
    <col customWidth="1" min="2" max="2" width="27.75"/>
    <col customWidth="1" min="3" max="3" width="32.63"/>
    <col customWidth="1" min="4" max="4" width="20.0"/>
    <col customWidth="1" min="5" max="5" width="38.5"/>
    <col customWidth="1" min="6" max="6" width="12.38"/>
    <col customWidth="1" min="8" max="8" width="18.88"/>
  </cols>
  <sheetData>
    <row r="1" ht="37.5" customHeight="1">
      <c r="A1" s="4" t="s">
        <v>1</v>
      </c>
      <c r="B1" s="4" t="s">
        <v>2</v>
      </c>
      <c r="C1" s="4" t="s">
        <v>4</v>
      </c>
      <c r="D1" s="4" t="s">
        <v>8</v>
      </c>
      <c r="E1" s="4" t="s">
        <v>9</v>
      </c>
      <c r="F1" s="4" t="s">
        <v>10</v>
      </c>
      <c r="G1" s="4" t="s">
        <v>12339</v>
      </c>
      <c r="H1" s="4" t="s">
        <v>13</v>
      </c>
    </row>
    <row r="2" ht="15.75" customHeight="1">
      <c r="A2" s="42">
        <v>16085.0</v>
      </c>
      <c r="B2" s="43" t="s">
        <v>98</v>
      </c>
      <c r="C2" s="42" t="s">
        <v>12340</v>
      </c>
      <c r="D2" s="43" t="s">
        <v>225</v>
      </c>
      <c r="E2" s="43" t="s">
        <v>12341</v>
      </c>
      <c r="F2" s="43" t="s">
        <v>22</v>
      </c>
      <c r="G2" s="43">
        <v>6395.0</v>
      </c>
      <c r="H2" s="43" t="s">
        <v>2214</v>
      </c>
    </row>
    <row r="3" ht="15.75" customHeight="1">
      <c r="A3" s="42">
        <v>16085.0</v>
      </c>
      <c r="B3" s="43" t="s">
        <v>98</v>
      </c>
      <c r="C3" s="42" t="s">
        <v>12342</v>
      </c>
      <c r="D3" s="43" t="s">
        <v>149</v>
      </c>
      <c r="E3" s="43" t="s">
        <v>12343</v>
      </c>
      <c r="F3" s="43" t="s">
        <v>22</v>
      </c>
      <c r="G3" s="43">
        <v>11626.900000000001</v>
      </c>
      <c r="H3" s="43" t="s">
        <v>2214</v>
      </c>
    </row>
    <row r="4" ht="15.75" customHeight="1">
      <c r="A4" s="42">
        <v>16085.0</v>
      </c>
      <c r="B4" s="43" t="s">
        <v>98</v>
      </c>
      <c r="C4" s="42" t="s">
        <v>12344</v>
      </c>
      <c r="D4" s="43" t="s">
        <v>115</v>
      </c>
      <c r="E4" s="43" t="s">
        <v>12345</v>
      </c>
      <c r="F4" s="43" t="s">
        <v>22</v>
      </c>
      <c r="G4" s="43">
        <v>9468.1</v>
      </c>
      <c r="H4" s="43" t="s">
        <v>2214</v>
      </c>
    </row>
    <row r="5" ht="15.75" customHeight="1">
      <c r="A5" s="42">
        <v>16085.0</v>
      </c>
      <c r="B5" s="43" t="s">
        <v>98</v>
      </c>
      <c r="C5" s="42" t="s">
        <v>12346</v>
      </c>
      <c r="D5" s="43" t="s">
        <v>115</v>
      </c>
      <c r="E5" s="43" t="s">
        <v>12343</v>
      </c>
      <c r="F5" s="43" t="s">
        <v>22</v>
      </c>
      <c r="G5" s="43">
        <v>5000.0</v>
      </c>
      <c r="H5" s="43" t="s">
        <v>2214</v>
      </c>
    </row>
    <row r="6" ht="15.75" customHeight="1">
      <c r="A6" s="42">
        <v>16085.0</v>
      </c>
      <c r="B6" s="43" t="s">
        <v>98</v>
      </c>
      <c r="C6" s="42" t="s">
        <v>12347</v>
      </c>
      <c r="D6" s="43" t="s">
        <v>115</v>
      </c>
      <c r="E6" s="43" t="s">
        <v>12345</v>
      </c>
      <c r="F6" s="43" t="s">
        <v>22</v>
      </c>
      <c r="G6" s="43">
        <v>18500.0</v>
      </c>
      <c r="H6" s="43" t="s">
        <v>2214</v>
      </c>
    </row>
    <row r="7" ht="15.75" customHeight="1">
      <c r="A7" s="42">
        <v>16085.0</v>
      </c>
      <c r="B7" s="43" t="s">
        <v>98</v>
      </c>
      <c r="C7" s="42" t="s">
        <v>12348</v>
      </c>
      <c r="D7" s="43" t="s">
        <v>351</v>
      </c>
      <c r="E7" s="43" t="s">
        <v>12349</v>
      </c>
      <c r="F7" s="43" t="s">
        <v>22</v>
      </c>
      <c r="G7" s="43">
        <v>30000.0</v>
      </c>
      <c r="H7" s="43" t="s">
        <v>2214</v>
      </c>
    </row>
    <row r="8" ht="15.75" customHeight="1">
      <c r="A8" s="42">
        <v>16085.0</v>
      </c>
      <c r="B8" s="43" t="s">
        <v>98</v>
      </c>
      <c r="C8" s="42" t="s">
        <v>12350</v>
      </c>
      <c r="D8" s="43" t="s">
        <v>167</v>
      </c>
      <c r="E8" s="43" t="s">
        <v>12351</v>
      </c>
      <c r="F8" s="43" t="s">
        <v>22</v>
      </c>
      <c r="G8" s="43">
        <v>3165.0</v>
      </c>
      <c r="H8" s="43" t="s">
        <v>2214</v>
      </c>
    </row>
    <row r="9" ht="15.75" customHeight="1">
      <c r="A9" s="42">
        <v>16085.0</v>
      </c>
      <c r="B9" s="43" t="s">
        <v>98</v>
      </c>
      <c r="C9" s="42" t="s">
        <v>12352</v>
      </c>
      <c r="D9" s="43" t="s">
        <v>245</v>
      </c>
      <c r="E9" s="43" t="s">
        <v>12349</v>
      </c>
      <c r="F9" s="43" t="s">
        <v>22</v>
      </c>
      <c r="G9" s="43">
        <v>18671.52</v>
      </c>
      <c r="H9" s="43" t="s">
        <v>2214</v>
      </c>
    </row>
    <row r="10" ht="15.75" customHeight="1">
      <c r="A10" s="42">
        <v>16085.0</v>
      </c>
      <c r="B10" s="43" t="s">
        <v>98</v>
      </c>
      <c r="C10" s="42" t="s">
        <v>12353</v>
      </c>
      <c r="D10" s="43" t="s">
        <v>149</v>
      </c>
      <c r="E10" s="43" t="s">
        <v>12351</v>
      </c>
      <c r="F10" s="43" t="s">
        <v>22</v>
      </c>
      <c r="G10" s="43">
        <v>2000.0</v>
      </c>
      <c r="H10" s="43" t="s">
        <v>2214</v>
      </c>
    </row>
    <row r="11" ht="15.75" customHeight="1">
      <c r="A11" s="42">
        <v>16085.0</v>
      </c>
      <c r="B11" s="43" t="s">
        <v>98</v>
      </c>
      <c r="C11" s="42" t="s">
        <v>12354</v>
      </c>
      <c r="D11" s="43" t="s">
        <v>102</v>
      </c>
      <c r="E11" s="43" t="s">
        <v>12349</v>
      </c>
      <c r="F11" s="43" t="s">
        <v>22</v>
      </c>
      <c r="G11" s="43">
        <v>1870.0</v>
      </c>
      <c r="H11" s="43" t="s">
        <v>2214</v>
      </c>
    </row>
    <row r="12" ht="15.75" customHeight="1">
      <c r="A12" s="42">
        <v>16085.0</v>
      </c>
      <c r="B12" s="43" t="s">
        <v>98</v>
      </c>
      <c r="C12" s="42" t="s">
        <v>12355</v>
      </c>
      <c r="D12" s="43" t="s">
        <v>149</v>
      </c>
      <c r="E12" s="43" t="s">
        <v>12351</v>
      </c>
      <c r="F12" s="43" t="s">
        <v>22</v>
      </c>
      <c r="G12" s="43">
        <v>1000.0</v>
      </c>
      <c r="H12" s="43" t="s">
        <v>2214</v>
      </c>
    </row>
    <row r="13" ht="15.75" customHeight="1">
      <c r="A13" s="42">
        <v>16085.0</v>
      </c>
      <c r="B13" s="43" t="s">
        <v>98</v>
      </c>
      <c r="C13" s="42" t="s">
        <v>12356</v>
      </c>
      <c r="D13" s="43" t="s">
        <v>167</v>
      </c>
      <c r="E13" s="43" t="s">
        <v>12349</v>
      </c>
      <c r="F13" s="43" t="s">
        <v>22</v>
      </c>
      <c r="G13" s="43">
        <v>7500.0</v>
      </c>
      <c r="H13" s="43" t="s">
        <v>2214</v>
      </c>
    </row>
    <row r="14" ht="15.75" customHeight="1">
      <c r="A14" s="42">
        <v>16085.0</v>
      </c>
      <c r="B14" s="43" t="s">
        <v>98</v>
      </c>
      <c r="C14" s="42" t="s">
        <v>12357</v>
      </c>
      <c r="D14" s="43" t="s">
        <v>153</v>
      </c>
      <c r="E14" s="43" t="s">
        <v>12351</v>
      </c>
      <c r="F14" s="43" t="s">
        <v>22</v>
      </c>
      <c r="G14" s="43">
        <v>12000.0</v>
      </c>
      <c r="H14" s="43" t="s">
        <v>2214</v>
      </c>
    </row>
    <row r="15" ht="15.75" customHeight="1">
      <c r="A15" s="42">
        <v>16085.0</v>
      </c>
      <c r="B15" s="43" t="s">
        <v>98</v>
      </c>
      <c r="C15" s="42" t="s">
        <v>12358</v>
      </c>
      <c r="D15" s="43" t="s">
        <v>153</v>
      </c>
      <c r="E15" s="43" t="s">
        <v>12349</v>
      </c>
      <c r="F15" s="43" t="s">
        <v>22</v>
      </c>
      <c r="G15" s="43">
        <v>8000.0</v>
      </c>
      <c r="H15" s="43" t="s">
        <v>2214</v>
      </c>
    </row>
    <row r="16" ht="15.75" customHeight="1">
      <c r="A16" s="42">
        <v>16085.0</v>
      </c>
      <c r="B16" s="43" t="s">
        <v>98</v>
      </c>
      <c r="C16" s="42" t="s">
        <v>12359</v>
      </c>
      <c r="D16" s="43" t="s">
        <v>102</v>
      </c>
      <c r="E16" s="43" t="s">
        <v>12351</v>
      </c>
      <c r="F16" s="43" t="s">
        <v>22</v>
      </c>
      <c r="G16" s="43">
        <v>10300.0</v>
      </c>
      <c r="H16" s="43" t="s">
        <v>2214</v>
      </c>
    </row>
    <row r="17" ht="15.75" customHeight="1">
      <c r="A17" s="42">
        <v>16085.0</v>
      </c>
      <c r="B17" s="43" t="s">
        <v>98</v>
      </c>
      <c r="C17" s="42" t="s">
        <v>12360</v>
      </c>
      <c r="D17" s="43" t="s">
        <v>149</v>
      </c>
      <c r="E17" s="43" t="s">
        <v>12349</v>
      </c>
      <c r="F17" s="43" t="s">
        <v>22</v>
      </c>
      <c r="G17" s="43">
        <v>300.0</v>
      </c>
      <c r="H17" s="43" t="s">
        <v>2214</v>
      </c>
    </row>
    <row r="18" ht="15.75" customHeight="1">
      <c r="A18" s="42">
        <v>16085.0</v>
      </c>
      <c r="B18" s="43" t="s">
        <v>98</v>
      </c>
      <c r="C18" s="42" t="s">
        <v>12361</v>
      </c>
      <c r="D18" s="43" t="s">
        <v>115</v>
      </c>
      <c r="E18" s="43" t="s">
        <v>12362</v>
      </c>
      <c r="F18" s="43" t="s">
        <v>22</v>
      </c>
      <c r="G18" s="43">
        <v>4765.0</v>
      </c>
      <c r="H18" s="43" t="s">
        <v>2214</v>
      </c>
    </row>
    <row r="19" ht="15.75" customHeight="1">
      <c r="A19" s="42">
        <v>16085.0</v>
      </c>
      <c r="B19" s="43" t="s">
        <v>98</v>
      </c>
      <c r="C19" s="42" t="s">
        <v>12363</v>
      </c>
      <c r="D19" s="43" t="s">
        <v>115</v>
      </c>
      <c r="E19" s="43" t="s">
        <v>12364</v>
      </c>
      <c r="F19" s="43" t="s">
        <v>22</v>
      </c>
      <c r="G19" s="43">
        <v>16461.81</v>
      </c>
      <c r="H19" s="43" t="s">
        <v>2214</v>
      </c>
    </row>
    <row r="20" ht="15.75" customHeight="1">
      <c r="A20" s="42">
        <v>16085.0</v>
      </c>
      <c r="B20" s="43" t="s">
        <v>98</v>
      </c>
      <c r="C20" s="42" t="s">
        <v>12365</v>
      </c>
      <c r="D20" s="43" t="s">
        <v>115</v>
      </c>
      <c r="E20" s="43" t="s">
        <v>12366</v>
      </c>
      <c r="F20" s="43" t="s">
        <v>22</v>
      </c>
      <c r="G20" s="43">
        <v>4925.98</v>
      </c>
      <c r="H20" s="43" t="s">
        <v>2214</v>
      </c>
    </row>
    <row r="21" ht="15.75" customHeight="1">
      <c r="A21" s="42">
        <v>16085.0</v>
      </c>
      <c r="B21" s="43" t="s">
        <v>98</v>
      </c>
      <c r="C21" s="42" t="s">
        <v>12367</v>
      </c>
      <c r="D21" s="43" t="s">
        <v>115</v>
      </c>
      <c r="E21" s="43" t="s">
        <v>12368</v>
      </c>
      <c r="F21" s="43" t="s">
        <v>22</v>
      </c>
      <c r="G21" s="43">
        <v>2000.0</v>
      </c>
      <c r="H21" s="43" t="s">
        <v>2214</v>
      </c>
    </row>
    <row r="22" ht="15.75" customHeight="1">
      <c r="A22" s="42">
        <v>16085.0</v>
      </c>
      <c r="B22" s="43" t="s">
        <v>98</v>
      </c>
      <c r="C22" s="42" t="s">
        <v>12369</v>
      </c>
      <c r="D22" s="43" t="s">
        <v>102</v>
      </c>
      <c r="E22" s="43" t="s">
        <v>12370</v>
      </c>
      <c r="F22" s="43" t="s">
        <v>22</v>
      </c>
      <c r="G22" s="43">
        <v>3000.0</v>
      </c>
      <c r="H22" s="43" t="s">
        <v>2214</v>
      </c>
    </row>
    <row r="23" ht="15.75" customHeight="1">
      <c r="A23" s="42">
        <v>16085.0</v>
      </c>
      <c r="B23" s="43" t="s">
        <v>98</v>
      </c>
      <c r="C23" s="42" t="s">
        <v>12371</v>
      </c>
      <c r="D23" s="43" t="s">
        <v>153</v>
      </c>
      <c r="E23" s="43" t="s">
        <v>12372</v>
      </c>
      <c r="F23" s="43" t="s">
        <v>22</v>
      </c>
      <c r="G23" s="43">
        <v>80.0</v>
      </c>
      <c r="H23" s="43" t="s">
        <v>2214</v>
      </c>
    </row>
    <row r="24" ht="15.75" customHeight="1">
      <c r="A24" s="42">
        <v>16085.0</v>
      </c>
      <c r="B24" s="43" t="s">
        <v>98</v>
      </c>
      <c r="C24" s="42" t="s">
        <v>12373</v>
      </c>
      <c r="D24" s="43" t="s">
        <v>326</v>
      </c>
      <c r="E24" s="43" t="s">
        <v>12374</v>
      </c>
      <c r="F24" s="43" t="s">
        <v>22</v>
      </c>
      <c r="G24" s="43">
        <v>32818.78</v>
      </c>
      <c r="H24" s="43" t="s">
        <v>2214</v>
      </c>
    </row>
    <row r="25" ht="15.75" customHeight="1">
      <c r="A25" s="42">
        <v>16085.0</v>
      </c>
      <c r="B25" s="43" t="s">
        <v>98</v>
      </c>
      <c r="C25" s="42" t="s">
        <v>12375</v>
      </c>
      <c r="D25" s="43" t="s">
        <v>351</v>
      </c>
      <c r="E25" s="43" t="s">
        <v>12374</v>
      </c>
      <c r="F25" s="43" t="s">
        <v>22</v>
      </c>
      <c r="G25" s="43">
        <v>21160.0</v>
      </c>
      <c r="H25" s="43" t="s">
        <v>2214</v>
      </c>
    </row>
    <row r="26" ht="15.75" customHeight="1">
      <c r="A26" s="42">
        <v>16085.0</v>
      </c>
      <c r="B26" s="43" t="s">
        <v>98</v>
      </c>
      <c r="C26" s="42" t="s">
        <v>12376</v>
      </c>
      <c r="D26" s="43" t="s">
        <v>149</v>
      </c>
      <c r="E26" s="43" t="s">
        <v>12374</v>
      </c>
      <c r="F26" s="43" t="s">
        <v>22</v>
      </c>
      <c r="G26" s="43">
        <v>35039.04</v>
      </c>
      <c r="H26" s="43" t="s">
        <v>2214</v>
      </c>
    </row>
    <row r="27" ht="15.75" customHeight="1">
      <c r="A27" s="42">
        <v>16085.0</v>
      </c>
      <c r="B27" s="43" t="s">
        <v>98</v>
      </c>
      <c r="C27" s="42" t="s">
        <v>12377</v>
      </c>
      <c r="D27" s="43" t="s">
        <v>313</v>
      </c>
      <c r="E27" s="43" t="s">
        <v>12378</v>
      </c>
      <c r="F27" s="43" t="s">
        <v>22</v>
      </c>
      <c r="G27" s="43">
        <v>30.0</v>
      </c>
      <c r="H27" s="43" t="s">
        <v>2214</v>
      </c>
    </row>
    <row r="28" ht="15.75" customHeight="1">
      <c r="A28" s="42">
        <v>16085.0</v>
      </c>
      <c r="B28" s="43" t="s">
        <v>98</v>
      </c>
      <c r="C28" s="42" t="s">
        <v>12379</v>
      </c>
      <c r="D28" s="43" t="s">
        <v>153</v>
      </c>
      <c r="E28" s="43" t="s">
        <v>12380</v>
      </c>
      <c r="F28" s="43" t="s">
        <v>22</v>
      </c>
      <c r="G28" s="43">
        <v>17070.0</v>
      </c>
      <c r="H28" s="43" t="s">
        <v>2214</v>
      </c>
    </row>
    <row r="29" ht="15.75" customHeight="1">
      <c r="A29" s="42">
        <v>16085.0</v>
      </c>
      <c r="B29" s="43" t="s">
        <v>98</v>
      </c>
      <c r="C29" s="42" t="s">
        <v>12381</v>
      </c>
      <c r="D29" s="43" t="s">
        <v>115</v>
      </c>
      <c r="E29" s="43" t="s">
        <v>12382</v>
      </c>
      <c r="F29" s="43" t="s">
        <v>22</v>
      </c>
      <c r="G29" s="43">
        <v>530.0</v>
      </c>
      <c r="H29" s="43" t="s">
        <v>2214</v>
      </c>
    </row>
    <row r="30" ht="15.75" customHeight="1">
      <c r="A30" s="42">
        <v>16085.0</v>
      </c>
      <c r="B30" s="43" t="s">
        <v>98</v>
      </c>
      <c r="C30" s="42" t="s">
        <v>12383</v>
      </c>
      <c r="D30" s="43" t="s">
        <v>115</v>
      </c>
      <c r="E30" s="43" t="s">
        <v>12384</v>
      </c>
      <c r="F30" s="43" t="s">
        <v>22</v>
      </c>
      <c r="G30" s="43">
        <v>13615.0</v>
      </c>
      <c r="H30" s="43" t="s">
        <v>2214</v>
      </c>
    </row>
    <row r="31" ht="15.75" customHeight="1">
      <c r="A31" s="42">
        <v>16085.0</v>
      </c>
      <c r="B31" s="43" t="s">
        <v>98</v>
      </c>
      <c r="C31" s="42" t="s">
        <v>12385</v>
      </c>
      <c r="D31" s="43" t="s">
        <v>115</v>
      </c>
      <c r="E31" s="43" t="s">
        <v>12386</v>
      </c>
      <c r="F31" s="43" t="s">
        <v>22</v>
      </c>
      <c r="G31" s="43">
        <v>11254.0</v>
      </c>
      <c r="H31" s="43" t="s">
        <v>2214</v>
      </c>
    </row>
    <row r="32" ht="15.75" customHeight="1">
      <c r="A32" s="42">
        <v>16085.0</v>
      </c>
      <c r="B32" s="43" t="s">
        <v>98</v>
      </c>
      <c r="C32" s="42" t="s">
        <v>12387</v>
      </c>
      <c r="D32" s="43" t="s">
        <v>207</v>
      </c>
      <c r="E32" s="43" t="s">
        <v>12388</v>
      </c>
      <c r="F32" s="43" t="s">
        <v>22</v>
      </c>
      <c r="G32" s="43">
        <v>150.0</v>
      </c>
      <c r="H32" s="43" t="s">
        <v>2214</v>
      </c>
    </row>
    <row r="33" ht="15.75" customHeight="1">
      <c r="A33" s="42">
        <v>16085.0</v>
      </c>
      <c r="B33" s="43" t="s">
        <v>98</v>
      </c>
      <c r="C33" s="42" t="s">
        <v>12389</v>
      </c>
      <c r="D33" s="43" t="s">
        <v>107</v>
      </c>
      <c r="E33" s="43" t="s">
        <v>12390</v>
      </c>
      <c r="F33" s="43" t="s">
        <v>22</v>
      </c>
      <c r="G33" s="43">
        <v>3000.0</v>
      </c>
      <c r="H33" s="43" t="s">
        <v>2214</v>
      </c>
    </row>
    <row r="34" ht="15.75" customHeight="1">
      <c r="A34" s="42">
        <v>16085.0</v>
      </c>
      <c r="B34" s="43" t="s">
        <v>98</v>
      </c>
      <c r="C34" s="42" t="s">
        <v>12391</v>
      </c>
      <c r="D34" s="43" t="s">
        <v>102</v>
      </c>
      <c r="E34" s="43" t="s">
        <v>12392</v>
      </c>
      <c r="F34" s="43" t="s">
        <v>22</v>
      </c>
      <c r="G34" s="43">
        <v>1998.0</v>
      </c>
      <c r="H34" s="43" t="s">
        <v>2214</v>
      </c>
    </row>
    <row r="35" ht="15.75" customHeight="1">
      <c r="A35" s="42">
        <v>16085.0</v>
      </c>
      <c r="B35" s="43" t="s">
        <v>98</v>
      </c>
      <c r="C35" s="42" t="s">
        <v>12393</v>
      </c>
      <c r="D35" s="43" t="s">
        <v>149</v>
      </c>
      <c r="E35" s="43" t="s">
        <v>12394</v>
      </c>
      <c r="F35" s="43" t="s">
        <v>22</v>
      </c>
      <c r="G35" s="43">
        <v>450.0</v>
      </c>
      <c r="H35" s="43" t="s">
        <v>2214</v>
      </c>
    </row>
    <row r="36" ht="15.75" customHeight="1">
      <c r="A36" s="42">
        <v>16085.0</v>
      </c>
      <c r="B36" s="43" t="s">
        <v>98</v>
      </c>
      <c r="C36" s="42" t="s">
        <v>12395</v>
      </c>
      <c r="D36" s="43" t="s">
        <v>115</v>
      </c>
      <c r="E36" s="43" t="s">
        <v>12396</v>
      </c>
      <c r="F36" s="43" t="s">
        <v>22</v>
      </c>
      <c r="G36" s="43">
        <v>15960.0</v>
      </c>
      <c r="H36" s="43" t="s">
        <v>2214</v>
      </c>
    </row>
    <row r="37" ht="15.75" customHeight="1">
      <c r="A37" s="42">
        <v>16085.0</v>
      </c>
      <c r="B37" s="43" t="s">
        <v>98</v>
      </c>
      <c r="C37" s="42" t="s">
        <v>12397</v>
      </c>
      <c r="D37" s="43" t="s">
        <v>107</v>
      </c>
      <c r="E37" s="43" t="s">
        <v>12398</v>
      </c>
      <c r="F37" s="43" t="s">
        <v>22</v>
      </c>
      <c r="G37" s="43">
        <v>6558.0</v>
      </c>
      <c r="H37" s="43" t="s">
        <v>2214</v>
      </c>
    </row>
    <row r="38" ht="15.75" customHeight="1">
      <c r="A38" s="42">
        <v>16085.0</v>
      </c>
      <c r="B38" s="43" t="s">
        <v>98</v>
      </c>
      <c r="C38" s="42" t="s">
        <v>12399</v>
      </c>
      <c r="D38" s="43" t="s">
        <v>115</v>
      </c>
      <c r="E38" s="43" t="s">
        <v>12400</v>
      </c>
      <c r="F38" s="43" t="s">
        <v>22</v>
      </c>
      <c r="G38" s="43">
        <v>10000.0</v>
      </c>
      <c r="H38" s="43" t="s">
        <v>2214</v>
      </c>
    </row>
    <row r="39" ht="15.75" customHeight="1">
      <c r="A39" s="42">
        <v>16085.0</v>
      </c>
      <c r="B39" s="43" t="s">
        <v>98</v>
      </c>
      <c r="C39" s="42" t="s">
        <v>12401</v>
      </c>
      <c r="D39" s="43" t="s">
        <v>326</v>
      </c>
      <c r="E39" s="43" t="s">
        <v>12402</v>
      </c>
      <c r="F39" s="43" t="s">
        <v>22</v>
      </c>
      <c r="G39" s="43">
        <v>25003.760000000002</v>
      </c>
      <c r="H39" s="43" t="s">
        <v>2214</v>
      </c>
    </row>
    <row r="40" ht="15.75" customHeight="1">
      <c r="A40" s="42">
        <v>16085.0</v>
      </c>
      <c r="B40" s="43" t="s">
        <v>98</v>
      </c>
      <c r="C40" s="42" t="s">
        <v>12403</v>
      </c>
      <c r="D40" s="43" t="s">
        <v>326</v>
      </c>
      <c r="E40" s="43" t="s">
        <v>12404</v>
      </c>
      <c r="F40" s="43" t="s">
        <v>22</v>
      </c>
      <c r="G40" s="43">
        <v>1675.0</v>
      </c>
      <c r="H40" s="43" t="s">
        <v>2214</v>
      </c>
    </row>
    <row r="41" ht="15.75" customHeight="1">
      <c r="A41" s="42">
        <v>16085.0</v>
      </c>
      <c r="B41" s="43" t="s">
        <v>98</v>
      </c>
      <c r="C41" s="42" t="s">
        <v>12405</v>
      </c>
      <c r="D41" s="43" t="s">
        <v>326</v>
      </c>
      <c r="E41" s="43" t="s">
        <v>12406</v>
      </c>
      <c r="F41" s="43" t="s">
        <v>22</v>
      </c>
      <c r="G41" s="43">
        <v>3967.2</v>
      </c>
      <c r="H41" s="43" t="s">
        <v>2214</v>
      </c>
    </row>
    <row r="42" ht="15.75" customHeight="1">
      <c r="A42" s="42">
        <v>16085.0</v>
      </c>
      <c r="B42" s="43" t="s">
        <v>98</v>
      </c>
      <c r="C42" s="42" t="s">
        <v>12407</v>
      </c>
      <c r="D42" s="43" t="s">
        <v>149</v>
      </c>
      <c r="E42" s="43" t="s">
        <v>12408</v>
      </c>
      <c r="F42" s="43" t="s">
        <v>22</v>
      </c>
      <c r="G42" s="43">
        <v>9500.0</v>
      </c>
      <c r="H42" s="43" t="s">
        <v>2214</v>
      </c>
    </row>
    <row r="43" ht="15.75" customHeight="1">
      <c r="A43" s="42">
        <v>16085.0</v>
      </c>
      <c r="B43" s="43" t="s">
        <v>98</v>
      </c>
      <c r="C43" s="42" t="s">
        <v>12409</v>
      </c>
      <c r="D43" s="43" t="s">
        <v>102</v>
      </c>
      <c r="E43" s="43" t="s">
        <v>12410</v>
      </c>
      <c r="F43" s="43" t="s">
        <v>22</v>
      </c>
      <c r="G43" s="43">
        <v>160.0</v>
      </c>
      <c r="H43" s="43" t="s">
        <v>2214</v>
      </c>
    </row>
    <row r="44" ht="15.75" customHeight="1">
      <c r="A44" s="42">
        <v>16085.0</v>
      </c>
      <c r="B44" s="43" t="s">
        <v>98</v>
      </c>
      <c r="C44" s="42" t="s">
        <v>12411</v>
      </c>
      <c r="D44" s="43" t="s">
        <v>115</v>
      </c>
      <c r="E44" s="43" t="s">
        <v>12412</v>
      </c>
      <c r="F44" s="43" t="s">
        <v>22</v>
      </c>
      <c r="G44" s="43">
        <v>11900.0</v>
      </c>
      <c r="H44" s="43" t="s">
        <v>2214</v>
      </c>
    </row>
    <row r="45" ht="15.75" customHeight="1">
      <c r="A45" s="42">
        <v>16085.0</v>
      </c>
      <c r="B45" s="43" t="s">
        <v>98</v>
      </c>
      <c r="C45" s="42" t="s">
        <v>12413</v>
      </c>
      <c r="D45" s="43" t="s">
        <v>102</v>
      </c>
      <c r="E45" s="43" t="s">
        <v>12414</v>
      </c>
      <c r="F45" s="43" t="s">
        <v>22</v>
      </c>
      <c r="G45" s="43">
        <v>171.48</v>
      </c>
      <c r="H45" s="43" t="s">
        <v>2214</v>
      </c>
    </row>
    <row r="46" ht="15.75" customHeight="1">
      <c r="A46" s="42">
        <v>16085.0</v>
      </c>
      <c r="B46" s="43" t="s">
        <v>98</v>
      </c>
      <c r="C46" s="42" t="s">
        <v>12415</v>
      </c>
      <c r="D46" s="43" t="s">
        <v>102</v>
      </c>
      <c r="E46" s="43" t="s">
        <v>12414</v>
      </c>
      <c r="F46" s="43" t="s">
        <v>22</v>
      </c>
      <c r="G46" s="43">
        <v>1000.0</v>
      </c>
      <c r="H46" s="43" t="s">
        <v>2214</v>
      </c>
    </row>
    <row r="47" ht="15.75" customHeight="1">
      <c r="A47" s="42">
        <v>16085.0</v>
      </c>
      <c r="B47" s="43" t="s">
        <v>98</v>
      </c>
      <c r="C47" s="42" t="s">
        <v>12416</v>
      </c>
      <c r="D47" s="43" t="s">
        <v>115</v>
      </c>
      <c r="E47" s="43" t="s">
        <v>12417</v>
      </c>
      <c r="F47" s="43" t="s">
        <v>22</v>
      </c>
      <c r="G47" s="43">
        <v>1000.0</v>
      </c>
      <c r="H47" s="43" t="s">
        <v>2214</v>
      </c>
    </row>
    <row r="48" ht="15.75" customHeight="1">
      <c r="A48" s="42">
        <v>16085.0</v>
      </c>
      <c r="B48" s="43" t="s">
        <v>98</v>
      </c>
      <c r="C48" s="42" t="s">
        <v>12418</v>
      </c>
      <c r="D48" s="43" t="s">
        <v>149</v>
      </c>
      <c r="E48" s="43" t="s">
        <v>12419</v>
      </c>
      <c r="F48" s="43" t="s">
        <v>22</v>
      </c>
      <c r="G48" s="43">
        <v>4400.0</v>
      </c>
      <c r="H48" s="43" t="s">
        <v>2214</v>
      </c>
    </row>
    <row r="49" ht="15.75" customHeight="1">
      <c r="A49" s="42">
        <v>16085.0</v>
      </c>
      <c r="B49" s="43" t="s">
        <v>98</v>
      </c>
      <c r="C49" s="42" t="s">
        <v>12420</v>
      </c>
      <c r="D49" s="43" t="s">
        <v>149</v>
      </c>
      <c r="E49" s="43" t="s">
        <v>12419</v>
      </c>
      <c r="F49" s="43" t="s">
        <v>22</v>
      </c>
      <c r="G49" s="43">
        <v>17000.0</v>
      </c>
      <c r="H49" s="43" t="s">
        <v>2214</v>
      </c>
    </row>
    <row r="50" ht="15.75" customHeight="1">
      <c r="A50" s="42">
        <v>16085.0</v>
      </c>
      <c r="B50" s="43" t="s">
        <v>98</v>
      </c>
      <c r="C50" s="42" t="s">
        <v>12421</v>
      </c>
      <c r="D50" s="43" t="s">
        <v>207</v>
      </c>
      <c r="E50" s="43" t="s">
        <v>12422</v>
      </c>
      <c r="F50" s="43">
        <v>1.0</v>
      </c>
      <c r="G50" s="43">
        <v>10000.0</v>
      </c>
      <c r="H50" s="43" t="s">
        <v>2214</v>
      </c>
    </row>
    <row r="51" ht="15.75" customHeight="1">
      <c r="A51" s="42">
        <v>16085.0</v>
      </c>
      <c r="B51" s="43" t="s">
        <v>98</v>
      </c>
      <c r="C51" s="42" t="s">
        <v>12423</v>
      </c>
      <c r="D51" s="43" t="s">
        <v>149</v>
      </c>
      <c r="E51" s="43" t="s">
        <v>12424</v>
      </c>
      <c r="F51" s="43">
        <v>1.0</v>
      </c>
      <c r="G51" s="43">
        <v>20000.0</v>
      </c>
      <c r="H51" s="43" t="s">
        <v>2214</v>
      </c>
    </row>
    <row r="52" ht="15.75" customHeight="1">
      <c r="A52" s="42">
        <v>16085.0</v>
      </c>
      <c r="B52" s="43" t="s">
        <v>98</v>
      </c>
      <c r="C52" s="42" t="s">
        <v>12425</v>
      </c>
      <c r="D52" s="43" t="s">
        <v>102</v>
      </c>
      <c r="E52" s="43" t="s">
        <v>12426</v>
      </c>
      <c r="F52" s="43">
        <v>1.0</v>
      </c>
      <c r="G52" s="43">
        <v>40000.0</v>
      </c>
      <c r="H52" s="43" t="s">
        <v>2214</v>
      </c>
    </row>
    <row r="53" ht="15.75" customHeight="1">
      <c r="A53" s="42">
        <v>16085.0</v>
      </c>
      <c r="B53" s="43" t="s">
        <v>98</v>
      </c>
      <c r="C53" s="42" t="s">
        <v>12427</v>
      </c>
      <c r="D53" s="43" t="s">
        <v>149</v>
      </c>
      <c r="E53" s="43" t="s">
        <v>12428</v>
      </c>
      <c r="F53" s="43">
        <v>3.0</v>
      </c>
      <c r="G53" s="43">
        <v>16000.0</v>
      </c>
      <c r="H53" s="43" t="s">
        <v>2214</v>
      </c>
    </row>
    <row r="54" ht="15.75" customHeight="1">
      <c r="A54" s="42">
        <v>16085.0</v>
      </c>
      <c r="B54" s="43" t="s">
        <v>98</v>
      </c>
      <c r="C54" s="42" t="s">
        <v>12429</v>
      </c>
      <c r="D54" s="43" t="s">
        <v>278</v>
      </c>
      <c r="E54" s="43" t="s">
        <v>12430</v>
      </c>
      <c r="F54" s="43">
        <v>1.0</v>
      </c>
      <c r="G54" s="43">
        <v>650.0</v>
      </c>
      <c r="H54" s="43" t="s">
        <v>2214</v>
      </c>
    </row>
    <row r="55" ht="15.75" customHeight="1">
      <c r="A55" s="42">
        <v>16085.0</v>
      </c>
      <c r="B55" s="43" t="s">
        <v>98</v>
      </c>
      <c r="C55" s="42" t="s">
        <v>12431</v>
      </c>
      <c r="D55" s="43" t="s">
        <v>102</v>
      </c>
      <c r="E55" s="43" t="s">
        <v>12432</v>
      </c>
      <c r="F55" s="43">
        <v>2.0</v>
      </c>
      <c r="G55" s="43">
        <v>40000.0</v>
      </c>
      <c r="H55" s="43" t="s">
        <v>2214</v>
      </c>
    </row>
    <row r="56" ht="15.75" customHeight="1">
      <c r="A56" s="42">
        <v>16085.0</v>
      </c>
      <c r="B56" s="43" t="s">
        <v>98</v>
      </c>
      <c r="C56" s="42" t="s">
        <v>12433</v>
      </c>
      <c r="D56" s="43" t="s">
        <v>207</v>
      </c>
      <c r="E56" s="43" t="s">
        <v>12434</v>
      </c>
      <c r="F56" s="43">
        <v>1.0</v>
      </c>
      <c r="G56" s="43">
        <v>5000.0</v>
      </c>
      <c r="H56" s="43" t="s">
        <v>2214</v>
      </c>
    </row>
    <row r="57" ht="15.75" customHeight="1">
      <c r="A57" s="42">
        <v>16085.0</v>
      </c>
      <c r="B57" s="43" t="s">
        <v>98</v>
      </c>
      <c r="C57" s="42" t="s">
        <v>12435</v>
      </c>
      <c r="D57" s="43" t="s">
        <v>102</v>
      </c>
      <c r="E57" s="43" t="s">
        <v>12436</v>
      </c>
      <c r="F57" s="43">
        <v>1.0</v>
      </c>
      <c r="G57" s="43">
        <v>58900.0</v>
      </c>
      <c r="H57" s="43" t="s">
        <v>2214</v>
      </c>
    </row>
    <row r="58" ht="15.75" customHeight="1">
      <c r="A58" s="42">
        <v>16085.0</v>
      </c>
      <c r="B58" s="43" t="s">
        <v>98</v>
      </c>
      <c r="C58" s="42" t="s">
        <v>12437</v>
      </c>
      <c r="D58" s="43" t="s">
        <v>167</v>
      </c>
      <c r="E58" s="43" t="s">
        <v>12438</v>
      </c>
      <c r="F58" s="43">
        <v>1.0</v>
      </c>
      <c r="G58" s="43">
        <v>4160.0</v>
      </c>
      <c r="H58" s="43" t="s">
        <v>2214</v>
      </c>
    </row>
    <row r="59" ht="15.75" customHeight="1">
      <c r="A59" s="42">
        <v>16085.0</v>
      </c>
      <c r="B59" s="43" t="s">
        <v>98</v>
      </c>
      <c r="C59" s="42" t="s">
        <v>12439</v>
      </c>
      <c r="D59" s="43" t="s">
        <v>207</v>
      </c>
      <c r="E59" s="43" t="s">
        <v>12440</v>
      </c>
      <c r="F59" s="43">
        <v>1.0</v>
      </c>
      <c r="G59" s="43">
        <v>20000.0</v>
      </c>
      <c r="H59" s="43" t="s">
        <v>2214</v>
      </c>
    </row>
    <row r="60" ht="15.75" customHeight="1">
      <c r="A60" s="42">
        <v>16085.0</v>
      </c>
      <c r="B60" s="43" t="s">
        <v>98</v>
      </c>
      <c r="C60" s="42" t="s">
        <v>12441</v>
      </c>
      <c r="D60" s="43" t="s">
        <v>207</v>
      </c>
      <c r="E60" s="43" t="s">
        <v>12442</v>
      </c>
      <c r="F60" s="43">
        <v>1.0</v>
      </c>
      <c r="G60" s="43">
        <v>20000.0</v>
      </c>
      <c r="H60" s="43" t="s">
        <v>2214</v>
      </c>
    </row>
    <row r="61" ht="15.75" customHeight="1">
      <c r="A61" s="42">
        <v>16085.0</v>
      </c>
      <c r="B61" s="43" t="s">
        <v>98</v>
      </c>
      <c r="C61" s="42" t="s">
        <v>12443</v>
      </c>
      <c r="D61" s="43" t="s">
        <v>12444</v>
      </c>
      <c r="E61" s="43" t="s">
        <v>12445</v>
      </c>
      <c r="F61" s="43">
        <v>1.0</v>
      </c>
      <c r="G61" s="43">
        <v>2100.0</v>
      </c>
      <c r="H61" s="43" t="s">
        <v>2214</v>
      </c>
    </row>
    <row r="62" ht="15.75" customHeight="1">
      <c r="A62" s="42">
        <v>16085.0</v>
      </c>
      <c r="B62" s="43" t="s">
        <v>98</v>
      </c>
      <c r="C62" s="42" t="s">
        <v>12446</v>
      </c>
      <c r="D62" s="43" t="s">
        <v>207</v>
      </c>
      <c r="E62" s="43" t="s">
        <v>12447</v>
      </c>
      <c r="F62" s="43">
        <v>3.0</v>
      </c>
      <c r="G62" s="43">
        <v>32600.0</v>
      </c>
      <c r="H62" s="43" t="s">
        <v>2214</v>
      </c>
    </row>
    <row r="63" ht="15.75" customHeight="1">
      <c r="A63" s="42">
        <v>16085.0</v>
      </c>
      <c r="B63" s="43" t="s">
        <v>98</v>
      </c>
      <c r="C63" s="42" t="s">
        <v>12448</v>
      </c>
      <c r="D63" s="43" t="s">
        <v>107</v>
      </c>
      <c r="E63" s="43" t="s">
        <v>12449</v>
      </c>
      <c r="F63" s="43">
        <v>1.0</v>
      </c>
      <c r="G63" s="43">
        <v>15000.0</v>
      </c>
      <c r="H63" s="43" t="s">
        <v>2214</v>
      </c>
    </row>
    <row r="64" ht="15.75" customHeight="1">
      <c r="A64" s="42">
        <v>16085.0</v>
      </c>
      <c r="B64" s="43" t="s">
        <v>98</v>
      </c>
      <c r="C64" s="42" t="s">
        <v>12450</v>
      </c>
      <c r="D64" s="43" t="s">
        <v>107</v>
      </c>
      <c r="E64" s="43" t="s">
        <v>12451</v>
      </c>
      <c r="F64" s="43">
        <v>2.0</v>
      </c>
      <c r="G64" s="43">
        <v>500.0</v>
      </c>
      <c r="H64" s="43" t="s">
        <v>2214</v>
      </c>
    </row>
    <row r="65" ht="15.75" customHeight="1">
      <c r="A65" s="42">
        <v>16085.0</v>
      </c>
      <c r="B65" s="43" t="s">
        <v>98</v>
      </c>
      <c r="C65" s="42" t="s">
        <v>12452</v>
      </c>
      <c r="D65" s="43" t="s">
        <v>107</v>
      </c>
      <c r="E65" s="43" t="s">
        <v>12451</v>
      </c>
      <c r="F65" s="43">
        <v>5.0</v>
      </c>
      <c r="G65" s="43">
        <v>500.0</v>
      </c>
      <c r="H65" s="43" t="s">
        <v>2214</v>
      </c>
    </row>
    <row r="66" ht="15.75" customHeight="1">
      <c r="A66" s="42">
        <v>16085.0</v>
      </c>
      <c r="B66" s="43" t="s">
        <v>98</v>
      </c>
      <c r="C66" s="42" t="s">
        <v>12453</v>
      </c>
      <c r="D66" s="43" t="s">
        <v>12454</v>
      </c>
      <c r="E66" s="43" t="s">
        <v>314</v>
      </c>
      <c r="F66" s="43">
        <v>7.0</v>
      </c>
      <c r="G66" s="43">
        <v>6814.72</v>
      </c>
      <c r="H66" s="43" t="s">
        <v>2214</v>
      </c>
    </row>
    <row r="67" ht="15.75" customHeight="1">
      <c r="A67" s="42">
        <v>16085.0</v>
      </c>
      <c r="B67" s="43" t="s">
        <v>98</v>
      </c>
      <c r="C67" s="42" t="s">
        <v>12455</v>
      </c>
      <c r="D67" s="43" t="s">
        <v>167</v>
      </c>
      <c r="E67" s="43" t="s">
        <v>12456</v>
      </c>
      <c r="F67" s="43">
        <v>7.0</v>
      </c>
      <c r="G67" s="43">
        <v>7000.0</v>
      </c>
      <c r="H67" s="43" t="s">
        <v>2214</v>
      </c>
    </row>
    <row r="68" ht="15.75" customHeight="1">
      <c r="A68" s="42">
        <v>16085.0</v>
      </c>
      <c r="B68" s="43" t="s">
        <v>98</v>
      </c>
      <c r="C68" s="42" t="s">
        <v>12457</v>
      </c>
      <c r="D68" s="43" t="s">
        <v>102</v>
      </c>
      <c r="E68" s="43" t="s">
        <v>12458</v>
      </c>
      <c r="F68" s="43">
        <v>10.0</v>
      </c>
      <c r="G68" s="43">
        <v>25000.0</v>
      </c>
      <c r="H68" s="43" t="s">
        <v>2214</v>
      </c>
    </row>
    <row r="69" ht="15.75" customHeight="1">
      <c r="A69" s="42">
        <v>16085.0</v>
      </c>
      <c r="B69" s="43" t="s">
        <v>98</v>
      </c>
      <c r="C69" s="42" t="s">
        <v>12459</v>
      </c>
      <c r="D69" s="43" t="s">
        <v>12460</v>
      </c>
      <c r="E69" s="43" t="s">
        <v>12432</v>
      </c>
      <c r="F69" s="43">
        <v>2.0</v>
      </c>
      <c r="G69" s="43">
        <v>8000.0</v>
      </c>
      <c r="H69" s="43" t="s">
        <v>2214</v>
      </c>
    </row>
    <row r="70" ht="15.75" customHeight="1">
      <c r="A70" s="42">
        <v>16085.0</v>
      </c>
      <c r="B70" s="43" t="s">
        <v>98</v>
      </c>
      <c r="C70" s="42" t="s">
        <v>12461</v>
      </c>
      <c r="D70" s="43" t="s">
        <v>107</v>
      </c>
      <c r="E70" s="43" t="s">
        <v>12462</v>
      </c>
      <c r="F70" s="43">
        <v>3.0</v>
      </c>
      <c r="G70" s="43">
        <v>14720.0</v>
      </c>
      <c r="H70" s="43" t="s">
        <v>2214</v>
      </c>
    </row>
    <row r="71" ht="15.75" customHeight="1">
      <c r="A71" s="42">
        <v>410007.0</v>
      </c>
      <c r="B71" s="43" t="s">
        <v>456</v>
      </c>
      <c r="C71" s="42" t="s">
        <v>12463</v>
      </c>
      <c r="D71" s="43" t="s">
        <v>12464</v>
      </c>
      <c r="E71" s="43" t="s">
        <v>12465</v>
      </c>
      <c r="F71" s="43" t="s">
        <v>12466</v>
      </c>
      <c r="G71" s="43">
        <v>3000.0</v>
      </c>
      <c r="H71" s="43" t="s">
        <v>2214</v>
      </c>
    </row>
    <row r="72" ht="15.75" customHeight="1">
      <c r="A72" s="42">
        <v>410007.0</v>
      </c>
      <c r="B72" s="43" t="s">
        <v>456</v>
      </c>
      <c r="C72" s="42" t="s">
        <v>12467</v>
      </c>
      <c r="D72" s="43" t="s">
        <v>12464</v>
      </c>
      <c r="E72" s="43" t="s">
        <v>12468</v>
      </c>
      <c r="F72" s="43" t="s">
        <v>12469</v>
      </c>
      <c r="G72" s="43" t="s">
        <v>97</v>
      </c>
      <c r="H72" s="43" t="s">
        <v>2214</v>
      </c>
    </row>
    <row r="73" ht="15.75" customHeight="1">
      <c r="A73" s="42">
        <v>410007.0</v>
      </c>
      <c r="B73" s="43" t="s">
        <v>456</v>
      </c>
      <c r="C73" s="42" t="s">
        <v>12470</v>
      </c>
      <c r="D73" s="43" t="s">
        <v>12464</v>
      </c>
      <c r="E73" s="43" t="s">
        <v>12471</v>
      </c>
      <c r="F73" s="43">
        <v>1.0</v>
      </c>
      <c r="G73" s="43" t="s">
        <v>11504</v>
      </c>
      <c r="H73" s="43" t="s">
        <v>2214</v>
      </c>
    </row>
    <row r="74" ht="15.75" customHeight="1">
      <c r="A74" s="42">
        <v>410007.0</v>
      </c>
      <c r="B74" s="43" t="s">
        <v>456</v>
      </c>
      <c r="C74" s="42" t="s">
        <v>12472</v>
      </c>
      <c r="D74" s="43" t="s">
        <v>12464</v>
      </c>
      <c r="E74" s="43" t="s">
        <v>12473</v>
      </c>
      <c r="F74" s="43">
        <v>35.0</v>
      </c>
      <c r="G74" s="43" t="s">
        <v>12474</v>
      </c>
      <c r="H74" s="43" t="s">
        <v>2214</v>
      </c>
    </row>
    <row r="75" ht="15.75" customHeight="1">
      <c r="A75" s="42">
        <v>410007.0</v>
      </c>
      <c r="B75" s="43" t="s">
        <v>456</v>
      </c>
      <c r="C75" s="42" t="s">
        <v>12475</v>
      </c>
      <c r="D75" s="43" t="s">
        <v>12464</v>
      </c>
      <c r="E75" s="43" t="s">
        <v>12476</v>
      </c>
      <c r="F75" s="43">
        <v>1.0</v>
      </c>
      <c r="G75" s="43" t="s">
        <v>10039</v>
      </c>
      <c r="H75" s="43" t="s">
        <v>2214</v>
      </c>
    </row>
    <row r="76" ht="15.75" customHeight="1">
      <c r="A76" s="42">
        <v>410007.0</v>
      </c>
      <c r="B76" s="43" t="s">
        <v>456</v>
      </c>
      <c r="C76" s="42" t="s">
        <v>12477</v>
      </c>
      <c r="D76" s="43" t="s">
        <v>12464</v>
      </c>
      <c r="E76" s="43" t="s">
        <v>12478</v>
      </c>
      <c r="F76" s="43">
        <v>1.0</v>
      </c>
      <c r="G76" s="43" t="s">
        <v>12479</v>
      </c>
      <c r="H76" s="43" t="s">
        <v>2214</v>
      </c>
    </row>
    <row r="77" ht="15.75" customHeight="1">
      <c r="A77" s="42">
        <v>410007.0</v>
      </c>
      <c r="B77" s="43" t="s">
        <v>456</v>
      </c>
      <c r="C77" s="42" t="s">
        <v>12480</v>
      </c>
      <c r="D77" s="43" t="s">
        <v>12464</v>
      </c>
      <c r="E77" s="43" t="s">
        <v>12481</v>
      </c>
      <c r="F77" s="43">
        <v>1.0</v>
      </c>
      <c r="G77" s="43" t="s">
        <v>12482</v>
      </c>
      <c r="H77" s="43" t="s">
        <v>2214</v>
      </c>
    </row>
    <row r="78" ht="15.75" customHeight="1">
      <c r="A78" s="42">
        <v>410007.0</v>
      </c>
      <c r="B78" s="43" t="s">
        <v>456</v>
      </c>
      <c r="C78" s="42" t="s">
        <v>12483</v>
      </c>
      <c r="D78" s="43" t="s">
        <v>12464</v>
      </c>
      <c r="E78" s="43" t="s">
        <v>12484</v>
      </c>
      <c r="F78" s="43">
        <v>1.0</v>
      </c>
      <c r="G78" s="43" t="s">
        <v>12485</v>
      </c>
      <c r="H78" s="43" t="s">
        <v>2214</v>
      </c>
    </row>
    <row r="79" ht="15.75" customHeight="1">
      <c r="A79" s="42">
        <v>410007.0</v>
      </c>
      <c r="B79" s="43" t="s">
        <v>456</v>
      </c>
      <c r="C79" s="42" t="s">
        <v>12486</v>
      </c>
      <c r="D79" s="43" t="s">
        <v>12464</v>
      </c>
      <c r="E79" s="43" t="s">
        <v>12487</v>
      </c>
      <c r="F79" s="43">
        <v>2.0</v>
      </c>
      <c r="G79" s="43" t="s">
        <v>12488</v>
      </c>
      <c r="H79" s="43" t="s">
        <v>2214</v>
      </c>
    </row>
    <row r="80" ht="15.75" customHeight="1">
      <c r="A80" s="42">
        <v>410007.0</v>
      </c>
      <c r="B80" s="43" t="s">
        <v>456</v>
      </c>
      <c r="C80" s="42" t="s">
        <v>12489</v>
      </c>
      <c r="D80" s="43" t="s">
        <v>12464</v>
      </c>
      <c r="E80" s="43" t="s">
        <v>12490</v>
      </c>
      <c r="F80" s="43">
        <v>2.0</v>
      </c>
      <c r="G80" s="43" t="s">
        <v>71</v>
      </c>
      <c r="H80" s="43" t="s">
        <v>2214</v>
      </c>
    </row>
    <row r="81" ht="15.75" customHeight="1">
      <c r="A81" s="42">
        <v>410007.0</v>
      </c>
      <c r="B81" s="43" t="s">
        <v>456</v>
      </c>
      <c r="C81" s="42" t="s">
        <v>12491</v>
      </c>
      <c r="D81" s="43" t="s">
        <v>12464</v>
      </c>
      <c r="E81" s="43" t="s">
        <v>12492</v>
      </c>
      <c r="F81" s="43">
        <v>1.0</v>
      </c>
      <c r="G81" s="43" t="s">
        <v>12493</v>
      </c>
      <c r="H81" s="43" t="s">
        <v>2214</v>
      </c>
    </row>
    <row r="82" ht="15.75" customHeight="1">
      <c r="A82" s="42">
        <v>410007.0</v>
      </c>
      <c r="B82" s="43" t="s">
        <v>456</v>
      </c>
      <c r="C82" s="42" t="s">
        <v>12494</v>
      </c>
      <c r="D82" s="43" t="s">
        <v>12464</v>
      </c>
      <c r="E82" s="43" t="s">
        <v>12495</v>
      </c>
      <c r="F82" s="43">
        <v>1.0</v>
      </c>
      <c r="G82" s="43" t="s">
        <v>10241</v>
      </c>
      <c r="H82" s="43" t="s">
        <v>2214</v>
      </c>
    </row>
    <row r="83" ht="15.75" customHeight="1">
      <c r="A83" s="42">
        <v>410007.0</v>
      </c>
      <c r="B83" s="43" t="s">
        <v>456</v>
      </c>
      <c r="C83" s="42" t="s">
        <v>12496</v>
      </c>
      <c r="D83" s="43" t="s">
        <v>12464</v>
      </c>
      <c r="E83" s="43" t="s">
        <v>12497</v>
      </c>
      <c r="F83" s="43">
        <v>2.0</v>
      </c>
      <c r="G83" s="43" t="s">
        <v>12498</v>
      </c>
      <c r="H83" s="43" t="s">
        <v>2214</v>
      </c>
    </row>
    <row r="84" ht="15.75" customHeight="1">
      <c r="A84" s="42">
        <v>410007.0</v>
      </c>
      <c r="B84" s="43" t="s">
        <v>456</v>
      </c>
      <c r="C84" s="42" t="s">
        <v>12499</v>
      </c>
      <c r="D84" s="43" t="s">
        <v>12464</v>
      </c>
      <c r="E84" s="43" t="s">
        <v>12500</v>
      </c>
      <c r="F84" s="43">
        <v>2.0</v>
      </c>
      <c r="G84" s="43" t="s">
        <v>12501</v>
      </c>
      <c r="H84" s="43" t="s">
        <v>2214</v>
      </c>
    </row>
    <row r="85" ht="15.75" customHeight="1">
      <c r="A85" s="42">
        <v>410007.0</v>
      </c>
      <c r="B85" s="43" t="s">
        <v>456</v>
      </c>
      <c r="C85" s="42" t="s">
        <v>12502</v>
      </c>
      <c r="D85" s="43" t="s">
        <v>12464</v>
      </c>
      <c r="E85" s="43" t="s">
        <v>12503</v>
      </c>
      <c r="F85" s="43">
        <v>100.0</v>
      </c>
      <c r="G85" s="43" t="s">
        <v>12504</v>
      </c>
      <c r="H85" s="43" t="s">
        <v>2214</v>
      </c>
    </row>
    <row r="86" ht="15.75" customHeight="1">
      <c r="A86" s="42">
        <v>410007.0</v>
      </c>
      <c r="B86" s="43" t="s">
        <v>456</v>
      </c>
      <c r="C86" s="42" t="s">
        <v>12505</v>
      </c>
      <c r="D86" s="43" t="s">
        <v>12464</v>
      </c>
      <c r="E86" s="43" t="s">
        <v>12506</v>
      </c>
      <c r="F86" s="43">
        <v>1.0</v>
      </c>
      <c r="G86" s="43" t="s">
        <v>12507</v>
      </c>
      <c r="H86" s="43" t="s">
        <v>2214</v>
      </c>
    </row>
    <row r="87" ht="15.75" customHeight="1">
      <c r="A87" s="42">
        <v>410007.0</v>
      </c>
      <c r="B87" s="43" t="s">
        <v>456</v>
      </c>
      <c r="C87" s="42" t="s">
        <v>12508</v>
      </c>
      <c r="D87" s="43" t="s">
        <v>12464</v>
      </c>
      <c r="E87" s="43" t="s">
        <v>12509</v>
      </c>
      <c r="F87" s="43">
        <v>1.0</v>
      </c>
      <c r="G87" s="43" t="s">
        <v>9337</v>
      </c>
      <c r="H87" s="43" t="s">
        <v>2214</v>
      </c>
    </row>
    <row r="88" ht="15.75" customHeight="1">
      <c r="A88" s="42">
        <v>410007.0</v>
      </c>
      <c r="B88" s="43" t="s">
        <v>456</v>
      </c>
      <c r="C88" s="42" t="s">
        <v>12510</v>
      </c>
      <c r="D88" s="43" t="s">
        <v>12464</v>
      </c>
      <c r="E88" s="43" t="s">
        <v>12511</v>
      </c>
      <c r="F88" s="43">
        <v>3.0</v>
      </c>
      <c r="G88" s="43" t="s">
        <v>12512</v>
      </c>
      <c r="H88" s="43" t="s">
        <v>2214</v>
      </c>
    </row>
    <row r="89" ht="15.75" customHeight="1">
      <c r="A89" s="42">
        <v>410007.0</v>
      </c>
      <c r="B89" s="43" t="s">
        <v>456</v>
      </c>
      <c r="C89" s="42" t="s">
        <v>12513</v>
      </c>
      <c r="D89" s="43" t="s">
        <v>12464</v>
      </c>
      <c r="E89" s="43" t="s">
        <v>12514</v>
      </c>
      <c r="F89" s="43">
        <v>7.0</v>
      </c>
      <c r="G89" s="43" t="s">
        <v>12515</v>
      </c>
      <c r="H89" s="43" t="s">
        <v>2214</v>
      </c>
    </row>
    <row r="90" ht="15.75" customHeight="1">
      <c r="A90" s="42">
        <v>410007.0</v>
      </c>
      <c r="B90" s="43" t="s">
        <v>456</v>
      </c>
      <c r="C90" s="42" t="s">
        <v>12516</v>
      </c>
      <c r="D90" s="43" t="s">
        <v>12464</v>
      </c>
      <c r="E90" s="43" t="s">
        <v>12517</v>
      </c>
      <c r="F90" s="43">
        <v>5.0</v>
      </c>
      <c r="G90" s="43" t="s">
        <v>12518</v>
      </c>
      <c r="H90" s="43" t="s">
        <v>2214</v>
      </c>
    </row>
    <row r="91" ht="15.75" customHeight="1">
      <c r="A91" s="42">
        <v>410007.0</v>
      </c>
      <c r="B91" s="43" t="s">
        <v>456</v>
      </c>
      <c r="C91" s="42" t="s">
        <v>12519</v>
      </c>
      <c r="D91" s="43" t="s">
        <v>12464</v>
      </c>
      <c r="E91" s="43" t="s">
        <v>12520</v>
      </c>
      <c r="F91" s="43">
        <v>2.0</v>
      </c>
      <c r="G91" s="43" t="s">
        <v>10449</v>
      </c>
      <c r="H91" s="43" t="s">
        <v>2214</v>
      </c>
    </row>
    <row r="92" ht="15.75" customHeight="1">
      <c r="A92" s="42">
        <v>410007.0</v>
      </c>
      <c r="B92" s="43" t="s">
        <v>456</v>
      </c>
      <c r="C92" s="42" t="s">
        <v>12521</v>
      </c>
      <c r="D92" s="43" t="s">
        <v>12464</v>
      </c>
      <c r="E92" s="43" t="s">
        <v>12522</v>
      </c>
      <c r="F92" s="43">
        <v>3.0</v>
      </c>
      <c r="G92" s="43" t="s">
        <v>12512</v>
      </c>
      <c r="H92" s="43" t="s">
        <v>2214</v>
      </c>
    </row>
    <row r="93" ht="15.75" customHeight="1">
      <c r="A93" s="42">
        <v>410007.0</v>
      </c>
      <c r="B93" s="43" t="s">
        <v>456</v>
      </c>
      <c r="C93" s="42" t="s">
        <v>12523</v>
      </c>
      <c r="D93" s="43" t="s">
        <v>12464</v>
      </c>
      <c r="E93" s="43" t="s">
        <v>12524</v>
      </c>
      <c r="F93" s="43">
        <v>8.0</v>
      </c>
      <c r="G93" s="43" t="s">
        <v>12525</v>
      </c>
      <c r="H93" s="43"/>
    </row>
    <row r="94" ht="15.75" customHeight="1">
      <c r="A94" s="42">
        <v>410007.0</v>
      </c>
      <c r="B94" s="43" t="s">
        <v>456</v>
      </c>
      <c r="C94" s="42" t="s">
        <v>12526</v>
      </c>
      <c r="D94" s="43" t="s">
        <v>12464</v>
      </c>
      <c r="E94" s="43" t="s">
        <v>12524</v>
      </c>
      <c r="F94" s="43">
        <v>1.0</v>
      </c>
      <c r="G94" s="43" t="s">
        <v>12527</v>
      </c>
      <c r="H94" s="43" t="s">
        <v>12528</v>
      </c>
    </row>
    <row r="95" ht="15.75" customHeight="1">
      <c r="A95" s="42">
        <v>410007.0</v>
      </c>
      <c r="B95" s="43" t="s">
        <v>456</v>
      </c>
      <c r="C95" s="42" t="s">
        <v>12529</v>
      </c>
      <c r="D95" s="43" t="s">
        <v>12464</v>
      </c>
      <c r="E95" s="43" t="s">
        <v>12530</v>
      </c>
      <c r="F95" s="43">
        <v>1.0</v>
      </c>
      <c r="G95" s="43">
        <v>10000.0</v>
      </c>
      <c r="H95" s="43" t="s">
        <v>12528</v>
      </c>
    </row>
    <row r="96" ht="15.75" customHeight="1">
      <c r="A96" s="42">
        <v>410007.0</v>
      </c>
      <c r="B96" s="43" t="s">
        <v>456</v>
      </c>
      <c r="C96" s="42" t="s">
        <v>12531</v>
      </c>
      <c r="D96" s="43" t="s">
        <v>12464</v>
      </c>
      <c r="E96" s="43" t="s">
        <v>12532</v>
      </c>
      <c r="F96" s="43">
        <v>1.0</v>
      </c>
      <c r="G96" s="43" t="s">
        <v>12533</v>
      </c>
      <c r="H96" s="43" t="s">
        <v>2214</v>
      </c>
    </row>
    <row r="97" ht="15.75" customHeight="1">
      <c r="A97" s="42">
        <v>410007.0</v>
      </c>
      <c r="B97" s="43" t="s">
        <v>456</v>
      </c>
      <c r="C97" s="42" t="s">
        <v>12534</v>
      </c>
      <c r="D97" s="43" t="s">
        <v>12464</v>
      </c>
      <c r="E97" s="43" t="s">
        <v>12535</v>
      </c>
      <c r="F97" s="43">
        <v>15.0</v>
      </c>
      <c r="G97" s="43" t="s">
        <v>10913</v>
      </c>
      <c r="H97" s="43" t="s">
        <v>2214</v>
      </c>
    </row>
    <row r="98" ht="15.75" customHeight="1">
      <c r="A98" s="42">
        <v>160020.0</v>
      </c>
      <c r="B98" s="43" t="s">
        <v>500</v>
      </c>
      <c r="C98" s="42" t="s">
        <v>12536</v>
      </c>
      <c r="D98" s="43" t="s">
        <v>12537</v>
      </c>
      <c r="E98" s="43" t="s">
        <v>12538</v>
      </c>
      <c r="F98" s="43">
        <v>2.0</v>
      </c>
      <c r="G98" s="43" t="s">
        <v>97</v>
      </c>
      <c r="H98" s="43" t="s">
        <v>2214</v>
      </c>
    </row>
    <row r="99" ht="15.75" customHeight="1">
      <c r="A99" s="42">
        <v>160020.0</v>
      </c>
      <c r="B99" s="43" t="s">
        <v>500</v>
      </c>
      <c r="C99" s="42" t="s">
        <v>12539</v>
      </c>
      <c r="D99" s="43" t="s">
        <v>12537</v>
      </c>
      <c r="E99" s="43" t="s">
        <v>12540</v>
      </c>
      <c r="F99" s="43">
        <v>2.0</v>
      </c>
      <c r="G99" s="43" t="s">
        <v>97</v>
      </c>
      <c r="H99" s="43" t="s">
        <v>2214</v>
      </c>
    </row>
    <row r="100" ht="15.75" customHeight="1">
      <c r="A100" s="42">
        <v>160020.0</v>
      </c>
      <c r="B100" s="43" t="s">
        <v>500</v>
      </c>
      <c r="C100" s="42" t="s">
        <v>12541</v>
      </c>
      <c r="D100" s="43" t="s">
        <v>1731</v>
      </c>
      <c r="E100" s="43" t="s">
        <v>12540</v>
      </c>
      <c r="F100" s="43">
        <v>2.0</v>
      </c>
      <c r="G100" s="43" t="s">
        <v>620</v>
      </c>
      <c r="H100" s="43" t="s">
        <v>2214</v>
      </c>
    </row>
    <row r="101" ht="15.75" customHeight="1">
      <c r="A101" s="42">
        <v>160020.0</v>
      </c>
      <c r="B101" s="43" t="s">
        <v>500</v>
      </c>
      <c r="C101" s="42" t="s">
        <v>12542</v>
      </c>
      <c r="D101" s="43" t="s">
        <v>12543</v>
      </c>
      <c r="E101" s="43" t="s">
        <v>11858</v>
      </c>
      <c r="F101" s="43">
        <v>2.0</v>
      </c>
      <c r="G101" s="43" t="s">
        <v>620</v>
      </c>
      <c r="H101" s="43" t="s">
        <v>2214</v>
      </c>
    </row>
    <row r="102" ht="15.75" customHeight="1">
      <c r="A102" s="42">
        <v>280024.0</v>
      </c>
      <c r="B102" s="43" t="s">
        <v>716</v>
      </c>
      <c r="C102" s="42" t="s">
        <v>12544</v>
      </c>
      <c r="D102" s="43" t="s">
        <v>761</v>
      </c>
      <c r="E102" s="43" t="s">
        <v>12545</v>
      </c>
      <c r="F102" s="43">
        <v>10.0</v>
      </c>
      <c r="G102" s="43" t="s">
        <v>71</v>
      </c>
      <c r="H102" s="43" t="s">
        <v>2214</v>
      </c>
    </row>
    <row r="103" ht="15.75" customHeight="1">
      <c r="A103" s="42">
        <v>280024.0</v>
      </c>
      <c r="B103" s="43" t="s">
        <v>716</v>
      </c>
      <c r="C103" s="42" t="s">
        <v>12546</v>
      </c>
      <c r="D103" s="43" t="s">
        <v>811</v>
      </c>
      <c r="E103" s="43" t="s">
        <v>12547</v>
      </c>
      <c r="F103" s="43">
        <v>1.0</v>
      </c>
      <c r="G103" s="43" t="s">
        <v>855</v>
      </c>
      <c r="H103" s="43" t="s">
        <v>12528</v>
      </c>
    </row>
    <row r="104" ht="15.75" customHeight="1">
      <c r="A104" s="42">
        <v>280024.0</v>
      </c>
      <c r="B104" s="43" t="s">
        <v>716</v>
      </c>
      <c r="C104" s="42" t="s">
        <v>12548</v>
      </c>
      <c r="D104" s="43" t="s">
        <v>12549</v>
      </c>
      <c r="E104" s="43" t="s">
        <v>12550</v>
      </c>
      <c r="F104" s="43">
        <v>3.0</v>
      </c>
      <c r="G104" s="43" t="s">
        <v>494</v>
      </c>
      <c r="H104" s="43" t="s">
        <v>2214</v>
      </c>
    </row>
    <row r="105" ht="15.75" customHeight="1">
      <c r="A105" s="42">
        <v>280024.0</v>
      </c>
      <c r="B105" s="43" t="s">
        <v>716</v>
      </c>
      <c r="C105" s="42" t="s">
        <v>12551</v>
      </c>
      <c r="D105" s="43" t="s">
        <v>761</v>
      </c>
      <c r="E105" s="43" t="s">
        <v>12552</v>
      </c>
      <c r="F105" s="43">
        <v>1.0</v>
      </c>
      <c r="G105" s="43" t="s">
        <v>97</v>
      </c>
      <c r="H105" s="43" t="s">
        <v>2214</v>
      </c>
    </row>
    <row r="106" ht="15.75" customHeight="1">
      <c r="A106" s="42">
        <v>280024.0</v>
      </c>
      <c r="B106" s="43" t="s">
        <v>716</v>
      </c>
      <c r="C106" s="42" t="s">
        <v>12553</v>
      </c>
      <c r="D106" s="43" t="s">
        <v>761</v>
      </c>
      <c r="E106" s="43" t="s">
        <v>12554</v>
      </c>
      <c r="F106" s="43">
        <v>1.0</v>
      </c>
      <c r="G106" s="43" t="s">
        <v>494</v>
      </c>
      <c r="H106" s="43" t="s">
        <v>2214</v>
      </c>
    </row>
    <row r="107" ht="15.75" customHeight="1">
      <c r="A107" s="42">
        <v>280024.0</v>
      </c>
      <c r="B107" s="43" t="s">
        <v>716</v>
      </c>
      <c r="C107" s="42" t="s">
        <v>12555</v>
      </c>
      <c r="D107" s="43" t="s">
        <v>761</v>
      </c>
      <c r="E107" s="43" t="s">
        <v>12556</v>
      </c>
      <c r="F107" s="43">
        <v>1.0</v>
      </c>
      <c r="G107" s="43" t="s">
        <v>12557</v>
      </c>
      <c r="H107" s="43" t="s">
        <v>2214</v>
      </c>
    </row>
    <row r="108" ht="15.75" customHeight="1">
      <c r="A108" s="42">
        <v>280024.0</v>
      </c>
      <c r="B108" s="43" t="s">
        <v>716</v>
      </c>
      <c r="C108" s="42" t="s">
        <v>12558</v>
      </c>
      <c r="D108" s="43" t="s">
        <v>761</v>
      </c>
      <c r="E108" s="43" t="s">
        <v>12559</v>
      </c>
      <c r="F108" s="43">
        <v>120.0</v>
      </c>
      <c r="G108" s="43" t="s">
        <v>12560</v>
      </c>
      <c r="H108" s="43" t="s">
        <v>2214</v>
      </c>
    </row>
    <row r="109" ht="15.75" customHeight="1">
      <c r="A109" s="42">
        <v>280024.0</v>
      </c>
      <c r="B109" s="43" t="s">
        <v>716</v>
      </c>
      <c r="C109" s="42" t="s">
        <v>12561</v>
      </c>
      <c r="D109" s="43" t="s">
        <v>761</v>
      </c>
      <c r="E109" s="43" t="s">
        <v>12562</v>
      </c>
      <c r="F109" s="43">
        <v>96.0</v>
      </c>
      <c r="G109" s="43" t="s">
        <v>12563</v>
      </c>
      <c r="H109" s="43" t="s">
        <v>2214</v>
      </c>
    </row>
    <row r="110" ht="15.75" customHeight="1">
      <c r="A110" s="42">
        <v>280024.0</v>
      </c>
      <c r="B110" s="43" t="s">
        <v>716</v>
      </c>
      <c r="C110" s="42" t="s">
        <v>12564</v>
      </c>
      <c r="D110" s="43" t="s">
        <v>12549</v>
      </c>
      <c r="E110" s="43" t="s">
        <v>12565</v>
      </c>
      <c r="F110" s="43">
        <v>4.0</v>
      </c>
      <c r="G110" s="43" t="s">
        <v>12560</v>
      </c>
      <c r="H110" s="43" t="s">
        <v>2214</v>
      </c>
    </row>
    <row r="111" ht="15.75" customHeight="1">
      <c r="A111" s="42">
        <v>280024.0</v>
      </c>
      <c r="B111" s="43" t="s">
        <v>716</v>
      </c>
      <c r="C111" s="42" t="s">
        <v>12566</v>
      </c>
      <c r="D111" s="43" t="s">
        <v>12549</v>
      </c>
      <c r="E111" s="43" t="s">
        <v>12567</v>
      </c>
      <c r="F111" s="43">
        <v>300.0</v>
      </c>
      <c r="G111" s="43" t="s">
        <v>12560</v>
      </c>
      <c r="H111" s="43" t="s">
        <v>2214</v>
      </c>
    </row>
    <row r="112" ht="15.75" customHeight="1">
      <c r="A112" s="42">
        <v>280024.0</v>
      </c>
      <c r="B112" s="43" t="s">
        <v>716</v>
      </c>
      <c r="C112" s="42" t="s">
        <v>12568</v>
      </c>
      <c r="D112" s="43" t="s">
        <v>12549</v>
      </c>
      <c r="E112" s="43" t="s">
        <v>12569</v>
      </c>
      <c r="F112" s="43">
        <v>5000.0</v>
      </c>
      <c r="G112" s="43" t="s">
        <v>12560</v>
      </c>
      <c r="H112" s="43" t="s">
        <v>2214</v>
      </c>
    </row>
    <row r="113" ht="15.75" customHeight="1">
      <c r="A113" s="42">
        <v>280024.0</v>
      </c>
      <c r="B113" s="43" t="s">
        <v>716</v>
      </c>
      <c r="C113" s="42" t="s">
        <v>12570</v>
      </c>
      <c r="D113" s="43" t="s">
        <v>12549</v>
      </c>
      <c r="E113" s="43" t="s">
        <v>12571</v>
      </c>
      <c r="F113" s="43">
        <v>500.0</v>
      </c>
      <c r="G113" s="43" t="s">
        <v>12560</v>
      </c>
      <c r="H113" s="43" t="s">
        <v>2214</v>
      </c>
    </row>
    <row r="114" ht="15.75" customHeight="1">
      <c r="A114" s="42">
        <v>47010.0</v>
      </c>
      <c r="B114" s="43" t="s">
        <v>897</v>
      </c>
      <c r="C114" s="42" t="s">
        <v>12572</v>
      </c>
      <c r="D114" s="43" t="s">
        <v>899</v>
      </c>
      <c r="E114" s="43" t="s">
        <v>12573</v>
      </c>
      <c r="F114" s="43">
        <v>400.0</v>
      </c>
      <c r="G114" s="43">
        <v>35000.0</v>
      </c>
      <c r="H114" s="43" t="s">
        <v>2214</v>
      </c>
    </row>
    <row r="115" ht="15.75" customHeight="1">
      <c r="A115" s="42">
        <v>47010.0</v>
      </c>
      <c r="B115" s="43" t="s">
        <v>897</v>
      </c>
      <c r="C115" s="42" t="s">
        <v>12574</v>
      </c>
      <c r="D115" s="43" t="s">
        <v>899</v>
      </c>
      <c r="E115" s="43" t="s">
        <v>12575</v>
      </c>
      <c r="F115" s="43">
        <v>100.0</v>
      </c>
      <c r="G115" s="43">
        <v>3000.0</v>
      </c>
      <c r="H115" s="43" t="s">
        <v>2214</v>
      </c>
    </row>
    <row r="116" ht="15.75" customHeight="1">
      <c r="A116" s="42">
        <v>47010.0</v>
      </c>
      <c r="B116" s="43" t="s">
        <v>897</v>
      </c>
      <c r="C116" s="42" t="s">
        <v>12576</v>
      </c>
      <c r="D116" s="43" t="s">
        <v>899</v>
      </c>
      <c r="E116" s="43" t="s">
        <v>12577</v>
      </c>
      <c r="F116" s="43">
        <v>1.0</v>
      </c>
      <c r="G116" s="43">
        <v>20000.0</v>
      </c>
      <c r="H116" s="43" t="s">
        <v>2214</v>
      </c>
    </row>
    <row r="117" ht="15.75" customHeight="1">
      <c r="A117" s="42">
        <v>47010.0</v>
      </c>
      <c r="B117" s="43" t="s">
        <v>897</v>
      </c>
      <c r="C117" s="42" t="s">
        <v>12578</v>
      </c>
      <c r="D117" s="43" t="s">
        <v>899</v>
      </c>
      <c r="E117" s="43" t="s">
        <v>12579</v>
      </c>
      <c r="F117" s="43">
        <v>1.0</v>
      </c>
      <c r="G117" s="43">
        <v>40000.0</v>
      </c>
      <c r="H117" s="43" t="s">
        <v>2214</v>
      </c>
    </row>
    <row r="118" ht="15.75" customHeight="1">
      <c r="A118" s="42">
        <v>47010.0</v>
      </c>
      <c r="B118" s="43" t="s">
        <v>897</v>
      </c>
      <c r="C118" s="42" t="s">
        <v>12580</v>
      </c>
      <c r="D118" s="43" t="s">
        <v>899</v>
      </c>
      <c r="E118" s="43" t="s">
        <v>12579</v>
      </c>
      <c r="F118" s="43">
        <v>1.0</v>
      </c>
      <c r="G118" s="43">
        <v>40000.0</v>
      </c>
      <c r="H118" s="43" t="s">
        <v>2214</v>
      </c>
    </row>
    <row r="119" ht="15.75" customHeight="1">
      <c r="A119" s="42">
        <v>450021.0</v>
      </c>
      <c r="B119" s="43" t="s">
        <v>1165</v>
      </c>
      <c r="C119" s="42" t="s">
        <v>12581</v>
      </c>
      <c r="D119" s="43" t="s">
        <v>12582</v>
      </c>
      <c r="E119" s="43" t="s">
        <v>12583</v>
      </c>
      <c r="F119" s="43">
        <v>4.0</v>
      </c>
      <c r="G119" s="43" t="s">
        <v>12584</v>
      </c>
      <c r="H119" s="43" t="s">
        <v>12585</v>
      </c>
    </row>
    <row r="120" ht="15.75" customHeight="1">
      <c r="A120" s="42">
        <v>450021.0</v>
      </c>
      <c r="B120" s="43" t="s">
        <v>1165</v>
      </c>
      <c r="C120" s="42" t="s">
        <v>12586</v>
      </c>
      <c r="D120" s="43" t="s">
        <v>12587</v>
      </c>
      <c r="E120" s="43" t="s">
        <v>12588</v>
      </c>
      <c r="F120" s="43">
        <v>1.0</v>
      </c>
      <c r="G120" s="43" t="s">
        <v>12589</v>
      </c>
      <c r="H120" s="43" t="s">
        <v>12585</v>
      </c>
    </row>
    <row r="121" ht="15.75" customHeight="1">
      <c r="A121" s="42">
        <v>450021.0</v>
      </c>
      <c r="B121" s="43" t="s">
        <v>1165</v>
      </c>
      <c r="C121" s="42" t="s">
        <v>12590</v>
      </c>
      <c r="D121" s="43" t="s">
        <v>1152</v>
      </c>
      <c r="E121" s="43" t="s">
        <v>1163</v>
      </c>
      <c r="F121" s="43">
        <v>3.0</v>
      </c>
      <c r="G121" s="43" t="s">
        <v>12591</v>
      </c>
      <c r="H121" s="43" t="s">
        <v>12585</v>
      </c>
    </row>
    <row r="122" ht="15.75" customHeight="1">
      <c r="A122" s="42">
        <v>450021.0</v>
      </c>
      <c r="B122" s="43" t="s">
        <v>1165</v>
      </c>
      <c r="C122" s="42" t="s">
        <v>12592</v>
      </c>
      <c r="D122" s="43" t="s">
        <v>12593</v>
      </c>
      <c r="E122" s="43" t="s">
        <v>12594</v>
      </c>
      <c r="F122" s="43">
        <v>1.0</v>
      </c>
      <c r="G122" s="43" t="s">
        <v>12595</v>
      </c>
      <c r="H122" s="43" t="s">
        <v>12585</v>
      </c>
    </row>
    <row r="123" ht="15.75" customHeight="1">
      <c r="A123" s="42">
        <v>450021.0</v>
      </c>
      <c r="B123" s="43" t="s">
        <v>1165</v>
      </c>
      <c r="C123" s="42" t="s">
        <v>12596</v>
      </c>
      <c r="D123" s="43" t="s">
        <v>1731</v>
      </c>
      <c r="E123" s="43" t="s">
        <v>12597</v>
      </c>
      <c r="F123" s="43">
        <v>3.0</v>
      </c>
      <c r="G123" s="43" t="s">
        <v>12598</v>
      </c>
      <c r="H123" s="43" t="s">
        <v>12585</v>
      </c>
    </row>
    <row r="124" ht="15.75" customHeight="1">
      <c r="A124" s="42">
        <v>450021.0</v>
      </c>
      <c r="B124" s="43" t="s">
        <v>1165</v>
      </c>
      <c r="C124" s="42" t="s">
        <v>12599</v>
      </c>
      <c r="D124" s="43" t="s">
        <v>12600</v>
      </c>
      <c r="E124" s="43" t="s">
        <v>12601</v>
      </c>
      <c r="F124" s="43">
        <v>7.0</v>
      </c>
      <c r="G124" s="43" t="s">
        <v>12602</v>
      </c>
      <c r="H124" s="43" t="s">
        <v>12585</v>
      </c>
    </row>
    <row r="125" ht="15.75" customHeight="1">
      <c r="A125" s="42">
        <v>450021.0</v>
      </c>
      <c r="B125" s="43" t="s">
        <v>1165</v>
      </c>
      <c r="C125" s="42" t="s">
        <v>12603</v>
      </c>
      <c r="D125" s="43" t="s">
        <v>12604</v>
      </c>
      <c r="E125" s="43" t="s">
        <v>12605</v>
      </c>
      <c r="F125" s="43">
        <v>2.0</v>
      </c>
      <c r="G125" s="43" t="s">
        <v>12606</v>
      </c>
      <c r="H125" s="43" t="s">
        <v>12585</v>
      </c>
    </row>
    <row r="126" ht="15.75" customHeight="1">
      <c r="A126" s="42">
        <v>450021.0</v>
      </c>
      <c r="B126" s="43" t="s">
        <v>1165</v>
      </c>
      <c r="C126" s="42" t="s">
        <v>12607</v>
      </c>
      <c r="D126" s="43" t="s">
        <v>12604</v>
      </c>
      <c r="E126" s="43" t="s">
        <v>12608</v>
      </c>
      <c r="F126" s="43">
        <v>1.0</v>
      </c>
      <c r="G126" s="43" t="s">
        <v>12609</v>
      </c>
      <c r="H126" s="43" t="s">
        <v>12585</v>
      </c>
    </row>
    <row r="127" ht="15.75" customHeight="1">
      <c r="A127" s="42">
        <v>450021.0</v>
      </c>
      <c r="B127" s="43" t="s">
        <v>1165</v>
      </c>
      <c r="C127" s="42" t="s">
        <v>12610</v>
      </c>
      <c r="D127" s="43" t="s">
        <v>12611</v>
      </c>
      <c r="E127" s="43" t="s">
        <v>12612</v>
      </c>
      <c r="F127" s="43">
        <v>1.0</v>
      </c>
      <c r="G127" s="43" t="s">
        <v>12613</v>
      </c>
      <c r="H127" s="43" t="s">
        <v>12585</v>
      </c>
    </row>
    <row r="128" ht="15.75" customHeight="1">
      <c r="A128" s="42">
        <v>450021.0</v>
      </c>
      <c r="B128" s="43" t="s">
        <v>1165</v>
      </c>
      <c r="C128" s="42" t="s">
        <v>12614</v>
      </c>
      <c r="D128" s="43" t="s">
        <v>1134</v>
      </c>
      <c r="E128" s="43" t="s">
        <v>12615</v>
      </c>
      <c r="F128" s="43">
        <v>1.0</v>
      </c>
      <c r="G128" s="43" t="s">
        <v>12616</v>
      </c>
      <c r="H128" s="43" t="s">
        <v>12585</v>
      </c>
    </row>
    <row r="129" ht="15.75" customHeight="1">
      <c r="A129" s="42">
        <v>450021.0</v>
      </c>
      <c r="B129" s="43" t="s">
        <v>1165</v>
      </c>
      <c r="C129" s="42" t="s">
        <v>12617</v>
      </c>
      <c r="D129" s="43" t="s">
        <v>12618</v>
      </c>
      <c r="E129" s="43" t="s">
        <v>12619</v>
      </c>
      <c r="F129" s="43">
        <v>3.0</v>
      </c>
      <c r="G129" s="43" t="s">
        <v>12620</v>
      </c>
      <c r="H129" s="43" t="s">
        <v>12585</v>
      </c>
    </row>
    <row r="130" ht="15.75" customHeight="1">
      <c r="A130" s="42">
        <v>450021.0</v>
      </c>
      <c r="B130" s="43" t="s">
        <v>1165</v>
      </c>
      <c r="C130" s="42" t="s">
        <v>12621</v>
      </c>
      <c r="D130" s="43" t="s">
        <v>12618</v>
      </c>
      <c r="E130" s="43" t="s">
        <v>12622</v>
      </c>
      <c r="F130" s="43">
        <v>3.0</v>
      </c>
      <c r="G130" s="43" t="s">
        <v>12623</v>
      </c>
      <c r="H130" s="43" t="s">
        <v>12585</v>
      </c>
    </row>
    <row r="131" ht="15.75" customHeight="1">
      <c r="A131" s="42">
        <v>450021.0</v>
      </c>
      <c r="B131" s="43" t="s">
        <v>1165</v>
      </c>
      <c r="C131" s="42" t="s">
        <v>12624</v>
      </c>
      <c r="D131" s="43" t="s">
        <v>12593</v>
      </c>
      <c r="E131" s="43" t="s">
        <v>12625</v>
      </c>
      <c r="F131" s="43">
        <v>1.0</v>
      </c>
      <c r="G131" s="43" t="s">
        <v>12626</v>
      </c>
      <c r="H131" s="43" t="s">
        <v>12585</v>
      </c>
    </row>
    <row r="132" ht="15.75" customHeight="1">
      <c r="A132" s="42">
        <v>450021.0</v>
      </c>
      <c r="B132" s="43" t="s">
        <v>1165</v>
      </c>
      <c r="C132" s="42" t="s">
        <v>12627</v>
      </c>
      <c r="D132" s="43" t="s">
        <v>4017</v>
      </c>
      <c r="E132" s="43" t="s">
        <v>12628</v>
      </c>
      <c r="F132" s="43">
        <v>1.0</v>
      </c>
      <c r="G132" s="43" t="s">
        <v>12629</v>
      </c>
      <c r="H132" s="43" t="s">
        <v>12585</v>
      </c>
    </row>
    <row r="133" ht="15.75" customHeight="1">
      <c r="A133" s="42">
        <v>27034.0</v>
      </c>
      <c r="B133" s="43" t="s">
        <v>12630</v>
      </c>
      <c r="C133" s="42" t="s">
        <v>12631</v>
      </c>
      <c r="D133" s="43" t="s">
        <v>12632</v>
      </c>
      <c r="E133" s="43" t="s">
        <v>12633</v>
      </c>
      <c r="F133" s="43">
        <v>12.0</v>
      </c>
      <c r="G133" s="43" t="s">
        <v>10449</v>
      </c>
      <c r="H133" s="43" t="s">
        <v>2214</v>
      </c>
    </row>
    <row r="134" ht="15.75" customHeight="1">
      <c r="A134" s="42">
        <v>27034.0</v>
      </c>
      <c r="B134" s="43" t="s">
        <v>12630</v>
      </c>
      <c r="C134" s="42" t="s">
        <v>12634</v>
      </c>
      <c r="D134" s="43" t="s">
        <v>12635</v>
      </c>
      <c r="E134" s="43" t="s">
        <v>12636</v>
      </c>
      <c r="F134" s="43">
        <v>16.0</v>
      </c>
      <c r="G134" s="43" t="s">
        <v>12637</v>
      </c>
      <c r="H134" s="43" t="s">
        <v>2214</v>
      </c>
    </row>
    <row r="135" ht="15.75" customHeight="1">
      <c r="A135" s="42">
        <v>27034.0</v>
      </c>
      <c r="B135" s="43" t="s">
        <v>12630</v>
      </c>
      <c r="C135" s="42" t="s">
        <v>12638</v>
      </c>
      <c r="D135" s="43" t="s">
        <v>12632</v>
      </c>
      <c r="E135" s="43" t="s">
        <v>12639</v>
      </c>
      <c r="F135" s="43">
        <v>2.0</v>
      </c>
      <c r="G135" s="43" t="s">
        <v>12637</v>
      </c>
      <c r="H135" s="43" t="s">
        <v>12528</v>
      </c>
    </row>
    <row r="136" ht="15.75" customHeight="1">
      <c r="A136" s="42">
        <v>27034.0</v>
      </c>
      <c r="B136" s="43" t="s">
        <v>12630</v>
      </c>
      <c r="C136" s="42" t="s">
        <v>12640</v>
      </c>
      <c r="D136" s="43" t="s">
        <v>12632</v>
      </c>
      <c r="E136" s="43" t="s">
        <v>12641</v>
      </c>
      <c r="F136" s="43">
        <v>10.0</v>
      </c>
      <c r="G136" s="43" t="s">
        <v>12642</v>
      </c>
      <c r="H136" s="43" t="s">
        <v>2214</v>
      </c>
    </row>
    <row r="137" ht="15.75" customHeight="1">
      <c r="A137" s="42">
        <v>27034.0</v>
      </c>
      <c r="B137" s="43" t="s">
        <v>12630</v>
      </c>
      <c r="C137" s="42" t="s">
        <v>12643</v>
      </c>
      <c r="D137" s="43" t="s">
        <v>12632</v>
      </c>
      <c r="E137" s="43" t="s">
        <v>12644</v>
      </c>
      <c r="F137" s="43">
        <v>1.0</v>
      </c>
      <c r="G137" s="43" t="s">
        <v>499</v>
      </c>
      <c r="H137" s="43" t="s">
        <v>2214</v>
      </c>
    </row>
    <row r="138" ht="15.75" customHeight="1">
      <c r="A138" s="42">
        <v>27034.0</v>
      </c>
      <c r="B138" s="43" t="s">
        <v>12630</v>
      </c>
      <c r="C138" s="42" t="s">
        <v>12645</v>
      </c>
      <c r="D138" s="43" t="s">
        <v>12632</v>
      </c>
      <c r="E138" s="43" t="s">
        <v>12646</v>
      </c>
      <c r="F138" s="43">
        <v>2.0</v>
      </c>
      <c r="G138" s="43" t="s">
        <v>86</v>
      </c>
      <c r="H138" s="43" t="s">
        <v>2214</v>
      </c>
    </row>
    <row r="139" ht="15.75" customHeight="1">
      <c r="A139" s="42">
        <v>27034.0</v>
      </c>
      <c r="B139" s="43" t="s">
        <v>12630</v>
      </c>
      <c r="C139" s="42" t="s">
        <v>12647</v>
      </c>
      <c r="D139" s="43" t="s">
        <v>12632</v>
      </c>
      <c r="E139" s="43" t="s">
        <v>12648</v>
      </c>
      <c r="F139" s="43">
        <v>1.0</v>
      </c>
      <c r="G139" s="43" t="s">
        <v>12649</v>
      </c>
      <c r="H139" s="43" t="s">
        <v>2214</v>
      </c>
    </row>
    <row r="140" ht="15.75" customHeight="1">
      <c r="A140" s="42">
        <v>27034.0</v>
      </c>
      <c r="B140" s="43" t="s">
        <v>12630</v>
      </c>
      <c r="C140" s="42" t="s">
        <v>1482</v>
      </c>
      <c r="D140" s="43" t="s">
        <v>1645</v>
      </c>
      <c r="E140" s="43" t="s">
        <v>12650</v>
      </c>
      <c r="F140" s="43">
        <v>3.0</v>
      </c>
      <c r="G140" s="43" t="s">
        <v>7594</v>
      </c>
      <c r="H140" s="43" t="s">
        <v>2214</v>
      </c>
    </row>
    <row r="141" ht="15.75" customHeight="1">
      <c r="A141" s="42">
        <v>420002.0</v>
      </c>
      <c r="B141" s="43" t="s">
        <v>1522</v>
      </c>
      <c r="C141" s="42" t="s">
        <v>12651</v>
      </c>
      <c r="D141" s="43" t="s">
        <v>1525</v>
      </c>
      <c r="E141" s="43" t="s">
        <v>12652</v>
      </c>
      <c r="F141" s="43" t="s">
        <v>12653</v>
      </c>
      <c r="G141" s="43">
        <v>1800.0</v>
      </c>
      <c r="H141" s="43" t="s">
        <v>12528</v>
      </c>
    </row>
    <row r="142" ht="15.75" customHeight="1">
      <c r="A142" s="42">
        <v>420002.0</v>
      </c>
      <c r="B142" s="43" t="s">
        <v>1522</v>
      </c>
      <c r="C142" s="42" t="s">
        <v>12654</v>
      </c>
      <c r="D142" s="43" t="s">
        <v>1525</v>
      </c>
      <c r="E142" s="43" t="s">
        <v>12655</v>
      </c>
      <c r="F142" s="43" t="s">
        <v>12656</v>
      </c>
      <c r="G142" s="43">
        <v>800.0</v>
      </c>
      <c r="H142" s="43" t="s">
        <v>2214</v>
      </c>
    </row>
    <row r="143" ht="15.75" customHeight="1">
      <c r="A143" s="42">
        <v>420002.0</v>
      </c>
      <c r="B143" s="43" t="s">
        <v>1522</v>
      </c>
      <c r="C143" s="42" t="s">
        <v>12657</v>
      </c>
      <c r="D143" s="43" t="s">
        <v>12658</v>
      </c>
      <c r="E143" s="43" t="s">
        <v>12659</v>
      </c>
      <c r="F143" s="43" t="s">
        <v>12660</v>
      </c>
      <c r="G143" s="43">
        <v>6000.0</v>
      </c>
      <c r="H143" s="43" t="s">
        <v>2214</v>
      </c>
    </row>
    <row r="144" ht="15.75" customHeight="1">
      <c r="A144" s="42">
        <v>420002.0</v>
      </c>
      <c r="B144" s="43" t="s">
        <v>1522</v>
      </c>
      <c r="C144" s="42" t="s">
        <v>12661</v>
      </c>
      <c r="D144" s="43" t="s">
        <v>1525</v>
      </c>
      <c r="E144" s="43" t="s">
        <v>12662</v>
      </c>
      <c r="F144" s="43" t="s">
        <v>12663</v>
      </c>
      <c r="G144" s="43">
        <v>3000.0</v>
      </c>
      <c r="H144" s="43" t="s">
        <v>2214</v>
      </c>
    </row>
    <row r="145" ht="15.75" customHeight="1">
      <c r="A145" s="42">
        <v>420002.0</v>
      </c>
      <c r="B145" s="43" t="s">
        <v>1522</v>
      </c>
      <c r="C145" s="42" t="s">
        <v>12664</v>
      </c>
      <c r="D145" s="43" t="s">
        <v>1743</v>
      </c>
      <c r="E145" s="43" t="s">
        <v>12665</v>
      </c>
      <c r="F145" s="43">
        <v>1.0</v>
      </c>
      <c r="G145" s="43">
        <v>25000.0</v>
      </c>
      <c r="H145" s="43" t="s">
        <v>2214</v>
      </c>
    </row>
    <row r="146" ht="15.75" customHeight="1">
      <c r="A146" s="42">
        <v>27021.0</v>
      </c>
      <c r="B146" s="43" t="s">
        <v>1584</v>
      </c>
      <c r="C146" s="42" t="s">
        <v>12666</v>
      </c>
      <c r="D146" s="43" t="s">
        <v>12667</v>
      </c>
      <c r="E146" s="43" t="s">
        <v>12668</v>
      </c>
      <c r="F146" s="43" t="s">
        <v>498</v>
      </c>
      <c r="G146" s="43">
        <v>15000.0</v>
      </c>
      <c r="H146" s="43" t="s">
        <v>2214</v>
      </c>
    </row>
    <row r="147" ht="15.75" customHeight="1">
      <c r="A147" s="42">
        <v>27021.0</v>
      </c>
      <c r="B147" s="43" t="s">
        <v>1584</v>
      </c>
      <c r="C147" s="42" t="s">
        <v>12669</v>
      </c>
      <c r="D147" s="43" t="s">
        <v>1731</v>
      </c>
      <c r="E147" s="43" t="s">
        <v>12670</v>
      </c>
      <c r="F147" s="43" t="s">
        <v>498</v>
      </c>
      <c r="G147" s="43">
        <v>25000.0</v>
      </c>
      <c r="H147" s="43" t="s">
        <v>2214</v>
      </c>
    </row>
    <row r="148" ht="15.75" customHeight="1">
      <c r="A148" s="42">
        <v>27021.0</v>
      </c>
      <c r="B148" s="43" t="s">
        <v>1584</v>
      </c>
      <c r="C148" s="42" t="s">
        <v>3359</v>
      </c>
      <c r="D148" s="43" t="s">
        <v>12671</v>
      </c>
      <c r="E148" s="43" t="s">
        <v>12672</v>
      </c>
      <c r="F148" s="43" t="s">
        <v>498</v>
      </c>
      <c r="G148" s="43">
        <v>7000.0</v>
      </c>
      <c r="H148" s="43" t="s">
        <v>2214</v>
      </c>
    </row>
    <row r="149" ht="15.75" customHeight="1">
      <c r="A149" s="42">
        <v>27021.0</v>
      </c>
      <c r="B149" s="43" t="s">
        <v>1584</v>
      </c>
      <c r="C149" s="42" t="s">
        <v>12673</v>
      </c>
      <c r="D149" s="43" t="s">
        <v>1731</v>
      </c>
      <c r="E149" s="43" t="s">
        <v>12674</v>
      </c>
      <c r="F149" s="43" t="s">
        <v>498</v>
      </c>
      <c r="G149" s="43">
        <v>10000.0</v>
      </c>
      <c r="H149" s="43" t="s">
        <v>2214</v>
      </c>
    </row>
    <row r="150" ht="15.75" customHeight="1">
      <c r="A150" s="42">
        <v>270025.0</v>
      </c>
      <c r="B150" s="43" t="s">
        <v>1732</v>
      </c>
      <c r="C150" s="42" t="s">
        <v>12675</v>
      </c>
      <c r="D150" s="43" t="s">
        <v>12676</v>
      </c>
      <c r="E150" s="43" t="s">
        <v>12677</v>
      </c>
      <c r="F150" s="43">
        <v>27.0</v>
      </c>
      <c r="G150" s="43">
        <v>6600.0</v>
      </c>
      <c r="H150" s="43" t="s">
        <v>2214</v>
      </c>
    </row>
    <row r="151" ht="15.75" customHeight="1">
      <c r="A151" s="42">
        <v>270025.0</v>
      </c>
      <c r="B151" s="43" t="s">
        <v>1732</v>
      </c>
      <c r="C151" s="42" t="s">
        <v>12678</v>
      </c>
      <c r="D151" s="43" t="s">
        <v>12676</v>
      </c>
      <c r="E151" s="43" t="s">
        <v>12677</v>
      </c>
      <c r="F151" s="43">
        <v>9.0</v>
      </c>
      <c r="G151" s="43">
        <v>6600.0</v>
      </c>
      <c r="H151" s="43" t="s">
        <v>2214</v>
      </c>
    </row>
    <row r="152" ht="15.75" customHeight="1">
      <c r="A152" s="42">
        <v>270025.0</v>
      </c>
      <c r="B152" s="43" t="s">
        <v>1732</v>
      </c>
      <c r="C152" s="42" t="s">
        <v>12679</v>
      </c>
      <c r="D152" s="43" t="s">
        <v>12676</v>
      </c>
      <c r="E152" s="43" t="s">
        <v>12677</v>
      </c>
      <c r="F152" s="43">
        <v>25.0</v>
      </c>
      <c r="G152" s="43">
        <v>6600.0</v>
      </c>
      <c r="H152" s="43" t="s">
        <v>2214</v>
      </c>
    </row>
    <row r="153" ht="15.75" customHeight="1">
      <c r="A153" s="42">
        <v>270025.0</v>
      </c>
      <c r="B153" s="43" t="s">
        <v>1732</v>
      </c>
      <c r="C153" s="42" t="s">
        <v>12680</v>
      </c>
      <c r="D153" s="43" t="s">
        <v>12676</v>
      </c>
      <c r="E153" s="43" t="s">
        <v>12677</v>
      </c>
      <c r="F153" s="43">
        <v>9.0</v>
      </c>
      <c r="G153" s="43">
        <v>6600.0</v>
      </c>
      <c r="H153" s="43" t="s">
        <v>2214</v>
      </c>
    </row>
    <row r="154" ht="15.75" customHeight="1">
      <c r="A154" s="42">
        <v>470022.0</v>
      </c>
      <c r="B154" s="43" t="s">
        <v>1900</v>
      </c>
      <c r="C154" s="42" t="s">
        <v>1923</v>
      </c>
      <c r="D154" s="43" t="s">
        <v>4017</v>
      </c>
      <c r="E154" s="43" t="s">
        <v>12681</v>
      </c>
      <c r="F154" s="43">
        <v>1.0</v>
      </c>
      <c r="G154" s="43">
        <v>30000.0</v>
      </c>
      <c r="H154" s="43" t="s">
        <v>2214</v>
      </c>
    </row>
    <row r="155" ht="15.75" customHeight="1">
      <c r="A155" s="42">
        <v>470022.0</v>
      </c>
      <c r="B155" s="43" t="s">
        <v>1900</v>
      </c>
      <c r="C155" s="42" t="s">
        <v>12682</v>
      </c>
      <c r="D155" s="43" t="s">
        <v>1731</v>
      </c>
      <c r="E155" s="43" t="s">
        <v>12683</v>
      </c>
      <c r="F155" s="43">
        <v>1.0</v>
      </c>
      <c r="G155" s="43">
        <v>15000.0</v>
      </c>
      <c r="H155" s="43" t="s">
        <v>2214</v>
      </c>
    </row>
    <row r="156" ht="15.75" customHeight="1">
      <c r="A156" s="42">
        <v>470022.0</v>
      </c>
      <c r="B156" s="43" t="s">
        <v>1900</v>
      </c>
      <c r="C156" s="42" t="s">
        <v>12684</v>
      </c>
      <c r="D156" s="43" t="s">
        <v>1731</v>
      </c>
      <c r="E156" s="43" t="s">
        <v>12685</v>
      </c>
      <c r="F156" s="43">
        <v>1.0</v>
      </c>
      <c r="G156" s="43">
        <v>10000.0</v>
      </c>
      <c r="H156" s="43" t="s">
        <v>2214</v>
      </c>
    </row>
    <row r="157" ht="15.75" customHeight="1">
      <c r="A157" s="42">
        <v>470022.0</v>
      </c>
      <c r="B157" s="43" t="s">
        <v>1900</v>
      </c>
      <c r="C157" s="42" t="s">
        <v>12686</v>
      </c>
      <c r="D157" s="43" t="s">
        <v>1731</v>
      </c>
      <c r="E157" s="43" t="s">
        <v>12687</v>
      </c>
      <c r="F157" s="43">
        <v>1.0</v>
      </c>
      <c r="G157" s="43">
        <v>15000.0</v>
      </c>
      <c r="H157" s="43" t="s">
        <v>2214</v>
      </c>
    </row>
    <row r="158" ht="15.75" customHeight="1">
      <c r="A158" s="42">
        <v>470022.0</v>
      </c>
      <c r="B158" s="43" t="s">
        <v>1900</v>
      </c>
      <c r="C158" s="42" t="s">
        <v>12688</v>
      </c>
      <c r="D158" s="43" t="s">
        <v>1731</v>
      </c>
      <c r="E158" s="43" t="s">
        <v>12689</v>
      </c>
      <c r="F158" s="43">
        <v>1.0</v>
      </c>
      <c r="G158" s="43">
        <v>25000.0</v>
      </c>
      <c r="H158" s="43" t="s">
        <v>2214</v>
      </c>
    </row>
    <row r="159" ht="15.75" customHeight="1">
      <c r="A159" s="42">
        <v>470022.0</v>
      </c>
      <c r="B159" s="43" t="s">
        <v>1900</v>
      </c>
      <c r="C159" s="42" t="s">
        <v>12690</v>
      </c>
      <c r="D159" s="43" t="s">
        <v>1731</v>
      </c>
      <c r="E159" s="43" t="s">
        <v>12691</v>
      </c>
      <c r="F159" s="43">
        <v>1.0</v>
      </c>
      <c r="G159" s="43">
        <v>10000.0</v>
      </c>
      <c r="H159" s="43" t="s">
        <v>2214</v>
      </c>
    </row>
    <row r="160" ht="15.75" customHeight="1">
      <c r="A160" s="42">
        <v>470022.0</v>
      </c>
      <c r="B160" s="43" t="s">
        <v>1900</v>
      </c>
      <c r="C160" s="42" t="s">
        <v>12692</v>
      </c>
      <c r="D160" s="43" t="s">
        <v>1731</v>
      </c>
      <c r="E160" s="43" t="s">
        <v>12693</v>
      </c>
      <c r="F160" s="43">
        <v>1.0</v>
      </c>
      <c r="G160" s="43">
        <v>10000.0</v>
      </c>
      <c r="H160" s="43" t="s">
        <v>2214</v>
      </c>
    </row>
    <row r="161" ht="15.75" customHeight="1">
      <c r="A161" s="42">
        <v>470022.0</v>
      </c>
      <c r="B161" s="43" t="s">
        <v>1900</v>
      </c>
      <c r="C161" s="42" t="s">
        <v>12694</v>
      </c>
      <c r="D161" s="43" t="s">
        <v>1731</v>
      </c>
      <c r="E161" s="43" t="s">
        <v>12695</v>
      </c>
      <c r="F161" s="43">
        <v>1.0</v>
      </c>
      <c r="G161" s="43">
        <v>10000.0</v>
      </c>
      <c r="H161" s="43" t="s">
        <v>2214</v>
      </c>
    </row>
    <row r="162" ht="15.75" customHeight="1">
      <c r="A162" s="42">
        <v>470022.0</v>
      </c>
      <c r="B162" s="43" t="s">
        <v>1900</v>
      </c>
      <c r="C162" s="42" t="s">
        <v>12696</v>
      </c>
      <c r="D162" s="43" t="s">
        <v>1731</v>
      </c>
      <c r="E162" s="43" t="s">
        <v>12697</v>
      </c>
      <c r="F162" s="43">
        <v>1.0</v>
      </c>
      <c r="G162" s="43">
        <v>20000.0</v>
      </c>
      <c r="H162" s="43" t="s">
        <v>2214</v>
      </c>
    </row>
    <row r="163" ht="15.75" customHeight="1">
      <c r="A163" s="42">
        <v>27023.0</v>
      </c>
      <c r="B163" s="43" t="s">
        <v>1966</v>
      </c>
      <c r="C163" s="42" t="s">
        <v>12698</v>
      </c>
      <c r="D163" s="43" t="s">
        <v>899</v>
      </c>
      <c r="E163" s="43" t="s">
        <v>12699</v>
      </c>
      <c r="F163" s="43">
        <v>30.0</v>
      </c>
      <c r="G163" s="43" t="s">
        <v>8524</v>
      </c>
      <c r="H163" s="43" t="s">
        <v>2214</v>
      </c>
    </row>
    <row r="164" ht="15.75" customHeight="1">
      <c r="A164" s="42">
        <v>27023.0</v>
      </c>
      <c r="B164" s="43" t="s">
        <v>1966</v>
      </c>
      <c r="C164" s="42" t="s">
        <v>12700</v>
      </c>
      <c r="D164" s="43" t="s">
        <v>12701</v>
      </c>
      <c r="E164" s="43" t="s">
        <v>12702</v>
      </c>
      <c r="F164" s="43">
        <v>1.0</v>
      </c>
      <c r="G164" s="43" t="s">
        <v>804</v>
      </c>
      <c r="H164" s="43" t="s">
        <v>2214</v>
      </c>
    </row>
    <row r="165" ht="15.75" customHeight="1">
      <c r="A165" s="42">
        <v>27023.0</v>
      </c>
      <c r="B165" s="43" t="s">
        <v>1966</v>
      </c>
      <c r="C165" s="42" t="s">
        <v>12703</v>
      </c>
      <c r="D165" s="43" t="s">
        <v>899</v>
      </c>
      <c r="E165" s="43" t="s">
        <v>12704</v>
      </c>
      <c r="F165" s="43">
        <v>2.0</v>
      </c>
      <c r="G165" s="43" t="s">
        <v>588</v>
      </c>
      <c r="H165" s="43" t="s">
        <v>2214</v>
      </c>
    </row>
    <row r="166" ht="15.75" customHeight="1">
      <c r="A166" s="42">
        <v>27023.0</v>
      </c>
      <c r="B166" s="43" t="s">
        <v>1966</v>
      </c>
      <c r="C166" s="42" t="s">
        <v>12705</v>
      </c>
      <c r="D166" s="43" t="s">
        <v>899</v>
      </c>
      <c r="E166" s="43" t="s">
        <v>12706</v>
      </c>
      <c r="F166" s="43">
        <v>2.0</v>
      </c>
      <c r="G166" s="43" t="s">
        <v>97</v>
      </c>
      <c r="H166" s="43" t="s">
        <v>2214</v>
      </c>
    </row>
    <row r="167" ht="15.75" customHeight="1">
      <c r="A167" s="42">
        <v>27023.0</v>
      </c>
      <c r="B167" s="43" t="s">
        <v>1966</v>
      </c>
      <c r="C167" s="42" t="s">
        <v>12707</v>
      </c>
      <c r="D167" s="43" t="s">
        <v>899</v>
      </c>
      <c r="E167" s="43" t="s">
        <v>12706</v>
      </c>
      <c r="F167" s="43">
        <v>1.0</v>
      </c>
      <c r="G167" s="43" t="s">
        <v>494</v>
      </c>
      <c r="H167" s="43" t="s">
        <v>2214</v>
      </c>
    </row>
    <row r="168" ht="15.75" customHeight="1">
      <c r="A168" s="42">
        <v>27023.0</v>
      </c>
      <c r="B168" s="43" t="s">
        <v>1966</v>
      </c>
      <c r="C168" s="42" t="s">
        <v>12708</v>
      </c>
      <c r="D168" s="43" t="s">
        <v>899</v>
      </c>
      <c r="E168" s="43" t="s">
        <v>12709</v>
      </c>
      <c r="F168" s="43">
        <v>1.0</v>
      </c>
      <c r="G168" s="43" t="s">
        <v>71</v>
      </c>
      <c r="H168" s="43" t="s">
        <v>2214</v>
      </c>
    </row>
    <row r="169" ht="15.75" customHeight="1">
      <c r="A169" s="42">
        <v>27023.0</v>
      </c>
      <c r="B169" s="43" t="s">
        <v>1966</v>
      </c>
      <c r="C169" s="42" t="s">
        <v>12710</v>
      </c>
      <c r="D169" s="43" t="s">
        <v>899</v>
      </c>
      <c r="E169" s="43" t="s">
        <v>12711</v>
      </c>
      <c r="F169" s="43">
        <v>1.0</v>
      </c>
      <c r="G169" s="43" t="s">
        <v>10039</v>
      </c>
      <c r="H169" s="43" t="s">
        <v>2214</v>
      </c>
    </row>
    <row r="170" ht="15.75" customHeight="1">
      <c r="A170" s="42">
        <v>27023.0</v>
      </c>
      <c r="B170" s="43" t="s">
        <v>1966</v>
      </c>
      <c r="C170" s="42" t="s">
        <v>12712</v>
      </c>
      <c r="D170" s="43" t="s">
        <v>899</v>
      </c>
      <c r="E170" s="43" t="s">
        <v>12711</v>
      </c>
      <c r="F170" s="43">
        <v>1.0</v>
      </c>
      <c r="G170" s="43" t="s">
        <v>71</v>
      </c>
      <c r="H170" s="43" t="s">
        <v>2214</v>
      </c>
    </row>
    <row r="171" ht="15.75" customHeight="1">
      <c r="A171" s="42">
        <v>27023.0</v>
      </c>
      <c r="B171" s="43" t="s">
        <v>1966</v>
      </c>
      <c r="C171" s="42" t="s">
        <v>12713</v>
      </c>
      <c r="D171" s="43" t="s">
        <v>899</v>
      </c>
      <c r="E171" s="43" t="s">
        <v>12711</v>
      </c>
      <c r="F171" s="43">
        <v>1.0</v>
      </c>
      <c r="G171" s="43" t="s">
        <v>3628</v>
      </c>
      <c r="H171" s="43" t="s">
        <v>2214</v>
      </c>
    </row>
    <row r="172" ht="15.75" customHeight="1">
      <c r="A172" s="42">
        <v>27023.0</v>
      </c>
      <c r="B172" s="43" t="s">
        <v>1966</v>
      </c>
      <c r="C172" s="42" t="s">
        <v>12714</v>
      </c>
      <c r="D172" s="43" t="s">
        <v>899</v>
      </c>
      <c r="E172" s="43" t="s">
        <v>12715</v>
      </c>
      <c r="F172" s="43">
        <v>1.0</v>
      </c>
      <c r="G172" s="43" t="s">
        <v>565</v>
      </c>
      <c r="H172" s="43" t="s">
        <v>2214</v>
      </c>
    </row>
    <row r="173" ht="15.75" customHeight="1">
      <c r="A173" s="42">
        <v>160084.0</v>
      </c>
      <c r="B173" s="43" t="s">
        <v>2361</v>
      </c>
      <c r="C173" s="42" t="s">
        <v>2673</v>
      </c>
      <c r="D173" s="43" t="s">
        <v>2378</v>
      </c>
      <c r="E173" s="43" t="s">
        <v>2674</v>
      </c>
      <c r="F173" s="43">
        <v>1.0</v>
      </c>
      <c r="G173" s="43">
        <v>60000.0</v>
      </c>
      <c r="H173" s="43" t="s">
        <v>2214</v>
      </c>
    </row>
    <row r="174" ht="15.75" customHeight="1">
      <c r="A174" s="42">
        <v>160084.0</v>
      </c>
      <c r="B174" s="43" t="s">
        <v>2361</v>
      </c>
      <c r="C174" s="42" t="s">
        <v>12716</v>
      </c>
      <c r="D174" s="43" t="s">
        <v>2388</v>
      </c>
      <c r="E174" s="43" t="s">
        <v>2619</v>
      </c>
      <c r="F174" s="43">
        <v>3.0</v>
      </c>
      <c r="G174" s="43">
        <v>60000.0</v>
      </c>
      <c r="H174" s="43" t="s">
        <v>2214</v>
      </c>
    </row>
    <row r="175" ht="15.75" customHeight="1">
      <c r="A175" s="42">
        <v>160084.0</v>
      </c>
      <c r="B175" s="43" t="s">
        <v>2361</v>
      </c>
      <c r="C175" s="42" t="s">
        <v>12717</v>
      </c>
      <c r="D175" s="43" t="s">
        <v>2398</v>
      </c>
      <c r="E175" s="43" t="s">
        <v>2487</v>
      </c>
      <c r="F175" s="43">
        <v>800.0</v>
      </c>
      <c r="G175" s="43">
        <v>60000.0</v>
      </c>
      <c r="H175" s="43" t="s">
        <v>2214</v>
      </c>
    </row>
    <row r="176" ht="15.75" customHeight="1">
      <c r="A176" s="42">
        <v>160084.0</v>
      </c>
      <c r="B176" s="43" t="s">
        <v>2361</v>
      </c>
      <c r="C176" s="42" t="s">
        <v>12718</v>
      </c>
      <c r="D176" s="43" t="s">
        <v>2378</v>
      </c>
      <c r="E176" s="43" t="s">
        <v>2414</v>
      </c>
      <c r="F176" s="43">
        <v>1000.0</v>
      </c>
      <c r="G176" s="43">
        <v>58560.0</v>
      </c>
      <c r="H176" s="43" t="s">
        <v>2214</v>
      </c>
    </row>
    <row r="177" ht="15.75" customHeight="1">
      <c r="A177" s="42">
        <v>160084.0</v>
      </c>
      <c r="B177" s="43" t="s">
        <v>2361</v>
      </c>
      <c r="C177" s="42" t="s">
        <v>12719</v>
      </c>
      <c r="D177" s="43" t="s">
        <v>2398</v>
      </c>
      <c r="E177" s="43" t="s">
        <v>2737</v>
      </c>
      <c r="F177" s="43">
        <v>8.0</v>
      </c>
      <c r="G177" s="43">
        <v>58185.504</v>
      </c>
      <c r="H177" s="43" t="s">
        <v>2214</v>
      </c>
    </row>
    <row r="178" ht="15.75" customHeight="1">
      <c r="A178" s="42">
        <v>160084.0</v>
      </c>
      <c r="B178" s="43" t="s">
        <v>2361</v>
      </c>
      <c r="C178" s="42" t="s">
        <v>12720</v>
      </c>
      <c r="D178" s="43" t="s">
        <v>2378</v>
      </c>
      <c r="E178" s="43" t="s">
        <v>2389</v>
      </c>
      <c r="F178" s="43">
        <v>10.0</v>
      </c>
      <c r="G178" s="43">
        <v>58150.0</v>
      </c>
      <c r="H178" s="43" t="s">
        <v>2214</v>
      </c>
    </row>
    <row r="179" ht="15.75" customHeight="1">
      <c r="A179" s="42">
        <v>160084.0</v>
      </c>
      <c r="B179" s="43" t="s">
        <v>2361</v>
      </c>
      <c r="C179" s="42" t="s">
        <v>12721</v>
      </c>
      <c r="D179" s="43" t="s">
        <v>2364</v>
      </c>
      <c r="E179" s="43" t="s">
        <v>2712</v>
      </c>
      <c r="F179" s="43">
        <v>12000.0</v>
      </c>
      <c r="G179" s="43">
        <v>57720.0</v>
      </c>
      <c r="H179" s="43" t="s">
        <v>2214</v>
      </c>
    </row>
    <row r="180" ht="15.75" customHeight="1">
      <c r="A180" s="42">
        <v>160084.0</v>
      </c>
      <c r="B180" s="43" t="s">
        <v>2361</v>
      </c>
      <c r="C180" s="42" t="s">
        <v>12722</v>
      </c>
      <c r="D180" s="43" t="s">
        <v>2441</v>
      </c>
      <c r="E180" s="43" t="s">
        <v>2781</v>
      </c>
      <c r="F180" s="43">
        <v>1.0</v>
      </c>
      <c r="G180" s="43">
        <v>56666.67</v>
      </c>
      <c r="H180" s="43" t="s">
        <v>2214</v>
      </c>
    </row>
    <row r="181" ht="15.75" customHeight="1">
      <c r="A181" s="42">
        <v>160084.0</v>
      </c>
      <c r="B181" s="43" t="s">
        <v>2361</v>
      </c>
      <c r="C181" s="42" t="s">
        <v>12723</v>
      </c>
      <c r="D181" s="43" t="s">
        <v>2441</v>
      </c>
      <c r="E181" s="43" t="s">
        <v>2781</v>
      </c>
      <c r="F181" s="43">
        <v>1.0</v>
      </c>
      <c r="G181" s="43">
        <v>56666.67</v>
      </c>
      <c r="H181" s="43" t="s">
        <v>2214</v>
      </c>
    </row>
    <row r="182" ht="15.75" customHeight="1">
      <c r="A182" s="42">
        <v>160084.0</v>
      </c>
      <c r="B182" s="43" t="s">
        <v>2361</v>
      </c>
      <c r="C182" s="42" t="s">
        <v>12724</v>
      </c>
      <c r="D182" s="43" t="s">
        <v>2441</v>
      </c>
      <c r="E182" s="43" t="s">
        <v>2781</v>
      </c>
      <c r="F182" s="43">
        <v>1.0</v>
      </c>
      <c r="G182" s="43">
        <v>56666.67</v>
      </c>
      <c r="H182" s="43" t="s">
        <v>2214</v>
      </c>
    </row>
    <row r="183" ht="15.75" customHeight="1">
      <c r="A183" s="42">
        <v>160084.0</v>
      </c>
      <c r="B183" s="43" t="s">
        <v>2361</v>
      </c>
      <c r="C183" s="42" t="s">
        <v>12725</v>
      </c>
      <c r="D183" s="43" t="s">
        <v>2441</v>
      </c>
      <c r="E183" s="43" t="s">
        <v>2781</v>
      </c>
      <c r="F183" s="43">
        <v>1.0</v>
      </c>
      <c r="G183" s="43">
        <v>56666.67</v>
      </c>
      <c r="H183" s="43" t="s">
        <v>2214</v>
      </c>
    </row>
    <row r="184" ht="15.75" customHeight="1">
      <c r="A184" s="42">
        <v>160084.0</v>
      </c>
      <c r="B184" s="43" t="s">
        <v>2361</v>
      </c>
      <c r="C184" s="42" t="s">
        <v>12726</v>
      </c>
      <c r="D184" s="43" t="s">
        <v>2441</v>
      </c>
      <c r="E184" s="43" t="s">
        <v>2781</v>
      </c>
      <c r="F184" s="43">
        <v>1.0</v>
      </c>
      <c r="G184" s="43">
        <v>56666.67</v>
      </c>
      <c r="H184" s="43" t="s">
        <v>2214</v>
      </c>
    </row>
    <row r="185" ht="15.75" customHeight="1">
      <c r="A185" s="42">
        <v>160084.0</v>
      </c>
      <c r="B185" s="43" t="s">
        <v>2361</v>
      </c>
      <c r="C185" s="42" t="s">
        <v>12727</v>
      </c>
      <c r="D185" s="43" t="s">
        <v>2441</v>
      </c>
      <c r="E185" s="43" t="s">
        <v>2781</v>
      </c>
      <c r="F185" s="43">
        <v>1.0</v>
      </c>
      <c r="G185" s="43">
        <v>56666.67</v>
      </c>
      <c r="H185" s="43" t="s">
        <v>2214</v>
      </c>
    </row>
    <row r="186" ht="15.75" customHeight="1">
      <c r="A186" s="42">
        <v>160084.0</v>
      </c>
      <c r="B186" s="43" t="s">
        <v>2361</v>
      </c>
      <c r="C186" s="42" t="s">
        <v>12728</v>
      </c>
      <c r="D186" s="43" t="s">
        <v>2441</v>
      </c>
      <c r="E186" s="43" t="s">
        <v>2781</v>
      </c>
      <c r="F186" s="43">
        <v>1.0</v>
      </c>
      <c r="G186" s="43">
        <v>56666.67</v>
      </c>
      <c r="H186" s="43" t="s">
        <v>2214</v>
      </c>
    </row>
    <row r="187" ht="15.75" customHeight="1">
      <c r="A187" s="42">
        <v>160084.0</v>
      </c>
      <c r="B187" s="43" t="s">
        <v>2361</v>
      </c>
      <c r="C187" s="42" t="s">
        <v>12729</v>
      </c>
      <c r="D187" s="43" t="s">
        <v>2398</v>
      </c>
      <c r="E187" s="43" t="s">
        <v>12730</v>
      </c>
      <c r="F187" s="43">
        <v>4.0</v>
      </c>
      <c r="G187" s="43">
        <v>55028.4</v>
      </c>
      <c r="H187" s="43" t="s">
        <v>2214</v>
      </c>
    </row>
    <row r="188" ht="15.75" customHeight="1">
      <c r="A188" s="42">
        <v>160084.0</v>
      </c>
      <c r="B188" s="43" t="s">
        <v>2361</v>
      </c>
      <c r="C188" s="42" t="s">
        <v>12731</v>
      </c>
      <c r="D188" s="43" t="s">
        <v>2378</v>
      </c>
      <c r="E188" s="43" t="s">
        <v>2652</v>
      </c>
      <c r="F188" s="43">
        <v>1.0</v>
      </c>
      <c r="G188" s="43">
        <v>55000.0</v>
      </c>
      <c r="H188" s="43" t="s">
        <v>2214</v>
      </c>
    </row>
    <row r="189" ht="15.75" customHeight="1">
      <c r="A189" s="42">
        <v>160084.0</v>
      </c>
      <c r="B189" s="43" t="s">
        <v>2361</v>
      </c>
      <c r="C189" s="42" t="s">
        <v>12732</v>
      </c>
      <c r="D189" s="43" t="s">
        <v>2398</v>
      </c>
      <c r="E189" s="43" t="s">
        <v>2487</v>
      </c>
      <c r="F189" s="43">
        <v>90.0</v>
      </c>
      <c r="G189" s="43">
        <v>54892.0</v>
      </c>
      <c r="H189" s="43" t="s">
        <v>2214</v>
      </c>
    </row>
    <row r="190" ht="15.75" customHeight="1">
      <c r="A190" s="42">
        <v>160084.0</v>
      </c>
      <c r="B190" s="43" t="s">
        <v>2361</v>
      </c>
      <c r="C190" s="42" t="s">
        <v>12733</v>
      </c>
      <c r="D190" s="43" t="s">
        <v>2364</v>
      </c>
      <c r="E190" s="43" t="s">
        <v>2369</v>
      </c>
      <c r="F190" s="43">
        <v>1500.0</v>
      </c>
      <c r="G190" s="43">
        <v>54405.0</v>
      </c>
      <c r="H190" s="43" t="s">
        <v>2214</v>
      </c>
    </row>
    <row r="191" ht="15.75" customHeight="1">
      <c r="A191" s="42">
        <v>160084.0</v>
      </c>
      <c r="B191" s="43" t="s">
        <v>2361</v>
      </c>
      <c r="C191" s="42" t="s">
        <v>12734</v>
      </c>
      <c r="D191" s="43" t="s">
        <v>2364</v>
      </c>
      <c r="E191" s="43" t="s">
        <v>2450</v>
      </c>
      <c r="F191" s="43">
        <v>300.0</v>
      </c>
      <c r="G191" s="43">
        <v>54000.0</v>
      </c>
      <c r="H191" s="43" t="s">
        <v>2214</v>
      </c>
    </row>
    <row r="192" ht="15.75" customHeight="1">
      <c r="A192" s="42">
        <v>160084.0</v>
      </c>
      <c r="B192" s="43" t="s">
        <v>2361</v>
      </c>
      <c r="C192" s="42" t="s">
        <v>12735</v>
      </c>
      <c r="D192" s="43" t="s">
        <v>2378</v>
      </c>
      <c r="E192" s="43" t="s">
        <v>2379</v>
      </c>
      <c r="F192" s="43">
        <v>800.0</v>
      </c>
      <c r="G192" s="43">
        <v>52808.0</v>
      </c>
      <c r="H192" s="43" t="s">
        <v>2214</v>
      </c>
    </row>
    <row r="193" ht="15.75" customHeight="1">
      <c r="A193" s="42">
        <v>160084.0</v>
      </c>
      <c r="B193" s="43" t="s">
        <v>2361</v>
      </c>
      <c r="C193" s="42" t="s">
        <v>12736</v>
      </c>
      <c r="D193" s="43" t="s">
        <v>2466</v>
      </c>
      <c r="E193" s="43" t="s">
        <v>2748</v>
      </c>
      <c r="F193" s="43">
        <v>11.0</v>
      </c>
      <c r="G193" s="43">
        <v>52574.5</v>
      </c>
      <c r="H193" s="43" t="s">
        <v>2214</v>
      </c>
    </row>
    <row r="194" ht="15.75" customHeight="1">
      <c r="A194" s="42">
        <v>160084.0</v>
      </c>
      <c r="B194" s="43" t="s">
        <v>2361</v>
      </c>
      <c r="C194" s="42" t="s">
        <v>12737</v>
      </c>
      <c r="D194" s="43" t="s">
        <v>2398</v>
      </c>
      <c r="E194" s="43" t="s">
        <v>2717</v>
      </c>
      <c r="F194" s="43">
        <v>8000.0</v>
      </c>
      <c r="G194" s="43">
        <v>52560.0</v>
      </c>
      <c r="H194" s="43" t="s">
        <v>2214</v>
      </c>
    </row>
    <row r="195" ht="15.75" customHeight="1">
      <c r="A195" s="42">
        <v>160084.0</v>
      </c>
      <c r="B195" s="43" t="s">
        <v>2361</v>
      </c>
      <c r="C195" s="42" t="s">
        <v>12737</v>
      </c>
      <c r="D195" s="43" t="s">
        <v>2398</v>
      </c>
      <c r="E195" s="43" t="s">
        <v>2717</v>
      </c>
      <c r="F195" s="43">
        <v>8000.0</v>
      </c>
      <c r="G195" s="43">
        <v>52560.0</v>
      </c>
      <c r="H195" s="43" t="s">
        <v>2214</v>
      </c>
    </row>
    <row r="196" ht="15.75" customHeight="1">
      <c r="A196" s="42">
        <v>160084.0</v>
      </c>
      <c r="B196" s="43" t="s">
        <v>2361</v>
      </c>
      <c r="C196" s="42" t="s">
        <v>12738</v>
      </c>
      <c r="D196" s="43" t="s">
        <v>2364</v>
      </c>
      <c r="E196" s="43" t="s">
        <v>2375</v>
      </c>
      <c r="F196" s="43">
        <v>24000.0</v>
      </c>
      <c r="G196" s="43">
        <v>52320.0</v>
      </c>
      <c r="H196" s="43" t="s">
        <v>2214</v>
      </c>
    </row>
    <row r="197" ht="15.75" customHeight="1">
      <c r="A197" s="42">
        <v>160084.0</v>
      </c>
      <c r="B197" s="43" t="s">
        <v>2361</v>
      </c>
      <c r="C197" s="42" t="s">
        <v>12739</v>
      </c>
      <c r="D197" s="43" t="s">
        <v>2364</v>
      </c>
      <c r="E197" s="43" t="s">
        <v>12740</v>
      </c>
      <c r="F197" s="43">
        <v>18000.0</v>
      </c>
      <c r="G197" s="43">
        <v>52200.0</v>
      </c>
      <c r="H197" s="43" t="s">
        <v>2214</v>
      </c>
    </row>
    <row r="198" ht="15.75" customHeight="1">
      <c r="A198" s="42">
        <v>160084.0</v>
      </c>
      <c r="B198" s="43" t="s">
        <v>2361</v>
      </c>
      <c r="C198" s="42" t="s">
        <v>12741</v>
      </c>
      <c r="D198" s="43" t="s">
        <v>2364</v>
      </c>
      <c r="E198" s="43" t="s">
        <v>12742</v>
      </c>
      <c r="F198" s="43">
        <v>200.0</v>
      </c>
      <c r="G198" s="43">
        <v>51800.0</v>
      </c>
      <c r="H198" s="43" t="s">
        <v>2214</v>
      </c>
    </row>
    <row r="199" ht="15.75" customHeight="1">
      <c r="A199" s="42">
        <v>160084.0</v>
      </c>
      <c r="B199" s="43" t="s">
        <v>2361</v>
      </c>
      <c r="C199" s="42" t="s">
        <v>12743</v>
      </c>
      <c r="D199" s="43" t="s">
        <v>2398</v>
      </c>
      <c r="E199" s="43" t="s">
        <v>2717</v>
      </c>
      <c r="F199" s="43">
        <v>8.0</v>
      </c>
      <c r="G199" s="43">
        <v>51612.96</v>
      </c>
      <c r="H199" s="43" t="s">
        <v>2214</v>
      </c>
    </row>
    <row r="200" ht="15.75" customHeight="1">
      <c r="A200" s="42">
        <v>160084.0</v>
      </c>
      <c r="B200" s="43" t="s">
        <v>2361</v>
      </c>
      <c r="C200" s="42" t="s">
        <v>12744</v>
      </c>
      <c r="D200" s="43" t="s">
        <v>2364</v>
      </c>
      <c r="E200" s="43" t="s">
        <v>2728</v>
      </c>
      <c r="F200" s="43">
        <v>35000.0</v>
      </c>
      <c r="G200" s="43">
        <v>51450.0</v>
      </c>
      <c r="H200" s="43" t="s">
        <v>2214</v>
      </c>
    </row>
    <row r="201" ht="15.75" customHeight="1">
      <c r="A201" s="42">
        <v>160084.0</v>
      </c>
      <c r="B201" s="43" t="s">
        <v>2361</v>
      </c>
      <c r="C201" s="42" t="s">
        <v>12745</v>
      </c>
      <c r="D201" s="43" t="s">
        <v>2398</v>
      </c>
      <c r="E201" s="43" t="s">
        <v>2487</v>
      </c>
      <c r="F201" s="43">
        <v>20.0</v>
      </c>
      <c r="G201" s="43">
        <v>50753.8</v>
      </c>
      <c r="H201" s="43" t="s">
        <v>2214</v>
      </c>
    </row>
    <row r="202" ht="15.75" customHeight="1">
      <c r="A202" s="42">
        <v>160084.0</v>
      </c>
      <c r="B202" s="43" t="s">
        <v>2361</v>
      </c>
      <c r="C202" s="42" t="s">
        <v>12746</v>
      </c>
      <c r="D202" s="43" t="s">
        <v>2398</v>
      </c>
      <c r="E202" s="43" t="s">
        <v>2717</v>
      </c>
      <c r="F202" s="43">
        <v>5000.0</v>
      </c>
      <c r="G202" s="43">
        <v>50700.0</v>
      </c>
      <c r="H202" s="43" t="s">
        <v>2214</v>
      </c>
    </row>
    <row r="203" ht="15.75" customHeight="1">
      <c r="A203" s="42">
        <v>160084.0</v>
      </c>
      <c r="B203" s="43" t="s">
        <v>2361</v>
      </c>
      <c r="C203" s="42" t="s">
        <v>12747</v>
      </c>
      <c r="D203" s="43" t="s">
        <v>2398</v>
      </c>
      <c r="E203" s="43" t="s">
        <v>2717</v>
      </c>
      <c r="F203" s="43">
        <v>5000.0</v>
      </c>
      <c r="G203" s="43">
        <v>50700.0</v>
      </c>
      <c r="H203" s="43" t="s">
        <v>2214</v>
      </c>
    </row>
    <row r="204" ht="15.75" customHeight="1">
      <c r="A204" s="42">
        <v>160084.0</v>
      </c>
      <c r="B204" s="43" t="s">
        <v>2361</v>
      </c>
      <c r="C204" s="42" t="s">
        <v>12748</v>
      </c>
      <c r="D204" s="43" t="s">
        <v>2388</v>
      </c>
      <c r="E204" s="43" t="s">
        <v>2414</v>
      </c>
      <c r="F204" s="43">
        <v>6.0</v>
      </c>
      <c r="G204" s="43">
        <v>50000.0</v>
      </c>
      <c r="H204" s="43" t="s">
        <v>2214</v>
      </c>
    </row>
    <row r="205" ht="15.75" customHeight="1">
      <c r="A205" s="42">
        <v>160084.0</v>
      </c>
      <c r="B205" s="43" t="s">
        <v>2361</v>
      </c>
      <c r="C205" s="42" t="s">
        <v>12749</v>
      </c>
      <c r="D205" s="43" t="s">
        <v>2368</v>
      </c>
      <c r="E205" s="43" t="s">
        <v>2636</v>
      </c>
      <c r="F205" s="43">
        <v>500.0</v>
      </c>
      <c r="G205" s="43">
        <v>50000.0</v>
      </c>
      <c r="H205" s="43" t="s">
        <v>2214</v>
      </c>
    </row>
    <row r="206" ht="15.75" customHeight="1">
      <c r="A206" s="42">
        <v>160084.0</v>
      </c>
      <c r="B206" s="43" t="s">
        <v>2361</v>
      </c>
      <c r="C206" s="42" t="s">
        <v>12750</v>
      </c>
      <c r="D206" s="43" t="s">
        <v>2372</v>
      </c>
      <c r="E206" s="43" t="s">
        <v>2473</v>
      </c>
      <c r="F206" s="43">
        <v>1.0</v>
      </c>
      <c r="G206" s="43">
        <v>50000.0</v>
      </c>
      <c r="H206" s="43" t="s">
        <v>2214</v>
      </c>
    </row>
    <row r="207" ht="15.75" customHeight="1">
      <c r="A207" s="42">
        <v>160084.0</v>
      </c>
      <c r="B207" s="43" t="s">
        <v>2361</v>
      </c>
      <c r="C207" s="42" t="s">
        <v>12751</v>
      </c>
      <c r="D207" s="43" t="s">
        <v>2372</v>
      </c>
      <c r="E207" s="43" t="s">
        <v>2473</v>
      </c>
      <c r="F207" s="43">
        <v>1.0</v>
      </c>
      <c r="G207" s="43">
        <v>50000.0</v>
      </c>
      <c r="H207" s="43" t="s">
        <v>2214</v>
      </c>
    </row>
    <row r="208" ht="15.75" customHeight="1">
      <c r="A208" s="42">
        <v>160084.0</v>
      </c>
      <c r="B208" s="43" t="s">
        <v>2361</v>
      </c>
      <c r="C208" s="42" t="s">
        <v>12752</v>
      </c>
      <c r="D208" s="43" t="s">
        <v>2378</v>
      </c>
      <c r="E208" s="43" t="s">
        <v>2429</v>
      </c>
      <c r="F208" s="43">
        <v>15000.0</v>
      </c>
      <c r="G208" s="43">
        <v>49050.0</v>
      </c>
      <c r="H208" s="43" t="s">
        <v>2214</v>
      </c>
    </row>
    <row r="209" ht="15.75" customHeight="1">
      <c r="A209" s="42">
        <v>160084.0</v>
      </c>
      <c r="B209" s="43" t="s">
        <v>2361</v>
      </c>
      <c r="C209" s="42" t="s">
        <v>12753</v>
      </c>
      <c r="D209" s="43" t="s">
        <v>2364</v>
      </c>
      <c r="E209" s="43" t="s">
        <v>2429</v>
      </c>
      <c r="F209" s="43">
        <v>80000.0</v>
      </c>
      <c r="G209" s="43">
        <v>48800.0</v>
      </c>
      <c r="H209" s="43" t="s">
        <v>2214</v>
      </c>
    </row>
    <row r="210" ht="15.75" customHeight="1">
      <c r="A210" s="42">
        <v>160084.0</v>
      </c>
      <c r="B210" s="43" t="s">
        <v>2361</v>
      </c>
      <c r="C210" s="42" t="s">
        <v>12754</v>
      </c>
      <c r="D210" s="43" t="s">
        <v>2378</v>
      </c>
      <c r="E210" s="43" t="s">
        <v>2435</v>
      </c>
      <c r="F210" s="43">
        <v>4500.0</v>
      </c>
      <c r="G210" s="43">
        <v>47520.0</v>
      </c>
      <c r="H210" s="43" t="s">
        <v>2214</v>
      </c>
    </row>
    <row r="211" ht="15.75" customHeight="1">
      <c r="A211" s="42">
        <v>160084.0</v>
      </c>
      <c r="B211" s="43" t="s">
        <v>2361</v>
      </c>
      <c r="C211" s="42" t="s">
        <v>12755</v>
      </c>
      <c r="D211" s="43" t="s">
        <v>2364</v>
      </c>
      <c r="E211" s="43" t="s">
        <v>2429</v>
      </c>
      <c r="F211" s="43">
        <v>30000.0</v>
      </c>
      <c r="G211" s="43">
        <v>47100.0</v>
      </c>
      <c r="H211" s="43" t="s">
        <v>2214</v>
      </c>
    </row>
    <row r="212" ht="15.75" customHeight="1">
      <c r="A212" s="42">
        <v>160084.0</v>
      </c>
      <c r="B212" s="43" t="s">
        <v>2361</v>
      </c>
      <c r="C212" s="42" t="s">
        <v>12756</v>
      </c>
      <c r="D212" s="43" t="s">
        <v>2368</v>
      </c>
      <c r="E212" s="43" t="s">
        <v>2793</v>
      </c>
      <c r="F212" s="43">
        <v>1.0</v>
      </c>
      <c r="G212" s="43">
        <v>46960.0</v>
      </c>
      <c r="H212" s="43" t="s">
        <v>2214</v>
      </c>
    </row>
    <row r="213" ht="15.75" customHeight="1">
      <c r="A213" s="42">
        <v>160084.0</v>
      </c>
      <c r="B213" s="43" t="s">
        <v>2361</v>
      </c>
      <c r="C213" s="42" t="s">
        <v>12756</v>
      </c>
      <c r="D213" s="43" t="s">
        <v>2368</v>
      </c>
      <c r="E213" s="43" t="s">
        <v>2793</v>
      </c>
      <c r="F213" s="43">
        <v>1.0</v>
      </c>
      <c r="G213" s="43">
        <v>46960.0</v>
      </c>
      <c r="H213" s="43" t="s">
        <v>2214</v>
      </c>
    </row>
    <row r="214" ht="15.75" customHeight="1">
      <c r="A214" s="42">
        <v>160084.0</v>
      </c>
      <c r="B214" s="43" t="s">
        <v>2361</v>
      </c>
      <c r="C214" s="42" t="s">
        <v>12757</v>
      </c>
      <c r="D214" s="43" t="s">
        <v>2364</v>
      </c>
      <c r="E214" s="43" t="s">
        <v>2429</v>
      </c>
      <c r="F214" s="43">
        <v>2000.0</v>
      </c>
      <c r="G214" s="43">
        <v>46000.0</v>
      </c>
      <c r="H214" s="43" t="s">
        <v>2214</v>
      </c>
    </row>
    <row r="215" ht="15.75" customHeight="1">
      <c r="A215" s="42">
        <v>160084.0</v>
      </c>
      <c r="B215" s="43" t="s">
        <v>2361</v>
      </c>
      <c r="C215" s="42" t="s">
        <v>12758</v>
      </c>
      <c r="D215" s="43" t="s">
        <v>2466</v>
      </c>
      <c r="E215" s="43" t="s">
        <v>2561</v>
      </c>
      <c r="F215" s="43">
        <v>9.0</v>
      </c>
      <c r="G215" s="43">
        <v>45081.54</v>
      </c>
      <c r="H215" s="43" t="s">
        <v>2214</v>
      </c>
    </row>
    <row r="216" ht="15.75" customHeight="1">
      <c r="A216" s="42">
        <v>160084.0</v>
      </c>
      <c r="B216" s="43" t="s">
        <v>2361</v>
      </c>
      <c r="C216" s="42" t="s">
        <v>12759</v>
      </c>
      <c r="D216" s="43" t="s">
        <v>2466</v>
      </c>
      <c r="E216" s="43" t="s">
        <v>2748</v>
      </c>
      <c r="F216" s="43">
        <v>14.0</v>
      </c>
      <c r="G216" s="43">
        <v>45033.38</v>
      </c>
      <c r="H216" s="43" t="s">
        <v>2214</v>
      </c>
    </row>
    <row r="217" ht="15.75" customHeight="1">
      <c r="A217" s="42">
        <v>160084.0</v>
      </c>
      <c r="B217" s="43" t="s">
        <v>2361</v>
      </c>
      <c r="C217" s="42" t="s">
        <v>12760</v>
      </c>
      <c r="D217" s="43" t="s">
        <v>2378</v>
      </c>
      <c r="E217" s="43" t="s">
        <v>2783</v>
      </c>
      <c r="F217" s="43">
        <v>1.0</v>
      </c>
      <c r="G217" s="43">
        <v>45000.0</v>
      </c>
      <c r="H217" s="43" t="s">
        <v>2214</v>
      </c>
    </row>
    <row r="218" ht="15.75" customHeight="1">
      <c r="A218" s="42">
        <v>160084.0</v>
      </c>
      <c r="B218" s="43" t="s">
        <v>2361</v>
      </c>
      <c r="C218" s="42" t="s">
        <v>12761</v>
      </c>
      <c r="D218" s="43" t="s">
        <v>2378</v>
      </c>
      <c r="E218" s="43" t="s">
        <v>2783</v>
      </c>
      <c r="F218" s="43">
        <v>1.0</v>
      </c>
      <c r="G218" s="43">
        <v>45000.0</v>
      </c>
      <c r="H218" s="43" t="s">
        <v>2214</v>
      </c>
    </row>
    <row r="219" ht="15.75" customHeight="1">
      <c r="A219" s="42">
        <v>160084.0</v>
      </c>
      <c r="B219" s="43" t="s">
        <v>2361</v>
      </c>
      <c r="C219" s="42" t="s">
        <v>12762</v>
      </c>
      <c r="D219" s="43" t="s">
        <v>2378</v>
      </c>
      <c r="E219" s="43" t="s">
        <v>2783</v>
      </c>
      <c r="F219" s="43">
        <v>1.0</v>
      </c>
      <c r="G219" s="43">
        <v>45000.0</v>
      </c>
      <c r="H219" s="43" t="s">
        <v>2214</v>
      </c>
    </row>
    <row r="220" ht="15.75" customHeight="1">
      <c r="A220" s="42">
        <v>160084.0</v>
      </c>
      <c r="B220" s="43" t="s">
        <v>2361</v>
      </c>
      <c r="C220" s="42" t="s">
        <v>12763</v>
      </c>
      <c r="D220" s="43" t="s">
        <v>2378</v>
      </c>
      <c r="E220" s="43" t="s">
        <v>2783</v>
      </c>
      <c r="F220" s="43">
        <v>1.0</v>
      </c>
      <c r="G220" s="43">
        <v>45000.0</v>
      </c>
      <c r="H220" s="43" t="s">
        <v>2214</v>
      </c>
    </row>
    <row r="221" ht="15.75" customHeight="1">
      <c r="A221" s="42">
        <v>160084.0</v>
      </c>
      <c r="B221" s="43" t="s">
        <v>2361</v>
      </c>
      <c r="C221" s="42" t="s">
        <v>12764</v>
      </c>
      <c r="D221" s="43" t="s">
        <v>2466</v>
      </c>
      <c r="E221" s="43" t="s">
        <v>2748</v>
      </c>
      <c r="F221" s="43">
        <v>600.0</v>
      </c>
      <c r="G221" s="43">
        <v>44893.0</v>
      </c>
      <c r="H221" s="43" t="s">
        <v>2214</v>
      </c>
    </row>
    <row r="222" ht="15.75" customHeight="1">
      <c r="A222" s="42">
        <v>160084.0</v>
      </c>
      <c r="B222" s="43" t="s">
        <v>2361</v>
      </c>
      <c r="C222" s="42" t="s">
        <v>12765</v>
      </c>
      <c r="D222" s="43" t="s">
        <v>2378</v>
      </c>
      <c r="E222" s="43" t="s">
        <v>2414</v>
      </c>
      <c r="F222" s="43">
        <v>8.0</v>
      </c>
      <c r="G222" s="43">
        <v>44800.0</v>
      </c>
      <c r="H222" s="43" t="s">
        <v>2214</v>
      </c>
    </row>
    <row r="223" ht="15.75" customHeight="1">
      <c r="A223" s="42">
        <v>160084.0</v>
      </c>
      <c r="B223" s="43" t="s">
        <v>2361</v>
      </c>
      <c r="C223" s="42" t="s">
        <v>12766</v>
      </c>
      <c r="D223" s="43" t="s">
        <v>2466</v>
      </c>
      <c r="E223" s="43" t="s">
        <v>2592</v>
      </c>
      <c r="F223" s="43">
        <v>8.0</v>
      </c>
      <c r="G223" s="43">
        <v>44536.32</v>
      </c>
      <c r="H223" s="43" t="s">
        <v>2214</v>
      </c>
    </row>
    <row r="224" ht="15.75" customHeight="1">
      <c r="A224" s="42">
        <v>160084.0</v>
      </c>
      <c r="B224" s="43" t="s">
        <v>2361</v>
      </c>
      <c r="C224" s="42" t="s">
        <v>12767</v>
      </c>
      <c r="D224" s="43" t="s">
        <v>2364</v>
      </c>
      <c r="E224" s="43" t="s">
        <v>2429</v>
      </c>
      <c r="F224" s="43">
        <v>5000.0</v>
      </c>
      <c r="G224" s="43">
        <v>44200.0</v>
      </c>
      <c r="H224" s="43" t="s">
        <v>2214</v>
      </c>
    </row>
    <row r="225" ht="15.75" customHeight="1">
      <c r="A225" s="42">
        <v>160084.0</v>
      </c>
      <c r="B225" s="43" t="s">
        <v>2361</v>
      </c>
      <c r="C225" s="42" t="s">
        <v>12768</v>
      </c>
      <c r="D225" s="43" t="s">
        <v>2388</v>
      </c>
      <c r="E225" s="43" t="s">
        <v>2457</v>
      </c>
      <c r="F225" s="43">
        <v>44.0</v>
      </c>
      <c r="G225" s="43">
        <v>44000.0</v>
      </c>
      <c r="H225" s="43" t="s">
        <v>2214</v>
      </c>
    </row>
    <row r="226" ht="15.75" customHeight="1">
      <c r="A226" s="42">
        <v>160084.0</v>
      </c>
      <c r="B226" s="43" t="s">
        <v>2361</v>
      </c>
      <c r="C226" s="42" t="s">
        <v>12769</v>
      </c>
      <c r="D226" s="43" t="s">
        <v>2364</v>
      </c>
      <c r="E226" s="43" t="s">
        <v>2450</v>
      </c>
      <c r="F226" s="43">
        <v>50.0</v>
      </c>
      <c r="G226" s="43">
        <v>43801.5</v>
      </c>
      <c r="H226" s="43" t="s">
        <v>2214</v>
      </c>
    </row>
    <row r="227" ht="15.75" customHeight="1">
      <c r="A227" s="42">
        <v>160084.0</v>
      </c>
      <c r="B227" s="43" t="s">
        <v>2361</v>
      </c>
      <c r="C227" s="42" t="s">
        <v>12770</v>
      </c>
      <c r="D227" s="43" t="s">
        <v>2740</v>
      </c>
      <c r="E227" s="43" t="s">
        <v>2530</v>
      </c>
      <c r="F227" s="43">
        <v>1.0</v>
      </c>
      <c r="G227" s="43">
        <v>42580.67</v>
      </c>
      <c r="H227" s="43" t="s">
        <v>2214</v>
      </c>
    </row>
    <row r="228" ht="15.75" customHeight="1">
      <c r="A228" s="42">
        <v>160084.0</v>
      </c>
      <c r="B228" s="43" t="s">
        <v>2361</v>
      </c>
      <c r="C228" s="42" t="s">
        <v>12771</v>
      </c>
      <c r="D228" s="43" t="s">
        <v>2398</v>
      </c>
      <c r="E228" s="43" t="s">
        <v>2457</v>
      </c>
      <c r="F228" s="43">
        <v>400.0</v>
      </c>
      <c r="G228" s="43">
        <v>42228.0</v>
      </c>
      <c r="H228" s="43" t="s">
        <v>2214</v>
      </c>
    </row>
    <row r="229" ht="15.75" customHeight="1">
      <c r="A229" s="42">
        <v>160084.0</v>
      </c>
      <c r="B229" s="43" t="s">
        <v>2361</v>
      </c>
      <c r="C229" s="42" t="s">
        <v>12772</v>
      </c>
      <c r="D229" s="43" t="s">
        <v>2364</v>
      </c>
      <c r="E229" s="43" t="s">
        <v>2369</v>
      </c>
      <c r="F229" s="43">
        <v>1.0</v>
      </c>
      <c r="G229" s="43">
        <v>42150.0</v>
      </c>
      <c r="H229" s="43" t="s">
        <v>2214</v>
      </c>
    </row>
    <row r="230" ht="15.75" customHeight="1">
      <c r="A230" s="42">
        <v>160084.0</v>
      </c>
      <c r="B230" s="43" t="s">
        <v>2361</v>
      </c>
      <c r="C230" s="42" t="s">
        <v>12773</v>
      </c>
      <c r="D230" s="43" t="s">
        <v>2364</v>
      </c>
      <c r="E230" s="43" t="s">
        <v>2450</v>
      </c>
      <c r="F230" s="43">
        <v>20.0</v>
      </c>
      <c r="G230" s="43">
        <v>42120.0</v>
      </c>
      <c r="H230" s="43" t="s">
        <v>2214</v>
      </c>
    </row>
    <row r="231" ht="15.75" customHeight="1">
      <c r="A231" s="42">
        <v>160084.0</v>
      </c>
      <c r="B231" s="43" t="s">
        <v>2361</v>
      </c>
      <c r="C231" s="42" t="s">
        <v>12774</v>
      </c>
      <c r="D231" s="43" t="s">
        <v>2364</v>
      </c>
      <c r="E231" s="43" t="s">
        <v>2418</v>
      </c>
      <c r="F231" s="43">
        <v>60.0</v>
      </c>
      <c r="G231" s="43">
        <v>40499.4</v>
      </c>
      <c r="H231" s="43" t="s">
        <v>2214</v>
      </c>
    </row>
    <row r="232" ht="15.75" customHeight="1">
      <c r="A232" s="42">
        <v>160084.0</v>
      </c>
      <c r="B232" s="43" t="s">
        <v>2361</v>
      </c>
      <c r="C232" s="42" t="s">
        <v>12775</v>
      </c>
      <c r="D232" s="43" t="s">
        <v>2740</v>
      </c>
      <c r="E232" s="43" t="s">
        <v>2530</v>
      </c>
      <c r="F232" s="43">
        <v>1.0</v>
      </c>
      <c r="G232" s="43">
        <v>40431.0</v>
      </c>
      <c r="H232" s="43" t="s">
        <v>2214</v>
      </c>
    </row>
    <row r="233" ht="15.75" customHeight="1">
      <c r="A233" s="42">
        <v>160084.0</v>
      </c>
      <c r="B233" s="43" t="s">
        <v>2361</v>
      </c>
      <c r="C233" s="42" t="s">
        <v>12776</v>
      </c>
      <c r="D233" s="43" t="s">
        <v>2398</v>
      </c>
      <c r="E233" s="43" t="s">
        <v>2717</v>
      </c>
      <c r="F233" s="43">
        <v>7000.0</v>
      </c>
      <c r="G233" s="43">
        <v>40110.0</v>
      </c>
      <c r="H233" s="43" t="s">
        <v>2214</v>
      </c>
    </row>
    <row r="234" ht="15.75" customHeight="1">
      <c r="A234" s="42">
        <v>160084.0</v>
      </c>
      <c r="B234" s="43" t="s">
        <v>2361</v>
      </c>
      <c r="C234" s="42" t="s">
        <v>12777</v>
      </c>
      <c r="D234" s="43" t="s">
        <v>2398</v>
      </c>
      <c r="E234" s="43" t="s">
        <v>2717</v>
      </c>
      <c r="F234" s="43">
        <v>7000.0</v>
      </c>
      <c r="G234" s="43">
        <v>40110.0</v>
      </c>
      <c r="H234" s="43" t="s">
        <v>2214</v>
      </c>
    </row>
    <row r="235" ht="15.75" customHeight="1">
      <c r="A235" s="42">
        <v>160084.0</v>
      </c>
      <c r="B235" s="43" t="s">
        <v>2361</v>
      </c>
      <c r="C235" s="42" t="s">
        <v>12778</v>
      </c>
      <c r="D235" s="43" t="s">
        <v>2398</v>
      </c>
      <c r="E235" s="43" t="s">
        <v>2619</v>
      </c>
      <c r="F235" s="43">
        <v>3.0</v>
      </c>
      <c r="G235" s="43">
        <v>40000.0</v>
      </c>
      <c r="H235" s="43" t="s">
        <v>2214</v>
      </c>
    </row>
    <row r="236" ht="15.75" customHeight="1">
      <c r="A236" s="42">
        <v>160084.0</v>
      </c>
      <c r="B236" s="43" t="s">
        <v>2361</v>
      </c>
      <c r="C236" s="42" t="s">
        <v>12779</v>
      </c>
      <c r="D236" s="43" t="s">
        <v>2466</v>
      </c>
      <c r="E236" s="43" t="s">
        <v>2508</v>
      </c>
      <c r="F236" s="43">
        <v>100.0</v>
      </c>
      <c r="G236" s="43">
        <v>40000.0</v>
      </c>
      <c r="H236" s="43" t="s">
        <v>2214</v>
      </c>
    </row>
    <row r="237" ht="15.75" customHeight="1">
      <c r="A237" s="42">
        <v>160084.0</v>
      </c>
      <c r="B237" s="43" t="s">
        <v>2361</v>
      </c>
      <c r="C237" s="42" t="s">
        <v>12780</v>
      </c>
      <c r="D237" s="43" t="s">
        <v>2441</v>
      </c>
      <c r="E237" s="43" t="s">
        <v>2790</v>
      </c>
      <c r="F237" s="43">
        <v>400.0</v>
      </c>
      <c r="G237" s="43">
        <v>40000.0</v>
      </c>
      <c r="H237" s="43" t="s">
        <v>2214</v>
      </c>
    </row>
    <row r="238" ht="15.75" customHeight="1">
      <c r="A238" s="42">
        <v>160084.0</v>
      </c>
      <c r="B238" s="43" t="s">
        <v>2361</v>
      </c>
      <c r="C238" s="42" t="s">
        <v>12781</v>
      </c>
      <c r="D238" s="43" t="s">
        <v>2364</v>
      </c>
      <c r="E238" s="43" t="s">
        <v>2450</v>
      </c>
      <c r="F238" s="43">
        <v>20.0</v>
      </c>
      <c r="G238" s="43">
        <v>39800.0</v>
      </c>
      <c r="H238" s="43" t="s">
        <v>2214</v>
      </c>
    </row>
    <row r="239" ht="15.75" customHeight="1">
      <c r="A239" s="42">
        <v>160084.0</v>
      </c>
      <c r="B239" s="43" t="s">
        <v>2361</v>
      </c>
      <c r="C239" s="42" t="s">
        <v>12782</v>
      </c>
      <c r="D239" s="43" t="s">
        <v>2398</v>
      </c>
      <c r="E239" s="43" t="s">
        <v>2592</v>
      </c>
      <c r="F239" s="43">
        <v>400.0</v>
      </c>
      <c r="G239" s="43">
        <v>39132.0</v>
      </c>
      <c r="H239" s="43" t="s">
        <v>2214</v>
      </c>
    </row>
    <row r="240" ht="15.75" customHeight="1">
      <c r="A240" s="42">
        <v>160084.0</v>
      </c>
      <c r="B240" s="43" t="s">
        <v>2361</v>
      </c>
      <c r="C240" s="42" t="s">
        <v>12783</v>
      </c>
      <c r="D240" s="43" t="s">
        <v>2364</v>
      </c>
      <c r="E240" s="43" t="s">
        <v>2429</v>
      </c>
      <c r="F240" s="43">
        <v>600.0</v>
      </c>
      <c r="G240" s="43">
        <v>38730.0</v>
      </c>
      <c r="H240" s="43" t="s">
        <v>2214</v>
      </c>
    </row>
    <row r="241" ht="15.75" customHeight="1">
      <c r="A241" s="42">
        <v>160084.0</v>
      </c>
      <c r="B241" s="43" t="s">
        <v>2361</v>
      </c>
      <c r="C241" s="42" t="s">
        <v>12784</v>
      </c>
      <c r="D241" s="43" t="s">
        <v>2398</v>
      </c>
      <c r="E241" s="43" t="s">
        <v>2717</v>
      </c>
      <c r="F241" s="43">
        <v>10000.0</v>
      </c>
      <c r="G241" s="43">
        <v>38600.0</v>
      </c>
      <c r="H241" s="43" t="s">
        <v>2214</v>
      </c>
    </row>
    <row r="242" ht="15.75" customHeight="1">
      <c r="A242" s="42">
        <v>160084.0</v>
      </c>
      <c r="B242" s="43" t="s">
        <v>2361</v>
      </c>
      <c r="C242" s="42" t="s">
        <v>12784</v>
      </c>
      <c r="D242" s="43" t="s">
        <v>2398</v>
      </c>
      <c r="E242" s="43" t="s">
        <v>2717</v>
      </c>
      <c r="F242" s="43">
        <v>10000.0</v>
      </c>
      <c r="G242" s="43">
        <v>38600.0</v>
      </c>
      <c r="H242" s="43" t="s">
        <v>2214</v>
      </c>
    </row>
    <row r="243" ht="15.75" customHeight="1">
      <c r="A243" s="42">
        <v>160084.0</v>
      </c>
      <c r="B243" s="43" t="s">
        <v>2361</v>
      </c>
      <c r="C243" s="42" t="s">
        <v>12785</v>
      </c>
      <c r="D243" s="43" t="s">
        <v>2378</v>
      </c>
      <c r="E243" s="43" t="s">
        <v>2450</v>
      </c>
      <c r="F243" s="43">
        <v>50.0</v>
      </c>
      <c r="G243" s="43">
        <v>38250.0</v>
      </c>
      <c r="H243" s="43" t="s">
        <v>2214</v>
      </c>
    </row>
    <row r="244" ht="15.75" customHeight="1">
      <c r="A244" s="42">
        <v>160084.0</v>
      </c>
      <c r="B244" s="43" t="s">
        <v>2361</v>
      </c>
      <c r="C244" s="42" t="s">
        <v>12786</v>
      </c>
      <c r="D244" s="43" t="s">
        <v>2441</v>
      </c>
      <c r="E244" s="43" t="s">
        <v>2450</v>
      </c>
      <c r="F244" s="43">
        <v>15.0</v>
      </c>
      <c r="G244" s="43">
        <v>37500.0</v>
      </c>
      <c r="H244" s="43" t="s">
        <v>2214</v>
      </c>
    </row>
    <row r="245" ht="15.75" customHeight="1">
      <c r="A245" s="42">
        <v>160084.0</v>
      </c>
      <c r="B245" s="43" t="s">
        <v>2361</v>
      </c>
      <c r="C245" s="42" t="s">
        <v>12787</v>
      </c>
      <c r="D245" s="43" t="s">
        <v>2364</v>
      </c>
      <c r="E245" s="43" t="s">
        <v>2418</v>
      </c>
      <c r="F245" s="43">
        <v>1200.0</v>
      </c>
      <c r="G245" s="43">
        <v>37200.0</v>
      </c>
      <c r="H245" s="43" t="s">
        <v>2214</v>
      </c>
    </row>
    <row r="246" ht="15.75" customHeight="1">
      <c r="A246" s="42">
        <v>160084.0</v>
      </c>
      <c r="B246" s="43" t="s">
        <v>2361</v>
      </c>
      <c r="C246" s="42" t="s">
        <v>12788</v>
      </c>
      <c r="D246" s="43" t="s">
        <v>2364</v>
      </c>
      <c r="E246" s="43" t="s">
        <v>12742</v>
      </c>
      <c r="F246" s="43">
        <v>1000.0</v>
      </c>
      <c r="G246" s="43">
        <v>36600.0</v>
      </c>
      <c r="H246" s="43" t="s">
        <v>2214</v>
      </c>
    </row>
    <row r="247" ht="15.75" customHeight="1">
      <c r="A247" s="42">
        <v>160084.0</v>
      </c>
      <c r="B247" s="43" t="s">
        <v>2361</v>
      </c>
      <c r="C247" s="42" t="s">
        <v>12789</v>
      </c>
      <c r="D247" s="43" t="s">
        <v>2364</v>
      </c>
      <c r="E247" s="43" t="s">
        <v>2450</v>
      </c>
      <c r="F247" s="43">
        <v>20.0</v>
      </c>
      <c r="G247" s="43">
        <v>36580.0</v>
      </c>
      <c r="H247" s="43" t="s">
        <v>2214</v>
      </c>
    </row>
    <row r="248" ht="15.75" customHeight="1">
      <c r="A248" s="42">
        <v>160084.0</v>
      </c>
      <c r="B248" s="43" t="s">
        <v>2361</v>
      </c>
      <c r="C248" s="42" t="s">
        <v>12790</v>
      </c>
      <c r="D248" s="43" t="s">
        <v>2398</v>
      </c>
      <c r="E248" s="43" t="s">
        <v>2457</v>
      </c>
      <c r="F248" s="43">
        <v>60.0</v>
      </c>
      <c r="G248" s="43">
        <v>36540.0</v>
      </c>
      <c r="H248" s="43" t="s">
        <v>2214</v>
      </c>
    </row>
    <row r="249" ht="15.75" customHeight="1">
      <c r="A249" s="42">
        <v>160084.0</v>
      </c>
      <c r="B249" s="43" t="s">
        <v>2361</v>
      </c>
      <c r="C249" s="42" t="s">
        <v>12791</v>
      </c>
      <c r="D249" s="43" t="s">
        <v>2364</v>
      </c>
      <c r="E249" s="43" t="s">
        <v>2636</v>
      </c>
      <c r="F249" s="43">
        <v>500.0</v>
      </c>
      <c r="G249" s="43">
        <v>36305.0</v>
      </c>
      <c r="H249" s="43" t="s">
        <v>2214</v>
      </c>
    </row>
    <row r="250" ht="15.75" customHeight="1">
      <c r="A250" s="42">
        <v>160084.0</v>
      </c>
      <c r="B250" s="43" t="s">
        <v>2361</v>
      </c>
      <c r="C250" s="42" t="s">
        <v>12792</v>
      </c>
      <c r="D250" s="43" t="s">
        <v>2364</v>
      </c>
      <c r="E250" s="43" t="s">
        <v>12793</v>
      </c>
      <c r="F250" s="43">
        <v>3000.0</v>
      </c>
      <c r="G250" s="43">
        <v>36270.0</v>
      </c>
      <c r="H250" s="43" t="s">
        <v>2214</v>
      </c>
    </row>
    <row r="251" ht="15.75" customHeight="1">
      <c r="A251" s="42">
        <v>160084.0</v>
      </c>
      <c r="B251" s="43" t="s">
        <v>2361</v>
      </c>
      <c r="C251" s="42" t="s">
        <v>12794</v>
      </c>
      <c r="D251" s="43" t="s">
        <v>2378</v>
      </c>
      <c r="E251" s="43" t="s">
        <v>2626</v>
      </c>
      <c r="F251" s="43">
        <v>24.0</v>
      </c>
      <c r="G251" s="43">
        <v>36000.0</v>
      </c>
      <c r="H251" s="43" t="s">
        <v>2214</v>
      </c>
    </row>
    <row r="252" ht="15.75" customHeight="1">
      <c r="A252" s="42">
        <v>160084.0</v>
      </c>
      <c r="B252" s="43" t="s">
        <v>2361</v>
      </c>
      <c r="C252" s="42" t="s">
        <v>12795</v>
      </c>
      <c r="D252" s="43" t="s">
        <v>2364</v>
      </c>
      <c r="E252" s="43" t="s">
        <v>12796</v>
      </c>
      <c r="F252" s="43">
        <v>360.0</v>
      </c>
      <c r="G252" s="43">
        <v>35744.4</v>
      </c>
      <c r="H252" s="43" t="s">
        <v>2214</v>
      </c>
    </row>
    <row r="253" ht="15.75" customHeight="1">
      <c r="A253" s="42">
        <v>160084.0</v>
      </c>
      <c r="B253" s="43" t="s">
        <v>2361</v>
      </c>
      <c r="C253" s="42" t="s">
        <v>12797</v>
      </c>
      <c r="D253" s="43" t="s">
        <v>2466</v>
      </c>
      <c r="E253" s="43" t="s">
        <v>2748</v>
      </c>
      <c r="F253" s="43">
        <v>8.0</v>
      </c>
      <c r="G253" s="43">
        <v>35292.0</v>
      </c>
      <c r="H253" s="43" t="s">
        <v>2214</v>
      </c>
    </row>
    <row r="254" ht="15.75" customHeight="1">
      <c r="A254" s="42">
        <v>160084.0</v>
      </c>
      <c r="B254" s="43" t="s">
        <v>2361</v>
      </c>
      <c r="C254" s="42" t="s">
        <v>12798</v>
      </c>
      <c r="D254" s="43" t="s">
        <v>2364</v>
      </c>
      <c r="E254" s="43" t="s">
        <v>12799</v>
      </c>
      <c r="F254" s="43">
        <v>300.0</v>
      </c>
      <c r="G254" s="43">
        <v>35289.0</v>
      </c>
      <c r="H254" s="43" t="s">
        <v>2214</v>
      </c>
    </row>
    <row r="255" ht="15.75" customHeight="1">
      <c r="A255" s="42">
        <v>160084.0</v>
      </c>
      <c r="B255" s="43" t="s">
        <v>2361</v>
      </c>
      <c r="C255" s="42" t="s">
        <v>12800</v>
      </c>
      <c r="D255" s="43" t="s">
        <v>2364</v>
      </c>
      <c r="E255" s="43" t="s">
        <v>2502</v>
      </c>
      <c r="F255" s="43">
        <v>1000.0</v>
      </c>
      <c r="G255" s="43">
        <v>35000.0</v>
      </c>
      <c r="H255" s="43" t="s">
        <v>2214</v>
      </c>
    </row>
    <row r="256" ht="15.75" customHeight="1">
      <c r="A256" s="42">
        <v>160084.0</v>
      </c>
      <c r="B256" s="43" t="s">
        <v>2361</v>
      </c>
      <c r="C256" s="42" t="s">
        <v>12801</v>
      </c>
      <c r="D256" s="43" t="s">
        <v>2388</v>
      </c>
      <c r="E256" s="43" t="s">
        <v>2457</v>
      </c>
      <c r="F256" s="43">
        <v>44.0</v>
      </c>
      <c r="G256" s="43">
        <v>34892.0</v>
      </c>
      <c r="H256" s="43" t="s">
        <v>2214</v>
      </c>
    </row>
    <row r="257" ht="15.75" customHeight="1">
      <c r="A257" s="42">
        <v>160084.0</v>
      </c>
      <c r="B257" s="43" t="s">
        <v>2361</v>
      </c>
      <c r="C257" s="42" t="s">
        <v>12802</v>
      </c>
      <c r="D257" s="43" t="s">
        <v>2466</v>
      </c>
      <c r="E257" s="43" t="s">
        <v>2561</v>
      </c>
      <c r="F257" s="43">
        <v>200.0</v>
      </c>
      <c r="G257" s="43">
        <v>34602.0</v>
      </c>
      <c r="H257" s="43" t="s">
        <v>2214</v>
      </c>
    </row>
    <row r="258" ht="15.75" customHeight="1">
      <c r="A258" s="42">
        <v>160084.0</v>
      </c>
      <c r="B258" s="43" t="s">
        <v>2361</v>
      </c>
      <c r="C258" s="42" t="s">
        <v>12803</v>
      </c>
      <c r="D258" s="43" t="s">
        <v>2364</v>
      </c>
      <c r="E258" s="43" t="s">
        <v>2418</v>
      </c>
      <c r="F258" s="43">
        <v>10.0</v>
      </c>
      <c r="G258" s="43">
        <v>34584.7</v>
      </c>
      <c r="H258" s="43" t="s">
        <v>2214</v>
      </c>
    </row>
    <row r="259" ht="15.75" customHeight="1">
      <c r="A259" s="42">
        <v>160084.0</v>
      </c>
      <c r="B259" s="43" t="s">
        <v>2361</v>
      </c>
      <c r="C259" s="42" t="s">
        <v>12804</v>
      </c>
      <c r="D259" s="43" t="s">
        <v>2364</v>
      </c>
      <c r="E259" s="43" t="s">
        <v>12805</v>
      </c>
      <c r="F259" s="43">
        <v>500.0</v>
      </c>
      <c r="G259" s="43">
        <v>34000.0</v>
      </c>
      <c r="H259" s="43" t="s">
        <v>2214</v>
      </c>
    </row>
    <row r="260" ht="15.75" customHeight="1">
      <c r="A260" s="42">
        <v>160084.0</v>
      </c>
      <c r="B260" s="43" t="s">
        <v>2361</v>
      </c>
      <c r="C260" s="42" t="s">
        <v>12806</v>
      </c>
      <c r="D260" s="43" t="s">
        <v>2364</v>
      </c>
      <c r="E260" s="43" t="s">
        <v>2418</v>
      </c>
      <c r="F260" s="43">
        <v>60.0</v>
      </c>
      <c r="G260" s="43">
        <v>33600.0</v>
      </c>
      <c r="H260" s="43" t="s">
        <v>2214</v>
      </c>
    </row>
    <row r="261" ht="15.75" customHeight="1">
      <c r="A261" s="42">
        <v>160084.0</v>
      </c>
      <c r="B261" s="43" t="s">
        <v>2361</v>
      </c>
      <c r="C261" s="42" t="s">
        <v>12807</v>
      </c>
      <c r="D261" s="43" t="s">
        <v>2364</v>
      </c>
      <c r="E261" s="43" t="s">
        <v>2636</v>
      </c>
      <c r="F261" s="43">
        <v>300.0</v>
      </c>
      <c r="G261" s="43">
        <v>33600.0</v>
      </c>
      <c r="H261" s="43" t="s">
        <v>2214</v>
      </c>
    </row>
    <row r="262" ht="15.75" customHeight="1">
      <c r="A262" s="42">
        <v>160084.0</v>
      </c>
      <c r="B262" s="43" t="s">
        <v>2361</v>
      </c>
      <c r="C262" s="42" t="s">
        <v>12808</v>
      </c>
      <c r="D262" s="43" t="s">
        <v>2398</v>
      </c>
      <c r="E262" s="43" t="s">
        <v>2457</v>
      </c>
      <c r="F262" s="43">
        <v>60.0</v>
      </c>
      <c r="G262" s="43">
        <v>33480.0</v>
      </c>
      <c r="H262" s="43" t="s">
        <v>2214</v>
      </c>
    </row>
    <row r="263" ht="15.75" customHeight="1">
      <c r="A263" s="42">
        <v>160084.0</v>
      </c>
      <c r="B263" s="43" t="s">
        <v>2361</v>
      </c>
      <c r="C263" s="42" t="s">
        <v>12809</v>
      </c>
      <c r="D263" s="43" t="s">
        <v>2364</v>
      </c>
      <c r="E263" s="43" t="s">
        <v>2450</v>
      </c>
      <c r="F263" s="43">
        <v>40.0</v>
      </c>
      <c r="G263" s="43">
        <v>33128.0</v>
      </c>
      <c r="H263" s="43" t="s">
        <v>2214</v>
      </c>
    </row>
    <row r="264" ht="15.75" customHeight="1">
      <c r="A264" s="42">
        <v>160084.0</v>
      </c>
      <c r="B264" s="43" t="s">
        <v>2361</v>
      </c>
      <c r="C264" s="42" t="s">
        <v>12810</v>
      </c>
      <c r="D264" s="43" t="s">
        <v>2364</v>
      </c>
      <c r="E264" s="43" t="s">
        <v>2450</v>
      </c>
      <c r="F264" s="43">
        <v>400.0</v>
      </c>
      <c r="G264" s="43">
        <v>33024.0</v>
      </c>
      <c r="H264" s="43" t="s">
        <v>2214</v>
      </c>
    </row>
    <row r="265" ht="15.75" customHeight="1">
      <c r="A265" s="42">
        <v>160084.0</v>
      </c>
      <c r="B265" s="43" t="s">
        <v>2361</v>
      </c>
      <c r="C265" s="42" t="s">
        <v>12811</v>
      </c>
      <c r="D265" s="43" t="s">
        <v>2398</v>
      </c>
      <c r="E265" s="43" t="s">
        <v>2717</v>
      </c>
      <c r="F265" s="43">
        <v>2000.0</v>
      </c>
      <c r="G265" s="43">
        <v>32680.0</v>
      </c>
      <c r="H265" s="43" t="s">
        <v>2214</v>
      </c>
    </row>
    <row r="266" ht="15.75" customHeight="1">
      <c r="A266" s="42">
        <v>160084.0</v>
      </c>
      <c r="B266" s="43" t="s">
        <v>2361</v>
      </c>
      <c r="C266" s="42" t="s">
        <v>12812</v>
      </c>
      <c r="D266" s="43" t="s">
        <v>2398</v>
      </c>
      <c r="E266" s="43" t="s">
        <v>2717</v>
      </c>
      <c r="F266" s="43">
        <v>2000.0</v>
      </c>
      <c r="G266" s="43">
        <v>32479.999999999996</v>
      </c>
      <c r="H266" s="43" t="s">
        <v>2214</v>
      </c>
    </row>
    <row r="267" ht="15.75" customHeight="1">
      <c r="A267" s="42">
        <v>160084.0</v>
      </c>
      <c r="B267" s="43" t="s">
        <v>2361</v>
      </c>
      <c r="C267" s="42" t="s">
        <v>12813</v>
      </c>
      <c r="D267" s="43" t="s">
        <v>2398</v>
      </c>
      <c r="E267" s="43" t="s">
        <v>2658</v>
      </c>
      <c r="F267" s="43">
        <v>1.0</v>
      </c>
      <c r="G267" s="43">
        <v>32000.0</v>
      </c>
      <c r="H267" s="43" t="s">
        <v>2214</v>
      </c>
    </row>
    <row r="268" ht="15.75" customHeight="1">
      <c r="A268" s="42">
        <v>160084.0</v>
      </c>
      <c r="B268" s="43" t="s">
        <v>2361</v>
      </c>
      <c r="C268" s="42" t="s">
        <v>12814</v>
      </c>
      <c r="D268" s="43" t="s">
        <v>2364</v>
      </c>
      <c r="E268" s="43" t="s">
        <v>2636</v>
      </c>
      <c r="F268" s="43">
        <v>50.0</v>
      </c>
      <c r="G268" s="43">
        <v>32000.0</v>
      </c>
      <c r="H268" s="43" t="s">
        <v>2214</v>
      </c>
    </row>
    <row r="269" ht="15.75" customHeight="1">
      <c r="A269" s="42">
        <v>160084.0</v>
      </c>
      <c r="B269" s="43" t="s">
        <v>2361</v>
      </c>
      <c r="C269" s="42" t="s">
        <v>12815</v>
      </c>
      <c r="D269" s="43" t="s">
        <v>2466</v>
      </c>
      <c r="E269" s="43" t="s">
        <v>2561</v>
      </c>
      <c r="F269" s="43">
        <v>80.0</v>
      </c>
      <c r="G269" s="43">
        <v>31992.0</v>
      </c>
      <c r="H269" s="43" t="s">
        <v>2214</v>
      </c>
    </row>
    <row r="270" ht="15.75" customHeight="1">
      <c r="A270" s="42">
        <v>160084.0</v>
      </c>
      <c r="B270" s="43" t="s">
        <v>2361</v>
      </c>
      <c r="C270" s="42" t="s">
        <v>12816</v>
      </c>
      <c r="D270" s="43" t="s">
        <v>2378</v>
      </c>
      <c r="E270" s="43" t="s">
        <v>2435</v>
      </c>
      <c r="F270" s="43">
        <v>7.0</v>
      </c>
      <c r="G270" s="43">
        <v>31923.66</v>
      </c>
      <c r="H270" s="43" t="s">
        <v>2214</v>
      </c>
    </row>
    <row r="271" ht="15.75" customHeight="1">
      <c r="A271" s="42">
        <v>160084.0</v>
      </c>
      <c r="B271" s="43" t="s">
        <v>2361</v>
      </c>
      <c r="C271" s="42" t="s">
        <v>12817</v>
      </c>
      <c r="D271" s="43" t="s">
        <v>2466</v>
      </c>
      <c r="E271" s="43" t="s">
        <v>2457</v>
      </c>
      <c r="F271" s="43">
        <v>1400.0</v>
      </c>
      <c r="G271" s="43">
        <v>31668.0</v>
      </c>
      <c r="H271" s="43" t="s">
        <v>2214</v>
      </c>
    </row>
    <row r="272" ht="15.75" customHeight="1">
      <c r="A272" s="42">
        <v>160084.0</v>
      </c>
      <c r="B272" s="43" t="s">
        <v>2361</v>
      </c>
      <c r="C272" s="42" t="s">
        <v>12818</v>
      </c>
      <c r="D272" s="43" t="s">
        <v>2466</v>
      </c>
      <c r="E272" s="43" t="s">
        <v>2561</v>
      </c>
      <c r="F272" s="43">
        <v>33.0</v>
      </c>
      <c r="G272" s="43">
        <v>31156.29</v>
      </c>
      <c r="H272" s="43" t="s">
        <v>2214</v>
      </c>
    </row>
    <row r="273" ht="15.75" customHeight="1">
      <c r="A273" s="42">
        <v>160084.0</v>
      </c>
      <c r="B273" s="43" t="s">
        <v>2361</v>
      </c>
      <c r="C273" s="42" t="s">
        <v>12819</v>
      </c>
      <c r="D273" s="43" t="s">
        <v>2364</v>
      </c>
      <c r="E273" s="43" t="s">
        <v>2450</v>
      </c>
      <c r="F273" s="43">
        <v>18.0</v>
      </c>
      <c r="G273" s="43">
        <v>30771.0</v>
      </c>
      <c r="H273" s="43" t="s">
        <v>2214</v>
      </c>
    </row>
    <row r="274" ht="15.75" customHeight="1">
      <c r="A274" s="42">
        <v>160084.0</v>
      </c>
      <c r="B274" s="43" t="s">
        <v>2361</v>
      </c>
      <c r="C274" s="42" t="s">
        <v>12820</v>
      </c>
      <c r="D274" s="43" t="s">
        <v>2364</v>
      </c>
      <c r="E274" s="43" t="s">
        <v>12799</v>
      </c>
      <c r="F274" s="43">
        <v>300.0</v>
      </c>
      <c r="G274" s="43">
        <v>30600.0</v>
      </c>
      <c r="H274" s="43" t="s">
        <v>2214</v>
      </c>
    </row>
    <row r="275" ht="15.75" customHeight="1">
      <c r="A275" s="42">
        <v>160084.0</v>
      </c>
      <c r="B275" s="43" t="s">
        <v>2361</v>
      </c>
      <c r="C275" s="42" t="s">
        <v>12717</v>
      </c>
      <c r="D275" s="43" t="s">
        <v>2398</v>
      </c>
      <c r="E275" s="43" t="s">
        <v>2457</v>
      </c>
      <c r="F275" s="43">
        <v>400.0</v>
      </c>
      <c r="G275" s="43">
        <v>30588.0</v>
      </c>
      <c r="H275" s="43" t="s">
        <v>2214</v>
      </c>
    </row>
    <row r="276" ht="15.75" customHeight="1">
      <c r="A276" s="42">
        <v>160084.0</v>
      </c>
      <c r="B276" s="43" t="s">
        <v>2361</v>
      </c>
      <c r="C276" s="42" t="s">
        <v>12821</v>
      </c>
      <c r="D276" s="43" t="s">
        <v>2466</v>
      </c>
      <c r="E276" s="43" t="s">
        <v>2561</v>
      </c>
      <c r="F276" s="43">
        <v>24.0</v>
      </c>
      <c r="G276" s="43">
        <v>30263.52</v>
      </c>
      <c r="H276" s="43" t="s">
        <v>2214</v>
      </c>
    </row>
    <row r="277" ht="15.75" customHeight="1">
      <c r="A277" s="42">
        <v>160084.0</v>
      </c>
      <c r="B277" s="43" t="s">
        <v>2361</v>
      </c>
      <c r="C277" s="42" t="s">
        <v>12822</v>
      </c>
      <c r="D277" s="43" t="s">
        <v>2398</v>
      </c>
      <c r="E277" s="43" t="s">
        <v>2717</v>
      </c>
      <c r="F277" s="43">
        <v>7000.0</v>
      </c>
      <c r="G277" s="43">
        <v>30240.000000000004</v>
      </c>
      <c r="H277" s="43" t="s">
        <v>2214</v>
      </c>
    </row>
    <row r="278" ht="15.75" customHeight="1">
      <c r="A278" s="42">
        <v>160084.0</v>
      </c>
      <c r="B278" s="43" t="s">
        <v>2361</v>
      </c>
      <c r="C278" s="42" t="s">
        <v>12823</v>
      </c>
      <c r="D278" s="43" t="s">
        <v>2398</v>
      </c>
      <c r="E278" s="43" t="s">
        <v>2717</v>
      </c>
      <c r="F278" s="43">
        <v>7000.0</v>
      </c>
      <c r="G278" s="43">
        <v>30240.0</v>
      </c>
      <c r="H278" s="43" t="s">
        <v>2214</v>
      </c>
    </row>
    <row r="279" ht="15.75" customHeight="1">
      <c r="A279" s="42">
        <v>160084.0</v>
      </c>
      <c r="B279" s="43" t="s">
        <v>2361</v>
      </c>
      <c r="C279" s="42" t="s">
        <v>12824</v>
      </c>
      <c r="D279" s="43" t="s">
        <v>2466</v>
      </c>
      <c r="E279" s="43" t="s">
        <v>2619</v>
      </c>
      <c r="F279" s="43">
        <v>3.0</v>
      </c>
      <c r="G279" s="43">
        <v>30000.0</v>
      </c>
      <c r="H279" s="43" t="s">
        <v>2214</v>
      </c>
    </row>
    <row r="280" ht="15.75" customHeight="1">
      <c r="A280" s="42">
        <v>160084.0</v>
      </c>
      <c r="B280" s="43" t="s">
        <v>2361</v>
      </c>
      <c r="C280" s="42" t="s">
        <v>12825</v>
      </c>
      <c r="D280" s="43" t="s">
        <v>2364</v>
      </c>
      <c r="E280" s="43" t="s">
        <v>12799</v>
      </c>
      <c r="F280" s="43">
        <v>300.0</v>
      </c>
      <c r="G280" s="43">
        <v>30000.0</v>
      </c>
      <c r="H280" s="43" t="s">
        <v>2214</v>
      </c>
    </row>
    <row r="281" ht="15.75" customHeight="1">
      <c r="A281" s="42">
        <v>160084.0</v>
      </c>
      <c r="B281" s="43" t="s">
        <v>2361</v>
      </c>
      <c r="C281" s="42" t="s">
        <v>12826</v>
      </c>
      <c r="D281" s="43" t="s">
        <v>2364</v>
      </c>
      <c r="E281" s="43" t="s">
        <v>2429</v>
      </c>
      <c r="F281" s="43">
        <v>600.0</v>
      </c>
      <c r="G281" s="43">
        <v>29538.0</v>
      </c>
      <c r="H281" s="43" t="s">
        <v>2214</v>
      </c>
    </row>
    <row r="282" ht="15.75" customHeight="1">
      <c r="A282" s="42">
        <v>160084.0</v>
      </c>
      <c r="B282" s="43" t="s">
        <v>2361</v>
      </c>
      <c r="C282" s="42" t="s">
        <v>12827</v>
      </c>
      <c r="D282" s="43" t="s">
        <v>2364</v>
      </c>
      <c r="E282" s="43" t="s">
        <v>2429</v>
      </c>
      <c r="F282" s="43">
        <v>50000.0</v>
      </c>
      <c r="G282" s="43">
        <v>29500.0</v>
      </c>
      <c r="H282" s="43" t="s">
        <v>2214</v>
      </c>
    </row>
    <row r="283" ht="15.75" customHeight="1">
      <c r="A283" s="42">
        <v>160084.0</v>
      </c>
      <c r="B283" s="43" t="s">
        <v>2361</v>
      </c>
      <c r="C283" s="42" t="s">
        <v>12828</v>
      </c>
      <c r="D283" s="43" t="s">
        <v>2378</v>
      </c>
      <c r="E283" s="43" t="s">
        <v>2414</v>
      </c>
      <c r="F283" s="43">
        <v>100.0</v>
      </c>
      <c r="G283" s="43">
        <v>29464.999999999996</v>
      </c>
      <c r="H283" s="43" t="s">
        <v>2214</v>
      </c>
    </row>
    <row r="284" ht="15.75" customHeight="1">
      <c r="A284" s="42">
        <v>160084.0</v>
      </c>
      <c r="B284" s="43" t="s">
        <v>2361</v>
      </c>
      <c r="C284" s="42" t="s">
        <v>12829</v>
      </c>
      <c r="D284" s="43" t="s">
        <v>2364</v>
      </c>
      <c r="E284" s="43" t="s">
        <v>2450</v>
      </c>
      <c r="F284" s="43">
        <v>82.0</v>
      </c>
      <c r="G284" s="43">
        <v>29007.5</v>
      </c>
      <c r="H284" s="43" t="s">
        <v>2214</v>
      </c>
    </row>
    <row r="285" ht="15.75" customHeight="1">
      <c r="A285" s="42">
        <v>160084.0</v>
      </c>
      <c r="B285" s="43" t="s">
        <v>2361</v>
      </c>
      <c r="C285" s="42" t="s">
        <v>12830</v>
      </c>
      <c r="D285" s="43" t="s">
        <v>2364</v>
      </c>
      <c r="E285" s="43" t="s">
        <v>2375</v>
      </c>
      <c r="F285" s="43">
        <v>10000.0</v>
      </c>
      <c r="G285" s="43">
        <v>28800.0</v>
      </c>
      <c r="H285" s="43" t="s">
        <v>2214</v>
      </c>
    </row>
    <row r="286" ht="15.75" customHeight="1">
      <c r="A286" s="42">
        <v>160084.0</v>
      </c>
      <c r="B286" s="43" t="s">
        <v>2361</v>
      </c>
      <c r="C286" s="42" t="s">
        <v>12831</v>
      </c>
      <c r="D286" s="43" t="s">
        <v>2372</v>
      </c>
      <c r="E286" s="43" t="s">
        <v>2544</v>
      </c>
      <c r="F286" s="43">
        <v>1.0</v>
      </c>
      <c r="G286" s="43">
        <v>28726.0</v>
      </c>
      <c r="H286" s="43" t="s">
        <v>2214</v>
      </c>
    </row>
    <row r="287" ht="15.75" customHeight="1">
      <c r="A287" s="42">
        <v>160084.0</v>
      </c>
      <c r="B287" s="43" t="s">
        <v>2361</v>
      </c>
      <c r="C287" s="42" t="s">
        <v>12832</v>
      </c>
      <c r="D287" s="43" t="s">
        <v>2364</v>
      </c>
      <c r="E287" s="43" t="s">
        <v>2429</v>
      </c>
      <c r="F287" s="43">
        <v>300.0</v>
      </c>
      <c r="G287" s="43">
        <v>28500.0</v>
      </c>
      <c r="H287" s="43" t="s">
        <v>2214</v>
      </c>
    </row>
    <row r="288" ht="15.75" customHeight="1">
      <c r="A288" s="42">
        <v>160084.0</v>
      </c>
      <c r="B288" s="43" t="s">
        <v>2361</v>
      </c>
      <c r="C288" s="42" t="s">
        <v>12833</v>
      </c>
      <c r="D288" s="43" t="s">
        <v>2364</v>
      </c>
      <c r="E288" s="43" t="s">
        <v>2450</v>
      </c>
      <c r="F288" s="43">
        <v>20.0</v>
      </c>
      <c r="G288" s="43">
        <v>28400.0</v>
      </c>
      <c r="H288" s="43" t="s">
        <v>2214</v>
      </c>
    </row>
    <row r="289" ht="15.75" customHeight="1">
      <c r="A289" s="42">
        <v>160084.0</v>
      </c>
      <c r="B289" s="43" t="s">
        <v>2361</v>
      </c>
      <c r="C289" s="42" t="s">
        <v>12834</v>
      </c>
      <c r="D289" s="43" t="s">
        <v>2398</v>
      </c>
      <c r="E289" s="43" t="s">
        <v>2717</v>
      </c>
      <c r="F289" s="43">
        <v>3000.0</v>
      </c>
      <c r="G289" s="43">
        <v>28140.000000000004</v>
      </c>
      <c r="H289" s="43" t="s">
        <v>2214</v>
      </c>
    </row>
    <row r="290" ht="15.75" customHeight="1">
      <c r="A290" s="42">
        <v>160084.0</v>
      </c>
      <c r="B290" s="43" t="s">
        <v>2361</v>
      </c>
      <c r="C290" s="42" t="s">
        <v>12834</v>
      </c>
      <c r="D290" s="43" t="s">
        <v>2398</v>
      </c>
      <c r="E290" s="43" t="s">
        <v>2717</v>
      </c>
      <c r="F290" s="43">
        <v>3000.0</v>
      </c>
      <c r="G290" s="43">
        <v>28140.0</v>
      </c>
      <c r="H290" s="43" t="s">
        <v>2214</v>
      </c>
    </row>
    <row r="291" ht="15.75" customHeight="1">
      <c r="A291" s="42">
        <v>160084.0</v>
      </c>
      <c r="B291" s="43" t="s">
        <v>2361</v>
      </c>
      <c r="C291" s="42" t="s">
        <v>12835</v>
      </c>
      <c r="D291" s="43" t="s">
        <v>2441</v>
      </c>
      <c r="E291" s="43" t="s">
        <v>2477</v>
      </c>
      <c r="F291" s="43">
        <v>10.0</v>
      </c>
      <c r="G291" s="43">
        <v>28000.0</v>
      </c>
      <c r="H291" s="43" t="s">
        <v>2214</v>
      </c>
    </row>
    <row r="292" ht="15.75" customHeight="1">
      <c r="A292" s="42">
        <v>160084.0</v>
      </c>
      <c r="B292" s="43" t="s">
        <v>2361</v>
      </c>
      <c r="C292" s="42" t="s">
        <v>12836</v>
      </c>
      <c r="D292" s="43" t="s">
        <v>2364</v>
      </c>
      <c r="E292" s="43" t="s">
        <v>12837</v>
      </c>
      <c r="F292" s="43">
        <v>50000.0</v>
      </c>
      <c r="G292" s="43">
        <v>27500.000000000004</v>
      </c>
      <c r="H292" s="43" t="s">
        <v>2214</v>
      </c>
    </row>
    <row r="293" ht="15.75" customHeight="1">
      <c r="A293" s="42">
        <v>160084.0</v>
      </c>
      <c r="B293" s="43" t="s">
        <v>2361</v>
      </c>
      <c r="C293" s="42" t="s">
        <v>12838</v>
      </c>
      <c r="D293" s="43" t="s">
        <v>2364</v>
      </c>
      <c r="E293" s="43" t="s">
        <v>12837</v>
      </c>
      <c r="F293" s="43">
        <v>50000.0</v>
      </c>
      <c r="G293" s="43">
        <v>27500.000000000004</v>
      </c>
      <c r="H293" s="43" t="s">
        <v>2214</v>
      </c>
    </row>
    <row r="294" ht="15.75" customHeight="1">
      <c r="A294" s="42">
        <v>160084.0</v>
      </c>
      <c r="B294" s="43" t="s">
        <v>2361</v>
      </c>
      <c r="C294" s="42" t="s">
        <v>12839</v>
      </c>
      <c r="D294" s="43" t="s">
        <v>2364</v>
      </c>
      <c r="E294" s="43" t="s">
        <v>2429</v>
      </c>
      <c r="F294" s="43">
        <v>500.0</v>
      </c>
      <c r="G294" s="43">
        <v>27375.0</v>
      </c>
      <c r="H294" s="43" t="s">
        <v>2214</v>
      </c>
    </row>
    <row r="295" ht="15.75" customHeight="1">
      <c r="A295" s="42">
        <v>160084.0</v>
      </c>
      <c r="B295" s="43" t="s">
        <v>2361</v>
      </c>
      <c r="C295" s="42" t="s">
        <v>12840</v>
      </c>
      <c r="D295" s="43" t="s">
        <v>2740</v>
      </c>
      <c r="E295" s="43" t="s">
        <v>2530</v>
      </c>
      <c r="F295" s="43">
        <v>1.0</v>
      </c>
      <c r="G295" s="43">
        <v>27298.67</v>
      </c>
      <c r="H295" s="43" t="s">
        <v>2214</v>
      </c>
    </row>
    <row r="296" ht="15.75" customHeight="1">
      <c r="A296" s="42">
        <v>160084.0</v>
      </c>
      <c r="B296" s="43" t="s">
        <v>2361</v>
      </c>
      <c r="C296" s="42" t="s">
        <v>12729</v>
      </c>
      <c r="D296" s="43" t="s">
        <v>2398</v>
      </c>
      <c r="E296" s="43" t="s">
        <v>2566</v>
      </c>
      <c r="F296" s="43">
        <v>8.0</v>
      </c>
      <c r="G296" s="43">
        <v>27215.17</v>
      </c>
      <c r="H296" s="43" t="s">
        <v>2214</v>
      </c>
    </row>
    <row r="297" ht="15.75" customHeight="1">
      <c r="A297" s="42">
        <v>160084.0</v>
      </c>
      <c r="B297" s="43" t="s">
        <v>2361</v>
      </c>
      <c r="C297" s="42" t="s">
        <v>11822</v>
      </c>
      <c r="D297" s="43" t="s">
        <v>2378</v>
      </c>
      <c r="E297" s="43" t="s">
        <v>2414</v>
      </c>
      <c r="F297" s="43">
        <v>16.0</v>
      </c>
      <c r="G297" s="43">
        <v>27200.0</v>
      </c>
      <c r="H297" s="43" t="s">
        <v>2214</v>
      </c>
    </row>
    <row r="298" ht="15.75" customHeight="1">
      <c r="A298" s="42">
        <v>160084.0</v>
      </c>
      <c r="B298" s="43" t="s">
        <v>2361</v>
      </c>
      <c r="C298" s="42" t="s">
        <v>12841</v>
      </c>
      <c r="D298" s="43" t="s">
        <v>2364</v>
      </c>
      <c r="E298" s="43" t="s">
        <v>12799</v>
      </c>
      <c r="F298" s="43">
        <v>300.0</v>
      </c>
      <c r="G298" s="43">
        <v>26700.0</v>
      </c>
      <c r="H298" s="43" t="s">
        <v>2214</v>
      </c>
    </row>
    <row r="299" ht="15.75" customHeight="1">
      <c r="A299" s="42">
        <v>160084.0</v>
      </c>
      <c r="B299" s="43" t="s">
        <v>2361</v>
      </c>
      <c r="C299" s="42" t="s">
        <v>12842</v>
      </c>
      <c r="D299" s="43" t="s">
        <v>2364</v>
      </c>
      <c r="E299" s="43" t="s">
        <v>2429</v>
      </c>
      <c r="F299" s="43">
        <v>60000.0</v>
      </c>
      <c r="G299" s="43">
        <v>26400.0</v>
      </c>
      <c r="H299" s="43" t="s">
        <v>2214</v>
      </c>
    </row>
    <row r="300" ht="15.75" customHeight="1">
      <c r="A300" s="42">
        <v>160084.0</v>
      </c>
      <c r="B300" s="43" t="s">
        <v>2361</v>
      </c>
      <c r="C300" s="42" t="s">
        <v>12843</v>
      </c>
      <c r="D300" s="43" t="s">
        <v>2398</v>
      </c>
      <c r="E300" s="43" t="s">
        <v>2658</v>
      </c>
      <c r="F300" s="43">
        <v>90.0</v>
      </c>
      <c r="G300" s="43">
        <v>26314.0</v>
      </c>
      <c r="H300" s="43" t="s">
        <v>2214</v>
      </c>
    </row>
    <row r="301" ht="15.75" customHeight="1">
      <c r="A301" s="42">
        <v>160084.0</v>
      </c>
      <c r="B301" s="43" t="s">
        <v>2361</v>
      </c>
      <c r="C301" s="42" t="s">
        <v>12844</v>
      </c>
      <c r="D301" s="43" t="s">
        <v>2398</v>
      </c>
      <c r="E301" s="43" t="s">
        <v>2457</v>
      </c>
      <c r="F301" s="43">
        <v>1.0</v>
      </c>
      <c r="G301" s="43">
        <v>26000.0</v>
      </c>
      <c r="H301" s="43" t="s">
        <v>2214</v>
      </c>
    </row>
    <row r="302" ht="15.75" customHeight="1">
      <c r="A302" s="42">
        <v>160084.0</v>
      </c>
      <c r="B302" s="43" t="s">
        <v>2361</v>
      </c>
      <c r="C302" s="42" t="s">
        <v>12845</v>
      </c>
      <c r="D302" s="43" t="s">
        <v>2368</v>
      </c>
      <c r="E302" s="43" t="s">
        <v>2502</v>
      </c>
      <c r="F302" s="43">
        <v>20.0</v>
      </c>
      <c r="G302" s="43">
        <v>25744.0</v>
      </c>
      <c r="H302" s="43" t="s">
        <v>2214</v>
      </c>
    </row>
    <row r="303" ht="15.75" customHeight="1">
      <c r="A303" s="42">
        <v>160084.0</v>
      </c>
      <c r="B303" s="43" t="s">
        <v>2361</v>
      </c>
      <c r="C303" s="42" t="s">
        <v>12846</v>
      </c>
      <c r="D303" s="43" t="s">
        <v>2398</v>
      </c>
      <c r="E303" s="43" t="s">
        <v>2457</v>
      </c>
      <c r="F303" s="43">
        <v>800.0</v>
      </c>
      <c r="G303" s="43">
        <v>25576.0</v>
      </c>
      <c r="H303" s="43" t="s">
        <v>2214</v>
      </c>
    </row>
    <row r="304" ht="15.75" customHeight="1">
      <c r="A304" s="42">
        <v>160084.0</v>
      </c>
      <c r="B304" s="43" t="s">
        <v>2361</v>
      </c>
      <c r="C304" s="42" t="s">
        <v>12847</v>
      </c>
      <c r="D304" s="43" t="s">
        <v>2398</v>
      </c>
      <c r="E304" s="43" t="s">
        <v>2457</v>
      </c>
      <c r="F304" s="43">
        <v>1.0</v>
      </c>
      <c r="G304" s="43">
        <v>25560.0</v>
      </c>
      <c r="H304" s="43" t="s">
        <v>2214</v>
      </c>
    </row>
    <row r="305" ht="15.75" customHeight="1">
      <c r="A305" s="42">
        <v>160084.0</v>
      </c>
      <c r="B305" s="43" t="s">
        <v>2361</v>
      </c>
      <c r="C305" s="42" t="s">
        <v>12848</v>
      </c>
      <c r="D305" s="43" t="s">
        <v>2740</v>
      </c>
      <c r="E305" s="43" t="s">
        <v>2530</v>
      </c>
      <c r="F305" s="43">
        <v>1.0</v>
      </c>
      <c r="G305" s="43">
        <v>25489.33</v>
      </c>
      <c r="H305" s="43" t="s">
        <v>2214</v>
      </c>
    </row>
    <row r="306" ht="15.75" customHeight="1">
      <c r="A306" s="42">
        <v>160084.0</v>
      </c>
      <c r="B306" s="43" t="s">
        <v>2361</v>
      </c>
      <c r="C306" s="42" t="s">
        <v>12849</v>
      </c>
      <c r="D306" s="43" t="s">
        <v>2398</v>
      </c>
      <c r="E306" s="43" t="s">
        <v>2457</v>
      </c>
      <c r="F306" s="43">
        <v>1000.0</v>
      </c>
      <c r="G306" s="43">
        <v>25440.0</v>
      </c>
      <c r="H306" s="43" t="s">
        <v>2214</v>
      </c>
    </row>
    <row r="307" ht="15.75" customHeight="1">
      <c r="A307" s="42">
        <v>160084.0</v>
      </c>
      <c r="B307" s="43" t="s">
        <v>2361</v>
      </c>
      <c r="C307" s="42" t="s">
        <v>12850</v>
      </c>
      <c r="D307" s="43" t="s">
        <v>2466</v>
      </c>
      <c r="E307" s="43" t="s">
        <v>2561</v>
      </c>
      <c r="F307" s="43">
        <v>36.0</v>
      </c>
      <c r="G307" s="43">
        <v>25200.0</v>
      </c>
      <c r="H307" s="43" t="s">
        <v>2214</v>
      </c>
    </row>
    <row r="308" ht="15.75" customHeight="1">
      <c r="A308" s="42">
        <v>160084.0</v>
      </c>
      <c r="B308" s="43" t="s">
        <v>2361</v>
      </c>
      <c r="C308" s="42" t="s">
        <v>12851</v>
      </c>
      <c r="D308" s="43" t="s">
        <v>2398</v>
      </c>
      <c r="E308" s="43" t="s">
        <v>2717</v>
      </c>
      <c r="F308" s="43">
        <v>3000.0</v>
      </c>
      <c r="G308" s="43">
        <v>25200.0</v>
      </c>
      <c r="H308" s="43" t="s">
        <v>2214</v>
      </c>
    </row>
    <row r="309" ht="15.75" customHeight="1">
      <c r="A309" s="42">
        <v>160084.0</v>
      </c>
      <c r="B309" s="43" t="s">
        <v>2361</v>
      </c>
      <c r="C309" s="42" t="s">
        <v>12852</v>
      </c>
      <c r="D309" s="43" t="s">
        <v>2378</v>
      </c>
      <c r="E309" s="43" t="s">
        <v>2658</v>
      </c>
      <c r="F309" s="43">
        <v>1.0</v>
      </c>
      <c r="G309" s="43">
        <v>25000.0</v>
      </c>
      <c r="H309" s="43" t="s">
        <v>2214</v>
      </c>
    </row>
    <row r="310" ht="15.75" customHeight="1">
      <c r="A310" s="42">
        <v>160084.0</v>
      </c>
      <c r="B310" s="43" t="s">
        <v>2361</v>
      </c>
      <c r="C310" s="42" t="s">
        <v>12853</v>
      </c>
      <c r="D310" s="43" t="s">
        <v>2368</v>
      </c>
      <c r="E310" s="43" t="s">
        <v>2502</v>
      </c>
      <c r="F310" s="43">
        <v>100000.0</v>
      </c>
      <c r="G310" s="43">
        <v>25000.0</v>
      </c>
      <c r="H310" s="43" t="s">
        <v>2214</v>
      </c>
    </row>
    <row r="311" ht="15.75" customHeight="1">
      <c r="A311" s="42">
        <v>160084.0</v>
      </c>
      <c r="B311" s="43" t="s">
        <v>2361</v>
      </c>
      <c r="C311" s="42" t="s">
        <v>12854</v>
      </c>
      <c r="D311" s="43" t="s">
        <v>2364</v>
      </c>
      <c r="E311" s="43" t="s">
        <v>12799</v>
      </c>
      <c r="F311" s="43">
        <v>50.0</v>
      </c>
      <c r="G311" s="43">
        <v>24900.0</v>
      </c>
      <c r="H311" s="43" t="s">
        <v>2214</v>
      </c>
    </row>
    <row r="312" ht="15.75" customHeight="1">
      <c r="A312" s="42">
        <v>160084.0</v>
      </c>
      <c r="B312" s="43" t="s">
        <v>2361</v>
      </c>
      <c r="C312" s="42" t="s">
        <v>12855</v>
      </c>
      <c r="D312" s="43" t="s">
        <v>2364</v>
      </c>
      <c r="E312" s="43" t="s">
        <v>2429</v>
      </c>
      <c r="F312" s="43">
        <v>20.0</v>
      </c>
      <c r="G312" s="43">
        <v>24800.0</v>
      </c>
      <c r="H312" s="43" t="s">
        <v>2214</v>
      </c>
    </row>
    <row r="313" ht="15.75" customHeight="1">
      <c r="A313" s="42">
        <v>160084.0</v>
      </c>
      <c r="B313" s="43" t="s">
        <v>2361</v>
      </c>
      <c r="C313" s="42" t="s">
        <v>12856</v>
      </c>
      <c r="D313" s="43" t="s">
        <v>2398</v>
      </c>
      <c r="E313" s="43" t="s">
        <v>2717</v>
      </c>
      <c r="F313" s="43">
        <v>1500.0</v>
      </c>
      <c r="G313" s="43">
        <v>24795.0</v>
      </c>
      <c r="H313" s="43" t="s">
        <v>2214</v>
      </c>
    </row>
    <row r="314" ht="15.75" customHeight="1">
      <c r="A314" s="42">
        <v>160084.0</v>
      </c>
      <c r="B314" s="43" t="s">
        <v>2361</v>
      </c>
      <c r="C314" s="42" t="s">
        <v>12857</v>
      </c>
      <c r="D314" s="43" t="s">
        <v>2398</v>
      </c>
      <c r="E314" s="43" t="s">
        <v>2457</v>
      </c>
      <c r="F314" s="43">
        <v>24.0</v>
      </c>
      <c r="G314" s="43">
        <v>24000.0</v>
      </c>
      <c r="H314" s="43" t="s">
        <v>2214</v>
      </c>
    </row>
    <row r="315" ht="15.75" customHeight="1">
      <c r="A315" s="42">
        <v>160084.0</v>
      </c>
      <c r="B315" s="43" t="s">
        <v>2361</v>
      </c>
      <c r="C315" s="42" t="s">
        <v>12858</v>
      </c>
      <c r="D315" s="43" t="s">
        <v>2398</v>
      </c>
      <c r="E315" s="43" t="s">
        <v>2457</v>
      </c>
      <c r="F315" s="43">
        <v>24.0</v>
      </c>
      <c r="G315" s="43">
        <v>24000.0</v>
      </c>
      <c r="H315" s="43" t="s">
        <v>2214</v>
      </c>
    </row>
    <row r="316" ht="15.75" customHeight="1">
      <c r="A316" s="42">
        <v>160084.0</v>
      </c>
      <c r="B316" s="43" t="s">
        <v>2361</v>
      </c>
      <c r="C316" s="42" t="s">
        <v>12859</v>
      </c>
      <c r="D316" s="43" t="s">
        <v>2466</v>
      </c>
      <c r="E316" s="43" t="s">
        <v>2561</v>
      </c>
      <c r="F316" s="43">
        <v>8.0</v>
      </c>
      <c r="G316" s="43">
        <v>23377.04</v>
      </c>
      <c r="H316" s="43" t="s">
        <v>2214</v>
      </c>
    </row>
    <row r="317" ht="15.75" customHeight="1">
      <c r="A317" s="42">
        <v>160084.0</v>
      </c>
      <c r="B317" s="43" t="s">
        <v>2361</v>
      </c>
      <c r="C317" s="42" t="s">
        <v>12860</v>
      </c>
      <c r="D317" s="43" t="s">
        <v>2398</v>
      </c>
      <c r="E317" s="43" t="s">
        <v>2717</v>
      </c>
      <c r="F317" s="43">
        <v>3000.0</v>
      </c>
      <c r="G317" s="43">
        <v>23370.0</v>
      </c>
      <c r="H317" s="43" t="s">
        <v>2214</v>
      </c>
    </row>
    <row r="318" ht="15.75" customHeight="1">
      <c r="A318" s="42">
        <v>160084.0</v>
      </c>
      <c r="B318" s="43" t="s">
        <v>2361</v>
      </c>
      <c r="C318" s="42" t="s">
        <v>12860</v>
      </c>
      <c r="D318" s="43" t="s">
        <v>2398</v>
      </c>
      <c r="E318" s="43" t="s">
        <v>2717</v>
      </c>
      <c r="F318" s="43">
        <v>3000.0</v>
      </c>
      <c r="G318" s="43">
        <v>23370.0</v>
      </c>
      <c r="H318" s="43" t="s">
        <v>2214</v>
      </c>
    </row>
    <row r="319" ht="15.75" customHeight="1">
      <c r="A319" s="42">
        <v>160084.0</v>
      </c>
      <c r="B319" s="43" t="s">
        <v>2361</v>
      </c>
      <c r="C319" s="42" t="s">
        <v>12861</v>
      </c>
      <c r="D319" s="43" t="s">
        <v>2388</v>
      </c>
      <c r="E319" s="43" t="s">
        <v>2457</v>
      </c>
      <c r="F319" s="43">
        <v>44.0</v>
      </c>
      <c r="G319" s="43">
        <v>23012.0</v>
      </c>
      <c r="H319" s="43" t="s">
        <v>2214</v>
      </c>
    </row>
    <row r="320" ht="15.75" customHeight="1">
      <c r="A320" s="42">
        <v>160084.0</v>
      </c>
      <c r="B320" s="43" t="s">
        <v>2361</v>
      </c>
      <c r="C320" s="42" t="s">
        <v>12862</v>
      </c>
      <c r="D320" s="43" t="s">
        <v>2364</v>
      </c>
      <c r="E320" s="43" t="s">
        <v>2429</v>
      </c>
      <c r="F320" s="43">
        <v>600.0</v>
      </c>
      <c r="G320" s="43">
        <v>22758.0</v>
      </c>
      <c r="H320" s="43" t="s">
        <v>2214</v>
      </c>
    </row>
    <row r="321" ht="15.75" customHeight="1">
      <c r="A321" s="42">
        <v>160084.0</v>
      </c>
      <c r="B321" s="43" t="s">
        <v>2361</v>
      </c>
      <c r="C321" s="42" t="s">
        <v>12766</v>
      </c>
      <c r="D321" s="43" t="s">
        <v>2398</v>
      </c>
      <c r="E321" s="43" t="s">
        <v>2457</v>
      </c>
      <c r="F321" s="43">
        <v>4.0</v>
      </c>
      <c r="G321" s="43">
        <v>22603.0</v>
      </c>
      <c r="H321" s="43" t="s">
        <v>2214</v>
      </c>
    </row>
    <row r="322" ht="15.75" customHeight="1">
      <c r="A322" s="42">
        <v>160084.0</v>
      </c>
      <c r="B322" s="43" t="s">
        <v>2361</v>
      </c>
      <c r="C322" s="42" t="s">
        <v>12863</v>
      </c>
      <c r="D322" s="43" t="s">
        <v>2441</v>
      </c>
      <c r="E322" s="43" t="s">
        <v>2426</v>
      </c>
      <c r="F322" s="43">
        <v>15.0</v>
      </c>
      <c r="G322" s="43">
        <v>22500.0</v>
      </c>
      <c r="H322" s="43" t="s">
        <v>2214</v>
      </c>
    </row>
    <row r="323" ht="15.75" customHeight="1">
      <c r="A323" s="42">
        <v>160084.0</v>
      </c>
      <c r="B323" s="43" t="s">
        <v>2361</v>
      </c>
      <c r="C323" s="42" t="s">
        <v>12864</v>
      </c>
      <c r="D323" s="43" t="s">
        <v>2398</v>
      </c>
      <c r="E323" s="43" t="s">
        <v>2457</v>
      </c>
      <c r="F323" s="43">
        <v>14.0</v>
      </c>
      <c r="G323" s="43">
        <v>22400.0</v>
      </c>
      <c r="H323" s="43" t="s">
        <v>2214</v>
      </c>
    </row>
    <row r="324" ht="15.75" customHeight="1">
      <c r="A324" s="42">
        <v>160084.0</v>
      </c>
      <c r="B324" s="43" t="s">
        <v>2361</v>
      </c>
      <c r="C324" s="42" t="s">
        <v>12851</v>
      </c>
      <c r="D324" s="43" t="s">
        <v>2398</v>
      </c>
      <c r="E324" s="43" t="s">
        <v>2717</v>
      </c>
      <c r="F324" s="43">
        <v>3000.0</v>
      </c>
      <c r="G324" s="43">
        <v>22230.0</v>
      </c>
      <c r="H324" s="43" t="s">
        <v>2214</v>
      </c>
    </row>
    <row r="325" ht="15.75" customHeight="1">
      <c r="A325" s="42">
        <v>160084.0</v>
      </c>
      <c r="B325" s="43" t="s">
        <v>2361</v>
      </c>
      <c r="C325" s="42" t="s">
        <v>12865</v>
      </c>
      <c r="D325" s="43" t="s">
        <v>2364</v>
      </c>
      <c r="E325" s="43" t="s">
        <v>2712</v>
      </c>
      <c r="F325" s="43">
        <v>6000.0</v>
      </c>
      <c r="G325" s="43">
        <v>22200.0</v>
      </c>
      <c r="H325" s="43" t="s">
        <v>2214</v>
      </c>
    </row>
    <row r="326" ht="15.75" customHeight="1">
      <c r="A326" s="42">
        <v>160084.0</v>
      </c>
      <c r="B326" s="43" t="s">
        <v>2361</v>
      </c>
      <c r="C326" s="42" t="s">
        <v>12866</v>
      </c>
      <c r="D326" s="43" t="s">
        <v>2368</v>
      </c>
      <c r="E326" s="43" t="s">
        <v>2502</v>
      </c>
      <c r="F326" s="43">
        <v>150.0</v>
      </c>
      <c r="G326" s="43">
        <v>21750.0</v>
      </c>
      <c r="H326" s="43" t="s">
        <v>2214</v>
      </c>
    </row>
    <row r="327" ht="15.75" customHeight="1">
      <c r="A327" s="42">
        <v>160084.0</v>
      </c>
      <c r="B327" s="43" t="s">
        <v>2361</v>
      </c>
      <c r="C327" s="42" t="s">
        <v>12867</v>
      </c>
      <c r="D327" s="43" t="s">
        <v>2378</v>
      </c>
      <c r="E327" s="43" t="s">
        <v>2414</v>
      </c>
      <c r="F327" s="43">
        <v>6.0</v>
      </c>
      <c r="G327" s="43">
        <v>21742.02</v>
      </c>
      <c r="H327" s="43" t="s">
        <v>2214</v>
      </c>
    </row>
    <row r="328" ht="15.75" customHeight="1">
      <c r="A328" s="42">
        <v>160084.0</v>
      </c>
      <c r="B328" s="43" t="s">
        <v>2361</v>
      </c>
      <c r="C328" s="42" t="s">
        <v>12868</v>
      </c>
      <c r="D328" s="43" t="s">
        <v>2466</v>
      </c>
      <c r="E328" s="43" t="s">
        <v>2561</v>
      </c>
      <c r="F328" s="43">
        <v>80.0</v>
      </c>
      <c r="G328" s="43">
        <v>21520.0</v>
      </c>
      <c r="H328" s="43" t="s">
        <v>2214</v>
      </c>
    </row>
    <row r="329" ht="15.75" customHeight="1">
      <c r="A329" s="42">
        <v>160084.0</v>
      </c>
      <c r="B329" s="43" t="s">
        <v>2361</v>
      </c>
      <c r="C329" s="42" t="s">
        <v>12869</v>
      </c>
      <c r="D329" s="43" t="s">
        <v>2364</v>
      </c>
      <c r="E329" s="43" t="s">
        <v>2385</v>
      </c>
      <c r="F329" s="43">
        <v>1.0</v>
      </c>
      <c r="G329" s="43">
        <v>21293.33</v>
      </c>
      <c r="H329" s="43" t="s">
        <v>2214</v>
      </c>
    </row>
    <row r="330" ht="15.75" customHeight="1">
      <c r="A330" s="42">
        <v>160084.0</v>
      </c>
      <c r="B330" s="43" t="s">
        <v>2361</v>
      </c>
      <c r="C330" s="42" t="s">
        <v>12870</v>
      </c>
      <c r="D330" s="43" t="s">
        <v>2466</v>
      </c>
      <c r="E330" s="43" t="s">
        <v>2561</v>
      </c>
      <c r="F330" s="43">
        <v>60.0</v>
      </c>
      <c r="G330" s="43">
        <v>20940.0</v>
      </c>
      <c r="H330" s="43" t="s">
        <v>2214</v>
      </c>
    </row>
    <row r="331" ht="15.75" customHeight="1">
      <c r="A331" s="42">
        <v>160084.0</v>
      </c>
      <c r="B331" s="43" t="s">
        <v>2361</v>
      </c>
      <c r="C331" s="42" t="s">
        <v>12871</v>
      </c>
      <c r="D331" s="43" t="s">
        <v>2364</v>
      </c>
      <c r="E331" s="43" t="s">
        <v>2418</v>
      </c>
      <c r="F331" s="43">
        <v>2000.0</v>
      </c>
      <c r="G331" s="43">
        <v>20540.0</v>
      </c>
      <c r="H331" s="43" t="s">
        <v>2214</v>
      </c>
    </row>
    <row r="332" ht="15.75" customHeight="1">
      <c r="A332" s="42">
        <v>160084.0</v>
      </c>
      <c r="B332" s="43" t="s">
        <v>2361</v>
      </c>
      <c r="C332" s="42" t="s">
        <v>12872</v>
      </c>
      <c r="D332" s="43" t="s">
        <v>2453</v>
      </c>
      <c r="E332" s="43" t="s">
        <v>2592</v>
      </c>
      <c r="F332" s="43">
        <v>170.0</v>
      </c>
      <c r="G332" s="43">
        <v>20400.0</v>
      </c>
      <c r="H332" s="43" t="s">
        <v>2214</v>
      </c>
    </row>
    <row r="333" ht="15.75" customHeight="1">
      <c r="A333" s="42">
        <v>160084.0</v>
      </c>
      <c r="B333" s="43" t="s">
        <v>2361</v>
      </c>
      <c r="C333" s="42" t="s">
        <v>12873</v>
      </c>
      <c r="D333" s="43" t="s">
        <v>2364</v>
      </c>
      <c r="E333" s="43" t="s">
        <v>2418</v>
      </c>
      <c r="F333" s="43">
        <v>2400.0</v>
      </c>
      <c r="G333" s="43">
        <v>20280.0</v>
      </c>
      <c r="H333" s="43" t="s">
        <v>2214</v>
      </c>
    </row>
    <row r="334" ht="15.75" customHeight="1">
      <c r="A334" s="42">
        <v>160084.0</v>
      </c>
      <c r="B334" s="43" t="s">
        <v>2361</v>
      </c>
      <c r="C334" s="42" t="s">
        <v>12874</v>
      </c>
      <c r="D334" s="43" t="s">
        <v>2364</v>
      </c>
      <c r="E334" s="43" t="s">
        <v>2450</v>
      </c>
      <c r="F334" s="43">
        <v>10.0</v>
      </c>
      <c r="G334" s="43">
        <v>20059.8</v>
      </c>
      <c r="H334" s="43" t="s">
        <v>2214</v>
      </c>
    </row>
    <row r="335" ht="15.75" customHeight="1">
      <c r="A335" s="42">
        <v>160084.0</v>
      </c>
      <c r="B335" s="43" t="s">
        <v>2361</v>
      </c>
      <c r="C335" s="42" t="s">
        <v>12716</v>
      </c>
      <c r="D335" s="43" t="s">
        <v>2388</v>
      </c>
      <c r="E335" s="43" t="s">
        <v>2619</v>
      </c>
      <c r="F335" s="43">
        <v>1.0</v>
      </c>
      <c r="G335" s="43">
        <v>20000.0</v>
      </c>
      <c r="H335" s="43" t="s">
        <v>2214</v>
      </c>
    </row>
    <row r="336" ht="15.75" customHeight="1">
      <c r="A336" s="42">
        <v>160084.0</v>
      </c>
      <c r="B336" s="43" t="s">
        <v>2361</v>
      </c>
      <c r="C336" s="42" t="s">
        <v>12875</v>
      </c>
      <c r="D336" s="43" t="s">
        <v>2388</v>
      </c>
      <c r="E336" s="43" t="s">
        <v>2379</v>
      </c>
      <c r="F336" s="43">
        <v>2.0</v>
      </c>
      <c r="G336" s="43">
        <v>20000.0</v>
      </c>
      <c r="H336" s="43" t="s">
        <v>2214</v>
      </c>
    </row>
    <row r="337" ht="15.75" customHeight="1">
      <c r="A337" s="42">
        <v>160084.0</v>
      </c>
      <c r="B337" s="43" t="s">
        <v>2361</v>
      </c>
      <c r="C337" s="42" t="s">
        <v>12876</v>
      </c>
      <c r="D337" s="43" t="s">
        <v>2368</v>
      </c>
      <c r="E337" s="43" t="s">
        <v>2502</v>
      </c>
      <c r="F337" s="43">
        <v>20000.0</v>
      </c>
      <c r="G337" s="43">
        <v>20000.0</v>
      </c>
      <c r="H337" s="43" t="s">
        <v>2214</v>
      </c>
    </row>
    <row r="338" ht="15.75" customHeight="1">
      <c r="A338" s="42">
        <v>160084.0</v>
      </c>
      <c r="B338" s="43" t="s">
        <v>2361</v>
      </c>
      <c r="C338" s="42" t="s">
        <v>12877</v>
      </c>
      <c r="D338" s="43" t="s">
        <v>2378</v>
      </c>
      <c r="E338" s="43" t="s">
        <v>2379</v>
      </c>
      <c r="F338" s="43">
        <v>4.0</v>
      </c>
      <c r="G338" s="43">
        <v>20000.0</v>
      </c>
      <c r="H338" s="43" t="s">
        <v>2214</v>
      </c>
    </row>
    <row r="339" ht="15.75" customHeight="1">
      <c r="A339" s="42">
        <v>160084.0</v>
      </c>
      <c r="B339" s="43" t="s">
        <v>2361</v>
      </c>
      <c r="C339" s="42" t="s">
        <v>12878</v>
      </c>
      <c r="D339" s="43" t="s">
        <v>2378</v>
      </c>
      <c r="E339" s="43" t="s">
        <v>2755</v>
      </c>
      <c r="F339" s="43">
        <v>1.0</v>
      </c>
      <c r="G339" s="43">
        <v>20000.0</v>
      </c>
      <c r="H339" s="43" t="s">
        <v>2214</v>
      </c>
    </row>
    <row r="340" ht="15.75" customHeight="1">
      <c r="A340" s="42">
        <v>160084.0</v>
      </c>
      <c r="B340" s="43" t="s">
        <v>2361</v>
      </c>
      <c r="C340" s="42" t="s">
        <v>12879</v>
      </c>
      <c r="D340" s="43" t="s">
        <v>2441</v>
      </c>
      <c r="E340" s="43" t="s">
        <v>2619</v>
      </c>
      <c r="F340" s="43">
        <v>2.0</v>
      </c>
      <c r="G340" s="43">
        <v>20000.0</v>
      </c>
      <c r="H340" s="43" t="s">
        <v>2214</v>
      </c>
    </row>
    <row r="341" ht="15.75" customHeight="1">
      <c r="A341" s="42">
        <v>160084.0</v>
      </c>
      <c r="B341" s="43" t="s">
        <v>2361</v>
      </c>
      <c r="C341" s="42" t="s">
        <v>12880</v>
      </c>
      <c r="D341" s="43" t="s">
        <v>2372</v>
      </c>
      <c r="E341" s="43" t="s">
        <v>2473</v>
      </c>
      <c r="F341" s="43">
        <v>1.0</v>
      </c>
      <c r="G341" s="43">
        <v>20000.0</v>
      </c>
      <c r="H341" s="43" t="s">
        <v>2214</v>
      </c>
    </row>
    <row r="342" ht="15.75" customHeight="1">
      <c r="A342" s="42">
        <v>160084.0</v>
      </c>
      <c r="B342" s="43" t="s">
        <v>2361</v>
      </c>
      <c r="C342" s="42" t="s">
        <v>12881</v>
      </c>
      <c r="D342" s="43" t="s">
        <v>2388</v>
      </c>
      <c r="E342" s="43" t="s">
        <v>2457</v>
      </c>
      <c r="F342" s="43">
        <v>44.0</v>
      </c>
      <c r="G342" s="43">
        <v>19492.0</v>
      </c>
      <c r="H342" s="43" t="s">
        <v>2214</v>
      </c>
    </row>
    <row r="343" ht="15.75" customHeight="1">
      <c r="A343" s="42">
        <v>160084.0</v>
      </c>
      <c r="B343" s="43" t="s">
        <v>2361</v>
      </c>
      <c r="C343" s="42" t="s">
        <v>12882</v>
      </c>
      <c r="D343" s="43" t="s">
        <v>2364</v>
      </c>
      <c r="E343" s="43" t="s">
        <v>2450</v>
      </c>
      <c r="F343" s="43">
        <v>2000.0</v>
      </c>
      <c r="G343" s="43">
        <v>19480.0</v>
      </c>
      <c r="H343" s="43" t="s">
        <v>2214</v>
      </c>
    </row>
    <row r="344" ht="15.75" customHeight="1">
      <c r="A344" s="42">
        <v>160084.0</v>
      </c>
      <c r="B344" s="43" t="s">
        <v>2361</v>
      </c>
      <c r="C344" s="42" t="s">
        <v>12883</v>
      </c>
      <c r="D344" s="43" t="s">
        <v>2364</v>
      </c>
      <c r="E344" s="43" t="s">
        <v>2450</v>
      </c>
      <c r="F344" s="43">
        <v>100.0</v>
      </c>
      <c r="G344" s="43">
        <v>19438.0</v>
      </c>
      <c r="H344" s="43" t="s">
        <v>2214</v>
      </c>
    </row>
    <row r="345" ht="15.75" customHeight="1">
      <c r="A345" s="42">
        <v>160084.0</v>
      </c>
      <c r="B345" s="43" t="s">
        <v>2361</v>
      </c>
      <c r="C345" s="42" t="s">
        <v>12884</v>
      </c>
      <c r="D345" s="43" t="s">
        <v>2364</v>
      </c>
      <c r="E345" s="43" t="s">
        <v>2450</v>
      </c>
      <c r="F345" s="43">
        <v>3000.0</v>
      </c>
      <c r="G345" s="43">
        <v>19200.0</v>
      </c>
      <c r="H345" s="43" t="s">
        <v>2214</v>
      </c>
    </row>
    <row r="346" ht="15.75" customHeight="1">
      <c r="A346" s="42">
        <v>160084.0</v>
      </c>
      <c r="B346" s="43" t="s">
        <v>2361</v>
      </c>
      <c r="C346" s="42" t="s">
        <v>12885</v>
      </c>
      <c r="D346" s="43" t="s">
        <v>2364</v>
      </c>
      <c r="E346" s="43" t="s">
        <v>2375</v>
      </c>
      <c r="F346" s="43">
        <v>300.0</v>
      </c>
      <c r="G346" s="43">
        <v>19128.0</v>
      </c>
      <c r="H346" s="43" t="s">
        <v>2214</v>
      </c>
    </row>
    <row r="347" ht="15.75" customHeight="1">
      <c r="A347" s="42">
        <v>160084.0</v>
      </c>
      <c r="B347" s="43" t="s">
        <v>2361</v>
      </c>
      <c r="C347" s="42" t="s">
        <v>12886</v>
      </c>
      <c r="D347" s="43" t="s">
        <v>2378</v>
      </c>
      <c r="E347" s="43" t="s">
        <v>2369</v>
      </c>
      <c r="F347" s="43">
        <v>1800.0</v>
      </c>
      <c r="G347" s="43">
        <v>19080.0</v>
      </c>
      <c r="H347" s="43" t="s">
        <v>2214</v>
      </c>
    </row>
    <row r="348" ht="15.75" customHeight="1">
      <c r="A348" s="42">
        <v>160084.0</v>
      </c>
      <c r="B348" s="43" t="s">
        <v>2361</v>
      </c>
      <c r="C348" s="42" t="s">
        <v>12887</v>
      </c>
      <c r="D348" s="43" t="s">
        <v>2466</v>
      </c>
      <c r="E348" s="43" t="s">
        <v>2561</v>
      </c>
      <c r="F348" s="43">
        <v>11.0</v>
      </c>
      <c r="G348" s="43">
        <v>18673.05</v>
      </c>
      <c r="H348" s="43" t="s">
        <v>2214</v>
      </c>
    </row>
    <row r="349" ht="15.75" customHeight="1">
      <c r="A349" s="42">
        <v>160084.0</v>
      </c>
      <c r="B349" s="43" t="s">
        <v>2361</v>
      </c>
      <c r="C349" s="42" t="s">
        <v>12888</v>
      </c>
      <c r="D349" s="43" t="s">
        <v>2364</v>
      </c>
      <c r="E349" s="43" t="s">
        <v>2418</v>
      </c>
      <c r="F349" s="43">
        <v>2400.0</v>
      </c>
      <c r="G349" s="43">
        <v>18576.0</v>
      </c>
      <c r="H349" s="43" t="s">
        <v>2214</v>
      </c>
    </row>
    <row r="350" ht="15.75" customHeight="1">
      <c r="A350" s="42">
        <v>160084.0</v>
      </c>
      <c r="B350" s="43" t="s">
        <v>2361</v>
      </c>
      <c r="C350" s="42" t="s">
        <v>12889</v>
      </c>
      <c r="D350" s="43" t="s">
        <v>2398</v>
      </c>
      <c r="E350" s="43" t="s">
        <v>2457</v>
      </c>
      <c r="F350" s="43">
        <v>60.0</v>
      </c>
      <c r="G350" s="43">
        <v>18560.0</v>
      </c>
      <c r="H350" s="43" t="s">
        <v>2214</v>
      </c>
    </row>
    <row r="351" ht="15.75" customHeight="1">
      <c r="A351" s="42">
        <v>160084.0</v>
      </c>
      <c r="B351" s="43" t="s">
        <v>2361</v>
      </c>
      <c r="C351" s="42" t="s">
        <v>12890</v>
      </c>
      <c r="D351" s="43" t="s">
        <v>2453</v>
      </c>
      <c r="E351" s="43" t="s">
        <v>2457</v>
      </c>
      <c r="F351" s="43">
        <v>56.0</v>
      </c>
      <c r="G351" s="43">
        <v>18312.0</v>
      </c>
      <c r="H351" s="43" t="s">
        <v>2214</v>
      </c>
    </row>
    <row r="352" ht="15.75" customHeight="1">
      <c r="A352" s="42">
        <v>160084.0</v>
      </c>
      <c r="B352" s="43" t="s">
        <v>2361</v>
      </c>
      <c r="C352" s="42" t="s">
        <v>12891</v>
      </c>
      <c r="D352" s="43" t="s">
        <v>2364</v>
      </c>
      <c r="E352" s="43" t="s">
        <v>2418</v>
      </c>
      <c r="F352" s="43">
        <v>1200.0</v>
      </c>
      <c r="G352" s="43">
        <v>18216.0</v>
      </c>
      <c r="H352" s="43" t="s">
        <v>2214</v>
      </c>
    </row>
    <row r="353" ht="15.75" customHeight="1">
      <c r="A353" s="42">
        <v>160084.0</v>
      </c>
      <c r="B353" s="43" t="s">
        <v>2361</v>
      </c>
      <c r="C353" s="42" t="s">
        <v>12892</v>
      </c>
      <c r="D353" s="43" t="s">
        <v>2368</v>
      </c>
      <c r="E353" s="43" t="s">
        <v>2369</v>
      </c>
      <c r="F353" s="43">
        <v>35.0</v>
      </c>
      <c r="G353" s="43">
        <v>18134.76</v>
      </c>
      <c r="H353" s="43" t="s">
        <v>2214</v>
      </c>
    </row>
    <row r="354" ht="15.75" customHeight="1">
      <c r="A354" s="42">
        <v>160084.0</v>
      </c>
      <c r="B354" s="43" t="s">
        <v>2361</v>
      </c>
      <c r="C354" s="42" t="s">
        <v>12893</v>
      </c>
      <c r="D354" s="43" t="s">
        <v>2466</v>
      </c>
      <c r="E354" s="43" t="s">
        <v>2561</v>
      </c>
      <c r="F354" s="43">
        <v>50.0</v>
      </c>
      <c r="G354" s="43">
        <v>18045.0</v>
      </c>
      <c r="H354" s="43" t="s">
        <v>2214</v>
      </c>
    </row>
    <row r="355" ht="15.75" customHeight="1">
      <c r="A355" s="42">
        <v>160084.0</v>
      </c>
      <c r="B355" s="43" t="s">
        <v>2361</v>
      </c>
      <c r="C355" s="42" t="s">
        <v>12894</v>
      </c>
      <c r="D355" s="43" t="s">
        <v>2364</v>
      </c>
      <c r="E355" s="43" t="s">
        <v>2375</v>
      </c>
      <c r="F355" s="43">
        <v>10000.0</v>
      </c>
      <c r="G355" s="43">
        <v>18000.0</v>
      </c>
      <c r="H355" s="43" t="s">
        <v>2214</v>
      </c>
    </row>
    <row r="356" ht="15.75" customHeight="1">
      <c r="A356" s="42">
        <v>160084.0</v>
      </c>
      <c r="B356" s="43" t="s">
        <v>2361</v>
      </c>
      <c r="C356" s="42" t="s">
        <v>7309</v>
      </c>
      <c r="D356" s="43" t="s">
        <v>2364</v>
      </c>
      <c r="E356" s="43" t="s">
        <v>12895</v>
      </c>
      <c r="F356" s="43">
        <v>6.0</v>
      </c>
      <c r="G356" s="43">
        <v>18000.0</v>
      </c>
      <c r="H356" s="43" t="s">
        <v>2214</v>
      </c>
    </row>
    <row r="357" ht="15.75" customHeight="1">
      <c r="A357" s="42">
        <v>160084.0</v>
      </c>
      <c r="B357" s="43" t="s">
        <v>2361</v>
      </c>
      <c r="C357" s="42" t="s">
        <v>12896</v>
      </c>
      <c r="D357" s="43" t="s">
        <v>2466</v>
      </c>
      <c r="E357" s="43" t="s">
        <v>2561</v>
      </c>
      <c r="F357" s="43">
        <v>1.0</v>
      </c>
      <c r="G357" s="43">
        <v>17911.4</v>
      </c>
      <c r="H357" s="43" t="s">
        <v>2214</v>
      </c>
    </row>
    <row r="358" ht="15.75" customHeight="1">
      <c r="A358" s="42">
        <v>160084.0</v>
      </c>
      <c r="B358" s="43" t="s">
        <v>2361</v>
      </c>
      <c r="C358" s="42" t="s">
        <v>12897</v>
      </c>
      <c r="D358" s="43" t="s">
        <v>2364</v>
      </c>
      <c r="E358" s="43" t="s">
        <v>2728</v>
      </c>
      <c r="F358" s="43">
        <v>24000.0</v>
      </c>
      <c r="G358" s="43">
        <v>17760.0</v>
      </c>
      <c r="H358" s="43" t="s">
        <v>2214</v>
      </c>
    </row>
    <row r="359" ht="15.75" customHeight="1">
      <c r="A359" s="42">
        <v>160084.0</v>
      </c>
      <c r="B359" s="43" t="s">
        <v>2361</v>
      </c>
      <c r="C359" s="42" t="s">
        <v>12898</v>
      </c>
      <c r="D359" s="43" t="s">
        <v>2398</v>
      </c>
      <c r="E359" s="43" t="s">
        <v>2717</v>
      </c>
      <c r="F359" s="43">
        <v>2000.0</v>
      </c>
      <c r="G359" s="43">
        <v>17640.0</v>
      </c>
      <c r="H359" s="43" t="s">
        <v>2214</v>
      </c>
    </row>
    <row r="360" ht="15.75" customHeight="1">
      <c r="A360" s="42">
        <v>160084.0</v>
      </c>
      <c r="B360" s="43" t="s">
        <v>2361</v>
      </c>
      <c r="C360" s="42" t="s">
        <v>12898</v>
      </c>
      <c r="D360" s="43" t="s">
        <v>2398</v>
      </c>
      <c r="E360" s="43" t="s">
        <v>2717</v>
      </c>
      <c r="F360" s="43">
        <v>2000.0</v>
      </c>
      <c r="G360" s="43">
        <v>17640.0</v>
      </c>
      <c r="H360" s="43" t="s">
        <v>2214</v>
      </c>
    </row>
    <row r="361" ht="15.75" customHeight="1">
      <c r="A361" s="42">
        <v>160084.0</v>
      </c>
      <c r="B361" s="43" t="s">
        <v>2361</v>
      </c>
      <c r="C361" s="42" t="s">
        <v>12899</v>
      </c>
      <c r="D361" s="43" t="s">
        <v>2364</v>
      </c>
      <c r="E361" s="43" t="s">
        <v>2418</v>
      </c>
      <c r="F361" s="43">
        <v>2400.0</v>
      </c>
      <c r="G361" s="43">
        <v>17400.0</v>
      </c>
      <c r="H361" s="43" t="s">
        <v>2214</v>
      </c>
    </row>
    <row r="362" ht="15.75" customHeight="1">
      <c r="A362" s="42">
        <v>160084.0</v>
      </c>
      <c r="B362" s="43" t="s">
        <v>2361</v>
      </c>
      <c r="C362" s="42" t="s">
        <v>12900</v>
      </c>
      <c r="D362" s="43" t="s">
        <v>2364</v>
      </c>
      <c r="E362" s="43" t="s">
        <v>2450</v>
      </c>
      <c r="F362" s="43">
        <v>30.0</v>
      </c>
      <c r="G362" s="43">
        <v>17366.1</v>
      </c>
      <c r="H362" s="43" t="s">
        <v>2214</v>
      </c>
    </row>
    <row r="363" ht="15.75" customHeight="1">
      <c r="A363" s="42">
        <v>160084.0</v>
      </c>
      <c r="B363" s="43" t="s">
        <v>2361</v>
      </c>
      <c r="C363" s="42" t="s">
        <v>12901</v>
      </c>
      <c r="D363" s="43" t="s">
        <v>2410</v>
      </c>
      <c r="E363" s="43" t="s">
        <v>12902</v>
      </c>
      <c r="F363" s="43">
        <v>26.0</v>
      </c>
      <c r="G363" s="43">
        <v>17000.8</v>
      </c>
      <c r="H363" s="43" t="s">
        <v>2214</v>
      </c>
    </row>
    <row r="364" ht="15.75" customHeight="1">
      <c r="A364" s="42">
        <v>160084.0</v>
      </c>
      <c r="B364" s="43" t="s">
        <v>2361</v>
      </c>
      <c r="C364" s="42" t="s">
        <v>12903</v>
      </c>
      <c r="D364" s="43" t="s">
        <v>2466</v>
      </c>
      <c r="E364" s="43" t="s">
        <v>2450</v>
      </c>
      <c r="F364" s="43">
        <v>10.0</v>
      </c>
      <c r="G364" s="43">
        <v>17000.0</v>
      </c>
      <c r="H364" s="43" t="s">
        <v>2214</v>
      </c>
    </row>
    <row r="365" ht="15.75" customHeight="1">
      <c r="A365" s="42">
        <v>160084.0</v>
      </c>
      <c r="B365" s="43" t="s">
        <v>2361</v>
      </c>
      <c r="C365" s="42" t="s">
        <v>12904</v>
      </c>
      <c r="D365" s="43" t="s">
        <v>2378</v>
      </c>
      <c r="E365" s="43" t="s">
        <v>2755</v>
      </c>
      <c r="F365" s="43">
        <v>3.0</v>
      </c>
      <c r="G365" s="43">
        <v>16995.0</v>
      </c>
      <c r="H365" s="43" t="s">
        <v>2214</v>
      </c>
    </row>
    <row r="366" ht="15.75" customHeight="1">
      <c r="A366" s="42">
        <v>160084.0</v>
      </c>
      <c r="B366" s="43" t="s">
        <v>2361</v>
      </c>
      <c r="C366" s="42" t="s">
        <v>12905</v>
      </c>
      <c r="D366" s="43" t="s">
        <v>2372</v>
      </c>
      <c r="E366" s="43" t="s">
        <v>2473</v>
      </c>
      <c r="F366" s="43">
        <v>1.0</v>
      </c>
      <c r="G366" s="43">
        <v>16950.57</v>
      </c>
      <c r="H366" s="43" t="s">
        <v>2214</v>
      </c>
    </row>
    <row r="367" ht="15.75" customHeight="1">
      <c r="A367" s="42">
        <v>160084.0</v>
      </c>
      <c r="B367" s="43" t="s">
        <v>2361</v>
      </c>
      <c r="C367" s="42" t="s">
        <v>12906</v>
      </c>
      <c r="D367" s="43" t="s">
        <v>2364</v>
      </c>
      <c r="E367" s="43" t="s">
        <v>12799</v>
      </c>
      <c r="F367" s="43">
        <v>300.0</v>
      </c>
      <c r="G367" s="43">
        <v>16800.0</v>
      </c>
      <c r="H367" s="43" t="s">
        <v>2214</v>
      </c>
    </row>
    <row r="368" ht="15.75" customHeight="1">
      <c r="A368" s="42">
        <v>160084.0</v>
      </c>
      <c r="B368" s="43" t="s">
        <v>2361</v>
      </c>
      <c r="C368" s="42" t="s">
        <v>12907</v>
      </c>
      <c r="D368" s="43" t="s">
        <v>2378</v>
      </c>
      <c r="E368" s="43" t="s">
        <v>2414</v>
      </c>
      <c r="F368" s="43">
        <v>28.0</v>
      </c>
      <c r="G368" s="43">
        <v>16800.0</v>
      </c>
      <c r="H368" s="43" t="s">
        <v>2214</v>
      </c>
    </row>
    <row r="369" ht="15.75" customHeight="1">
      <c r="A369" s="42">
        <v>160084.0</v>
      </c>
      <c r="B369" s="43" t="s">
        <v>2361</v>
      </c>
      <c r="C369" s="42" t="s">
        <v>12908</v>
      </c>
      <c r="D369" s="43" t="s">
        <v>2466</v>
      </c>
      <c r="E369" s="43" t="s">
        <v>2561</v>
      </c>
      <c r="F369" s="43">
        <v>80.0</v>
      </c>
      <c r="G369" s="43">
        <v>16720.0</v>
      </c>
      <c r="H369" s="43" t="s">
        <v>2214</v>
      </c>
    </row>
    <row r="370" ht="15.75" customHeight="1">
      <c r="A370" s="42">
        <v>160084.0</v>
      </c>
      <c r="B370" s="43" t="s">
        <v>2361</v>
      </c>
      <c r="C370" s="42" t="s">
        <v>12909</v>
      </c>
      <c r="D370" s="43" t="s">
        <v>2378</v>
      </c>
      <c r="E370" s="43" t="s">
        <v>2379</v>
      </c>
      <c r="F370" s="43">
        <v>2.0</v>
      </c>
      <c r="G370" s="43">
        <v>16003.47</v>
      </c>
      <c r="H370" s="43" t="s">
        <v>2214</v>
      </c>
    </row>
    <row r="371" ht="15.75" customHeight="1">
      <c r="A371" s="42">
        <v>160084.0</v>
      </c>
      <c r="B371" s="43" t="s">
        <v>2361</v>
      </c>
      <c r="C371" s="42" t="s">
        <v>12910</v>
      </c>
      <c r="D371" s="43" t="s">
        <v>2378</v>
      </c>
      <c r="E371" s="43" t="s">
        <v>2418</v>
      </c>
      <c r="F371" s="43">
        <v>2000.0</v>
      </c>
      <c r="G371" s="43">
        <v>16000.0</v>
      </c>
      <c r="H371" s="43" t="s">
        <v>2214</v>
      </c>
    </row>
    <row r="372" ht="15.75" customHeight="1">
      <c r="A372" s="42">
        <v>160084.0</v>
      </c>
      <c r="B372" s="43" t="s">
        <v>2361</v>
      </c>
      <c r="C372" s="42" t="s">
        <v>12911</v>
      </c>
      <c r="D372" s="43" t="s">
        <v>2364</v>
      </c>
      <c r="E372" s="43" t="s">
        <v>2712</v>
      </c>
      <c r="F372" s="43">
        <v>200.0</v>
      </c>
      <c r="G372" s="43">
        <v>15800.0</v>
      </c>
      <c r="H372" s="43" t="s">
        <v>2214</v>
      </c>
    </row>
    <row r="373" ht="15.75" customHeight="1">
      <c r="A373" s="42">
        <v>160084.0</v>
      </c>
      <c r="B373" s="43" t="s">
        <v>2361</v>
      </c>
      <c r="C373" s="42" t="s">
        <v>12912</v>
      </c>
      <c r="D373" s="43" t="s">
        <v>2364</v>
      </c>
      <c r="E373" s="43" t="s">
        <v>2616</v>
      </c>
      <c r="F373" s="43">
        <v>120.0</v>
      </c>
      <c r="G373" s="43">
        <v>15600.0</v>
      </c>
      <c r="H373" s="43" t="s">
        <v>2214</v>
      </c>
    </row>
    <row r="374" ht="15.75" customHeight="1">
      <c r="A374" s="42">
        <v>160084.0</v>
      </c>
      <c r="B374" s="43" t="s">
        <v>2361</v>
      </c>
      <c r="C374" s="42" t="s">
        <v>12913</v>
      </c>
      <c r="D374" s="43" t="s">
        <v>2398</v>
      </c>
      <c r="E374" s="43" t="s">
        <v>2457</v>
      </c>
      <c r="F374" s="43">
        <v>30.0</v>
      </c>
      <c r="G374" s="43">
        <v>15430.0</v>
      </c>
      <c r="H374" s="43" t="s">
        <v>2214</v>
      </c>
    </row>
    <row r="375" ht="15.75" customHeight="1">
      <c r="A375" s="42">
        <v>160084.0</v>
      </c>
      <c r="B375" s="43" t="s">
        <v>2361</v>
      </c>
      <c r="C375" s="42" t="s">
        <v>12914</v>
      </c>
      <c r="D375" s="43" t="s">
        <v>2364</v>
      </c>
      <c r="E375" s="43" t="s">
        <v>2429</v>
      </c>
      <c r="F375" s="43">
        <v>2000.0</v>
      </c>
      <c r="G375" s="43">
        <v>15040.0</v>
      </c>
      <c r="H375" s="43" t="s">
        <v>2214</v>
      </c>
    </row>
    <row r="376" ht="15.75" customHeight="1">
      <c r="A376" s="42">
        <v>160084.0</v>
      </c>
      <c r="B376" s="43" t="s">
        <v>2361</v>
      </c>
      <c r="C376" s="42" t="s">
        <v>12915</v>
      </c>
      <c r="D376" s="43" t="s">
        <v>2410</v>
      </c>
      <c r="E376" s="43" t="s">
        <v>12902</v>
      </c>
      <c r="F376" s="43">
        <v>11.0</v>
      </c>
      <c r="G376" s="43">
        <v>15000.18</v>
      </c>
      <c r="H376" s="43" t="s">
        <v>2214</v>
      </c>
    </row>
    <row r="377" ht="15.75" customHeight="1">
      <c r="A377" s="42">
        <v>160084.0</v>
      </c>
      <c r="B377" s="43" t="s">
        <v>2361</v>
      </c>
      <c r="C377" s="42" t="s">
        <v>12916</v>
      </c>
      <c r="D377" s="43" t="s">
        <v>2364</v>
      </c>
      <c r="E377" s="43" t="s">
        <v>2418</v>
      </c>
      <c r="F377" s="43">
        <v>5.0</v>
      </c>
      <c r="G377" s="43">
        <v>15000.0</v>
      </c>
      <c r="H377" s="43" t="s">
        <v>2214</v>
      </c>
    </row>
    <row r="378" ht="15.75" customHeight="1">
      <c r="A378" s="42">
        <v>160084.0</v>
      </c>
      <c r="B378" s="43" t="s">
        <v>2361</v>
      </c>
      <c r="C378" s="42" t="s">
        <v>12917</v>
      </c>
      <c r="D378" s="43" t="s">
        <v>2466</v>
      </c>
      <c r="E378" s="43" t="s">
        <v>2561</v>
      </c>
      <c r="F378" s="43">
        <v>300.0</v>
      </c>
      <c r="G378" s="43">
        <v>15000.0</v>
      </c>
      <c r="H378" s="43" t="s">
        <v>2214</v>
      </c>
    </row>
    <row r="379" ht="15.75" customHeight="1">
      <c r="A379" s="42">
        <v>160084.0</v>
      </c>
      <c r="B379" s="43" t="s">
        <v>2361</v>
      </c>
      <c r="C379" s="42" t="s">
        <v>12918</v>
      </c>
      <c r="D379" s="43" t="s">
        <v>2378</v>
      </c>
      <c r="E379" s="43" t="s">
        <v>2505</v>
      </c>
      <c r="F379" s="43">
        <v>10.0</v>
      </c>
      <c r="G379" s="43">
        <v>15000.0</v>
      </c>
      <c r="H379" s="43" t="s">
        <v>2214</v>
      </c>
    </row>
    <row r="380" ht="15.75" customHeight="1">
      <c r="A380" s="42">
        <v>160084.0</v>
      </c>
      <c r="B380" s="43" t="s">
        <v>2361</v>
      </c>
      <c r="C380" s="42" t="s">
        <v>12919</v>
      </c>
      <c r="D380" s="43" t="s">
        <v>2378</v>
      </c>
      <c r="E380" s="43" t="s">
        <v>2505</v>
      </c>
      <c r="F380" s="43">
        <v>3.0</v>
      </c>
      <c r="G380" s="43">
        <v>15000.0</v>
      </c>
      <c r="H380" s="43" t="s">
        <v>2214</v>
      </c>
    </row>
    <row r="381" ht="15.75" customHeight="1">
      <c r="A381" s="42">
        <v>160084.0</v>
      </c>
      <c r="B381" s="43" t="s">
        <v>2361</v>
      </c>
      <c r="C381" s="42" t="s">
        <v>12920</v>
      </c>
      <c r="D381" s="43" t="s">
        <v>2398</v>
      </c>
      <c r="E381" s="43" t="s">
        <v>2457</v>
      </c>
      <c r="F381" s="43">
        <v>60.0</v>
      </c>
      <c r="G381" s="43">
        <v>14940.0</v>
      </c>
      <c r="H381" s="43" t="s">
        <v>2214</v>
      </c>
    </row>
    <row r="382" ht="15.75" customHeight="1">
      <c r="A382" s="42">
        <v>160084.0</v>
      </c>
      <c r="B382" s="43" t="s">
        <v>2361</v>
      </c>
      <c r="C382" s="42" t="s">
        <v>12921</v>
      </c>
      <c r="D382" s="43" t="s">
        <v>2466</v>
      </c>
      <c r="E382" s="43" t="s">
        <v>2561</v>
      </c>
      <c r="F382" s="43">
        <v>64.0</v>
      </c>
      <c r="G382" s="43">
        <v>14730.24</v>
      </c>
      <c r="H382" s="43" t="s">
        <v>2214</v>
      </c>
    </row>
    <row r="383" ht="15.75" customHeight="1">
      <c r="A383" s="42">
        <v>160084.0</v>
      </c>
      <c r="B383" s="43" t="s">
        <v>2361</v>
      </c>
      <c r="C383" s="42" t="s">
        <v>12922</v>
      </c>
      <c r="D383" s="43" t="s">
        <v>2364</v>
      </c>
      <c r="E383" s="43" t="s">
        <v>2712</v>
      </c>
      <c r="F383" s="43">
        <v>1500.0</v>
      </c>
      <c r="G383" s="43">
        <v>14685.0</v>
      </c>
      <c r="H383" s="43" t="s">
        <v>2214</v>
      </c>
    </row>
    <row r="384" ht="15.75" customHeight="1">
      <c r="A384" s="42">
        <v>160084.0</v>
      </c>
      <c r="B384" s="43" t="s">
        <v>2361</v>
      </c>
      <c r="C384" s="42" t="s">
        <v>12923</v>
      </c>
      <c r="D384" s="43" t="s">
        <v>2364</v>
      </c>
      <c r="E384" s="43" t="s">
        <v>2375</v>
      </c>
      <c r="F384" s="43">
        <v>2500.0</v>
      </c>
      <c r="G384" s="43">
        <v>14625.0</v>
      </c>
      <c r="H384" s="43" t="s">
        <v>2214</v>
      </c>
    </row>
    <row r="385" ht="15.75" customHeight="1">
      <c r="A385" s="42">
        <v>160084.0</v>
      </c>
      <c r="B385" s="43" t="s">
        <v>2361</v>
      </c>
      <c r="C385" s="42" t="s">
        <v>12924</v>
      </c>
      <c r="D385" s="43" t="s">
        <v>2364</v>
      </c>
      <c r="E385" s="43" t="s">
        <v>2375</v>
      </c>
      <c r="F385" s="43">
        <v>100.0</v>
      </c>
      <c r="G385" s="43">
        <v>14620.0</v>
      </c>
      <c r="H385" s="43" t="s">
        <v>2214</v>
      </c>
    </row>
    <row r="386" ht="15.75" customHeight="1">
      <c r="A386" s="42">
        <v>160084.0</v>
      </c>
      <c r="B386" s="43" t="s">
        <v>2361</v>
      </c>
      <c r="C386" s="42" t="s">
        <v>12925</v>
      </c>
      <c r="D386" s="43" t="s">
        <v>2364</v>
      </c>
      <c r="E386" s="43" t="s">
        <v>2418</v>
      </c>
      <c r="F386" s="43">
        <v>500.0</v>
      </c>
      <c r="G386" s="43">
        <v>14500.0</v>
      </c>
      <c r="H386" s="43" t="s">
        <v>2214</v>
      </c>
    </row>
    <row r="387" ht="15.75" customHeight="1">
      <c r="A387" s="42">
        <v>160084.0</v>
      </c>
      <c r="B387" s="43" t="s">
        <v>2361</v>
      </c>
      <c r="C387" s="42" t="s">
        <v>12926</v>
      </c>
      <c r="D387" s="43" t="s">
        <v>2364</v>
      </c>
      <c r="E387" s="43" t="s">
        <v>2450</v>
      </c>
      <c r="F387" s="43">
        <v>30.0</v>
      </c>
      <c r="G387" s="43">
        <v>14400.0</v>
      </c>
      <c r="H387" s="43" t="s">
        <v>2214</v>
      </c>
    </row>
    <row r="388" ht="15.75" customHeight="1">
      <c r="A388" s="42">
        <v>160084.0</v>
      </c>
      <c r="B388" s="43" t="s">
        <v>2361</v>
      </c>
      <c r="C388" s="42" t="s">
        <v>12927</v>
      </c>
      <c r="D388" s="43" t="s">
        <v>2378</v>
      </c>
      <c r="E388" s="43" t="s">
        <v>2658</v>
      </c>
      <c r="F388" s="43">
        <v>8.0</v>
      </c>
      <c r="G388" s="43">
        <v>14386.0</v>
      </c>
      <c r="H388" s="43" t="s">
        <v>2214</v>
      </c>
    </row>
    <row r="389" ht="15.75" customHeight="1">
      <c r="A389" s="42">
        <v>160084.0</v>
      </c>
      <c r="B389" s="43" t="s">
        <v>2361</v>
      </c>
      <c r="C389" s="42" t="s">
        <v>12928</v>
      </c>
      <c r="D389" s="43" t="s">
        <v>2466</v>
      </c>
      <c r="E389" s="43" t="s">
        <v>2502</v>
      </c>
      <c r="F389" s="43">
        <v>1.0</v>
      </c>
      <c r="G389" s="43">
        <v>14100.0</v>
      </c>
      <c r="H389" s="43" t="s">
        <v>2214</v>
      </c>
    </row>
    <row r="390" ht="15.75" customHeight="1">
      <c r="A390" s="42">
        <v>160084.0</v>
      </c>
      <c r="B390" s="43" t="s">
        <v>2361</v>
      </c>
      <c r="C390" s="42" t="s">
        <v>12929</v>
      </c>
      <c r="D390" s="43" t="s">
        <v>2398</v>
      </c>
      <c r="E390" s="43" t="s">
        <v>2457</v>
      </c>
      <c r="F390" s="43">
        <v>30.0</v>
      </c>
      <c r="G390" s="43">
        <v>14080.0</v>
      </c>
      <c r="H390" s="43" t="s">
        <v>2214</v>
      </c>
    </row>
    <row r="391" ht="15.75" customHeight="1">
      <c r="A391" s="42">
        <v>160084.0</v>
      </c>
      <c r="B391" s="43" t="s">
        <v>2361</v>
      </c>
      <c r="C391" s="42" t="s">
        <v>12930</v>
      </c>
      <c r="D391" s="43" t="s">
        <v>2453</v>
      </c>
      <c r="E391" s="43" t="s">
        <v>2592</v>
      </c>
      <c r="F391" s="43">
        <v>1000.0</v>
      </c>
      <c r="G391" s="43">
        <v>14000.0</v>
      </c>
      <c r="H391" s="43" t="s">
        <v>2214</v>
      </c>
    </row>
    <row r="392" ht="15.75" customHeight="1">
      <c r="A392" s="42">
        <v>160084.0</v>
      </c>
      <c r="B392" s="43" t="s">
        <v>2361</v>
      </c>
      <c r="C392" s="42" t="s">
        <v>12931</v>
      </c>
      <c r="D392" s="43" t="s">
        <v>2364</v>
      </c>
      <c r="E392" s="43" t="s">
        <v>12799</v>
      </c>
      <c r="F392" s="43">
        <v>150.0</v>
      </c>
      <c r="G392" s="43">
        <v>13950.0</v>
      </c>
      <c r="H392" s="43" t="s">
        <v>2214</v>
      </c>
    </row>
    <row r="393" ht="15.75" customHeight="1">
      <c r="A393" s="42">
        <v>160084.0</v>
      </c>
      <c r="B393" s="43" t="s">
        <v>2361</v>
      </c>
      <c r="C393" s="42" t="s">
        <v>12932</v>
      </c>
      <c r="D393" s="43" t="s">
        <v>2398</v>
      </c>
      <c r="E393" s="43" t="s">
        <v>2457</v>
      </c>
      <c r="F393" s="43">
        <v>60.0</v>
      </c>
      <c r="G393" s="43">
        <v>13940.0</v>
      </c>
      <c r="H393" s="43" t="s">
        <v>2214</v>
      </c>
    </row>
    <row r="394" ht="15.75" customHeight="1">
      <c r="A394" s="42">
        <v>160084.0</v>
      </c>
      <c r="B394" s="43" t="s">
        <v>2361</v>
      </c>
      <c r="C394" s="42" t="s">
        <v>12933</v>
      </c>
      <c r="D394" s="43" t="s">
        <v>2378</v>
      </c>
      <c r="E394" s="43" t="s">
        <v>2418</v>
      </c>
      <c r="F394" s="43">
        <v>1800.0</v>
      </c>
      <c r="G394" s="43">
        <v>13932.0</v>
      </c>
      <c r="H394" s="43" t="s">
        <v>2214</v>
      </c>
    </row>
    <row r="395" ht="15.75" customHeight="1">
      <c r="A395" s="42">
        <v>160084.0</v>
      </c>
      <c r="B395" s="43" t="s">
        <v>2361</v>
      </c>
      <c r="C395" s="42" t="s">
        <v>12934</v>
      </c>
      <c r="D395" s="43" t="s">
        <v>2398</v>
      </c>
      <c r="E395" s="43" t="s">
        <v>2457</v>
      </c>
      <c r="F395" s="43">
        <v>60.0</v>
      </c>
      <c r="G395" s="43">
        <v>13800.0</v>
      </c>
      <c r="H395" s="43" t="s">
        <v>2214</v>
      </c>
    </row>
    <row r="396" ht="15.75" customHeight="1">
      <c r="A396" s="42">
        <v>160084.0</v>
      </c>
      <c r="B396" s="43" t="s">
        <v>2361</v>
      </c>
      <c r="C396" s="42" t="s">
        <v>12935</v>
      </c>
      <c r="D396" s="43" t="s">
        <v>2368</v>
      </c>
      <c r="E396" s="43" t="s">
        <v>2502</v>
      </c>
      <c r="F396" s="43">
        <v>43.0</v>
      </c>
      <c r="G396" s="43">
        <v>13790.0</v>
      </c>
      <c r="H396" s="43" t="s">
        <v>2214</v>
      </c>
    </row>
    <row r="397" ht="15.75" customHeight="1">
      <c r="A397" s="42">
        <v>160084.0</v>
      </c>
      <c r="B397" s="43" t="s">
        <v>2361</v>
      </c>
      <c r="C397" s="42" t="s">
        <v>12936</v>
      </c>
      <c r="D397" s="43" t="s">
        <v>2364</v>
      </c>
      <c r="E397" s="43" t="s">
        <v>2712</v>
      </c>
      <c r="F397" s="43">
        <v>400.0</v>
      </c>
      <c r="G397" s="43">
        <v>13764.0</v>
      </c>
      <c r="H397" s="43" t="s">
        <v>2214</v>
      </c>
    </row>
    <row r="398" ht="15.75" customHeight="1">
      <c r="A398" s="42">
        <v>160084.0</v>
      </c>
      <c r="B398" s="43" t="s">
        <v>2361</v>
      </c>
      <c r="C398" s="42" t="s">
        <v>12937</v>
      </c>
      <c r="D398" s="43" t="s">
        <v>2466</v>
      </c>
      <c r="E398" s="43" t="s">
        <v>2561</v>
      </c>
      <c r="F398" s="43">
        <v>135.0</v>
      </c>
      <c r="G398" s="43">
        <v>13722.75</v>
      </c>
      <c r="H398" s="43" t="s">
        <v>2214</v>
      </c>
    </row>
    <row r="399" ht="15.75" customHeight="1">
      <c r="A399" s="42">
        <v>160084.0</v>
      </c>
      <c r="B399" s="43" t="s">
        <v>2361</v>
      </c>
      <c r="C399" s="42" t="s">
        <v>12938</v>
      </c>
      <c r="D399" s="43" t="s">
        <v>2364</v>
      </c>
      <c r="E399" s="43" t="s">
        <v>2375</v>
      </c>
      <c r="F399" s="43">
        <v>5000.0</v>
      </c>
      <c r="G399" s="43">
        <v>13650.0</v>
      </c>
      <c r="H399" s="43" t="s">
        <v>2214</v>
      </c>
    </row>
    <row r="400" ht="15.75" customHeight="1">
      <c r="A400" s="42">
        <v>160084.0</v>
      </c>
      <c r="B400" s="43" t="s">
        <v>2361</v>
      </c>
      <c r="C400" s="42" t="s">
        <v>12939</v>
      </c>
      <c r="D400" s="43" t="s">
        <v>2364</v>
      </c>
      <c r="E400" s="43" t="s">
        <v>2502</v>
      </c>
      <c r="F400" s="43">
        <v>300.0</v>
      </c>
      <c r="G400" s="43">
        <v>13500.0</v>
      </c>
      <c r="H400" s="43" t="s">
        <v>2214</v>
      </c>
    </row>
    <row r="401" ht="15.75" customHeight="1">
      <c r="A401" s="42">
        <v>160084.0</v>
      </c>
      <c r="B401" s="43" t="s">
        <v>2361</v>
      </c>
      <c r="C401" s="42" t="s">
        <v>12940</v>
      </c>
      <c r="D401" s="43" t="s">
        <v>2388</v>
      </c>
      <c r="E401" s="43" t="s">
        <v>2755</v>
      </c>
      <c r="F401" s="43">
        <v>15.0</v>
      </c>
      <c r="G401" s="43">
        <v>13500.0</v>
      </c>
      <c r="H401" s="43" t="s">
        <v>2214</v>
      </c>
    </row>
    <row r="402" ht="15.75" customHeight="1">
      <c r="A402" s="42">
        <v>160084.0</v>
      </c>
      <c r="B402" s="43" t="s">
        <v>2361</v>
      </c>
      <c r="C402" s="42" t="s">
        <v>12941</v>
      </c>
      <c r="D402" s="43" t="s">
        <v>2364</v>
      </c>
      <c r="E402" s="43" t="s">
        <v>2450</v>
      </c>
      <c r="F402" s="43">
        <v>30.0</v>
      </c>
      <c r="G402" s="43">
        <v>13407.9</v>
      </c>
      <c r="H402" s="43" t="s">
        <v>2214</v>
      </c>
    </row>
    <row r="403" ht="15.75" customHeight="1">
      <c r="A403" s="42">
        <v>160084.0</v>
      </c>
      <c r="B403" s="43" t="s">
        <v>2361</v>
      </c>
      <c r="C403" s="42" t="s">
        <v>12942</v>
      </c>
      <c r="D403" s="43" t="s">
        <v>2378</v>
      </c>
      <c r="E403" s="43" t="s">
        <v>2379</v>
      </c>
      <c r="F403" s="43">
        <v>2.0</v>
      </c>
      <c r="G403" s="43">
        <v>13400.0</v>
      </c>
      <c r="H403" s="43" t="s">
        <v>2214</v>
      </c>
    </row>
    <row r="404" ht="15.75" customHeight="1">
      <c r="A404" s="42">
        <v>160084.0</v>
      </c>
      <c r="B404" s="43" t="s">
        <v>2361</v>
      </c>
      <c r="C404" s="42" t="s">
        <v>12943</v>
      </c>
      <c r="D404" s="43" t="s">
        <v>2378</v>
      </c>
      <c r="E404" s="43" t="s">
        <v>2379</v>
      </c>
      <c r="F404" s="43">
        <v>5.0</v>
      </c>
      <c r="G404" s="43">
        <v>13000.0</v>
      </c>
      <c r="H404" s="43" t="s">
        <v>2214</v>
      </c>
    </row>
    <row r="405" ht="15.75" customHeight="1">
      <c r="A405" s="42">
        <v>160084.0</v>
      </c>
      <c r="B405" s="43" t="s">
        <v>2361</v>
      </c>
      <c r="C405" s="42" t="s">
        <v>12944</v>
      </c>
      <c r="D405" s="43" t="s">
        <v>2364</v>
      </c>
      <c r="E405" s="43" t="s">
        <v>2418</v>
      </c>
      <c r="F405" s="43">
        <v>10.0</v>
      </c>
      <c r="G405" s="43">
        <v>13000.0</v>
      </c>
      <c r="H405" s="43" t="s">
        <v>2214</v>
      </c>
    </row>
    <row r="406" ht="15.75" customHeight="1">
      <c r="A406" s="42">
        <v>160084.0</v>
      </c>
      <c r="B406" s="43" t="s">
        <v>2361</v>
      </c>
      <c r="C406" s="42" t="s">
        <v>12945</v>
      </c>
      <c r="D406" s="43" t="s">
        <v>2378</v>
      </c>
      <c r="E406" s="43" t="s">
        <v>2414</v>
      </c>
      <c r="F406" s="43">
        <v>1000.0</v>
      </c>
      <c r="G406" s="43">
        <v>12540.0</v>
      </c>
      <c r="H406" s="43" t="s">
        <v>2214</v>
      </c>
    </row>
    <row r="407" ht="15.75" customHeight="1">
      <c r="A407" s="42">
        <v>160084.0</v>
      </c>
      <c r="B407" s="43" t="s">
        <v>2361</v>
      </c>
      <c r="C407" s="42" t="s">
        <v>12946</v>
      </c>
      <c r="D407" s="43" t="s">
        <v>2368</v>
      </c>
      <c r="E407" s="43" t="s">
        <v>2369</v>
      </c>
      <c r="F407" s="43">
        <v>537.0</v>
      </c>
      <c r="G407" s="43">
        <v>12427.97</v>
      </c>
      <c r="H407" s="43" t="s">
        <v>2214</v>
      </c>
    </row>
    <row r="408" ht="15.75" customHeight="1">
      <c r="A408" s="42">
        <v>160084.0</v>
      </c>
      <c r="B408" s="43" t="s">
        <v>2361</v>
      </c>
      <c r="C408" s="42" t="s">
        <v>12947</v>
      </c>
      <c r="D408" s="43" t="s">
        <v>2364</v>
      </c>
      <c r="E408" s="43" t="s">
        <v>2712</v>
      </c>
      <c r="F408" s="43">
        <v>200.0</v>
      </c>
      <c r="G408" s="43">
        <v>12400.0</v>
      </c>
      <c r="H408" s="43" t="s">
        <v>2214</v>
      </c>
    </row>
    <row r="409" ht="15.75" customHeight="1">
      <c r="A409" s="42">
        <v>160084.0</v>
      </c>
      <c r="B409" s="43" t="s">
        <v>2361</v>
      </c>
      <c r="C409" s="42" t="s">
        <v>12948</v>
      </c>
      <c r="D409" s="43" t="s">
        <v>2364</v>
      </c>
      <c r="E409" s="43" t="s">
        <v>12796</v>
      </c>
      <c r="F409" s="43">
        <v>60.0</v>
      </c>
      <c r="G409" s="43">
        <v>12384.0</v>
      </c>
      <c r="H409" s="43" t="s">
        <v>2214</v>
      </c>
    </row>
    <row r="410" ht="15.75" customHeight="1">
      <c r="A410" s="42">
        <v>160084.0</v>
      </c>
      <c r="B410" s="43" t="s">
        <v>2361</v>
      </c>
      <c r="C410" s="42" t="s">
        <v>12846</v>
      </c>
      <c r="D410" s="43" t="s">
        <v>2398</v>
      </c>
      <c r="E410" s="43" t="s">
        <v>2457</v>
      </c>
      <c r="F410" s="43">
        <v>400.0</v>
      </c>
      <c r="G410" s="43">
        <v>12268.0</v>
      </c>
      <c r="H410" s="43" t="s">
        <v>2214</v>
      </c>
    </row>
    <row r="411" ht="15.75" customHeight="1">
      <c r="A411" s="42">
        <v>160084.0</v>
      </c>
      <c r="B411" s="43" t="s">
        <v>2361</v>
      </c>
      <c r="C411" s="42" t="s">
        <v>12949</v>
      </c>
      <c r="D411" s="43" t="s">
        <v>2378</v>
      </c>
      <c r="E411" s="43" t="s">
        <v>2530</v>
      </c>
      <c r="F411" s="43">
        <v>1.0</v>
      </c>
      <c r="G411" s="43">
        <v>12100.0</v>
      </c>
      <c r="H411" s="43" t="s">
        <v>2214</v>
      </c>
    </row>
    <row r="412" ht="15.75" customHeight="1">
      <c r="A412" s="42">
        <v>160084.0</v>
      </c>
      <c r="B412" s="43" t="s">
        <v>2361</v>
      </c>
      <c r="C412" s="42" t="s">
        <v>12950</v>
      </c>
      <c r="D412" s="43" t="s">
        <v>2364</v>
      </c>
      <c r="E412" s="43" t="s">
        <v>12951</v>
      </c>
      <c r="F412" s="43">
        <v>1.0</v>
      </c>
      <c r="G412" s="43">
        <v>12000.0</v>
      </c>
      <c r="H412" s="43" t="s">
        <v>2214</v>
      </c>
    </row>
    <row r="413" ht="15.75" customHeight="1">
      <c r="A413" s="42">
        <v>160084.0</v>
      </c>
      <c r="B413" s="43" t="s">
        <v>2361</v>
      </c>
      <c r="C413" s="42" t="s">
        <v>12952</v>
      </c>
      <c r="D413" s="43" t="s">
        <v>2466</v>
      </c>
      <c r="E413" s="43" t="s">
        <v>2502</v>
      </c>
      <c r="F413" s="43">
        <v>100.0</v>
      </c>
      <c r="G413" s="43">
        <v>12000.0</v>
      </c>
      <c r="H413" s="43" t="s">
        <v>2214</v>
      </c>
    </row>
    <row r="414" ht="15.75" customHeight="1">
      <c r="A414" s="42">
        <v>160084.0</v>
      </c>
      <c r="B414" s="43" t="s">
        <v>2361</v>
      </c>
      <c r="C414" s="42" t="s">
        <v>12953</v>
      </c>
      <c r="D414" s="43" t="s">
        <v>2466</v>
      </c>
      <c r="E414" s="43" t="s">
        <v>2375</v>
      </c>
      <c r="F414" s="43">
        <v>3.0</v>
      </c>
      <c r="G414" s="43">
        <v>12000.0</v>
      </c>
      <c r="H414" s="43" t="s">
        <v>2214</v>
      </c>
    </row>
    <row r="415" ht="15.75" customHeight="1">
      <c r="A415" s="42">
        <v>160084.0</v>
      </c>
      <c r="B415" s="43" t="s">
        <v>2361</v>
      </c>
      <c r="C415" s="42" t="s">
        <v>12954</v>
      </c>
      <c r="D415" s="43" t="s">
        <v>2364</v>
      </c>
      <c r="E415" s="43" t="s">
        <v>2369</v>
      </c>
      <c r="F415" s="43">
        <v>100.0</v>
      </c>
      <c r="G415" s="43">
        <v>11998.0</v>
      </c>
      <c r="H415" s="43" t="s">
        <v>2214</v>
      </c>
    </row>
    <row r="416" ht="15.75" customHeight="1">
      <c r="A416" s="42">
        <v>160084.0</v>
      </c>
      <c r="B416" s="43" t="s">
        <v>2361</v>
      </c>
      <c r="C416" s="42" t="s">
        <v>12955</v>
      </c>
      <c r="D416" s="43" t="s">
        <v>2466</v>
      </c>
      <c r="E416" s="43" t="s">
        <v>2502</v>
      </c>
      <c r="F416" s="43">
        <v>1.0</v>
      </c>
      <c r="G416" s="43">
        <v>11800.0</v>
      </c>
      <c r="H416" s="43" t="s">
        <v>2214</v>
      </c>
    </row>
    <row r="417" ht="15.75" customHeight="1">
      <c r="A417" s="42">
        <v>160084.0</v>
      </c>
      <c r="B417" s="43" t="s">
        <v>2361</v>
      </c>
      <c r="C417" s="42" t="s">
        <v>12956</v>
      </c>
      <c r="D417" s="43" t="s">
        <v>2364</v>
      </c>
      <c r="E417" s="43" t="s">
        <v>2418</v>
      </c>
      <c r="F417" s="43">
        <v>2400.0</v>
      </c>
      <c r="G417" s="43">
        <v>11688.0</v>
      </c>
      <c r="H417" s="43" t="s">
        <v>2214</v>
      </c>
    </row>
    <row r="418" ht="15.75" customHeight="1">
      <c r="A418" s="42">
        <v>160084.0</v>
      </c>
      <c r="B418" s="43" t="s">
        <v>2361</v>
      </c>
      <c r="C418" s="42" t="s">
        <v>12957</v>
      </c>
      <c r="D418" s="43" t="s">
        <v>2364</v>
      </c>
      <c r="E418" s="43" t="s">
        <v>2375</v>
      </c>
      <c r="F418" s="43">
        <v>1000.0</v>
      </c>
      <c r="G418" s="43">
        <v>11490.0</v>
      </c>
      <c r="H418" s="43" t="s">
        <v>2214</v>
      </c>
    </row>
    <row r="419" ht="15.75" customHeight="1">
      <c r="A419" s="42">
        <v>160084.0</v>
      </c>
      <c r="B419" s="43" t="s">
        <v>2361</v>
      </c>
      <c r="C419" s="42" t="s">
        <v>12958</v>
      </c>
      <c r="D419" s="43" t="s">
        <v>2466</v>
      </c>
      <c r="E419" s="43" t="s">
        <v>2589</v>
      </c>
      <c r="F419" s="43">
        <v>4000.0</v>
      </c>
      <c r="G419" s="43">
        <v>11480.0</v>
      </c>
      <c r="H419" s="43" t="s">
        <v>2214</v>
      </c>
    </row>
    <row r="420" ht="15.75" customHeight="1">
      <c r="A420" s="42">
        <v>160084.0</v>
      </c>
      <c r="B420" s="43" t="s">
        <v>2361</v>
      </c>
      <c r="C420" s="42" t="s">
        <v>12959</v>
      </c>
      <c r="D420" s="43" t="s">
        <v>2466</v>
      </c>
      <c r="E420" s="43" t="s">
        <v>2561</v>
      </c>
      <c r="F420" s="43">
        <v>1.0</v>
      </c>
      <c r="G420" s="43">
        <v>11385.36</v>
      </c>
      <c r="H420" s="43" t="s">
        <v>2214</v>
      </c>
    </row>
    <row r="421" ht="15.75" customHeight="1">
      <c r="A421" s="42">
        <v>160084.0</v>
      </c>
      <c r="B421" s="43" t="s">
        <v>2361</v>
      </c>
      <c r="C421" s="42" t="s">
        <v>12960</v>
      </c>
      <c r="D421" s="43" t="s">
        <v>2466</v>
      </c>
      <c r="E421" s="43" t="s">
        <v>2748</v>
      </c>
      <c r="F421" s="43">
        <v>1.0</v>
      </c>
      <c r="G421" s="43">
        <v>11337.3</v>
      </c>
      <c r="H421" s="43" t="s">
        <v>2214</v>
      </c>
    </row>
    <row r="422" ht="15.75" customHeight="1">
      <c r="A422" s="42">
        <v>160084.0</v>
      </c>
      <c r="B422" s="43" t="s">
        <v>2361</v>
      </c>
      <c r="C422" s="42" t="s">
        <v>12961</v>
      </c>
      <c r="D422" s="43" t="s">
        <v>2378</v>
      </c>
      <c r="E422" s="43" t="s">
        <v>2379</v>
      </c>
      <c r="F422" s="43">
        <v>1.0</v>
      </c>
      <c r="G422" s="43">
        <v>11313.0</v>
      </c>
      <c r="H422" s="43" t="s">
        <v>2214</v>
      </c>
    </row>
    <row r="423" ht="15.75" customHeight="1">
      <c r="A423" s="42">
        <v>160084.0</v>
      </c>
      <c r="B423" s="43" t="s">
        <v>2361</v>
      </c>
      <c r="C423" s="42" t="s">
        <v>12962</v>
      </c>
      <c r="D423" s="43" t="s">
        <v>2364</v>
      </c>
      <c r="E423" s="43" t="s">
        <v>2418</v>
      </c>
      <c r="F423" s="43">
        <v>200.0</v>
      </c>
      <c r="G423" s="43">
        <v>11250.0</v>
      </c>
      <c r="H423" s="43" t="s">
        <v>2214</v>
      </c>
    </row>
    <row r="424" ht="15.75" customHeight="1">
      <c r="A424" s="42">
        <v>160084.0</v>
      </c>
      <c r="B424" s="43" t="s">
        <v>2361</v>
      </c>
      <c r="C424" s="42" t="s">
        <v>12963</v>
      </c>
      <c r="D424" s="43" t="s">
        <v>2466</v>
      </c>
      <c r="E424" s="43" t="s">
        <v>2589</v>
      </c>
      <c r="F424" s="43">
        <v>4000.0</v>
      </c>
      <c r="G424" s="43">
        <v>11200.0</v>
      </c>
      <c r="H424" s="43" t="s">
        <v>2214</v>
      </c>
    </row>
    <row r="425" ht="15.75" customHeight="1">
      <c r="A425" s="42">
        <v>160084.0</v>
      </c>
      <c r="B425" s="43" t="s">
        <v>2361</v>
      </c>
      <c r="C425" s="42" t="s">
        <v>12964</v>
      </c>
      <c r="D425" s="43" t="s">
        <v>2453</v>
      </c>
      <c r="E425" s="43" t="s">
        <v>2457</v>
      </c>
      <c r="F425" s="43">
        <v>56.0</v>
      </c>
      <c r="G425" s="43">
        <v>11200.0</v>
      </c>
      <c r="H425" s="43" t="s">
        <v>2214</v>
      </c>
    </row>
    <row r="426" ht="15.75" customHeight="1">
      <c r="A426" s="42">
        <v>160084.0</v>
      </c>
      <c r="B426" s="43" t="s">
        <v>2361</v>
      </c>
      <c r="C426" s="42" t="s">
        <v>12965</v>
      </c>
      <c r="D426" s="43" t="s">
        <v>2364</v>
      </c>
      <c r="E426" s="43" t="s">
        <v>2429</v>
      </c>
      <c r="F426" s="43">
        <v>1000.0</v>
      </c>
      <c r="G426" s="43">
        <v>10940.0</v>
      </c>
      <c r="H426" s="43" t="s">
        <v>2214</v>
      </c>
    </row>
    <row r="427" ht="15.75" customHeight="1">
      <c r="A427" s="42">
        <v>160084.0</v>
      </c>
      <c r="B427" s="43" t="s">
        <v>2361</v>
      </c>
      <c r="C427" s="42" t="s">
        <v>12966</v>
      </c>
      <c r="D427" s="43" t="s">
        <v>2364</v>
      </c>
      <c r="E427" s="43" t="s">
        <v>2429</v>
      </c>
      <c r="F427" s="43">
        <v>3000.0</v>
      </c>
      <c r="G427" s="43">
        <v>10800.0</v>
      </c>
      <c r="H427" s="43" t="s">
        <v>2214</v>
      </c>
    </row>
    <row r="428" ht="15.75" customHeight="1">
      <c r="A428" s="42">
        <v>160084.0</v>
      </c>
      <c r="B428" s="43" t="s">
        <v>2361</v>
      </c>
      <c r="C428" s="42" t="s">
        <v>12967</v>
      </c>
      <c r="D428" s="43" t="s">
        <v>2364</v>
      </c>
      <c r="E428" s="43" t="s">
        <v>12837</v>
      </c>
      <c r="F428" s="43">
        <v>20000.0</v>
      </c>
      <c r="G428" s="43">
        <v>10800.0</v>
      </c>
      <c r="H428" s="43" t="s">
        <v>2214</v>
      </c>
    </row>
    <row r="429" ht="15.75" customHeight="1">
      <c r="A429" s="42">
        <v>160084.0</v>
      </c>
      <c r="B429" s="43" t="s">
        <v>2361</v>
      </c>
      <c r="C429" s="42" t="s">
        <v>12968</v>
      </c>
      <c r="D429" s="43" t="s">
        <v>2466</v>
      </c>
      <c r="E429" s="43" t="s">
        <v>2561</v>
      </c>
      <c r="F429" s="43">
        <v>28.0</v>
      </c>
      <c r="G429" s="43">
        <v>10766.28</v>
      </c>
      <c r="H429" s="43" t="s">
        <v>2214</v>
      </c>
    </row>
    <row r="430" ht="15.75" customHeight="1">
      <c r="A430" s="42">
        <v>160084.0</v>
      </c>
      <c r="B430" s="43" t="s">
        <v>2361</v>
      </c>
      <c r="C430" s="42" t="s">
        <v>12969</v>
      </c>
      <c r="D430" s="43" t="s">
        <v>2466</v>
      </c>
      <c r="E430" s="43" t="s">
        <v>2561</v>
      </c>
      <c r="F430" s="43">
        <v>66.0</v>
      </c>
      <c r="G430" s="43">
        <v>10585.08</v>
      </c>
      <c r="H430" s="43" t="s">
        <v>2214</v>
      </c>
    </row>
    <row r="431" ht="15.75" customHeight="1">
      <c r="A431" s="42">
        <v>160084.0</v>
      </c>
      <c r="B431" s="43" t="s">
        <v>2361</v>
      </c>
      <c r="C431" s="42" t="s">
        <v>12970</v>
      </c>
      <c r="D431" s="43" t="s">
        <v>2466</v>
      </c>
      <c r="E431" s="43" t="s">
        <v>2561</v>
      </c>
      <c r="F431" s="43">
        <v>750.0</v>
      </c>
      <c r="G431" s="43">
        <v>10537.5</v>
      </c>
      <c r="H431" s="43" t="s">
        <v>2214</v>
      </c>
    </row>
    <row r="432" ht="15.75" customHeight="1">
      <c r="A432" s="42">
        <v>160084.0</v>
      </c>
      <c r="B432" s="43" t="s">
        <v>2361</v>
      </c>
      <c r="C432" s="42" t="s">
        <v>12971</v>
      </c>
      <c r="D432" s="43" t="s">
        <v>2364</v>
      </c>
      <c r="E432" s="43" t="s">
        <v>2487</v>
      </c>
      <c r="F432" s="43">
        <v>350.0</v>
      </c>
      <c r="G432" s="43">
        <v>10500.0</v>
      </c>
      <c r="H432" s="43" t="s">
        <v>2214</v>
      </c>
    </row>
    <row r="433" ht="15.75" customHeight="1">
      <c r="A433" s="42">
        <v>160084.0</v>
      </c>
      <c r="B433" s="43" t="s">
        <v>2361</v>
      </c>
      <c r="C433" s="42" t="s">
        <v>12972</v>
      </c>
      <c r="D433" s="43" t="s">
        <v>2364</v>
      </c>
      <c r="E433" s="43" t="s">
        <v>2450</v>
      </c>
      <c r="F433" s="43">
        <v>30.0</v>
      </c>
      <c r="G433" s="43">
        <v>10500.0</v>
      </c>
      <c r="H433" s="43" t="s">
        <v>2214</v>
      </c>
    </row>
    <row r="434" ht="15.75" customHeight="1">
      <c r="A434" s="42">
        <v>160084.0</v>
      </c>
      <c r="B434" s="43" t="s">
        <v>2361</v>
      </c>
      <c r="C434" s="42" t="s">
        <v>12973</v>
      </c>
      <c r="D434" s="43" t="s">
        <v>2364</v>
      </c>
      <c r="E434" s="43" t="s">
        <v>2450</v>
      </c>
      <c r="F434" s="43">
        <v>6.0</v>
      </c>
      <c r="G434" s="43">
        <v>10483.92</v>
      </c>
      <c r="H434" s="43" t="s">
        <v>2214</v>
      </c>
    </row>
    <row r="435" ht="15.75" customHeight="1">
      <c r="A435" s="42">
        <v>160084.0</v>
      </c>
      <c r="B435" s="43" t="s">
        <v>2361</v>
      </c>
      <c r="C435" s="42" t="s">
        <v>12974</v>
      </c>
      <c r="D435" s="43" t="s">
        <v>2740</v>
      </c>
      <c r="E435" s="43" t="s">
        <v>2530</v>
      </c>
      <c r="F435" s="43">
        <v>1.0</v>
      </c>
      <c r="G435" s="43">
        <v>10482.67</v>
      </c>
      <c r="H435" s="43" t="s">
        <v>2214</v>
      </c>
    </row>
    <row r="436" ht="15.75" customHeight="1">
      <c r="A436" s="42">
        <v>160084.0</v>
      </c>
      <c r="B436" s="43" t="s">
        <v>2361</v>
      </c>
      <c r="C436" s="42" t="s">
        <v>12975</v>
      </c>
      <c r="D436" s="43" t="s">
        <v>2378</v>
      </c>
      <c r="E436" s="43" t="s">
        <v>2658</v>
      </c>
      <c r="F436" s="43">
        <v>6.0</v>
      </c>
      <c r="G436" s="43">
        <v>10480.0</v>
      </c>
      <c r="H436" s="43" t="s">
        <v>2214</v>
      </c>
    </row>
    <row r="437" ht="15.75" customHeight="1">
      <c r="A437" s="42">
        <v>160084.0</v>
      </c>
      <c r="B437" s="43" t="s">
        <v>2361</v>
      </c>
      <c r="C437" s="42" t="s">
        <v>12976</v>
      </c>
      <c r="D437" s="43" t="s">
        <v>2364</v>
      </c>
      <c r="E437" s="43" t="s">
        <v>2369</v>
      </c>
      <c r="F437" s="43">
        <v>300.0</v>
      </c>
      <c r="G437" s="43">
        <v>10473.0</v>
      </c>
      <c r="H437" s="43" t="s">
        <v>2214</v>
      </c>
    </row>
    <row r="438" ht="15.75" customHeight="1">
      <c r="A438" s="42">
        <v>160084.0</v>
      </c>
      <c r="B438" s="43" t="s">
        <v>2361</v>
      </c>
      <c r="C438" s="42" t="s">
        <v>12977</v>
      </c>
      <c r="D438" s="43" t="s">
        <v>2378</v>
      </c>
      <c r="E438" s="43" t="s">
        <v>2418</v>
      </c>
      <c r="F438" s="43">
        <v>300.0</v>
      </c>
      <c r="G438" s="43">
        <v>10416.0</v>
      </c>
      <c r="H438" s="43" t="s">
        <v>2214</v>
      </c>
    </row>
    <row r="439" ht="15.75" customHeight="1">
      <c r="A439" s="42">
        <v>160084.0</v>
      </c>
      <c r="B439" s="43" t="s">
        <v>2361</v>
      </c>
      <c r="C439" s="42" t="s">
        <v>12978</v>
      </c>
      <c r="D439" s="43" t="s">
        <v>2740</v>
      </c>
      <c r="E439" s="43" t="s">
        <v>2530</v>
      </c>
      <c r="F439" s="43">
        <v>1.0</v>
      </c>
      <c r="G439" s="43">
        <v>10263.6</v>
      </c>
      <c r="H439" s="43" t="s">
        <v>2214</v>
      </c>
    </row>
    <row r="440" ht="15.75" customHeight="1">
      <c r="A440" s="42">
        <v>160084.0</v>
      </c>
      <c r="B440" s="43" t="s">
        <v>2361</v>
      </c>
      <c r="C440" s="42" t="s">
        <v>12979</v>
      </c>
      <c r="D440" s="43" t="s">
        <v>2378</v>
      </c>
      <c r="E440" s="43" t="s">
        <v>2414</v>
      </c>
      <c r="F440" s="43">
        <v>1000.0</v>
      </c>
      <c r="G440" s="43">
        <v>10140.0</v>
      </c>
      <c r="H440" s="43" t="s">
        <v>2214</v>
      </c>
    </row>
    <row r="441" ht="15.75" customHeight="1">
      <c r="A441" s="42">
        <v>160084.0</v>
      </c>
      <c r="B441" s="43" t="s">
        <v>2361</v>
      </c>
      <c r="C441" s="42" t="s">
        <v>12980</v>
      </c>
      <c r="D441" s="43" t="s">
        <v>2441</v>
      </c>
      <c r="E441" s="43" t="s">
        <v>2477</v>
      </c>
      <c r="F441" s="43">
        <v>5.0</v>
      </c>
      <c r="G441" s="43">
        <v>10000.0</v>
      </c>
      <c r="H441" s="43" t="s">
        <v>2214</v>
      </c>
    </row>
    <row r="442" ht="15.75" customHeight="1">
      <c r="A442" s="42">
        <v>160084.0</v>
      </c>
      <c r="B442" s="43" t="s">
        <v>2361</v>
      </c>
      <c r="C442" s="42" t="s">
        <v>12981</v>
      </c>
      <c r="D442" s="43" t="s">
        <v>2453</v>
      </c>
      <c r="E442" s="43" t="s">
        <v>12730</v>
      </c>
      <c r="F442" s="43">
        <v>2.0</v>
      </c>
      <c r="G442" s="43">
        <v>10000.0</v>
      </c>
      <c r="H442" s="43" t="s">
        <v>2214</v>
      </c>
    </row>
    <row r="443" ht="15.75" customHeight="1">
      <c r="A443" s="42">
        <v>160084.0</v>
      </c>
      <c r="B443" s="43" t="s">
        <v>2361</v>
      </c>
      <c r="C443" s="42" t="s">
        <v>12982</v>
      </c>
      <c r="D443" s="43" t="s">
        <v>2364</v>
      </c>
      <c r="E443" s="43" t="s">
        <v>2375</v>
      </c>
      <c r="F443" s="43">
        <v>2000.0</v>
      </c>
      <c r="G443" s="43">
        <v>9900.0</v>
      </c>
      <c r="H443" s="43" t="s">
        <v>2214</v>
      </c>
    </row>
    <row r="444" ht="15.75" customHeight="1">
      <c r="A444" s="42">
        <v>160084.0</v>
      </c>
      <c r="B444" s="43" t="s">
        <v>2361</v>
      </c>
      <c r="C444" s="42" t="s">
        <v>12983</v>
      </c>
      <c r="D444" s="43" t="s">
        <v>2466</v>
      </c>
      <c r="E444" s="43" t="s">
        <v>2748</v>
      </c>
      <c r="F444" s="43">
        <v>40.0</v>
      </c>
      <c r="G444" s="43">
        <v>9677.2</v>
      </c>
      <c r="H444" s="43" t="s">
        <v>2214</v>
      </c>
    </row>
    <row r="445" ht="15.75" customHeight="1">
      <c r="A445" s="42">
        <v>160084.0</v>
      </c>
      <c r="B445" s="43" t="s">
        <v>2361</v>
      </c>
      <c r="C445" s="42" t="s">
        <v>12984</v>
      </c>
      <c r="D445" s="43" t="s">
        <v>2364</v>
      </c>
      <c r="E445" s="43" t="s">
        <v>2369</v>
      </c>
      <c r="F445" s="43">
        <v>300.0</v>
      </c>
      <c r="G445" s="43">
        <v>9567.0</v>
      </c>
      <c r="H445" s="43" t="s">
        <v>2214</v>
      </c>
    </row>
    <row r="446" ht="15.75" customHeight="1">
      <c r="A446" s="42">
        <v>160084.0</v>
      </c>
      <c r="B446" s="43" t="s">
        <v>2361</v>
      </c>
      <c r="C446" s="42" t="s">
        <v>12985</v>
      </c>
      <c r="D446" s="43" t="s">
        <v>2466</v>
      </c>
      <c r="E446" s="43" t="s">
        <v>2470</v>
      </c>
      <c r="F446" s="43">
        <v>4000.0</v>
      </c>
      <c r="G446" s="43">
        <v>9500.0</v>
      </c>
      <c r="H446" s="43" t="s">
        <v>2214</v>
      </c>
    </row>
    <row r="447" ht="15.75" customHeight="1">
      <c r="A447" s="42">
        <v>160084.0</v>
      </c>
      <c r="B447" s="43" t="s">
        <v>2361</v>
      </c>
      <c r="C447" s="42" t="s">
        <v>12986</v>
      </c>
      <c r="D447" s="43" t="s">
        <v>2398</v>
      </c>
      <c r="E447" s="43" t="s">
        <v>2626</v>
      </c>
      <c r="F447" s="43">
        <v>500.0</v>
      </c>
      <c r="G447" s="43">
        <v>9405.0</v>
      </c>
      <c r="H447" s="43" t="s">
        <v>2214</v>
      </c>
    </row>
    <row r="448" ht="15.75" customHeight="1">
      <c r="A448" s="42">
        <v>160084.0</v>
      </c>
      <c r="B448" s="43" t="s">
        <v>2361</v>
      </c>
      <c r="C448" s="42" t="s">
        <v>12987</v>
      </c>
      <c r="D448" s="43" t="s">
        <v>2364</v>
      </c>
      <c r="E448" s="43" t="s">
        <v>2375</v>
      </c>
      <c r="F448" s="43">
        <v>5000.0</v>
      </c>
      <c r="G448" s="43">
        <v>9400.0</v>
      </c>
      <c r="H448" s="43" t="s">
        <v>2214</v>
      </c>
    </row>
    <row r="449" ht="15.75" customHeight="1">
      <c r="A449" s="42">
        <v>160084.0</v>
      </c>
      <c r="B449" s="43" t="s">
        <v>2361</v>
      </c>
      <c r="C449" s="42" t="s">
        <v>12988</v>
      </c>
      <c r="D449" s="43" t="s">
        <v>2388</v>
      </c>
      <c r="E449" s="43" t="s">
        <v>2561</v>
      </c>
      <c r="F449" s="43">
        <v>20.0</v>
      </c>
      <c r="G449" s="43">
        <v>9336.2</v>
      </c>
      <c r="H449" s="43" t="s">
        <v>2214</v>
      </c>
    </row>
    <row r="450" ht="15.75" customHeight="1">
      <c r="A450" s="42">
        <v>160084.0</v>
      </c>
      <c r="B450" s="43" t="s">
        <v>2361</v>
      </c>
      <c r="C450" s="42" t="s">
        <v>12989</v>
      </c>
      <c r="D450" s="43" t="s">
        <v>2378</v>
      </c>
      <c r="E450" s="43" t="s">
        <v>2435</v>
      </c>
      <c r="F450" s="43">
        <v>31.0</v>
      </c>
      <c r="G450" s="43">
        <v>9300.0</v>
      </c>
      <c r="H450" s="43" t="s">
        <v>2214</v>
      </c>
    </row>
    <row r="451" ht="15.75" customHeight="1">
      <c r="A451" s="42">
        <v>160084.0</v>
      </c>
      <c r="B451" s="43" t="s">
        <v>2361</v>
      </c>
      <c r="C451" s="42" t="s">
        <v>12990</v>
      </c>
      <c r="D451" s="43" t="s">
        <v>2372</v>
      </c>
      <c r="E451" s="43" t="s">
        <v>2473</v>
      </c>
      <c r="F451" s="43">
        <v>1.0</v>
      </c>
      <c r="G451" s="43">
        <v>9167.33</v>
      </c>
      <c r="H451" s="43" t="s">
        <v>2214</v>
      </c>
    </row>
    <row r="452" ht="15.75" customHeight="1">
      <c r="A452" s="42">
        <v>160084.0</v>
      </c>
      <c r="B452" s="43" t="s">
        <v>2361</v>
      </c>
      <c r="C452" s="42" t="s">
        <v>12991</v>
      </c>
      <c r="D452" s="43" t="s">
        <v>2388</v>
      </c>
      <c r="E452" s="43" t="s">
        <v>2375</v>
      </c>
      <c r="F452" s="43">
        <v>5.0</v>
      </c>
      <c r="G452" s="43">
        <v>9000.0</v>
      </c>
      <c r="H452" s="43" t="s">
        <v>2214</v>
      </c>
    </row>
    <row r="453" ht="15.75" customHeight="1">
      <c r="A453" s="42">
        <v>160084.0</v>
      </c>
      <c r="B453" s="43" t="s">
        <v>2361</v>
      </c>
      <c r="C453" s="42" t="s">
        <v>12992</v>
      </c>
      <c r="D453" s="43" t="s">
        <v>2453</v>
      </c>
      <c r="E453" s="43" t="s">
        <v>2369</v>
      </c>
      <c r="F453" s="43">
        <v>6.0</v>
      </c>
      <c r="G453" s="43">
        <v>9000.0</v>
      </c>
      <c r="H453" s="43" t="s">
        <v>2214</v>
      </c>
    </row>
    <row r="454" ht="15.75" customHeight="1">
      <c r="A454" s="42">
        <v>160084.0</v>
      </c>
      <c r="B454" s="43" t="s">
        <v>2361</v>
      </c>
      <c r="C454" s="42" t="s">
        <v>12993</v>
      </c>
      <c r="D454" s="43" t="s">
        <v>2378</v>
      </c>
      <c r="E454" s="43" t="s">
        <v>2379</v>
      </c>
      <c r="F454" s="43">
        <v>2.0</v>
      </c>
      <c r="G454" s="43">
        <v>9000.0</v>
      </c>
      <c r="H454" s="43" t="s">
        <v>2214</v>
      </c>
    </row>
    <row r="455" ht="15.75" customHeight="1">
      <c r="A455" s="42">
        <v>160084.0</v>
      </c>
      <c r="B455" s="43" t="s">
        <v>2361</v>
      </c>
      <c r="C455" s="42" t="s">
        <v>12994</v>
      </c>
      <c r="D455" s="43" t="s">
        <v>2378</v>
      </c>
      <c r="E455" s="43" t="s">
        <v>2379</v>
      </c>
      <c r="F455" s="43">
        <v>2.0</v>
      </c>
      <c r="G455" s="43">
        <v>9000.0</v>
      </c>
      <c r="H455" s="43" t="s">
        <v>2214</v>
      </c>
    </row>
    <row r="456" ht="15.75" customHeight="1">
      <c r="A456" s="42">
        <v>160084.0</v>
      </c>
      <c r="B456" s="43" t="s">
        <v>2361</v>
      </c>
      <c r="C456" s="42" t="s">
        <v>12995</v>
      </c>
      <c r="D456" s="43" t="s">
        <v>2368</v>
      </c>
      <c r="E456" s="43" t="s">
        <v>2557</v>
      </c>
      <c r="F456" s="43">
        <v>2.0</v>
      </c>
      <c r="G456" s="43">
        <v>9000.0</v>
      </c>
      <c r="H456" s="43" t="s">
        <v>2214</v>
      </c>
    </row>
    <row r="457" ht="15.75" customHeight="1">
      <c r="A457" s="42">
        <v>160084.0</v>
      </c>
      <c r="B457" s="43" t="s">
        <v>2361</v>
      </c>
      <c r="C457" s="42" t="s">
        <v>12996</v>
      </c>
      <c r="D457" s="43" t="s">
        <v>2378</v>
      </c>
      <c r="E457" s="43" t="s">
        <v>2418</v>
      </c>
      <c r="F457" s="43">
        <v>3000.0</v>
      </c>
      <c r="G457" s="43">
        <v>8940.0</v>
      </c>
      <c r="H457" s="43" t="s">
        <v>2214</v>
      </c>
    </row>
    <row r="458" ht="15.75" customHeight="1">
      <c r="A458" s="42">
        <v>160084.0</v>
      </c>
      <c r="B458" s="43" t="s">
        <v>2361</v>
      </c>
      <c r="C458" s="42" t="s">
        <v>12997</v>
      </c>
      <c r="D458" s="43" t="s">
        <v>2552</v>
      </c>
      <c r="E458" s="43" t="s">
        <v>2553</v>
      </c>
      <c r="F458" s="43">
        <v>15.0</v>
      </c>
      <c r="G458" s="43">
        <v>8890.0</v>
      </c>
      <c r="H458" s="43" t="s">
        <v>2214</v>
      </c>
    </row>
    <row r="459" ht="15.75" customHeight="1">
      <c r="A459" s="42">
        <v>160084.0</v>
      </c>
      <c r="B459" s="43" t="s">
        <v>2361</v>
      </c>
      <c r="C459" s="42" t="s">
        <v>12998</v>
      </c>
      <c r="D459" s="43" t="s">
        <v>2466</v>
      </c>
      <c r="E459" s="43" t="s">
        <v>2748</v>
      </c>
      <c r="F459" s="43">
        <v>1.0</v>
      </c>
      <c r="G459" s="43">
        <v>8752.62</v>
      </c>
      <c r="H459" s="43" t="s">
        <v>2214</v>
      </c>
    </row>
    <row r="460" ht="15.75" customHeight="1">
      <c r="A460" s="42">
        <v>160084.0</v>
      </c>
      <c r="B460" s="43" t="s">
        <v>2361</v>
      </c>
      <c r="C460" s="42" t="s">
        <v>12999</v>
      </c>
      <c r="D460" s="43" t="s">
        <v>2378</v>
      </c>
      <c r="E460" s="43" t="s">
        <v>2658</v>
      </c>
      <c r="F460" s="43">
        <v>37.0</v>
      </c>
      <c r="G460" s="43">
        <v>8716.09</v>
      </c>
      <c r="H460" s="43" t="s">
        <v>2214</v>
      </c>
    </row>
    <row r="461" ht="15.75" customHeight="1">
      <c r="A461" s="42">
        <v>160084.0</v>
      </c>
      <c r="B461" s="43" t="s">
        <v>2361</v>
      </c>
      <c r="C461" s="42" t="s">
        <v>13000</v>
      </c>
      <c r="D461" s="43" t="s">
        <v>2364</v>
      </c>
      <c r="E461" s="43" t="s">
        <v>2450</v>
      </c>
      <c r="F461" s="43">
        <v>10.0</v>
      </c>
      <c r="G461" s="43">
        <v>8699.5</v>
      </c>
      <c r="H461" s="43" t="s">
        <v>2214</v>
      </c>
    </row>
    <row r="462" ht="15.75" customHeight="1">
      <c r="A462" s="42">
        <v>160084.0</v>
      </c>
      <c r="B462" s="43" t="s">
        <v>2361</v>
      </c>
      <c r="C462" s="42" t="s">
        <v>13001</v>
      </c>
      <c r="D462" s="43" t="s">
        <v>2466</v>
      </c>
      <c r="E462" s="43" t="s">
        <v>2549</v>
      </c>
      <c r="F462" s="43">
        <v>1.0</v>
      </c>
      <c r="G462" s="43">
        <v>8664.54</v>
      </c>
      <c r="H462" s="43" t="s">
        <v>2214</v>
      </c>
    </row>
    <row r="463" ht="15.75" customHeight="1">
      <c r="A463" s="42">
        <v>160084.0</v>
      </c>
      <c r="B463" s="43" t="s">
        <v>2361</v>
      </c>
      <c r="C463" s="42" t="s">
        <v>13002</v>
      </c>
      <c r="D463" s="43" t="s">
        <v>2378</v>
      </c>
      <c r="E463" s="43" t="s">
        <v>2379</v>
      </c>
      <c r="F463" s="43">
        <v>2.0</v>
      </c>
      <c r="G463" s="43">
        <v>8554.34</v>
      </c>
      <c r="H463" s="43" t="s">
        <v>2214</v>
      </c>
    </row>
    <row r="464" ht="15.75" customHeight="1">
      <c r="A464" s="42">
        <v>160084.0</v>
      </c>
      <c r="B464" s="43" t="s">
        <v>2361</v>
      </c>
      <c r="C464" s="42" t="s">
        <v>13003</v>
      </c>
      <c r="D464" s="43" t="s">
        <v>2364</v>
      </c>
      <c r="E464" s="43" t="s">
        <v>2450</v>
      </c>
      <c r="F464" s="43">
        <v>30.0</v>
      </c>
      <c r="G464" s="43">
        <v>8400.0</v>
      </c>
      <c r="H464" s="43" t="s">
        <v>2214</v>
      </c>
    </row>
    <row r="465" ht="15.75" customHeight="1">
      <c r="A465" s="42">
        <v>160084.0</v>
      </c>
      <c r="B465" s="43" t="s">
        <v>2361</v>
      </c>
      <c r="C465" s="42" t="s">
        <v>13004</v>
      </c>
      <c r="D465" s="43" t="s">
        <v>2378</v>
      </c>
      <c r="E465" s="43" t="s">
        <v>2658</v>
      </c>
      <c r="F465" s="43">
        <v>1.0</v>
      </c>
      <c r="G465" s="43">
        <v>8264.68</v>
      </c>
      <c r="H465" s="43" t="s">
        <v>2214</v>
      </c>
    </row>
    <row r="466" ht="15.75" customHeight="1">
      <c r="A466" s="42">
        <v>160084.0</v>
      </c>
      <c r="B466" s="43" t="s">
        <v>2361</v>
      </c>
      <c r="C466" s="42" t="s">
        <v>13005</v>
      </c>
      <c r="D466" s="43" t="s">
        <v>2398</v>
      </c>
      <c r="E466" s="43" t="s">
        <v>2658</v>
      </c>
      <c r="F466" s="43">
        <v>100.0</v>
      </c>
      <c r="G466" s="43">
        <v>8148.0</v>
      </c>
      <c r="H466" s="43" t="s">
        <v>2214</v>
      </c>
    </row>
    <row r="467" ht="15.75" customHeight="1">
      <c r="A467" s="42">
        <v>160084.0</v>
      </c>
      <c r="B467" s="43" t="s">
        <v>2361</v>
      </c>
      <c r="C467" s="42" t="s">
        <v>13006</v>
      </c>
      <c r="D467" s="43" t="s">
        <v>2378</v>
      </c>
      <c r="E467" s="43" t="s">
        <v>2379</v>
      </c>
      <c r="F467" s="43">
        <v>3.0</v>
      </c>
      <c r="G467" s="43">
        <v>8141.37</v>
      </c>
      <c r="H467" s="43" t="s">
        <v>2214</v>
      </c>
    </row>
    <row r="468" ht="15.75" customHeight="1">
      <c r="A468" s="42">
        <v>160084.0</v>
      </c>
      <c r="B468" s="43" t="s">
        <v>2361</v>
      </c>
      <c r="C468" s="42" t="s">
        <v>13007</v>
      </c>
      <c r="D468" s="43" t="s">
        <v>2388</v>
      </c>
      <c r="E468" s="43" t="s">
        <v>2457</v>
      </c>
      <c r="F468" s="43">
        <v>200.0</v>
      </c>
      <c r="G468" s="43">
        <v>8000.0</v>
      </c>
      <c r="H468" s="43" t="s">
        <v>2214</v>
      </c>
    </row>
    <row r="469" ht="15.75" customHeight="1">
      <c r="A469" s="42">
        <v>160084.0</v>
      </c>
      <c r="B469" s="43" t="s">
        <v>2361</v>
      </c>
      <c r="C469" s="42" t="s">
        <v>13008</v>
      </c>
      <c r="D469" s="43" t="s">
        <v>2364</v>
      </c>
      <c r="E469" s="43" t="s">
        <v>2375</v>
      </c>
      <c r="F469" s="43">
        <v>4000.0</v>
      </c>
      <c r="G469" s="43">
        <v>8000.0</v>
      </c>
      <c r="H469" s="43" t="s">
        <v>2214</v>
      </c>
    </row>
    <row r="470" ht="15.75" customHeight="1">
      <c r="A470" s="42">
        <v>160084.0</v>
      </c>
      <c r="B470" s="43" t="s">
        <v>2361</v>
      </c>
      <c r="C470" s="42" t="s">
        <v>13009</v>
      </c>
      <c r="D470" s="43" t="s">
        <v>2453</v>
      </c>
      <c r="E470" s="43" t="s">
        <v>2592</v>
      </c>
      <c r="F470" s="43">
        <v>1000.0</v>
      </c>
      <c r="G470" s="43">
        <v>8000.0</v>
      </c>
      <c r="H470" s="43" t="s">
        <v>2214</v>
      </c>
    </row>
    <row r="471" ht="15.75" customHeight="1">
      <c r="A471" s="42">
        <v>160084.0</v>
      </c>
      <c r="B471" s="43" t="s">
        <v>2361</v>
      </c>
      <c r="C471" s="42" t="s">
        <v>13010</v>
      </c>
      <c r="D471" s="43" t="s">
        <v>2378</v>
      </c>
      <c r="E471" s="43" t="s">
        <v>2379</v>
      </c>
      <c r="F471" s="43">
        <v>2.0</v>
      </c>
      <c r="G471" s="43">
        <v>8000.0</v>
      </c>
      <c r="H471" s="43" t="s">
        <v>2214</v>
      </c>
    </row>
    <row r="472" ht="15.75" customHeight="1">
      <c r="A472" s="42">
        <v>160084.0</v>
      </c>
      <c r="B472" s="43" t="s">
        <v>2361</v>
      </c>
      <c r="C472" s="42" t="s">
        <v>13011</v>
      </c>
      <c r="D472" s="43" t="s">
        <v>2364</v>
      </c>
      <c r="E472" s="43" t="s">
        <v>2369</v>
      </c>
      <c r="F472" s="43">
        <v>4.0</v>
      </c>
      <c r="G472" s="43">
        <v>7987.68</v>
      </c>
      <c r="H472" s="43" t="s">
        <v>2214</v>
      </c>
    </row>
    <row r="473" ht="15.75" customHeight="1">
      <c r="A473" s="42">
        <v>160084.0</v>
      </c>
      <c r="B473" s="43" t="s">
        <v>2361</v>
      </c>
      <c r="C473" s="42" t="s">
        <v>13012</v>
      </c>
      <c r="D473" s="43" t="s">
        <v>2378</v>
      </c>
      <c r="E473" s="43" t="s">
        <v>2369</v>
      </c>
      <c r="F473" s="43">
        <v>1800.0</v>
      </c>
      <c r="G473" s="43">
        <v>7920.000000000001</v>
      </c>
      <c r="H473" s="43" t="s">
        <v>2214</v>
      </c>
    </row>
    <row r="474" ht="15.75" customHeight="1">
      <c r="A474" s="42">
        <v>160084.0</v>
      </c>
      <c r="B474" s="43" t="s">
        <v>2361</v>
      </c>
      <c r="C474" s="42" t="s">
        <v>13013</v>
      </c>
      <c r="D474" s="43" t="s">
        <v>2378</v>
      </c>
      <c r="E474" s="43" t="s">
        <v>2369</v>
      </c>
      <c r="F474" s="43">
        <v>1800.0</v>
      </c>
      <c r="G474" s="43">
        <v>7920.000000000001</v>
      </c>
      <c r="H474" s="43" t="s">
        <v>2214</v>
      </c>
    </row>
    <row r="475" ht="15.75" customHeight="1">
      <c r="A475" s="42">
        <v>160084.0</v>
      </c>
      <c r="B475" s="43" t="s">
        <v>2361</v>
      </c>
      <c r="C475" s="42" t="s">
        <v>13014</v>
      </c>
      <c r="D475" s="43" t="s">
        <v>2364</v>
      </c>
      <c r="E475" s="43" t="s">
        <v>2375</v>
      </c>
      <c r="F475" s="43">
        <v>3000.0</v>
      </c>
      <c r="G475" s="43">
        <v>7920.0</v>
      </c>
      <c r="H475" s="43" t="s">
        <v>2214</v>
      </c>
    </row>
    <row r="476" ht="15.75" customHeight="1">
      <c r="A476" s="42">
        <v>160084.0</v>
      </c>
      <c r="B476" s="43" t="s">
        <v>2361</v>
      </c>
      <c r="C476" s="42" t="s">
        <v>13015</v>
      </c>
      <c r="D476" s="43" t="s">
        <v>2441</v>
      </c>
      <c r="E476" s="43" t="s">
        <v>2369</v>
      </c>
      <c r="F476" s="43">
        <v>70.0</v>
      </c>
      <c r="G476" s="43">
        <v>7700.0</v>
      </c>
      <c r="H476" s="43" t="s">
        <v>2214</v>
      </c>
    </row>
    <row r="477" ht="15.75" customHeight="1">
      <c r="A477" s="42">
        <v>160084.0</v>
      </c>
      <c r="B477" s="43" t="s">
        <v>2361</v>
      </c>
      <c r="C477" s="42" t="s">
        <v>13016</v>
      </c>
      <c r="D477" s="43" t="s">
        <v>2364</v>
      </c>
      <c r="E477" s="43" t="s">
        <v>2375</v>
      </c>
      <c r="F477" s="43">
        <v>5000.0</v>
      </c>
      <c r="G477" s="43">
        <v>7700.0</v>
      </c>
      <c r="H477" s="43" t="s">
        <v>2214</v>
      </c>
    </row>
    <row r="478" ht="15.75" customHeight="1">
      <c r="A478" s="42">
        <v>160084.0</v>
      </c>
      <c r="B478" s="43" t="s">
        <v>2361</v>
      </c>
      <c r="C478" s="42" t="s">
        <v>13017</v>
      </c>
      <c r="D478" s="43" t="s">
        <v>2441</v>
      </c>
      <c r="E478" s="43" t="s">
        <v>2369</v>
      </c>
      <c r="F478" s="43">
        <v>15.0</v>
      </c>
      <c r="G478" s="43">
        <v>7500.0</v>
      </c>
      <c r="H478" s="43" t="s">
        <v>2214</v>
      </c>
    </row>
    <row r="479" ht="15.75" customHeight="1">
      <c r="A479" s="42">
        <v>160084.0</v>
      </c>
      <c r="B479" s="43" t="s">
        <v>2361</v>
      </c>
      <c r="C479" s="42" t="s">
        <v>13018</v>
      </c>
      <c r="D479" s="43" t="s">
        <v>2364</v>
      </c>
      <c r="E479" s="43" t="s">
        <v>12837</v>
      </c>
      <c r="F479" s="43">
        <v>50000.0</v>
      </c>
      <c r="G479" s="43">
        <v>7500.0</v>
      </c>
      <c r="H479" s="43" t="s">
        <v>2214</v>
      </c>
    </row>
    <row r="480" ht="15.75" customHeight="1">
      <c r="A480" s="42">
        <v>160084.0</v>
      </c>
      <c r="B480" s="43" t="s">
        <v>2361</v>
      </c>
      <c r="C480" s="42" t="s">
        <v>13019</v>
      </c>
      <c r="D480" s="43" t="s">
        <v>2364</v>
      </c>
      <c r="E480" s="43" t="s">
        <v>12837</v>
      </c>
      <c r="F480" s="43">
        <v>50000.0</v>
      </c>
      <c r="G480" s="43">
        <v>7500.0</v>
      </c>
      <c r="H480" s="43" t="s">
        <v>2214</v>
      </c>
    </row>
    <row r="481" ht="15.75" customHeight="1">
      <c r="A481" s="42">
        <v>160084.0</v>
      </c>
      <c r="B481" s="43" t="s">
        <v>2361</v>
      </c>
      <c r="C481" s="42" t="s">
        <v>13020</v>
      </c>
      <c r="D481" s="43" t="s">
        <v>2378</v>
      </c>
      <c r="E481" s="43" t="s">
        <v>2369</v>
      </c>
      <c r="F481" s="43">
        <v>1000.0</v>
      </c>
      <c r="G481" s="43">
        <v>7500.0</v>
      </c>
      <c r="H481" s="43" t="s">
        <v>2214</v>
      </c>
    </row>
    <row r="482" ht="15.75" customHeight="1">
      <c r="A482" s="42">
        <v>160084.0</v>
      </c>
      <c r="B482" s="43" t="s">
        <v>2361</v>
      </c>
      <c r="C482" s="42" t="s">
        <v>13021</v>
      </c>
      <c r="D482" s="43" t="s">
        <v>2364</v>
      </c>
      <c r="E482" s="43" t="s">
        <v>2418</v>
      </c>
      <c r="F482" s="43">
        <v>30.0</v>
      </c>
      <c r="G482" s="43">
        <v>7448.1</v>
      </c>
      <c r="H482" s="43" t="s">
        <v>2214</v>
      </c>
    </row>
    <row r="483" ht="15.75" customHeight="1">
      <c r="A483" s="42">
        <v>160084.0</v>
      </c>
      <c r="B483" s="43" t="s">
        <v>2361</v>
      </c>
      <c r="C483" s="42" t="s">
        <v>13022</v>
      </c>
      <c r="D483" s="43" t="s">
        <v>2441</v>
      </c>
      <c r="E483" s="43" t="s">
        <v>2477</v>
      </c>
      <c r="F483" s="43">
        <v>20.0</v>
      </c>
      <c r="G483" s="43">
        <v>7400.0</v>
      </c>
      <c r="H483" s="43" t="s">
        <v>2214</v>
      </c>
    </row>
    <row r="484" ht="15.75" customHeight="1">
      <c r="A484" s="42">
        <v>160084.0</v>
      </c>
      <c r="B484" s="43" t="s">
        <v>2361</v>
      </c>
      <c r="C484" s="42" t="s">
        <v>13023</v>
      </c>
      <c r="D484" s="43" t="s">
        <v>2364</v>
      </c>
      <c r="E484" s="43" t="s">
        <v>2712</v>
      </c>
      <c r="F484" s="43">
        <v>100.0</v>
      </c>
      <c r="G484" s="43">
        <v>7400.0</v>
      </c>
      <c r="H484" s="43" t="s">
        <v>2214</v>
      </c>
    </row>
    <row r="485" ht="15.75" customHeight="1">
      <c r="A485" s="42">
        <v>160084.0</v>
      </c>
      <c r="B485" s="43" t="s">
        <v>2361</v>
      </c>
      <c r="C485" s="42" t="s">
        <v>13024</v>
      </c>
      <c r="D485" s="43" t="s">
        <v>2378</v>
      </c>
      <c r="E485" s="43" t="s">
        <v>2379</v>
      </c>
      <c r="F485" s="43">
        <v>1.0</v>
      </c>
      <c r="G485" s="43">
        <v>7277.33</v>
      </c>
      <c r="H485" s="43" t="s">
        <v>2214</v>
      </c>
    </row>
    <row r="486" ht="15.75" customHeight="1">
      <c r="A486" s="42">
        <v>160084.0</v>
      </c>
      <c r="B486" s="43" t="s">
        <v>2361</v>
      </c>
      <c r="C486" s="42" t="s">
        <v>13025</v>
      </c>
      <c r="D486" s="43" t="s">
        <v>2364</v>
      </c>
      <c r="E486" s="43" t="s">
        <v>13026</v>
      </c>
      <c r="F486" s="43">
        <v>1.0</v>
      </c>
      <c r="G486" s="43">
        <v>7249.9</v>
      </c>
      <c r="H486" s="43" t="s">
        <v>2214</v>
      </c>
    </row>
    <row r="487" ht="15.75" customHeight="1">
      <c r="A487" s="42">
        <v>160084.0</v>
      </c>
      <c r="B487" s="43" t="s">
        <v>2361</v>
      </c>
      <c r="C487" s="42" t="s">
        <v>13027</v>
      </c>
      <c r="D487" s="43" t="s">
        <v>2378</v>
      </c>
      <c r="E487" s="43" t="s">
        <v>2379</v>
      </c>
      <c r="F487" s="43">
        <v>1.0</v>
      </c>
      <c r="G487" s="43">
        <v>7249.9</v>
      </c>
      <c r="H487" s="43" t="s">
        <v>2214</v>
      </c>
    </row>
    <row r="488" ht="15.75" customHeight="1">
      <c r="A488" s="42">
        <v>160084.0</v>
      </c>
      <c r="B488" s="43" t="s">
        <v>2361</v>
      </c>
      <c r="C488" s="42" t="s">
        <v>13028</v>
      </c>
      <c r="D488" s="43" t="s">
        <v>2364</v>
      </c>
      <c r="E488" s="43" t="s">
        <v>2429</v>
      </c>
      <c r="F488" s="43">
        <v>2000.0</v>
      </c>
      <c r="G488" s="43">
        <v>7220.0</v>
      </c>
      <c r="H488" s="43" t="s">
        <v>2214</v>
      </c>
    </row>
    <row r="489" ht="15.75" customHeight="1">
      <c r="A489" s="42">
        <v>160084.0</v>
      </c>
      <c r="B489" s="43" t="s">
        <v>2361</v>
      </c>
      <c r="C489" s="42" t="s">
        <v>13029</v>
      </c>
      <c r="D489" s="43" t="s">
        <v>2453</v>
      </c>
      <c r="E489" s="43" t="s">
        <v>2539</v>
      </c>
      <c r="F489" s="43">
        <v>300.0</v>
      </c>
      <c r="G489" s="43">
        <v>7200.0</v>
      </c>
      <c r="H489" s="43" t="s">
        <v>2214</v>
      </c>
    </row>
    <row r="490" ht="15.75" customHeight="1">
      <c r="A490" s="42">
        <v>160084.0</v>
      </c>
      <c r="B490" s="43" t="s">
        <v>2361</v>
      </c>
      <c r="C490" s="42" t="s">
        <v>13030</v>
      </c>
      <c r="D490" s="43" t="s">
        <v>2378</v>
      </c>
      <c r="E490" s="43" t="s">
        <v>2418</v>
      </c>
      <c r="F490" s="43">
        <v>1000.0</v>
      </c>
      <c r="G490" s="43">
        <v>7090.0</v>
      </c>
      <c r="H490" s="43" t="s">
        <v>2214</v>
      </c>
    </row>
    <row r="491" ht="15.75" customHeight="1">
      <c r="A491" s="42">
        <v>160084.0</v>
      </c>
      <c r="B491" s="43" t="s">
        <v>2361</v>
      </c>
      <c r="C491" s="42" t="s">
        <v>13031</v>
      </c>
      <c r="D491" s="43" t="s">
        <v>2453</v>
      </c>
      <c r="E491" s="43" t="s">
        <v>2592</v>
      </c>
      <c r="F491" s="43">
        <v>56.0</v>
      </c>
      <c r="G491" s="43">
        <v>7056.0</v>
      </c>
      <c r="H491" s="43" t="s">
        <v>2214</v>
      </c>
    </row>
    <row r="492" ht="15.75" customHeight="1">
      <c r="A492" s="42">
        <v>160084.0</v>
      </c>
      <c r="B492" s="43" t="s">
        <v>2361</v>
      </c>
      <c r="C492" s="42" t="s">
        <v>13032</v>
      </c>
      <c r="D492" s="43" t="s">
        <v>2364</v>
      </c>
      <c r="E492" s="43" t="s">
        <v>2616</v>
      </c>
      <c r="F492" s="43">
        <v>20.0</v>
      </c>
      <c r="G492" s="43">
        <v>7000.0</v>
      </c>
      <c r="H492" s="43" t="s">
        <v>2214</v>
      </c>
    </row>
    <row r="493" ht="15.75" customHeight="1">
      <c r="A493" s="42">
        <v>160084.0</v>
      </c>
      <c r="B493" s="43" t="s">
        <v>2361</v>
      </c>
      <c r="C493" s="42" t="s">
        <v>13033</v>
      </c>
      <c r="D493" s="43" t="s">
        <v>2466</v>
      </c>
      <c r="E493" s="43" t="s">
        <v>2748</v>
      </c>
      <c r="F493" s="43">
        <v>9.0</v>
      </c>
      <c r="G493" s="43">
        <v>6965.73</v>
      </c>
      <c r="H493" s="43" t="s">
        <v>2214</v>
      </c>
    </row>
    <row r="494" ht="15.75" customHeight="1">
      <c r="A494" s="42">
        <v>160084.0</v>
      </c>
      <c r="B494" s="43" t="s">
        <v>2361</v>
      </c>
      <c r="C494" s="42" t="s">
        <v>13034</v>
      </c>
      <c r="D494" s="43" t="s">
        <v>2364</v>
      </c>
      <c r="E494" s="43" t="s">
        <v>2429</v>
      </c>
      <c r="F494" s="43">
        <v>300.0</v>
      </c>
      <c r="G494" s="43">
        <v>6945.0</v>
      </c>
      <c r="H494" s="43" t="s">
        <v>2214</v>
      </c>
    </row>
    <row r="495" ht="15.75" customHeight="1">
      <c r="A495" s="42">
        <v>160084.0</v>
      </c>
      <c r="B495" s="43" t="s">
        <v>2361</v>
      </c>
      <c r="C495" s="42" t="s">
        <v>13035</v>
      </c>
      <c r="D495" s="43" t="s">
        <v>2466</v>
      </c>
      <c r="E495" s="43" t="s">
        <v>2561</v>
      </c>
      <c r="F495" s="43">
        <v>32.0</v>
      </c>
      <c r="G495" s="43">
        <v>6901.12</v>
      </c>
      <c r="H495" s="43" t="s">
        <v>2214</v>
      </c>
    </row>
    <row r="496" ht="15.75" customHeight="1">
      <c r="A496" s="42">
        <v>160084.0</v>
      </c>
      <c r="B496" s="43" t="s">
        <v>2361</v>
      </c>
      <c r="C496" s="42" t="s">
        <v>13036</v>
      </c>
      <c r="D496" s="43" t="s">
        <v>2466</v>
      </c>
      <c r="E496" s="43" t="s">
        <v>2561</v>
      </c>
      <c r="F496" s="43">
        <v>23.0</v>
      </c>
      <c r="G496" s="43">
        <v>6877.92</v>
      </c>
      <c r="H496" s="43" t="s">
        <v>2214</v>
      </c>
    </row>
    <row r="497" ht="15.75" customHeight="1">
      <c r="A497" s="42">
        <v>160084.0</v>
      </c>
      <c r="B497" s="43" t="s">
        <v>2361</v>
      </c>
      <c r="C497" s="42" t="s">
        <v>13037</v>
      </c>
      <c r="D497" s="43" t="s">
        <v>2466</v>
      </c>
      <c r="E497" s="43" t="s">
        <v>2561</v>
      </c>
      <c r="F497" s="43">
        <v>9.0</v>
      </c>
      <c r="G497" s="43">
        <v>6876.36</v>
      </c>
      <c r="H497" s="43" t="s">
        <v>2214</v>
      </c>
    </row>
    <row r="498" ht="15.75" customHeight="1">
      <c r="A498" s="42">
        <v>160084.0</v>
      </c>
      <c r="B498" s="43" t="s">
        <v>2361</v>
      </c>
      <c r="C498" s="42" t="s">
        <v>13038</v>
      </c>
      <c r="D498" s="43" t="s">
        <v>2398</v>
      </c>
      <c r="E498" s="43" t="s">
        <v>2457</v>
      </c>
      <c r="F498" s="43">
        <v>60.0</v>
      </c>
      <c r="G498" s="43">
        <v>6540.0</v>
      </c>
      <c r="H498" s="43" t="s">
        <v>2214</v>
      </c>
    </row>
    <row r="499" ht="15.75" customHeight="1">
      <c r="A499" s="42">
        <v>160084.0</v>
      </c>
      <c r="B499" s="43" t="s">
        <v>2361</v>
      </c>
      <c r="C499" s="42" t="s">
        <v>13039</v>
      </c>
      <c r="D499" s="43" t="s">
        <v>2466</v>
      </c>
      <c r="E499" s="43" t="s">
        <v>2561</v>
      </c>
      <c r="F499" s="43">
        <v>160.0</v>
      </c>
      <c r="G499" s="43">
        <v>6524.8</v>
      </c>
      <c r="H499" s="43" t="s">
        <v>2214</v>
      </c>
    </row>
    <row r="500" ht="15.75" customHeight="1">
      <c r="A500" s="42">
        <v>160084.0</v>
      </c>
      <c r="B500" s="43" t="s">
        <v>2361</v>
      </c>
      <c r="C500" s="42" t="s">
        <v>13040</v>
      </c>
      <c r="D500" s="43" t="s">
        <v>2378</v>
      </c>
      <c r="E500" s="43" t="s">
        <v>2418</v>
      </c>
      <c r="F500" s="43">
        <v>2000.0</v>
      </c>
      <c r="G500" s="43">
        <v>6500.0</v>
      </c>
      <c r="H500" s="43" t="s">
        <v>2214</v>
      </c>
    </row>
    <row r="501" ht="15.75" customHeight="1">
      <c r="A501" s="42">
        <v>160084.0</v>
      </c>
      <c r="B501" s="43" t="s">
        <v>2361</v>
      </c>
      <c r="C501" s="42" t="s">
        <v>13041</v>
      </c>
      <c r="D501" s="43" t="s">
        <v>2388</v>
      </c>
      <c r="E501" s="43" t="s">
        <v>2487</v>
      </c>
      <c r="F501" s="43">
        <v>240.0</v>
      </c>
      <c r="G501" s="43">
        <v>6492.0</v>
      </c>
      <c r="H501" s="43" t="s">
        <v>2214</v>
      </c>
    </row>
    <row r="502" ht="15.75" customHeight="1">
      <c r="A502" s="42">
        <v>160084.0</v>
      </c>
      <c r="B502" s="43" t="s">
        <v>2361</v>
      </c>
      <c r="C502" s="42" t="s">
        <v>13042</v>
      </c>
      <c r="D502" s="43" t="s">
        <v>2364</v>
      </c>
      <c r="E502" s="43" t="s">
        <v>2375</v>
      </c>
      <c r="F502" s="43">
        <v>600.0</v>
      </c>
      <c r="G502" s="43">
        <v>6486.0</v>
      </c>
      <c r="H502" s="43" t="s">
        <v>2214</v>
      </c>
    </row>
    <row r="503" ht="15.75" customHeight="1">
      <c r="A503" s="42">
        <v>160084.0</v>
      </c>
      <c r="B503" s="43" t="s">
        <v>2361</v>
      </c>
      <c r="C503" s="42" t="s">
        <v>13043</v>
      </c>
      <c r="D503" s="43" t="s">
        <v>2378</v>
      </c>
      <c r="E503" s="43" t="s">
        <v>2379</v>
      </c>
      <c r="F503" s="43">
        <v>2.0</v>
      </c>
      <c r="G503" s="43">
        <v>6422.54</v>
      </c>
      <c r="H503" s="43" t="s">
        <v>2214</v>
      </c>
    </row>
    <row r="504" ht="15.75" customHeight="1">
      <c r="A504" s="42">
        <v>160084.0</v>
      </c>
      <c r="B504" s="43" t="s">
        <v>2361</v>
      </c>
      <c r="C504" s="42" t="s">
        <v>13044</v>
      </c>
      <c r="D504" s="43" t="s">
        <v>2466</v>
      </c>
      <c r="E504" s="43" t="s">
        <v>2589</v>
      </c>
      <c r="F504" s="43">
        <v>200.0</v>
      </c>
      <c r="G504" s="43">
        <v>6400.0</v>
      </c>
      <c r="H504" s="43" t="s">
        <v>2214</v>
      </c>
    </row>
    <row r="505" ht="15.75" customHeight="1">
      <c r="A505" s="42">
        <v>160084.0</v>
      </c>
      <c r="B505" s="43" t="s">
        <v>2361</v>
      </c>
      <c r="C505" s="42" t="s">
        <v>13045</v>
      </c>
      <c r="D505" s="43" t="s">
        <v>2466</v>
      </c>
      <c r="E505" s="43" t="s">
        <v>2561</v>
      </c>
      <c r="F505" s="43">
        <v>16.0</v>
      </c>
      <c r="G505" s="43">
        <v>6400.0</v>
      </c>
      <c r="H505" s="43" t="s">
        <v>2214</v>
      </c>
    </row>
    <row r="506" ht="15.75" customHeight="1">
      <c r="A506" s="42">
        <v>160084.0</v>
      </c>
      <c r="B506" s="43" t="s">
        <v>2361</v>
      </c>
      <c r="C506" s="42" t="s">
        <v>13046</v>
      </c>
      <c r="D506" s="43" t="s">
        <v>2466</v>
      </c>
      <c r="E506" s="43" t="s">
        <v>2561</v>
      </c>
      <c r="F506" s="43">
        <v>88.0</v>
      </c>
      <c r="G506" s="43">
        <v>6391.44</v>
      </c>
      <c r="H506" s="43" t="s">
        <v>2214</v>
      </c>
    </row>
    <row r="507" ht="15.75" customHeight="1">
      <c r="A507" s="42">
        <v>160084.0</v>
      </c>
      <c r="B507" s="43" t="s">
        <v>2361</v>
      </c>
      <c r="C507" s="42" t="s">
        <v>13047</v>
      </c>
      <c r="D507" s="43" t="s">
        <v>2466</v>
      </c>
      <c r="E507" s="43" t="s">
        <v>2561</v>
      </c>
      <c r="F507" s="43">
        <v>37.0</v>
      </c>
      <c r="G507" s="43">
        <v>6391.38</v>
      </c>
      <c r="H507" s="43" t="s">
        <v>2214</v>
      </c>
    </row>
    <row r="508" ht="15.75" customHeight="1">
      <c r="A508" s="42">
        <v>160084.0</v>
      </c>
      <c r="B508" s="43" t="s">
        <v>2361</v>
      </c>
      <c r="C508" s="42" t="s">
        <v>13048</v>
      </c>
      <c r="D508" s="43" t="s">
        <v>2466</v>
      </c>
      <c r="E508" s="43" t="s">
        <v>2561</v>
      </c>
      <c r="F508" s="43">
        <v>9.0</v>
      </c>
      <c r="G508" s="43">
        <v>6299.1</v>
      </c>
      <c r="H508" s="43" t="s">
        <v>2214</v>
      </c>
    </row>
    <row r="509" ht="15.75" customHeight="1">
      <c r="A509" s="42">
        <v>160084.0</v>
      </c>
      <c r="B509" s="43" t="s">
        <v>2361</v>
      </c>
      <c r="C509" s="42" t="s">
        <v>13049</v>
      </c>
      <c r="D509" s="43" t="s">
        <v>2364</v>
      </c>
      <c r="E509" s="43" t="s">
        <v>2369</v>
      </c>
      <c r="F509" s="43">
        <v>7.0</v>
      </c>
      <c r="G509" s="43">
        <v>6281.1</v>
      </c>
      <c r="H509" s="43" t="s">
        <v>2214</v>
      </c>
    </row>
    <row r="510" ht="15.75" customHeight="1">
      <c r="A510" s="42">
        <v>160084.0</v>
      </c>
      <c r="B510" s="43" t="s">
        <v>2361</v>
      </c>
      <c r="C510" s="42" t="s">
        <v>13050</v>
      </c>
      <c r="D510" s="43" t="s">
        <v>2364</v>
      </c>
      <c r="E510" s="43" t="s">
        <v>2487</v>
      </c>
      <c r="F510" s="43">
        <v>360.0</v>
      </c>
      <c r="G510" s="43">
        <v>6210.0</v>
      </c>
      <c r="H510" s="43" t="s">
        <v>2214</v>
      </c>
    </row>
    <row r="511" ht="15.75" customHeight="1">
      <c r="A511" s="42">
        <v>160084.0</v>
      </c>
      <c r="B511" s="43" t="s">
        <v>2361</v>
      </c>
      <c r="C511" s="42" t="s">
        <v>13051</v>
      </c>
      <c r="D511" s="43" t="s">
        <v>2466</v>
      </c>
      <c r="E511" s="43" t="s">
        <v>2530</v>
      </c>
      <c r="F511" s="43">
        <v>250.0</v>
      </c>
      <c r="G511" s="43">
        <v>6185.0</v>
      </c>
      <c r="H511" s="43" t="s">
        <v>2214</v>
      </c>
    </row>
    <row r="512" ht="15.75" customHeight="1">
      <c r="A512" s="42">
        <v>160084.0</v>
      </c>
      <c r="B512" s="43" t="s">
        <v>2361</v>
      </c>
      <c r="C512" s="42" t="s">
        <v>13052</v>
      </c>
      <c r="D512" s="43" t="s">
        <v>2464</v>
      </c>
      <c r="E512" s="43" t="s">
        <v>2470</v>
      </c>
      <c r="F512" s="43">
        <v>50.0</v>
      </c>
      <c r="G512" s="43">
        <v>6175.0</v>
      </c>
      <c r="H512" s="43" t="s">
        <v>2214</v>
      </c>
    </row>
    <row r="513" ht="15.75" customHeight="1">
      <c r="A513" s="42">
        <v>160084.0</v>
      </c>
      <c r="B513" s="43" t="s">
        <v>2361</v>
      </c>
      <c r="C513" s="42" t="s">
        <v>13053</v>
      </c>
      <c r="D513" s="43" t="s">
        <v>2364</v>
      </c>
      <c r="E513" s="43" t="s">
        <v>2369</v>
      </c>
      <c r="F513" s="43">
        <v>18.0</v>
      </c>
      <c r="G513" s="43">
        <v>6168.96</v>
      </c>
      <c r="H513" s="43" t="s">
        <v>2214</v>
      </c>
    </row>
    <row r="514" ht="15.75" customHeight="1">
      <c r="A514" s="42">
        <v>160084.0</v>
      </c>
      <c r="B514" s="43" t="s">
        <v>2361</v>
      </c>
      <c r="C514" s="42" t="s">
        <v>13054</v>
      </c>
      <c r="D514" s="43" t="s">
        <v>2364</v>
      </c>
      <c r="E514" s="43" t="s">
        <v>2429</v>
      </c>
      <c r="F514" s="43">
        <v>600.0</v>
      </c>
      <c r="G514" s="43">
        <v>6120.0</v>
      </c>
      <c r="H514" s="43" t="s">
        <v>2214</v>
      </c>
    </row>
    <row r="515" ht="15.75" customHeight="1">
      <c r="A515" s="42">
        <v>160084.0</v>
      </c>
      <c r="B515" s="43" t="s">
        <v>2361</v>
      </c>
      <c r="C515" s="42" t="s">
        <v>13055</v>
      </c>
      <c r="D515" s="43" t="s">
        <v>2378</v>
      </c>
      <c r="E515" s="43" t="s">
        <v>2414</v>
      </c>
      <c r="F515" s="43">
        <v>11.0</v>
      </c>
      <c r="G515" s="43">
        <v>6115.23</v>
      </c>
      <c r="H515" s="43" t="s">
        <v>2214</v>
      </c>
    </row>
    <row r="516" ht="15.75" customHeight="1">
      <c r="A516" s="42">
        <v>160084.0</v>
      </c>
      <c r="B516" s="43" t="s">
        <v>2361</v>
      </c>
      <c r="C516" s="42" t="s">
        <v>13056</v>
      </c>
      <c r="D516" s="43" t="s">
        <v>2398</v>
      </c>
      <c r="E516" s="43" t="s">
        <v>2487</v>
      </c>
      <c r="F516" s="43">
        <v>10.0</v>
      </c>
      <c r="G516" s="43">
        <v>6004.0</v>
      </c>
      <c r="H516" s="43" t="s">
        <v>2214</v>
      </c>
    </row>
    <row r="517" ht="15.75" customHeight="1">
      <c r="A517" s="42">
        <v>160084.0</v>
      </c>
      <c r="B517" s="43" t="s">
        <v>2361</v>
      </c>
      <c r="C517" s="42" t="s">
        <v>13057</v>
      </c>
      <c r="D517" s="43" t="s">
        <v>2364</v>
      </c>
      <c r="E517" s="43" t="s">
        <v>2502</v>
      </c>
      <c r="F517" s="43">
        <v>500.0</v>
      </c>
      <c r="G517" s="43">
        <v>6000.0</v>
      </c>
      <c r="H517" s="43" t="s">
        <v>2214</v>
      </c>
    </row>
    <row r="518" ht="15.75" customHeight="1">
      <c r="A518" s="42">
        <v>160084.0</v>
      </c>
      <c r="B518" s="43" t="s">
        <v>2361</v>
      </c>
      <c r="C518" s="42" t="s">
        <v>13058</v>
      </c>
      <c r="D518" s="43" t="s">
        <v>2364</v>
      </c>
      <c r="E518" s="43" t="s">
        <v>2616</v>
      </c>
      <c r="F518" s="43">
        <v>30.0</v>
      </c>
      <c r="G518" s="43">
        <v>6000.0</v>
      </c>
      <c r="H518" s="43" t="s">
        <v>2214</v>
      </c>
    </row>
    <row r="519" ht="15.75" customHeight="1">
      <c r="A519" s="42">
        <v>160084.0</v>
      </c>
      <c r="B519" s="43" t="s">
        <v>2361</v>
      </c>
      <c r="C519" s="42" t="s">
        <v>13059</v>
      </c>
      <c r="D519" s="43" t="s">
        <v>2378</v>
      </c>
      <c r="E519" s="43" t="s">
        <v>2658</v>
      </c>
      <c r="F519" s="43">
        <v>1.0</v>
      </c>
      <c r="G519" s="43">
        <v>6000.0</v>
      </c>
      <c r="H519" s="43" t="s">
        <v>2214</v>
      </c>
    </row>
    <row r="520" ht="15.75" customHeight="1">
      <c r="A520" s="42">
        <v>160084.0</v>
      </c>
      <c r="B520" s="43" t="s">
        <v>2361</v>
      </c>
      <c r="C520" s="42" t="s">
        <v>13060</v>
      </c>
      <c r="D520" s="43" t="s">
        <v>2378</v>
      </c>
      <c r="E520" s="43" t="s">
        <v>2414</v>
      </c>
      <c r="F520" s="43">
        <v>4.0</v>
      </c>
      <c r="G520" s="43">
        <v>6000.0</v>
      </c>
      <c r="H520" s="43" t="s">
        <v>2214</v>
      </c>
    </row>
    <row r="521" ht="15.75" customHeight="1">
      <c r="A521" s="42">
        <v>160084.0</v>
      </c>
      <c r="B521" s="43" t="s">
        <v>2361</v>
      </c>
      <c r="C521" s="42" t="s">
        <v>13061</v>
      </c>
      <c r="D521" s="43" t="s">
        <v>2466</v>
      </c>
      <c r="E521" s="43" t="s">
        <v>2549</v>
      </c>
      <c r="F521" s="43">
        <v>1.0</v>
      </c>
      <c r="G521" s="43">
        <v>6000.0</v>
      </c>
      <c r="H521" s="43" t="s">
        <v>2214</v>
      </c>
    </row>
    <row r="522" ht="15.75" customHeight="1">
      <c r="A522" s="42">
        <v>160084.0</v>
      </c>
      <c r="B522" s="43" t="s">
        <v>2361</v>
      </c>
      <c r="C522" s="42" t="s">
        <v>13062</v>
      </c>
      <c r="D522" s="43" t="s">
        <v>2398</v>
      </c>
      <c r="E522" s="43" t="s">
        <v>2626</v>
      </c>
      <c r="F522" s="43">
        <v>400.0</v>
      </c>
      <c r="G522" s="43">
        <v>5960.0</v>
      </c>
      <c r="H522" s="43" t="s">
        <v>2214</v>
      </c>
    </row>
    <row r="523" ht="15.75" customHeight="1">
      <c r="A523" s="42">
        <v>160084.0</v>
      </c>
      <c r="B523" s="43" t="s">
        <v>2361</v>
      </c>
      <c r="C523" s="42" t="s">
        <v>13063</v>
      </c>
      <c r="D523" s="43" t="s">
        <v>2364</v>
      </c>
      <c r="E523" s="43" t="s">
        <v>2418</v>
      </c>
      <c r="F523" s="43">
        <v>10.0</v>
      </c>
      <c r="G523" s="43">
        <v>5900.0</v>
      </c>
      <c r="H523" s="43" t="s">
        <v>2214</v>
      </c>
    </row>
    <row r="524" ht="15.75" customHeight="1">
      <c r="A524" s="42">
        <v>160084.0</v>
      </c>
      <c r="B524" s="43" t="s">
        <v>2361</v>
      </c>
      <c r="C524" s="42" t="s">
        <v>13064</v>
      </c>
      <c r="D524" s="43" t="s">
        <v>2378</v>
      </c>
      <c r="E524" s="43" t="s">
        <v>2473</v>
      </c>
      <c r="F524" s="43">
        <v>1363.63</v>
      </c>
      <c r="G524" s="43">
        <v>5849.9727</v>
      </c>
      <c r="H524" s="43" t="s">
        <v>2214</v>
      </c>
    </row>
    <row r="525" ht="15.75" customHeight="1">
      <c r="A525" s="42">
        <v>160084.0</v>
      </c>
      <c r="B525" s="43" t="s">
        <v>2361</v>
      </c>
      <c r="C525" s="42" t="s">
        <v>13065</v>
      </c>
      <c r="D525" s="43" t="s">
        <v>2364</v>
      </c>
      <c r="E525" s="43" t="s">
        <v>2429</v>
      </c>
      <c r="F525" s="43">
        <v>500.0</v>
      </c>
      <c r="G525" s="43">
        <v>5825.0</v>
      </c>
      <c r="H525" s="43" t="s">
        <v>2214</v>
      </c>
    </row>
    <row r="526" ht="15.75" customHeight="1">
      <c r="A526" s="42">
        <v>160084.0</v>
      </c>
      <c r="B526" s="43" t="s">
        <v>2361</v>
      </c>
      <c r="C526" s="42" t="s">
        <v>13066</v>
      </c>
      <c r="D526" s="43" t="s">
        <v>2364</v>
      </c>
      <c r="E526" s="43" t="s">
        <v>2429</v>
      </c>
      <c r="F526" s="43">
        <v>36000.0</v>
      </c>
      <c r="G526" s="43">
        <v>5760.0</v>
      </c>
      <c r="H526" s="43" t="s">
        <v>2214</v>
      </c>
    </row>
    <row r="527" ht="15.75" customHeight="1">
      <c r="A527" s="42">
        <v>160084.0</v>
      </c>
      <c r="B527" s="43" t="s">
        <v>2361</v>
      </c>
      <c r="C527" s="42" t="s">
        <v>13067</v>
      </c>
      <c r="D527" s="43" t="s">
        <v>2364</v>
      </c>
      <c r="E527" s="43" t="s">
        <v>2712</v>
      </c>
      <c r="F527" s="43">
        <v>30.0</v>
      </c>
      <c r="G527" s="43">
        <v>5730.0</v>
      </c>
      <c r="H527" s="43" t="s">
        <v>2214</v>
      </c>
    </row>
    <row r="528" ht="15.75" customHeight="1">
      <c r="A528" s="42">
        <v>160084.0</v>
      </c>
      <c r="B528" s="43" t="s">
        <v>2361</v>
      </c>
      <c r="C528" s="42" t="s">
        <v>13068</v>
      </c>
      <c r="D528" s="43" t="s">
        <v>2364</v>
      </c>
      <c r="E528" s="43" t="s">
        <v>2429</v>
      </c>
      <c r="F528" s="43">
        <v>3000.0</v>
      </c>
      <c r="G528" s="43">
        <v>5690.0</v>
      </c>
      <c r="H528" s="43" t="s">
        <v>2214</v>
      </c>
    </row>
    <row r="529" ht="15.75" customHeight="1">
      <c r="A529" s="42">
        <v>160084.0</v>
      </c>
      <c r="B529" s="43" t="s">
        <v>2361</v>
      </c>
      <c r="C529" s="42" t="s">
        <v>13069</v>
      </c>
      <c r="D529" s="43" t="s">
        <v>2441</v>
      </c>
      <c r="E529" s="43" t="s">
        <v>2477</v>
      </c>
      <c r="F529" s="43">
        <v>219.0</v>
      </c>
      <c r="G529" s="43">
        <v>5672.1</v>
      </c>
      <c r="H529" s="43" t="s">
        <v>2214</v>
      </c>
    </row>
    <row r="530" ht="15.75" customHeight="1">
      <c r="A530" s="42">
        <v>160084.0</v>
      </c>
      <c r="B530" s="43" t="s">
        <v>2361</v>
      </c>
      <c r="C530" s="42" t="s">
        <v>13070</v>
      </c>
      <c r="D530" s="43" t="s">
        <v>2518</v>
      </c>
      <c r="E530" s="43" t="s">
        <v>2470</v>
      </c>
      <c r="F530" s="43">
        <v>300.0</v>
      </c>
      <c r="G530" s="43">
        <v>5647.0</v>
      </c>
      <c r="H530" s="43" t="s">
        <v>2214</v>
      </c>
    </row>
    <row r="531" ht="15.75" customHeight="1">
      <c r="A531" s="42">
        <v>160084.0</v>
      </c>
      <c r="B531" s="43" t="s">
        <v>2361</v>
      </c>
      <c r="C531" s="42" t="s">
        <v>13071</v>
      </c>
      <c r="D531" s="43" t="s">
        <v>2398</v>
      </c>
      <c r="E531" s="43" t="s">
        <v>2717</v>
      </c>
      <c r="F531" s="43">
        <v>1000.0</v>
      </c>
      <c r="G531" s="43">
        <v>5630.0</v>
      </c>
      <c r="H531" s="43" t="s">
        <v>2214</v>
      </c>
    </row>
    <row r="532" ht="15.75" customHeight="1">
      <c r="A532" s="42">
        <v>160084.0</v>
      </c>
      <c r="B532" s="43" t="s">
        <v>2361</v>
      </c>
      <c r="C532" s="42" t="s">
        <v>13072</v>
      </c>
      <c r="D532" s="43" t="s">
        <v>2398</v>
      </c>
      <c r="E532" s="43" t="s">
        <v>2717</v>
      </c>
      <c r="F532" s="43">
        <v>1000.0</v>
      </c>
      <c r="G532" s="43">
        <v>5630.0</v>
      </c>
      <c r="H532" s="43" t="s">
        <v>2214</v>
      </c>
    </row>
    <row r="533" ht="15.75" customHeight="1">
      <c r="A533" s="42">
        <v>160084.0</v>
      </c>
      <c r="B533" s="43" t="s">
        <v>2361</v>
      </c>
      <c r="C533" s="42" t="s">
        <v>13073</v>
      </c>
      <c r="D533" s="43" t="s">
        <v>2364</v>
      </c>
      <c r="E533" s="43" t="s">
        <v>2369</v>
      </c>
      <c r="F533" s="43">
        <v>1500.0</v>
      </c>
      <c r="G533" s="43">
        <v>5625.0</v>
      </c>
      <c r="H533" s="43" t="s">
        <v>2214</v>
      </c>
    </row>
    <row r="534" ht="15.75" customHeight="1">
      <c r="A534" s="42">
        <v>160084.0</v>
      </c>
      <c r="B534" s="43" t="s">
        <v>2361</v>
      </c>
      <c r="C534" s="42" t="s">
        <v>13074</v>
      </c>
      <c r="D534" s="43" t="s">
        <v>2378</v>
      </c>
      <c r="E534" s="43" t="s">
        <v>2470</v>
      </c>
      <c r="F534" s="43">
        <v>1500.0</v>
      </c>
      <c r="G534" s="43">
        <v>5625.0</v>
      </c>
      <c r="H534" s="43" t="s">
        <v>2214</v>
      </c>
    </row>
    <row r="535" ht="15.75" customHeight="1">
      <c r="A535" s="42">
        <v>160084.0</v>
      </c>
      <c r="B535" s="43" t="s">
        <v>2361</v>
      </c>
      <c r="C535" s="42" t="s">
        <v>13075</v>
      </c>
      <c r="D535" s="43" t="s">
        <v>2364</v>
      </c>
      <c r="E535" s="43" t="s">
        <v>2418</v>
      </c>
      <c r="F535" s="43">
        <v>300.0</v>
      </c>
      <c r="G535" s="43">
        <v>5622.0</v>
      </c>
      <c r="H535" s="43" t="s">
        <v>2214</v>
      </c>
    </row>
    <row r="536" ht="15.75" customHeight="1">
      <c r="A536" s="42">
        <v>160084.0</v>
      </c>
      <c r="B536" s="43" t="s">
        <v>2361</v>
      </c>
      <c r="C536" s="42" t="s">
        <v>13076</v>
      </c>
      <c r="D536" s="43" t="s">
        <v>2398</v>
      </c>
      <c r="E536" s="43" t="s">
        <v>2457</v>
      </c>
      <c r="F536" s="43">
        <v>20.0</v>
      </c>
      <c r="G536" s="43">
        <v>5619.0</v>
      </c>
      <c r="H536" s="43" t="s">
        <v>2214</v>
      </c>
    </row>
    <row r="537" ht="15.75" customHeight="1">
      <c r="A537" s="42">
        <v>160084.0</v>
      </c>
      <c r="B537" s="43" t="s">
        <v>2361</v>
      </c>
      <c r="C537" s="42" t="s">
        <v>13077</v>
      </c>
      <c r="D537" s="43" t="s">
        <v>2466</v>
      </c>
      <c r="E537" s="43" t="s">
        <v>2748</v>
      </c>
      <c r="F537" s="43">
        <v>35.0</v>
      </c>
      <c r="G537" s="43">
        <v>5557.65</v>
      </c>
      <c r="H537" s="43" t="s">
        <v>2214</v>
      </c>
    </row>
    <row r="538" ht="15.75" customHeight="1">
      <c r="A538" s="42">
        <v>160084.0</v>
      </c>
      <c r="B538" s="43" t="s">
        <v>2361</v>
      </c>
      <c r="C538" s="42" t="s">
        <v>13078</v>
      </c>
      <c r="D538" s="43" t="s">
        <v>2378</v>
      </c>
      <c r="E538" s="43" t="s">
        <v>2369</v>
      </c>
      <c r="F538" s="43">
        <v>1800.0</v>
      </c>
      <c r="G538" s="43">
        <v>5508.0</v>
      </c>
      <c r="H538" s="43" t="s">
        <v>2214</v>
      </c>
    </row>
    <row r="539" ht="15.75" customHeight="1">
      <c r="A539" s="42">
        <v>160084.0</v>
      </c>
      <c r="B539" s="43" t="s">
        <v>2361</v>
      </c>
      <c r="C539" s="42" t="s">
        <v>13079</v>
      </c>
      <c r="D539" s="43" t="s">
        <v>2466</v>
      </c>
      <c r="E539" s="43" t="s">
        <v>2450</v>
      </c>
      <c r="F539" s="43">
        <v>10.0</v>
      </c>
      <c r="G539" s="43">
        <v>5500.0</v>
      </c>
      <c r="H539" s="43" t="s">
        <v>2214</v>
      </c>
    </row>
    <row r="540" ht="15.75" customHeight="1">
      <c r="A540" s="42">
        <v>160084.0</v>
      </c>
      <c r="B540" s="43" t="s">
        <v>2361</v>
      </c>
      <c r="C540" s="42" t="s">
        <v>13080</v>
      </c>
      <c r="D540" s="43" t="s">
        <v>2378</v>
      </c>
      <c r="E540" s="43" t="s">
        <v>2658</v>
      </c>
      <c r="F540" s="43">
        <v>3.0</v>
      </c>
      <c r="G540" s="43">
        <v>5457.57</v>
      </c>
      <c r="H540" s="43" t="s">
        <v>2214</v>
      </c>
    </row>
    <row r="541" ht="15.75" customHeight="1">
      <c r="A541" s="42">
        <v>160084.0</v>
      </c>
      <c r="B541" s="43" t="s">
        <v>2361</v>
      </c>
      <c r="C541" s="42" t="s">
        <v>13081</v>
      </c>
      <c r="D541" s="43" t="s">
        <v>2740</v>
      </c>
      <c r="E541" s="43" t="s">
        <v>2530</v>
      </c>
      <c r="F541" s="43">
        <v>19.0</v>
      </c>
      <c r="G541" s="43">
        <v>5441.39</v>
      </c>
      <c r="H541" s="43" t="s">
        <v>2214</v>
      </c>
    </row>
    <row r="542" ht="15.75" customHeight="1">
      <c r="A542" s="42">
        <v>160084.0</v>
      </c>
      <c r="B542" s="43" t="s">
        <v>2361</v>
      </c>
      <c r="C542" s="42" t="s">
        <v>13082</v>
      </c>
      <c r="D542" s="43" t="s">
        <v>2364</v>
      </c>
      <c r="E542" s="43" t="s">
        <v>2728</v>
      </c>
      <c r="F542" s="43">
        <v>1200.0</v>
      </c>
      <c r="G542" s="43">
        <v>5436.0</v>
      </c>
      <c r="H542" s="43" t="s">
        <v>2214</v>
      </c>
    </row>
    <row r="543" ht="15.75" customHeight="1">
      <c r="A543" s="42">
        <v>160084.0</v>
      </c>
      <c r="B543" s="43" t="s">
        <v>2361</v>
      </c>
      <c r="C543" s="42" t="s">
        <v>13083</v>
      </c>
      <c r="D543" s="43" t="s">
        <v>2364</v>
      </c>
      <c r="E543" s="43" t="s">
        <v>2712</v>
      </c>
      <c r="F543" s="43">
        <v>100.0</v>
      </c>
      <c r="G543" s="43">
        <v>5426.0</v>
      </c>
      <c r="H543" s="43" t="s">
        <v>2214</v>
      </c>
    </row>
    <row r="544" ht="15.75" customHeight="1">
      <c r="A544" s="42">
        <v>160084.0</v>
      </c>
      <c r="B544" s="43" t="s">
        <v>2361</v>
      </c>
      <c r="C544" s="42" t="s">
        <v>13084</v>
      </c>
      <c r="D544" s="43" t="s">
        <v>2372</v>
      </c>
      <c r="E544" s="43" t="s">
        <v>2717</v>
      </c>
      <c r="F544" s="43">
        <v>1.0</v>
      </c>
      <c r="G544" s="43">
        <v>5393.92</v>
      </c>
      <c r="H544" s="43" t="s">
        <v>2214</v>
      </c>
    </row>
    <row r="545" ht="15.75" customHeight="1">
      <c r="A545" s="42">
        <v>160084.0</v>
      </c>
      <c r="B545" s="43" t="s">
        <v>2361</v>
      </c>
      <c r="C545" s="42" t="s">
        <v>13085</v>
      </c>
      <c r="D545" s="43" t="s">
        <v>2466</v>
      </c>
      <c r="E545" s="43" t="s">
        <v>2561</v>
      </c>
      <c r="F545" s="43">
        <v>42.0</v>
      </c>
      <c r="G545" s="43">
        <v>5360.04</v>
      </c>
      <c r="H545" s="43" t="s">
        <v>2214</v>
      </c>
    </row>
    <row r="546" ht="15.75" customHeight="1">
      <c r="A546" s="42">
        <v>160084.0</v>
      </c>
      <c r="B546" s="43" t="s">
        <v>2361</v>
      </c>
      <c r="C546" s="42" t="s">
        <v>13086</v>
      </c>
      <c r="D546" s="43" t="s">
        <v>2364</v>
      </c>
      <c r="E546" s="43" t="s">
        <v>2429</v>
      </c>
      <c r="F546" s="43">
        <v>1000.0</v>
      </c>
      <c r="G546" s="43">
        <v>5350.0</v>
      </c>
      <c r="H546" s="43" t="s">
        <v>2214</v>
      </c>
    </row>
    <row r="547" ht="15.75" customHeight="1">
      <c r="A547" s="42">
        <v>160084.0</v>
      </c>
      <c r="B547" s="43" t="s">
        <v>2361</v>
      </c>
      <c r="C547" s="42" t="s">
        <v>13087</v>
      </c>
      <c r="D547" s="43" t="s">
        <v>2364</v>
      </c>
      <c r="E547" s="43" t="s">
        <v>2418</v>
      </c>
      <c r="F547" s="43">
        <v>40.0</v>
      </c>
      <c r="G547" s="43">
        <v>5320.0</v>
      </c>
      <c r="H547" s="43" t="s">
        <v>2214</v>
      </c>
    </row>
    <row r="548" ht="15.75" customHeight="1">
      <c r="A548" s="42">
        <v>160084.0</v>
      </c>
      <c r="B548" s="43" t="s">
        <v>2361</v>
      </c>
      <c r="C548" s="42" t="s">
        <v>13088</v>
      </c>
      <c r="D548" s="43" t="s">
        <v>2364</v>
      </c>
      <c r="E548" s="43" t="s">
        <v>2418</v>
      </c>
      <c r="F548" s="43">
        <v>650.0</v>
      </c>
      <c r="G548" s="43">
        <v>5161.0</v>
      </c>
      <c r="H548" s="43" t="s">
        <v>2214</v>
      </c>
    </row>
    <row r="549" ht="15.75" customHeight="1">
      <c r="A549" s="42">
        <v>160084.0</v>
      </c>
      <c r="B549" s="43" t="s">
        <v>2361</v>
      </c>
      <c r="C549" s="42" t="s">
        <v>13089</v>
      </c>
      <c r="D549" s="43" t="s">
        <v>2378</v>
      </c>
      <c r="E549" s="43" t="s">
        <v>2429</v>
      </c>
      <c r="F549" s="43">
        <v>1.0</v>
      </c>
      <c r="G549" s="43">
        <v>5000.0</v>
      </c>
      <c r="H549" s="43" t="s">
        <v>2214</v>
      </c>
    </row>
    <row r="550" ht="15.75" customHeight="1">
      <c r="A550" s="42">
        <v>160084.0</v>
      </c>
      <c r="B550" s="43" t="s">
        <v>2361</v>
      </c>
      <c r="C550" s="42" t="s">
        <v>13090</v>
      </c>
      <c r="D550" s="43" t="s">
        <v>2378</v>
      </c>
      <c r="E550" s="43" t="s">
        <v>2502</v>
      </c>
      <c r="F550" s="43">
        <v>1.0</v>
      </c>
      <c r="G550" s="43">
        <v>5000.0</v>
      </c>
      <c r="H550" s="43" t="s">
        <v>2214</v>
      </c>
    </row>
    <row r="551" ht="15.75" customHeight="1">
      <c r="A551" s="42">
        <v>160084.0</v>
      </c>
      <c r="B551" s="43" t="s">
        <v>2361</v>
      </c>
      <c r="C551" s="42" t="s">
        <v>13091</v>
      </c>
      <c r="D551" s="43" t="s">
        <v>2453</v>
      </c>
      <c r="E551" s="43" t="s">
        <v>2450</v>
      </c>
      <c r="F551" s="43">
        <v>2.0</v>
      </c>
      <c r="G551" s="43">
        <v>5000.0</v>
      </c>
      <c r="H551" s="43" t="s">
        <v>2214</v>
      </c>
    </row>
    <row r="552" ht="15.75" customHeight="1">
      <c r="A552" s="42">
        <v>160084.0</v>
      </c>
      <c r="B552" s="43" t="s">
        <v>2361</v>
      </c>
      <c r="C552" s="42" t="s">
        <v>13092</v>
      </c>
      <c r="D552" s="43" t="s">
        <v>2378</v>
      </c>
      <c r="E552" s="43" t="s">
        <v>2379</v>
      </c>
      <c r="F552" s="43">
        <v>1.0</v>
      </c>
      <c r="G552" s="43">
        <v>5000.0</v>
      </c>
      <c r="H552" s="43" t="s">
        <v>2214</v>
      </c>
    </row>
    <row r="553" ht="15.75" customHeight="1">
      <c r="A553" s="42">
        <v>160084.0</v>
      </c>
      <c r="B553" s="43" t="s">
        <v>2361</v>
      </c>
      <c r="C553" s="42" t="s">
        <v>13093</v>
      </c>
      <c r="D553" s="43" t="s">
        <v>2364</v>
      </c>
      <c r="E553" s="43" t="s">
        <v>13094</v>
      </c>
      <c r="F553" s="43">
        <v>1.0</v>
      </c>
      <c r="G553" s="43">
        <v>5000.0</v>
      </c>
      <c r="H553" s="43" t="s">
        <v>2214</v>
      </c>
    </row>
    <row r="554" ht="15.75" customHeight="1">
      <c r="A554" s="42">
        <v>160084.0</v>
      </c>
      <c r="B554" s="43" t="s">
        <v>2361</v>
      </c>
      <c r="C554" s="42" t="s">
        <v>13095</v>
      </c>
      <c r="D554" s="43" t="s">
        <v>2364</v>
      </c>
      <c r="E554" s="43" t="s">
        <v>2429</v>
      </c>
      <c r="F554" s="43">
        <v>500.0</v>
      </c>
      <c r="G554" s="43">
        <v>4895.0</v>
      </c>
      <c r="H554" s="43" t="s">
        <v>2214</v>
      </c>
    </row>
    <row r="555" ht="15.75" customHeight="1">
      <c r="A555" s="42">
        <v>160084.0</v>
      </c>
      <c r="B555" s="43" t="s">
        <v>2361</v>
      </c>
      <c r="C555" s="42" t="s">
        <v>13096</v>
      </c>
      <c r="D555" s="43" t="s">
        <v>2441</v>
      </c>
      <c r="E555" s="43" t="s">
        <v>2477</v>
      </c>
      <c r="F555" s="43">
        <v>30.0</v>
      </c>
      <c r="G555" s="43">
        <v>4800.0</v>
      </c>
      <c r="H555" s="43" t="s">
        <v>2214</v>
      </c>
    </row>
    <row r="556" ht="15.75" customHeight="1">
      <c r="A556" s="42">
        <v>160084.0</v>
      </c>
      <c r="B556" s="43" t="s">
        <v>2361</v>
      </c>
      <c r="C556" s="42" t="s">
        <v>13097</v>
      </c>
      <c r="D556" s="43" t="s">
        <v>2441</v>
      </c>
      <c r="E556" s="43" t="s">
        <v>2426</v>
      </c>
      <c r="F556" s="43">
        <v>30.0</v>
      </c>
      <c r="G556" s="43">
        <v>4800.0</v>
      </c>
      <c r="H556" s="43" t="s">
        <v>2214</v>
      </c>
    </row>
    <row r="557" ht="15.75" customHeight="1">
      <c r="A557" s="42">
        <v>160084.0</v>
      </c>
      <c r="B557" s="43" t="s">
        <v>2361</v>
      </c>
      <c r="C557" s="42" t="s">
        <v>13098</v>
      </c>
      <c r="D557" s="43" t="s">
        <v>2364</v>
      </c>
      <c r="E557" s="43" t="s">
        <v>2429</v>
      </c>
      <c r="F557" s="43">
        <v>2400.0</v>
      </c>
      <c r="G557" s="43">
        <v>4800.0</v>
      </c>
      <c r="H557" s="43" t="s">
        <v>2214</v>
      </c>
    </row>
    <row r="558" ht="15.75" customHeight="1">
      <c r="A558" s="42">
        <v>160084.0</v>
      </c>
      <c r="B558" s="43" t="s">
        <v>2361</v>
      </c>
      <c r="C558" s="42" t="s">
        <v>13099</v>
      </c>
      <c r="D558" s="43" t="s">
        <v>2378</v>
      </c>
      <c r="E558" s="43" t="s">
        <v>2369</v>
      </c>
      <c r="F558" s="43">
        <v>3000.0</v>
      </c>
      <c r="G558" s="43">
        <v>4800.0</v>
      </c>
      <c r="H558" s="43" t="s">
        <v>2214</v>
      </c>
    </row>
    <row r="559" ht="15.75" customHeight="1">
      <c r="A559" s="42">
        <v>160084.0</v>
      </c>
      <c r="B559" s="43" t="s">
        <v>2361</v>
      </c>
      <c r="C559" s="42" t="s">
        <v>13100</v>
      </c>
      <c r="D559" s="43" t="s">
        <v>2378</v>
      </c>
      <c r="E559" s="43" t="s">
        <v>2369</v>
      </c>
      <c r="F559" s="43">
        <v>3000.0</v>
      </c>
      <c r="G559" s="43">
        <v>4800.0</v>
      </c>
      <c r="H559" s="43" t="s">
        <v>2214</v>
      </c>
    </row>
    <row r="560" ht="15.75" customHeight="1">
      <c r="A560" s="42">
        <v>160084.0</v>
      </c>
      <c r="B560" s="43" t="s">
        <v>2361</v>
      </c>
      <c r="C560" s="42" t="s">
        <v>13101</v>
      </c>
      <c r="D560" s="43" t="s">
        <v>2378</v>
      </c>
      <c r="E560" s="43" t="s">
        <v>2369</v>
      </c>
      <c r="F560" s="43">
        <v>3000.0</v>
      </c>
      <c r="G560" s="43">
        <v>4800.0</v>
      </c>
      <c r="H560" s="43" t="s">
        <v>2214</v>
      </c>
    </row>
    <row r="561" ht="15.75" customHeight="1">
      <c r="A561" s="42">
        <v>160084.0</v>
      </c>
      <c r="B561" s="43" t="s">
        <v>2361</v>
      </c>
      <c r="C561" s="42" t="s">
        <v>13102</v>
      </c>
      <c r="D561" s="43" t="s">
        <v>2364</v>
      </c>
      <c r="E561" s="43" t="s">
        <v>2429</v>
      </c>
      <c r="F561" s="43">
        <v>600.0</v>
      </c>
      <c r="G561" s="43">
        <v>4698.0</v>
      </c>
      <c r="H561" s="43" t="s">
        <v>2214</v>
      </c>
    </row>
    <row r="562" ht="15.75" customHeight="1">
      <c r="A562" s="42">
        <v>160084.0</v>
      </c>
      <c r="B562" s="43" t="s">
        <v>2361</v>
      </c>
      <c r="C562" s="42" t="s">
        <v>13103</v>
      </c>
      <c r="D562" s="43" t="s">
        <v>2364</v>
      </c>
      <c r="E562" s="43" t="s">
        <v>2418</v>
      </c>
      <c r="F562" s="43">
        <v>800.0</v>
      </c>
      <c r="G562" s="43">
        <v>4664.0</v>
      </c>
      <c r="H562" s="43" t="s">
        <v>2214</v>
      </c>
    </row>
    <row r="563" ht="15.75" customHeight="1">
      <c r="A563" s="42">
        <v>160084.0</v>
      </c>
      <c r="B563" s="43" t="s">
        <v>2361</v>
      </c>
      <c r="C563" s="42" t="s">
        <v>13104</v>
      </c>
      <c r="D563" s="43" t="s">
        <v>2364</v>
      </c>
      <c r="E563" s="43" t="s">
        <v>2483</v>
      </c>
      <c r="F563" s="43">
        <v>360.0</v>
      </c>
      <c r="G563" s="43">
        <v>4644.0</v>
      </c>
      <c r="H563" s="43" t="s">
        <v>2214</v>
      </c>
    </row>
    <row r="564" ht="15.75" customHeight="1">
      <c r="A564" s="42">
        <v>160084.0</v>
      </c>
      <c r="B564" s="43" t="s">
        <v>2361</v>
      </c>
      <c r="C564" s="42" t="s">
        <v>13105</v>
      </c>
      <c r="D564" s="43" t="s">
        <v>2364</v>
      </c>
      <c r="E564" s="43" t="s">
        <v>2758</v>
      </c>
      <c r="F564" s="43">
        <v>2.0</v>
      </c>
      <c r="G564" s="43">
        <v>4611.14</v>
      </c>
      <c r="H564" s="43" t="s">
        <v>2214</v>
      </c>
    </row>
    <row r="565" ht="15.75" customHeight="1">
      <c r="A565" s="42">
        <v>160084.0</v>
      </c>
      <c r="B565" s="43" t="s">
        <v>2361</v>
      </c>
      <c r="C565" s="42" t="s">
        <v>13106</v>
      </c>
      <c r="D565" s="43" t="s">
        <v>2388</v>
      </c>
      <c r="E565" s="43" t="s">
        <v>2457</v>
      </c>
      <c r="F565" s="43">
        <v>44.0</v>
      </c>
      <c r="G565" s="43">
        <v>4532.0</v>
      </c>
      <c r="H565" s="43" t="s">
        <v>2214</v>
      </c>
    </row>
    <row r="566" ht="15.75" customHeight="1">
      <c r="A566" s="42">
        <v>160084.0</v>
      </c>
      <c r="B566" s="43" t="s">
        <v>2361</v>
      </c>
      <c r="C566" s="42" t="s">
        <v>13107</v>
      </c>
      <c r="D566" s="43" t="s">
        <v>2441</v>
      </c>
      <c r="E566" s="43" t="s">
        <v>2477</v>
      </c>
      <c r="F566" s="43">
        <v>10.0</v>
      </c>
      <c r="G566" s="43">
        <v>4500.0</v>
      </c>
      <c r="H566" s="43" t="s">
        <v>2214</v>
      </c>
    </row>
    <row r="567" ht="15.75" customHeight="1">
      <c r="A567" s="42">
        <v>160084.0</v>
      </c>
      <c r="B567" s="43" t="s">
        <v>2361</v>
      </c>
      <c r="C567" s="42" t="s">
        <v>13108</v>
      </c>
      <c r="D567" s="43" t="s">
        <v>2364</v>
      </c>
      <c r="E567" s="43" t="s">
        <v>12837</v>
      </c>
      <c r="F567" s="43">
        <v>30000.0</v>
      </c>
      <c r="G567" s="43">
        <v>4500.0</v>
      </c>
      <c r="H567" s="43" t="s">
        <v>2214</v>
      </c>
    </row>
    <row r="568" ht="15.75" customHeight="1">
      <c r="A568" s="42">
        <v>160084.0</v>
      </c>
      <c r="B568" s="43" t="s">
        <v>2361</v>
      </c>
      <c r="C568" s="42" t="s">
        <v>13109</v>
      </c>
      <c r="D568" s="43" t="s">
        <v>2453</v>
      </c>
      <c r="E568" s="43" t="s">
        <v>2401</v>
      </c>
      <c r="F568" s="43">
        <v>300.0</v>
      </c>
      <c r="G568" s="43">
        <v>4500.0</v>
      </c>
      <c r="H568" s="43" t="s">
        <v>2214</v>
      </c>
    </row>
    <row r="569" ht="15.75" customHeight="1">
      <c r="A569" s="42">
        <v>160084.0</v>
      </c>
      <c r="B569" s="43" t="s">
        <v>2361</v>
      </c>
      <c r="C569" s="42" t="s">
        <v>13110</v>
      </c>
      <c r="D569" s="43" t="s">
        <v>2453</v>
      </c>
      <c r="E569" s="43" t="s">
        <v>2508</v>
      </c>
      <c r="F569" s="43">
        <v>150.0</v>
      </c>
      <c r="G569" s="43">
        <v>4500.0</v>
      </c>
      <c r="H569" s="43" t="s">
        <v>2214</v>
      </c>
    </row>
    <row r="570" ht="15.75" customHeight="1">
      <c r="A570" s="42">
        <v>160084.0</v>
      </c>
      <c r="B570" s="43" t="s">
        <v>2361</v>
      </c>
      <c r="C570" s="42" t="s">
        <v>13111</v>
      </c>
      <c r="D570" s="43" t="s">
        <v>2466</v>
      </c>
      <c r="E570" s="43" t="s">
        <v>2502</v>
      </c>
      <c r="F570" s="43">
        <v>300.0</v>
      </c>
      <c r="G570" s="43">
        <v>4488.0</v>
      </c>
      <c r="H570" s="43" t="s">
        <v>2214</v>
      </c>
    </row>
    <row r="571" ht="15.75" customHeight="1">
      <c r="A571" s="42">
        <v>160084.0</v>
      </c>
      <c r="B571" s="43" t="s">
        <v>2361</v>
      </c>
      <c r="C571" s="42" t="s">
        <v>12843</v>
      </c>
      <c r="D571" s="43" t="s">
        <v>2398</v>
      </c>
      <c r="E571" s="43" t="s">
        <v>2658</v>
      </c>
      <c r="F571" s="43">
        <v>10.0</v>
      </c>
      <c r="G571" s="43">
        <v>4470.0</v>
      </c>
      <c r="H571" s="43" t="s">
        <v>2214</v>
      </c>
    </row>
    <row r="572" ht="15.75" customHeight="1">
      <c r="A572" s="42">
        <v>160084.0</v>
      </c>
      <c r="B572" s="43" t="s">
        <v>2361</v>
      </c>
      <c r="C572" s="42" t="s">
        <v>13112</v>
      </c>
      <c r="D572" s="43" t="s">
        <v>2364</v>
      </c>
      <c r="E572" s="43" t="s">
        <v>2369</v>
      </c>
      <c r="F572" s="43">
        <v>8.0</v>
      </c>
      <c r="G572" s="43">
        <v>4457.04</v>
      </c>
      <c r="H572" s="43" t="s">
        <v>2214</v>
      </c>
    </row>
    <row r="573" ht="15.75" customHeight="1">
      <c r="A573" s="42">
        <v>160084.0</v>
      </c>
      <c r="B573" s="43" t="s">
        <v>2361</v>
      </c>
      <c r="C573" s="42" t="s">
        <v>13113</v>
      </c>
      <c r="D573" s="43" t="s">
        <v>2364</v>
      </c>
      <c r="E573" s="43" t="s">
        <v>2418</v>
      </c>
      <c r="F573" s="43">
        <v>300.0</v>
      </c>
      <c r="G573" s="43">
        <v>4452.0</v>
      </c>
      <c r="H573" s="43" t="s">
        <v>2214</v>
      </c>
    </row>
    <row r="574" ht="15.75" customHeight="1">
      <c r="A574" s="42">
        <v>160084.0</v>
      </c>
      <c r="B574" s="43" t="s">
        <v>2361</v>
      </c>
      <c r="C574" s="42" t="s">
        <v>13114</v>
      </c>
      <c r="D574" s="43" t="s">
        <v>2466</v>
      </c>
      <c r="E574" s="43" t="s">
        <v>2748</v>
      </c>
      <c r="F574" s="43">
        <v>9.0</v>
      </c>
      <c r="G574" s="43">
        <v>4410.0</v>
      </c>
      <c r="H574" s="43" t="s">
        <v>2214</v>
      </c>
    </row>
    <row r="575" ht="15.75" customHeight="1">
      <c r="A575" s="42">
        <v>160084.0</v>
      </c>
      <c r="B575" s="43" t="s">
        <v>2361</v>
      </c>
      <c r="C575" s="42" t="s">
        <v>13115</v>
      </c>
      <c r="D575" s="43" t="s">
        <v>2378</v>
      </c>
      <c r="E575" s="43" t="s">
        <v>2414</v>
      </c>
      <c r="F575" s="43">
        <v>1525.0</v>
      </c>
      <c r="G575" s="43">
        <v>4392.0</v>
      </c>
      <c r="H575" s="43" t="s">
        <v>2214</v>
      </c>
    </row>
    <row r="576" ht="15.75" customHeight="1">
      <c r="A576" s="42">
        <v>160084.0</v>
      </c>
      <c r="B576" s="43" t="s">
        <v>2361</v>
      </c>
      <c r="C576" s="42" t="s">
        <v>13116</v>
      </c>
      <c r="D576" s="43" t="s">
        <v>2372</v>
      </c>
      <c r="E576" s="43" t="s">
        <v>2462</v>
      </c>
      <c r="F576" s="43">
        <v>1.0</v>
      </c>
      <c r="G576" s="43">
        <v>4360.0</v>
      </c>
      <c r="H576" s="43" t="s">
        <v>2214</v>
      </c>
    </row>
    <row r="577" ht="15.75" customHeight="1">
      <c r="A577" s="42">
        <v>160084.0</v>
      </c>
      <c r="B577" s="43" t="s">
        <v>2361</v>
      </c>
      <c r="C577" s="42" t="s">
        <v>13117</v>
      </c>
      <c r="D577" s="43" t="s">
        <v>2364</v>
      </c>
      <c r="E577" s="43" t="s">
        <v>2483</v>
      </c>
      <c r="F577" s="43">
        <v>20.0</v>
      </c>
      <c r="G577" s="43">
        <v>4280.0</v>
      </c>
      <c r="H577" s="43" t="s">
        <v>2214</v>
      </c>
    </row>
    <row r="578" ht="15.75" customHeight="1">
      <c r="A578" s="42">
        <v>160084.0</v>
      </c>
      <c r="B578" s="43" t="s">
        <v>2361</v>
      </c>
      <c r="C578" s="42" t="s">
        <v>13118</v>
      </c>
      <c r="D578" s="43" t="s">
        <v>2398</v>
      </c>
      <c r="E578" s="43" t="s">
        <v>2457</v>
      </c>
      <c r="F578" s="43">
        <v>800.0</v>
      </c>
      <c r="G578" s="43">
        <v>4264.0</v>
      </c>
      <c r="H578" s="43" t="s">
        <v>2214</v>
      </c>
    </row>
    <row r="579" ht="15.75" customHeight="1">
      <c r="A579" s="42">
        <v>160084.0</v>
      </c>
      <c r="B579" s="43" t="s">
        <v>2361</v>
      </c>
      <c r="C579" s="42" t="s">
        <v>13119</v>
      </c>
      <c r="D579" s="43" t="s">
        <v>2364</v>
      </c>
      <c r="E579" s="43" t="s">
        <v>12799</v>
      </c>
      <c r="F579" s="43">
        <v>5.0</v>
      </c>
      <c r="G579" s="43">
        <v>4250.0</v>
      </c>
      <c r="H579" s="43" t="s">
        <v>2214</v>
      </c>
    </row>
    <row r="580" ht="15.75" customHeight="1">
      <c r="A580" s="42">
        <v>160084.0</v>
      </c>
      <c r="B580" s="43" t="s">
        <v>2361</v>
      </c>
      <c r="C580" s="42" t="s">
        <v>13120</v>
      </c>
      <c r="D580" s="43" t="s">
        <v>2388</v>
      </c>
      <c r="E580" s="43" t="s">
        <v>2505</v>
      </c>
      <c r="F580" s="43">
        <v>2.0</v>
      </c>
      <c r="G580" s="43">
        <v>4200.0</v>
      </c>
      <c r="H580" s="43" t="s">
        <v>2214</v>
      </c>
    </row>
    <row r="581" ht="15.75" customHeight="1">
      <c r="A581" s="42">
        <v>160084.0</v>
      </c>
      <c r="B581" s="43" t="s">
        <v>2361</v>
      </c>
      <c r="C581" s="42" t="s">
        <v>13121</v>
      </c>
      <c r="D581" s="43" t="s">
        <v>2364</v>
      </c>
      <c r="E581" s="43" t="s">
        <v>2418</v>
      </c>
      <c r="F581" s="43">
        <v>100.0</v>
      </c>
      <c r="G581" s="43">
        <v>4145.0</v>
      </c>
      <c r="H581" s="43" t="s">
        <v>2214</v>
      </c>
    </row>
    <row r="582" ht="15.75" customHeight="1">
      <c r="A582" s="42">
        <v>160084.0</v>
      </c>
      <c r="B582" s="43" t="s">
        <v>2361</v>
      </c>
      <c r="C582" s="42" t="s">
        <v>13122</v>
      </c>
      <c r="D582" s="43" t="s">
        <v>2364</v>
      </c>
      <c r="E582" s="43" t="s">
        <v>2418</v>
      </c>
      <c r="F582" s="43">
        <v>800.0</v>
      </c>
      <c r="G582" s="43">
        <v>4072.0</v>
      </c>
      <c r="H582" s="43" t="s">
        <v>2214</v>
      </c>
    </row>
    <row r="583" ht="15.75" customHeight="1">
      <c r="A583" s="42">
        <v>160084.0</v>
      </c>
      <c r="B583" s="43" t="s">
        <v>2361</v>
      </c>
      <c r="C583" s="42" t="s">
        <v>13123</v>
      </c>
      <c r="D583" s="43" t="s">
        <v>2364</v>
      </c>
      <c r="E583" s="43" t="s">
        <v>2369</v>
      </c>
      <c r="F583" s="43">
        <v>400.0</v>
      </c>
      <c r="G583" s="43">
        <v>4004.0</v>
      </c>
      <c r="H583" s="43" t="s">
        <v>2214</v>
      </c>
    </row>
    <row r="584" ht="15.75" customHeight="1">
      <c r="A584" s="42">
        <v>160084.0</v>
      </c>
      <c r="B584" s="43" t="s">
        <v>2361</v>
      </c>
      <c r="C584" s="42" t="s">
        <v>13124</v>
      </c>
      <c r="D584" s="43" t="s">
        <v>2364</v>
      </c>
      <c r="E584" s="43" t="s">
        <v>2429</v>
      </c>
      <c r="F584" s="43">
        <v>10000.0</v>
      </c>
      <c r="G584" s="43">
        <v>4000.0</v>
      </c>
      <c r="H584" s="43" t="s">
        <v>2214</v>
      </c>
    </row>
    <row r="585" ht="15.75" customHeight="1">
      <c r="A585" s="42">
        <v>160084.0</v>
      </c>
      <c r="B585" s="43" t="s">
        <v>2361</v>
      </c>
      <c r="C585" s="42" t="s">
        <v>13125</v>
      </c>
      <c r="D585" s="43" t="s">
        <v>2466</v>
      </c>
      <c r="E585" s="43" t="s">
        <v>2450</v>
      </c>
      <c r="F585" s="43">
        <v>1.0</v>
      </c>
      <c r="G585" s="43">
        <v>4000.0</v>
      </c>
      <c r="H585" s="43" t="s">
        <v>2214</v>
      </c>
    </row>
    <row r="586" ht="15.75" customHeight="1">
      <c r="A586" s="42">
        <v>160084.0</v>
      </c>
      <c r="B586" s="43" t="s">
        <v>2361</v>
      </c>
      <c r="C586" s="42" t="s">
        <v>13126</v>
      </c>
      <c r="D586" s="43" t="s">
        <v>2441</v>
      </c>
      <c r="E586" s="43" t="s">
        <v>2477</v>
      </c>
      <c r="F586" s="43">
        <v>1.0</v>
      </c>
      <c r="G586" s="43">
        <v>4000.0</v>
      </c>
      <c r="H586" s="43" t="s">
        <v>2214</v>
      </c>
    </row>
    <row r="587" ht="15.75" customHeight="1">
      <c r="A587" s="42">
        <v>160084.0</v>
      </c>
      <c r="B587" s="43" t="s">
        <v>2361</v>
      </c>
      <c r="C587" s="42" t="s">
        <v>13127</v>
      </c>
      <c r="D587" s="43" t="s">
        <v>2441</v>
      </c>
      <c r="E587" s="43" t="s">
        <v>2477</v>
      </c>
      <c r="F587" s="43">
        <v>20.0</v>
      </c>
      <c r="G587" s="43">
        <v>4000.0</v>
      </c>
      <c r="H587" s="43" t="s">
        <v>2214</v>
      </c>
    </row>
    <row r="588" ht="15.75" customHeight="1">
      <c r="A588" s="42">
        <v>160084.0</v>
      </c>
      <c r="B588" s="43" t="s">
        <v>2361</v>
      </c>
      <c r="C588" s="42" t="s">
        <v>13128</v>
      </c>
      <c r="D588" s="43" t="s">
        <v>2364</v>
      </c>
      <c r="E588" s="43" t="s">
        <v>2429</v>
      </c>
      <c r="F588" s="43">
        <v>200.0</v>
      </c>
      <c r="G588" s="43">
        <v>3978.0</v>
      </c>
      <c r="H588" s="43" t="s">
        <v>2214</v>
      </c>
    </row>
    <row r="589" ht="15.75" customHeight="1">
      <c r="A589" s="42">
        <v>160084.0</v>
      </c>
      <c r="B589" s="43" t="s">
        <v>2361</v>
      </c>
      <c r="C589" s="42" t="s">
        <v>13129</v>
      </c>
      <c r="D589" s="43" t="s">
        <v>2518</v>
      </c>
      <c r="E589" s="43" t="s">
        <v>2530</v>
      </c>
      <c r="F589" s="43">
        <v>6.0</v>
      </c>
      <c r="G589" s="43">
        <v>3975.66</v>
      </c>
      <c r="H589" s="43" t="s">
        <v>2214</v>
      </c>
    </row>
    <row r="590" ht="15.75" customHeight="1">
      <c r="A590" s="42">
        <v>160084.0</v>
      </c>
      <c r="B590" s="43" t="s">
        <v>2361</v>
      </c>
      <c r="C590" s="42" t="s">
        <v>13130</v>
      </c>
      <c r="D590" s="43" t="s">
        <v>2364</v>
      </c>
      <c r="E590" s="43" t="s">
        <v>2418</v>
      </c>
      <c r="F590" s="43">
        <v>200.0</v>
      </c>
      <c r="G590" s="43">
        <v>3960.0</v>
      </c>
      <c r="H590" s="43" t="s">
        <v>2214</v>
      </c>
    </row>
    <row r="591" ht="15.75" customHeight="1">
      <c r="A591" s="42">
        <v>160084.0</v>
      </c>
      <c r="B591" s="43" t="s">
        <v>2361</v>
      </c>
      <c r="C591" s="42" t="s">
        <v>13131</v>
      </c>
      <c r="D591" s="43" t="s">
        <v>2378</v>
      </c>
      <c r="E591" s="43" t="s">
        <v>2414</v>
      </c>
      <c r="F591" s="43">
        <v>200.0</v>
      </c>
      <c r="G591" s="43">
        <v>3960.0</v>
      </c>
      <c r="H591" s="43" t="s">
        <v>2214</v>
      </c>
    </row>
    <row r="592" ht="15.75" customHeight="1">
      <c r="A592" s="42">
        <v>160084.0</v>
      </c>
      <c r="B592" s="43" t="s">
        <v>2361</v>
      </c>
      <c r="C592" s="42" t="s">
        <v>13132</v>
      </c>
      <c r="D592" s="43" t="s">
        <v>2364</v>
      </c>
      <c r="E592" s="43" t="s">
        <v>2429</v>
      </c>
      <c r="F592" s="43">
        <v>1000.0</v>
      </c>
      <c r="G592" s="43">
        <v>3950.0</v>
      </c>
      <c r="H592" s="43" t="s">
        <v>2214</v>
      </c>
    </row>
    <row r="593" ht="15.75" customHeight="1">
      <c r="A593" s="42">
        <v>160084.0</v>
      </c>
      <c r="B593" s="43" t="s">
        <v>2361</v>
      </c>
      <c r="C593" s="42" t="s">
        <v>13133</v>
      </c>
      <c r="D593" s="43" t="s">
        <v>2378</v>
      </c>
      <c r="E593" s="43" t="s">
        <v>2418</v>
      </c>
      <c r="F593" s="43">
        <v>500.0</v>
      </c>
      <c r="G593" s="43">
        <v>3935.0</v>
      </c>
      <c r="H593" s="43" t="s">
        <v>2214</v>
      </c>
    </row>
    <row r="594" ht="15.75" customHeight="1">
      <c r="A594" s="42">
        <v>160084.0</v>
      </c>
      <c r="B594" s="43" t="s">
        <v>2361</v>
      </c>
      <c r="C594" s="42" t="s">
        <v>12846</v>
      </c>
      <c r="D594" s="43" t="s">
        <v>2453</v>
      </c>
      <c r="E594" s="43" t="s">
        <v>2592</v>
      </c>
      <c r="F594" s="43">
        <v>56.0</v>
      </c>
      <c r="G594" s="43">
        <v>3920.0</v>
      </c>
      <c r="H594" s="43" t="s">
        <v>2214</v>
      </c>
    </row>
    <row r="595" ht="15.75" customHeight="1">
      <c r="A595" s="42">
        <v>160084.0</v>
      </c>
      <c r="B595" s="43" t="s">
        <v>2361</v>
      </c>
      <c r="C595" s="42" t="s">
        <v>13134</v>
      </c>
      <c r="D595" s="43" t="s">
        <v>2453</v>
      </c>
      <c r="E595" s="43" t="s">
        <v>2592</v>
      </c>
      <c r="F595" s="43">
        <v>56.0</v>
      </c>
      <c r="G595" s="43">
        <v>3920.0</v>
      </c>
      <c r="H595" s="43" t="s">
        <v>2214</v>
      </c>
    </row>
    <row r="596" ht="15.75" customHeight="1">
      <c r="A596" s="42">
        <v>160084.0</v>
      </c>
      <c r="B596" s="43" t="s">
        <v>2361</v>
      </c>
      <c r="C596" s="42" t="s">
        <v>13135</v>
      </c>
      <c r="D596" s="43" t="s">
        <v>2441</v>
      </c>
      <c r="E596" s="43" t="s">
        <v>2477</v>
      </c>
      <c r="F596" s="43">
        <v>30.0</v>
      </c>
      <c r="G596" s="43">
        <v>3900.0</v>
      </c>
      <c r="H596" s="43" t="s">
        <v>2214</v>
      </c>
    </row>
    <row r="597" ht="15.75" customHeight="1">
      <c r="A597" s="42">
        <v>160084.0</v>
      </c>
      <c r="B597" s="43" t="s">
        <v>2361</v>
      </c>
      <c r="C597" s="42" t="s">
        <v>13136</v>
      </c>
      <c r="D597" s="43" t="s">
        <v>2453</v>
      </c>
      <c r="E597" s="43" t="s">
        <v>2477</v>
      </c>
      <c r="F597" s="43">
        <v>150.0</v>
      </c>
      <c r="G597" s="43">
        <v>3900.0</v>
      </c>
      <c r="H597" s="43" t="s">
        <v>2214</v>
      </c>
    </row>
    <row r="598" ht="15.75" customHeight="1">
      <c r="A598" s="42">
        <v>160084.0</v>
      </c>
      <c r="B598" s="43" t="s">
        <v>2361</v>
      </c>
      <c r="C598" s="42" t="s">
        <v>13137</v>
      </c>
      <c r="D598" s="43" t="s">
        <v>2378</v>
      </c>
      <c r="E598" s="43" t="s">
        <v>2418</v>
      </c>
      <c r="F598" s="43">
        <v>450.0</v>
      </c>
      <c r="G598" s="43">
        <v>3888.0000000000005</v>
      </c>
      <c r="H598" s="43" t="s">
        <v>2214</v>
      </c>
    </row>
    <row r="599" ht="15.75" customHeight="1">
      <c r="A599" s="42">
        <v>160084.0</v>
      </c>
      <c r="B599" s="43" t="s">
        <v>2361</v>
      </c>
      <c r="C599" s="42" t="s">
        <v>13138</v>
      </c>
      <c r="D599" s="43" t="s">
        <v>2364</v>
      </c>
      <c r="E599" s="43" t="s">
        <v>2429</v>
      </c>
      <c r="F599" s="43">
        <v>50.0</v>
      </c>
      <c r="G599" s="43">
        <v>3880.0</v>
      </c>
      <c r="H599" s="43" t="s">
        <v>2214</v>
      </c>
    </row>
    <row r="600" ht="15.75" customHeight="1">
      <c r="A600" s="42">
        <v>160084.0</v>
      </c>
      <c r="B600" s="43" t="s">
        <v>2361</v>
      </c>
      <c r="C600" s="42" t="s">
        <v>13139</v>
      </c>
      <c r="D600" s="43" t="s">
        <v>2364</v>
      </c>
      <c r="E600" s="43" t="s">
        <v>2728</v>
      </c>
      <c r="F600" s="43">
        <v>1000.0</v>
      </c>
      <c r="G600" s="43">
        <v>3850.0</v>
      </c>
      <c r="H600" s="43" t="s">
        <v>2214</v>
      </c>
    </row>
    <row r="601" ht="15.75" customHeight="1">
      <c r="A601" s="42">
        <v>160084.0</v>
      </c>
      <c r="B601" s="43" t="s">
        <v>2361</v>
      </c>
      <c r="C601" s="42" t="s">
        <v>13140</v>
      </c>
      <c r="D601" s="43" t="s">
        <v>2378</v>
      </c>
      <c r="E601" s="43" t="s">
        <v>2418</v>
      </c>
      <c r="F601" s="43">
        <v>300.0</v>
      </c>
      <c r="G601" s="43">
        <v>3783.0</v>
      </c>
      <c r="H601" s="43" t="s">
        <v>2214</v>
      </c>
    </row>
    <row r="602" ht="15.75" customHeight="1">
      <c r="A602" s="42">
        <v>160084.0</v>
      </c>
      <c r="B602" s="43" t="s">
        <v>2361</v>
      </c>
      <c r="C602" s="42" t="s">
        <v>13141</v>
      </c>
      <c r="D602" s="43" t="s">
        <v>2364</v>
      </c>
      <c r="E602" s="43" t="s">
        <v>2429</v>
      </c>
      <c r="F602" s="43">
        <v>2500.0</v>
      </c>
      <c r="G602" s="43">
        <v>3775.0</v>
      </c>
      <c r="H602" s="43" t="s">
        <v>2214</v>
      </c>
    </row>
    <row r="603" ht="15.75" customHeight="1">
      <c r="A603" s="42">
        <v>160084.0</v>
      </c>
      <c r="B603" s="43" t="s">
        <v>2361</v>
      </c>
      <c r="C603" s="42" t="s">
        <v>13142</v>
      </c>
      <c r="D603" s="43" t="s">
        <v>2364</v>
      </c>
      <c r="E603" s="43" t="s">
        <v>2429</v>
      </c>
      <c r="F603" s="43">
        <v>1000.0</v>
      </c>
      <c r="G603" s="43">
        <v>3770.0</v>
      </c>
      <c r="H603" s="43" t="s">
        <v>2214</v>
      </c>
    </row>
    <row r="604" ht="15.75" customHeight="1">
      <c r="A604" s="42">
        <v>160084.0</v>
      </c>
      <c r="B604" s="43" t="s">
        <v>2361</v>
      </c>
      <c r="C604" s="42" t="s">
        <v>13143</v>
      </c>
      <c r="D604" s="43" t="s">
        <v>2417</v>
      </c>
      <c r="E604" s="43" t="s">
        <v>2450</v>
      </c>
      <c r="F604" s="43">
        <v>6.0</v>
      </c>
      <c r="G604" s="43">
        <v>3739.98</v>
      </c>
      <c r="H604" s="43" t="s">
        <v>2214</v>
      </c>
    </row>
    <row r="605" ht="15.75" customHeight="1">
      <c r="A605" s="42">
        <v>160084.0</v>
      </c>
      <c r="B605" s="43" t="s">
        <v>2361</v>
      </c>
      <c r="C605" s="42" t="s">
        <v>13144</v>
      </c>
      <c r="D605" s="43" t="s">
        <v>2388</v>
      </c>
      <c r="E605" s="43" t="s">
        <v>2487</v>
      </c>
      <c r="F605" s="43">
        <v>20.0</v>
      </c>
      <c r="G605" s="43">
        <v>3694.6</v>
      </c>
      <c r="H605" s="43" t="s">
        <v>2214</v>
      </c>
    </row>
    <row r="606" ht="15.75" customHeight="1">
      <c r="A606" s="42">
        <v>160084.0</v>
      </c>
      <c r="B606" s="43" t="s">
        <v>2361</v>
      </c>
      <c r="C606" s="42" t="s">
        <v>13145</v>
      </c>
      <c r="D606" s="43" t="s">
        <v>2364</v>
      </c>
      <c r="E606" s="43" t="s">
        <v>2418</v>
      </c>
      <c r="F606" s="43">
        <v>100.0</v>
      </c>
      <c r="G606" s="43">
        <v>3689.0</v>
      </c>
      <c r="H606" s="43" t="s">
        <v>2214</v>
      </c>
    </row>
    <row r="607" ht="15.75" customHeight="1">
      <c r="A607" s="42">
        <v>160084.0</v>
      </c>
      <c r="B607" s="43" t="s">
        <v>2361</v>
      </c>
      <c r="C607" s="42" t="s">
        <v>13146</v>
      </c>
      <c r="D607" s="43" t="s">
        <v>2372</v>
      </c>
      <c r="E607" s="43" t="s">
        <v>2418</v>
      </c>
      <c r="F607" s="43">
        <v>1.0</v>
      </c>
      <c r="G607" s="43">
        <v>3675.0</v>
      </c>
      <c r="H607" s="43" t="s">
        <v>2214</v>
      </c>
    </row>
    <row r="608" ht="15.75" customHeight="1">
      <c r="A608" s="42">
        <v>160084.0</v>
      </c>
      <c r="B608" s="43" t="s">
        <v>2361</v>
      </c>
      <c r="C608" s="42" t="s">
        <v>13147</v>
      </c>
      <c r="D608" s="43" t="s">
        <v>2453</v>
      </c>
      <c r="E608" s="43" t="s">
        <v>2592</v>
      </c>
      <c r="F608" s="43">
        <v>300.0</v>
      </c>
      <c r="G608" s="43">
        <v>3600.0</v>
      </c>
      <c r="H608" s="43" t="s">
        <v>2214</v>
      </c>
    </row>
    <row r="609" ht="15.75" customHeight="1">
      <c r="A609" s="42">
        <v>160084.0</v>
      </c>
      <c r="B609" s="43" t="s">
        <v>2361</v>
      </c>
      <c r="C609" s="42" t="s">
        <v>13148</v>
      </c>
      <c r="D609" s="43" t="s">
        <v>2466</v>
      </c>
      <c r="E609" s="43" t="s">
        <v>2748</v>
      </c>
      <c r="F609" s="43">
        <v>61.0</v>
      </c>
      <c r="G609" s="43">
        <v>3596.56</v>
      </c>
      <c r="H609" s="43" t="s">
        <v>2214</v>
      </c>
    </row>
    <row r="610" ht="15.75" customHeight="1">
      <c r="A610" s="42">
        <v>160084.0</v>
      </c>
      <c r="B610" s="43" t="s">
        <v>2361</v>
      </c>
      <c r="C610" s="42" t="s">
        <v>13149</v>
      </c>
      <c r="D610" s="43" t="s">
        <v>2364</v>
      </c>
      <c r="E610" s="43" t="s">
        <v>2418</v>
      </c>
      <c r="F610" s="43">
        <v>300.0</v>
      </c>
      <c r="G610" s="43">
        <v>3552.0</v>
      </c>
      <c r="H610" s="43" t="s">
        <v>2214</v>
      </c>
    </row>
    <row r="611" ht="15.75" customHeight="1">
      <c r="A611" s="42">
        <v>160084.0</v>
      </c>
      <c r="B611" s="43" t="s">
        <v>2361</v>
      </c>
      <c r="C611" s="42" t="s">
        <v>13150</v>
      </c>
      <c r="D611" s="43" t="s">
        <v>2378</v>
      </c>
      <c r="E611" s="43" t="s">
        <v>2418</v>
      </c>
      <c r="F611" s="43">
        <v>100.0</v>
      </c>
      <c r="G611" s="43">
        <v>3510.0</v>
      </c>
      <c r="H611" s="43" t="s">
        <v>2214</v>
      </c>
    </row>
    <row r="612" ht="15.75" customHeight="1">
      <c r="A612" s="42">
        <v>160084.0</v>
      </c>
      <c r="B612" s="43" t="s">
        <v>2361</v>
      </c>
      <c r="C612" s="42" t="s">
        <v>13151</v>
      </c>
      <c r="D612" s="43" t="s">
        <v>2364</v>
      </c>
      <c r="E612" s="43" t="s">
        <v>2418</v>
      </c>
      <c r="F612" s="43">
        <v>150.0</v>
      </c>
      <c r="G612" s="43">
        <v>3507.0</v>
      </c>
      <c r="H612" s="43" t="s">
        <v>2214</v>
      </c>
    </row>
    <row r="613" ht="15.75" customHeight="1">
      <c r="A613" s="42">
        <v>160084.0</v>
      </c>
      <c r="B613" s="43" t="s">
        <v>2361</v>
      </c>
      <c r="C613" s="42" t="s">
        <v>13152</v>
      </c>
      <c r="D613" s="43" t="s">
        <v>2441</v>
      </c>
      <c r="E613" s="43" t="s">
        <v>2619</v>
      </c>
      <c r="F613" s="43">
        <v>1.0</v>
      </c>
      <c r="G613" s="43">
        <v>3500.0</v>
      </c>
      <c r="H613" s="43" t="s">
        <v>2214</v>
      </c>
    </row>
    <row r="614" ht="15.75" customHeight="1">
      <c r="A614" s="42">
        <v>160084.0</v>
      </c>
      <c r="B614" s="43" t="s">
        <v>2361</v>
      </c>
      <c r="C614" s="42" t="s">
        <v>13153</v>
      </c>
      <c r="D614" s="43" t="s">
        <v>2378</v>
      </c>
      <c r="E614" s="43" t="s">
        <v>2658</v>
      </c>
      <c r="F614" s="43">
        <v>1.0</v>
      </c>
      <c r="G614" s="43">
        <v>3500.0</v>
      </c>
      <c r="H614" s="43" t="s">
        <v>2214</v>
      </c>
    </row>
    <row r="615" ht="15.75" customHeight="1">
      <c r="A615" s="42">
        <v>160084.0</v>
      </c>
      <c r="B615" s="43" t="s">
        <v>2361</v>
      </c>
      <c r="C615" s="42" t="s">
        <v>13154</v>
      </c>
      <c r="D615" s="43" t="s">
        <v>2364</v>
      </c>
      <c r="E615" s="43" t="s">
        <v>2450</v>
      </c>
      <c r="F615" s="43">
        <v>7.0</v>
      </c>
      <c r="G615" s="43">
        <v>3500.0</v>
      </c>
      <c r="H615" s="43" t="s">
        <v>2214</v>
      </c>
    </row>
    <row r="616" ht="15.75" customHeight="1">
      <c r="A616" s="42">
        <v>160084.0</v>
      </c>
      <c r="B616" s="43" t="s">
        <v>2361</v>
      </c>
      <c r="C616" s="42" t="s">
        <v>13155</v>
      </c>
      <c r="D616" s="43" t="s">
        <v>2453</v>
      </c>
      <c r="E616" s="43" t="s">
        <v>2483</v>
      </c>
      <c r="F616" s="43">
        <v>56.0</v>
      </c>
      <c r="G616" s="43">
        <v>3360.0</v>
      </c>
      <c r="H616" s="43" t="s">
        <v>2214</v>
      </c>
    </row>
    <row r="617" ht="15.75" customHeight="1">
      <c r="A617" s="42">
        <v>160084.0</v>
      </c>
      <c r="B617" s="43" t="s">
        <v>2361</v>
      </c>
      <c r="C617" s="42" t="s">
        <v>13156</v>
      </c>
      <c r="D617" s="43" t="s">
        <v>2378</v>
      </c>
      <c r="E617" s="43" t="s">
        <v>2414</v>
      </c>
      <c r="F617" s="43">
        <v>3.0</v>
      </c>
      <c r="G617" s="43">
        <v>3277.7699999999995</v>
      </c>
      <c r="H617" s="43" t="s">
        <v>2214</v>
      </c>
    </row>
    <row r="618" ht="15.75" customHeight="1">
      <c r="A618" s="42">
        <v>160084.0</v>
      </c>
      <c r="B618" s="43" t="s">
        <v>2361</v>
      </c>
      <c r="C618" s="42" t="s">
        <v>13157</v>
      </c>
      <c r="D618" s="43" t="s">
        <v>2364</v>
      </c>
      <c r="E618" s="43" t="s">
        <v>2418</v>
      </c>
      <c r="F618" s="43">
        <v>20.0</v>
      </c>
      <c r="G618" s="43">
        <v>3260.0</v>
      </c>
      <c r="H618" s="43" t="s">
        <v>2214</v>
      </c>
    </row>
    <row r="619" ht="15.75" customHeight="1">
      <c r="A619" s="42">
        <v>160084.0</v>
      </c>
      <c r="B619" s="43" t="s">
        <v>2361</v>
      </c>
      <c r="C619" s="42" t="s">
        <v>13158</v>
      </c>
      <c r="D619" s="43" t="s">
        <v>2417</v>
      </c>
      <c r="E619" s="43" t="s">
        <v>2470</v>
      </c>
      <c r="F619" s="43">
        <v>40.0</v>
      </c>
      <c r="G619" s="43">
        <v>3256.0</v>
      </c>
      <c r="H619" s="43" t="s">
        <v>2214</v>
      </c>
    </row>
    <row r="620" ht="15.75" customHeight="1">
      <c r="A620" s="42">
        <v>160084.0</v>
      </c>
      <c r="B620" s="43" t="s">
        <v>2361</v>
      </c>
      <c r="C620" s="42" t="s">
        <v>13159</v>
      </c>
      <c r="D620" s="43" t="s">
        <v>2364</v>
      </c>
      <c r="E620" s="43" t="s">
        <v>2418</v>
      </c>
      <c r="F620" s="43">
        <v>20.0</v>
      </c>
      <c r="G620" s="43">
        <v>3220.0</v>
      </c>
      <c r="H620" s="43" t="s">
        <v>2214</v>
      </c>
    </row>
    <row r="621" ht="15.75" customHeight="1">
      <c r="A621" s="42">
        <v>160084.0</v>
      </c>
      <c r="B621" s="43" t="s">
        <v>2361</v>
      </c>
      <c r="C621" s="42" t="s">
        <v>13160</v>
      </c>
      <c r="D621" s="43" t="s">
        <v>2364</v>
      </c>
      <c r="E621" s="43" t="s">
        <v>2418</v>
      </c>
      <c r="F621" s="43">
        <v>20.0</v>
      </c>
      <c r="G621" s="43">
        <v>3220.0</v>
      </c>
      <c r="H621" s="43" t="s">
        <v>2214</v>
      </c>
    </row>
    <row r="622" ht="15.75" customHeight="1">
      <c r="A622" s="42">
        <v>160084.0</v>
      </c>
      <c r="B622" s="43" t="s">
        <v>2361</v>
      </c>
      <c r="C622" s="42" t="s">
        <v>13161</v>
      </c>
      <c r="D622" s="43" t="s">
        <v>2518</v>
      </c>
      <c r="E622" s="43" t="s">
        <v>2530</v>
      </c>
      <c r="F622" s="43">
        <v>8.0</v>
      </c>
      <c r="G622" s="43">
        <v>3165.44</v>
      </c>
      <c r="H622" s="43" t="s">
        <v>2214</v>
      </c>
    </row>
    <row r="623" ht="15.75" customHeight="1">
      <c r="A623" s="42">
        <v>160084.0</v>
      </c>
      <c r="B623" s="43" t="s">
        <v>2361</v>
      </c>
      <c r="C623" s="42" t="s">
        <v>13162</v>
      </c>
      <c r="D623" s="43" t="s">
        <v>2466</v>
      </c>
      <c r="E623" s="43" t="s">
        <v>2450</v>
      </c>
      <c r="F623" s="43">
        <v>7.0</v>
      </c>
      <c r="G623" s="43">
        <v>3151.166667</v>
      </c>
      <c r="H623" s="43" t="s">
        <v>2214</v>
      </c>
    </row>
    <row r="624" ht="15.75" customHeight="1">
      <c r="A624" s="42">
        <v>160084.0</v>
      </c>
      <c r="B624" s="43" t="s">
        <v>2361</v>
      </c>
      <c r="C624" s="42" t="s">
        <v>13163</v>
      </c>
      <c r="D624" s="43" t="s">
        <v>2364</v>
      </c>
      <c r="E624" s="43" t="s">
        <v>2429</v>
      </c>
      <c r="F624" s="43">
        <v>1000.0</v>
      </c>
      <c r="G624" s="43">
        <v>3140.0</v>
      </c>
      <c r="H624" s="43" t="s">
        <v>2214</v>
      </c>
    </row>
    <row r="625" ht="15.75" customHeight="1">
      <c r="A625" s="42">
        <v>160084.0</v>
      </c>
      <c r="B625" s="43" t="s">
        <v>2361</v>
      </c>
      <c r="C625" s="42" t="s">
        <v>13164</v>
      </c>
      <c r="D625" s="43" t="s">
        <v>2453</v>
      </c>
      <c r="E625" s="43" t="s">
        <v>2477</v>
      </c>
      <c r="F625" s="43">
        <v>56.0</v>
      </c>
      <c r="G625" s="43">
        <v>3136.0</v>
      </c>
      <c r="H625" s="43" t="s">
        <v>2214</v>
      </c>
    </row>
    <row r="626" ht="15.75" customHeight="1">
      <c r="A626" s="42">
        <v>160084.0</v>
      </c>
      <c r="B626" s="43" t="s">
        <v>2361</v>
      </c>
      <c r="C626" s="42" t="s">
        <v>13165</v>
      </c>
      <c r="D626" s="43" t="s">
        <v>2417</v>
      </c>
      <c r="E626" s="43" t="s">
        <v>2491</v>
      </c>
      <c r="F626" s="43">
        <v>9.0</v>
      </c>
      <c r="G626" s="43">
        <v>3120.0</v>
      </c>
      <c r="H626" s="43" t="s">
        <v>2214</v>
      </c>
    </row>
    <row r="627" ht="15.75" customHeight="1">
      <c r="A627" s="42">
        <v>160084.0</v>
      </c>
      <c r="B627" s="43" t="s">
        <v>2361</v>
      </c>
      <c r="C627" s="42" t="s">
        <v>13166</v>
      </c>
      <c r="D627" s="43" t="s">
        <v>2372</v>
      </c>
      <c r="E627" s="43" t="s">
        <v>2418</v>
      </c>
      <c r="F627" s="43">
        <v>1.0</v>
      </c>
      <c r="G627" s="43">
        <v>3100.0</v>
      </c>
      <c r="H627" s="43" t="s">
        <v>2214</v>
      </c>
    </row>
    <row r="628" ht="15.75" customHeight="1">
      <c r="A628" s="42">
        <v>160084.0</v>
      </c>
      <c r="B628" s="43" t="s">
        <v>2361</v>
      </c>
      <c r="C628" s="42" t="s">
        <v>13167</v>
      </c>
      <c r="D628" s="43" t="s">
        <v>2364</v>
      </c>
      <c r="E628" s="43" t="s">
        <v>2429</v>
      </c>
      <c r="F628" s="43">
        <v>300.0</v>
      </c>
      <c r="G628" s="43">
        <v>3084.0</v>
      </c>
      <c r="H628" s="43" t="s">
        <v>2214</v>
      </c>
    </row>
    <row r="629" ht="15.75" customHeight="1">
      <c r="A629" s="42">
        <v>160084.0</v>
      </c>
      <c r="B629" s="43" t="s">
        <v>2361</v>
      </c>
      <c r="C629" s="42" t="s">
        <v>13168</v>
      </c>
      <c r="D629" s="43" t="s">
        <v>2466</v>
      </c>
      <c r="E629" s="43" t="s">
        <v>2748</v>
      </c>
      <c r="F629" s="43">
        <v>9.0</v>
      </c>
      <c r="G629" s="43">
        <v>3065.04</v>
      </c>
      <c r="H629" s="43" t="s">
        <v>2214</v>
      </c>
    </row>
    <row r="630" ht="15.75" customHeight="1">
      <c r="A630" s="42">
        <v>160084.0</v>
      </c>
      <c r="B630" s="43" t="s">
        <v>2361</v>
      </c>
      <c r="C630" s="42" t="s">
        <v>13169</v>
      </c>
      <c r="D630" s="43" t="s">
        <v>2364</v>
      </c>
      <c r="E630" s="43" t="s">
        <v>2418</v>
      </c>
      <c r="F630" s="43">
        <v>15.0</v>
      </c>
      <c r="G630" s="43">
        <v>3024.75</v>
      </c>
      <c r="H630" s="43" t="s">
        <v>2214</v>
      </c>
    </row>
    <row r="631" ht="15.75" customHeight="1">
      <c r="A631" s="42">
        <v>160084.0</v>
      </c>
      <c r="B631" s="43" t="s">
        <v>2361</v>
      </c>
      <c r="C631" s="42" t="s">
        <v>13170</v>
      </c>
      <c r="D631" s="43" t="s">
        <v>2441</v>
      </c>
      <c r="E631" s="43" t="s">
        <v>2477</v>
      </c>
      <c r="F631" s="43">
        <v>15.0</v>
      </c>
      <c r="G631" s="43">
        <v>3000.0</v>
      </c>
      <c r="H631" s="43" t="s">
        <v>2214</v>
      </c>
    </row>
    <row r="632" ht="15.75" customHeight="1">
      <c r="A632" s="42">
        <v>160084.0</v>
      </c>
      <c r="B632" s="43" t="s">
        <v>2361</v>
      </c>
      <c r="C632" s="42" t="s">
        <v>13171</v>
      </c>
      <c r="D632" s="43" t="s">
        <v>2441</v>
      </c>
      <c r="E632" s="43" t="s">
        <v>2487</v>
      </c>
      <c r="F632" s="43">
        <v>30.0</v>
      </c>
      <c r="G632" s="43">
        <v>3000.0</v>
      </c>
      <c r="H632" s="43" t="s">
        <v>2214</v>
      </c>
    </row>
    <row r="633" ht="15.75" customHeight="1">
      <c r="A633" s="42">
        <v>160084.0</v>
      </c>
      <c r="B633" s="43" t="s">
        <v>2361</v>
      </c>
      <c r="C633" s="42" t="s">
        <v>13172</v>
      </c>
      <c r="D633" s="43" t="s">
        <v>2368</v>
      </c>
      <c r="E633" s="43" t="s">
        <v>2502</v>
      </c>
      <c r="F633" s="43">
        <v>1.0</v>
      </c>
      <c r="G633" s="43">
        <v>3000.0</v>
      </c>
      <c r="H633" s="43" t="s">
        <v>2214</v>
      </c>
    </row>
    <row r="634" ht="15.75" customHeight="1">
      <c r="A634" s="42">
        <v>160084.0</v>
      </c>
      <c r="B634" s="43" t="s">
        <v>2361</v>
      </c>
      <c r="C634" s="42" t="s">
        <v>13173</v>
      </c>
      <c r="D634" s="43" t="s">
        <v>2368</v>
      </c>
      <c r="E634" s="43" t="s">
        <v>2502</v>
      </c>
      <c r="F634" s="43">
        <v>1.0</v>
      </c>
      <c r="G634" s="43">
        <v>3000.0</v>
      </c>
      <c r="H634" s="43" t="s">
        <v>2214</v>
      </c>
    </row>
    <row r="635" ht="15.75" customHeight="1">
      <c r="A635" s="42">
        <v>160084.0</v>
      </c>
      <c r="B635" s="43" t="s">
        <v>2361</v>
      </c>
      <c r="C635" s="42" t="s">
        <v>13174</v>
      </c>
      <c r="D635" s="43" t="s">
        <v>2368</v>
      </c>
      <c r="E635" s="43" t="s">
        <v>2502</v>
      </c>
      <c r="F635" s="43">
        <v>1.0</v>
      </c>
      <c r="G635" s="43">
        <v>3000.0</v>
      </c>
      <c r="H635" s="43" t="s">
        <v>2214</v>
      </c>
    </row>
    <row r="636" ht="15.75" customHeight="1">
      <c r="A636" s="42">
        <v>160084.0</v>
      </c>
      <c r="B636" s="43" t="s">
        <v>2361</v>
      </c>
      <c r="C636" s="42" t="s">
        <v>13175</v>
      </c>
      <c r="D636" s="43" t="s">
        <v>2368</v>
      </c>
      <c r="E636" s="43" t="s">
        <v>2502</v>
      </c>
      <c r="F636" s="43">
        <v>1.0</v>
      </c>
      <c r="G636" s="43">
        <v>3000.0</v>
      </c>
      <c r="H636" s="43" t="s">
        <v>2214</v>
      </c>
    </row>
    <row r="637" ht="15.75" customHeight="1">
      <c r="A637" s="42">
        <v>160084.0</v>
      </c>
      <c r="B637" s="43" t="s">
        <v>2361</v>
      </c>
      <c r="C637" s="42" t="s">
        <v>13176</v>
      </c>
      <c r="D637" s="43" t="s">
        <v>2378</v>
      </c>
      <c r="E637" s="43" t="s">
        <v>2379</v>
      </c>
      <c r="F637" s="43">
        <v>1.0</v>
      </c>
      <c r="G637" s="43">
        <v>3000.0</v>
      </c>
      <c r="H637" s="43" t="s">
        <v>2214</v>
      </c>
    </row>
    <row r="638" ht="15.75" customHeight="1">
      <c r="A638" s="42">
        <v>160084.0</v>
      </c>
      <c r="B638" s="43" t="s">
        <v>2361</v>
      </c>
      <c r="C638" s="42" t="s">
        <v>13177</v>
      </c>
      <c r="D638" s="43" t="s">
        <v>2398</v>
      </c>
      <c r="E638" s="43" t="s">
        <v>2457</v>
      </c>
      <c r="F638" s="43">
        <v>18.0</v>
      </c>
      <c r="G638" s="43">
        <v>3000.0</v>
      </c>
      <c r="H638" s="43" t="s">
        <v>2214</v>
      </c>
    </row>
    <row r="639" ht="15.75" customHeight="1">
      <c r="A639" s="42">
        <v>160084.0</v>
      </c>
      <c r="B639" s="43" t="s">
        <v>2361</v>
      </c>
      <c r="C639" s="42" t="s">
        <v>13178</v>
      </c>
      <c r="D639" s="43" t="s">
        <v>2364</v>
      </c>
      <c r="E639" s="43" t="s">
        <v>2450</v>
      </c>
      <c r="F639" s="43">
        <v>1.0</v>
      </c>
      <c r="G639" s="43">
        <v>3000.0</v>
      </c>
      <c r="H639" s="43" t="s">
        <v>2214</v>
      </c>
    </row>
    <row r="640" ht="15.75" customHeight="1">
      <c r="A640" s="42">
        <v>160084.0</v>
      </c>
      <c r="B640" s="43" t="s">
        <v>2361</v>
      </c>
      <c r="C640" s="42" t="s">
        <v>13179</v>
      </c>
      <c r="D640" s="43" t="s">
        <v>2364</v>
      </c>
      <c r="E640" s="43" t="s">
        <v>2375</v>
      </c>
      <c r="F640" s="43">
        <v>500.0</v>
      </c>
      <c r="G640" s="43">
        <v>2985.0</v>
      </c>
      <c r="H640" s="43" t="s">
        <v>2214</v>
      </c>
    </row>
    <row r="641" ht="15.75" customHeight="1">
      <c r="A641" s="42">
        <v>160084.0</v>
      </c>
      <c r="B641" s="43" t="s">
        <v>2361</v>
      </c>
      <c r="C641" s="42" t="s">
        <v>13180</v>
      </c>
      <c r="D641" s="43" t="s">
        <v>2378</v>
      </c>
      <c r="E641" s="43" t="s">
        <v>2429</v>
      </c>
      <c r="F641" s="43">
        <v>32.0</v>
      </c>
      <c r="G641" s="43">
        <v>2848.0</v>
      </c>
      <c r="H641" s="43" t="s">
        <v>2214</v>
      </c>
    </row>
    <row r="642" ht="15.75" customHeight="1">
      <c r="A642" s="42">
        <v>160084.0</v>
      </c>
      <c r="B642" s="43" t="s">
        <v>2361</v>
      </c>
      <c r="C642" s="42" t="s">
        <v>13181</v>
      </c>
      <c r="D642" s="43" t="s">
        <v>2378</v>
      </c>
      <c r="E642" s="43" t="s">
        <v>2429</v>
      </c>
      <c r="F642" s="43">
        <v>32.0</v>
      </c>
      <c r="G642" s="43">
        <v>2848.0</v>
      </c>
      <c r="H642" s="43" t="s">
        <v>2214</v>
      </c>
    </row>
    <row r="643" ht="15.75" customHeight="1">
      <c r="A643" s="42">
        <v>160084.0</v>
      </c>
      <c r="B643" s="43" t="s">
        <v>2361</v>
      </c>
      <c r="C643" s="42" t="s">
        <v>13182</v>
      </c>
      <c r="D643" s="43" t="s">
        <v>2378</v>
      </c>
      <c r="E643" s="43" t="s">
        <v>2429</v>
      </c>
      <c r="F643" s="43">
        <v>32.0</v>
      </c>
      <c r="G643" s="43">
        <v>2848.0</v>
      </c>
      <c r="H643" s="43" t="s">
        <v>2214</v>
      </c>
    </row>
    <row r="644" ht="15.75" customHeight="1">
      <c r="A644" s="42">
        <v>160084.0</v>
      </c>
      <c r="B644" s="43" t="s">
        <v>2361</v>
      </c>
      <c r="C644" s="42" t="s">
        <v>13183</v>
      </c>
      <c r="D644" s="43" t="s">
        <v>2378</v>
      </c>
      <c r="E644" s="43" t="s">
        <v>2429</v>
      </c>
      <c r="F644" s="43">
        <v>32.0</v>
      </c>
      <c r="G644" s="43">
        <v>2848.0</v>
      </c>
      <c r="H644" s="43" t="s">
        <v>2214</v>
      </c>
    </row>
    <row r="645" ht="15.75" customHeight="1">
      <c r="A645" s="42">
        <v>160084.0</v>
      </c>
      <c r="B645" s="43" t="s">
        <v>2361</v>
      </c>
      <c r="C645" s="42" t="s">
        <v>13184</v>
      </c>
      <c r="D645" s="43" t="s">
        <v>2364</v>
      </c>
      <c r="E645" s="43" t="s">
        <v>2375</v>
      </c>
      <c r="F645" s="43">
        <v>200.0</v>
      </c>
      <c r="G645" s="43">
        <v>2814.0</v>
      </c>
      <c r="H645" s="43" t="s">
        <v>2214</v>
      </c>
    </row>
    <row r="646" ht="15.75" customHeight="1">
      <c r="A646" s="42">
        <v>160084.0</v>
      </c>
      <c r="B646" s="43" t="s">
        <v>2361</v>
      </c>
      <c r="C646" s="42" t="s">
        <v>13185</v>
      </c>
      <c r="D646" s="43" t="s">
        <v>2453</v>
      </c>
      <c r="E646" s="43" t="s">
        <v>2592</v>
      </c>
      <c r="F646" s="43">
        <v>56.0</v>
      </c>
      <c r="G646" s="43">
        <v>2800.0</v>
      </c>
      <c r="H646" s="43" t="s">
        <v>2214</v>
      </c>
    </row>
    <row r="647" ht="15.75" customHeight="1">
      <c r="A647" s="42">
        <v>160084.0</v>
      </c>
      <c r="B647" s="43" t="s">
        <v>2361</v>
      </c>
      <c r="C647" s="42" t="s">
        <v>13186</v>
      </c>
      <c r="D647" s="43" t="s">
        <v>2378</v>
      </c>
      <c r="E647" s="43" t="s">
        <v>2379</v>
      </c>
      <c r="F647" s="43">
        <v>1.0</v>
      </c>
      <c r="G647" s="43">
        <v>2795.02</v>
      </c>
      <c r="H647" s="43" t="s">
        <v>2214</v>
      </c>
    </row>
    <row r="648" ht="15.75" customHeight="1">
      <c r="A648" s="42">
        <v>160084.0</v>
      </c>
      <c r="B648" s="43" t="s">
        <v>2361</v>
      </c>
      <c r="C648" s="42" t="s">
        <v>13187</v>
      </c>
      <c r="D648" s="43" t="s">
        <v>2410</v>
      </c>
      <c r="E648" s="43" t="s">
        <v>2457</v>
      </c>
      <c r="F648" s="43">
        <v>65.0</v>
      </c>
      <c r="G648" s="43">
        <v>2793.05</v>
      </c>
      <c r="H648" s="43" t="s">
        <v>2214</v>
      </c>
    </row>
    <row r="649" ht="15.75" customHeight="1">
      <c r="A649" s="42">
        <v>160084.0</v>
      </c>
      <c r="B649" s="43" t="s">
        <v>2361</v>
      </c>
      <c r="C649" s="42" t="s">
        <v>13188</v>
      </c>
      <c r="D649" s="43" t="s">
        <v>2378</v>
      </c>
      <c r="E649" s="43" t="s">
        <v>2369</v>
      </c>
      <c r="F649" s="43">
        <v>9000.0</v>
      </c>
      <c r="G649" s="43">
        <v>2790.0</v>
      </c>
      <c r="H649" s="43" t="s">
        <v>2214</v>
      </c>
    </row>
    <row r="650" ht="15.75" customHeight="1">
      <c r="A650" s="42">
        <v>160084.0</v>
      </c>
      <c r="B650" s="43" t="s">
        <v>2361</v>
      </c>
      <c r="C650" s="42" t="s">
        <v>13189</v>
      </c>
      <c r="D650" s="43" t="s">
        <v>2417</v>
      </c>
      <c r="E650" s="43" t="s">
        <v>2470</v>
      </c>
      <c r="F650" s="43">
        <v>1650.0</v>
      </c>
      <c r="G650" s="43">
        <v>2767.88</v>
      </c>
      <c r="H650" s="43" t="s">
        <v>2214</v>
      </c>
    </row>
    <row r="651" ht="15.75" customHeight="1">
      <c r="A651" s="42">
        <v>160084.0</v>
      </c>
      <c r="B651" s="43" t="s">
        <v>2361</v>
      </c>
      <c r="C651" s="42" t="s">
        <v>13190</v>
      </c>
      <c r="D651" s="43" t="s">
        <v>2364</v>
      </c>
      <c r="E651" s="43" t="s">
        <v>2385</v>
      </c>
      <c r="F651" s="43">
        <v>20.0</v>
      </c>
      <c r="G651" s="43">
        <v>2734.0</v>
      </c>
      <c r="H651" s="43" t="s">
        <v>2214</v>
      </c>
    </row>
    <row r="652" ht="15.75" customHeight="1">
      <c r="A652" s="42">
        <v>160084.0</v>
      </c>
      <c r="B652" s="43" t="s">
        <v>2361</v>
      </c>
      <c r="C652" s="42" t="s">
        <v>13191</v>
      </c>
      <c r="D652" s="43" t="s">
        <v>2378</v>
      </c>
      <c r="E652" s="43" t="s">
        <v>2429</v>
      </c>
      <c r="F652" s="43">
        <v>300.0</v>
      </c>
      <c r="G652" s="43">
        <v>2721.0</v>
      </c>
      <c r="H652" s="43" t="s">
        <v>2214</v>
      </c>
    </row>
    <row r="653" ht="15.75" customHeight="1">
      <c r="A653" s="42">
        <v>160084.0</v>
      </c>
      <c r="B653" s="43" t="s">
        <v>2361</v>
      </c>
      <c r="C653" s="42" t="s">
        <v>13192</v>
      </c>
      <c r="D653" s="43" t="s">
        <v>2364</v>
      </c>
      <c r="E653" s="43" t="s">
        <v>2375</v>
      </c>
      <c r="F653" s="43">
        <v>1500.0</v>
      </c>
      <c r="G653" s="43">
        <v>2715.0</v>
      </c>
      <c r="H653" s="43" t="s">
        <v>2214</v>
      </c>
    </row>
    <row r="654" ht="15.75" customHeight="1">
      <c r="A654" s="42">
        <v>160084.0</v>
      </c>
      <c r="B654" s="43" t="s">
        <v>2361</v>
      </c>
      <c r="C654" s="42" t="s">
        <v>13193</v>
      </c>
      <c r="D654" s="43" t="s">
        <v>2441</v>
      </c>
      <c r="E654" s="43" t="s">
        <v>2477</v>
      </c>
      <c r="F654" s="43">
        <v>30.0</v>
      </c>
      <c r="G654" s="43">
        <v>2700.0</v>
      </c>
      <c r="H654" s="43" t="s">
        <v>2214</v>
      </c>
    </row>
    <row r="655" ht="15.75" customHeight="1">
      <c r="A655" s="42">
        <v>160084.0</v>
      </c>
      <c r="B655" s="43" t="s">
        <v>2361</v>
      </c>
      <c r="C655" s="42" t="s">
        <v>13194</v>
      </c>
      <c r="D655" s="43" t="s">
        <v>2441</v>
      </c>
      <c r="E655" s="43" t="s">
        <v>2477</v>
      </c>
      <c r="F655" s="43">
        <v>6.0</v>
      </c>
      <c r="G655" s="43">
        <v>2700.0</v>
      </c>
      <c r="H655" s="43" t="s">
        <v>2214</v>
      </c>
    </row>
    <row r="656" ht="15.75" customHeight="1">
      <c r="A656" s="42">
        <v>160084.0</v>
      </c>
      <c r="B656" s="43" t="s">
        <v>2361</v>
      </c>
      <c r="C656" s="42" t="s">
        <v>13195</v>
      </c>
      <c r="D656" s="43" t="s">
        <v>2368</v>
      </c>
      <c r="E656" s="43" t="s">
        <v>2369</v>
      </c>
      <c r="F656" s="43">
        <v>10.0</v>
      </c>
      <c r="G656" s="43">
        <v>2690.5</v>
      </c>
      <c r="H656" s="43" t="s">
        <v>2214</v>
      </c>
    </row>
    <row r="657" ht="15.75" customHeight="1">
      <c r="A657" s="42">
        <v>160084.0</v>
      </c>
      <c r="B657" s="43" t="s">
        <v>2361</v>
      </c>
      <c r="C657" s="42" t="s">
        <v>13196</v>
      </c>
      <c r="D657" s="43" t="s">
        <v>2518</v>
      </c>
      <c r="E657" s="43" t="s">
        <v>2530</v>
      </c>
      <c r="F657" s="43">
        <v>4.0</v>
      </c>
      <c r="G657" s="43">
        <v>2681.84</v>
      </c>
      <c r="H657" s="43" t="s">
        <v>2214</v>
      </c>
    </row>
    <row r="658" ht="15.75" customHeight="1">
      <c r="A658" s="42">
        <v>160084.0</v>
      </c>
      <c r="B658" s="43" t="s">
        <v>2361</v>
      </c>
      <c r="C658" s="42" t="s">
        <v>13197</v>
      </c>
      <c r="D658" s="43" t="s">
        <v>2388</v>
      </c>
      <c r="E658" s="43" t="s">
        <v>2369</v>
      </c>
      <c r="F658" s="43">
        <v>2.0</v>
      </c>
      <c r="G658" s="43">
        <v>2662.29</v>
      </c>
      <c r="H658" s="43" t="s">
        <v>2214</v>
      </c>
    </row>
    <row r="659" ht="15.75" customHeight="1">
      <c r="A659" s="42">
        <v>160084.0</v>
      </c>
      <c r="B659" s="43" t="s">
        <v>2361</v>
      </c>
      <c r="C659" s="42" t="s">
        <v>13198</v>
      </c>
      <c r="D659" s="43" t="s">
        <v>2364</v>
      </c>
      <c r="E659" s="43" t="s">
        <v>2429</v>
      </c>
      <c r="F659" s="43">
        <v>200.0</v>
      </c>
      <c r="G659" s="43">
        <v>2652.0</v>
      </c>
      <c r="H659" s="43" t="s">
        <v>2214</v>
      </c>
    </row>
    <row r="660" ht="15.75" customHeight="1">
      <c r="A660" s="42">
        <v>160084.0</v>
      </c>
      <c r="B660" s="43" t="s">
        <v>2361</v>
      </c>
      <c r="C660" s="42" t="s">
        <v>13199</v>
      </c>
      <c r="D660" s="43" t="s">
        <v>2378</v>
      </c>
      <c r="E660" s="43" t="s">
        <v>2658</v>
      </c>
      <c r="F660" s="43">
        <v>10.0</v>
      </c>
      <c r="G660" s="43">
        <v>2650.7</v>
      </c>
      <c r="H660" s="43" t="s">
        <v>2214</v>
      </c>
    </row>
    <row r="661" ht="15.75" customHeight="1">
      <c r="A661" s="42">
        <v>160084.0</v>
      </c>
      <c r="B661" s="43" t="s">
        <v>2361</v>
      </c>
      <c r="C661" s="42" t="s">
        <v>13200</v>
      </c>
      <c r="D661" s="43" t="s">
        <v>2378</v>
      </c>
      <c r="E661" s="43" t="s">
        <v>2658</v>
      </c>
      <c r="F661" s="43">
        <v>1.0</v>
      </c>
      <c r="G661" s="43">
        <v>2650.0</v>
      </c>
      <c r="H661" s="43" t="s">
        <v>2214</v>
      </c>
    </row>
    <row r="662" ht="15.75" customHeight="1">
      <c r="A662" s="42">
        <v>160084.0</v>
      </c>
      <c r="B662" s="43" t="s">
        <v>2361</v>
      </c>
      <c r="C662" s="42" t="s">
        <v>13201</v>
      </c>
      <c r="D662" s="43" t="s">
        <v>2441</v>
      </c>
      <c r="E662" s="43" t="s">
        <v>2477</v>
      </c>
      <c r="F662" s="43">
        <v>20.0</v>
      </c>
      <c r="G662" s="43">
        <v>2600.0</v>
      </c>
      <c r="H662" s="43" t="s">
        <v>2214</v>
      </c>
    </row>
    <row r="663" ht="15.75" customHeight="1">
      <c r="A663" s="42">
        <v>160084.0</v>
      </c>
      <c r="B663" s="43" t="s">
        <v>2361</v>
      </c>
      <c r="C663" s="42" t="s">
        <v>13202</v>
      </c>
      <c r="D663" s="43" t="s">
        <v>2518</v>
      </c>
      <c r="E663" s="43" t="s">
        <v>2369</v>
      </c>
      <c r="F663" s="43">
        <v>40.0</v>
      </c>
      <c r="G663" s="43">
        <v>2580.0</v>
      </c>
      <c r="H663" s="43" t="s">
        <v>2214</v>
      </c>
    </row>
    <row r="664" ht="15.75" customHeight="1">
      <c r="A664" s="42">
        <v>160084.0</v>
      </c>
      <c r="B664" s="43" t="s">
        <v>2361</v>
      </c>
      <c r="C664" s="42" t="s">
        <v>13203</v>
      </c>
      <c r="D664" s="43" t="s">
        <v>2518</v>
      </c>
      <c r="E664" s="43" t="s">
        <v>2369</v>
      </c>
      <c r="F664" s="43">
        <v>40.0</v>
      </c>
      <c r="G664" s="43">
        <v>2580.0</v>
      </c>
      <c r="H664" s="43" t="s">
        <v>2214</v>
      </c>
    </row>
    <row r="665" ht="15.75" customHeight="1">
      <c r="A665" s="42">
        <v>160084.0</v>
      </c>
      <c r="B665" s="43" t="s">
        <v>2361</v>
      </c>
      <c r="C665" s="42" t="s">
        <v>13204</v>
      </c>
      <c r="D665" s="43" t="s">
        <v>2378</v>
      </c>
      <c r="E665" s="43" t="s">
        <v>2379</v>
      </c>
      <c r="F665" s="43">
        <v>1.0</v>
      </c>
      <c r="G665" s="43">
        <v>2571.62</v>
      </c>
      <c r="H665" s="43" t="s">
        <v>2214</v>
      </c>
    </row>
    <row r="666" ht="15.75" customHeight="1">
      <c r="A666" s="42">
        <v>160084.0</v>
      </c>
      <c r="B666" s="43" t="s">
        <v>2361</v>
      </c>
      <c r="C666" s="42" t="s">
        <v>13205</v>
      </c>
      <c r="D666" s="43" t="s">
        <v>2364</v>
      </c>
      <c r="E666" s="43" t="s">
        <v>2375</v>
      </c>
      <c r="F666" s="43">
        <v>1000.0</v>
      </c>
      <c r="G666" s="43">
        <v>2530.0</v>
      </c>
      <c r="H666" s="43" t="s">
        <v>2214</v>
      </c>
    </row>
    <row r="667" ht="15.75" customHeight="1">
      <c r="A667" s="42">
        <v>160084.0</v>
      </c>
      <c r="B667" s="43" t="s">
        <v>2361</v>
      </c>
      <c r="C667" s="42" t="s">
        <v>13206</v>
      </c>
      <c r="D667" s="43" t="s">
        <v>2441</v>
      </c>
      <c r="E667" s="43" t="s">
        <v>2480</v>
      </c>
      <c r="F667" s="43">
        <v>1.0</v>
      </c>
      <c r="G667" s="43">
        <v>2523.0</v>
      </c>
      <c r="H667" s="43" t="s">
        <v>2214</v>
      </c>
    </row>
    <row r="668" ht="15.75" customHeight="1">
      <c r="A668" s="42">
        <v>160084.0</v>
      </c>
      <c r="B668" s="43" t="s">
        <v>2361</v>
      </c>
      <c r="C668" s="42" t="s">
        <v>13207</v>
      </c>
      <c r="D668" s="43" t="s">
        <v>2453</v>
      </c>
      <c r="E668" s="43" t="s">
        <v>2592</v>
      </c>
      <c r="F668" s="43">
        <v>84.0</v>
      </c>
      <c r="G668" s="43">
        <v>2520.0</v>
      </c>
      <c r="H668" s="43" t="s">
        <v>2214</v>
      </c>
    </row>
    <row r="669" ht="15.75" customHeight="1">
      <c r="A669" s="42">
        <v>160084.0</v>
      </c>
      <c r="B669" s="43" t="s">
        <v>2361</v>
      </c>
      <c r="C669" s="42" t="s">
        <v>13208</v>
      </c>
      <c r="D669" s="43" t="s">
        <v>2466</v>
      </c>
      <c r="E669" s="43" t="s">
        <v>2502</v>
      </c>
      <c r="F669" s="43">
        <v>20.0</v>
      </c>
      <c r="G669" s="43">
        <v>2500.0</v>
      </c>
      <c r="H669" s="43" t="s">
        <v>2214</v>
      </c>
    </row>
    <row r="670" ht="15.75" customHeight="1">
      <c r="A670" s="42">
        <v>160084.0</v>
      </c>
      <c r="B670" s="43" t="s">
        <v>2361</v>
      </c>
      <c r="C670" s="42" t="s">
        <v>13209</v>
      </c>
      <c r="D670" s="43" t="s">
        <v>2364</v>
      </c>
      <c r="E670" s="43" t="s">
        <v>2487</v>
      </c>
      <c r="F670" s="43">
        <v>1000.0</v>
      </c>
      <c r="G670" s="43">
        <v>2500.0</v>
      </c>
      <c r="H670" s="43" t="s">
        <v>2214</v>
      </c>
    </row>
    <row r="671" ht="15.75" customHeight="1">
      <c r="A671" s="42">
        <v>160084.0</v>
      </c>
      <c r="B671" s="43" t="s">
        <v>2361</v>
      </c>
      <c r="C671" s="42" t="s">
        <v>13210</v>
      </c>
      <c r="D671" s="43" t="s">
        <v>2466</v>
      </c>
      <c r="E671" s="43" t="s">
        <v>13211</v>
      </c>
      <c r="F671" s="43">
        <v>5.0</v>
      </c>
      <c r="G671" s="43">
        <v>2500.0</v>
      </c>
      <c r="H671" s="43" t="s">
        <v>2214</v>
      </c>
    </row>
    <row r="672" ht="15.75" customHeight="1">
      <c r="A672" s="42">
        <v>160084.0</v>
      </c>
      <c r="B672" s="43" t="s">
        <v>2361</v>
      </c>
      <c r="C672" s="42" t="s">
        <v>13212</v>
      </c>
      <c r="D672" s="43" t="s">
        <v>2441</v>
      </c>
      <c r="E672" s="43" t="s">
        <v>2477</v>
      </c>
      <c r="F672" s="43">
        <v>10.0</v>
      </c>
      <c r="G672" s="43">
        <v>2500.0</v>
      </c>
      <c r="H672" s="43" t="s">
        <v>2214</v>
      </c>
    </row>
    <row r="673" ht="15.75" customHeight="1">
      <c r="A673" s="42">
        <v>160084.0</v>
      </c>
      <c r="B673" s="43" t="s">
        <v>2361</v>
      </c>
      <c r="C673" s="42" t="s">
        <v>13213</v>
      </c>
      <c r="D673" s="43" t="s">
        <v>2441</v>
      </c>
      <c r="E673" s="43" t="s">
        <v>2477</v>
      </c>
      <c r="F673" s="43">
        <v>10.0</v>
      </c>
      <c r="G673" s="43">
        <v>2500.0</v>
      </c>
      <c r="H673" s="43" t="s">
        <v>2214</v>
      </c>
    </row>
    <row r="674" ht="15.75" customHeight="1">
      <c r="A674" s="42">
        <v>160084.0</v>
      </c>
      <c r="B674" s="43" t="s">
        <v>2361</v>
      </c>
      <c r="C674" s="42" t="s">
        <v>13214</v>
      </c>
      <c r="D674" s="43" t="s">
        <v>2368</v>
      </c>
      <c r="E674" s="43" t="s">
        <v>2470</v>
      </c>
      <c r="F674" s="43">
        <v>4.0</v>
      </c>
      <c r="G674" s="43">
        <v>2500.0</v>
      </c>
      <c r="H674" s="43" t="s">
        <v>2214</v>
      </c>
    </row>
    <row r="675" ht="15.75" customHeight="1">
      <c r="A675" s="42">
        <v>160084.0</v>
      </c>
      <c r="B675" s="43" t="s">
        <v>2361</v>
      </c>
      <c r="C675" s="42" t="s">
        <v>13215</v>
      </c>
      <c r="D675" s="43" t="s">
        <v>2398</v>
      </c>
      <c r="E675" s="43" t="s">
        <v>2717</v>
      </c>
      <c r="F675" s="43">
        <v>500.0</v>
      </c>
      <c r="G675" s="43">
        <v>2500.0</v>
      </c>
      <c r="H675" s="43" t="s">
        <v>2214</v>
      </c>
    </row>
    <row r="676" ht="15.75" customHeight="1">
      <c r="A676" s="42">
        <v>160084.0</v>
      </c>
      <c r="B676" s="43" t="s">
        <v>2361</v>
      </c>
      <c r="C676" s="42" t="s">
        <v>13216</v>
      </c>
      <c r="D676" s="43" t="s">
        <v>2378</v>
      </c>
      <c r="E676" s="43" t="s">
        <v>2658</v>
      </c>
      <c r="F676" s="43">
        <v>3.0</v>
      </c>
      <c r="G676" s="43">
        <v>2438.94</v>
      </c>
      <c r="H676" s="43" t="s">
        <v>2214</v>
      </c>
    </row>
    <row r="677" ht="15.75" customHeight="1">
      <c r="A677" s="42">
        <v>160084.0</v>
      </c>
      <c r="B677" s="43" t="s">
        <v>2361</v>
      </c>
      <c r="C677" s="42" t="s">
        <v>13217</v>
      </c>
      <c r="D677" s="43" t="s">
        <v>2388</v>
      </c>
      <c r="E677" s="43" t="s">
        <v>2487</v>
      </c>
      <c r="F677" s="43">
        <v>8.0</v>
      </c>
      <c r="G677" s="43">
        <v>2433.68</v>
      </c>
      <c r="H677" s="43" t="s">
        <v>2214</v>
      </c>
    </row>
    <row r="678" ht="15.75" customHeight="1">
      <c r="A678" s="42">
        <v>160084.0</v>
      </c>
      <c r="B678" s="43" t="s">
        <v>2361</v>
      </c>
      <c r="C678" s="42" t="s">
        <v>13218</v>
      </c>
      <c r="D678" s="43" t="s">
        <v>2378</v>
      </c>
      <c r="E678" s="43" t="s">
        <v>2379</v>
      </c>
      <c r="F678" s="43">
        <v>1.0</v>
      </c>
      <c r="G678" s="43">
        <v>2407.62</v>
      </c>
      <c r="H678" s="43" t="s">
        <v>2214</v>
      </c>
    </row>
    <row r="679" ht="15.75" customHeight="1">
      <c r="A679" s="42">
        <v>160084.0</v>
      </c>
      <c r="B679" s="43" t="s">
        <v>2361</v>
      </c>
      <c r="C679" s="42" t="s">
        <v>13219</v>
      </c>
      <c r="D679" s="43" t="s">
        <v>2441</v>
      </c>
      <c r="E679" s="43" t="s">
        <v>2477</v>
      </c>
      <c r="F679" s="43">
        <v>30.0</v>
      </c>
      <c r="G679" s="43">
        <v>2400.0</v>
      </c>
      <c r="H679" s="43" t="s">
        <v>2214</v>
      </c>
    </row>
    <row r="680" ht="15.75" customHeight="1">
      <c r="A680" s="42">
        <v>160084.0</v>
      </c>
      <c r="B680" s="43" t="s">
        <v>2361</v>
      </c>
      <c r="C680" s="42" t="s">
        <v>13220</v>
      </c>
      <c r="D680" s="43" t="s">
        <v>2378</v>
      </c>
      <c r="E680" s="43" t="s">
        <v>2379</v>
      </c>
      <c r="F680" s="43">
        <v>10.0</v>
      </c>
      <c r="G680" s="43">
        <v>2400.0</v>
      </c>
      <c r="H680" s="43" t="s">
        <v>2214</v>
      </c>
    </row>
    <row r="681" ht="15.75" customHeight="1">
      <c r="A681" s="42">
        <v>160084.0</v>
      </c>
      <c r="B681" s="43" t="s">
        <v>2361</v>
      </c>
      <c r="C681" s="42" t="s">
        <v>13221</v>
      </c>
      <c r="D681" s="43" t="s">
        <v>2388</v>
      </c>
      <c r="E681" s="43" t="s">
        <v>2487</v>
      </c>
      <c r="F681" s="43">
        <v>8.0</v>
      </c>
      <c r="G681" s="43">
        <v>2379.92</v>
      </c>
      <c r="H681" s="43" t="s">
        <v>2214</v>
      </c>
    </row>
    <row r="682" ht="15.75" customHeight="1">
      <c r="A682" s="42">
        <v>160084.0</v>
      </c>
      <c r="B682" s="43" t="s">
        <v>2361</v>
      </c>
      <c r="C682" s="42" t="s">
        <v>13222</v>
      </c>
      <c r="D682" s="43" t="s">
        <v>2518</v>
      </c>
      <c r="E682" s="43" t="s">
        <v>2530</v>
      </c>
      <c r="F682" s="43">
        <v>3.0</v>
      </c>
      <c r="G682" s="43">
        <v>2355.18</v>
      </c>
      <c r="H682" s="43" t="s">
        <v>2214</v>
      </c>
    </row>
    <row r="683" ht="15.75" customHeight="1">
      <c r="A683" s="42">
        <v>160084.0</v>
      </c>
      <c r="B683" s="43" t="s">
        <v>2361</v>
      </c>
      <c r="C683" s="42" t="s">
        <v>13223</v>
      </c>
      <c r="D683" s="43" t="s">
        <v>2364</v>
      </c>
      <c r="E683" s="43" t="s">
        <v>2728</v>
      </c>
      <c r="F683" s="43">
        <v>4800.0</v>
      </c>
      <c r="G683" s="43">
        <v>2304.0</v>
      </c>
      <c r="H683" s="43" t="s">
        <v>2214</v>
      </c>
    </row>
    <row r="684" ht="15.75" customHeight="1">
      <c r="A684" s="42">
        <v>160084.0</v>
      </c>
      <c r="B684" s="43" t="s">
        <v>2361</v>
      </c>
      <c r="C684" s="42" t="s">
        <v>13224</v>
      </c>
      <c r="D684" s="43" t="s">
        <v>2378</v>
      </c>
      <c r="E684" s="43" t="s">
        <v>2379</v>
      </c>
      <c r="F684" s="43">
        <v>1.0</v>
      </c>
      <c r="G684" s="43">
        <v>2282.62</v>
      </c>
      <c r="H684" s="43" t="s">
        <v>2214</v>
      </c>
    </row>
    <row r="685" ht="15.75" customHeight="1">
      <c r="A685" s="42">
        <v>160084.0</v>
      </c>
      <c r="B685" s="43" t="s">
        <v>2361</v>
      </c>
      <c r="C685" s="42" t="s">
        <v>13225</v>
      </c>
      <c r="D685" s="43" t="s">
        <v>2364</v>
      </c>
      <c r="E685" s="43" t="s">
        <v>2483</v>
      </c>
      <c r="F685" s="43">
        <v>500.0</v>
      </c>
      <c r="G685" s="43">
        <v>2265.0</v>
      </c>
      <c r="H685" s="43" t="s">
        <v>2214</v>
      </c>
    </row>
    <row r="686" ht="15.75" customHeight="1">
      <c r="A686" s="42">
        <v>160084.0</v>
      </c>
      <c r="B686" s="43" t="s">
        <v>2361</v>
      </c>
      <c r="C686" s="42" t="s">
        <v>13226</v>
      </c>
      <c r="D686" s="43" t="s">
        <v>2398</v>
      </c>
      <c r="E686" s="43" t="s">
        <v>2457</v>
      </c>
      <c r="F686" s="43">
        <v>18.0</v>
      </c>
      <c r="G686" s="43">
        <v>2139.3</v>
      </c>
      <c r="H686" s="43" t="s">
        <v>2214</v>
      </c>
    </row>
    <row r="687" ht="15.75" customHeight="1">
      <c r="A687" s="42">
        <v>160084.0</v>
      </c>
      <c r="B687" s="43" t="s">
        <v>2361</v>
      </c>
      <c r="C687" s="42" t="s">
        <v>13118</v>
      </c>
      <c r="D687" s="43" t="s">
        <v>2398</v>
      </c>
      <c r="E687" s="43" t="s">
        <v>2457</v>
      </c>
      <c r="F687" s="43">
        <v>400.0</v>
      </c>
      <c r="G687" s="43">
        <v>2108.0</v>
      </c>
      <c r="H687" s="43" t="s">
        <v>2214</v>
      </c>
    </row>
    <row r="688" ht="15.75" customHeight="1">
      <c r="A688" s="42">
        <v>160084.0</v>
      </c>
      <c r="B688" s="43" t="s">
        <v>2361</v>
      </c>
      <c r="C688" s="42" t="s">
        <v>13227</v>
      </c>
      <c r="D688" s="43" t="s">
        <v>2364</v>
      </c>
      <c r="E688" s="43" t="s">
        <v>2429</v>
      </c>
      <c r="F688" s="43">
        <v>480.0</v>
      </c>
      <c r="G688" s="43">
        <v>2040.0</v>
      </c>
      <c r="H688" s="43" t="s">
        <v>2214</v>
      </c>
    </row>
    <row r="689" ht="15.75" customHeight="1">
      <c r="A689" s="42">
        <v>160084.0</v>
      </c>
      <c r="B689" s="43" t="s">
        <v>2361</v>
      </c>
      <c r="C689" s="42" t="s">
        <v>13228</v>
      </c>
      <c r="D689" s="43" t="s">
        <v>2466</v>
      </c>
      <c r="E689" s="43" t="s">
        <v>2502</v>
      </c>
      <c r="F689" s="43">
        <v>1.0</v>
      </c>
      <c r="G689" s="43">
        <v>2000.0</v>
      </c>
      <c r="H689" s="43" t="s">
        <v>2214</v>
      </c>
    </row>
    <row r="690" ht="15.75" customHeight="1">
      <c r="A690" s="42">
        <v>160084.0</v>
      </c>
      <c r="B690" s="43" t="s">
        <v>2361</v>
      </c>
      <c r="C690" s="42" t="s">
        <v>13229</v>
      </c>
      <c r="D690" s="43" t="s">
        <v>2368</v>
      </c>
      <c r="E690" s="43" t="s">
        <v>12799</v>
      </c>
      <c r="F690" s="43">
        <v>1000.0</v>
      </c>
      <c r="G690" s="43">
        <v>2000.0</v>
      </c>
      <c r="H690" s="43" t="s">
        <v>2214</v>
      </c>
    </row>
    <row r="691" ht="15.75" customHeight="1">
      <c r="A691" s="42">
        <v>160084.0</v>
      </c>
      <c r="B691" s="43" t="s">
        <v>2361</v>
      </c>
      <c r="C691" s="42" t="s">
        <v>13230</v>
      </c>
      <c r="D691" s="43" t="s">
        <v>2364</v>
      </c>
      <c r="E691" s="43" t="s">
        <v>2375</v>
      </c>
      <c r="F691" s="43">
        <v>1000.0</v>
      </c>
      <c r="G691" s="43">
        <v>2000.0</v>
      </c>
      <c r="H691" s="43" t="s">
        <v>2214</v>
      </c>
    </row>
    <row r="692" ht="15.75" customHeight="1">
      <c r="A692" s="42">
        <v>160084.0</v>
      </c>
      <c r="B692" s="43" t="s">
        <v>2361</v>
      </c>
      <c r="C692" s="42" t="s">
        <v>13231</v>
      </c>
      <c r="D692" s="43" t="s">
        <v>2364</v>
      </c>
      <c r="E692" s="43" t="s">
        <v>2418</v>
      </c>
      <c r="F692" s="43">
        <v>100.0</v>
      </c>
      <c r="G692" s="43">
        <v>2000.0</v>
      </c>
      <c r="H692" s="43" t="s">
        <v>2214</v>
      </c>
    </row>
    <row r="693" ht="15.75" customHeight="1">
      <c r="A693" s="42">
        <v>160084.0</v>
      </c>
      <c r="B693" s="43" t="s">
        <v>2361</v>
      </c>
      <c r="C693" s="42" t="s">
        <v>13232</v>
      </c>
      <c r="D693" s="43" t="s">
        <v>2453</v>
      </c>
      <c r="E693" s="43" t="s">
        <v>2454</v>
      </c>
      <c r="F693" s="43">
        <v>1.0</v>
      </c>
      <c r="G693" s="43">
        <v>2000.0</v>
      </c>
      <c r="H693" s="43" t="s">
        <v>2214</v>
      </c>
    </row>
    <row r="694" ht="15.75" customHeight="1">
      <c r="A694" s="42">
        <v>160084.0</v>
      </c>
      <c r="B694" s="43" t="s">
        <v>2361</v>
      </c>
      <c r="C694" s="42" t="s">
        <v>13233</v>
      </c>
      <c r="D694" s="43" t="s">
        <v>2378</v>
      </c>
      <c r="E694" s="43" t="s">
        <v>2414</v>
      </c>
      <c r="F694" s="43">
        <v>1.0</v>
      </c>
      <c r="G694" s="43">
        <v>2000.0</v>
      </c>
      <c r="H694" s="43" t="s">
        <v>2214</v>
      </c>
    </row>
    <row r="695" ht="15.75" customHeight="1">
      <c r="A695" s="42">
        <v>160084.0</v>
      </c>
      <c r="B695" s="43" t="s">
        <v>2361</v>
      </c>
      <c r="C695" s="42" t="s">
        <v>13234</v>
      </c>
      <c r="D695" s="43" t="s">
        <v>2466</v>
      </c>
      <c r="E695" s="43" t="s">
        <v>2454</v>
      </c>
      <c r="F695" s="43">
        <v>1.0</v>
      </c>
      <c r="G695" s="43">
        <v>1999.6</v>
      </c>
      <c r="H695" s="43" t="s">
        <v>2214</v>
      </c>
    </row>
    <row r="696" ht="15.75" customHeight="1">
      <c r="A696" s="42">
        <v>160084.0</v>
      </c>
      <c r="B696" s="43" t="s">
        <v>2361</v>
      </c>
      <c r="C696" s="42" t="s">
        <v>13235</v>
      </c>
      <c r="D696" s="43" t="s">
        <v>2398</v>
      </c>
      <c r="E696" s="43" t="s">
        <v>2457</v>
      </c>
      <c r="F696" s="43">
        <v>20.0</v>
      </c>
      <c r="G696" s="43">
        <v>1992.0</v>
      </c>
      <c r="H696" s="43" t="s">
        <v>2214</v>
      </c>
    </row>
    <row r="697" ht="15.75" customHeight="1">
      <c r="A697" s="42">
        <v>160084.0</v>
      </c>
      <c r="B697" s="43" t="s">
        <v>2361</v>
      </c>
      <c r="C697" s="42" t="s">
        <v>13236</v>
      </c>
      <c r="D697" s="43" t="s">
        <v>2378</v>
      </c>
      <c r="E697" s="43" t="s">
        <v>2369</v>
      </c>
      <c r="F697" s="43">
        <v>600.0</v>
      </c>
      <c r="G697" s="43">
        <v>1986.0</v>
      </c>
      <c r="H697" s="43" t="s">
        <v>2214</v>
      </c>
    </row>
    <row r="698" ht="15.75" customHeight="1">
      <c r="A698" s="42">
        <v>160084.0</v>
      </c>
      <c r="B698" s="43" t="s">
        <v>2361</v>
      </c>
      <c r="C698" s="42" t="s">
        <v>13237</v>
      </c>
      <c r="D698" s="43" t="s">
        <v>2364</v>
      </c>
      <c r="E698" s="43" t="s">
        <v>2369</v>
      </c>
      <c r="F698" s="43">
        <v>500.0</v>
      </c>
      <c r="G698" s="43">
        <v>1970.0</v>
      </c>
      <c r="H698" s="43" t="s">
        <v>2214</v>
      </c>
    </row>
    <row r="699" ht="15.75" customHeight="1">
      <c r="A699" s="42">
        <v>160084.0</v>
      </c>
      <c r="B699" s="43" t="s">
        <v>2361</v>
      </c>
      <c r="C699" s="42" t="s">
        <v>13238</v>
      </c>
      <c r="D699" s="43" t="s">
        <v>2453</v>
      </c>
      <c r="E699" s="43" t="s">
        <v>2592</v>
      </c>
      <c r="F699" s="43">
        <v>56.0</v>
      </c>
      <c r="G699" s="43">
        <v>1960.0</v>
      </c>
      <c r="H699" s="43" t="s">
        <v>2214</v>
      </c>
    </row>
    <row r="700" ht="15.75" customHeight="1">
      <c r="A700" s="42">
        <v>160084.0</v>
      </c>
      <c r="B700" s="43" t="s">
        <v>2361</v>
      </c>
      <c r="C700" s="42" t="s">
        <v>13239</v>
      </c>
      <c r="D700" s="43" t="s">
        <v>2398</v>
      </c>
      <c r="E700" s="43" t="s">
        <v>2457</v>
      </c>
      <c r="F700" s="43">
        <v>6.0</v>
      </c>
      <c r="G700" s="43">
        <v>1950.0</v>
      </c>
      <c r="H700" s="43" t="s">
        <v>2214</v>
      </c>
    </row>
    <row r="701" ht="15.75" customHeight="1">
      <c r="A701" s="42">
        <v>160084.0</v>
      </c>
      <c r="B701" s="43" t="s">
        <v>2361</v>
      </c>
      <c r="C701" s="42" t="s">
        <v>13240</v>
      </c>
      <c r="D701" s="43" t="s">
        <v>2364</v>
      </c>
      <c r="E701" s="43" t="s">
        <v>2375</v>
      </c>
      <c r="F701" s="43">
        <v>500.0</v>
      </c>
      <c r="G701" s="43">
        <v>1950.0</v>
      </c>
      <c r="H701" s="43" t="s">
        <v>2214</v>
      </c>
    </row>
    <row r="702" ht="15.75" customHeight="1">
      <c r="A702" s="42">
        <v>160084.0</v>
      </c>
      <c r="B702" s="43" t="s">
        <v>2361</v>
      </c>
      <c r="C702" s="42" t="s">
        <v>13241</v>
      </c>
      <c r="D702" s="43" t="s">
        <v>2364</v>
      </c>
      <c r="E702" s="43" t="s">
        <v>2369</v>
      </c>
      <c r="F702" s="43">
        <v>20.0</v>
      </c>
      <c r="G702" s="43">
        <v>1940.0</v>
      </c>
      <c r="H702" s="43" t="s">
        <v>2214</v>
      </c>
    </row>
    <row r="703" ht="15.75" customHeight="1">
      <c r="A703" s="42">
        <v>160084.0</v>
      </c>
      <c r="B703" s="43" t="s">
        <v>2361</v>
      </c>
      <c r="C703" s="42" t="s">
        <v>13242</v>
      </c>
      <c r="D703" s="43" t="s">
        <v>2364</v>
      </c>
      <c r="E703" s="43" t="s">
        <v>2429</v>
      </c>
      <c r="F703" s="43">
        <v>500.0</v>
      </c>
      <c r="G703" s="43">
        <v>1935.0</v>
      </c>
      <c r="H703" s="43" t="s">
        <v>2214</v>
      </c>
    </row>
    <row r="704" ht="15.75" customHeight="1">
      <c r="A704" s="42">
        <v>160084.0</v>
      </c>
      <c r="B704" s="43" t="s">
        <v>2361</v>
      </c>
      <c r="C704" s="42" t="s">
        <v>13243</v>
      </c>
      <c r="D704" s="43" t="s">
        <v>2364</v>
      </c>
      <c r="E704" s="43" t="s">
        <v>2429</v>
      </c>
      <c r="F704" s="43">
        <v>500.0</v>
      </c>
      <c r="G704" s="43">
        <v>1935.0</v>
      </c>
      <c r="H704" s="43" t="s">
        <v>2214</v>
      </c>
    </row>
    <row r="705" ht="15.75" customHeight="1">
      <c r="A705" s="42">
        <v>160084.0</v>
      </c>
      <c r="B705" s="43" t="s">
        <v>2361</v>
      </c>
      <c r="C705" s="42" t="s">
        <v>13244</v>
      </c>
      <c r="D705" s="43" t="s">
        <v>2364</v>
      </c>
      <c r="E705" s="43" t="s">
        <v>2429</v>
      </c>
      <c r="F705" s="43">
        <v>500.0</v>
      </c>
      <c r="G705" s="43">
        <v>1935.0</v>
      </c>
      <c r="H705" s="43" t="s">
        <v>2214</v>
      </c>
    </row>
    <row r="706" ht="15.75" customHeight="1">
      <c r="A706" s="42">
        <v>160084.0</v>
      </c>
      <c r="B706" s="43" t="s">
        <v>2361</v>
      </c>
      <c r="C706" s="42" t="s">
        <v>13245</v>
      </c>
      <c r="D706" s="43" t="s">
        <v>2364</v>
      </c>
      <c r="E706" s="43" t="s">
        <v>2429</v>
      </c>
      <c r="F706" s="43">
        <v>500.0</v>
      </c>
      <c r="G706" s="43">
        <v>1935.0</v>
      </c>
      <c r="H706" s="43" t="s">
        <v>2214</v>
      </c>
    </row>
    <row r="707" ht="15.75" customHeight="1">
      <c r="A707" s="42">
        <v>160084.0</v>
      </c>
      <c r="B707" s="43" t="s">
        <v>2361</v>
      </c>
      <c r="C707" s="42" t="s">
        <v>13246</v>
      </c>
      <c r="D707" s="43" t="s">
        <v>2364</v>
      </c>
      <c r="E707" s="43" t="s">
        <v>2375</v>
      </c>
      <c r="F707" s="43">
        <v>100.0</v>
      </c>
      <c r="G707" s="43">
        <v>1933.0</v>
      </c>
      <c r="H707" s="43" t="s">
        <v>2214</v>
      </c>
    </row>
    <row r="708" ht="15.75" customHeight="1">
      <c r="A708" s="42">
        <v>160084.0</v>
      </c>
      <c r="B708" s="43" t="s">
        <v>2361</v>
      </c>
      <c r="C708" s="42" t="s">
        <v>13247</v>
      </c>
      <c r="D708" s="43" t="s">
        <v>2398</v>
      </c>
      <c r="E708" s="43" t="s">
        <v>2487</v>
      </c>
      <c r="F708" s="43">
        <v>70.0</v>
      </c>
      <c r="G708" s="43">
        <v>1923.95</v>
      </c>
      <c r="H708" s="43" t="s">
        <v>2214</v>
      </c>
    </row>
    <row r="709" ht="15.75" customHeight="1">
      <c r="A709" s="42">
        <v>160084.0</v>
      </c>
      <c r="B709" s="43" t="s">
        <v>2361</v>
      </c>
      <c r="C709" s="42" t="s">
        <v>13248</v>
      </c>
      <c r="D709" s="43" t="s">
        <v>2368</v>
      </c>
      <c r="E709" s="43" t="s">
        <v>2369</v>
      </c>
      <c r="F709" s="43">
        <v>48.0</v>
      </c>
      <c r="G709" s="43">
        <v>1920.0</v>
      </c>
      <c r="H709" s="43" t="s">
        <v>2214</v>
      </c>
    </row>
    <row r="710" ht="15.75" customHeight="1">
      <c r="A710" s="42">
        <v>160084.0</v>
      </c>
      <c r="B710" s="43" t="s">
        <v>2361</v>
      </c>
      <c r="C710" s="42" t="s">
        <v>13249</v>
      </c>
      <c r="D710" s="43" t="s">
        <v>2398</v>
      </c>
      <c r="E710" s="43" t="s">
        <v>2379</v>
      </c>
      <c r="F710" s="43">
        <v>20.0</v>
      </c>
      <c r="G710" s="43">
        <v>1915.33</v>
      </c>
      <c r="H710" s="43" t="s">
        <v>2214</v>
      </c>
    </row>
    <row r="711" ht="15.75" customHeight="1">
      <c r="A711" s="42">
        <v>160084.0</v>
      </c>
      <c r="B711" s="43" t="s">
        <v>2361</v>
      </c>
      <c r="C711" s="42" t="s">
        <v>13250</v>
      </c>
      <c r="D711" s="43" t="s">
        <v>2378</v>
      </c>
      <c r="E711" s="43" t="s">
        <v>2658</v>
      </c>
      <c r="F711" s="43">
        <v>1.0</v>
      </c>
      <c r="G711" s="43">
        <v>1900.0</v>
      </c>
      <c r="H711" s="43" t="s">
        <v>2214</v>
      </c>
    </row>
    <row r="712" ht="15.75" customHeight="1">
      <c r="A712" s="42">
        <v>160084.0</v>
      </c>
      <c r="B712" s="43" t="s">
        <v>2361</v>
      </c>
      <c r="C712" s="42" t="s">
        <v>13251</v>
      </c>
      <c r="D712" s="43" t="s">
        <v>2398</v>
      </c>
      <c r="E712" s="43" t="s">
        <v>2457</v>
      </c>
      <c r="F712" s="43">
        <v>120.0</v>
      </c>
      <c r="G712" s="43">
        <v>1872.0</v>
      </c>
      <c r="H712" s="43" t="s">
        <v>2214</v>
      </c>
    </row>
    <row r="713" ht="15.75" customHeight="1">
      <c r="A713" s="42">
        <v>160084.0</v>
      </c>
      <c r="B713" s="43" t="s">
        <v>2361</v>
      </c>
      <c r="C713" s="42" t="s">
        <v>13252</v>
      </c>
      <c r="D713" s="43" t="s">
        <v>2364</v>
      </c>
      <c r="E713" s="43" t="s">
        <v>12837</v>
      </c>
      <c r="F713" s="43">
        <v>1000.0</v>
      </c>
      <c r="G713" s="43">
        <v>1830.0</v>
      </c>
      <c r="H713" s="43" t="s">
        <v>2214</v>
      </c>
    </row>
    <row r="714" ht="15.75" customHeight="1">
      <c r="A714" s="42">
        <v>160084.0</v>
      </c>
      <c r="B714" s="43" t="s">
        <v>2361</v>
      </c>
      <c r="C714" s="42" t="s">
        <v>13253</v>
      </c>
      <c r="D714" s="43" t="s">
        <v>2364</v>
      </c>
      <c r="E714" s="43" t="s">
        <v>2369</v>
      </c>
      <c r="F714" s="43">
        <v>500.0</v>
      </c>
      <c r="G714" s="43">
        <v>1820.0</v>
      </c>
      <c r="H714" s="43" t="s">
        <v>2214</v>
      </c>
    </row>
    <row r="715" ht="15.75" customHeight="1">
      <c r="A715" s="42">
        <v>160084.0</v>
      </c>
      <c r="B715" s="43" t="s">
        <v>2361</v>
      </c>
      <c r="C715" s="42" t="s">
        <v>13254</v>
      </c>
      <c r="D715" s="43" t="s">
        <v>2441</v>
      </c>
      <c r="E715" s="43" t="s">
        <v>2477</v>
      </c>
      <c r="F715" s="43">
        <v>15.0</v>
      </c>
      <c r="G715" s="43">
        <v>1800.0</v>
      </c>
      <c r="H715" s="43" t="s">
        <v>2214</v>
      </c>
    </row>
    <row r="716" ht="15.75" customHeight="1">
      <c r="A716" s="42">
        <v>160084.0</v>
      </c>
      <c r="B716" s="43" t="s">
        <v>2361</v>
      </c>
      <c r="C716" s="42" t="s">
        <v>13255</v>
      </c>
      <c r="D716" s="43" t="s">
        <v>2364</v>
      </c>
      <c r="E716" s="43" t="s">
        <v>2369</v>
      </c>
      <c r="F716" s="43">
        <v>4.0</v>
      </c>
      <c r="G716" s="43">
        <v>1800.0</v>
      </c>
      <c r="H716" s="43" t="s">
        <v>2214</v>
      </c>
    </row>
    <row r="717" ht="15.75" customHeight="1">
      <c r="A717" s="42">
        <v>160084.0</v>
      </c>
      <c r="B717" s="43" t="s">
        <v>2361</v>
      </c>
      <c r="C717" s="42" t="s">
        <v>13256</v>
      </c>
      <c r="D717" s="43" t="s">
        <v>2378</v>
      </c>
      <c r="E717" s="43" t="s">
        <v>2379</v>
      </c>
      <c r="F717" s="43">
        <v>1.0</v>
      </c>
      <c r="G717" s="43">
        <v>1800.0</v>
      </c>
      <c r="H717" s="43" t="s">
        <v>2214</v>
      </c>
    </row>
    <row r="718" ht="15.75" customHeight="1">
      <c r="A718" s="42">
        <v>160084.0</v>
      </c>
      <c r="B718" s="43" t="s">
        <v>2361</v>
      </c>
      <c r="C718" s="42" t="s">
        <v>13257</v>
      </c>
      <c r="D718" s="43" t="s">
        <v>2378</v>
      </c>
      <c r="E718" s="43" t="s">
        <v>2658</v>
      </c>
      <c r="F718" s="43">
        <v>6.0</v>
      </c>
      <c r="G718" s="43">
        <v>1800.0</v>
      </c>
      <c r="H718" s="43" t="s">
        <v>2214</v>
      </c>
    </row>
    <row r="719" ht="15.75" customHeight="1">
      <c r="A719" s="42">
        <v>160084.0</v>
      </c>
      <c r="B719" s="43" t="s">
        <v>2361</v>
      </c>
      <c r="C719" s="42" t="s">
        <v>13258</v>
      </c>
      <c r="D719" s="43" t="s">
        <v>2364</v>
      </c>
      <c r="E719" s="43" t="s">
        <v>2375</v>
      </c>
      <c r="F719" s="43">
        <v>1000.0</v>
      </c>
      <c r="G719" s="43">
        <v>1760.0</v>
      </c>
      <c r="H719" s="43" t="s">
        <v>2214</v>
      </c>
    </row>
    <row r="720" ht="15.75" customHeight="1">
      <c r="A720" s="42">
        <v>160084.0</v>
      </c>
      <c r="B720" s="43" t="s">
        <v>2361</v>
      </c>
      <c r="C720" s="42" t="s">
        <v>13259</v>
      </c>
      <c r="D720" s="43" t="s">
        <v>2464</v>
      </c>
      <c r="E720" s="43" t="s">
        <v>2457</v>
      </c>
      <c r="F720" s="43">
        <v>50.0</v>
      </c>
      <c r="G720" s="43">
        <v>1750.0</v>
      </c>
      <c r="H720" s="43" t="s">
        <v>2214</v>
      </c>
    </row>
    <row r="721" ht="15.75" customHeight="1">
      <c r="A721" s="42">
        <v>160084.0</v>
      </c>
      <c r="B721" s="43" t="s">
        <v>2361</v>
      </c>
      <c r="C721" s="42" t="s">
        <v>13260</v>
      </c>
      <c r="D721" s="43" t="s">
        <v>2378</v>
      </c>
      <c r="E721" s="43" t="s">
        <v>2418</v>
      </c>
      <c r="F721" s="43">
        <v>1000.0</v>
      </c>
      <c r="G721" s="43">
        <v>1750.0</v>
      </c>
      <c r="H721" s="43" t="s">
        <v>2214</v>
      </c>
    </row>
    <row r="722" ht="15.75" customHeight="1">
      <c r="A722" s="42">
        <v>160084.0</v>
      </c>
      <c r="B722" s="43" t="s">
        <v>2361</v>
      </c>
      <c r="C722" s="42" t="s">
        <v>13261</v>
      </c>
      <c r="D722" s="43" t="s">
        <v>2398</v>
      </c>
      <c r="E722" s="43" t="s">
        <v>2457</v>
      </c>
      <c r="F722" s="43">
        <v>200.0</v>
      </c>
      <c r="G722" s="43">
        <v>1730.0</v>
      </c>
      <c r="H722" s="43" t="s">
        <v>2214</v>
      </c>
    </row>
    <row r="723" ht="15.75" customHeight="1">
      <c r="A723" s="42">
        <v>160084.0</v>
      </c>
      <c r="B723" s="43" t="s">
        <v>2361</v>
      </c>
      <c r="C723" s="42" t="s">
        <v>13262</v>
      </c>
      <c r="D723" s="43" t="s">
        <v>2466</v>
      </c>
      <c r="E723" s="43" t="s">
        <v>2450</v>
      </c>
      <c r="F723" s="43">
        <v>10.0</v>
      </c>
      <c r="G723" s="43">
        <v>1730.0</v>
      </c>
      <c r="H723" s="43" t="s">
        <v>2214</v>
      </c>
    </row>
    <row r="724" ht="15.75" customHeight="1">
      <c r="A724" s="42">
        <v>160084.0</v>
      </c>
      <c r="B724" s="43" t="s">
        <v>2361</v>
      </c>
      <c r="C724" s="42" t="s">
        <v>13263</v>
      </c>
      <c r="D724" s="43" t="s">
        <v>2364</v>
      </c>
      <c r="E724" s="43" t="s">
        <v>2429</v>
      </c>
      <c r="F724" s="43">
        <v>500.0</v>
      </c>
      <c r="G724" s="43">
        <v>1725.0</v>
      </c>
      <c r="H724" s="43" t="s">
        <v>2214</v>
      </c>
    </row>
    <row r="725" ht="15.75" customHeight="1">
      <c r="A725" s="42">
        <v>160084.0</v>
      </c>
      <c r="B725" s="43" t="s">
        <v>2361</v>
      </c>
      <c r="C725" s="42" t="s">
        <v>13264</v>
      </c>
      <c r="D725" s="43" t="s">
        <v>2364</v>
      </c>
      <c r="E725" s="43" t="s">
        <v>2418</v>
      </c>
      <c r="F725" s="43">
        <v>1200.0</v>
      </c>
      <c r="G725" s="43">
        <v>1704.0</v>
      </c>
      <c r="H725" s="43" t="s">
        <v>2214</v>
      </c>
    </row>
    <row r="726" ht="15.75" customHeight="1">
      <c r="A726" s="42">
        <v>160084.0</v>
      </c>
      <c r="B726" s="43" t="s">
        <v>2361</v>
      </c>
      <c r="C726" s="42" t="s">
        <v>13265</v>
      </c>
      <c r="D726" s="43" t="s">
        <v>2518</v>
      </c>
      <c r="E726" s="43" t="s">
        <v>2530</v>
      </c>
      <c r="F726" s="43">
        <v>9.0</v>
      </c>
      <c r="G726" s="43">
        <v>1693.62</v>
      </c>
      <c r="H726" s="43" t="s">
        <v>2214</v>
      </c>
    </row>
    <row r="727" ht="15.75" customHeight="1">
      <c r="A727" s="42">
        <v>160084.0</v>
      </c>
      <c r="B727" s="43" t="s">
        <v>2361</v>
      </c>
      <c r="C727" s="42" t="s">
        <v>13266</v>
      </c>
      <c r="D727" s="43" t="s">
        <v>2364</v>
      </c>
      <c r="E727" s="43" t="s">
        <v>2375</v>
      </c>
      <c r="F727" s="43">
        <v>1000.0</v>
      </c>
      <c r="G727" s="43">
        <v>1680.0</v>
      </c>
      <c r="H727" s="43" t="s">
        <v>2214</v>
      </c>
    </row>
    <row r="728" ht="15.75" customHeight="1">
      <c r="A728" s="42">
        <v>160084.0</v>
      </c>
      <c r="B728" s="43" t="s">
        <v>2361</v>
      </c>
      <c r="C728" s="42" t="s">
        <v>13267</v>
      </c>
      <c r="D728" s="43" t="s">
        <v>2453</v>
      </c>
      <c r="E728" s="43" t="s">
        <v>2592</v>
      </c>
      <c r="F728" s="43">
        <v>56.0</v>
      </c>
      <c r="G728" s="43">
        <v>1680.0</v>
      </c>
      <c r="H728" s="43" t="s">
        <v>2214</v>
      </c>
    </row>
    <row r="729" ht="15.75" customHeight="1">
      <c r="A729" s="42">
        <v>160084.0</v>
      </c>
      <c r="B729" s="43" t="s">
        <v>2361</v>
      </c>
      <c r="C729" s="42" t="s">
        <v>13268</v>
      </c>
      <c r="D729" s="43" t="s">
        <v>2453</v>
      </c>
      <c r="E729" s="43" t="s">
        <v>2592</v>
      </c>
      <c r="F729" s="43">
        <v>84.0</v>
      </c>
      <c r="G729" s="43">
        <v>1680.0</v>
      </c>
      <c r="H729" s="43" t="s">
        <v>2214</v>
      </c>
    </row>
    <row r="730" ht="15.75" customHeight="1">
      <c r="A730" s="42">
        <v>160084.0</v>
      </c>
      <c r="B730" s="43" t="s">
        <v>2361</v>
      </c>
      <c r="C730" s="42" t="s">
        <v>13269</v>
      </c>
      <c r="D730" s="43" t="s">
        <v>2372</v>
      </c>
      <c r="E730" s="43" t="s">
        <v>2462</v>
      </c>
      <c r="F730" s="43">
        <v>1.0</v>
      </c>
      <c r="G730" s="43">
        <v>1666.66</v>
      </c>
      <c r="H730" s="43" t="s">
        <v>2214</v>
      </c>
    </row>
    <row r="731" ht="15.75" customHeight="1">
      <c r="A731" s="42">
        <v>160084.0</v>
      </c>
      <c r="B731" s="43" t="s">
        <v>2361</v>
      </c>
      <c r="C731" s="42" t="s">
        <v>13270</v>
      </c>
      <c r="D731" s="43" t="s">
        <v>2364</v>
      </c>
      <c r="E731" s="43" t="s">
        <v>2429</v>
      </c>
      <c r="F731" s="43">
        <v>500.0</v>
      </c>
      <c r="G731" s="43">
        <v>1665.0</v>
      </c>
      <c r="H731" s="43" t="s">
        <v>2214</v>
      </c>
    </row>
    <row r="732" ht="15.75" customHeight="1">
      <c r="A732" s="42">
        <v>160084.0</v>
      </c>
      <c r="B732" s="43" t="s">
        <v>2361</v>
      </c>
      <c r="C732" s="42" t="s">
        <v>13271</v>
      </c>
      <c r="D732" s="43" t="s">
        <v>2364</v>
      </c>
      <c r="E732" s="43" t="s">
        <v>12837</v>
      </c>
      <c r="F732" s="43">
        <v>1000.0</v>
      </c>
      <c r="G732" s="43">
        <v>1660.0</v>
      </c>
      <c r="H732" s="43" t="s">
        <v>2214</v>
      </c>
    </row>
    <row r="733" ht="15.75" customHeight="1">
      <c r="A733" s="42">
        <v>160084.0</v>
      </c>
      <c r="B733" s="43" t="s">
        <v>2361</v>
      </c>
      <c r="C733" s="42" t="s">
        <v>13272</v>
      </c>
      <c r="D733" s="43" t="s">
        <v>2464</v>
      </c>
      <c r="E733" s="43" t="s">
        <v>2483</v>
      </c>
      <c r="F733" s="43">
        <v>50.0</v>
      </c>
      <c r="G733" s="43">
        <v>1650.0</v>
      </c>
      <c r="H733" s="43" t="s">
        <v>2214</v>
      </c>
    </row>
    <row r="734" ht="15.75" customHeight="1">
      <c r="A734" s="42">
        <v>160084.0</v>
      </c>
      <c r="B734" s="43" t="s">
        <v>2361</v>
      </c>
      <c r="C734" s="42" t="s">
        <v>13273</v>
      </c>
      <c r="D734" s="43" t="s">
        <v>2398</v>
      </c>
      <c r="E734" s="43" t="s">
        <v>2438</v>
      </c>
      <c r="F734" s="43">
        <v>1.0</v>
      </c>
      <c r="G734" s="43">
        <v>1649.0</v>
      </c>
      <c r="H734" s="43" t="s">
        <v>2214</v>
      </c>
    </row>
    <row r="735" ht="15.75" customHeight="1">
      <c r="A735" s="42">
        <v>160084.0</v>
      </c>
      <c r="B735" s="43" t="s">
        <v>2361</v>
      </c>
      <c r="C735" s="42" t="s">
        <v>13274</v>
      </c>
      <c r="D735" s="43" t="s">
        <v>2388</v>
      </c>
      <c r="E735" s="43" t="s">
        <v>2418</v>
      </c>
      <c r="F735" s="43">
        <v>4.0</v>
      </c>
      <c r="G735" s="43">
        <v>1648.36</v>
      </c>
      <c r="H735" s="43" t="s">
        <v>2214</v>
      </c>
    </row>
    <row r="736" ht="15.75" customHeight="1">
      <c r="A736" s="42">
        <v>160084.0</v>
      </c>
      <c r="B736" s="43" t="s">
        <v>2361</v>
      </c>
      <c r="C736" s="42" t="s">
        <v>13275</v>
      </c>
      <c r="D736" s="43" t="s">
        <v>2378</v>
      </c>
      <c r="E736" s="43" t="s">
        <v>2658</v>
      </c>
      <c r="F736" s="43">
        <v>3.0</v>
      </c>
      <c r="G736" s="43">
        <v>1627.3200000000002</v>
      </c>
      <c r="H736" s="43" t="s">
        <v>2214</v>
      </c>
    </row>
    <row r="737" ht="15.75" customHeight="1">
      <c r="A737" s="42">
        <v>160084.0</v>
      </c>
      <c r="B737" s="43" t="s">
        <v>2361</v>
      </c>
      <c r="C737" s="42" t="s">
        <v>13276</v>
      </c>
      <c r="D737" s="43" t="s">
        <v>2364</v>
      </c>
      <c r="E737" s="43" t="s">
        <v>2712</v>
      </c>
      <c r="F737" s="43">
        <v>20.0</v>
      </c>
      <c r="G737" s="43">
        <v>1616.6</v>
      </c>
      <c r="H737" s="43" t="s">
        <v>2214</v>
      </c>
    </row>
    <row r="738" ht="15.75" customHeight="1">
      <c r="A738" s="42">
        <v>160084.0</v>
      </c>
      <c r="B738" s="43" t="s">
        <v>2361</v>
      </c>
      <c r="C738" s="42" t="s">
        <v>13277</v>
      </c>
      <c r="D738" s="43" t="s">
        <v>2441</v>
      </c>
      <c r="E738" s="43" t="s">
        <v>2457</v>
      </c>
      <c r="F738" s="43">
        <v>20.0</v>
      </c>
      <c r="G738" s="43">
        <v>1600.0</v>
      </c>
      <c r="H738" s="43" t="s">
        <v>2214</v>
      </c>
    </row>
    <row r="739" ht="15.75" customHeight="1">
      <c r="A739" s="42">
        <v>160084.0</v>
      </c>
      <c r="B739" s="43" t="s">
        <v>2361</v>
      </c>
      <c r="C739" s="42" t="s">
        <v>13278</v>
      </c>
      <c r="D739" s="43" t="s">
        <v>2378</v>
      </c>
      <c r="E739" s="43" t="s">
        <v>2418</v>
      </c>
      <c r="F739" s="43">
        <v>4.0</v>
      </c>
      <c r="G739" s="43">
        <v>1600.0</v>
      </c>
      <c r="H739" s="43" t="s">
        <v>2214</v>
      </c>
    </row>
    <row r="740" ht="15.75" customHeight="1">
      <c r="A740" s="42">
        <v>160084.0</v>
      </c>
      <c r="B740" s="43" t="s">
        <v>2361</v>
      </c>
      <c r="C740" s="42" t="s">
        <v>13279</v>
      </c>
      <c r="D740" s="43" t="s">
        <v>2518</v>
      </c>
      <c r="E740" s="43" t="s">
        <v>2530</v>
      </c>
      <c r="F740" s="43">
        <v>1.0</v>
      </c>
      <c r="G740" s="43">
        <v>1592.35</v>
      </c>
      <c r="H740" s="43" t="s">
        <v>2214</v>
      </c>
    </row>
    <row r="741" ht="15.75" customHeight="1">
      <c r="A741" s="42">
        <v>160084.0</v>
      </c>
      <c r="B741" s="43" t="s">
        <v>2361</v>
      </c>
      <c r="C741" s="42" t="s">
        <v>13197</v>
      </c>
      <c r="D741" s="43" t="s">
        <v>2388</v>
      </c>
      <c r="E741" s="43" t="s">
        <v>2369</v>
      </c>
      <c r="F741" s="43">
        <v>12.0</v>
      </c>
      <c r="G741" s="43">
        <v>1562.88</v>
      </c>
      <c r="H741" s="43" t="s">
        <v>2214</v>
      </c>
    </row>
    <row r="742" ht="15.75" customHeight="1">
      <c r="A742" s="42">
        <v>160084.0</v>
      </c>
      <c r="B742" s="43" t="s">
        <v>2361</v>
      </c>
      <c r="C742" s="42" t="s">
        <v>13280</v>
      </c>
      <c r="D742" s="43" t="s">
        <v>2364</v>
      </c>
      <c r="E742" s="43" t="s">
        <v>2375</v>
      </c>
      <c r="F742" s="43">
        <v>500.0</v>
      </c>
      <c r="G742" s="43">
        <v>1540.0</v>
      </c>
      <c r="H742" s="43" t="s">
        <v>2214</v>
      </c>
    </row>
    <row r="743" ht="15.75" customHeight="1">
      <c r="A743" s="42">
        <v>160084.0</v>
      </c>
      <c r="B743" s="43" t="s">
        <v>2361</v>
      </c>
      <c r="C743" s="42" t="s">
        <v>13281</v>
      </c>
      <c r="D743" s="43" t="s">
        <v>2378</v>
      </c>
      <c r="E743" s="43" t="s">
        <v>2379</v>
      </c>
      <c r="F743" s="43">
        <v>1.0</v>
      </c>
      <c r="G743" s="43">
        <v>1507.61</v>
      </c>
      <c r="H743" s="43" t="s">
        <v>2214</v>
      </c>
    </row>
    <row r="744" ht="15.75" customHeight="1">
      <c r="A744" s="42">
        <v>160084.0</v>
      </c>
      <c r="B744" s="43" t="s">
        <v>2361</v>
      </c>
      <c r="C744" s="42" t="s">
        <v>13282</v>
      </c>
      <c r="D744" s="43" t="s">
        <v>2364</v>
      </c>
      <c r="E744" s="43" t="s">
        <v>2369</v>
      </c>
      <c r="F744" s="43">
        <v>1.0</v>
      </c>
      <c r="G744" s="43">
        <v>1500.0</v>
      </c>
      <c r="H744" s="43" t="s">
        <v>2214</v>
      </c>
    </row>
    <row r="745" ht="15.75" customHeight="1">
      <c r="A745" s="42">
        <v>160084.0</v>
      </c>
      <c r="B745" s="43" t="s">
        <v>2361</v>
      </c>
      <c r="C745" s="42" t="s">
        <v>13283</v>
      </c>
      <c r="D745" s="43" t="s">
        <v>2378</v>
      </c>
      <c r="E745" s="43" t="s">
        <v>2502</v>
      </c>
      <c r="F745" s="43">
        <v>3.0</v>
      </c>
      <c r="G745" s="43">
        <v>1500.0</v>
      </c>
      <c r="H745" s="43" t="s">
        <v>2214</v>
      </c>
    </row>
    <row r="746" ht="15.75" customHeight="1">
      <c r="A746" s="42">
        <v>160084.0</v>
      </c>
      <c r="B746" s="43" t="s">
        <v>2361</v>
      </c>
      <c r="C746" s="42" t="s">
        <v>13278</v>
      </c>
      <c r="D746" s="43" t="s">
        <v>2378</v>
      </c>
      <c r="E746" s="43" t="s">
        <v>2418</v>
      </c>
      <c r="F746" s="43">
        <v>1.0</v>
      </c>
      <c r="G746" s="43">
        <v>1500.0</v>
      </c>
      <c r="H746" s="43" t="s">
        <v>2214</v>
      </c>
    </row>
    <row r="747" ht="15.75" customHeight="1">
      <c r="A747" s="42">
        <v>160084.0</v>
      </c>
      <c r="B747" s="43" t="s">
        <v>2361</v>
      </c>
      <c r="C747" s="42" t="s">
        <v>13284</v>
      </c>
      <c r="D747" s="43" t="s">
        <v>2368</v>
      </c>
      <c r="E747" s="43" t="s">
        <v>2369</v>
      </c>
      <c r="F747" s="43">
        <v>100.0</v>
      </c>
      <c r="G747" s="43">
        <v>1500.0</v>
      </c>
      <c r="H747" s="43" t="s">
        <v>2214</v>
      </c>
    </row>
    <row r="748" ht="15.75" customHeight="1">
      <c r="A748" s="42">
        <v>160084.0</v>
      </c>
      <c r="B748" s="43" t="s">
        <v>2361</v>
      </c>
      <c r="C748" s="42" t="s">
        <v>13285</v>
      </c>
      <c r="D748" s="43" t="s">
        <v>2378</v>
      </c>
      <c r="E748" s="43" t="s">
        <v>2379</v>
      </c>
      <c r="F748" s="43">
        <v>1.0</v>
      </c>
      <c r="G748" s="43">
        <v>1500.0</v>
      </c>
      <c r="H748" s="43" t="s">
        <v>2214</v>
      </c>
    </row>
    <row r="749" ht="15.75" customHeight="1">
      <c r="A749" s="42">
        <v>160084.0</v>
      </c>
      <c r="B749" s="43" t="s">
        <v>2361</v>
      </c>
      <c r="C749" s="42" t="s">
        <v>13286</v>
      </c>
      <c r="D749" s="43" t="s">
        <v>2378</v>
      </c>
      <c r="E749" s="43" t="s">
        <v>2658</v>
      </c>
      <c r="F749" s="43">
        <v>3.0</v>
      </c>
      <c r="G749" s="43">
        <v>1500.0</v>
      </c>
      <c r="H749" s="43" t="s">
        <v>2214</v>
      </c>
    </row>
    <row r="750" ht="15.75" customHeight="1">
      <c r="A750" s="42">
        <v>160084.0</v>
      </c>
      <c r="B750" s="43" t="s">
        <v>2361</v>
      </c>
      <c r="C750" s="42" t="s">
        <v>13287</v>
      </c>
      <c r="D750" s="43" t="s">
        <v>2364</v>
      </c>
      <c r="E750" s="43" t="s">
        <v>2369</v>
      </c>
      <c r="F750" s="43">
        <v>100.0</v>
      </c>
      <c r="G750" s="43">
        <v>1471.0</v>
      </c>
      <c r="H750" s="43" t="s">
        <v>2214</v>
      </c>
    </row>
    <row r="751" ht="15.75" customHeight="1">
      <c r="A751" s="42">
        <v>160084.0</v>
      </c>
      <c r="B751" s="43" t="s">
        <v>2361</v>
      </c>
      <c r="C751" s="42" t="s">
        <v>12845</v>
      </c>
      <c r="D751" s="43" t="s">
        <v>2368</v>
      </c>
      <c r="E751" s="43" t="s">
        <v>2502</v>
      </c>
      <c r="F751" s="43">
        <v>20.0</v>
      </c>
      <c r="G751" s="43">
        <v>1450.0</v>
      </c>
      <c r="H751" s="43" t="s">
        <v>2214</v>
      </c>
    </row>
    <row r="752" ht="15.75" customHeight="1">
      <c r="A752" s="42">
        <v>160084.0</v>
      </c>
      <c r="B752" s="43" t="s">
        <v>2361</v>
      </c>
      <c r="C752" s="42" t="s">
        <v>13288</v>
      </c>
      <c r="D752" s="43" t="s">
        <v>2368</v>
      </c>
      <c r="E752" s="43" t="s">
        <v>2502</v>
      </c>
      <c r="F752" s="43">
        <v>150.0</v>
      </c>
      <c r="G752" s="43">
        <v>1450.0</v>
      </c>
      <c r="H752" s="43" t="s">
        <v>2214</v>
      </c>
    </row>
    <row r="753" ht="15.75" customHeight="1">
      <c r="A753" s="42">
        <v>160084.0</v>
      </c>
      <c r="B753" s="43" t="s">
        <v>2361</v>
      </c>
      <c r="C753" s="42" t="s">
        <v>13289</v>
      </c>
      <c r="D753" s="43" t="s">
        <v>2441</v>
      </c>
      <c r="E753" s="43" t="s">
        <v>2477</v>
      </c>
      <c r="F753" s="43">
        <v>8.0</v>
      </c>
      <c r="G753" s="43">
        <v>1440.0</v>
      </c>
      <c r="H753" s="43" t="s">
        <v>2214</v>
      </c>
    </row>
    <row r="754" ht="15.75" customHeight="1">
      <c r="A754" s="42">
        <v>160084.0</v>
      </c>
      <c r="B754" s="43" t="s">
        <v>2361</v>
      </c>
      <c r="C754" s="42" t="s">
        <v>13290</v>
      </c>
      <c r="D754" s="43" t="s">
        <v>2378</v>
      </c>
      <c r="E754" s="43" t="s">
        <v>2429</v>
      </c>
      <c r="F754" s="43">
        <v>16.0</v>
      </c>
      <c r="G754" s="43">
        <v>1440.0</v>
      </c>
      <c r="H754" s="43" t="s">
        <v>2214</v>
      </c>
    </row>
    <row r="755" ht="15.75" customHeight="1">
      <c r="A755" s="42">
        <v>160084.0</v>
      </c>
      <c r="B755" s="43" t="s">
        <v>2361</v>
      </c>
      <c r="C755" s="42" t="s">
        <v>13291</v>
      </c>
      <c r="D755" s="43" t="s">
        <v>2364</v>
      </c>
      <c r="E755" s="43" t="s">
        <v>2429</v>
      </c>
      <c r="F755" s="43">
        <v>100.0</v>
      </c>
      <c r="G755" s="43">
        <v>1435.0</v>
      </c>
      <c r="H755" s="43" t="s">
        <v>2214</v>
      </c>
    </row>
    <row r="756" ht="15.75" customHeight="1">
      <c r="A756" s="42">
        <v>160084.0</v>
      </c>
      <c r="B756" s="43" t="s">
        <v>2361</v>
      </c>
      <c r="C756" s="42" t="s">
        <v>13292</v>
      </c>
      <c r="D756" s="43" t="s">
        <v>2364</v>
      </c>
      <c r="E756" s="43" t="s">
        <v>2450</v>
      </c>
      <c r="F756" s="43">
        <v>3.0</v>
      </c>
      <c r="G756" s="43">
        <v>1404.0</v>
      </c>
      <c r="H756" s="43" t="s">
        <v>2214</v>
      </c>
    </row>
    <row r="757" ht="15.75" customHeight="1">
      <c r="A757" s="42">
        <v>160084.0</v>
      </c>
      <c r="B757" s="43" t="s">
        <v>2361</v>
      </c>
      <c r="C757" s="42" t="s">
        <v>13293</v>
      </c>
      <c r="D757" s="43" t="s">
        <v>2441</v>
      </c>
      <c r="E757" s="43" t="s">
        <v>2477</v>
      </c>
      <c r="F757" s="43">
        <v>7.0</v>
      </c>
      <c r="G757" s="43">
        <v>1400.0</v>
      </c>
      <c r="H757" s="43" t="s">
        <v>2214</v>
      </c>
    </row>
    <row r="758" ht="15.75" customHeight="1">
      <c r="A758" s="42">
        <v>160084.0</v>
      </c>
      <c r="B758" s="43" t="s">
        <v>2361</v>
      </c>
      <c r="C758" s="42" t="s">
        <v>13294</v>
      </c>
      <c r="D758" s="43" t="s">
        <v>2453</v>
      </c>
      <c r="E758" s="43" t="s">
        <v>2477</v>
      </c>
      <c r="F758" s="43">
        <v>56.0</v>
      </c>
      <c r="G758" s="43">
        <v>1400.0</v>
      </c>
      <c r="H758" s="43" t="s">
        <v>2214</v>
      </c>
    </row>
    <row r="759" ht="15.75" customHeight="1">
      <c r="A759" s="42">
        <v>160084.0</v>
      </c>
      <c r="B759" s="43" t="s">
        <v>2361</v>
      </c>
      <c r="C759" s="42" t="s">
        <v>13295</v>
      </c>
      <c r="D759" s="43" t="s">
        <v>2398</v>
      </c>
      <c r="E759" s="43" t="s">
        <v>2487</v>
      </c>
      <c r="F759" s="43">
        <v>6.0</v>
      </c>
      <c r="G759" s="43">
        <v>1350.0</v>
      </c>
      <c r="H759" s="43" t="s">
        <v>2214</v>
      </c>
    </row>
    <row r="760" ht="15.75" customHeight="1">
      <c r="A760" s="42">
        <v>160084.0</v>
      </c>
      <c r="B760" s="43" t="s">
        <v>2361</v>
      </c>
      <c r="C760" s="42" t="s">
        <v>13296</v>
      </c>
      <c r="D760" s="43" t="s">
        <v>2441</v>
      </c>
      <c r="E760" s="43" t="s">
        <v>2477</v>
      </c>
      <c r="F760" s="43">
        <v>30.0</v>
      </c>
      <c r="G760" s="43">
        <v>1350.0</v>
      </c>
      <c r="H760" s="43" t="s">
        <v>2214</v>
      </c>
    </row>
    <row r="761" ht="15.75" customHeight="1">
      <c r="A761" s="42">
        <v>160084.0</v>
      </c>
      <c r="B761" s="43" t="s">
        <v>2361</v>
      </c>
      <c r="C761" s="42" t="s">
        <v>13297</v>
      </c>
      <c r="D761" s="43" t="s">
        <v>2364</v>
      </c>
      <c r="E761" s="43" t="s">
        <v>2429</v>
      </c>
      <c r="F761" s="43">
        <v>1000.0</v>
      </c>
      <c r="G761" s="43">
        <v>1300.0</v>
      </c>
      <c r="H761" s="43" t="s">
        <v>2214</v>
      </c>
    </row>
    <row r="762" ht="15.75" customHeight="1">
      <c r="A762" s="42">
        <v>160084.0</v>
      </c>
      <c r="B762" s="43" t="s">
        <v>2361</v>
      </c>
      <c r="C762" s="42" t="s">
        <v>12904</v>
      </c>
      <c r="D762" s="43" t="s">
        <v>2378</v>
      </c>
      <c r="E762" s="43" t="s">
        <v>2783</v>
      </c>
      <c r="F762" s="43">
        <v>1.0</v>
      </c>
      <c r="G762" s="43">
        <v>1280.0</v>
      </c>
      <c r="H762" s="43" t="s">
        <v>2214</v>
      </c>
    </row>
    <row r="763" ht="15.75" customHeight="1">
      <c r="A763" s="42">
        <v>160084.0</v>
      </c>
      <c r="B763" s="43" t="s">
        <v>2361</v>
      </c>
      <c r="C763" s="42" t="s">
        <v>13298</v>
      </c>
      <c r="D763" s="43" t="s">
        <v>2398</v>
      </c>
      <c r="E763" s="43" t="s">
        <v>2487</v>
      </c>
      <c r="F763" s="43">
        <v>6.0</v>
      </c>
      <c r="G763" s="43">
        <v>1279.0</v>
      </c>
      <c r="H763" s="43" t="s">
        <v>2214</v>
      </c>
    </row>
    <row r="764" ht="15.75" customHeight="1">
      <c r="A764" s="42">
        <v>160084.0</v>
      </c>
      <c r="B764" s="43" t="s">
        <v>2361</v>
      </c>
      <c r="C764" s="42" t="s">
        <v>13299</v>
      </c>
      <c r="D764" s="43" t="s">
        <v>2398</v>
      </c>
      <c r="E764" s="43" t="s">
        <v>2487</v>
      </c>
      <c r="F764" s="43">
        <v>6.0</v>
      </c>
      <c r="G764" s="43">
        <v>1259.0</v>
      </c>
      <c r="H764" s="43" t="s">
        <v>2214</v>
      </c>
    </row>
    <row r="765" ht="15.75" customHeight="1">
      <c r="A765" s="42">
        <v>160084.0</v>
      </c>
      <c r="B765" s="43" t="s">
        <v>2361</v>
      </c>
      <c r="C765" s="42" t="s">
        <v>13300</v>
      </c>
      <c r="D765" s="43" t="s">
        <v>2364</v>
      </c>
      <c r="E765" s="43" t="s">
        <v>12837</v>
      </c>
      <c r="F765" s="43">
        <v>200.0</v>
      </c>
      <c r="G765" s="43">
        <v>1250.0</v>
      </c>
      <c r="H765" s="43" t="s">
        <v>2214</v>
      </c>
    </row>
    <row r="766" ht="15.75" customHeight="1">
      <c r="A766" s="42">
        <v>160084.0</v>
      </c>
      <c r="B766" s="43" t="s">
        <v>2361</v>
      </c>
      <c r="C766" s="42" t="s">
        <v>13301</v>
      </c>
      <c r="D766" s="43" t="s">
        <v>2364</v>
      </c>
      <c r="E766" s="43" t="s">
        <v>12837</v>
      </c>
      <c r="F766" s="43">
        <v>200.0</v>
      </c>
      <c r="G766" s="43">
        <v>1250.0</v>
      </c>
      <c r="H766" s="43" t="s">
        <v>2214</v>
      </c>
    </row>
    <row r="767" ht="15.75" customHeight="1">
      <c r="A767" s="42">
        <v>160084.0</v>
      </c>
      <c r="B767" s="43" t="s">
        <v>2361</v>
      </c>
      <c r="C767" s="42" t="s">
        <v>13302</v>
      </c>
      <c r="D767" s="43" t="s">
        <v>2364</v>
      </c>
      <c r="E767" s="43" t="s">
        <v>2429</v>
      </c>
      <c r="F767" s="43">
        <v>200.0</v>
      </c>
      <c r="G767" s="43">
        <v>1232.0</v>
      </c>
      <c r="H767" s="43" t="s">
        <v>2214</v>
      </c>
    </row>
    <row r="768" ht="15.75" customHeight="1">
      <c r="A768" s="42">
        <v>160084.0</v>
      </c>
      <c r="B768" s="43" t="s">
        <v>2361</v>
      </c>
      <c r="C768" s="42" t="s">
        <v>13303</v>
      </c>
      <c r="D768" s="43" t="s">
        <v>2364</v>
      </c>
      <c r="E768" s="43" t="s">
        <v>2369</v>
      </c>
      <c r="F768" s="43">
        <v>2.0</v>
      </c>
      <c r="G768" s="43">
        <v>1227.66</v>
      </c>
      <c r="H768" s="43" t="s">
        <v>2214</v>
      </c>
    </row>
    <row r="769" ht="15.75" customHeight="1">
      <c r="A769" s="42">
        <v>160084.0</v>
      </c>
      <c r="B769" s="43" t="s">
        <v>2361</v>
      </c>
      <c r="C769" s="42" t="s">
        <v>13304</v>
      </c>
      <c r="D769" s="43" t="s">
        <v>2441</v>
      </c>
      <c r="E769" s="43" t="s">
        <v>2712</v>
      </c>
      <c r="F769" s="43">
        <v>20.0</v>
      </c>
      <c r="G769" s="43">
        <v>1200.0</v>
      </c>
      <c r="H769" s="43" t="s">
        <v>2214</v>
      </c>
    </row>
    <row r="770" ht="15.75" customHeight="1">
      <c r="A770" s="42">
        <v>160084.0</v>
      </c>
      <c r="B770" s="43" t="s">
        <v>2361</v>
      </c>
      <c r="C770" s="42" t="s">
        <v>13305</v>
      </c>
      <c r="D770" s="43" t="s">
        <v>2441</v>
      </c>
      <c r="E770" s="43" t="s">
        <v>2477</v>
      </c>
      <c r="F770" s="43">
        <v>30.0</v>
      </c>
      <c r="G770" s="43">
        <v>1200.0</v>
      </c>
      <c r="H770" s="43" t="s">
        <v>2214</v>
      </c>
    </row>
    <row r="771" ht="15.75" customHeight="1">
      <c r="A771" s="42">
        <v>160084.0</v>
      </c>
      <c r="B771" s="43" t="s">
        <v>2361</v>
      </c>
      <c r="C771" s="42" t="s">
        <v>13306</v>
      </c>
      <c r="D771" s="43" t="s">
        <v>2441</v>
      </c>
      <c r="E771" s="43" t="s">
        <v>2477</v>
      </c>
      <c r="F771" s="43">
        <v>20.0</v>
      </c>
      <c r="G771" s="43">
        <v>1200.0</v>
      </c>
      <c r="H771" s="43" t="s">
        <v>2214</v>
      </c>
    </row>
    <row r="772" ht="15.75" customHeight="1">
      <c r="A772" s="42">
        <v>160084.0</v>
      </c>
      <c r="B772" s="43" t="s">
        <v>2361</v>
      </c>
      <c r="C772" s="42" t="s">
        <v>13307</v>
      </c>
      <c r="D772" s="43" t="s">
        <v>2378</v>
      </c>
      <c r="E772" s="43" t="s">
        <v>2658</v>
      </c>
      <c r="F772" s="43">
        <v>8.0</v>
      </c>
      <c r="G772" s="43">
        <v>1200.0</v>
      </c>
      <c r="H772" s="43" t="s">
        <v>2214</v>
      </c>
    </row>
    <row r="773" ht="15.75" customHeight="1">
      <c r="A773" s="42">
        <v>160084.0</v>
      </c>
      <c r="B773" s="43" t="s">
        <v>2361</v>
      </c>
      <c r="C773" s="42" t="s">
        <v>13308</v>
      </c>
      <c r="D773" s="43" t="s">
        <v>2398</v>
      </c>
      <c r="E773" s="43" t="s">
        <v>2457</v>
      </c>
      <c r="F773" s="43">
        <v>3.0</v>
      </c>
      <c r="G773" s="43">
        <v>1200.0</v>
      </c>
      <c r="H773" s="43" t="s">
        <v>2214</v>
      </c>
    </row>
    <row r="774" ht="15.75" customHeight="1">
      <c r="A774" s="42">
        <v>160084.0</v>
      </c>
      <c r="B774" s="43" t="s">
        <v>2361</v>
      </c>
      <c r="C774" s="42" t="s">
        <v>13309</v>
      </c>
      <c r="D774" s="43" t="s">
        <v>2364</v>
      </c>
      <c r="E774" s="43" t="s">
        <v>2369</v>
      </c>
      <c r="F774" s="43">
        <v>200.0</v>
      </c>
      <c r="G774" s="43">
        <v>1196.0</v>
      </c>
      <c r="H774" s="43" t="s">
        <v>2214</v>
      </c>
    </row>
    <row r="775" ht="15.75" customHeight="1">
      <c r="A775" s="42">
        <v>160084.0</v>
      </c>
      <c r="B775" s="43" t="s">
        <v>2361</v>
      </c>
      <c r="C775" s="42" t="s">
        <v>13310</v>
      </c>
      <c r="D775" s="43" t="s">
        <v>2364</v>
      </c>
      <c r="E775" s="43" t="s">
        <v>2369</v>
      </c>
      <c r="F775" s="43">
        <v>100.0</v>
      </c>
      <c r="G775" s="43">
        <v>1187.0</v>
      </c>
      <c r="H775" s="43" t="s">
        <v>2214</v>
      </c>
    </row>
    <row r="776" ht="15.75" customHeight="1">
      <c r="A776" s="42">
        <v>160084.0</v>
      </c>
      <c r="B776" s="43" t="s">
        <v>2361</v>
      </c>
      <c r="C776" s="42" t="s">
        <v>13311</v>
      </c>
      <c r="D776" s="43" t="s">
        <v>2378</v>
      </c>
      <c r="E776" s="43" t="s">
        <v>2426</v>
      </c>
      <c r="F776" s="43">
        <v>100.0</v>
      </c>
      <c r="G776" s="43">
        <v>1170.0</v>
      </c>
      <c r="H776" s="43" t="s">
        <v>2214</v>
      </c>
    </row>
    <row r="777" ht="15.75" customHeight="1">
      <c r="A777" s="42">
        <v>160084.0</v>
      </c>
      <c r="B777" s="43" t="s">
        <v>2361</v>
      </c>
      <c r="C777" s="42" t="s">
        <v>13312</v>
      </c>
      <c r="D777" s="43" t="s">
        <v>2364</v>
      </c>
      <c r="E777" s="43" t="s">
        <v>2438</v>
      </c>
      <c r="F777" s="43">
        <v>1.0</v>
      </c>
      <c r="G777" s="43">
        <v>1157.5</v>
      </c>
      <c r="H777" s="43" t="s">
        <v>2214</v>
      </c>
    </row>
    <row r="778" ht="15.75" customHeight="1">
      <c r="A778" s="42">
        <v>160084.0</v>
      </c>
      <c r="B778" s="43" t="s">
        <v>2361</v>
      </c>
      <c r="C778" s="42" t="s">
        <v>13313</v>
      </c>
      <c r="D778" s="43" t="s">
        <v>2398</v>
      </c>
      <c r="E778" s="43" t="s">
        <v>2487</v>
      </c>
      <c r="F778" s="43">
        <v>12.0</v>
      </c>
      <c r="G778" s="43">
        <v>1153.0</v>
      </c>
      <c r="H778" s="43" t="s">
        <v>2214</v>
      </c>
    </row>
    <row r="779" ht="15.75" customHeight="1">
      <c r="A779" s="42">
        <v>160084.0</v>
      </c>
      <c r="B779" s="43" t="s">
        <v>2361</v>
      </c>
      <c r="C779" s="42" t="s">
        <v>13314</v>
      </c>
      <c r="D779" s="43" t="s">
        <v>2364</v>
      </c>
      <c r="E779" s="43" t="s">
        <v>2369</v>
      </c>
      <c r="F779" s="43">
        <v>5.0</v>
      </c>
      <c r="G779" s="43">
        <v>1150.0</v>
      </c>
      <c r="H779" s="43" t="s">
        <v>2214</v>
      </c>
    </row>
    <row r="780" ht="15.75" customHeight="1">
      <c r="A780" s="42">
        <v>160084.0</v>
      </c>
      <c r="B780" s="43" t="s">
        <v>2361</v>
      </c>
      <c r="C780" s="42" t="s">
        <v>13315</v>
      </c>
      <c r="D780" s="43" t="s">
        <v>2417</v>
      </c>
      <c r="E780" s="43" t="s">
        <v>2450</v>
      </c>
      <c r="F780" s="43">
        <v>6.0</v>
      </c>
      <c r="G780" s="43">
        <v>1137.42</v>
      </c>
      <c r="H780" s="43" t="s">
        <v>2214</v>
      </c>
    </row>
    <row r="781" ht="15.75" customHeight="1">
      <c r="A781" s="42">
        <v>160084.0</v>
      </c>
      <c r="B781" s="43" t="s">
        <v>2361</v>
      </c>
      <c r="C781" s="42" t="s">
        <v>13316</v>
      </c>
      <c r="D781" s="43" t="s">
        <v>2364</v>
      </c>
      <c r="E781" s="43" t="s">
        <v>2429</v>
      </c>
      <c r="F781" s="43">
        <v>100.0</v>
      </c>
      <c r="G781" s="43">
        <v>1130.0</v>
      </c>
      <c r="H781" s="43" t="s">
        <v>2214</v>
      </c>
    </row>
    <row r="782" ht="15.75" customHeight="1">
      <c r="A782" s="42">
        <v>160084.0</v>
      </c>
      <c r="B782" s="43" t="s">
        <v>2361</v>
      </c>
      <c r="C782" s="42" t="s">
        <v>13317</v>
      </c>
      <c r="D782" s="43" t="s">
        <v>2453</v>
      </c>
      <c r="E782" s="43" t="s">
        <v>2477</v>
      </c>
      <c r="F782" s="43">
        <v>56.0</v>
      </c>
      <c r="G782" s="43">
        <v>1120.0</v>
      </c>
      <c r="H782" s="43" t="s">
        <v>2214</v>
      </c>
    </row>
    <row r="783" ht="15.75" customHeight="1">
      <c r="A783" s="42">
        <v>160084.0</v>
      </c>
      <c r="B783" s="43" t="s">
        <v>2361</v>
      </c>
      <c r="C783" s="42" t="s">
        <v>13318</v>
      </c>
      <c r="D783" s="43" t="s">
        <v>2364</v>
      </c>
      <c r="E783" s="43" t="s">
        <v>2375</v>
      </c>
      <c r="F783" s="43">
        <v>600.0</v>
      </c>
      <c r="G783" s="43">
        <v>1092.0</v>
      </c>
      <c r="H783" s="43" t="s">
        <v>2214</v>
      </c>
    </row>
    <row r="784" ht="15.75" customHeight="1">
      <c r="A784" s="42">
        <v>160084.0</v>
      </c>
      <c r="B784" s="43" t="s">
        <v>2361</v>
      </c>
      <c r="C784" s="42" t="s">
        <v>13319</v>
      </c>
      <c r="D784" s="43" t="s">
        <v>2378</v>
      </c>
      <c r="E784" s="43" t="s">
        <v>2426</v>
      </c>
      <c r="F784" s="43">
        <v>50.0</v>
      </c>
      <c r="G784" s="43">
        <v>1090.5</v>
      </c>
      <c r="H784" s="43" t="s">
        <v>2214</v>
      </c>
    </row>
    <row r="785" ht="15.75" customHeight="1">
      <c r="A785" s="42">
        <v>160084.0</v>
      </c>
      <c r="B785" s="43" t="s">
        <v>2361</v>
      </c>
      <c r="C785" s="42" t="s">
        <v>13320</v>
      </c>
      <c r="D785" s="43" t="s">
        <v>2464</v>
      </c>
      <c r="E785" s="43" t="s">
        <v>2429</v>
      </c>
      <c r="F785" s="43">
        <v>50.0</v>
      </c>
      <c r="G785" s="43">
        <v>1075.0</v>
      </c>
      <c r="H785" s="43" t="s">
        <v>2214</v>
      </c>
    </row>
    <row r="786" ht="15.75" customHeight="1">
      <c r="A786" s="42">
        <v>160084.0</v>
      </c>
      <c r="B786" s="43" t="s">
        <v>2361</v>
      </c>
      <c r="C786" s="42" t="s">
        <v>13321</v>
      </c>
      <c r="D786" s="43" t="s">
        <v>2518</v>
      </c>
      <c r="E786" s="43" t="s">
        <v>2530</v>
      </c>
      <c r="F786" s="43">
        <v>4.0</v>
      </c>
      <c r="G786" s="43">
        <v>1067.0</v>
      </c>
      <c r="H786" s="43" t="s">
        <v>2214</v>
      </c>
    </row>
    <row r="787" ht="15.75" customHeight="1">
      <c r="A787" s="42">
        <v>160084.0</v>
      </c>
      <c r="B787" s="43" t="s">
        <v>2361</v>
      </c>
      <c r="C787" s="42" t="s">
        <v>13322</v>
      </c>
      <c r="D787" s="43" t="s">
        <v>2364</v>
      </c>
      <c r="E787" s="43" t="s">
        <v>2369</v>
      </c>
      <c r="F787" s="43">
        <v>1000.0</v>
      </c>
      <c r="G787" s="43">
        <v>1060.0</v>
      </c>
      <c r="H787" s="43" t="s">
        <v>2214</v>
      </c>
    </row>
    <row r="788" ht="15.75" customHeight="1">
      <c r="A788" s="42">
        <v>160084.0</v>
      </c>
      <c r="B788" s="43" t="s">
        <v>2361</v>
      </c>
      <c r="C788" s="42" t="s">
        <v>13323</v>
      </c>
      <c r="D788" s="43" t="s">
        <v>2364</v>
      </c>
      <c r="E788" s="43" t="s">
        <v>2429</v>
      </c>
      <c r="F788" s="43">
        <v>500.0</v>
      </c>
      <c r="G788" s="43">
        <v>1050.0</v>
      </c>
      <c r="H788" s="43" t="s">
        <v>2214</v>
      </c>
    </row>
    <row r="789" ht="15.75" customHeight="1">
      <c r="A789" s="42">
        <v>160084.0</v>
      </c>
      <c r="B789" s="43" t="s">
        <v>2361</v>
      </c>
      <c r="C789" s="42" t="s">
        <v>13324</v>
      </c>
      <c r="D789" s="43" t="s">
        <v>2364</v>
      </c>
      <c r="E789" s="43" t="s">
        <v>2375</v>
      </c>
      <c r="F789" s="43">
        <v>30.0</v>
      </c>
      <c r="G789" s="43">
        <v>1050.0</v>
      </c>
      <c r="H789" s="43" t="s">
        <v>2214</v>
      </c>
    </row>
    <row r="790" ht="15.75" customHeight="1">
      <c r="A790" s="42">
        <v>160084.0</v>
      </c>
      <c r="B790" s="43" t="s">
        <v>2361</v>
      </c>
      <c r="C790" s="42" t="s">
        <v>13325</v>
      </c>
      <c r="D790" s="43" t="s">
        <v>2364</v>
      </c>
      <c r="E790" s="43" t="s">
        <v>2369</v>
      </c>
      <c r="F790" s="43">
        <v>100.0</v>
      </c>
      <c r="G790" s="43">
        <v>1032.0</v>
      </c>
      <c r="H790" s="43" t="s">
        <v>2214</v>
      </c>
    </row>
    <row r="791" ht="15.75" customHeight="1">
      <c r="A791" s="42">
        <v>160084.0</v>
      </c>
      <c r="B791" s="43" t="s">
        <v>2361</v>
      </c>
      <c r="C791" s="42" t="s">
        <v>13326</v>
      </c>
      <c r="D791" s="43" t="s">
        <v>2364</v>
      </c>
      <c r="E791" s="43" t="s">
        <v>2375</v>
      </c>
      <c r="F791" s="43">
        <v>500.0</v>
      </c>
      <c r="G791" s="43">
        <v>1000.0</v>
      </c>
      <c r="H791" s="43" t="s">
        <v>2214</v>
      </c>
    </row>
    <row r="792" ht="15.75" customHeight="1">
      <c r="A792" s="42">
        <v>160084.0</v>
      </c>
      <c r="B792" s="43" t="s">
        <v>2361</v>
      </c>
      <c r="C792" s="42" t="s">
        <v>13327</v>
      </c>
      <c r="D792" s="43" t="s">
        <v>2364</v>
      </c>
      <c r="E792" s="43" t="s">
        <v>2429</v>
      </c>
      <c r="F792" s="43">
        <v>10000.0</v>
      </c>
      <c r="G792" s="43">
        <v>1000.0</v>
      </c>
      <c r="H792" s="43" t="s">
        <v>2214</v>
      </c>
    </row>
    <row r="793" ht="15.75" customHeight="1">
      <c r="A793" s="42">
        <v>160084.0</v>
      </c>
      <c r="B793" s="43" t="s">
        <v>2361</v>
      </c>
      <c r="C793" s="42" t="s">
        <v>13328</v>
      </c>
      <c r="D793" s="43" t="s">
        <v>2453</v>
      </c>
      <c r="E793" s="43" t="s">
        <v>2477</v>
      </c>
      <c r="F793" s="43">
        <v>1000.0</v>
      </c>
      <c r="G793" s="43">
        <v>1000.0</v>
      </c>
      <c r="H793" s="43" t="s">
        <v>2214</v>
      </c>
    </row>
    <row r="794" ht="15.75" customHeight="1">
      <c r="A794" s="42">
        <v>160084.0</v>
      </c>
      <c r="B794" s="43" t="s">
        <v>2361</v>
      </c>
      <c r="C794" s="42" t="s">
        <v>13329</v>
      </c>
      <c r="D794" s="43" t="s">
        <v>2453</v>
      </c>
      <c r="E794" s="43" t="s">
        <v>2477</v>
      </c>
      <c r="F794" s="43">
        <v>1000.0</v>
      </c>
      <c r="G794" s="43">
        <v>1000.0</v>
      </c>
      <c r="H794" s="43" t="s">
        <v>2214</v>
      </c>
    </row>
    <row r="795" ht="15.75" customHeight="1">
      <c r="A795" s="42">
        <v>160084.0</v>
      </c>
      <c r="B795" s="43" t="s">
        <v>2361</v>
      </c>
      <c r="C795" s="42" t="s">
        <v>13330</v>
      </c>
      <c r="D795" s="43" t="s">
        <v>2378</v>
      </c>
      <c r="E795" s="43" t="s">
        <v>2379</v>
      </c>
      <c r="F795" s="43">
        <v>1.0</v>
      </c>
      <c r="G795" s="43">
        <v>1000.0</v>
      </c>
      <c r="H795" s="43" t="s">
        <v>2214</v>
      </c>
    </row>
    <row r="796" ht="15.75" customHeight="1">
      <c r="A796" s="42">
        <v>160084.0</v>
      </c>
      <c r="B796" s="43" t="s">
        <v>2361</v>
      </c>
      <c r="C796" s="42" t="s">
        <v>13331</v>
      </c>
      <c r="D796" s="43" t="s">
        <v>2378</v>
      </c>
      <c r="E796" s="43" t="s">
        <v>2369</v>
      </c>
      <c r="F796" s="43">
        <v>16.0</v>
      </c>
      <c r="G796" s="43">
        <v>1000.0</v>
      </c>
      <c r="H796" s="43" t="s">
        <v>2214</v>
      </c>
    </row>
    <row r="797" ht="15.75" customHeight="1">
      <c r="A797" s="42">
        <v>160084.0</v>
      </c>
      <c r="B797" s="43" t="s">
        <v>2361</v>
      </c>
      <c r="C797" s="42" t="s">
        <v>13332</v>
      </c>
      <c r="D797" s="43" t="s">
        <v>2364</v>
      </c>
      <c r="E797" s="43" t="s">
        <v>2450</v>
      </c>
      <c r="F797" s="43">
        <v>1.0</v>
      </c>
      <c r="G797" s="43">
        <v>1000.0</v>
      </c>
      <c r="H797" s="43" t="s">
        <v>2214</v>
      </c>
    </row>
    <row r="798" ht="15.75" customHeight="1">
      <c r="A798" s="42">
        <v>160084.0</v>
      </c>
      <c r="B798" s="43" t="s">
        <v>2361</v>
      </c>
      <c r="C798" s="42" t="s">
        <v>13333</v>
      </c>
      <c r="D798" s="43" t="s">
        <v>2364</v>
      </c>
      <c r="E798" s="43" t="s">
        <v>2450</v>
      </c>
      <c r="F798" s="43">
        <v>1.0</v>
      </c>
      <c r="G798" s="43">
        <v>1000.0</v>
      </c>
      <c r="H798" s="43" t="s">
        <v>2214</v>
      </c>
    </row>
    <row r="799" ht="15.75" customHeight="1">
      <c r="A799" s="42">
        <v>160084.0</v>
      </c>
      <c r="B799" s="43" t="s">
        <v>2361</v>
      </c>
      <c r="C799" s="42" t="s">
        <v>13334</v>
      </c>
      <c r="D799" s="43" t="s">
        <v>2368</v>
      </c>
      <c r="E799" s="43" t="s">
        <v>2429</v>
      </c>
      <c r="F799" s="43">
        <v>10.0</v>
      </c>
      <c r="G799" s="43">
        <v>990.0</v>
      </c>
      <c r="H799" s="43" t="s">
        <v>2214</v>
      </c>
    </row>
    <row r="800" ht="15.75" customHeight="1">
      <c r="A800" s="42">
        <v>160084.0</v>
      </c>
      <c r="B800" s="43" t="s">
        <v>2361</v>
      </c>
      <c r="C800" s="42" t="s">
        <v>13335</v>
      </c>
      <c r="D800" s="43" t="s">
        <v>2364</v>
      </c>
      <c r="E800" s="43" t="s">
        <v>2418</v>
      </c>
      <c r="F800" s="43">
        <v>6.0</v>
      </c>
      <c r="G800" s="43">
        <v>989.94</v>
      </c>
      <c r="H800" s="43" t="s">
        <v>2214</v>
      </c>
    </row>
    <row r="801" ht="15.75" customHeight="1">
      <c r="A801" s="42">
        <v>160084.0</v>
      </c>
      <c r="B801" s="43" t="s">
        <v>2361</v>
      </c>
      <c r="C801" s="42" t="s">
        <v>13336</v>
      </c>
      <c r="D801" s="43" t="s">
        <v>2364</v>
      </c>
      <c r="E801" s="43" t="s">
        <v>2375</v>
      </c>
      <c r="F801" s="43">
        <v>600.0</v>
      </c>
      <c r="G801" s="43">
        <v>984.0</v>
      </c>
      <c r="H801" s="43" t="s">
        <v>2214</v>
      </c>
    </row>
    <row r="802" ht="15.75" customHeight="1">
      <c r="A802" s="42">
        <v>160084.0</v>
      </c>
      <c r="B802" s="43" t="s">
        <v>2361</v>
      </c>
      <c r="C802" s="42" t="s">
        <v>13247</v>
      </c>
      <c r="D802" s="43" t="s">
        <v>2398</v>
      </c>
      <c r="E802" s="43" t="s">
        <v>2487</v>
      </c>
      <c r="F802" s="43">
        <v>35.0</v>
      </c>
      <c r="G802" s="43">
        <v>978.0</v>
      </c>
      <c r="H802" s="43" t="s">
        <v>2214</v>
      </c>
    </row>
    <row r="803" ht="15.75" customHeight="1">
      <c r="A803" s="42">
        <v>160084.0</v>
      </c>
      <c r="B803" s="43" t="s">
        <v>2361</v>
      </c>
      <c r="C803" s="42" t="s">
        <v>13337</v>
      </c>
      <c r="D803" s="43" t="s">
        <v>2364</v>
      </c>
      <c r="E803" s="43" t="s">
        <v>2375</v>
      </c>
      <c r="F803" s="43">
        <v>600.0</v>
      </c>
      <c r="G803" s="43">
        <v>972.0</v>
      </c>
      <c r="H803" s="43" t="s">
        <v>2214</v>
      </c>
    </row>
    <row r="804" ht="15.75" customHeight="1">
      <c r="A804" s="42">
        <v>160084.0</v>
      </c>
      <c r="B804" s="43" t="s">
        <v>2361</v>
      </c>
      <c r="C804" s="42" t="s">
        <v>13338</v>
      </c>
      <c r="D804" s="43" t="s">
        <v>2378</v>
      </c>
      <c r="E804" s="43" t="s">
        <v>2418</v>
      </c>
      <c r="F804" s="43">
        <v>1.0</v>
      </c>
      <c r="G804" s="43">
        <v>960.0</v>
      </c>
      <c r="H804" s="43" t="s">
        <v>2214</v>
      </c>
    </row>
    <row r="805" ht="15.75" customHeight="1">
      <c r="A805" s="42">
        <v>160084.0</v>
      </c>
      <c r="B805" s="43" t="s">
        <v>2361</v>
      </c>
      <c r="C805" s="42" t="s">
        <v>13339</v>
      </c>
      <c r="D805" s="43" t="s">
        <v>2364</v>
      </c>
      <c r="E805" s="43" t="s">
        <v>2429</v>
      </c>
      <c r="F805" s="43">
        <v>240.0</v>
      </c>
      <c r="G805" s="43">
        <v>955.0</v>
      </c>
      <c r="H805" s="43" t="s">
        <v>2214</v>
      </c>
    </row>
    <row r="806" ht="15.75" customHeight="1">
      <c r="A806" s="42">
        <v>160084.0</v>
      </c>
      <c r="B806" s="43" t="s">
        <v>2361</v>
      </c>
      <c r="C806" s="42" t="s">
        <v>13340</v>
      </c>
      <c r="D806" s="43" t="s">
        <v>2388</v>
      </c>
      <c r="E806" s="43" t="s">
        <v>2658</v>
      </c>
      <c r="F806" s="43">
        <v>4.0</v>
      </c>
      <c r="G806" s="43">
        <v>933.16</v>
      </c>
      <c r="H806" s="43" t="s">
        <v>2214</v>
      </c>
    </row>
    <row r="807" ht="15.75" customHeight="1">
      <c r="A807" s="42">
        <v>160084.0</v>
      </c>
      <c r="B807" s="43" t="s">
        <v>2361</v>
      </c>
      <c r="C807" s="42" t="s">
        <v>13341</v>
      </c>
      <c r="D807" s="43" t="s">
        <v>2378</v>
      </c>
      <c r="E807" s="43" t="s">
        <v>2379</v>
      </c>
      <c r="F807" s="43">
        <v>1.0</v>
      </c>
      <c r="G807" s="43">
        <v>924.34</v>
      </c>
      <c r="H807" s="43" t="s">
        <v>2214</v>
      </c>
    </row>
    <row r="808" ht="15.75" customHeight="1">
      <c r="A808" s="42">
        <v>160084.0</v>
      </c>
      <c r="B808" s="43" t="s">
        <v>2361</v>
      </c>
      <c r="C808" s="42" t="s">
        <v>13342</v>
      </c>
      <c r="D808" s="43" t="s">
        <v>2518</v>
      </c>
      <c r="E808" s="43" t="s">
        <v>2530</v>
      </c>
      <c r="F808" s="43">
        <v>1.0</v>
      </c>
      <c r="G808" s="43">
        <v>918.82</v>
      </c>
      <c r="H808" s="43" t="s">
        <v>2214</v>
      </c>
    </row>
    <row r="809" ht="15.75" customHeight="1">
      <c r="A809" s="42">
        <v>160084.0</v>
      </c>
      <c r="B809" s="43" t="s">
        <v>2361</v>
      </c>
      <c r="C809" s="42" t="s">
        <v>13343</v>
      </c>
      <c r="D809" s="43" t="s">
        <v>2364</v>
      </c>
      <c r="E809" s="43" t="s">
        <v>2429</v>
      </c>
      <c r="F809" s="43">
        <v>500.0</v>
      </c>
      <c r="G809" s="43">
        <v>915.0</v>
      </c>
      <c r="H809" s="43" t="s">
        <v>2214</v>
      </c>
    </row>
    <row r="810" ht="15.75" customHeight="1">
      <c r="A810" s="42">
        <v>160084.0</v>
      </c>
      <c r="B810" s="43" t="s">
        <v>2361</v>
      </c>
      <c r="C810" s="42" t="s">
        <v>13344</v>
      </c>
      <c r="D810" s="43" t="s">
        <v>2378</v>
      </c>
      <c r="E810" s="43" t="s">
        <v>2435</v>
      </c>
      <c r="F810" s="43">
        <v>2.0</v>
      </c>
      <c r="G810" s="43">
        <v>903.34</v>
      </c>
      <c r="H810" s="43" t="s">
        <v>2214</v>
      </c>
    </row>
    <row r="811" ht="15.75" customHeight="1">
      <c r="A811" s="42">
        <v>160084.0</v>
      </c>
      <c r="B811" s="43" t="s">
        <v>2361</v>
      </c>
      <c r="C811" s="42" t="s">
        <v>13345</v>
      </c>
      <c r="D811" s="43" t="s">
        <v>2441</v>
      </c>
      <c r="E811" s="43" t="s">
        <v>2477</v>
      </c>
      <c r="F811" s="43">
        <v>5.0</v>
      </c>
      <c r="G811" s="43">
        <v>900.0</v>
      </c>
      <c r="H811" s="43" t="s">
        <v>2214</v>
      </c>
    </row>
    <row r="812" ht="15.75" customHeight="1">
      <c r="A812" s="42">
        <v>160084.0</v>
      </c>
      <c r="B812" s="43" t="s">
        <v>2361</v>
      </c>
      <c r="C812" s="42" t="s">
        <v>13346</v>
      </c>
      <c r="D812" s="43" t="s">
        <v>2441</v>
      </c>
      <c r="E812" s="43" t="s">
        <v>2477</v>
      </c>
      <c r="F812" s="43">
        <v>5.0</v>
      </c>
      <c r="G812" s="43">
        <v>900.0</v>
      </c>
      <c r="H812" s="43" t="s">
        <v>2214</v>
      </c>
    </row>
    <row r="813" ht="15.75" customHeight="1">
      <c r="A813" s="42">
        <v>160084.0</v>
      </c>
      <c r="B813" s="43" t="s">
        <v>2361</v>
      </c>
      <c r="C813" s="42" t="s">
        <v>13347</v>
      </c>
      <c r="D813" s="43" t="s">
        <v>2441</v>
      </c>
      <c r="E813" s="43" t="s">
        <v>2477</v>
      </c>
      <c r="F813" s="43">
        <v>10.0</v>
      </c>
      <c r="G813" s="43">
        <v>900.0</v>
      </c>
      <c r="H813" s="43" t="s">
        <v>2214</v>
      </c>
    </row>
    <row r="814" ht="15.75" customHeight="1">
      <c r="A814" s="42">
        <v>160084.0</v>
      </c>
      <c r="B814" s="43" t="s">
        <v>2361</v>
      </c>
      <c r="C814" s="42" t="s">
        <v>13348</v>
      </c>
      <c r="D814" s="43" t="s">
        <v>2441</v>
      </c>
      <c r="E814" s="43" t="s">
        <v>2477</v>
      </c>
      <c r="F814" s="43">
        <v>10.0</v>
      </c>
      <c r="G814" s="43">
        <v>900.0</v>
      </c>
      <c r="H814" s="43" t="s">
        <v>2214</v>
      </c>
    </row>
    <row r="815" ht="15.75" customHeight="1">
      <c r="A815" s="42">
        <v>160084.0</v>
      </c>
      <c r="B815" s="43" t="s">
        <v>2361</v>
      </c>
      <c r="C815" s="42" t="s">
        <v>13349</v>
      </c>
      <c r="D815" s="43" t="s">
        <v>2441</v>
      </c>
      <c r="E815" s="43" t="s">
        <v>2477</v>
      </c>
      <c r="F815" s="43">
        <v>10.0</v>
      </c>
      <c r="G815" s="43">
        <v>900.0</v>
      </c>
      <c r="H815" s="43" t="s">
        <v>2214</v>
      </c>
    </row>
    <row r="816" ht="15.75" customHeight="1">
      <c r="A816" s="42">
        <v>160084.0</v>
      </c>
      <c r="B816" s="43" t="s">
        <v>2361</v>
      </c>
      <c r="C816" s="42" t="s">
        <v>13350</v>
      </c>
      <c r="D816" s="43" t="s">
        <v>2441</v>
      </c>
      <c r="E816" s="43" t="s">
        <v>2477</v>
      </c>
      <c r="F816" s="43">
        <v>15.0</v>
      </c>
      <c r="G816" s="43">
        <v>900.0</v>
      </c>
      <c r="H816" s="43" t="s">
        <v>2214</v>
      </c>
    </row>
    <row r="817" ht="15.75" customHeight="1">
      <c r="A817" s="42">
        <v>160084.0</v>
      </c>
      <c r="B817" s="43" t="s">
        <v>2361</v>
      </c>
      <c r="C817" s="42" t="s">
        <v>13351</v>
      </c>
      <c r="D817" s="43" t="s">
        <v>2441</v>
      </c>
      <c r="E817" s="43" t="s">
        <v>2477</v>
      </c>
      <c r="F817" s="43">
        <v>30.0</v>
      </c>
      <c r="G817" s="43">
        <v>900.0</v>
      </c>
      <c r="H817" s="43" t="s">
        <v>2214</v>
      </c>
    </row>
    <row r="818" ht="15.75" customHeight="1">
      <c r="A818" s="42">
        <v>160084.0</v>
      </c>
      <c r="B818" s="43" t="s">
        <v>2361</v>
      </c>
      <c r="C818" s="42" t="s">
        <v>13352</v>
      </c>
      <c r="D818" s="43" t="s">
        <v>2368</v>
      </c>
      <c r="E818" s="43" t="s">
        <v>2450</v>
      </c>
      <c r="F818" s="43">
        <v>3.0</v>
      </c>
      <c r="G818" s="43">
        <v>900.0</v>
      </c>
      <c r="H818" s="43" t="s">
        <v>2214</v>
      </c>
    </row>
    <row r="819" ht="15.75" customHeight="1">
      <c r="A819" s="42">
        <v>160084.0</v>
      </c>
      <c r="B819" s="43" t="s">
        <v>2361</v>
      </c>
      <c r="C819" s="42" t="s">
        <v>13353</v>
      </c>
      <c r="D819" s="43" t="s">
        <v>2398</v>
      </c>
      <c r="E819" s="43" t="s">
        <v>2457</v>
      </c>
      <c r="F819" s="43">
        <v>20.0</v>
      </c>
      <c r="G819" s="43">
        <v>865.0</v>
      </c>
      <c r="H819" s="43" t="s">
        <v>2214</v>
      </c>
    </row>
    <row r="820" ht="15.75" customHeight="1">
      <c r="A820" s="42">
        <v>160084.0</v>
      </c>
      <c r="B820" s="43" t="s">
        <v>2361</v>
      </c>
      <c r="C820" s="42" t="s">
        <v>13354</v>
      </c>
      <c r="D820" s="43" t="s">
        <v>2453</v>
      </c>
      <c r="E820" s="43" t="s">
        <v>2375</v>
      </c>
      <c r="F820" s="43">
        <v>1.0</v>
      </c>
      <c r="G820" s="43">
        <v>859.0</v>
      </c>
      <c r="H820" s="43" t="s">
        <v>2214</v>
      </c>
    </row>
    <row r="821" ht="15.75" customHeight="1">
      <c r="A821" s="42">
        <v>160084.0</v>
      </c>
      <c r="B821" s="43" t="s">
        <v>2361</v>
      </c>
      <c r="C821" s="42" t="s">
        <v>13355</v>
      </c>
      <c r="D821" s="43" t="s">
        <v>2368</v>
      </c>
      <c r="E821" s="43" t="s">
        <v>2369</v>
      </c>
      <c r="F821" s="43">
        <v>8.0</v>
      </c>
      <c r="G821" s="43">
        <v>848.0</v>
      </c>
      <c r="H821" s="43" t="s">
        <v>2214</v>
      </c>
    </row>
    <row r="822" ht="15.75" customHeight="1">
      <c r="A822" s="42">
        <v>160084.0</v>
      </c>
      <c r="B822" s="43" t="s">
        <v>2361</v>
      </c>
      <c r="C822" s="42" t="s">
        <v>13356</v>
      </c>
      <c r="D822" s="43" t="s">
        <v>2364</v>
      </c>
      <c r="E822" s="43" t="s">
        <v>2414</v>
      </c>
      <c r="F822" s="43">
        <v>3.0</v>
      </c>
      <c r="G822" s="43">
        <v>840.0</v>
      </c>
      <c r="H822" s="43" t="s">
        <v>2214</v>
      </c>
    </row>
    <row r="823" ht="15.75" customHeight="1">
      <c r="A823" s="42">
        <v>160084.0</v>
      </c>
      <c r="B823" s="43" t="s">
        <v>2361</v>
      </c>
      <c r="C823" s="42" t="s">
        <v>13357</v>
      </c>
      <c r="D823" s="43" t="s">
        <v>2364</v>
      </c>
      <c r="E823" s="43" t="s">
        <v>2429</v>
      </c>
      <c r="F823" s="43">
        <v>2000.0</v>
      </c>
      <c r="G823" s="43">
        <v>840.0</v>
      </c>
      <c r="H823" s="43" t="s">
        <v>2214</v>
      </c>
    </row>
    <row r="824" ht="15.75" customHeight="1">
      <c r="A824" s="42">
        <v>160084.0</v>
      </c>
      <c r="B824" s="43" t="s">
        <v>2361</v>
      </c>
      <c r="C824" s="42" t="s">
        <v>13358</v>
      </c>
      <c r="D824" s="43" t="s">
        <v>2398</v>
      </c>
      <c r="E824" s="43" t="s">
        <v>2457</v>
      </c>
      <c r="F824" s="43">
        <v>6.0</v>
      </c>
      <c r="G824" s="43">
        <v>831.0</v>
      </c>
      <c r="H824" s="43" t="s">
        <v>2214</v>
      </c>
    </row>
    <row r="825" ht="15.75" customHeight="1">
      <c r="A825" s="42">
        <v>160084.0</v>
      </c>
      <c r="B825" s="43" t="s">
        <v>2361</v>
      </c>
      <c r="C825" s="42" t="s">
        <v>13359</v>
      </c>
      <c r="D825" s="43" t="s">
        <v>2410</v>
      </c>
      <c r="E825" s="43" t="s">
        <v>2411</v>
      </c>
      <c r="F825" s="43">
        <v>4.0</v>
      </c>
      <c r="G825" s="43">
        <v>830.55</v>
      </c>
      <c r="H825" s="43" t="s">
        <v>2214</v>
      </c>
    </row>
    <row r="826" ht="15.75" customHeight="1">
      <c r="A826" s="42">
        <v>160084.0</v>
      </c>
      <c r="B826" s="43" t="s">
        <v>2361</v>
      </c>
      <c r="C826" s="42" t="s">
        <v>13360</v>
      </c>
      <c r="D826" s="43" t="s">
        <v>2417</v>
      </c>
      <c r="E826" s="43" t="s">
        <v>2418</v>
      </c>
      <c r="F826" s="43">
        <v>6.0</v>
      </c>
      <c r="G826" s="43">
        <v>800.0</v>
      </c>
      <c r="H826" s="43" t="s">
        <v>2214</v>
      </c>
    </row>
    <row r="827" ht="15.75" customHeight="1">
      <c r="A827" s="42">
        <v>160084.0</v>
      </c>
      <c r="B827" s="43" t="s">
        <v>2361</v>
      </c>
      <c r="C827" s="42" t="s">
        <v>13361</v>
      </c>
      <c r="D827" s="43" t="s">
        <v>2378</v>
      </c>
      <c r="E827" s="43" t="s">
        <v>2435</v>
      </c>
      <c r="F827" s="43">
        <v>1.0</v>
      </c>
      <c r="G827" s="43">
        <v>800.0</v>
      </c>
      <c r="H827" s="43" t="s">
        <v>2214</v>
      </c>
    </row>
    <row r="828" ht="15.75" customHeight="1">
      <c r="A828" s="42">
        <v>160084.0</v>
      </c>
      <c r="B828" s="43" t="s">
        <v>2361</v>
      </c>
      <c r="C828" s="42" t="s">
        <v>13362</v>
      </c>
      <c r="D828" s="43" t="s">
        <v>2378</v>
      </c>
      <c r="E828" s="43" t="s">
        <v>2435</v>
      </c>
      <c r="F828" s="43">
        <v>4.0</v>
      </c>
      <c r="G828" s="43">
        <v>800.0</v>
      </c>
      <c r="H828" s="43" t="s">
        <v>2214</v>
      </c>
    </row>
    <row r="829" ht="15.75" customHeight="1">
      <c r="A829" s="42">
        <v>160084.0</v>
      </c>
      <c r="B829" s="43" t="s">
        <v>2361</v>
      </c>
      <c r="C829" s="42" t="s">
        <v>13363</v>
      </c>
      <c r="D829" s="43" t="s">
        <v>2378</v>
      </c>
      <c r="E829" s="43" t="s">
        <v>2379</v>
      </c>
      <c r="F829" s="43">
        <v>4.0</v>
      </c>
      <c r="G829" s="43">
        <v>800.0</v>
      </c>
      <c r="H829" s="43" t="s">
        <v>2214</v>
      </c>
    </row>
    <row r="830" ht="15.75" customHeight="1">
      <c r="A830" s="42">
        <v>160084.0</v>
      </c>
      <c r="B830" s="43" t="s">
        <v>2361</v>
      </c>
      <c r="C830" s="42" t="s">
        <v>13364</v>
      </c>
      <c r="D830" s="43" t="s">
        <v>2364</v>
      </c>
      <c r="E830" s="43" t="s">
        <v>2414</v>
      </c>
      <c r="F830" s="43">
        <v>1.0</v>
      </c>
      <c r="G830" s="43">
        <v>800.0</v>
      </c>
      <c r="H830" s="43" t="s">
        <v>2214</v>
      </c>
    </row>
    <row r="831" ht="15.75" customHeight="1">
      <c r="A831" s="42">
        <v>160084.0</v>
      </c>
      <c r="B831" s="43" t="s">
        <v>2361</v>
      </c>
      <c r="C831" s="42" t="s">
        <v>13365</v>
      </c>
      <c r="D831" s="43" t="s">
        <v>2364</v>
      </c>
      <c r="E831" s="43" t="s">
        <v>2429</v>
      </c>
      <c r="F831" s="43">
        <v>1000.0</v>
      </c>
      <c r="G831" s="43">
        <v>780.0</v>
      </c>
      <c r="H831" s="43" t="s">
        <v>2214</v>
      </c>
    </row>
    <row r="832" ht="15.75" customHeight="1">
      <c r="A832" s="42">
        <v>160084.0</v>
      </c>
      <c r="B832" s="43" t="s">
        <v>2361</v>
      </c>
      <c r="C832" s="42" t="s">
        <v>13366</v>
      </c>
      <c r="D832" s="43" t="s">
        <v>2364</v>
      </c>
      <c r="E832" s="43" t="s">
        <v>2429</v>
      </c>
      <c r="F832" s="43">
        <v>500.0</v>
      </c>
      <c r="G832" s="43">
        <v>780.0</v>
      </c>
      <c r="H832" s="43" t="s">
        <v>2214</v>
      </c>
    </row>
    <row r="833" ht="15.75" customHeight="1">
      <c r="A833" s="42">
        <v>160084.0</v>
      </c>
      <c r="B833" s="43" t="s">
        <v>2361</v>
      </c>
      <c r="C833" s="42" t="s">
        <v>13367</v>
      </c>
      <c r="D833" s="43" t="s">
        <v>2364</v>
      </c>
      <c r="E833" s="43" t="s">
        <v>2429</v>
      </c>
      <c r="F833" s="43">
        <v>100.0</v>
      </c>
      <c r="G833" s="43">
        <v>755.0</v>
      </c>
      <c r="H833" s="43" t="s">
        <v>2214</v>
      </c>
    </row>
    <row r="834" ht="15.75" customHeight="1">
      <c r="A834" s="42">
        <v>160084.0</v>
      </c>
      <c r="B834" s="43" t="s">
        <v>2361</v>
      </c>
      <c r="C834" s="42" t="s">
        <v>13368</v>
      </c>
      <c r="D834" s="43" t="s">
        <v>2453</v>
      </c>
      <c r="E834" s="43" t="s">
        <v>2592</v>
      </c>
      <c r="F834" s="43">
        <v>150.0</v>
      </c>
      <c r="G834" s="43">
        <v>750.0</v>
      </c>
      <c r="H834" s="43" t="s">
        <v>2214</v>
      </c>
    </row>
    <row r="835" ht="15.75" customHeight="1">
      <c r="A835" s="42">
        <v>160084.0</v>
      </c>
      <c r="B835" s="43" t="s">
        <v>2361</v>
      </c>
      <c r="C835" s="42" t="s">
        <v>13369</v>
      </c>
      <c r="D835" s="43" t="s">
        <v>2378</v>
      </c>
      <c r="E835" s="43" t="s">
        <v>2426</v>
      </c>
      <c r="F835" s="43">
        <v>1000.0</v>
      </c>
      <c r="G835" s="43">
        <v>740.0</v>
      </c>
      <c r="H835" s="43" t="s">
        <v>2214</v>
      </c>
    </row>
    <row r="836" ht="15.75" customHeight="1">
      <c r="A836" s="42">
        <v>160084.0</v>
      </c>
      <c r="B836" s="43" t="s">
        <v>2361</v>
      </c>
      <c r="C836" s="42" t="s">
        <v>13370</v>
      </c>
      <c r="D836" s="43" t="s">
        <v>2518</v>
      </c>
      <c r="E836" s="43" t="s">
        <v>2530</v>
      </c>
      <c r="F836" s="43">
        <v>5.0</v>
      </c>
      <c r="G836" s="43">
        <v>704.2</v>
      </c>
      <c r="H836" s="43" t="s">
        <v>2214</v>
      </c>
    </row>
    <row r="837" ht="15.75" customHeight="1">
      <c r="A837" s="42">
        <v>160084.0</v>
      </c>
      <c r="B837" s="43" t="s">
        <v>2361</v>
      </c>
      <c r="C837" s="42" t="s">
        <v>13371</v>
      </c>
      <c r="D837" s="43" t="s">
        <v>2441</v>
      </c>
      <c r="E837" s="43" t="s">
        <v>2477</v>
      </c>
      <c r="F837" s="43">
        <v>10.0</v>
      </c>
      <c r="G837" s="43">
        <v>700.0</v>
      </c>
      <c r="H837" s="43" t="s">
        <v>2214</v>
      </c>
    </row>
    <row r="838" ht="15.75" customHeight="1">
      <c r="A838" s="42">
        <v>160084.0</v>
      </c>
      <c r="B838" s="43" t="s">
        <v>2361</v>
      </c>
      <c r="C838" s="42" t="s">
        <v>13372</v>
      </c>
      <c r="D838" s="43" t="s">
        <v>2441</v>
      </c>
      <c r="E838" s="43" t="s">
        <v>2477</v>
      </c>
      <c r="F838" s="43">
        <v>10.0</v>
      </c>
      <c r="G838" s="43">
        <v>700.0</v>
      </c>
      <c r="H838" s="43" t="s">
        <v>2214</v>
      </c>
    </row>
    <row r="839" ht="15.75" customHeight="1">
      <c r="A839" s="42">
        <v>160084.0</v>
      </c>
      <c r="B839" s="43" t="s">
        <v>2361</v>
      </c>
      <c r="C839" s="42" t="s">
        <v>13373</v>
      </c>
      <c r="D839" s="43" t="s">
        <v>2441</v>
      </c>
      <c r="E839" s="43" t="s">
        <v>2477</v>
      </c>
      <c r="F839" s="43">
        <v>10.0</v>
      </c>
      <c r="G839" s="43">
        <v>700.0</v>
      </c>
      <c r="H839" s="43" t="s">
        <v>2214</v>
      </c>
    </row>
    <row r="840" ht="15.75" customHeight="1">
      <c r="A840" s="42">
        <v>160084.0</v>
      </c>
      <c r="B840" s="43" t="s">
        <v>2361</v>
      </c>
      <c r="C840" s="42" t="s">
        <v>13374</v>
      </c>
      <c r="D840" s="43" t="s">
        <v>2368</v>
      </c>
      <c r="E840" s="43" t="s">
        <v>2418</v>
      </c>
      <c r="F840" s="43">
        <v>5.0</v>
      </c>
      <c r="G840" s="43">
        <v>700.0</v>
      </c>
      <c r="H840" s="43" t="s">
        <v>2214</v>
      </c>
    </row>
    <row r="841" ht="15.75" customHeight="1">
      <c r="A841" s="42">
        <v>160084.0</v>
      </c>
      <c r="B841" s="43" t="s">
        <v>2361</v>
      </c>
      <c r="C841" s="42" t="s">
        <v>13375</v>
      </c>
      <c r="D841" s="43" t="s">
        <v>2368</v>
      </c>
      <c r="E841" s="43" t="s">
        <v>2418</v>
      </c>
      <c r="F841" s="43">
        <v>5.0</v>
      </c>
      <c r="G841" s="43">
        <v>700.0</v>
      </c>
      <c r="H841" s="43" t="s">
        <v>2214</v>
      </c>
    </row>
    <row r="842" ht="15.75" customHeight="1">
      <c r="A842" s="42">
        <v>160084.0</v>
      </c>
      <c r="B842" s="43" t="s">
        <v>2361</v>
      </c>
      <c r="C842" s="42" t="s">
        <v>13376</v>
      </c>
      <c r="D842" s="43" t="s">
        <v>2453</v>
      </c>
      <c r="E842" s="43" t="s">
        <v>2375</v>
      </c>
      <c r="F842" s="43">
        <v>28.0</v>
      </c>
      <c r="G842" s="43">
        <v>700.0</v>
      </c>
      <c r="H842" s="43" t="s">
        <v>2214</v>
      </c>
    </row>
    <row r="843" ht="15.75" customHeight="1">
      <c r="A843" s="42">
        <v>160084.0</v>
      </c>
      <c r="B843" s="43" t="s">
        <v>2361</v>
      </c>
      <c r="C843" s="42" t="s">
        <v>13377</v>
      </c>
      <c r="D843" s="43" t="s">
        <v>2453</v>
      </c>
      <c r="E843" s="43" t="s">
        <v>2375</v>
      </c>
      <c r="F843" s="43">
        <v>28.0</v>
      </c>
      <c r="G843" s="43">
        <v>700.0</v>
      </c>
      <c r="H843" s="43" t="s">
        <v>2214</v>
      </c>
    </row>
    <row r="844" ht="15.75" customHeight="1">
      <c r="A844" s="42">
        <v>160084.0</v>
      </c>
      <c r="B844" s="43" t="s">
        <v>2361</v>
      </c>
      <c r="C844" s="42" t="s">
        <v>13378</v>
      </c>
      <c r="D844" s="43" t="s">
        <v>2518</v>
      </c>
      <c r="E844" s="43" t="s">
        <v>2530</v>
      </c>
      <c r="F844" s="43">
        <v>1.0</v>
      </c>
      <c r="G844" s="43">
        <v>699.95</v>
      </c>
      <c r="H844" s="43" t="s">
        <v>2214</v>
      </c>
    </row>
    <row r="845" ht="15.75" customHeight="1">
      <c r="A845" s="42">
        <v>160084.0</v>
      </c>
      <c r="B845" s="43" t="s">
        <v>2361</v>
      </c>
      <c r="C845" s="42" t="s">
        <v>13379</v>
      </c>
      <c r="D845" s="43" t="s">
        <v>2364</v>
      </c>
      <c r="E845" s="43" t="s">
        <v>2429</v>
      </c>
      <c r="F845" s="43">
        <v>100.0</v>
      </c>
      <c r="G845" s="43">
        <v>678.0</v>
      </c>
      <c r="H845" s="43" t="s">
        <v>2214</v>
      </c>
    </row>
    <row r="846" ht="15.75" customHeight="1">
      <c r="A846" s="42">
        <v>160084.0</v>
      </c>
      <c r="B846" s="43" t="s">
        <v>2361</v>
      </c>
      <c r="C846" s="42" t="s">
        <v>13380</v>
      </c>
      <c r="D846" s="43" t="s">
        <v>2453</v>
      </c>
      <c r="E846" s="43" t="s">
        <v>2477</v>
      </c>
      <c r="F846" s="43">
        <v>150.0</v>
      </c>
      <c r="G846" s="43">
        <v>675.0</v>
      </c>
      <c r="H846" s="43" t="s">
        <v>2214</v>
      </c>
    </row>
    <row r="847" ht="15.75" customHeight="1">
      <c r="A847" s="42">
        <v>160084.0</v>
      </c>
      <c r="B847" s="43" t="s">
        <v>2361</v>
      </c>
      <c r="C847" s="42" t="s">
        <v>13381</v>
      </c>
      <c r="D847" s="43" t="s">
        <v>2378</v>
      </c>
      <c r="E847" s="43" t="s">
        <v>2426</v>
      </c>
      <c r="F847" s="43">
        <v>4500.0</v>
      </c>
      <c r="G847" s="43">
        <v>675.0</v>
      </c>
      <c r="H847" s="43" t="s">
        <v>2214</v>
      </c>
    </row>
    <row r="848" ht="15.75" customHeight="1">
      <c r="A848" s="42">
        <v>160084.0</v>
      </c>
      <c r="B848" s="43" t="s">
        <v>2361</v>
      </c>
      <c r="C848" s="42" t="s">
        <v>13197</v>
      </c>
      <c r="D848" s="43" t="s">
        <v>2388</v>
      </c>
      <c r="E848" s="43" t="s">
        <v>2369</v>
      </c>
      <c r="F848" s="43">
        <v>3.0</v>
      </c>
      <c r="G848" s="43">
        <v>659.55</v>
      </c>
      <c r="H848" s="43" t="s">
        <v>2214</v>
      </c>
    </row>
    <row r="849" ht="15.75" customHeight="1">
      <c r="A849" s="42">
        <v>160084.0</v>
      </c>
      <c r="B849" s="43" t="s">
        <v>2361</v>
      </c>
      <c r="C849" s="42" t="s">
        <v>13382</v>
      </c>
      <c r="D849" s="43" t="s">
        <v>2453</v>
      </c>
      <c r="E849" s="43" t="s">
        <v>2375</v>
      </c>
      <c r="F849" s="43">
        <v>1.0</v>
      </c>
      <c r="G849" s="43">
        <v>659.0</v>
      </c>
      <c r="H849" s="43" t="s">
        <v>2214</v>
      </c>
    </row>
    <row r="850" ht="15.75" customHeight="1">
      <c r="A850" s="42">
        <v>160084.0</v>
      </c>
      <c r="B850" s="43" t="s">
        <v>2361</v>
      </c>
      <c r="C850" s="42" t="s">
        <v>13383</v>
      </c>
      <c r="D850" s="43" t="s">
        <v>2368</v>
      </c>
      <c r="E850" s="43" t="s">
        <v>2418</v>
      </c>
      <c r="F850" s="43">
        <v>5.0</v>
      </c>
      <c r="G850" s="43">
        <v>650.0</v>
      </c>
      <c r="H850" s="43" t="s">
        <v>2214</v>
      </c>
    </row>
    <row r="851" ht="15.75" customHeight="1">
      <c r="A851" s="42">
        <v>160084.0</v>
      </c>
      <c r="B851" s="43" t="s">
        <v>2361</v>
      </c>
      <c r="C851" s="42" t="s">
        <v>13384</v>
      </c>
      <c r="D851" s="43" t="s">
        <v>2518</v>
      </c>
      <c r="E851" s="43" t="s">
        <v>2530</v>
      </c>
      <c r="F851" s="43">
        <v>1.0</v>
      </c>
      <c r="G851" s="43">
        <v>646.0</v>
      </c>
      <c r="H851" s="43" t="s">
        <v>2214</v>
      </c>
    </row>
    <row r="852" ht="15.75" customHeight="1">
      <c r="A852" s="42">
        <v>160084.0</v>
      </c>
      <c r="B852" s="43" t="s">
        <v>2361</v>
      </c>
      <c r="C852" s="42" t="s">
        <v>13385</v>
      </c>
      <c r="D852" s="43" t="s">
        <v>2378</v>
      </c>
      <c r="E852" s="43" t="s">
        <v>2426</v>
      </c>
      <c r="F852" s="43">
        <v>4500.0</v>
      </c>
      <c r="G852" s="43">
        <v>630.0000000000001</v>
      </c>
      <c r="H852" s="43" t="s">
        <v>2214</v>
      </c>
    </row>
    <row r="853" ht="15.75" customHeight="1">
      <c r="A853" s="42">
        <v>160084.0</v>
      </c>
      <c r="B853" s="43" t="s">
        <v>2361</v>
      </c>
      <c r="C853" s="42" t="s">
        <v>13386</v>
      </c>
      <c r="D853" s="43" t="s">
        <v>2398</v>
      </c>
      <c r="E853" s="43" t="s">
        <v>2487</v>
      </c>
      <c r="F853" s="43">
        <v>6.0</v>
      </c>
      <c r="G853" s="43">
        <v>627.0</v>
      </c>
      <c r="H853" s="43" t="s">
        <v>2214</v>
      </c>
    </row>
    <row r="854" ht="15.75" customHeight="1">
      <c r="A854" s="42">
        <v>160084.0</v>
      </c>
      <c r="B854" s="43" t="s">
        <v>2361</v>
      </c>
      <c r="C854" s="42" t="s">
        <v>13387</v>
      </c>
      <c r="D854" s="43" t="s">
        <v>2364</v>
      </c>
      <c r="E854" s="43" t="s">
        <v>13388</v>
      </c>
      <c r="F854" s="43">
        <v>100.0</v>
      </c>
      <c r="G854" s="43">
        <v>625.0</v>
      </c>
      <c r="H854" s="43" t="s">
        <v>2214</v>
      </c>
    </row>
    <row r="855" ht="15.75" customHeight="1">
      <c r="A855" s="42">
        <v>160084.0</v>
      </c>
      <c r="B855" s="43" t="s">
        <v>2361</v>
      </c>
      <c r="C855" s="42" t="s">
        <v>13389</v>
      </c>
      <c r="D855" s="43" t="s">
        <v>2388</v>
      </c>
      <c r="E855" s="43" t="s">
        <v>2658</v>
      </c>
      <c r="F855" s="43">
        <v>40.0</v>
      </c>
      <c r="G855" s="43">
        <v>611.2</v>
      </c>
      <c r="H855" s="43" t="s">
        <v>2214</v>
      </c>
    </row>
    <row r="856" ht="15.75" customHeight="1">
      <c r="A856" s="42">
        <v>160084.0</v>
      </c>
      <c r="B856" s="43" t="s">
        <v>2361</v>
      </c>
      <c r="C856" s="42" t="s">
        <v>13390</v>
      </c>
      <c r="D856" s="43" t="s">
        <v>2368</v>
      </c>
      <c r="E856" s="43" t="s">
        <v>2450</v>
      </c>
      <c r="F856" s="43">
        <v>12.0</v>
      </c>
      <c r="G856" s="43">
        <v>600.0</v>
      </c>
      <c r="H856" s="43" t="s">
        <v>2214</v>
      </c>
    </row>
    <row r="857" ht="15.75" customHeight="1">
      <c r="A857" s="42">
        <v>160084.0</v>
      </c>
      <c r="B857" s="43" t="s">
        <v>2361</v>
      </c>
      <c r="C857" s="42" t="s">
        <v>13391</v>
      </c>
      <c r="D857" s="43" t="s">
        <v>2368</v>
      </c>
      <c r="E857" s="43" t="s">
        <v>2369</v>
      </c>
      <c r="F857" s="43">
        <v>20.0</v>
      </c>
      <c r="G857" s="43">
        <v>600.0</v>
      </c>
      <c r="H857" s="43" t="s">
        <v>2214</v>
      </c>
    </row>
    <row r="858" ht="15.75" customHeight="1">
      <c r="A858" s="42">
        <v>160084.0</v>
      </c>
      <c r="B858" s="43" t="s">
        <v>2361</v>
      </c>
      <c r="C858" s="42" t="s">
        <v>13392</v>
      </c>
      <c r="D858" s="43" t="s">
        <v>2368</v>
      </c>
      <c r="E858" s="43" t="s">
        <v>2418</v>
      </c>
      <c r="F858" s="43">
        <v>200.0</v>
      </c>
      <c r="G858" s="43">
        <v>600.0</v>
      </c>
      <c r="H858" s="43" t="s">
        <v>2214</v>
      </c>
    </row>
    <row r="859" ht="15.75" customHeight="1">
      <c r="A859" s="42">
        <v>160084.0</v>
      </c>
      <c r="B859" s="43" t="s">
        <v>2361</v>
      </c>
      <c r="C859" s="42" t="s">
        <v>13393</v>
      </c>
      <c r="D859" s="43" t="s">
        <v>2453</v>
      </c>
      <c r="E859" s="43" t="s">
        <v>2592</v>
      </c>
      <c r="F859" s="43">
        <v>150.0</v>
      </c>
      <c r="G859" s="43">
        <v>600.0</v>
      </c>
      <c r="H859" s="43" t="s">
        <v>2214</v>
      </c>
    </row>
    <row r="860" ht="15.75" customHeight="1">
      <c r="A860" s="42">
        <v>160084.0</v>
      </c>
      <c r="B860" s="43" t="s">
        <v>2361</v>
      </c>
      <c r="C860" s="42" t="s">
        <v>13394</v>
      </c>
      <c r="D860" s="43" t="s">
        <v>2364</v>
      </c>
      <c r="E860" s="43" t="s">
        <v>2450</v>
      </c>
      <c r="F860" s="43">
        <v>3.0</v>
      </c>
      <c r="G860" s="43">
        <v>600.0</v>
      </c>
      <c r="H860" s="43" t="s">
        <v>2214</v>
      </c>
    </row>
    <row r="861" ht="15.75" customHeight="1">
      <c r="A861" s="42">
        <v>160084.0</v>
      </c>
      <c r="B861" s="43" t="s">
        <v>2361</v>
      </c>
      <c r="C861" s="42" t="s">
        <v>13395</v>
      </c>
      <c r="D861" s="43" t="s">
        <v>2518</v>
      </c>
      <c r="E861" s="43" t="s">
        <v>2530</v>
      </c>
      <c r="F861" s="43">
        <v>2.0</v>
      </c>
      <c r="G861" s="43">
        <v>591.7</v>
      </c>
      <c r="H861" s="43" t="s">
        <v>2214</v>
      </c>
    </row>
    <row r="862" ht="15.75" customHeight="1">
      <c r="A862" s="42">
        <v>160084.0</v>
      </c>
      <c r="B862" s="43" t="s">
        <v>2361</v>
      </c>
      <c r="C862" s="42" t="s">
        <v>13396</v>
      </c>
      <c r="D862" s="43" t="s">
        <v>2364</v>
      </c>
      <c r="E862" s="43" t="s">
        <v>12740</v>
      </c>
      <c r="F862" s="43">
        <v>500.0</v>
      </c>
      <c r="G862" s="43">
        <v>575.0</v>
      </c>
      <c r="H862" s="43" t="s">
        <v>2214</v>
      </c>
    </row>
    <row r="863" ht="15.75" customHeight="1">
      <c r="A863" s="42">
        <v>160084.0</v>
      </c>
      <c r="B863" s="43" t="s">
        <v>2361</v>
      </c>
      <c r="C863" s="42" t="s">
        <v>13397</v>
      </c>
      <c r="D863" s="43" t="s">
        <v>2364</v>
      </c>
      <c r="E863" s="43" t="s">
        <v>12740</v>
      </c>
      <c r="F863" s="43">
        <v>720.0</v>
      </c>
      <c r="G863" s="43">
        <v>561.6</v>
      </c>
      <c r="H863" s="43" t="s">
        <v>2214</v>
      </c>
    </row>
    <row r="864" ht="15.75" customHeight="1">
      <c r="A864" s="42">
        <v>160084.0</v>
      </c>
      <c r="B864" s="43" t="s">
        <v>2361</v>
      </c>
      <c r="C864" s="42" t="s">
        <v>13398</v>
      </c>
      <c r="D864" s="43" t="s">
        <v>2518</v>
      </c>
      <c r="E864" s="43" t="s">
        <v>2530</v>
      </c>
      <c r="F864" s="43">
        <v>8.0</v>
      </c>
      <c r="G864" s="43">
        <v>554.88</v>
      </c>
      <c r="H864" s="43" t="s">
        <v>2214</v>
      </c>
    </row>
    <row r="865" ht="15.75" customHeight="1">
      <c r="A865" s="42">
        <v>160084.0</v>
      </c>
      <c r="B865" s="43" t="s">
        <v>2361</v>
      </c>
      <c r="C865" s="42" t="s">
        <v>13399</v>
      </c>
      <c r="D865" s="43" t="s">
        <v>2368</v>
      </c>
      <c r="E865" s="43" t="s">
        <v>2369</v>
      </c>
      <c r="F865" s="43">
        <v>10.0</v>
      </c>
      <c r="G865" s="43">
        <v>550.0</v>
      </c>
      <c r="H865" s="43" t="s">
        <v>2214</v>
      </c>
    </row>
    <row r="866" ht="15.75" customHeight="1">
      <c r="A866" s="42">
        <v>160084.0</v>
      </c>
      <c r="B866" s="43" t="s">
        <v>2361</v>
      </c>
      <c r="C866" s="42" t="s">
        <v>13400</v>
      </c>
      <c r="D866" s="43" t="s">
        <v>2368</v>
      </c>
      <c r="E866" s="43" t="s">
        <v>2414</v>
      </c>
      <c r="F866" s="43">
        <v>5.0</v>
      </c>
      <c r="G866" s="43">
        <v>550.0</v>
      </c>
      <c r="H866" s="43" t="s">
        <v>2214</v>
      </c>
    </row>
    <row r="867" ht="15.75" customHeight="1">
      <c r="A867" s="42">
        <v>160084.0</v>
      </c>
      <c r="B867" s="43" t="s">
        <v>2361</v>
      </c>
      <c r="C867" s="42" t="s">
        <v>13401</v>
      </c>
      <c r="D867" s="43" t="s">
        <v>2368</v>
      </c>
      <c r="E867" s="43" t="s">
        <v>2414</v>
      </c>
      <c r="F867" s="43">
        <v>5.0</v>
      </c>
      <c r="G867" s="43">
        <v>550.0</v>
      </c>
      <c r="H867" s="43" t="s">
        <v>2214</v>
      </c>
    </row>
    <row r="868" ht="15.75" customHeight="1">
      <c r="A868" s="42">
        <v>160084.0</v>
      </c>
      <c r="B868" s="43" t="s">
        <v>2361</v>
      </c>
      <c r="C868" s="42" t="s">
        <v>13402</v>
      </c>
      <c r="D868" s="43" t="s">
        <v>2518</v>
      </c>
      <c r="E868" s="43" t="s">
        <v>2530</v>
      </c>
      <c r="F868" s="43">
        <v>1.0</v>
      </c>
      <c r="G868" s="43">
        <v>549.99</v>
      </c>
      <c r="H868" s="43" t="s">
        <v>2214</v>
      </c>
    </row>
    <row r="869" ht="15.75" customHeight="1">
      <c r="A869" s="42">
        <v>160084.0</v>
      </c>
      <c r="B869" s="43" t="s">
        <v>2361</v>
      </c>
      <c r="C869" s="42" t="s">
        <v>13403</v>
      </c>
      <c r="D869" s="43" t="s">
        <v>2441</v>
      </c>
      <c r="E869" s="43" t="s">
        <v>2487</v>
      </c>
      <c r="F869" s="43">
        <v>3.0</v>
      </c>
      <c r="G869" s="43">
        <v>540.0</v>
      </c>
      <c r="H869" s="43" t="s">
        <v>2214</v>
      </c>
    </row>
    <row r="870" ht="15.75" customHeight="1">
      <c r="A870" s="42">
        <v>160084.0</v>
      </c>
      <c r="B870" s="43" t="s">
        <v>2361</v>
      </c>
      <c r="C870" s="42" t="s">
        <v>13404</v>
      </c>
      <c r="D870" s="43" t="s">
        <v>2368</v>
      </c>
      <c r="E870" s="43" t="s">
        <v>2426</v>
      </c>
      <c r="F870" s="43">
        <v>30.0</v>
      </c>
      <c r="G870" s="43">
        <v>540.0</v>
      </c>
      <c r="H870" s="43" t="s">
        <v>2214</v>
      </c>
    </row>
    <row r="871" ht="15.75" customHeight="1">
      <c r="A871" s="42">
        <v>160084.0</v>
      </c>
      <c r="B871" s="43" t="s">
        <v>2361</v>
      </c>
      <c r="C871" s="42" t="s">
        <v>13405</v>
      </c>
      <c r="D871" s="43" t="s">
        <v>2398</v>
      </c>
      <c r="E871" s="43" t="s">
        <v>2487</v>
      </c>
      <c r="F871" s="43">
        <v>6.0</v>
      </c>
      <c r="G871" s="43">
        <v>539.4</v>
      </c>
      <c r="H871" s="43" t="s">
        <v>2214</v>
      </c>
    </row>
    <row r="872" ht="15.75" customHeight="1">
      <c r="A872" s="42">
        <v>160084.0</v>
      </c>
      <c r="B872" s="43" t="s">
        <v>2361</v>
      </c>
      <c r="C872" s="42" t="s">
        <v>13406</v>
      </c>
      <c r="D872" s="43" t="s">
        <v>2398</v>
      </c>
      <c r="E872" s="43" t="s">
        <v>2487</v>
      </c>
      <c r="F872" s="43">
        <v>1.0</v>
      </c>
      <c r="G872" s="43">
        <v>524.99</v>
      </c>
      <c r="H872" s="43" t="s">
        <v>2214</v>
      </c>
    </row>
    <row r="873" ht="15.75" customHeight="1">
      <c r="A873" s="42">
        <v>160084.0</v>
      </c>
      <c r="B873" s="43" t="s">
        <v>2361</v>
      </c>
      <c r="C873" s="42" t="s">
        <v>13407</v>
      </c>
      <c r="D873" s="43" t="s">
        <v>2518</v>
      </c>
      <c r="E873" s="43" t="s">
        <v>2530</v>
      </c>
      <c r="F873" s="43">
        <v>1.0</v>
      </c>
      <c r="G873" s="43">
        <v>523.0</v>
      </c>
      <c r="H873" s="43" t="s">
        <v>2214</v>
      </c>
    </row>
    <row r="874" ht="15.75" customHeight="1">
      <c r="A874" s="42">
        <v>160084.0</v>
      </c>
      <c r="B874" s="43" t="s">
        <v>2361</v>
      </c>
      <c r="C874" s="42" t="s">
        <v>13408</v>
      </c>
      <c r="D874" s="43" t="s">
        <v>2364</v>
      </c>
      <c r="E874" s="43" t="s">
        <v>12742</v>
      </c>
      <c r="F874" s="43">
        <v>60.0</v>
      </c>
      <c r="G874" s="43">
        <v>519.0</v>
      </c>
      <c r="H874" s="43" t="s">
        <v>2214</v>
      </c>
    </row>
    <row r="875" ht="15.75" customHeight="1">
      <c r="A875" s="42">
        <v>160084.0</v>
      </c>
      <c r="B875" s="43" t="s">
        <v>2361</v>
      </c>
      <c r="C875" s="42" t="s">
        <v>13409</v>
      </c>
      <c r="D875" s="43" t="s">
        <v>2378</v>
      </c>
      <c r="E875" s="43" t="s">
        <v>2435</v>
      </c>
      <c r="F875" s="43">
        <v>16.0</v>
      </c>
      <c r="G875" s="43">
        <v>500.0</v>
      </c>
      <c r="H875" s="43" t="s">
        <v>2214</v>
      </c>
    </row>
    <row r="876" ht="15.75" customHeight="1">
      <c r="A876" s="42">
        <v>160084.0</v>
      </c>
      <c r="B876" s="43" t="s">
        <v>2361</v>
      </c>
      <c r="C876" s="42" t="s">
        <v>13410</v>
      </c>
      <c r="D876" s="43" t="s">
        <v>2378</v>
      </c>
      <c r="E876" s="43" t="s">
        <v>2435</v>
      </c>
      <c r="F876" s="43">
        <v>1.0</v>
      </c>
      <c r="G876" s="43">
        <v>500.0</v>
      </c>
      <c r="H876" s="43" t="s">
        <v>2214</v>
      </c>
    </row>
    <row r="877" ht="15.75" customHeight="1">
      <c r="A877" s="42">
        <v>160084.0</v>
      </c>
      <c r="B877" s="43" t="s">
        <v>2361</v>
      </c>
      <c r="C877" s="42" t="s">
        <v>13411</v>
      </c>
      <c r="D877" s="43" t="s">
        <v>2378</v>
      </c>
      <c r="E877" s="43" t="s">
        <v>2396</v>
      </c>
      <c r="F877" s="43">
        <v>1.0</v>
      </c>
      <c r="G877" s="43">
        <v>500.0</v>
      </c>
      <c r="H877" s="43" t="s">
        <v>2214</v>
      </c>
    </row>
    <row r="878" ht="15.75" customHeight="1">
      <c r="A878" s="42">
        <v>160084.0</v>
      </c>
      <c r="B878" s="43" t="s">
        <v>2361</v>
      </c>
      <c r="C878" s="42" t="s">
        <v>13412</v>
      </c>
      <c r="D878" s="43" t="s">
        <v>2378</v>
      </c>
      <c r="E878" s="43" t="s">
        <v>2389</v>
      </c>
      <c r="F878" s="43">
        <v>2.0</v>
      </c>
      <c r="G878" s="43">
        <v>500.0</v>
      </c>
      <c r="H878" s="43" t="s">
        <v>2214</v>
      </c>
    </row>
    <row r="879" ht="15.75" customHeight="1">
      <c r="A879" s="42">
        <v>160084.0</v>
      </c>
      <c r="B879" s="43" t="s">
        <v>2361</v>
      </c>
      <c r="C879" s="42" t="s">
        <v>13413</v>
      </c>
      <c r="D879" s="43" t="s">
        <v>2364</v>
      </c>
      <c r="E879" s="43" t="s">
        <v>12742</v>
      </c>
      <c r="F879" s="43">
        <v>72.0</v>
      </c>
      <c r="G879" s="43">
        <v>492.48</v>
      </c>
      <c r="H879" s="43" t="s">
        <v>2214</v>
      </c>
    </row>
    <row r="880" ht="15.75" customHeight="1">
      <c r="A880" s="42">
        <v>160084.0</v>
      </c>
      <c r="B880" s="43" t="s">
        <v>2361</v>
      </c>
      <c r="C880" s="42" t="s">
        <v>13414</v>
      </c>
      <c r="D880" s="43" t="s">
        <v>2518</v>
      </c>
      <c r="E880" s="43" t="s">
        <v>2530</v>
      </c>
      <c r="F880" s="43">
        <v>2.0</v>
      </c>
      <c r="G880" s="43">
        <v>490.84</v>
      </c>
      <c r="H880" s="43" t="s">
        <v>2214</v>
      </c>
    </row>
    <row r="881" ht="15.75" customHeight="1">
      <c r="A881" s="42">
        <v>160084.0</v>
      </c>
      <c r="B881" s="43" t="s">
        <v>2361</v>
      </c>
      <c r="C881" s="42" t="s">
        <v>13415</v>
      </c>
      <c r="D881" s="43" t="s">
        <v>2378</v>
      </c>
      <c r="E881" s="43" t="s">
        <v>2379</v>
      </c>
      <c r="F881" s="43">
        <v>1.0</v>
      </c>
      <c r="G881" s="43">
        <v>490.48</v>
      </c>
      <c r="H881" s="43" t="s">
        <v>2214</v>
      </c>
    </row>
    <row r="882" ht="15.75" customHeight="1">
      <c r="A882" s="42">
        <v>160084.0</v>
      </c>
      <c r="B882" s="43" t="s">
        <v>2361</v>
      </c>
      <c r="C882" s="42" t="s">
        <v>13416</v>
      </c>
      <c r="D882" s="43" t="s">
        <v>2364</v>
      </c>
      <c r="E882" s="43" t="s">
        <v>12742</v>
      </c>
      <c r="F882" s="43">
        <v>300.0</v>
      </c>
      <c r="G882" s="43">
        <v>486.0</v>
      </c>
      <c r="H882" s="43" t="s">
        <v>2214</v>
      </c>
    </row>
    <row r="883" ht="15.75" customHeight="1">
      <c r="A883" s="42">
        <v>160084.0</v>
      </c>
      <c r="B883" s="43" t="s">
        <v>2361</v>
      </c>
      <c r="C883" s="42" t="s">
        <v>13417</v>
      </c>
      <c r="D883" s="43" t="s">
        <v>2364</v>
      </c>
      <c r="E883" s="43" t="s">
        <v>2369</v>
      </c>
      <c r="F883" s="43">
        <v>5.0</v>
      </c>
      <c r="G883" s="43">
        <v>480.0</v>
      </c>
      <c r="H883" s="43" t="s">
        <v>2214</v>
      </c>
    </row>
    <row r="884" ht="15.75" customHeight="1">
      <c r="A884" s="42">
        <v>160084.0</v>
      </c>
      <c r="B884" s="43" t="s">
        <v>2361</v>
      </c>
      <c r="C884" s="42" t="s">
        <v>13418</v>
      </c>
      <c r="D884" s="43" t="s">
        <v>2518</v>
      </c>
      <c r="E884" s="43" t="s">
        <v>2530</v>
      </c>
      <c r="F884" s="43">
        <v>2.0</v>
      </c>
      <c r="G884" s="43">
        <v>472.0</v>
      </c>
      <c r="H884" s="43" t="s">
        <v>2214</v>
      </c>
    </row>
    <row r="885" ht="15.75" customHeight="1">
      <c r="A885" s="42">
        <v>160084.0</v>
      </c>
      <c r="B885" s="43" t="s">
        <v>2361</v>
      </c>
      <c r="C885" s="42" t="s">
        <v>13419</v>
      </c>
      <c r="D885" s="43" t="s">
        <v>2364</v>
      </c>
      <c r="E885" s="43" t="s">
        <v>12742</v>
      </c>
      <c r="F885" s="43">
        <v>30.0</v>
      </c>
      <c r="G885" s="43">
        <v>463.0</v>
      </c>
      <c r="H885" s="43" t="s">
        <v>2214</v>
      </c>
    </row>
    <row r="886" ht="15.75" customHeight="1">
      <c r="A886" s="42">
        <v>160084.0</v>
      </c>
      <c r="B886" s="43" t="s">
        <v>2361</v>
      </c>
      <c r="C886" s="42" t="s">
        <v>13420</v>
      </c>
      <c r="D886" s="43" t="s">
        <v>2364</v>
      </c>
      <c r="E886" s="43" t="s">
        <v>2429</v>
      </c>
      <c r="F886" s="43">
        <v>100.0</v>
      </c>
      <c r="G886" s="43">
        <v>463.0</v>
      </c>
      <c r="H886" s="43" t="s">
        <v>2214</v>
      </c>
    </row>
    <row r="887" ht="15.75" customHeight="1">
      <c r="A887" s="42">
        <v>160084.0</v>
      </c>
      <c r="B887" s="43" t="s">
        <v>2361</v>
      </c>
      <c r="C887" s="42" t="s">
        <v>13421</v>
      </c>
      <c r="D887" s="43" t="s">
        <v>2364</v>
      </c>
      <c r="E887" s="43" t="s">
        <v>2429</v>
      </c>
      <c r="F887" s="43">
        <v>2000.0</v>
      </c>
      <c r="G887" s="43">
        <v>460.0</v>
      </c>
      <c r="H887" s="43" t="s">
        <v>2214</v>
      </c>
    </row>
    <row r="888" ht="15.75" customHeight="1">
      <c r="A888" s="42">
        <v>160084.0</v>
      </c>
      <c r="B888" s="43" t="s">
        <v>2361</v>
      </c>
      <c r="C888" s="42" t="s">
        <v>13422</v>
      </c>
      <c r="D888" s="43" t="s">
        <v>2378</v>
      </c>
      <c r="E888" s="43" t="s">
        <v>2418</v>
      </c>
      <c r="F888" s="43">
        <v>1.0</v>
      </c>
      <c r="G888" s="43">
        <v>460.0</v>
      </c>
      <c r="H888" s="43" t="s">
        <v>2214</v>
      </c>
    </row>
    <row r="889" ht="15.75" customHeight="1">
      <c r="A889" s="42">
        <v>160084.0</v>
      </c>
      <c r="B889" s="43" t="s">
        <v>2361</v>
      </c>
      <c r="C889" s="42" t="s">
        <v>13423</v>
      </c>
      <c r="D889" s="43" t="s">
        <v>2378</v>
      </c>
      <c r="E889" s="43" t="s">
        <v>2379</v>
      </c>
      <c r="F889" s="43">
        <v>1.0</v>
      </c>
      <c r="G889" s="43">
        <v>451.04</v>
      </c>
      <c r="H889" s="43" t="s">
        <v>2214</v>
      </c>
    </row>
    <row r="890" ht="15.75" customHeight="1">
      <c r="A890" s="42">
        <v>160084.0</v>
      </c>
      <c r="B890" s="43" t="s">
        <v>2361</v>
      </c>
      <c r="C890" s="42" t="s">
        <v>13424</v>
      </c>
      <c r="D890" s="43" t="s">
        <v>2368</v>
      </c>
      <c r="E890" s="43" t="s">
        <v>2369</v>
      </c>
      <c r="F890" s="43">
        <v>15.0</v>
      </c>
      <c r="G890" s="43">
        <v>450.0</v>
      </c>
      <c r="H890" s="43" t="s">
        <v>2214</v>
      </c>
    </row>
    <row r="891" ht="15.75" customHeight="1">
      <c r="A891" s="42">
        <v>160084.0</v>
      </c>
      <c r="B891" s="43" t="s">
        <v>2361</v>
      </c>
      <c r="C891" s="42" t="s">
        <v>13425</v>
      </c>
      <c r="D891" s="43" t="s">
        <v>2368</v>
      </c>
      <c r="E891" s="43" t="s">
        <v>2369</v>
      </c>
      <c r="F891" s="43">
        <v>30.0</v>
      </c>
      <c r="G891" s="43">
        <v>450.0</v>
      </c>
      <c r="H891" s="43" t="s">
        <v>2214</v>
      </c>
    </row>
    <row r="892" ht="15.75" customHeight="1">
      <c r="A892" s="42">
        <v>160084.0</v>
      </c>
      <c r="B892" s="43" t="s">
        <v>2361</v>
      </c>
      <c r="C892" s="42" t="s">
        <v>13426</v>
      </c>
      <c r="D892" s="43" t="s">
        <v>2368</v>
      </c>
      <c r="E892" s="43" t="s">
        <v>2369</v>
      </c>
      <c r="F892" s="43">
        <v>10.0</v>
      </c>
      <c r="G892" s="43">
        <v>450.0</v>
      </c>
      <c r="H892" s="43" t="s">
        <v>2214</v>
      </c>
    </row>
    <row r="893" ht="15.75" customHeight="1">
      <c r="A893" s="42">
        <v>160084.0</v>
      </c>
      <c r="B893" s="43" t="s">
        <v>2361</v>
      </c>
      <c r="C893" s="42" t="s">
        <v>13427</v>
      </c>
      <c r="D893" s="43" t="s">
        <v>2368</v>
      </c>
      <c r="E893" s="43" t="s">
        <v>2414</v>
      </c>
      <c r="F893" s="43">
        <v>5.0</v>
      </c>
      <c r="G893" s="43">
        <v>450.0</v>
      </c>
      <c r="H893" s="43" t="s">
        <v>2214</v>
      </c>
    </row>
    <row r="894" ht="15.75" customHeight="1">
      <c r="A894" s="42">
        <v>160084.0</v>
      </c>
      <c r="B894" s="43" t="s">
        <v>2361</v>
      </c>
      <c r="C894" s="42" t="s">
        <v>13428</v>
      </c>
      <c r="D894" s="43" t="s">
        <v>2368</v>
      </c>
      <c r="E894" s="43" t="s">
        <v>2418</v>
      </c>
      <c r="F894" s="43">
        <v>3.0</v>
      </c>
      <c r="G894" s="43">
        <v>450.0</v>
      </c>
      <c r="H894" s="43" t="s">
        <v>2214</v>
      </c>
    </row>
    <row r="895" ht="15.75" customHeight="1">
      <c r="A895" s="42">
        <v>160084.0</v>
      </c>
      <c r="B895" s="43" t="s">
        <v>2361</v>
      </c>
      <c r="C895" s="42" t="s">
        <v>13429</v>
      </c>
      <c r="D895" s="43" t="s">
        <v>2368</v>
      </c>
      <c r="E895" s="43" t="s">
        <v>2418</v>
      </c>
      <c r="F895" s="43">
        <v>30.0</v>
      </c>
      <c r="G895" s="43">
        <v>450.0</v>
      </c>
      <c r="H895" s="43" t="s">
        <v>2214</v>
      </c>
    </row>
    <row r="896" ht="15.75" customHeight="1">
      <c r="A896" s="42">
        <v>160084.0</v>
      </c>
      <c r="B896" s="43" t="s">
        <v>2361</v>
      </c>
      <c r="C896" s="42" t="s">
        <v>13430</v>
      </c>
      <c r="D896" s="43" t="s">
        <v>2368</v>
      </c>
      <c r="E896" s="43" t="s">
        <v>2418</v>
      </c>
      <c r="F896" s="43">
        <v>30.0</v>
      </c>
      <c r="G896" s="43">
        <v>450.0</v>
      </c>
      <c r="H896" s="43" t="s">
        <v>2214</v>
      </c>
    </row>
    <row r="897" ht="15.75" customHeight="1">
      <c r="A897" s="42">
        <v>160084.0</v>
      </c>
      <c r="B897" s="43" t="s">
        <v>2361</v>
      </c>
      <c r="C897" s="42" t="s">
        <v>13431</v>
      </c>
      <c r="D897" s="43" t="s">
        <v>2364</v>
      </c>
      <c r="E897" s="43" t="s">
        <v>2429</v>
      </c>
      <c r="F897" s="43">
        <v>300.0</v>
      </c>
      <c r="G897" s="43">
        <v>450.0</v>
      </c>
      <c r="H897" s="43" t="s">
        <v>2214</v>
      </c>
    </row>
    <row r="898" ht="15.75" customHeight="1">
      <c r="A898" s="42">
        <v>160084.0</v>
      </c>
      <c r="B898" s="43" t="s">
        <v>2361</v>
      </c>
      <c r="C898" s="42" t="s">
        <v>13432</v>
      </c>
      <c r="D898" s="43" t="s">
        <v>2368</v>
      </c>
      <c r="E898" s="43" t="s">
        <v>2369</v>
      </c>
      <c r="F898" s="43">
        <v>20.0</v>
      </c>
      <c r="G898" s="43">
        <v>440.0</v>
      </c>
      <c r="H898" s="43" t="s">
        <v>2214</v>
      </c>
    </row>
    <row r="899" ht="15.75" customHeight="1">
      <c r="A899" s="42">
        <v>160084.0</v>
      </c>
      <c r="B899" s="43" t="s">
        <v>2361</v>
      </c>
      <c r="C899" s="42" t="s">
        <v>13433</v>
      </c>
      <c r="D899" s="43" t="s">
        <v>2364</v>
      </c>
      <c r="E899" s="43" t="s">
        <v>2418</v>
      </c>
      <c r="F899" s="43">
        <v>10.0</v>
      </c>
      <c r="G899" s="43">
        <v>429.5</v>
      </c>
      <c r="H899" s="43" t="s">
        <v>2214</v>
      </c>
    </row>
    <row r="900" ht="15.75" customHeight="1">
      <c r="A900" s="42">
        <v>160084.0</v>
      </c>
      <c r="B900" s="43" t="s">
        <v>2361</v>
      </c>
      <c r="C900" s="42" t="s">
        <v>13434</v>
      </c>
      <c r="D900" s="43" t="s">
        <v>2378</v>
      </c>
      <c r="E900" s="43" t="s">
        <v>2379</v>
      </c>
      <c r="F900" s="43">
        <v>1.0</v>
      </c>
      <c r="G900" s="43">
        <v>428.69</v>
      </c>
      <c r="H900" s="43" t="s">
        <v>2214</v>
      </c>
    </row>
    <row r="901" ht="15.75" customHeight="1">
      <c r="A901" s="42">
        <v>160084.0</v>
      </c>
      <c r="B901" s="43" t="s">
        <v>2361</v>
      </c>
      <c r="C901" s="42" t="s">
        <v>13435</v>
      </c>
      <c r="D901" s="43" t="s">
        <v>2518</v>
      </c>
      <c r="E901" s="43" t="s">
        <v>2530</v>
      </c>
      <c r="F901" s="43">
        <v>1.0</v>
      </c>
      <c r="G901" s="43">
        <v>420.01</v>
      </c>
      <c r="H901" s="43" t="s">
        <v>2214</v>
      </c>
    </row>
    <row r="902" ht="15.75" customHeight="1">
      <c r="A902" s="42">
        <v>160084.0</v>
      </c>
      <c r="B902" s="43" t="s">
        <v>2361</v>
      </c>
      <c r="C902" s="42" t="s">
        <v>13436</v>
      </c>
      <c r="D902" s="43" t="s">
        <v>2364</v>
      </c>
      <c r="E902" s="43" t="s">
        <v>2429</v>
      </c>
      <c r="F902" s="43">
        <v>50.0</v>
      </c>
      <c r="G902" s="43">
        <v>412.5</v>
      </c>
      <c r="H902" s="43" t="s">
        <v>2214</v>
      </c>
    </row>
    <row r="903" ht="15.75" customHeight="1">
      <c r="A903" s="42">
        <v>160084.0</v>
      </c>
      <c r="B903" s="43" t="s">
        <v>2361</v>
      </c>
      <c r="C903" s="42" t="s">
        <v>13437</v>
      </c>
      <c r="D903" s="43" t="s">
        <v>2364</v>
      </c>
      <c r="E903" s="43" t="s">
        <v>13438</v>
      </c>
      <c r="F903" s="43">
        <v>2.0</v>
      </c>
      <c r="G903" s="43">
        <v>406.0</v>
      </c>
      <c r="H903" s="43" t="s">
        <v>2214</v>
      </c>
    </row>
    <row r="904" ht="15.75" customHeight="1">
      <c r="A904" s="42">
        <v>160084.0</v>
      </c>
      <c r="B904" s="43" t="s">
        <v>2361</v>
      </c>
      <c r="C904" s="42" t="s">
        <v>13439</v>
      </c>
      <c r="D904" s="43" t="s">
        <v>2466</v>
      </c>
      <c r="E904" s="43" t="s">
        <v>2457</v>
      </c>
      <c r="F904" s="43">
        <v>20.0</v>
      </c>
      <c r="G904" s="43">
        <v>400.0</v>
      </c>
      <c r="H904" s="43" t="s">
        <v>2214</v>
      </c>
    </row>
    <row r="905" ht="15.75" customHeight="1">
      <c r="A905" s="42">
        <v>160084.0</v>
      </c>
      <c r="B905" s="43" t="s">
        <v>2361</v>
      </c>
      <c r="C905" s="42" t="s">
        <v>13440</v>
      </c>
      <c r="D905" s="43" t="s">
        <v>2368</v>
      </c>
      <c r="E905" s="43" t="s">
        <v>2418</v>
      </c>
      <c r="F905" s="43">
        <v>20.0</v>
      </c>
      <c r="G905" s="43">
        <v>400.0</v>
      </c>
      <c r="H905" s="43" t="s">
        <v>2214</v>
      </c>
    </row>
    <row r="906" ht="15.75" customHeight="1">
      <c r="A906" s="42">
        <v>160084.0</v>
      </c>
      <c r="B906" s="43" t="s">
        <v>2361</v>
      </c>
      <c r="C906" s="42" t="s">
        <v>13441</v>
      </c>
      <c r="D906" s="43" t="s">
        <v>2392</v>
      </c>
      <c r="E906" s="43" t="s">
        <v>2619</v>
      </c>
      <c r="F906" s="43">
        <v>1.0</v>
      </c>
      <c r="G906" s="43">
        <v>399.0</v>
      </c>
      <c r="H906" s="43" t="s">
        <v>2214</v>
      </c>
    </row>
    <row r="907" ht="15.75" customHeight="1">
      <c r="A907" s="42">
        <v>160084.0</v>
      </c>
      <c r="B907" s="43" t="s">
        <v>2361</v>
      </c>
      <c r="C907" s="42" t="s">
        <v>13442</v>
      </c>
      <c r="D907" s="43" t="s">
        <v>2364</v>
      </c>
      <c r="E907" s="43" t="s">
        <v>2502</v>
      </c>
      <c r="F907" s="43">
        <v>15.0</v>
      </c>
      <c r="G907" s="43">
        <v>390.0</v>
      </c>
      <c r="H907" s="43" t="s">
        <v>2214</v>
      </c>
    </row>
    <row r="908" ht="15.75" customHeight="1">
      <c r="A908" s="42">
        <v>160084.0</v>
      </c>
      <c r="B908" s="43" t="s">
        <v>2361</v>
      </c>
      <c r="C908" s="42" t="s">
        <v>13443</v>
      </c>
      <c r="D908" s="43" t="s">
        <v>2364</v>
      </c>
      <c r="E908" s="43" t="s">
        <v>2712</v>
      </c>
      <c r="F908" s="43">
        <v>200.0</v>
      </c>
      <c r="G908" s="43">
        <v>376.0</v>
      </c>
      <c r="H908" s="43" t="s">
        <v>2214</v>
      </c>
    </row>
    <row r="909" ht="15.75" customHeight="1">
      <c r="A909" s="42">
        <v>160084.0</v>
      </c>
      <c r="B909" s="43" t="s">
        <v>2361</v>
      </c>
      <c r="C909" s="42" t="s">
        <v>13444</v>
      </c>
      <c r="D909" s="43" t="s">
        <v>2364</v>
      </c>
      <c r="E909" s="43" t="s">
        <v>13445</v>
      </c>
      <c r="F909" s="43">
        <v>2.0</v>
      </c>
      <c r="G909" s="43">
        <v>360.0</v>
      </c>
      <c r="H909" s="43" t="s">
        <v>2214</v>
      </c>
    </row>
    <row r="910" ht="15.75" customHeight="1">
      <c r="A910" s="42">
        <v>160084.0</v>
      </c>
      <c r="B910" s="43" t="s">
        <v>2361</v>
      </c>
      <c r="C910" s="42" t="s">
        <v>13446</v>
      </c>
      <c r="D910" s="43" t="s">
        <v>2398</v>
      </c>
      <c r="E910" s="43" t="s">
        <v>2487</v>
      </c>
      <c r="F910" s="43">
        <v>6.0</v>
      </c>
      <c r="G910" s="43">
        <v>359.0</v>
      </c>
      <c r="H910" s="43" t="s">
        <v>2214</v>
      </c>
    </row>
    <row r="911" ht="15.75" customHeight="1">
      <c r="A911" s="42">
        <v>160084.0</v>
      </c>
      <c r="B911" s="43" t="s">
        <v>2361</v>
      </c>
      <c r="C911" s="42" t="s">
        <v>13447</v>
      </c>
      <c r="D911" s="43" t="s">
        <v>2388</v>
      </c>
      <c r="E911" s="43" t="s">
        <v>13448</v>
      </c>
      <c r="F911" s="43">
        <v>2.0</v>
      </c>
      <c r="G911" s="43">
        <v>352.0</v>
      </c>
      <c r="H911" s="43" t="s">
        <v>2214</v>
      </c>
    </row>
    <row r="912" ht="15.75" customHeight="1">
      <c r="A912" s="42">
        <v>160084.0</v>
      </c>
      <c r="B912" s="43" t="s">
        <v>2361</v>
      </c>
      <c r="C912" s="42" t="s">
        <v>13449</v>
      </c>
      <c r="D912" s="43" t="s">
        <v>2378</v>
      </c>
      <c r="E912" s="43" t="s">
        <v>2418</v>
      </c>
      <c r="F912" s="43">
        <v>16.0</v>
      </c>
      <c r="G912" s="43">
        <v>350.0</v>
      </c>
      <c r="H912" s="43" t="s">
        <v>2214</v>
      </c>
    </row>
    <row r="913" ht="15.75" customHeight="1">
      <c r="A913" s="42">
        <v>160084.0</v>
      </c>
      <c r="B913" s="43" t="s">
        <v>2361</v>
      </c>
      <c r="C913" s="42" t="s">
        <v>13450</v>
      </c>
      <c r="D913" s="43" t="s">
        <v>2378</v>
      </c>
      <c r="E913" s="43" t="s">
        <v>2418</v>
      </c>
      <c r="F913" s="43">
        <v>50.0</v>
      </c>
      <c r="G913" s="43">
        <v>347.5</v>
      </c>
      <c r="H913" s="43" t="s">
        <v>2214</v>
      </c>
    </row>
    <row r="914" ht="15.75" customHeight="1">
      <c r="A914" s="42">
        <v>160084.0</v>
      </c>
      <c r="B914" s="43" t="s">
        <v>2361</v>
      </c>
      <c r="C914" s="42" t="s">
        <v>13451</v>
      </c>
      <c r="D914" s="43" t="s">
        <v>2364</v>
      </c>
      <c r="E914" s="43" t="s">
        <v>2429</v>
      </c>
      <c r="F914" s="43">
        <v>100.0</v>
      </c>
      <c r="G914" s="43">
        <v>340.0</v>
      </c>
      <c r="H914" s="43" t="s">
        <v>2214</v>
      </c>
    </row>
    <row r="915" ht="15.75" customHeight="1">
      <c r="A915" s="42">
        <v>160084.0</v>
      </c>
      <c r="B915" s="43" t="s">
        <v>2361</v>
      </c>
      <c r="C915" s="42" t="s">
        <v>13452</v>
      </c>
      <c r="D915" s="43" t="s">
        <v>2364</v>
      </c>
      <c r="E915" s="43" t="s">
        <v>2429</v>
      </c>
      <c r="F915" s="43">
        <v>100.0</v>
      </c>
      <c r="G915" s="43">
        <v>333.0</v>
      </c>
      <c r="H915" s="43" t="s">
        <v>2214</v>
      </c>
    </row>
    <row r="916" ht="15.75" customHeight="1">
      <c r="A916" s="42">
        <v>160084.0</v>
      </c>
      <c r="B916" s="43" t="s">
        <v>2361</v>
      </c>
      <c r="C916" s="42" t="s">
        <v>13453</v>
      </c>
      <c r="D916" s="43" t="s">
        <v>2364</v>
      </c>
      <c r="E916" s="43" t="s">
        <v>12740</v>
      </c>
      <c r="F916" s="43">
        <v>200.0</v>
      </c>
      <c r="G916" s="43">
        <v>328.0</v>
      </c>
      <c r="H916" s="43" t="s">
        <v>2214</v>
      </c>
    </row>
    <row r="917" ht="15.75" customHeight="1">
      <c r="A917" s="42">
        <v>160084.0</v>
      </c>
      <c r="B917" s="43" t="s">
        <v>2361</v>
      </c>
      <c r="C917" s="42" t="s">
        <v>13454</v>
      </c>
      <c r="D917" s="43" t="s">
        <v>2364</v>
      </c>
      <c r="E917" s="43" t="s">
        <v>2429</v>
      </c>
      <c r="F917" s="43">
        <v>200.0</v>
      </c>
      <c r="G917" s="43">
        <v>328.0</v>
      </c>
      <c r="H917" s="43" t="s">
        <v>2214</v>
      </c>
    </row>
    <row r="918" ht="15.75" customHeight="1">
      <c r="A918" s="42">
        <v>160084.0</v>
      </c>
      <c r="B918" s="43" t="s">
        <v>2361</v>
      </c>
      <c r="C918" s="42" t="s">
        <v>13455</v>
      </c>
      <c r="D918" s="43" t="s">
        <v>2364</v>
      </c>
      <c r="E918" s="43" t="s">
        <v>2429</v>
      </c>
      <c r="F918" s="43">
        <v>200.0</v>
      </c>
      <c r="G918" s="43">
        <v>328.0</v>
      </c>
      <c r="H918" s="43" t="s">
        <v>2214</v>
      </c>
    </row>
    <row r="919" ht="15.75" customHeight="1">
      <c r="A919" s="42">
        <v>160084.0</v>
      </c>
      <c r="B919" s="43" t="s">
        <v>2361</v>
      </c>
      <c r="C919" s="42" t="s">
        <v>13456</v>
      </c>
      <c r="D919" s="43" t="s">
        <v>2364</v>
      </c>
      <c r="E919" s="43" t="s">
        <v>2369</v>
      </c>
      <c r="F919" s="43">
        <v>1.0</v>
      </c>
      <c r="G919" s="43">
        <v>324.95</v>
      </c>
      <c r="H919" s="43" t="s">
        <v>2214</v>
      </c>
    </row>
    <row r="920" ht="15.75" customHeight="1">
      <c r="A920" s="42">
        <v>160084.0</v>
      </c>
      <c r="B920" s="43" t="s">
        <v>2361</v>
      </c>
      <c r="C920" s="42" t="s">
        <v>13457</v>
      </c>
      <c r="D920" s="43" t="s">
        <v>2364</v>
      </c>
      <c r="E920" s="43" t="s">
        <v>2369</v>
      </c>
      <c r="F920" s="43">
        <v>100.0</v>
      </c>
      <c r="G920" s="43">
        <v>323.0</v>
      </c>
      <c r="H920" s="43" t="s">
        <v>2214</v>
      </c>
    </row>
    <row r="921" ht="15.75" customHeight="1">
      <c r="A921" s="42">
        <v>160084.0</v>
      </c>
      <c r="B921" s="43" t="s">
        <v>2361</v>
      </c>
      <c r="C921" s="42" t="s">
        <v>13458</v>
      </c>
      <c r="D921" s="43" t="s">
        <v>2364</v>
      </c>
      <c r="E921" s="43" t="s">
        <v>2429</v>
      </c>
      <c r="F921" s="43">
        <v>200.0</v>
      </c>
      <c r="G921" s="43">
        <v>322.0</v>
      </c>
      <c r="H921" s="43" t="s">
        <v>2214</v>
      </c>
    </row>
    <row r="922" ht="15.75" customHeight="1">
      <c r="A922" s="42">
        <v>160084.0</v>
      </c>
      <c r="B922" s="43" t="s">
        <v>2361</v>
      </c>
      <c r="C922" s="42" t="s">
        <v>13459</v>
      </c>
      <c r="D922" s="43" t="s">
        <v>2518</v>
      </c>
      <c r="E922" s="43" t="s">
        <v>2530</v>
      </c>
      <c r="F922" s="43">
        <v>6.0</v>
      </c>
      <c r="G922" s="43">
        <v>320.1</v>
      </c>
      <c r="H922" s="43" t="s">
        <v>2214</v>
      </c>
    </row>
    <row r="923" ht="15.75" customHeight="1">
      <c r="A923" s="42">
        <v>160084.0</v>
      </c>
      <c r="B923" s="43" t="s">
        <v>2361</v>
      </c>
      <c r="C923" s="42" t="s">
        <v>13460</v>
      </c>
      <c r="D923" s="43" t="s">
        <v>2518</v>
      </c>
      <c r="E923" s="43" t="s">
        <v>2530</v>
      </c>
      <c r="F923" s="43">
        <v>1.0</v>
      </c>
      <c r="G923" s="43">
        <v>318.47</v>
      </c>
      <c r="H923" s="43" t="s">
        <v>2214</v>
      </c>
    </row>
    <row r="924" ht="15.75" customHeight="1">
      <c r="A924" s="42">
        <v>160084.0</v>
      </c>
      <c r="B924" s="43" t="s">
        <v>2361</v>
      </c>
      <c r="C924" s="42" t="s">
        <v>13461</v>
      </c>
      <c r="D924" s="43" t="s">
        <v>2378</v>
      </c>
      <c r="E924" s="43" t="s">
        <v>2418</v>
      </c>
      <c r="F924" s="43">
        <v>2.0</v>
      </c>
      <c r="G924" s="43">
        <v>313.26</v>
      </c>
      <c r="H924" s="43" t="s">
        <v>2214</v>
      </c>
    </row>
    <row r="925" ht="15.75" customHeight="1">
      <c r="A925" s="42">
        <v>160084.0</v>
      </c>
      <c r="B925" s="43" t="s">
        <v>2361</v>
      </c>
      <c r="C925" s="42" t="s">
        <v>13462</v>
      </c>
      <c r="D925" s="43" t="s">
        <v>2441</v>
      </c>
      <c r="E925" s="43" t="s">
        <v>2477</v>
      </c>
      <c r="F925" s="43">
        <v>30.0</v>
      </c>
      <c r="G925" s="43">
        <v>300.0</v>
      </c>
      <c r="H925" s="43" t="s">
        <v>2214</v>
      </c>
    </row>
    <row r="926" ht="15.75" customHeight="1">
      <c r="A926" s="42">
        <v>160084.0</v>
      </c>
      <c r="B926" s="43" t="s">
        <v>2361</v>
      </c>
      <c r="C926" s="42" t="s">
        <v>13463</v>
      </c>
      <c r="D926" s="43" t="s">
        <v>2368</v>
      </c>
      <c r="E926" s="43" t="s">
        <v>2369</v>
      </c>
      <c r="F926" s="43">
        <v>100.0</v>
      </c>
      <c r="G926" s="43">
        <v>300.0</v>
      </c>
      <c r="H926" s="43" t="s">
        <v>2214</v>
      </c>
    </row>
    <row r="927" ht="15.75" customHeight="1">
      <c r="A927" s="42">
        <v>160084.0</v>
      </c>
      <c r="B927" s="43" t="s">
        <v>2361</v>
      </c>
      <c r="C927" s="42" t="s">
        <v>13464</v>
      </c>
      <c r="D927" s="43" t="s">
        <v>2368</v>
      </c>
      <c r="E927" s="43" t="s">
        <v>2369</v>
      </c>
      <c r="F927" s="43">
        <v>100.0</v>
      </c>
      <c r="G927" s="43">
        <v>300.0</v>
      </c>
      <c r="H927" s="43" t="s">
        <v>2214</v>
      </c>
    </row>
    <row r="928" ht="15.75" customHeight="1">
      <c r="A928" s="42">
        <v>160084.0</v>
      </c>
      <c r="B928" s="43" t="s">
        <v>2361</v>
      </c>
      <c r="C928" s="42" t="s">
        <v>13465</v>
      </c>
      <c r="D928" s="43" t="s">
        <v>2368</v>
      </c>
      <c r="E928" s="43" t="s">
        <v>2369</v>
      </c>
      <c r="F928" s="43">
        <v>100.0</v>
      </c>
      <c r="G928" s="43">
        <v>300.0</v>
      </c>
      <c r="H928" s="43" t="s">
        <v>2214</v>
      </c>
    </row>
    <row r="929" ht="15.75" customHeight="1">
      <c r="A929" s="42">
        <v>160084.0</v>
      </c>
      <c r="B929" s="43" t="s">
        <v>2361</v>
      </c>
      <c r="C929" s="42" t="s">
        <v>13466</v>
      </c>
      <c r="D929" s="43" t="s">
        <v>2368</v>
      </c>
      <c r="E929" s="43" t="s">
        <v>2426</v>
      </c>
      <c r="F929" s="43">
        <v>30.0</v>
      </c>
      <c r="G929" s="43">
        <v>300.0</v>
      </c>
      <c r="H929" s="43" t="s">
        <v>2214</v>
      </c>
    </row>
    <row r="930" ht="15.75" customHeight="1">
      <c r="A930" s="42">
        <v>160084.0</v>
      </c>
      <c r="B930" s="43" t="s">
        <v>2361</v>
      </c>
      <c r="C930" s="42" t="s">
        <v>13467</v>
      </c>
      <c r="D930" s="43" t="s">
        <v>2368</v>
      </c>
      <c r="E930" s="43" t="s">
        <v>2426</v>
      </c>
      <c r="F930" s="43">
        <v>30.0</v>
      </c>
      <c r="G930" s="43">
        <v>300.0</v>
      </c>
      <c r="H930" s="43" t="s">
        <v>2214</v>
      </c>
    </row>
    <row r="931" ht="15.75" customHeight="1">
      <c r="A931" s="42">
        <v>160084.0</v>
      </c>
      <c r="B931" s="43" t="s">
        <v>2361</v>
      </c>
      <c r="C931" s="42" t="s">
        <v>13468</v>
      </c>
      <c r="D931" s="43" t="s">
        <v>2368</v>
      </c>
      <c r="E931" s="43" t="s">
        <v>2426</v>
      </c>
      <c r="F931" s="43">
        <v>20.0</v>
      </c>
      <c r="G931" s="43">
        <v>300.0</v>
      </c>
      <c r="H931" s="43" t="s">
        <v>2214</v>
      </c>
    </row>
    <row r="932" ht="15.75" customHeight="1">
      <c r="A932" s="42">
        <v>160084.0</v>
      </c>
      <c r="B932" s="43" t="s">
        <v>2361</v>
      </c>
      <c r="C932" s="42" t="s">
        <v>13469</v>
      </c>
      <c r="D932" s="43" t="s">
        <v>2378</v>
      </c>
      <c r="E932" s="43" t="s">
        <v>2435</v>
      </c>
      <c r="F932" s="43">
        <v>1.0</v>
      </c>
      <c r="G932" s="43">
        <v>300.0</v>
      </c>
      <c r="H932" s="43" t="s">
        <v>2214</v>
      </c>
    </row>
    <row r="933" ht="15.75" customHeight="1">
      <c r="A933" s="42">
        <v>160084.0</v>
      </c>
      <c r="B933" s="43" t="s">
        <v>2361</v>
      </c>
      <c r="C933" s="42" t="s">
        <v>13470</v>
      </c>
      <c r="D933" s="43" t="s">
        <v>2378</v>
      </c>
      <c r="E933" s="43" t="s">
        <v>2418</v>
      </c>
      <c r="F933" s="43">
        <v>1.0</v>
      </c>
      <c r="G933" s="43">
        <v>290.0</v>
      </c>
      <c r="H933" s="43" t="s">
        <v>2214</v>
      </c>
    </row>
    <row r="934" ht="15.75" customHeight="1">
      <c r="A934" s="42">
        <v>160084.0</v>
      </c>
      <c r="B934" s="43" t="s">
        <v>2361</v>
      </c>
      <c r="C934" s="42" t="s">
        <v>13471</v>
      </c>
      <c r="D934" s="43" t="s">
        <v>2518</v>
      </c>
      <c r="E934" s="43" t="s">
        <v>2530</v>
      </c>
      <c r="F934" s="43">
        <v>1.0</v>
      </c>
      <c r="G934" s="43">
        <v>277.42</v>
      </c>
      <c r="H934" s="43" t="s">
        <v>2214</v>
      </c>
    </row>
    <row r="935" ht="15.75" customHeight="1">
      <c r="A935" s="42">
        <v>160084.0</v>
      </c>
      <c r="B935" s="43" t="s">
        <v>2361</v>
      </c>
      <c r="C935" s="42" t="s">
        <v>13472</v>
      </c>
      <c r="D935" s="43" t="s">
        <v>2453</v>
      </c>
      <c r="E935" s="43" t="s">
        <v>2477</v>
      </c>
      <c r="F935" s="43">
        <v>5.0</v>
      </c>
      <c r="G935" s="43">
        <v>275.0</v>
      </c>
      <c r="H935" s="43" t="s">
        <v>2214</v>
      </c>
    </row>
    <row r="936" ht="15.75" customHeight="1">
      <c r="A936" s="42">
        <v>160084.0</v>
      </c>
      <c r="B936" s="43" t="s">
        <v>2361</v>
      </c>
      <c r="C936" s="42" t="s">
        <v>13473</v>
      </c>
      <c r="D936" s="43" t="s">
        <v>2364</v>
      </c>
      <c r="E936" s="43" t="s">
        <v>2429</v>
      </c>
      <c r="F936" s="43">
        <v>100.0</v>
      </c>
      <c r="G936" s="43">
        <v>262.0</v>
      </c>
      <c r="H936" s="43" t="s">
        <v>2214</v>
      </c>
    </row>
    <row r="937" ht="15.75" customHeight="1">
      <c r="A937" s="42">
        <v>160084.0</v>
      </c>
      <c r="B937" s="43" t="s">
        <v>2361</v>
      </c>
      <c r="C937" s="42" t="s">
        <v>13474</v>
      </c>
      <c r="D937" s="43" t="s">
        <v>2364</v>
      </c>
      <c r="E937" s="43" t="s">
        <v>2369</v>
      </c>
      <c r="F937" s="43">
        <v>20.0</v>
      </c>
      <c r="G937" s="43">
        <v>255.2</v>
      </c>
      <c r="H937" s="43" t="s">
        <v>2214</v>
      </c>
    </row>
    <row r="938" ht="15.75" customHeight="1">
      <c r="A938" s="42">
        <v>160084.0</v>
      </c>
      <c r="B938" s="43" t="s">
        <v>2361</v>
      </c>
      <c r="C938" s="42" t="s">
        <v>13475</v>
      </c>
      <c r="D938" s="43" t="s">
        <v>2368</v>
      </c>
      <c r="E938" s="43" t="s">
        <v>2418</v>
      </c>
      <c r="F938" s="43">
        <v>5.0</v>
      </c>
      <c r="G938" s="43">
        <v>250.0</v>
      </c>
      <c r="H938" s="43" t="s">
        <v>2214</v>
      </c>
    </row>
    <row r="939" ht="15.75" customHeight="1">
      <c r="A939" s="42">
        <v>160084.0</v>
      </c>
      <c r="B939" s="43" t="s">
        <v>2361</v>
      </c>
      <c r="C939" s="42" t="s">
        <v>13476</v>
      </c>
      <c r="D939" s="43" t="s">
        <v>2364</v>
      </c>
      <c r="E939" s="43" t="s">
        <v>2429</v>
      </c>
      <c r="F939" s="43">
        <v>200.0</v>
      </c>
      <c r="G939" s="43">
        <v>250.0</v>
      </c>
      <c r="H939" s="43" t="s">
        <v>2214</v>
      </c>
    </row>
    <row r="940" ht="15.75" customHeight="1">
      <c r="A940" s="42">
        <v>160084.0</v>
      </c>
      <c r="B940" s="43" t="s">
        <v>2361</v>
      </c>
      <c r="C940" s="42" t="s">
        <v>13477</v>
      </c>
      <c r="D940" s="43" t="s">
        <v>2364</v>
      </c>
      <c r="E940" s="43" t="s">
        <v>2382</v>
      </c>
      <c r="F940" s="43">
        <v>5.0</v>
      </c>
      <c r="G940" s="43">
        <v>250.0</v>
      </c>
      <c r="H940" s="43" t="s">
        <v>2214</v>
      </c>
    </row>
    <row r="941" ht="15.75" customHeight="1">
      <c r="A941" s="42">
        <v>160084.0</v>
      </c>
      <c r="B941" s="43" t="s">
        <v>2361</v>
      </c>
      <c r="C941" s="42" t="s">
        <v>13478</v>
      </c>
      <c r="D941" s="43" t="s">
        <v>2518</v>
      </c>
      <c r="E941" s="43" t="s">
        <v>2530</v>
      </c>
      <c r="F941" s="43">
        <v>1.0</v>
      </c>
      <c r="G941" s="43">
        <v>239.79</v>
      </c>
      <c r="H941" s="43" t="s">
        <v>2214</v>
      </c>
    </row>
    <row r="942" ht="15.75" customHeight="1">
      <c r="A942" s="42">
        <v>160084.0</v>
      </c>
      <c r="B942" s="43" t="s">
        <v>2361</v>
      </c>
      <c r="C942" s="42" t="s">
        <v>13479</v>
      </c>
      <c r="D942" s="43" t="s">
        <v>2364</v>
      </c>
      <c r="E942" s="43" t="s">
        <v>2369</v>
      </c>
      <c r="F942" s="43">
        <v>10.0</v>
      </c>
      <c r="G942" s="43">
        <v>234.7</v>
      </c>
      <c r="H942" s="43" t="s">
        <v>2214</v>
      </c>
    </row>
    <row r="943" ht="15.75" customHeight="1">
      <c r="A943" s="42">
        <v>160084.0</v>
      </c>
      <c r="B943" s="43" t="s">
        <v>2361</v>
      </c>
      <c r="C943" s="42" t="s">
        <v>13480</v>
      </c>
      <c r="D943" s="43" t="s">
        <v>2364</v>
      </c>
      <c r="E943" s="43" t="s">
        <v>2369</v>
      </c>
      <c r="F943" s="43">
        <v>20.0</v>
      </c>
      <c r="G943" s="43">
        <v>227.8</v>
      </c>
      <c r="H943" s="43" t="s">
        <v>2214</v>
      </c>
    </row>
    <row r="944" ht="15.75" customHeight="1">
      <c r="A944" s="42">
        <v>160084.0</v>
      </c>
      <c r="B944" s="43" t="s">
        <v>2361</v>
      </c>
      <c r="C944" s="42" t="s">
        <v>13481</v>
      </c>
      <c r="D944" s="43" t="s">
        <v>2518</v>
      </c>
      <c r="E944" s="43" t="s">
        <v>2530</v>
      </c>
      <c r="F944" s="43">
        <v>50.0</v>
      </c>
      <c r="G944" s="43">
        <v>225.0</v>
      </c>
      <c r="H944" s="43" t="s">
        <v>2214</v>
      </c>
    </row>
    <row r="945" ht="15.75" customHeight="1">
      <c r="A945" s="42">
        <v>160084.0</v>
      </c>
      <c r="B945" s="43" t="s">
        <v>2361</v>
      </c>
      <c r="C945" s="42" t="s">
        <v>13482</v>
      </c>
      <c r="D945" s="43" t="s">
        <v>2518</v>
      </c>
      <c r="E945" s="43" t="s">
        <v>2530</v>
      </c>
      <c r="F945" s="43">
        <v>1.0</v>
      </c>
      <c r="G945" s="43">
        <v>218.7</v>
      </c>
      <c r="H945" s="43" t="s">
        <v>2214</v>
      </c>
    </row>
    <row r="946" ht="15.75" customHeight="1">
      <c r="A946" s="42">
        <v>160084.0</v>
      </c>
      <c r="B946" s="43" t="s">
        <v>2361</v>
      </c>
      <c r="C946" s="42" t="s">
        <v>13483</v>
      </c>
      <c r="D946" s="43" t="s">
        <v>2378</v>
      </c>
      <c r="E946" s="43" t="s">
        <v>2379</v>
      </c>
      <c r="F946" s="43">
        <v>1.0</v>
      </c>
      <c r="G946" s="43">
        <v>218.59</v>
      </c>
      <c r="H946" s="43" t="s">
        <v>2214</v>
      </c>
    </row>
    <row r="947" ht="15.75" customHeight="1">
      <c r="A947" s="42">
        <v>160084.0</v>
      </c>
      <c r="B947" s="43" t="s">
        <v>2361</v>
      </c>
      <c r="C947" s="42" t="s">
        <v>13484</v>
      </c>
      <c r="D947" s="43" t="s">
        <v>2364</v>
      </c>
      <c r="E947" s="43" t="s">
        <v>2369</v>
      </c>
      <c r="F947" s="43">
        <v>1.0</v>
      </c>
      <c r="G947" s="43">
        <v>217.0</v>
      </c>
      <c r="H947" s="43" t="s">
        <v>2214</v>
      </c>
    </row>
    <row r="948" ht="15.75" customHeight="1">
      <c r="A948" s="42">
        <v>160084.0</v>
      </c>
      <c r="B948" s="43" t="s">
        <v>2361</v>
      </c>
      <c r="C948" s="42" t="s">
        <v>13485</v>
      </c>
      <c r="D948" s="43" t="s">
        <v>2518</v>
      </c>
      <c r="E948" s="43" t="s">
        <v>2530</v>
      </c>
      <c r="F948" s="43">
        <v>1.0</v>
      </c>
      <c r="G948" s="43">
        <v>216.85</v>
      </c>
      <c r="H948" s="43" t="s">
        <v>2214</v>
      </c>
    </row>
    <row r="949" ht="15.75" customHeight="1">
      <c r="A949" s="42">
        <v>160084.0</v>
      </c>
      <c r="B949" s="43" t="s">
        <v>2361</v>
      </c>
      <c r="C949" s="42" t="s">
        <v>13486</v>
      </c>
      <c r="D949" s="43" t="s">
        <v>2518</v>
      </c>
      <c r="E949" s="43" t="s">
        <v>2530</v>
      </c>
      <c r="F949" s="43">
        <v>1.0</v>
      </c>
      <c r="G949" s="43">
        <v>214.81</v>
      </c>
      <c r="H949" s="43" t="s">
        <v>2214</v>
      </c>
    </row>
    <row r="950" ht="15.75" customHeight="1">
      <c r="A950" s="42">
        <v>160084.0</v>
      </c>
      <c r="B950" s="43" t="s">
        <v>2361</v>
      </c>
      <c r="C950" s="42" t="s">
        <v>13487</v>
      </c>
      <c r="D950" s="43" t="s">
        <v>2518</v>
      </c>
      <c r="E950" s="43" t="s">
        <v>2530</v>
      </c>
      <c r="F950" s="43">
        <v>1.0</v>
      </c>
      <c r="G950" s="43">
        <v>206.61</v>
      </c>
      <c r="H950" s="43" t="s">
        <v>2214</v>
      </c>
    </row>
    <row r="951" ht="15.75" customHeight="1">
      <c r="A951" s="42">
        <v>160084.0</v>
      </c>
      <c r="B951" s="43" t="s">
        <v>2361</v>
      </c>
      <c r="C951" s="42" t="s">
        <v>13488</v>
      </c>
      <c r="D951" s="43" t="s">
        <v>2364</v>
      </c>
      <c r="E951" s="43" t="s">
        <v>2429</v>
      </c>
      <c r="F951" s="43">
        <v>100.0</v>
      </c>
      <c r="G951" s="43">
        <v>202.0</v>
      </c>
      <c r="H951" s="43" t="s">
        <v>2214</v>
      </c>
    </row>
    <row r="952" ht="15.75" customHeight="1">
      <c r="A952" s="42">
        <v>160084.0</v>
      </c>
      <c r="B952" s="43" t="s">
        <v>2361</v>
      </c>
      <c r="C952" s="42" t="s">
        <v>13489</v>
      </c>
      <c r="D952" s="43" t="s">
        <v>2368</v>
      </c>
      <c r="E952" s="43" t="s">
        <v>2426</v>
      </c>
      <c r="F952" s="43">
        <v>400.0</v>
      </c>
      <c r="G952" s="43">
        <v>200.0</v>
      </c>
      <c r="H952" s="43" t="s">
        <v>2214</v>
      </c>
    </row>
    <row r="953" ht="15.75" customHeight="1">
      <c r="A953" s="42">
        <v>160084.0</v>
      </c>
      <c r="B953" s="43" t="s">
        <v>2361</v>
      </c>
      <c r="C953" s="42" t="s">
        <v>13490</v>
      </c>
      <c r="D953" s="43" t="s">
        <v>2378</v>
      </c>
      <c r="E953" s="43" t="s">
        <v>2435</v>
      </c>
      <c r="F953" s="43">
        <v>1.0</v>
      </c>
      <c r="G953" s="43">
        <v>200.0</v>
      </c>
      <c r="H953" s="43" t="s">
        <v>2214</v>
      </c>
    </row>
    <row r="954" ht="15.75" customHeight="1">
      <c r="A954" s="42">
        <v>160084.0</v>
      </c>
      <c r="B954" s="43" t="s">
        <v>2361</v>
      </c>
      <c r="C954" s="42" t="s">
        <v>13491</v>
      </c>
      <c r="D954" s="43" t="s">
        <v>2378</v>
      </c>
      <c r="E954" s="43" t="s">
        <v>2418</v>
      </c>
      <c r="F954" s="43">
        <v>2.0</v>
      </c>
      <c r="G954" s="43">
        <v>197.64</v>
      </c>
      <c r="H954" s="43" t="s">
        <v>2214</v>
      </c>
    </row>
    <row r="955" ht="15.75" customHeight="1">
      <c r="A955" s="42">
        <v>160084.0</v>
      </c>
      <c r="B955" s="43" t="s">
        <v>2361</v>
      </c>
      <c r="C955" s="42" t="s">
        <v>13492</v>
      </c>
      <c r="D955" s="43" t="s">
        <v>2453</v>
      </c>
      <c r="E955" s="43" t="s">
        <v>2477</v>
      </c>
      <c r="F955" s="43">
        <v>5.0</v>
      </c>
      <c r="G955" s="43">
        <v>190.0</v>
      </c>
      <c r="H955" s="43" t="s">
        <v>2214</v>
      </c>
    </row>
    <row r="956" ht="15.75" customHeight="1">
      <c r="A956" s="42">
        <v>160084.0</v>
      </c>
      <c r="B956" s="43" t="s">
        <v>2361</v>
      </c>
      <c r="C956" s="42" t="s">
        <v>13493</v>
      </c>
      <c r="D956" s="43" t="s">
        <v>2364</v>
      </c>
      <c r="E956" s="43" t="s">
        <v>2369</v>
      </c>
      <c r="F956" s="43">
        <v>30.0</v>
      </c>
      <c r="G956" s="43">
        <v>190.0</v>
      </c>
      <c r="H956" s="43" t="s">
        <v>2214</v>
      </c>
    </row>
    <row r="957" ht="15.75" customHeight="1">
      <c r="A957" s="42">
        <v>160084.0</v>
      </c>
      <c r="B957" s="43" t="s">
        <v>2361</v>
      </c>
      <c r="C957" s="42" t="s">
        <v>13197</v>
      </c>
      <c r="D957" s="43" t="s">
        <v>2388</v>
      </c>
      <c r="E957" s="43" t="s">
        <v>2369</v>
      </c>
      <c r="F957" s="43">
        <v>2.0</v>
      </c>
      <c r="G957" s="43">
        <v>189.62</v>
      </c>
      <c r="H957" s="43" t="s">
        <v>2214</v>
      </c>
    </row>
    <row r="958" ht="15.75" customHeight="1">
      <c r="A958" s="42">
        <v>160084.0</v>
      </c>
      <c r="B958" s="43" t="s">
        <v>2361</v>
      </c>
      <c r="C958" s="42" t="s">
        <v>13494</v>
      </c>
      <c r="D958" s="43" t="s">
        <v>2364</v>
      </c>
      <c r="E958" s="43" t="s">
        <v>2450</v>
      </c>
      <c r="F958" s="43">
        <v>1.0</v>
      </c>
      <c r="G958" s="43">
        <v>189.5</v>
      </c>
      <c r="H958" s="43" t="s">
        <v>2214</v>
      </c>
    </row>
    <row r="959" ht="15.75" customHeight="1">
      <c r="A959" s="42">
        <v>160084.0</v>
      </c>
      <c r="B959" s="43" t="s">
        <v>2361</v>
      </c>
      <c r="C959" s="42" t="s">
        <v>13495</v>
      </c>
      <c r="D959" s="43" t="s">
        <v>2518</v>
      </c>
      <c r="E959" s="43" t="s">
        <v>2530</v>
      </c>
      <c r="F959" s="43">
        <v>1.0</v>
      </c>
      <c r="G959" s="43">
        <v>189.15</v>
      </c>
      <c r="H959" s="43" t="s">
        <v>2214</v>
      </c>
    </row>
    <row r="960" ht="15.75" customHeight="1">
      <c r="A960" s="42">
        <v>160084.0</v>
      </c>
      <c r="B960" s="43" t="s">
        <v>2361</v>
      </c>
      <c r="C960" s="42" t="s">
        <v>13496</v>
      </c>
      <c r="D960" s="43" t="s">
        <v>2364</v>
      </c>
      <c r="E960" s="43" t="s">
        <v>2429</v>
      </c>
      <c r="F960" s="43">
        <v>200.0</v>
      </c>
      <c r="G960" s="43">
        <v>184.0</v>
      </c>
      <c r="H960" s="43" t="s">
        <v>2214</v>
      </c>
    </row>
    <row r="961" ht="15.75" customHeight="1">
      <c r="A961" s="42">
        <v>160084.0</v>
      </c>
      <c r="B961" s="43" t="s">
        <v>2361</v>
      </c>
      <c r="C961" s="42" t="s">
        <v>13497</v>
      </c>
      <c r="D961" s="43" t="s">
        <v>2364</v>
      </c>
      <c r="E961" s="43" t="s">
        <v>2369</v>
      </c>
      <c r="F961" s="43">
        <v>10.0</v>
      </c>
      <c r="G961" s="43">
        <v>180.0</v>
      </c>
      <c r="H961" s="43" t="s">
        <v>2214</v>
      </c>
    </row>
    <row r="962" ht="15.75" customHeight="1">
      <c r="A962" s="42">
        <v>160084.0</v>
      </c>
      <c r="B962" s="43" t="s">
        <v>2361</v>
      </c>
      <c r="C962" s="42" t="s">
        <v>13197</v>
      </c>
      <c r="D962" s="43" t="s">
        <v>2388</v>
      </c>
      <c r="E962" s="43" t="s">
        <v>2369</v>
      </c>
      <c r="F962" s="43">
        <v>3.0</v>
      </c>
      <c r="G962" s="43">
        <v>179.94</v>
      </c>
      <c r="H962" s="43" t="s">
        <v>2214</v>
      </c>
    </row>
    <row r="963" ht="15.75" customHeight="1">
      <c r="A963" s="42">
        <v>160084.0</v>
      </c>
      <c r="B963" s="43" t="s">
        <v>2361</v>
      </c>
      <c r="C963" s="42" t="s">
        <v>13498</v>
      </c>
      <c r="D963" s="43" t="s">
        <v>2364</v>
      </c>
      <c r="E963" s="43" t="s">
        <v>2429</v>
      </c>
      <c r="F963" s="43">
        <v>300.0</v>
      </c>
      <c r="G963" s="43">
        <v>177.0</v>
      </c>
      <c r="H963" s="43" t="s">
        <v>2214</v>
      </c>
    </row>
    <row r="964" ht="15.75" customHeight="1">
      <c r="A964" s="42">
        <v>160084.0</v>
      </c>
      <c r="B964" s="43" t="s">
        <v>2361</v>
      </c>
      <c r="C964" s="42" t="s">
        <v>13499</v>
      </c>
      <c r="D964" s="43" t="s">
        <v>2518</v>
      </c>
      <c r="E964" s="43" t="s">
        <v>2530</v>
      </c>
      <c r="F964" s="43">
        <v>1.0</v>
      </c>
      <c r="G964" s="43">
        <v>175.0</v>
      </c>
      <c r="H964" s="43" t="s">
        <v>2214</v>
      </c>
    </row>
    <row r="965" ht="15.75" customHeight="1">
      <c r="A965" s="42">
        <v>160084.0</v>
      </c>
      <c r="B965" s="43" t="s">
        <v>2361</v>
      </c>
      <c r="C965" s="42" t="s">
        <v>13500</v>
      </c>
      <c r="D965" s="43" t="s">
        <v>2364</v>
      </c>
      <c r="E965" s="43" t="s">
        <v>2429</v>
      </c>
      <c r="F965" s="43">
        <v>50.0</v>
      </c>
      <c r="G965" s="43">
        <v>173.5</v>
      </c>
      <c r="H965" s="43" t="s">
        <v>2214</v>
      </c>
    </row>
    <row r="966" ht="15.75" customHeight="1">
      <c r="A966" s="42">
        <v>160084.0</v>
      </c>
      <c r="B966" s="43" t="s">
        <v>2361</v>
      </c>
      <c r="C966" s="42" t="s">
        <v>13501</v>
      </c>
      <c r="D966" s="43" t="s">
        <v>2378</v>
      </c>
      <c r="E966" s="43" t="s">
        <v>2379</v>
      </c>
      <c r="F966" s="43">
        <v>1.0</v>
      </c>
      <c r="G966" s="43">
        <v>171.82</v>
      </c>
      <c r="H966" s="43" t="s">
        <v>2214</v>
      </c>
    </row>
    <row r="967" ht="15.75" customHeight="1">
      <c r="A967" s="42">
        <v>160084.0</v>
      </c>
      <c r="B967" s="43" t="s">
        <v>2361</v>
      </c>
      <c r="C967" s="42" t="s">
        <v>13502</v>
      </c>
      <c r="D967" s="43" t="s">
        <v>2378</v>
      </c>
      <c r="E967" s="43" t="s">
        <v>2426</v>
      </c>
      <c r="F967" s="43">
        <v>300.0</v>
      </c>
      <c r="G967" s="43">
        <v>160.0</v>
      </c>
      <c r="H967" s="43" t="s">
        <v>2214</v>
      </c>
    </row>
    <row r="968" ht="15.75" customHeight="1">
      <c r="A968" s="42">
        <v>160084.0</v>
      </c>
      <c r="B968" s="43" t="s">
        <v>2361</v>
      </c>
      <c r="C968" s="42" t="s">
        <v>13503</v>
      </c>
      <c r="D968" s="43" t="s">
        <v>2398</v>
      </c>
      <c r="E968" s="43" t="s">
        <v>2487</v>
      </c>
      <c r="F968" s="43">
        <v>12.0</v>
      </c>
      <c r="G968" s="43">
        <v>154.8</v>
      </c>
      <c r="H968" s="43" t="s">
        <v>2214</v>
      </c>
    </row>
    <row r="969" ht="15.75" customHeight="1">
      <c r="A969" s="42">
        <v>160084.0</v>
      </c>
      <c r="B969" s="43" t="s">
        <v>2361</v>
      </c>
      <c r="C969" s="42" t="s">
        <v>13504</v>
      </c>
      <c r="D969" s="43" t="s">
        <v>2368</v>
      </c>
      <c r="E969" s="43" t="s">
        <v>2426</v>
      </c>
      <c r="F969" s="43">
        <v>300.0</v>
      </c>
      <c r="G969" s="43">
        <v>150.0</v>
      </c>
      <c r="H969" s="43" t="s">
        <v>2214</v>
      </c>
    </row>
    <row r="970" ht="15.75" customHeight="1">
      <c r="A970" s="42">
        <v>160084.0</v>
      </c>
      <c r="B970" s="43" t="s">
        <v>2361</v>
      </c>
      <c r="C970" s="42" t="s">
        <v>13505</v>
      </c>
      <c r="D970" s="43" t="s">
        <v>2368</v>
      </c>
      <c r="E970" s="43" t="s">
        <v>2426</v>
      </c>
      <c r="F970" s="43">
        <v>10.0</v>
      </c>
      <c r="G970" s="43">
        <v>150.0</v>
      </c>
      <c r="H970" s="43" t="s">
        <v>2214</v>
      </c>
    </row>
    <row r="971" ht="15.75" customHeight="1">
      <c r="A971" s="42">
        <v>160084.0</v>
      </c>
      <c r="B971" s="43" t="s">
        <v>2361</v>
      </c>
      <c r="C971" s="42" t="s">
        <v>13506</v>
      </c>
      <c r="D971" s="43" t="s">
        <v>2364</v>
      </c>
      <c r="E971" s="43" t="s">
        <v>2369</v>
      </c>
      <c r="F971" s="43">
        <v>5.0</v>
      </c>
      <c r="G971" s="43">
        <v>145.0</v>
      </c>
      <c r="H971" s="43" t="s">
        <v>2214</v>
      </c>
    </row>
    <row r="972" ht="15.75" customHeight="1">
      <c r="A972" s="42">
        <v>160084.0</v>
      </c>
      <c r="B972" s="43" t="s">
        <v>2361</v>
      </c>
      <c r="C972" s="42" t="s">
        <v>13507</v>
      </c>
      <c r="D972" s="43" t="s">
        <v>2364</v>
      </c>
      <c r="E972" s="43" t="s">
        <v>2429</v>
      </c>
      <c r="F972" s="43">
        <v>300.0</v>
      </c>
      <c r="G972" s="43">
        <v>144.0</v>
      </c>
      <c r="H972" s="43" t="s">
        <v>2214</v>
      </c>
    </row>
    <row r="973" ht="15.75" customHeight="1">
      <c r="A973" s="42">
        <v>160084.0</v>
      </c>
      <c r="B973" s="43" t="s">
        <v>2361</v>
      </c>
      <c r="C973" s="42" t="s">
        <v>13508</v>
      </c>
      <c r="D973" s="43" t="s">
        <v>2364</v>
      </c>
      <c r="E973" s="43" t="s">
        <v>2429</v>
      </c>
      <c r="F973" s="43">
        <v>250.0</v>
      </c>
      <c r="G973" s="43">
        <v>142.5</v>
      </c>
      <c r="H973" s="43" t="s">
        <v>2214</v>
      </c>
    </row>
    <row r="974" ht="15.75" customHeight="1">
      <c r="A974" s="42">
        <v>160084.0</v>
      </c>
      <c r="B974" s="43" t="s">
        <v>2361</v>
      </c>
      <c r="C974" s="42" t="s">
        <v>13509</v>
      </c>
      <c r="D974" s="43" t="s">
        <v>2364</v>
      </c>
      <c r="E974" s="43" t="s">
        <v>13510</v>
      </c>
      <c r="F974" s="43">
        <v>20.0</v>
      </c>
      <c r="G974" s="43">
        <v>137.8</v>
      </c>
      <c r="H974" s="43" t="s">
        <v>2214</v>
      </c>
    </row>
    <row r="975" ht="15.75" customHeight="1">
      <c r="A975" s="42">
        <v>160084.0</v>
      </c>
      <c r="B975" s="43" t="s">
        <v>2361</v>
      </c>
      <c r="C975" s="42" t="s">
        <v>13511</v>
      </c>
      <c r="D975" s="43" t="s">
        <v>2368</v>
      </c>
      <c r="E975" s="43" t="s">
        <v>2426</v>
      </c>
      <c r="F975" s="43">
        <v>30.0</v>
      </c>
      <c r="G975" s="43">
        <v>135.0</v>
      </c>
      <c r="H975" s="43" t="s">
        <v>2214</v>
      </c>
    </row>
    <row r="976" ht="15.75" customHeight="1">
      <c r="A976" s="42">
        <v>160084.0</v>
      </c>
      <c r="B976" s="43" t="s">
        <v>2361</v>
      </c>
      <c r="C976" s="42" t="s">
        <v>13512</v>
      </c>
      <c r="D976" s="43" t="s">
        <v>2368</v>
      </c>
      <c r="E976" s="43" t="s">
        <v>2426</v>
      </c>
      <c r="F976" s="43">
        <v>5.0</v>
      </c>
      <c r="G976" s="43">
        <v>135.0</v>
      </c>
      <c r="H976" s="43" t="s">
        <v>2214</v>
      </c>
    </row>
    <row r="977" ht="15.75" customHeight="1">
      <c r="A977" s="42">
        <v>160084.0</v>
      </c>
      <c r="B977" s="43" t="s">
        <v>2361</v>
      </c>
      <c r="C977" s="42" t="s">
        <v>13513</v>
      </c>
      <c r="D977" s="43" t="s">
        <v>2364</v>
      </c>
      <c r="E977" s="43" t="s">
        <v>13445</v>
      </c>
      <c r="F977" s="43">
        <v>1.0</v>
      </c>
      <c r="G977" s="43">
        <v>130.0</v>
      </c>
      <c r="H977" s="43" t="s">
        <v>2214</v>
      </c>
    </row>
    <row r="978" ht="15.75" customHeight="1">
      <c r="A978" s="42">
        <v>160084.0</v>
      </c>
      <c r="B978" s="43" t="s">
        <v>2361</v>
      </c>
      <c r="C978" s="42" t="s">
        <v>13514</v>
      </c>
      <c r="D978" s="43" t="s">
        <v>2518</v>
      </c>
      <c r="E978" s="43" t="s">
        <v>2530</v>
      </c>
      <c r="F978" s="43">
        <v>1.0</v>
      </c>
      <c r="G978" s="43">
        <v>126.59</v>
      </c>
      <c r="H978" s="43" t="s">
        <v>2214</v>
      </c>
    </row>
    <row r="979" ht="15.75" customHeight="1">
      <c r="A979" s="42">
        <v>160084.0</v>
      </c>
      <c r="B979" s="43" t="s">
        <v>2361</v>
      </c>
      <c r="C979" s="42" t="s">
        <v>13515</v>
      </c>
      <c r="D979" s="43" t="s">
        <v>2518</v>
      </c>
      <c r="E979" s="43" t="s">
        <v>2530</v>
      </c>
      <c r="F979" s="43">
        <v>2.0</v>
      </c>
      <c r="G979" s="43">
        <v>125.72</v>
      </c>
      <c r="H979" s="43" t="s">
        <v>2214</v>
      </c>
    </row>
    <row r="980" ht="15.75" customHeight="1">
      <c r="A980" s="42">
        <v>160084.0</v>
      </c>
      <c r="B980" s="43" t="s">
        <v>2361</v>
      </c>
      <c r="C980" s="42" t="s">
        <v>13516</v>
      </c>
      <c r="D980" s="43" t="s">
        <v>2518</v>
      </c>
      <c r="E980" s="43" t="s">
        <v>2530</v>
      </c>
      <c r="F980" s="43">
        <v>2.0</v>
      </c>
      <c r="G980" s="43">
        <v>125.72</v>
      </c>
      <c r="H980" s="43" t="s">
        <v>2214</v>
      </c>
    </row>
    <row r="981" ht="15.75" customHeight="1">
      <c r="A981" s="42">
        <v>160084.0</v>
      </c>
      <c r="B981" s="43" t="s">
        <v>2361</v>
      </c>
      <c r="C981" s="42" t="s">
        <v>13517</v>
      </c>
      <c r="D981" s="43" t="s">
        <v>2364</v>
      </c>
      <c r="E981" s="43" t="s">
        <v>2369</v>
      </c>
      <c r="F981" s="43">
        <v>20.0</v>
      </c>
      <c r="G981" s="43">
        <v>125.0</v>
      </c>
      <c r="H981" s="43" t="s">
        <v>2214</v>
      </c>
    </row>
    <row r="982" ht="15.75" customHeight="1">
      <c r="A982" s="42">
        <v>160084.0</v>
      </c>
      <c r="B982" s="43" t="s">
        <v>2361</v>
      </c>
      <c r="C982" s="42" t="s">
        <v>13518</v>
      </c>
      <c r="D982" s="43" t="s">
        <v>2378</v>
      </c>
      <c r="E982" s="43" t="s">
        <v>2379</v>
      </c>
      <c r="F982" s="43">
        <v>1.0</v>
      </c>
      <c r="G982" s="43">
        <v>124.8</v>
      </c>
      <c r="H982" s="43" t="s">
        <v>2214</v>
      </c>
    </row>
    <row r="983" ht="15.75" customHeight="1">
      <c r="A983" s="42">
        <v>160084.0</v>
      </c>
      <c r="B983" s="43" t="s">
        <v>2361</v>
      </c>
      <c r="C983" s="42" t="s">
        <v>13519</v>
      </c>
      <c r="D983" s="43" t="s">
        <v>2364</v>
      </c>
      <c r="E983" s="43" t="s">
        <v>2369</v>
      </c>
      <c r="F983" s="43">
        <v>10.0</v>
      </c>
      <c r="G983" s="43">
        <v>121.0</v>
      </c>
      <c r="H983" s="43" t="s">
        <v>2214</v>
      </c>
    </row>
    <row r="984" ht="15.75" customHeight="1">
      <c r="A984" s="42">
        <v>160084.0</v>
      </c>
      <c r="B984" s="43" t="s">
        <v>2361</v>
      </c>
      <c r="C984" s="42" t="s">
        <v>13520</v>
      </c>
      <c r="D984" s="43" t="s">
        <v>2368</v>
      </c>
      <c r="E984" s="43" t="s">
        <v>2369</v>
      </c>
      <c r="F984" s="43">
        <v>30.0</v>
      </c>
      <c r="G984" s="43">
        <v>120.0</v>
      </c>
      <c r="H984" s="43" t="s">
        <v>2214</v>
      </c>
    </row>
    <row r="985" ht="15.75" customHeight="1">
      <c r="A985" s="42">
        <v>160084.0</v>
      </c>
      <c r="B985" s="43" t="s">
        <v>2361</v>
      </c>
      <c r="C985" s="42" t="s">
        <v>13521</v>
      </c>
      <c r="D985" s="43" t="s">
        <v>2378</v>
      </c>
      <c r="E985" s="43" t="s">
        <v>2435</v>
      </c>
      <c r="F985" s="43">
        <v>1.0</v>
      </c>
      <c r="G985" s="43">
        <v>120.0</v>
      </c>
      <c r="H985" s="43" t="s">
        <v>2214</v>
      </c>
    </row>
    <row r="986" ht="15.75" customHeight="1">
      <c r="A986" s="42">
        <v>160084.0</v>
      </c>
      <c r="B986" s="43" t="s">
        <v>2361</v>
      </c>
      <c r="C986" s="42" t="s">
        <v>13522</v>
      </c>
      <c r="D986" s="43" t="s">
        <v>2378</v>
      </c>
      <c r="E986" s="43" t="s">
        <v>2379</v>
      </c>
      <c r="F986" s="43">
        <v>1.0</v>
      </c>
      <c r="G986" s="43">
        <v>119.9</v>
      </c>
      <c r="H986" s="43" t="s">
        <v>2214</v>
      </c>
    </row>
    <row r="987" ht="15.75" customHeight="1">
      <c r="A987" s="42">
        <v>160084.0</v>
      </c>
      <c r="B987" s="43" t="s">
        <v>2361</v>
      </c>
      <c r="C987" s="42" t="s">
        <v>13523</v>
      </c>
      <c r="D987" s="43" t="s">
        <v>2378</v>
      </c>
      <c r="E987" s="43" t="s">
        <v>2379</v>
      </c>
      <c r="F987" s="43">
        <v>1.0</v>
      </c>
      <c r="G987" s="43">
        <v>119.9</v>
      </c>
      <c r="H987" s="43" t="s">
        <v>2214</v>
      </c>
    </row>
    <row r="988" ht="15.75" customHeight="1">
      <c r="A988" s="42">
        <v>160084.0</v>
      </c>
      <c r="B988" s="43" t="s">
        <v>2361</v>
      </c>
      <c r="C988" s="42" t="s">
        <v>13524</v>
      </c>
      <c r="D988" s="43" t="s">
        <v>2372</v>
      </c>
      <c r="E988" s="43" t="s">
        <v>2369</v>
      </c>
      <c r="F988" s="43">
        <v>1.0</v>
      </c>
      <c r="G988" s="43">
        <v>116.99</v>
      </c>
      <c r="H988" s="43" t="s">
        <v>2214</v>
      </c>
    </row>
    <row r="989" ht="15.75" customHeight="1">
      <c r="A989" s="42">
        <v>160084.0</v>
      </c>
      <c r="B989" s="43" t="s">
        <v>2361</v>
      </c>
      <c r="C989" s="42" t="s">
        <v>13525</v>
      </c>
      <c r="D989" s="43" t="s">
        <v>2364</v>
      </c>
      <c r="E989" s="43" t="s">
        <v>2369</v>
      </c>
      <c r="F989" s="43">
        <v>20.0</v>
      </c>
      <c r="G989" s="43">
        <v>115.4</v>
      </c>
      <c r="H989" s="43" t="s">
        <v>2214</v>
      </c>
    </row>
    <row r="990" ht="15.75" customHeight="1">
      <c r="A990" s="42">
        <v>160084.0</v>
      </c>
      <c r="B990" s="43" t="s">
        <v>2361</v>
      </c>
      <c r="C990" s="42" t="s">
        <v>13526</v>
      </c>
      <c r="D990" s="43" t="s">
        <v>2518</v>
      </c>
      <c r="E990" s="43" t="s">
        <v>2530</v>
      </c>
      <c r="F990" s="43">
        <v>1.0</v>
      </c>
      <c r="G990" s="43">
        <v>114.9</v>
      </c>
      <c r="H990" s="43" t="s">
        <v>2214</v>
      </c>
    </row>
    <row r="991" ht="15.75" customHeight="1">
      <c r="A991" s="42">
        <v>160084.0</v>
      </c>
      <c r="B991" s="43" t="s">
        <v>2361</v>
      </c>
      <c r="C991" s="42" t="s">
        <v>13527</v>
      </c>
      <c r="D991" s="43" t="s">
        <v>2378</v>
      </c>
      <c r="E991" s="43" t="s">
        <v>2379</v>
      </c>
      <c r="F991" s="43">
        <v>1.0</v>
      </c>
      <c r="G991" s="43">
        <v>114.64</v>
      </c>
      <c r="H991" s="43" t="s">
        <v>2214</v>
      </c>
    </row>
    <row r="992" ht="15.75" customHeight="1">
      <c r="A992" s="42">
        <v>160084.0</v>
      </c>
      <c r="B992" s="43" t="s">
        <v>2361</v>
      </c>
      <c r="C992" s="42" t="s">
        <v>13528</v>
      </c>
      <c r="D992" s="43" t="s">
        <v>2453</v>
      </c>
      <c r="E992" s="43" t="s">
        <v>2592</v>
      </c>
      <c r="F992" s="43">
        <v>4.0</v>
      </c>
      <c r="G992" s="43">
        <v>112.0</v>
      </c>
      <c r="H992" s="43" t="s">
        <v>2214</v>
      </c>
    </row>
    <row r="993" ht="15.75" customHeight="1">
      <c r="A993" s="42">
        <v>160084.0</v>
      </c>
      <c r="B993" s="43" t="s">
        <v>2361</v>
      </c>
      <c r="C993" s="42" t="s">
        <v>13529</v>
      </c>
      <c r="D993" s="43" t="s">
        <v>2364</v>
      </c>
      <c r="E993" s="43" t="s">
        <v>2369</v>
      </c>
      <c r="F993" s="43">
        <v>3.0</v>
      </c>
      <c r="G993" s="43">
        <v>105.0</v>
      </c>
      <c r="H993" s="43" t="s">
        <v>2214</v>
      </c>
    </row>
    <row r="994" ht="15.75" customHeight="1">
      <c r="A994" s="42">
        <v>160084.0</v>
      </c>
      <c r="B994" s="43" t="s">
        <v>2361</v>
      </c>
      <c r="C994" s="42" t="s">
        <v>13530</v>
      </c>
      <c r="D994" s="43" t="s">
        <v>2378</v>
      </c>
      <c r="E994" s="43" t="s">
        <v>2379</v>
      </c>
      <c r="F994" s="43">
        <v>1.0</v>
      </c>
      <c r="G994" s="43">
        <v>101.29</v>
      </c>
      <c r="H994" s="43" t="s">
        <v>2214</v>
      </c>
    </row>
    <row r="995" ht="15.75" customHeight="1">
      <c r="A995" s="42">
        <v>160084.0</v>
      </c>
      <c r="B995" s="43" t="s">
        <v>2361</v>
      </c>
      <c r="C995" s="42" t="s">
        <v>13531</v>
      </c>
      <c r="D995" s="43" t="s">
        <v>2368</v>
      </c>
      <c r="E995" s="43" t="s">
        <v>2369</v>
      </c>
      <c r="F995" s="43">
        <v>20.0</v>
      </c>
      <c r="G995" s="43">
        <v>100.0</v>
      </c>
      <c r="H995" s="43" t="s">
        <v>2214</v>
      </c>
    </row>
    <row r="996" ht="15.75" customHeight="1">
      <c r="A996" s="42">
        <v>160084.0</v>
      </c>
      <c r="B996" s="43" t="s">
        <v>2361</v>
      </c>
      <c r="C996" s="42" t="s">
        <v>13532</v>
      </c>
      <c r="D996" s="43" t="s">
        <v>2368</v>
      </c>
      <c r="E996" s="43" t="s">
        <v>2369</v>
      </c>
      <c r="F996" s="43">
        <v>200.0</v>
      </c>
      <c r="G996" s="43">
        <v>100.0</v>
      </c>
      <c r="H996" s="43" t="s">
        <v>2214</v>
      </c>
    </row>
    <row r="997" ht="15.75" customHeight="1">
      <c r="A997" s="42">
        <v>160084.0</v>
      </c>
      <c r="B997" s="43" t="s">
        <v>2361</v>
      </c>
      <c r="C997" s="42" t="s">
        <v>13533</v>
      </c>
      <c r="D997" s="43" t="s">
        <v>2368</v>
      </c>
      <c r="E997" s="43" t="s">
        <v>2369</v>
      </c>
      <c r="F997" s="43">
        <v>200.0</v>
      </c>
      <c r="G997" s="43">
        <v>100.0</v>
      </c>
      <c r="H997" s="43" t="s">
        <v>2214</v>
      </c>
    </row>
    <row r="998" ht="15.75" customHeight="1">
      <c r="A998" s="42">
        <v>160084.0</v>
      </c>
      <c r="B998" s="43" t="s">
        <v>2361</v>
      </c>
      <c r="C998" s="42" t="s">
        <v>13534</v>
      </c>
      <c r="D998" s="43" t="s">
        <v>2368</v>
      </c>
      <c r="E998" s="43" t="s">
        <v>2369</v>
      </c>
      <c r="F998" s="43">
        <v>10.0</v>
      </c>
      <c r="G998" s="43">
        <v>100.0</v>
      </c>
      <c r="H998" s="43" t="s">
        <v>2214</v>
      </c>
    </row>
    <row r="999" ht="15.75" customHeight="1">
      <c r="A999" s="42">
        <v>160084.0</v>
      </c>
      <c r="B999" s="43" t="s">
        <v>2361</v>
      </c>
      <c r="C999" s="42" t="s">
        <v>13535</v>
      </c>
      <c r="D999" s="43" t="s">
        <v>2368</v>
      </c>
      <c r="E999" s="43" t="s">
        <v>2369</v>
      </c>
      <c r="F999" s="43">
        <v>10.0</v>
      </c>
      <c r="G999" s="43">
        <v>100.0</v>
      </c>
      <c r="H999" s="43" t="s">
        <v>2214</v>
      </c>
    </row>
    <row r="1000" ht="15.75" customHeight="1">
      <c r="A1000" s="42">
        <v>160084.0</v>
      </c>
      <c r="B1000" s="43" t="s">
        <v>2361</v>
      </c>
      <c r="C1000" s="42" t="s">
        <v>13432</v>
      </c>
      <c r="D1000" s="43" t="s">
        <v>2368</v>
      </c>
      <c r="E1000" s="43" t="s">
        <v>2369</v>
      </c>
      <c r="F1000" s="43">
        <v>10.0</v>
      </c>
      <c r="G1000" s="43">
        <v>100.0</v>
      </c>
      <c r="H1000" s="43" t="s">
        <v>2214</v>
      </c>
    </row>
    <row r="1001" ht="15.75" customHeight="1">
      <c r="A1001" s="42">
        <v>160084.0</v>
      </c>
      <c r="B1001" s="43" t="s">
        <v>2361</v>
      </c>
      <c r="C1001" s="42" t="s">
        <v>13536</v>
      </c>
      <c r="D1001" s="43" t="s">
        <v>2453</v>
      </c>
      <c r="E1001" s="43" t="s">
        <v>2592</v>
      </c>
      <c r="F1001" s="43">
        <v>5.0</v>
      </c>
      <c r="G1001" s="43">
        <v>100.0</v>
      </c>
      <c r="H1001" s="43" t="s">
        <v>2214</v>
      </c>
    </row>
    <row r="1002" ht="15.75" customHeight="1">
      <c r="A1002" s="42">
        <v>160084.0</v>
      </c>
      <c r="B1002" s="43" t="s">
        <v>2361</v>
      </c>
      <c r="C1002" s="42" t="s">
        <v>13537</v>
      </c>
      <c r="D1002" s="43" t="s">
        <v>2378</v>
      </c>
      <c r="E1002" s="43" t="s">
        <v>2435</v>
      </c>
      <c r="F1002" s="43">
        <v>1.0</v>
      </c>
      <c r="G1002" s="43">
        <v>100.0</v>
      </c>
      <c r="H1002" s="43" t="s">
        <v>2214</v>
      </c>
    </row>
    <row r="1003" ht="15.75" customHeight="1">
      <c r="A1003" s="42">
        <v>160084.0</v>
      </c>
      <c r="B1003" s="43" t="s">
        <v>2361</v>
      </c>
      <c r="C1003" s="42" t="s">
        <v>13538</v>
      </c>
      <c r="D1003" s="43" t="s">
        <v>2378</v>
      </c>
      <c r="E1003" s="43" t="s">
        <v>2435</v>
      </c>
      <c r="F1003" s="43">
        <v>1.0</v>
      </c>
      <c r="G1003" s="43">
        <v>100.0</v>
      </c>
      <c r="H1003" s="43" t="s">
        <v>2214</v>
      </c>
    </row>
    <row r="1004" ht="15.75" customHeight="1">
      <c r="A1004" s="42">
        <v>160084.0</v>
      </c>
      <c r="B1004" s="43" t="s">
        <v>2361</v>
      </c>
      <c r="C1004" s="42" t="s">
        <v>13539</v>
      </c>
      <c r="D1004" s="43" t="s">
        <v>2378</v>
      </c>
      <c r="E1004" s="43" t="s">
        <v>2414</v>
      </c>
      <c r="F1004" s="43">
        <v>1.0</v>
      </c>
      <c r="G1004" s="43">
        <v>99.17</v>
      </c>
      <c r="H1004" s="43" t="s">
        <v>2214</v>
      </c>
    </row>
    <row r="1005" ht="15.75" customHeight="1">
      <c r="A1005" s="42">
        <v>160084.0</v>
      </c>
      <c r="B1005" s="43" t="s">
        <v>2361</v>
      </c>
      <c r="C1005" s="42" t="s">
        <v>13540</v>
      </c>
      <c r="D1005" s="43" t="s">
        <v>2368</v>
      </c>
      <c r="E1005" s="43" t="s">
        <v>2369</v>
      </c>
      <c r="F1005" s="43">
        <v>1.0</v>
      </c>
      <c r="G1005" s="43">
        <v>90.0</v>
      </c>
      <c r="H1005" s="43" t="s">
        <v>2214</v>
      </c>
    </row>
    <row r="1006" ht="15.75" customHeight="1">
      <c r="A1006" s="42">
        <v>160084.0</v>
      </c>
      <c r="B1006" s="43" t="s">
        <v>2361</v>
      </c>
      <c r="C1006" s="42" t="s">
        <v>13541</v>
      </c>
      <c r="D1006" s="43" t="s">
        <v>2368</v>
      </c>
      <c r="E1006" s="43" t="s">
        <v>2369</v>
      </c>
      <c r="F1006" s="43">
        <v>30.0</v>
      </c>
      <c r="G1006" s="43">
        <v>90.0</v>
      </c>
      <c r="H1006" s="43" t="s">
        <v>2214</v>
      </c>
    </row>
    <row r="1007" ht="15.75" customHeight="1">
      <c r="A1007" s="42">
        <v>160084.0</v>
      </c>
      <c r="B1007" s="43" t="s">
        <v>2361</v>
      </c>
      <c r="C1007" s="42" t="s">
        <v>13542</v>
      </c>
      <c r="D1007" s="43" t="s">
        <v>2368</v>
      </c>
      <c r="E1007" s="43" t="s">
        <v>2418</v>
      </c>
      <c r="F1007" s="43">
        <v>20.0</v>
      </c>
      <c r="G1007" s="43">
        <v>90.0</v>
      </c>
      <c r="H1007" s="43" t="s">
        <v>2214</v>
      </c>
    </row>
    <row r="1008" ht="15.75" customHeight="1">
      <c r="A1008" s="42">
        <v>160084.0</v>
      </c>
      <c r="B1008" s="43" t="s">
        <v>2361</v>
      </c>
      <c r="C1008" s="42" t="s">
        <v>13543</v>
      </c>
      <c r="D1008" s="43" t="s">
        <v>2364</v>
      </c>
      <c r="E1008" s="43" t="s">
        <v>2369</v>
      </c>
      <c r="F1008" s="43">
        <v>10.0</v>
      </c>
      <c r="G1008" s="43">
        <v>87.5</v>
      </c>
      <c r="H1008" s="43" t="s">
        <v>2214</v>
      </c>
    </row>
    <row r="1009" ht="15.75" customHeight="1">
      <c r="A1009" s="42">
        <v>160084.0</v>
      </c>
      <c r="B1009" s="43" t="s">
        <v>2361</v>
      </c>
      <c r="C1009" s="42" t="s">
        <v>13544</v>
      </c>
      <c r="D1009" s="43" t="s">
        <v>2368</v>
      </c>
      <c r="E1009" s="43" t="s">
        <v>2369</v>
      </c>
      <c r="F1009" s="43">
        <v>5.0</v>
      </c>
      <c r="G1009" s="43">
        <v>85.0</v>
      </c>
      <c r="H1009" s="43" t="s">
        <v>2214</v>
      </c>
    </row>
    <row r="1010" ht="15.75" customHeight="1">
      <c r="A1010" s="42">
        <v>160084.0</v>
      </c>
      <c r="B1010" s="43" t="s">
        <v>2361</v>
      </c>
      <c r="C1010" s="42" t="s">
        <v>13545</v>
      </c>
      <c r="D1010" s="43" t="s">
        <v>2368</v>
      </c>
      <c r="E1010" s="43" t="s">
        <v>2369</v>
      </c>
      <c r="F1010" s="43">
        <v>20.0</v>
      </c>
      <c r="G1010" s="43">
        <v>80.0</v>
      </c>
      <c r="H1010" s="43" t="s">
        <v>2214</v>
      </c>
    </row>
    <row r="1011" ht="15.75" customHeight="1">
      <c r="A1011" s="42">
        <v>160084.0</v>
      </c>
      <c r="B1011" s="43" t="s">
        <v>2361</v>
      </c>
      <c r="C1011" s="42" t="s">
        <v>13546</v>
      </c>
      <c r="D1011" s="43" t="s">
        <v>2368</v>
      </c>
      <c r="E1011" s="43" t="s">
        <v>2369</v>
      </c>
      <c r="F1011" s="43">
        <v>2.0</v>
      </c>
      <c r="G1011" s="43">
        <v>80.0</v>
      </c>
      <c r="H1011" s="43" t="s">
        <v>2214</v>
      </c>
    </row>
    <row r="1012" ht="15.75" customHeight="1">
      <c r="A1012" s="42">
        <v>160084.0</v>
      </c>
      <c r="B1012" s="43" t="s">
        <v>2361</v>
      </c>
      <c r="C1012" s="42" t="s">
        <v>13547</v>
      </c>
      <c r="D1012" s="43" t="s">
        <v>2364</v>
      </c>
      <c r="E1012" s="43" t="s">
        <v>2369</v>
      </c>
      <c r="F1012" s="43">
        <v>1.0</v>
      </c>
      <c r="G1012" s="43">
        <v>77.67</v>
      </c>
      <c r="H1012" s="43" t="s">
        <v>2214</v>
      </c>
    </row>
    <row r="1013" ht="15.75" customHeight="1">
      <c r="A1013" s="42">
        <v>160084.0</v>
      </c>
      <c r="B1013" s="43" t="s">
        <v>2361</v>
      </c>
      <c r="C1013" s="42" t="s">
        <v>13548</v>
      </c>
      <c r="D1013" s="43" t="s">
        <v>2368</v>
      </c>
      <c r="E1013" s="43" t="s">
        <v>2369</v>
      </c>
      <c r="F1013" s="43">
        <v>5.0</v>
      </c>
      <c r="G1013" s="43">
        <v>75.0</v>
      </c>
      <c r="H1013" s="43" t="s">
        <v>2214</v>
      </c>
    </row>
    <row r="1014" ht="15.75" customHeight="1">
      <c r="A1014" s="42">
        <v>160084.0</v>
      </c>
      <c r="B1014" s="43" t="s">
        <v>2361</v>
      </c>
      <c r="C1014" s="42" t="s">
        <v>13549</v>
      </c>
      <c r="D1014" s="43" t="s">
        <v>2368</v>
      </c>
      <c r="E1014" s="43" t="s">
        <v>2369</v>
      </c>
      <c r="F1014" s="43">
        <v>5.0</v>
      </c>
      <c r="G1014" s="43">
        <v>75.0</v>
      </c>
      <c r="H1014" s="43" t="s">
        <v>2214</v>
      </c>
    </row>
    <row r="1015" ht="15.75" customHeight="1">
      <c r="A1015" s="42">
        <v>160084.0</v>
      </c>
      <c r="B1015" s="43" t="s">
        <v>2361</v>
      </c>
      <c r="C1015" s="42" t="s">
        <v>13550</v>
      </c>
      <c r="D1015" s="43" t="s">
        <v>2368</v>
      </c>
      <c r="E1015" s="43" t="s">
        <v>2369</v>
      </c>
      <c r="F1015" s="43">
        <v>5.0</v>
      </c>
      <c r="G1015" s="43">
        <v>75.0</v>
      </c>
      <c r="H1015" s="43" t="s">
        <v>2214</v>
      </c>
    </row>
    <row r="1016" ht="15.75" customHeight="1">
      <c r="A1016" s="42">
        <v>160084.0</v>
      </c>
      <c r="B1016" s="43" t="s">
        <v>2361</v>
      </c>
      <c r="C1016" s="42" t="s">
        <v>13551</v>
      </c>
      <c r="D1016" s="43" t="s">
        <v>2368</v>
      </c>
      <c r="E1016" s="43" t="s">
        <v>2369</v>
      </c>
      <c r="F1016" s="43">
        <v>5.0</v>
      </c>
      <c r="G1016" s="43">
        <v>75.0</v>
      </c>
      <c r="H1016" s="43" t="s">
        <v>2214</v>
      </c>
    </row>
    <row r="1017" ht="15.75" customHeight="1">
      <c r="A1017" s="42">
        <v>160084.0</v>
      </c>
      <c r="B1017" s="43" t="s">
        <v>2361</v>
      </c>
      <c r="C1017" s="42" t="s">
        <v>13552</v>
      </c>
      <c r="D1017" s="43" t="s">
        <v>2364</v>
      </c>
      <c r="E1017" s="43" t="s">
        <v>2429</v>
      </c>
      <c r="F1017" s="43">
        <v>150.0</v>
      </c>
      <c r="G1017" s="43">
        <v>75.0</v>
      </c>
      <c r="H1017" s="43" t="s">
        <v>2214</v>
      </c>
    </row>
    <row r="1018" ht="15.75" customHeight="1">
      <c r="A1018" s="42">
        <v>160084.0</v>
      </c>
      <c r="B1018" s="43" t="s">
        <v>2361</v>
      </c>
      <c r="C1018" s="42" t="s">
        <v>13553</v>
      </c>
      <c r="D1018" s="43" t="s">
        <v>2364</v>
      </c>
      <c r="E1018" s="43" t="s">
        <v>2369</v>
      </c>
      <c r="F1018" s="43">
        <v>1.0</v>
      </c>
      <c r="G1018" s="43">
        <v>74.42</v>
      </c>
      <c r="H1018" s="43" t="s">
        <v>2214</v>
      </c>
    </row>
    <row r="1019" ht="15.75" customHeight="1">
      <c r="A1019" s="42">
        <v>160084.0</v>
      </c>
      <c r="B1019" s="43" t="s">
        <v>2361</v>
      </c>
      <c r="C1019" s="42" t="s">
        <v>13554</v>
      </c>
      <c r="D1019" s="43" t="s">
        <v>2378</v>
      </c>
      <c r="E1019" s="43" t="s">
        <v>2379</v>
      </c>
      <c r="F1019" s="43">
        <v>1.0</v>
      </c>
      <c r="G1019" s="43">
        <v>70.12</v>
      </c>
      <c r="H1019" s="43" t="s">
        <v>2214</v>
      </c>
    </row>
    <row r="1020" ht="15.75" customHeight="1">
      <c r="A1020" s="42">
        <v>160084.0</v>
      </c>
      <c r="B1020" s="43" t="s">
        <v>2361</v>
      </c>
      <c r="C1020" s="42" t="s">
        <v>13555</v>
      </c>
      <c r="D1020" s="43" t="s">
        <v>2364</v>
      </c>
      <c r="E1020" s="43" t="s">
        <v>2369</v>
      </c>
      <c r="F1020" s="43">
        <v>10.0</v>
      </c>
      <c r="G1020" s="43">
        <v>68.8</v>
      </c>
      <c r="H1020" s="43" t="s">
        <v>2214</v>
      </c>
    </row>
    <row r="1021" ht="15.75" customHeight="1">
      <c r="A1021" s="42">
        <v>160084.0</v>
      </c>
      <c r="B1021" s="43" t="s">
        <v>2361</v>
      </c>
      <c r="C1021" s="42" t="s">
        <v>13395</v>
      </c>
      <c r="D1021" s="43" t="s">
        <v>2518</v>
      </c>
      <c r="E1021" s="43" t="s">
        <v>2530</v>
      </c>
      <c r="F1021" s="43">
        <v>1.0</v>
      </c>
      <c r="G1021" s="43">
        <v>67.9</v>
      </c>
      <c r="H1021" s="43" t="s">
        <v>2214</v>
      </c>
    </row>
    <row r="1022" ht="15.75" customHeight="1">
      <c r="A1022" s="42">
        <v>160084.0</v>
      </c>
      <c r="B1022" s="43" t="s">
        <v>2361</v>
      </c>
      <c r="C1022" s="42" t="s">
        <v>13556</v>
      </c>
      <c r="D1022" s="43" t="s">
        <v>2364</v>
      </c>
      <c r="E1022" s="43" t="s">
        <v>2369</v>
      </c>
      <c r="F1022" s="43">
        <v>5.0</v>
      </c>
      <c r="G1022" s="43">
        <v>64.15</v>
      </c>
      <c r="H1022" s="43" t="s">
        <v>2214</v>
      </c>
    </row>
    <row r="1023" ht="15.75" customHeight="1">
      <c r="A1023" s="42">
        <v>160084.0</v>
      </c>
      <c r="B1023" s="43" t="s">
        <v>2361</v>
      </c>
      <c r="C1023" s="42" t="s">
        <v>13557</v>
      </c>
      <c r="D1023" s="43" t="s">
        <v>2368</v>
      </c>
      <c r="E1023" s="43" t="s">
        <v>2369</v>
      </c>
      <c r="F1023" s="43">
        <v>25.0</v>
      </c>
      <c r="G1023" s="43">
        <v>62.0</v>
      </c>
      <c r="H1023" s="43" t="s">
        <v>2214</v>
      </c>
    </row>
    <row r="1024" ht="15.75" customHeight="1">
      <c r="A1024" s="42">
        <v>160084.0</v>
      </c>
      <c r="B1024" s="43" t="s">
        <v>2361</v>
      </c>
      <c r="C1024" s="42" t="s">
        <v>13558</v>
      </c>
      <c r="D1024" s="43" t="s">
        <v>2417</v>
      </c>
      <c r="E1024" s="43" t="s">
        <v>2514</v>
      </c>
      <c r="F1024" s="43">
        <v>1.0</v>
      </c>
      <c r="G1024" s="43">
        <v>60.0</v>
      </c>
      <c r="H1024" s="43" t="s">
        <v>2214</v>
      </c>
    </row>
    <row r="1025" ht="15.75" customHeight="1">
      <c r="A1025" s="42">
        <v>160084.0</v>
      </c>
      <c r="B1025" s="43" t="s">
        <v>2361</v>
      </c>
      <c r="C1025" s="42" t="s">
        <v>13559</v>
      </c>
      <c r="D1025" s="43" t="s">
        <v>2368</v>
      </c>
      <c r="E1025" s="43" t="s">
        <v>2369</v>
      </c>
      <c r="F1025" s="43">
        <v>30.0</v>
      </c>
      <c r="G1025" s="43">
        <v>60.0</v>
      </c>
      <c r="H1025" s="43" t="s">
        <v>2214</v>
      </c>
    </row>
    <row r="1026" ht="15.75" customHeight="1">
      <c r="A1026" s="42">
        <v>160084.0</v>
      </c>
      <c r="B1026" s="43" t="s">
        <v>2361</v>
      </c>
      <c r="C1026" s="42" t="s">
        <v>13560</v>
      </c>
      <c r="D1026" s="43" t="s">
        <v>2364</v>
      </c>
      <c r="E1026" s="43" t="s">
        <v>2369</v>
      </c>
      <c r="F1026" s="43">
        <v>10.0</v>
      </c>
      <c r="G1026" s="43">
        <v>59.9</v>
      </c>
      <c r="H1026" s="43" t="s">
        <v>2214</v>
      </c>
    </row>
    <row r="1027" ht="15.75" customHeight="1">
      <c r="A1027" s="42">
        <v>160084.0</v>
      </c>
      <c r="B1027" s="43" t="s">
        <v>2361</v>
      </c>
      <c r="C1027" s="42" t="s">
        <v>13561</v>
      </c>
      <c r="D1027" s="43" t="s">
        <v>2364</v>
      </c>
      <c r="E1027" s="43" t="s">
        <v>2502</v>
      </c>
      <c r="F1027" s="43">
        <v>5.0</v>
      </c>
      <c r="G1027" s="43">
        <v>55.0</v>
      </c>
      <c r="H1027" s="43" t="s">
        <v>2214</v>
      </c>
    </row>
    <row r="1028" ht="15.75" customHeight="1">
      <c r="A1028" s="42">
        <v>160084.0</v>
      </c>
      <c r="B1028" s="43" t="s">
        <v>2361</v>
      </c>
      <c r="C1028" s="42" t="s">
        <v>13562</v>
      </c>
      <c r="D1028" s="43" t="s">
        <v>2518</v>
      </c>
      <c r="E1028" s="43" t="s">
        <v>2530</v>
      </c>
      <c r="F1028" s="43">
        <v>1.0</v>
      </c>
      <c r="G1028" s="43">
        <v>54.8</v>
      </c>
      <c r="H1028" s="43" t="s">
        <v>2214</v>
      </c>
    </row>
    <row r="1029" ht="15.75" customHeight="1">
      <c r="A1029" s="42">
        <v>160084.0</v>
      </c>
      <c r="B1029" s="43" t="s">
        <v>2361</v>
      </c>
      <c r="C1029" s="42" t="s">
        <v>13563</v>
      </c>
      <c r="D1029" s="43" t="s">
        <v>2364</v>
      </c>
      <c r="E1029" s="43" t="s">
        <v>2369</v>
      </c>
      <c r="F1029" s="43">
        <v>300.0</v>
      </c>
      <c r="G1029" s="43">
        <v>54.0</v>
      </c>
      <c r="H1029" s="43" t="s">
        <v>2214</v>
      </c>
    </row>
    <row r="1030" ht="15.75" customHeight="1">
      <c r="A1030" s="42">
        <v>160084.0</v>
      </c>
      <c r="B1030" s="43" t="s">
        <v>2361</v>
      </c>
      <c r="C1030" s="42" t="s">
        <v>13564</v>
      </c>
      <c r="D1030" s="43" t="s">
        <v>2364</v>
      </c>
      <c r="E1030" s="43" t="s">
        <v>2369</v>
      </c>
      <c r="F1030" s="43">
        <v>2.0</v>
      </c>
      <c r="G1030" s="43">
        <v>54.0</v>
      </c>
      <c r="H1030" s="43" t="s">
        <v>2214</v>
      </c>
    </row>
    <row r="1031" ht="15.75" customHeight="1">
      <c r="A1031" s="42">
        <v>160084.0</v>
      </c>
      <c r="B1031" s="43" t="s">
        <v>2361</v>
      </c>
      <c r="C1031" s="42" t="s">
        <v>13565</v>
      </c>
      <c r="D1031" s="43" t="s">
        <v>2368</v>
      </c>
      <c r="E1031" s="43" t="s">
        <v>2369</v>
      </c>
      <c r="F1031" s="43">
        <v>10.0</v>
      </c>
      <c r="G1031" s="43">
        <v>50.0</v>
      </c>
      <c r="H1031" s="43" t="s">
        <v>2214</v>
      </c>
    </row>
    <row r="1032" ht="15.75" customHeight="1">
      <c r="A1032" s="42">
        <v>160084.0</v>
      </c>
      <c r="B1032" s="43" t="s">
        <v>2361</v>
      </c>
      <c r="C1032" s="42" t="s">
        <v>13369</v>
      </c>
      <c r="D1032" s="43" t="s">
        <v>2368</v>
      </c>
      <c r="E1032" s="43" t="s">
        <v>2369</v>
      </c>
      <c r="F1032" s="43">
        <v>100.0</v>
      </c>
      <c r="G1032" s="43">
        <v>50.0</v>
      </c>
      <c r="H1032" s="43" t="s">
        <v>2214</v>
      </c>
    </row>
    <row r="1033" ht="15.75" customHeight="1">
      <c r="A1033" s="42">
        <v>160084.0</v>
      </c>
      <c r="B1033" s="43" t="s">
        <v>2361</v>
      </c>
      <c r="C1033" s="42" t="s">
        <v>13566</v>
      </c>
      <c r="D1033" s="43" t="s">
        <v>2368</v>
      </c>
      <c r="E1033" s="43" t="s">
        <v>2369</v>
      </c>
      <c r="F1033" s="43">
        <v>100.0</v>
      </c>
      <c r="G1033" s="43">
        <v>50.0</v>
      </c>
      <c r="H1033" s="43" t="s">
        <v>2214</v>
      </c>
    </row>
    <row r="1034" ht="15.75" customHeight="1">
      <c r="A1034" s="42">
        <v>160084.0</v>
      </c>
      <c r="B1034" s="43" t="s">
        <v>2361</v>
      </c>
      <c r="C1034" s="42" t="s">
        <v>13567</v>
      </c>
      <c r="D1034" s="43" t="s">
        <v>2368</v>
      </c>
      <c r="E1034" s="43" t="s">
        <v>2369</v>
      </c>
      <c r="F1034" s="43">
        <v>100.0</v>
      </c>
      <c r="G1034" s="43">
        <v>50.0</v>
      </c>
      <c r="H1034" s="43" t="s">
        <v>2214</v>
      </c>
    </row>
    <row r="1035" ht="15.75" customHeight="1">
      <c r="A1035" s="42">
        <v>160084.0</v>
      </c>
      <c r="B1035" s="43" t="s">
        <v>2361</v>
      </c>
      <c r="C1035" s="42" t="s">
        <v>13568</v>
      </c>
      <c r="D1035" s="43" t="s">
        <v>2368</v>
      </c>
      <c r="E1035" s="43" t="s">
        <v>2369</v>
      </c>
      <c r="F1035" s="43">
        <v>10.0</v>
      </c>
      <c r="G1035" s="43">
        <v>50.0</v>
      </c>
      <c r="H1035" s="43" t="s">
        <v>2214</v>
      </c>
    </row>
    <row r="1036" ht="15.75" customHeight="1">
      <c r="A1036" s="42">
        <v>160084.0</v>
      </c>
      <c r="B1036" s="43" t="s">
        <v>2361</v>
      </c>
      <c r="C1036" s="42" t="s">
        <v>13569</v>
      </c>
      <c r="D1036" s="43" t="s">
        <v>2368</v>
      </c>
      <c r="E1036" s="43" t="s">
        <v>2369</v>
      </c>
      <c r="F1036" s="43">
        <v>10.0</v>
      </c>
      <c r="G1036" s="43">
        <v>50.0</v>
      </c>
      <c r="H1036" s="43" t="s">
        <v>2214</v>
      </c>
    </row>
    <row r="1037" ht="15.75" customHeight="1">
      <c r="A1037" s="42">
        <v>160084.0</v>
      </c>
      <c r="B1037" s="43" t="s">
        <v>2361</v>
      </c>
      <c r="C1037" s="42" t="s">
        <v>13570</v>
      </c>
      <c r="D1037" s="43" t="s">
        <v>2453</v>
      </c>
      <c r="E1037" s="43" t="s">
        <v>2592</v>
      </c>
      <c r="F1037" s="43">
        <v>5.0</v>
      </c>
      <c r="G1037" s="43">
        <v>50.0</v>
      </c>
      <c r="H1037" s="43" t="s">
        <v>2214</v>
      </c>
    </row>
    <row r="1038" ht="15.75" customHeight="1">
      <c r="A1038" s="42">
        <v>160084.0</v>
      </c>
      <c r="B1038" s="43" t="s">
        <v>2361</v>
      </c>
      <c r="C1038" s="42" t="s">
        <v>13571</v>
      </c>
      <c r="D1038" s="43" t="s">
        <v>2378</v>
      </c>
      <c r="E1038" s="43" t="s">
        <v>2379</v>
      </c>
      <c r="F1038" s="43">
        <v>1.0</v>
      </c>
      <c r="G1038" s="43">
        <v>49.14</v>
      </c>
      <c r="H1038" s="43" t="s">
        <v>2214</v>
      </c>
    </row>
    <row r="1039" ht="15.75" customHeight="1">
      <c r="A1039" s="42">
        <v>160084.0</v>
      </c>
      <c r="B1039" s="43" t="s">
        <v>2361</v>
      </c>
      <c r="C1039" s="42" t="s">
        <v>13572</v>
      </c>
      <c r="D1039" s="43" t="s">
        <v>2364</v>
      </c>
      <c r="E1039" s="43" t="s">
        <v>2369</v>
      </c>
      <c r="F1039" s="43">
        <v>10.0</v>
      </c>
      <c r="G1039" s="43">
        <v>48.5</v>
      </c>
      <c r="H1039" s="43" t="s">
        <v>2214</v>
      </c>
    </row>
    <row r="1040" ht="15.75" customHeight="1">
      <c r="A1040" s="42">
        <v>160084.0</v>
      </c>
      <c r="B1040" s="43" t="s">
        <v>2361</v>
      </c>
      <c r="C1040" s="42" t="s">
        <v>13573</v>
      </c>
      <c r="D1040" s="43" t="s">
        <v>2518</v>
      </c>
      <c r="E1040" s="43" t="s">
        <v>2530</v>
      </c>
      <c r="F1040" s="43">
        <v>1.0</v>
      </c>
      <c r="G1040" s="43">
        <v>48.02</v>
      </c>
      <c r="H1040" s="43" t="s">
        <v>2214</v>
      </c>
    </row>
    <row r="1041" ht="15.75" customHeight="1">
      <c r="A1041" s="42">
        <v>160084.0</v>
      </c>
      <c r="B1041" s="43" t="s">
        <v>2361</v>
      </c>
      <c r="C1041" s="42" t="s">
        <v>13574</v>
      </c>
      <c r="D1041" s="43" t="s">
        <v>2364</v>
      </c>
      <c r="E1041" s="43" t="s">
        <v>2369</v>
      </c>
      <c r="F1041" s="43">
        <v>20.0</v>
      </c>
      <c r="G1041" s="43">
        <v>47.8</v>
      </c>
      <c r="H1041" s="43" t="s">
        <v>2214</v>
      </c>
    </row>
    <row r="1042" ht="15.75" customHeight="1">
      <c r="A1042" s="42">
        <v>160084.0</v>
      </c>
      <c r="B1042" s="43" t="s">
        <v>2361</v>
      </c>
      <c r="C1042" s="42" t="s">
        <v>13575</v>
      </c>
      <c r="D1042" s="43" t="s">
        <v>2378</v>
      </c>
      <c r="E1042" s="43" t="s">
        <v>2369</v>
      </c>
      <c r="F1042" s="43">
        <v>1.0</v>
      </c>
      <c r="G1042" s="43">
        <v>46.78</v>
      </c>
      <c r="H1042" s="43" t="s">
        <v>2214</v>
      </c>
    </row>
    <row r="1043" ht="15.75" customHeight="1">
      <c r="A1043" s="42">
        <v>160084.0</v>
      </c>
      <c r="B1043" s="43" t="s">
        <v>2361</v>
      </c>
      <c r="C1043" s="42" t="s">
        <v>13576</v>
      </c>
      <c r="D1043" s="43" t="s">
        <v>2364</v>
      </c>
      <c r="E1043" s="43" t="s">
        <v>2369</v>
      </c>
      <c r="F1043" s="43">
        <v>2.0</v>
      </c>
      <c r="G1043" s="43">
        <v>41.2</v>
      </c>
      <c r="H1043" s="43" t="s">
        <v>2214</v>
      </c>
    </row>
    <row r="1044" ht="15.75" customHeight="1">
      <c r="A1044" s="42">
        <v>160084.0</v>
      </c>
      <c r="B1044" s="43" t="s">
        <v>2361</v>
      </c>
      <c r="C1044" s="42" t="s">
        <v>13577</v>
      </c>
      <c r="D1044" s="43" t="s">
        <v>2364</v>
      </c>
      <c r="E1044" s="43" t="s">
        <v>2369</v>
      </c>
      <c r="F1044" s="43">
        <v>200.0</v>
      </c>
      <c r="G1044" s="43">
        <v>40.0</v>
      </c>
      <c r="H1044" s="43" t="s">
        <v>2214</v>
      </c>
    </row>
    <row r="1045" ht="15.75" customHeight="1">
      <c r="A1045" s="42">
        <v>160084.0</v>
      </c>
      <c r="B1045" s="43" t="s">
        <v>2361</v>
      </c>
      <c r="C1045" s="42" t="s">
        <v>13578</v>
      </c>
      <c r="D1045" s="43" t="s">
        <v>2364</v>
      </c>
      <c r="E1045" s="43" t="s">
        <v>2369</v>
      </c>
      <c r="F1045" s="43">
        <v>1.0</v>
      </c>
      <c r="G1045" s="43">
        <v>40.0</v>
      </c>
      <c r="H1045" s="43" t="s">
        <v>2214</v>
      </c>
    </row>
    <row r="1046" ht="15.75" customHeight="1">
      <c r="A1046" s="42">
        <v>160084.0</v>
      </c>
      <c r="B1046" s="43" t="s">
        <v>2361</v>
      </c>
      <c r="C1046" s="42" t="s">
        <v>13579</v>
      </c>
      <c r="D1046" s="43" t="s">
        <v>2364</v>
      </c>
      <c r="E1046" s="43" t="s">
        <v>2369</v>
      </c>
      <c r="F1046" s="43">
        <v>20.0</v>
      </c>
      <c r="G1046" s="43">
        <v>39.0</v>
      </c>
      <c r="H1046" s="43" t="s">
        <v>2214</v>
      </c>
    </row>
    <row r="1047" ht="15.75" customHeight="1">
      <c r="A1047" s="42">
        <v>160084.0</v>
      </c>
      <c r="B1047" s="43" t="s">
        <v>2361</v>
      </c>
      <c r="C1047" s="42" t="s">
        <v>13553</v>
      </c>
      <c r="D1047" s="43" t="s">
        <v>2364</v>
      </c>
      <c r="E1047" s="43" t="s">
        <v>2426</v>
      </c>
      <c r="F1047" s="43">
        <v>1.0</v>
      </c>
      <c r="G1047" s="43">
        <v>38.7</v>
      </c>
      <c r="H1047" s="43" t="s">
        <v>2214</v>
      </c>
    </row>
    <row r="1048" ht="15.75" customHeight="1">
      <c r="A1048" s="42">
        <v>160084.0</v>
      </c>
      <c r="B1048" s="43" t="s">
        <v>2361</v>
      </c>
      <c r="C1048" s="42" t="s">
        <v>13580</v>
      </c>
      <c r="D1048" s="43" t="s">
        <v>2364</v>
      </c>
      <c r="E1048" s="43" t="s">
        <v>2426</v>
      </c>
      <c r="F1048" s="43">
        <v>100.0</v>
      </c>
      <c r="G1048" s="43">
        <v>36.0</v>
      </c>
      <c r="H1048" s="43" t="s">
        <v>2214</v>
      </c>
    </row>
    <row r="1049" ht="15.75" customHeight="1">
      <c r="A1049" s="42">
        <v>160084.0</v>
      </c>
      <c r="B1049" s="43" t="s">
        <v>2361</v>
      </c>
      <c r="C1049" s="42" t="s">
        <v>13581</v>
      </c>
      <c r="D1049" s="43" t="s">
        <v>2364</v>
      </c>
      <c r="E1049" s="43" t="s">
        <v>2426</v>
      </c>
      <c r="F1049" s="43">
        <v>5.0</v>
      </c>
      <c r="G1049" s="43">
        <v>33.75</v>
      </c>
      <c r="H1049" s="43" t="s">
        <v>2214</v>
      </c>
    </row>
    <row r="1050" ht="15.75" customHeight="1">
      <c r="A1050" s="42">
        <v>160084.0</v>
      </c>
      <c r="B1050" s="43" t="s">
        <v>2361</v>
      </c>
      <c r="C1050" s="42" t="s">
        <v>13582</v>
      </c>
      <c r="D1050" s="43" t="s">
        <v>2368</v>
      </c>
      <c r="E1050" s="43" t="s">
        <v>2426</v>
      </c>
      <c r="F1050" s="43">
        <v>1.0</v>
      </c>
      <c r="G1050" s="43">
        <v>30.0</v>
      </c>
      <c r="H1050" s="43" t="s">
        <v>2214</v>
      </c>
    </row>
    <row r="1051" ht="15.75" customHeight="1">
      <c r="A1051" s="42">
        <v>160084.0</v>
      </c>
      <c r="B1051" s="43" t="s">
        <v>2361</v>
      </c>
      <c r="C1051" s="42" t="s">
        <v>13583</v>
      </c>
      <c r="D1051" s="43" t="s">
        <v>2368</v>
      </c>
      <c r="E1051" s="43" t="s">
        <v>2426</v>
      </c>
      <c r="F1051" s="43">
        <v>30.0</v>
      </c>
      <c r="G1051" s="43">
        <v>30.0</v>
      </c>
      <c r="H1051" s="43" t="s">
        <v>2214</v>
      </c>
    </row>
    <row r="1052" ht="15.75" customHeight="1">
      <c r="A1052" s="42">
        <v>160084.0</v>
      </c>
      <c r="B1052" s="43" t="s">
        <v>2361</v>
      </c>
      <c r="C1052" s="42" t="s">
        <v>13584</v>
      </c>
      <c r="D1052" s="43" t="s">
        <v>2368</v>
      </c>
      <c r="E1052" s="43" t="s">
        <v>2426</v>
      </c>
      <c r="F1052" s="43">
        <v>10.0</v>
      </c>
      <c r="G1052" s="43">
        <v>30.0</v>
      </c>
      <c r="H1052" s="43" t="s">
        <v>2214</v>
      </c>
    </row>
    <row r="1053" ht="15.75" customHeight="1">
      <c r="A1053" s="42">
        <v>160084.0</v>
      </c>
      <c r="B1053" s="43" t="s">
        <v>2361</v>
      </c>
      <c r="C1053" s="42" t="s">
        <v>13585</v>
      </c>
      <c r="D1053" s="43" t="s">
        <v>2364</v>
      </c>
      <c r="E1053" s="43" t="s">
        <v>2426</v>
      </c>
      <c r="F1053" s="43">
        <v>1.0</v>
      </c>
      <c r="G1053" s="43">
        <v>30.0</v>
      </c>
      <c r="H1053" s="43" t="s">
        <v>2214</v>
      </c>
    </row>
    <row r="1054" ht="15.75" customHeight="1">
      <c r="A1054" s="42">
        <v>160084.0</v>
      </c>
      <c r="B1054" s="43" t="s">
        <v>2361</v>
      </c>
      <c r="C1054" s="42" t="s">
        <v>13586</v>
      </c>
      <c r="D1054" s="43" t="s">
        <v>2364</v>
      </c>
      <c r="E1054" s="43" t="s">
        <v>2426</v>
      </c>
      <c r="F1054" s="43">
        <v>2.0</v>
      </c>
      <c r="G1054" s="43">
        <v>29.58</v>
      </c>
      <c r="H1054" s="43" t="s">
        <v>2214</v>
      </c>
    </row>
    <row r="1055" ht="15.75" customHeight="1">
      <c r="A1055" s="42">
        <v>160084.0</v>
      </c>
      <c r="B1055" s="43" t="s">
        <v>2361</v>
      </c>
      <c r="C1055" s="42" t="s">
        <v>13587</v>
      </c>
      <c r="D1055" s="43" t="s">
        <v>2364</v>
      </c>
      <c r="E1055" s="43" t="s">
        <v>2426</v>
      </c>
      <c r="F1055" s="43">
        <v>5.0</v>
      </c>
      <c r="G1055" s="43">
        <v>27.6</v>
      </c>
      <c r="H1055" s="43" t="s">
        <v>2214</v>
      </c>
    </row>
    <row r="1056" ht="15.75" customHeight="1">
      <c r="A1056" s="42">
        <v>160084.0</v>
      </c>
      <c r="B1056" s="43" t="s">
        <v>2361</v>
      </c>
      <c r="C1056" s="42" t="s">
        <v>13588</v>
      </c>
      <c r="D1056" s="43" t="s">
        <v>2364</v>
      </c>
      <c r="E1056" s="43" t="s">
        <v>2426</v>
      </c>
      <c r="F1056" s="43">
        <v>2.0</v>
      </c>
      <c r="G1056" s="43">
        <v>25.66</v>
      </c>
      <c r="H1056" s="43" t="s">
        <v>2214</v>
      </c>
    </row>
    <row r="1057" ht="15.75" customHeight="1">
      <c r="A1057" s="42">
        <v>160084.0</v>
      </c>
      <c r="B1057" s="43" t="s">
        <v>2361</v>
      </c>
      <c r="C1057" s="42" t="s">
        <v>13589</v>
      </c>
      <c r="D1057" s="43" t="s">
        <v>2368</v>
      </c>
      <c r="E1057" s="43" t="s">
        <v>2426</v>
      </c>
      <c r="F1057" s="43">
        <v>25.0</v>
      </c>
      <c r="G1057" s="43">
        <v>25.0</v>
      </c>
      <c r="H1057" s="43" t="s">
        <v>2214</v>
      </c>
    </row>
    <row r="1058" ht="15.75" customHeight="1">
      <c r="A1058" s="42">
        <v>160084.0</v>
      </c>
      <c r="B1058" s="43" t="s">
        <v>2361</v>
      </c>
      <c r="C1058" s="42" t="s">
        <v>13590</v>
      </c>
      <c r="D1058" s="43" t="s">
        <v>2364</v>
      </c>
      <c r="E1058" s="43" t="s">
        <v>2426</v>
      </c>
      <c r="F1058" s="43">
        <v>20.0</v>
      </c>
      <c r="G1058" s="43">
        <v>24.4</v>
      </c>
      <c r="H1058" s="43" t="s">
        <v>2214</v>
      </c>
    </row>
    <row r="1059" ht="15.75" customHeight="1">
      <c r="A1059" s="42">
        <v>160084.0</v>
      </c>
      <c r="B1059" s="43" t="s">
        <v>2361</v>
      </c>
      <c r="C1059" s="42" t="s">
        <v>13591</v>
      </c>
      <c r="D1059" s="43" t="s">
        <v>2364</v>
      </c>
      <c r="E1059" s="43" t="s">
        <v>2426</v>
      </c>
      <c r="F1059" s="43">
        <v>2.0</v>
      </c>
      <c r="G1059" s="43">
        <v>24.0</v>
      </c>
      <c r="H1059" s="43" t="s">
        <v>2214</v>
      </c>
    </row>
    <row r="1060" ht="15.75" customHeight="1">
      <c r="A1060" s="42">
        <v>160084.0</v>
      </c>
      <c r="B1060" s="43" t="s">
        <v>2361</v>
      </c>
      <c r="C1060" s="42" t="s">
        <v>13592</v>
      </c>
      <c r="D1060" s="43" t="s">
        <v>2364</v>
      </c>
      <c r="E1060" s="43" t="s">
        <v>2426</v>
      </c>
      <c r="F1060" s="43">
        <v>5.0</v>
      </c>
      <c r="G1060" s="43">
        <v>23.65</v>
      </c>
      <c r="H1060" s="43" t="s">
        <v>2214</v>
      </c>
    </row>
    <row r="1061" ht="15.75" customHeight="1">
      <c r="A1061" s="42">
        <v>160084.0</v>
      </c>
      <c r="B1061" s="43" t="s">
        <v>2361</v>
      </c>
      <c r="C1061" s="42" t="s">
        <v>13593</v>
      </c>
      <c r="D1061" s="43" t="s">
        <v>2364</v>
      </c>
      <c r="E1061" s="43" t="s">
        <v>2426</v>
      </c>
      <c r="F1061" s="43">
        <v>10.0</v>
      </c>
      <c r="G1061" s="43">
        <v>23.0</v>
      </c>
      <c r="H1061" s="43" t="s">
        <v>2214</v>
      </c>
    </row>
    <row r="1062" ht="15.75" customHeight="1">
      <c r="A1062" s="42">
        <v>160084.0</v>
      </c>
      <c r="B1062" s="43" t="s">
        <v>2361</v>
      </c>
      <c r="C1062" s="42" t="s">
        <v>13594</v>
      </c>
      <c r="D1062" s="43" t="s">
        <v>2364</v>
      </c>
      <c r="E1062" s="43" t="s">
        <v>2426</v>
      </c>
      <c r="F1062" s="43">
        <v>2.0</v>
      </c>
      <c r="G1062" s="43">
        <v>22.0</v>
      </c>
      <c r="H1062" s="43" t="s">
        <v>2214</v>
      </c>
    </row>
    <row r="1063" ht="15.75" customHeight="1">
      <c r="A1063" s="42">
        <v>160084.0</v>
      </c>
      <c r="B1063" s="43" t="s">
        <v>2361</v>
      </c>
      <c r="C1063" s="42" t="s">
        <v>13595</v>
      </c>
      <c r="D1063" s="43" t="s">
        <v>2368</v>
      </c>
      <c r="E1063" s="43" t="s">
        <v>2426</v>
      </c>
      <c r="F1063" s="43">
        <v>1.0</v>
      </c>
      <c r="G1063" s="43">
        <v>20.0</v>
      </c>
      <c r="H1063" s="43" t="s">
        <v>2214</v>
      </c>
    </row>
    <row r="1064" ht="15.75" customHeight="1">
      <c r="A1064" s="42">
        <v>160084.0</v>
      </c>
      <c r="B1064" s="43" t="s">
        <v>2361</v>
      </c>
      <c r="C1064" s="42" t="s">
        <v>13596</v>
      </c>
      <c r="D1064" s="43" t="s">
        <v>2368</v>
      </c>
      <c r="E1064" s="43" t="s">
        <v>2426</v>
      </c>
      <c r="F1064" s="43">
        <v>20.0</v>
      </c>
      <c r="G1064" s="43">
        <v>20.0</v>
      </c>
      <c r="H1064" s="43" t="s">
        <v>2214</v>
      </c>
    </row>
    <row r="1065" ht="15.75" customHeight="1">
      <c r="A1065" s="42">
        <v>160084.0</v>
      </c>
      <c r="B1065" s="43" t="s">
        <v>2361</v>
      </c>
      <c r="C1065" s="42" t="s">
        <v>13597</v>
      </c>
      <c r="D1065" s="43" t="s">
        <v>2368</v>
      </c>
      <c r="E1065" s="43" t="s">
        <v>2426</v>
      </c>
      <c r="F1065" s="43">
        <v>1.0</v>
      </c>
      <c r="G1065" s="43">
        <v>20.0</v>
      </c>
      <c r="H1065" s="43" t="s">
        <v>2214</v>
      </c>
    </row>
    <row r="1066" ht="15.75" customHeight="1">
      <c r="A1066" s="42">
        <v>160084.0</v>
      </c>
      <c r="B1066" s="43" t="s">
        <v>2361</v>
      </c>
      <c r="C1066" s="42" t="s">
        <v>13598</v>
      </c>
      <c r="D1066" s="43" t="s">
        <v>2364</v>
      </c>
      <c r="E1066" s="43" t="s">
        <v>2426</v>
      </c>
      <c r="F1066" s="43">
        <v>2.0</v>
      </c>
      <c r="G1066" s="43">
        <v>20.0</v>
      </c>
      <c r="H1066" s="43" t="s">
        <v>2214</v>
      </c>
    </row>
    <row r="1067" ht="15.75" customHeight="1">
      <c r="A1067" s="42">
        <v>160084.0</v>
      </c>
      <c r="B1067" s="43" t="s">
        <v>2361</v>
      </c>
      <c r="C1067" s="42" t="s">
        <v>13599</v>
      </c>
      <c r="D1067" s="43" t="s">
        <v>2368</v>
      </c>
      <c r="E1067" s="43" t="s">
        <v>2426</v>
      </c>
      <c r="F1067" s="43">
        <v>1.0</v>
      </c>
      <c r="G1067" s="43">
        <v>18.0</v>
      </c>
      <c r="H1067" s="43" t="s">
        <v>2214</v>
      </c>
    </row>
    <row r="1068" ht="15.75" customHeight="1">
      <c r="A1068" s="42">
        <v>160084.0</v>
      </c>
      <c r="B1068" s="43" t="s">
        <v>2361</v>
      </c>
      <c r="C1068" s="42" t="s">
        <v>13600</v>
      </c>
      <c r="D1068" s="43" t="s">
        <v>2364</v>
      </c>
      <c r="E1068" s="43" t="s">
        <v>2426</v>
      </c>
      <c r="F1068" s="43">
        <v>2.0</v>
      </c>
      <c r="G1068" s="43">
        <v>17.98</v>
      </c>
      <c r="H1068" s="43" t="s">
        <v>2214</v>
      </c>
    </row>
    <row r="1069" ht="15.75" customHeight="1">
      <c r="A1069" s="42">
        <v>160084.0</v>
      </c>
      <c r="B1069" s="43" t="s">
        <v>2361</v>
      </c>
      <c r="C1069" s="42" t="s">
        <v>13601</v>
      </c>
      <c r="D1069" s="43" t="s">
        <v>2368</v>
      </c>
      <c r="E1069" s="43" t="s">
        <v>2426</v>
      </c>
      <c r="F1069" s="43">
        <v>1.0</v>
      </c>
      <c r="G1069" s="43">
        <v>17.0</v>
      </c>
      <c r="H1069" s="43" t="s">
        <v>2214</v>
      </c>
    </row>
    <row r="1070" ht="15.75" customHeight="1">
      <c r="A1070" s="42">
        <v>160084.0</v>
      </c>
      <c r="B1070" s="43" t="s">
        <v>2361</v>
      </c>
      <c r="C1070" s="42" t="s">
        <v>13602</v>
      </c>
      <c r="D1070" s="43" t="s">
        <v>2368</v>
      </c>
      <c r="E1070" s="43" t="s">
        <v>2426</v>
      </c>
      <c r="F1070" s="43">
        <v>1.0</v>
      </c>
      <c r="G1070" s="43">
        <v>17.0</v>
      </c>
      <c r="H1070" s="43" t="s">
        <v>2214</v>
      </c>
    </row>
    <row r="1071" ht="15.75" customHeight="1">
      <c r="A1071" s="42">
        <v>160084.0</v>
      </c>
      <c r="B1071" s="43" t="s">
        <v>2361</v>
      </c>
      <c r="C1071" s="42" t="s">
        <v>13603</v>
      </c>
      <c r="D1071" s="43" t="s">
        <v>2364</v>
      </c>
      <c r="E1071" s="43" t="s">
        <v>2426</v>
      </c>
      <c r="F1071" s="43">
        <v>2.0</v>
      </c>
      <c r="G1071" s="43">
        <v>16.44</v>
      </c>
      <c r="H1071" s="43" t="s">
        <v>2214</v>
      </c>
    </row>
    <row r="1072" ht="15.75" customHeight="1">
      <c r="A1072" s="42">
        <v>160084.0</v>
      </c>
      <c r="B1072" s="43" t="s">
        <v>2361</v>
      </c>
      <c r="C1072" s="42" t="s">
        <v>13553</v>
      </c>
      <c r="D1072" s="43" t="s">
        <v>2368</v>
      </c>
      <c r="E1072" s="43" t="s">
        <v>2426</v>
      </c>
      <c r="F1072" s="43">
        <v>1.0</v>
      </c>
      <c r="G1072" s="43">
        <v>15.0</v>
      </c>
      <c r="H1072" s="43" t="s">
        <v>2214</v>
      </c>
    </row>
    <row r="1073" ht="15.75" customHeight="1">
      <c r="A1073" s="42">
        <v>160084.0</v>
      </c>
      <c r="B1073" s="43" t="s">
        <v>2361</v>
      </c>
      <c r="C1073" s="42" t="s">
        <v>13604</v>
      </c>
      <c r="D1073" s="43" t="s">
        <v>2364</v>
      </c>
      <c r="E1073" s="43" t="s">
        <v>2426</v>
      </c>
      <c r="F1073" s="43">
        <v>1.0</v>
      </c>
      <c r="G1073" s="43">
        <v>15.0</v>
      </c>
      <c r="H1073" s="43" t="s">
        <v>2214</v>
      </c>
    </row>
    <row r="1074" ht="15.75" customHeight="1">
      <c r="A1074" s="42">
        <v>160084.0</v>
      </c>
      <c r="B1074" s="43" t="s">
        <v>2361</v>
      </c>
      <c r="C1074" s="42" t="s">
        <v>13605</v>
      </c>
      <c r="D1074" s="43" t="s">
        <v>2364</v>
      </c>
      <c r="E1074" s="43" t="s">
        <v>2426</v>
      </c>
      <c r="F1074" s="43">
        <v>300.0</v>
      </c>
      <c r="G1074" s="43">
        <v>12.0</v>
      </c>
      <c r="H1074" s="43" t="s">
        <v>2214</v>
      </c>
    </row>
    <row r="1075" ht="15.75" customHeight="1">
      <c r="A1075" s="42">
        <v>160084.0</v>
      </c>
      <c r="B1075" s="43" t="s">
        <v>2361</v>
      </c>
      <c r="C1075" s="42" t="s">
        <v>13606</v>
      </c>
      <c r="D1075" s="43" t="s">
        <v>2364</v>
      </c>
      <c r="E1075" s="43" t="s">
        <v>2426</v>
      </c>
      <c r="F1075" s="43">
        <v>2.0</v>
      </c>
      <c r="G1075" s="43">
        <v>11.78</v>
      </c>
      <c r="H1075" s="43" t="s">
        <v>2214</v>
      </c>
    </row>
    <row r="1076" ht="15.75" customHeight="1">
      <c r="A1076" s="42">
        <v>160084.0</v>
      </c>
      <c r="B1076" s="43" t="s">
        <v>2361</v>
      </c>
      <c r="C1076" s="42" t="s">
        <v>13607</v>
      </c>
      <c r="D1076" s="43" t="s">
        <v>2364</v>
      </c>
      <c r="E1076" s="43" t="s">
        <v>2426</v>
      </c>
      <c r="F1076" s="43">
        <v>1.0</v>
      </c>
      <c r="G1076" s="43">
        <v>11.44</v>
      </c>
      <c r="H1076" s="43" t="s">
        <v>2214</v>
      </c>
    </row>
    <row r="1077" ht="15.75" customHeight="1">
      <c r="A1077" s="42">
        <v>160084.0</v>
      </c>
      <c r="B1077" s="43" t="s">
        <v>2361</v>
      </c>
      <c r="C1077" s="42" t="s">
        <v>13608</v>
      </c>
      <c r="D1077" s="43" t="s">
        <v>2364</v>
      </c>
      <c r="E1077" s="43" t="s">
        <v>2426</v>
      </c>
      <c r="F1077" s="43">
        <v>3.0</v>
      </c>
      <c r="G1077" s="43">
        <v>11.07</v>
      </c>
      <c r="H1077" s="43" t="s">
        <v>2214</v>
      </c>
    </row>
    <row r="1078" ht="15.75" customHeight="1">
      <c r="A1078" s="42">
        <v>160084.0</v>
      </c>
      <c r="B1078" s="43" t="s">
        <v>2361</v>
      </c>
      <c r="C1078" s="42" t="s">
        <v>13609</v>
      </c>
      <c r="D1078" s="43" t="s">
        <v>2364</v>
      </c>
      <c r="E1078" s="43" t="s">
        <v>2426</v>
      </c>
      <c r="F1078" s="43">
        <v>2.0</v>
      </c>
      <c r="G1078" s="43">
        <v>10.9</v>
      </c>
      <c r="H1078" s="43" t="s">
        <v>2214</v>
      </c>
    </row>
    <row r="1079" ht="15.75" customHeight="1">
      <c r="A1079" s="42">
        <v>160084.0</v>
      </c>
      <c r="B1079" s="43" t="s">
        <v>2361</v>
      </c>
      <c r="C1079" s="42" t="s">
        <v>13610</v>
      </c>
      <c r="D1079" s="43" t="s">
        <v>2364</v>
      </c>
      <c r="E1079" s="43" t="s">
        <v>2426</v>
      </c>
      <c r="F1079" s="43">
        <v>2.0</v>
      </c>
      <c r="G1079" s="43">
        <v>10.2</v>
      </c>
      <c r="H1079" s="43" t="s">
        <v>2214</v>
      </c>
    </row>
    <row r="1080" ht="15.75" customHeight="1">
      <c r="A1080" s="42">
        <v>160084.0</v>
      </c>
      <c r="B1080" s="43" t="s">
        <v>2361</v>
      </c>
      <c r="C1080" s="42" t="s">
        <v>13611</v>
      </c>
      <c r="D1080" s="43" t="s">
        <v>2368</v>
      </c>
      <c r="E1080" s="43" t="s">
        <v>2426</v>
      </c>
      <c r="F1080" s="43">
        <v>1.0</v>
      </c>
      <c r="G1080" s="43">
        <v>10.0</v>
      </c>
      <c r="H1080" s="43" t="s">
        <v>2214</v>
      </c>
    </row>
    <row r="1081" ht="15.75" customHeight="1">
      <c r="A1081" s="42">
        <v>160084.0</v>
      </c>
      <c r="B1081" s="43" t="s">
        <v>2361</v>
      </c>
      <c r="C1081" s="42" t="s">
        <v>13612</v>
      </c>
      <c r="D1081" s="43" t="s">
        <v>2364</v>
      </c>
      <c r="E1081" s="43" t="s">
        <v>2426</v>
      </c>
      <c r="F1081" s="43">
        <v>100.0</v>
      </c>
      <c r="G1081" s="43">
        <v>10.0</v>
      </c>
      <c r="H1081" s="43" t="s">
        <v>2214</v>
      </c>
    </row>
    <row r="1082" ht="15.75" customHeight="1">
      <c r="A1082" s="42">
        <v>160084.0</v>
      </c>
      <c r="B1082" s="43" t="s">
        <v>2361</v>
      </c>
      <c r="C1082" s="42" t="s">
        <v>13613</v>
      </c>
      <c r="D1082" s="43" t="s">
        <v>2368</v>
      </c>
      <c r="E1082" s="43" t="s">
        <v>2426</v>
      </c>
      <c r="F1082" s="43">
        <v>1.0</v>
      </c>
      <c r="G1082" s="43">
        <v>9.0</v>
      </c>
      <c r="H1082" s="43" t="s">
        <v>2214</v>
      </c>
    </row>
    <row r="1083" ht="15.75" customHeight="1">
      <c r="A1083" s="42">
        <v>160084.0</v>
      </c>
      <c r="B1083" s="43" t="s">
        <v>2361</v>
      </c>
      <c r="C1083" s="42" t="s">
        <v>13614</v>
      </c>
      <c r="D1083" s="43" t="s">
        <v>2368</v>
      </c>
      <c r="E1083" s="43" t="s">
        <v>2426</v>
      </c>
      <c r="F1083" s="43">
        <v>1.0</v>
      </c>
      <c r="G1083" s="43">
        <v>9.0</v>
      </c>
      <c r="H1083" s="43" t="s">
        <v>2214</v>
      </c>
    </row>
    <row r="1084" ht="15.75" customHeight="1">
      <c r="A1084" s="42">
        <v>160084.0</v>
      </c>
      <c r="B1084" s="43" t="s">
        <v>2361</v>
      </c>
      <c r="C1084" s="42" t="s">
        <v>13615</v>
      </c>
      <c r="D1084" s="43" t="s">
        <v>2364</v>
      </c>
      <c r="E1084" s="43" t="s">
        <v>2426</v>
      </c>
      <c r="F1084" s="43">
        <v>200.0</v>
      </c>
      <c r="G1084" s="43">
        <v>8.0</v>
      </c>
      <c r="H1084" s="43" t="s">
        <v>2214</v>
      </c>
    </row>
    <row r="1085" ht="15.75" customHeight="1">
      <c r="A1085" s="42">
        <v>160084.0</v>
      </c>
      <c r="B1085" s="43" t="s">
        <v>2361</v>
      </c>
      <c r="C1085" s="42" t="s">
        <v>13616</v>
      </c>
      <c r="D1085" s="43" t="s">
        <v>2368</v>
      </c>
      <c r="E1085" s="43" t="s">
        <v>2426</v>
      </c>
      <c r="F1085" s="43">
        <v>1.0</v>
      </c>
      <c r="G1085" s="43">
        <v>7.0</v>
      </c>
      <c r="H1085" s="43" t="s">
        <v>2214</v>
      </c>
    </row>
    <row r="1086" ht="15.75" customHeight="1">
      <c r="A1086" s="42">
        <v>160084.0</v>
      </c>
      <c r="B1086" s="43" t="s">
        <v>2361</v>
      </c>
      <c r="C1086" s="42" t="s">
        <v>13617</v>
      </c>
      <c r="D1086" s="43" t="s">
        <v>2368</v>
      </c>
      <c r="E1086" s="43" t="s">
        <v>2426</v>
      </c>
      <c r="F1086" s="43">
        <v>1.0</v>
      </c>
      <c r="G1086" s="43">
        <v>6.0</v>
      </c>
      <c r="H1086" s="43" t="s">
        <v>2214</v>
      </c>
    </row>
    <row r="1087" ht="15.75" customHeight="1">
      <c r="A1087" s="42">
        <v>160084.0</v>
      </c>
      <c r="B1087" s="43" t="s">
        <v>2361</v>
      </c>
      <c r="C1087" s="42" t="s">
        <v>13618</v>
      </c>
      <c r="D1087" s="43" t="s">
        <v>2368</v>
      </c>
      <c r="E1087" s="43" t="s">
        <v>2426</v>
      </c>
      <c r="F1087" s="43">
        <v>1.0</v>
      </c>
      <c r="G1087" s="43">
        <v>6.0</v>
      </c>
      <c r="H1087" s="43" t="s">
        <v>2214</v>
      </c>
    </row>
    <row r="1088" ht="15.75" customHeight="1">
      <c r="A1088" s="42">
        <v>160084.0</v>
      </c>
      <c r="B1088" s="43" t="s">
        <v>2361</v>
      </c>
      <c r="C1088" s="42" t="s">
        <v>13619</v>
      </c>
      <c r="D1088" s="43" t="s">
        <v>2364</v>
      </c>
      <c r="E1088" s="43" t="s">
        <v>2426</v>
      </c>
      <c r="F1088" s="43">
        <v>1.0</v>
      </c>
      <c r="G1088" s="43">
        <v>2.82</v>
      </c>
      <c r="H1088" s="43" t="s">
        <v>2214</v>
      </c>
    </row>
    <row r="1089" ht="15.75" customHeight="1">
      <c r="A1089" s="42">
        <v>160084.0</v>
      </c>
      <c r="B1089" s="43" t="s">
        <v>2361</v>
      </c>
      <c r="C1089" s="42" t="s">
        <v>13620</v>
      </c>
      <c r="D1089" s="43" t="s">
        <v>13621</v>
      </c>
      <c r="E1089" s="43" t="s">
        <v>2473</v>
      </c>
      <c r="F1089" s="43" t="s">
        <v>13622</v>
      </c>
      <c r="G1089" s="43">
        <v>105000.0</v>
      </c>
      <c r="H1089" s="43" t="s">
        <v>2214</v>
      </c>
    </row>
    <row r="1090" ht="15.75" customHeight="1">
      <c r="A1090" s="42">
        <v>160084.0</v>
      </c>
      <c r="B1090" s="43" t="s">
        <v>2361</v>
      </c>
      <c r="C1090" s="42" t="s">
        <v>13623</v>
      </c>
      <c r="D1090" s="43" t="s">
        <v>13621</v>
      </c>
      <c r="E1090" s="43" t="s">
        <v>2473</v>
      </c>
      <c r="F1090" s="43">
        <v>1.0</v>
      </c>
      <c r="G1090" s="43">
        <v>104033.14</v>
      </c>
      <c r="H1090" s="43" t="s">
        <v>2214</v>
      </c>
    </row>
    <row r="1091" ht="15.75" customHeight="1">
      <c r="A1091" s="42">
        <v>160084.0</v>
      </c>
      <c r="B1091" s="43" t="s">
        <v>2361</v>
      </c>
      <c r="C1091" s="42" t="s">
        <v>13624</v>
      </c>
      <c r="D1091" s="43" t="s">
        <v>13621</v>
      </c>
      <c r="E1091" s="43" t="s">
        <v>2473</v>
      </c>
      <c r="F1091" s="43">
        <v>1.0</v>
      </c>
      <c r="G1091" s="43">
        <v>103774.0</v>
      </c>
      <c r="H1091" s="43" t="s">
        <v>2214</v>
      </c>
    </row>
    <row r="1092" ht="15.75" customHeight="1">
      <c r="A1092" s="42">
        <v>160084.0</v>
      </c>
      <c r="B1092" s="43" t="s">
        <v>2361</v>
      </c>
      <c r="C1092" s="42" t="s">
        <v>13625</v>
      </c>
      <c r="D1092" s="43" t="s">
        <v>13621</v>
      </c>
      <c r="E1092" s="43" t="s">
        <v>2473</v>
      </c>
      <c r="F1092" s="43">
        <v>1.0</v>
      </c>
      <c r="G1092" s="43">
        <v>100000.0</v>
      </c>
      <c r="H1092" s="43" t="s">
        <v>2214</v>
      </c>
    </row>
    <row r="1093" ht="15.75" customHeight="1">
      <c r="A1093" s="42">
        <v>160084.0</v>
      </c>
      <c r="B1093" s="43" t="s">
        <v>2361</v>
      </c>
      <c r="C1093" s="42" t="s">
        <v>13626</v>
      </c>
      <c r="D1093" s="43" t="s">
        <v>13627</v>
      </c>
      <c r="E1093" s="43" t="s">
        <v>2473</v>
      </c>
      <c r="F1093" s="43">
        <v>1.0</v>
      </c>
      <c r="G1093" s="43">
        <v>100000.0</v>
      </c>
      <c r="H1093" s="43" t="s">
        <v>2214</v>
      </c>
    </row>
    <row r="1094" ht="15.75" customHeight="1">
      <c r="A1094" s="42">
        <v>160084.0</v>
      </c>
      <c r="B1094" s="43" t="s">
        <v>2361</v>
      </c>
      <c r="C1094" s="42" t="s">
        <v>13628</v>
      </c>
      <c r="D1094" s="43" t="s">
        <v>13627</v>
      </c>
      <c r="E1094" s="43" t="s">
        <v>2473</v>
      </c>
      <c r="F1094" s="43">
        <v>1.0</v>
      </c>
      <c r="G1094" s="43">
        <v>100000.0</v>
      </c>
      <c r="H1094" s="43" t="s">
        <v>2214</v>
      </c>
    </row>
    <row r="1095" ht="15.75" customHeight="1">
      <c r="A1095" s="42">
        <v>160084.0</v>
      </c>
      <c r="B1095" s="43" t="s">
        <v>2361</v>
      </c>
      <c r="C1095" s="42" t="s">
        <v>13629</v>
      </c>
      <c r="D1095" s="43" t="s">
        <v>13621</v>
      </c>
      <c r="E1095" s="43" t="s">
        <v>2473</v>
      </c>
      <c r="F1095" s="43">
        <v>1.0</v>
      </c>
      <c r="G1095" s="43">
        <v>95563.18</v>
      </c>
      <c r="H1095" s="43" t="s">
        <v>2214</v>
      </c>
    </row>
    <row r="1096" ht="15.75" customHeight="1">
      <c r="A1096" s="42">
        <v>160084.0</v>
      </c>
      <c r="B1096" s="43" t="s">
        <v>2361</v>
      </c>
      <c r="C1096" s="42" t="s">
        <v>13630</v>
      </c>
      <c r="D1096" s="43" t="s">
        <v>13621</v>
      </c>
      <c r="E1096" s="43" t="s">
        <v>2473</v>
      </c>
      <c r="F1096" s="43">
        <v>1.0</v>
      </c>
      <c r="G1096" s="43">
        <v>77760.88</v>
      </c>
      <c r="H1096" s="43" t="s">
        <v>2214</v>
      </c>
    </row>
    <row r="1097" ht="15.75" customHeight="1">
      <c r="A1097" s="42">
        <v>160084.0</v>
      </c>
      <c r="B1097" s="43" t="s">
        <v>2361</v>
      </c>
      <c r="C1097" s="42" t="s">
        <v>13631</v>
      </c>
      <c r="D1097" s="43" t="s">
        <v>13621</v>
      </c>
      <c r="E1097" s="43" t="s">
        <v>2473</v>
      </c>
      <c r="F1097" s="43">
        <v>1.0</v>
      </c>
      <c r="G1097" s="43">
        <v>76848.74</v>
      </c>
      <c r="H1097" s="43" t="s">
        <v>2214</v>
      </c>
    </row>
    <row r="1098" ht="15.75" customHeight="1">
      <c r="A1098" s="42">
        <v>160084.0</v>
      </c>
      <c r="B1098" s="43" t="s">
        <v>2361</v>
      </c>
      <c r="C1098" s="42" t="s">
        <v>13632</v>
      </c>
      <c r="D1098" s="43" t="s">
        <v>13621</v>
      </c>
      <c r="E1098" s="43" t="s">
        <v>2473</v>
      </c>
      <c r="F1098" s="43">
        <v>1.0</v>
      </c>
      <c r="G1098" s="43">
        <v>76500.0</v>
      </c>
      <c r="H1098" s="43" t="s">
        <v>2214</v>
      </c>
    </row>
    <row r="1099" ht="15.75" customHeight="1">
      <c r="A1099" s="42">
        <v>160084.0</v>
      </c>
      <c r="B1099" s="43" t="s">
        <v>2361</v>
      </c>
      <c r="C1099" s="42" t="s">
        <v>13633</v>
      </c>
      <c r="D1099" s="43" t="s">
        <v>13621</v>
      </c>
      <c r="E1099" s="43" t="s">
        <v>2473</v>
      </c>
      <c r="F1099" s="43">
        <v>1.0</v>
      </c>
      <c r="G1099" s="43">
        <v>76000.0</v>
      </c>
      <c r="H1099" s="43" t="s">
        <v>2214</v>
      </c>
    </row>
    <row r="1100" ht="15.75" customHeight="1">
      <c r="A1100" s="42">
        <v>160084.0</v>
      </c>
      <c r="B1100" s="43" t="s">
        <v>2361</v>
      </c>
      <c r="C1100" s="42" t="s">
        <v>13634</v>
      </c>
      <c r="D1100" s="43" t="s">
        <v>13621</v>
      </c>
      <c r="E1100" s="43" t="s">
        <v>2473</v>
      </c>
      <c r="F1100" s="43">
        <v>1.0</v>
      </c>
      <c r="G1100" s="43">
        <v>64385.75</v>
      </c>
      <c r="H1100" s="43" t="s">
        <v>2214</v>
      </c>
    </row>
    <row r="1101" ht="15.75" customHeight="1">
      <c r="A1101" s="42">
        <v>160084.0</v>
      </c>
      <c r="B1101" s="43" t="s">
        <v>2361</v>
      </c>
      <c r="C1101" s="42" t="s">
        <v>13635</v>
      </c>
      <c r="D1101" s="43" t="s">
        <v>13621</v>
      </c>
      <c r="E1101" s="43" t="s">
        <v>2473</v>
      </c>
      <c r="F1101" s="43">
        <v>1.0</v>
      </c>
      <c r="G1101" s="43">
        <v>58215.77</v>
      </c>
      <c r="H1101" s="43" t="s">
        <v>2214</v>
      </c>
    </row>
    <row r="1102" ht="15.75" customHeight="1">
      <c r="A1102" s="42">
        <v>160084.0</v>
      </c>
      <c r="B1102" s="43" t="s">
        <v>2361</v>
      </c>
      <c r="C1102" s="42" t="s">
        <v>13636</v>
      </c>
      <c r="D1102" s="43" t="s">
        <v>13621</v>
      </c>
      <c r="E1102" s="43" t="s">
        <v>2473</v>
      </c>
      <c r="F1102" s="43">
        <v>1.0</v>
      </c>
      <c r="G1102" s="43">
        <v>55250.38</v>
      </c>
      <c r="H1102" s="43" t="s">
        <v>2214</v>
      </c>
    </row>
    <row r="1103" ht="15.75" customHeight="1">
      <c r="A1103" s="42">
        <v>160084.0</v>
      </c>
      <c r="B1103" s="43" t="s">
        <v>2361</v>
      </c>
      <c r="C1103" s="42" t="s">
        <v>13637</v>
      </c>
      <c r="D1103" s="43" t="s">
        <v>13621</v>
      </c>
      <c r="E1103" s="43" t="s">
        <v>2473</v>
      </c>
      <c r="F1103" s="43">
        <v>1.0</v>
      </c>
      <c r="G1103" s="43">
        <v>55250.38</v>
      </c>
      <c r="H1103" s="43" t="s">
        <v>2214</v>
      </c>
    </row>
    <row r="1104" ht="15.75" customHeight="1">
      <c r="A1104" s="42">
        <v>160084.0</v>
      </c>
      <c r="B1104" s="43" t="s">
        <v>2361</v>
      </c>
      <c r="C1104" s="42" t="s">
        <v>13638</v>
      </c>
      <c r="D1104" s="43" t="s">
        <v>13621</v>
      </c>
      <c r="E1104" s="43" t="s">
        <v>2473</v>
      </c>
      <c r="F1104" s="43">
        <v>1.0</v>
      </c>
      <c r="G1104" s="43">
        <v>52982.09</v>
      </c>
      <c r="H1104" s="43" t="s">
        <v>2214</v>
      </c>
    </row>
    <row r="1105" ht="15.75" customHeight="1">
      <c r="A1105" s="42">
        <v>160084.0</v>
      </c>
      <c r="B1105" s="43" t="s">
        <v>2361</v>
      </c>
      <c r="C1105" s="42" t="s">
        <v>13639</v>
      </c>
      <c r="D1105" s="43" t="s">
        <v>13621</v>
      </c>
      <c r="E1105" s="43" t="s">
        <v>2473</v>
      </c>
      <c r="F1105" s="43">
        <v>1.0</v>
      </c>
      <c r="G1105" s="43">
        <v>50000.0</v>
      </c>
      <c r="H1105" s="43" t="s">
        <v>2214</v>
      </c>
    </row>
    <row r="1106" ht="15.75" customHeight="1">
      <c r="A1106" s="42">
        <v>160084.0</v>
      </c>
      <c r="B1106" s="43" t="s">
        <v>2361</v>
      </c>
      <c r="C1106" s="42" t="s">
        <v>13640</v>
      </c>
      <c r="D1106" s="43" t="s">
        <v>13621</v>
      </c>
      <c r="E1106" s="43" t="s">
        <v>2473</v>
      </c>
      <c r="F1106" s="43">
        <v>1.0</v>
      </c>
      <c r="G1106" s="43">
        <v>47535.42</v>
      </c>
      <c r="H1106" s="43" t="s">
        <v>2214</v>
      </c>
    </row>
    <row r="1107" ht="15.75" customHeight="1">
      <c r="A1107" s="42">
        <v>160084.0</v>
      </c>
      <c r="B1107" s="43" t="s">
        <v>2361</v>
      </c>
      <c r="C1107" s="42" t="s">
        <v>13641</v>
      </c>
      <c r="D1107" s="43" t="s">
        <v>13621</v>
      </c>
      <c r="E1107" s="43" t="s">
        <v>2473</v>
      </c>
      <c r="F1107" s="43">
        <v>1.0</v>
      </c>
      <c r="G1107" s="43">
        <v>41502.53</v>
      </c>
      <c r="H1107" s="43" t="s">
        <v>2214</v>
      </c>
    </row>
    <row r="1108" ht="15.75" customHeight="1">
      <c r="A1108" s="42">
        <v>160084.0</v>
      </c>
      <c r="B1108" s="43" t="s">
        <v>2361</v>
      </c>
      <c r="C1108" s="42" t="s">
        <v>13642</v>
      </c>
      <c r="D1108" s="43" t="s">
        <v>13621</v>
      </c>
      <c r="E1108" s="43" t="s">
        <v>2473</v>
      </c>
      <c r="F1108" s="43">
        <v>1.0</v>
      </c>
      <c r="G1108" s="43">
        <v>41497.89</v>
      </c>
      <c r="H1108" s="43" t="s">
        <v>2214</v>
      </c>
    </row>
    <row r="1109" ht="15.75" customHeight="1">
      <c r="A1109" s="42">
        <v>160084.0</v>
      </c>
      <c r="B1109" s="43" t="s">
        <v>2361</v>
      </c>
      <c r="C1109" s="42" t="s">
        <v>13643</v>
      </c>
      <c r="D1109" s="43" t="s">
        <v>13621</v>
      </c>
      <c r="E1109" s="43" t="s">
        <v>2473</v>
      </c>
      <c r="F1109" s="43">
        <v>1.0</v>
      </c>
      <c r="G1109" s="43">
        <v>40165.0</v>
      </c>
      <c r="H1109" s="43" t="s">
        <v>2214</v>
      </c>
    </row>
    <row r="1110" ht="15.75" customHeight="1">
      <c r="A1110" s="42">
        <v>160084.0</v>
      </c>
      <c r="B1110" s="43" t="s">
        <v>2361</v>
      </c>
      <c r="C1110" s="42" t="s">
        <v>13644</v>
      </c>
      <c r="D1110" s="43" t="s">
        <v>13621</v>
      </c>
      <c r="E1110" s="43" t="s">
        <v>2473</v>
      </c>
      <c r="F1110" s="43">
        <v>1.0</v>
      </c>
      <c r="G1110" s="43">
        <v>40000.0</v>
      </c>
      <c r="H1110" s="43" t="s">
        <v>2214</v>
      </c>
    </row>
    <row r="1111" ht="15.75" customHeight="1">
      <c r="A1111" s="42">
        <v>160084.0</v>
      </c>
      <c r="B1111" s="43" t="s">
        <v>2361</v>
      </c>
      <c r="C1111" s="42" t="s">
        <v>13645</v>
      </c>
      <c r="D1111" s="43" t="s">
        <v>13646</v>
      </c>
      <c r="E1111" s="43" t="s">
        <v>2473</v>
      </c>
      <c r="F1111" s="43">
        <v>1.0</v>
      </c>
      <c r="G1111" s="43">
        <v>40000.0</v>
      </c>
      <c r="H1111" s="43" t="s">
        <v>2214</v>
      </c>
    </row>
    <row r="1112" ht="15.75" customHeight="1">
      <c r="A1112" s="42">
        <v>160084.0</v>
      </c>
      <c r="B1112" s="43" t="s">
        <v>2361</v>
      </c>
      <c r="C1112" s="42" t="s">
        <v>13647</v>
      </c>
      <c r="D1112" s="43" t="s">
        <v>13648</v>
      </c>
      <c r="E1112" s="43" t="s">
        <v>2473</v>
      </c>
      <c r="F1112" s="43">
        <v>1.0</v>
      </c>
      <c r="G1112" s="43">
        <v>37804.0</v>
      </c>
      <c r="H1112" s="43" t="s">
        <v>2214</v>
      </c>
    </row>
    <row r="1113" ht="15.75" customHeight="1">
      <c r="A1113" s="42">
        <v>160084.0</v>
      </c>
      <c r="B1113" s="43" t="s">
        <v>2361</v>
      </c>
      <c r="C1113" s="42" t="s">
        <v>13649</v>
      </c>
      <c r="D1113" s="43" t="s">
        <v>8300</v>
      </c>
      <c r="E1113" s="43" t="s">
        <v>2473</v>
      </c>
      <c r="F1113" s="43">
        <v>21.0</v>
      </c>
      <c r="G1113" s="43">
        <v>36218.0</v>
      </c>
      <c r="H1113" s="43" t="s">
        <v>2214</v>
      </c>
    </row>
    <row r="1114" ht="15.75" customHeight="1">
      <c r="A1114" s="42">
        <v>160084.0</v>
      </c>
      <c r="B1114" s="43" t="s">
        <v>2361</v>
      </c>
      <c r="C1114" s="42" t="s">
        <v>13650</v>
      </c>
      <c r="D1114" s="43" t="s">
        <v>13621</v>
      </c>
      <c r="E1114" s="43" t="s">
        <v>2473</v>
      </c>
      <c r="F1114" s="43">
        <v>1.0</v>
      </c>
      <c r="G1114" s="43">
        <v>32880.0</v>
      </c>
      <c r="H1114" s="43" t="s">
        <v>2214</v>
      </c>
    </row>
    <row r="1115" ht="15.75" customHeight="1">
      <c r="A1115" s="42">
        <v>160084.0</v>
      </c>
      <c r="B1115" s="43" t="s">
        <v>2361</v>
      </c>
      <c r="C1115" s="42" t="s">
        <v>13651</v>
      </c>
      <c r="D1115" s="43" t="s">
        <v>13621</v>
      </c>
      <c r="E1115" s="43" t="s">
        <v>2473</v>
      </c>
      <c r="F1115" s="43">
        <v>1.0</v>
      </c>
      <c r="G1115" s="43">
        <v>30000.0</v>
      </c>
      <c r="H1115" s="43" t="s">
        <v>2214</v>
      </c>
    </row>
    <row r="1116" ht="15.75" customHeight="1">
      <c r="A1116" s="42">
        <v>160084.0</v>
      </c>
      <c r="B1116" s="43" t="s">
        <v>2361</v>
      </c>
      <c r="C1116" s="42" t="s">
        <v>13652</v>
      </c>
      <c r="D1116" s="43" t="s">
        <v>13621</v>
      </c>
      <c r="E1116" s="43" t="s">
        <v>2473</v>
      </c>
      <c r="F1116" s="43">
        <v>1.0</v>
      </c>
      <c r="G1116" s="43">
        <v>28673.74</v>
      </c>
      <c r="H1116" s="43" t="s">
        <v>2214</v>
      </c>
    </row>
    <row r="1117" ht="15.75" customHeight="1">
      <c r="A1117" s="42">
        <v>160084.0</v>
      </c>
      <c r="B1117" s="43" t="s">
        <v>2361</v>
      </c>
      <c r="C1117" s="42" t="s">
        <v>13653</v>
      </c>
      <c r="D1117" s="43" t="s">
        <v>13621</v>
      </c>
      <c r="E1117" s="43" t="s">
        <v>2473</v>
      </c>
      <c r="F1117" s="43">
        <v>1.0</v>
      </c>
      <c r="G1117" s="43">
        <v>24791.35</v>
      </c>
      <c r="H1117" s="43" t="s">
        <v>2214</v>
      </c>
    </row>
    <row r="1118" ht="15.75" customHeight="1">
      <c r="A1118" s="42">
        <v>160084.0</v>
      </c>
      <c r="B1118" s="43" t="s">
        <v>2361</v>
      </c>
      <c r="C1118" s="42" t="s">
        <v>13654</v>
      </c>
      <c r="D1118" s="43" t="s">
        <v>13621</v>
      </c>
      <c r="E1118" s="43" t="s">
        <v>2473</v>
      </c>
      <c r="F1118" s="43">
        <v>1.0</v>
      </c>
      <c r="G1118" s="43">
        <v>24530.3</v>
      </c>
      <c r="H1118" s="43" t="s">
        <v>2214</v>
      </c>
    </row>
    <row r="1119" ht="15.75" customHeight="1">
      <c r="A1119" s="42">
        <v>160084.0</v>
      </c>
      <c r="B1119" s="43" t="s">
        <v>2361</v>
      </c>
      <c r="C1119" s="42" t="s">
        <v>13655</v>
      </c>
      <c r="D1119" s="43" t="s">
        <v>13621</v>
      </c>
      <c r="E1119" s="43" t="s">
        <v>2473</v>
      </c>
      <c r="F1119" s="43">
        <v>1.0</v>
      </c>
      <c r="G1119" s="43">
        <v>22873.33</v>
      </c>
      <c r="H1119" s="43" t="s">
        <v>2214</v>
      </c>
    </row>
    <row r="1120" ht="15.75" customHeight="1">
      <c r="A1120" s="42">
        <v>160084.0</v>
      </c>
      <c r="B1120" s="43" t="s">
        <v>2361</v>
      </c>
      <c r="C1120" s="42" t="s">
        <v>13656</v>
      </c>
      <c r="D1120" s="43" t="s">
        <v>13621</v>
      </c>
      <c r="E1120" s="43" t="s">
        <v>2473</v>
      </c>
      <c r="F1120" s="43">
        <v>1.0</v>
      </c>
      <c r="G1120" s="43">
        <v>20576.04</v>
      </c>
      <c r="H1120" s="43" t="s">
        <v>2214</v>
      </c>
    </row>
    <row r="1121" ht="15.75" customHeight="1">
      <c r="A1121" s="42">
        <v>160084.0</v>
      </c>
      <c r="B1121" s="43" t="s">
        <v>2361</v>
      </c>
      <c r="C1121" s="42" t="s">
        <v>13657</v>
      </c>
      <c r="D1121" s="43" t="s">
        <v>13646</v>
      </c>
      <c r="E1121" s="43" t="s">
        <v>2473</v>
      </c>
      <c r="F1121" s="43">
        <v>1.0</v>
      </c>
      <c r="G1121" s="43">
        <v>18000.0</v>
      </c>
      <c r="H1121" s="43" t="s">
        <v>2214</v>
      </c>
    </row>
    <row r="1122" ht="15.75" customHeight="1">
      <c r="A1122" s="42">
        <v>160084.0</v>
      </c>
      <c r="B1122" s="43" t="s">
        <v>2361</v>
      </c>
      <c r="C1122" s="42" t="s">
        <v>13658</v>
      </c>
      <c r="D1122" s="43" t="s">
        <v>1731</v>
      </c>
      <c r="E1122" s="43" t="s">
        <v>2473</v>
      </c>
      <c r="F1122" s="43">
        <v>1.0</v>
      </c>
      <c r="G1122" s="43">
        <v>17785.0</v>
      </c>
      <c r="H1122" s="43" t="s">
        <v>2214</v>
      </c>
    </row>
    <row r="1123" ht="15.75" customHeight="1">
      <c r="A1123" s="42">
        <v>160084.0</v>
      </c>
      <c r="B1123" s="43" t="s">
        <v>2361</v>
      </c>
      <c r="C1123" s="42" t="s">
        <v>13659</v>
      </c>
      <c r="D1123" s="43" t="s">
        <v>13621</v>
      </c>
      <c r="E1123" s="43" t="s">
        <v>2473</v>
      </c>
      <c r="F1123" s="43">
        <v>1.0</v>
      </c>
      <c r="G1123" s="43">
        <v>17577.190700000003</v>
      </c>
      <c r="H1123" s="43" t="s">
        <v>2214</v>
      </c>
    </row>
    <row r="1124" ht="15.75" customHeight="1">
      <c r="A1124" s="42">
        <v>160084.0</v>
      </c>
      <c r="B1124" s="43" t="s">
        <v>2361</v>
      </c>
      <c r="C1124" s="42" t="s">
        <v>13660</v>
      </c>
      <c r="D1124" s="43" t="s">
        <v>13621</v>
      </c>
      <c r="E1124" s="43" t="s">
        <v>2473</v>
      </c>
      <c r="F1124" s="43">
        <v>1.0</v>
      </c>
      <c r="G1124" s="43">
        <v>17496.98</v>
      </c>
      <c r="H1124" s="43" t="s">
        <v>2214</v>
      </c>
    </row>
    <row r="1125" ht="15.75" customHeight="1">
      <c r="A1125" s="42">
        <v>160084.0</v>
      </c>
      <c r="B1125" s="43" t="s">
        <v>2361</v>
      </c>
      <c r="C1125" s="42" t="s">
        <v>13661</v>
      </c>
      <c r="D1125" s="43" t="s">
        <v>13621</v>
      </c>
      <c r="E1125" s="43" t="s">
        <v>2473</v>
      </c>
      <c r="F1125" s="43">
        <v>1.0</v>
      </c>
      <c r="G1125" s="43">
        <v>17075.99</v>
      </c>
      <c r="H1125" s="43" t="s">
        <v>2214</v>
      </c>
    </row>
    <row r="1126" ht="15.75" customHeight="1">
      <c r="A1126" s="42">
        <v>160084.0</v>
      </c>
      <c r="B1126" s="43" t="s">
        <v>2361</v>
      </c>
      <c r="C1126" s="42" t="s">
        <v>13662</v>
      </c>
      <c r="D1126" s="43" t="s">
        <v>13621</v>
      </c>
      <c r="E1126" s="43" t="s">
        <v>2473</v>
      </c>
      <c r="F1126" s="43">
        <v>1.0</v>
      </c>
      <c r="G1126" s="43">
        <v>16950.57</v>
      </c>
      <c r="H1126" s="43" t="s">
        <v>2214</v>
      </c>
    </row>
    <row r="1127" ht="15.75" customHeight="1">
      <c r="A1127" s="42">
        <v>160084.0</v>
      </c>
      <c r="B1127" s="43" t="s">
        <v>2361</v>
      </c>
      <c r="C1127" s="42" t="s">
        <v>13663</v>
      </c>
      <c r="D1127" s="43" t="s">
        <v>13621</v>
      </c>
      <c r="E1127" s="43" t="s">
        <v>2473</v>
      </c>
      <c r="F1127" s="43">
        <v>1.0</v>
      </c>
      <c r="G1127" s="43">
        <v>14704.63</v>
      </c>
      <c r="H1127" s="43" t="s">
        <v>2214</v>
      </c>
    </row>
    <row r="1128" ht="15.75" customHeight="1">
      <c r="A1128" s="42">
        <v>160084.0</v>
      </c>
      <c r="B1128" s="43" t="s">
        <v>2361</v>
      </c>
      <c r="C1128" s="42" t="s">
        <v>13664</v>
      </c>
      <c r="D1128" s="43" t="s">
        <v>13621</v>
      </c>
      <c r="E1128" s="43" t="s">
        <v>2473</v>
      </c>
      <c r="F1128" s="43">
        <v>1.0</v>
      </c>
      <c r="G1128" s="43">
        <v>13634.29</v>
      </c>
      <c r="H1128" s="43" t="s">
        <v>2214</v>
      </c>
    </row>
    <row r="1129" ht="15.75" customHeight="1">
      <c r="A1129" s="42">
        <v>160084.0</v>
      </c>
      <c r="B1129" s="43" t="s">
        <v>2361</v>
      </c>
      <c r="C1129" s="42" t="s">
        <v>13665</v>
      </c>
      <c r="D1129" s="43" t="s">
        <v>13621</v>
      </c>
      <c r="E1129" s="43" t="s">
        <v>2473</v>
      </c>
      <c r="F1129" s="43">
        <v>1.0</v>
      </c>
      <c r="G1129" s="43">
        <v>13055.54</v>
      </c>
      <c r="H1129" s="43" t="s">
        <v>2214</v>
      </c>
    </row>
    <row r="1130" ht="15.75" customHeight="1">
      <c r="A1130" s="42">
        <v>160084.0</v>
      </c>
      <c r="B1130" s="43" t="s">
        <v>2361</v>
      </c>
      <c r="C1130" s="42" t="s">
        <v>13666</v>
      </c>
      <c r="D1130" s="43" t="s">
        <v>13621</v>
      </c>
      <c r="E1130" s="43" t="s">
        <v>2473</v>
      </c>
      <c r="F1130" s="43">
        <v>1.0</v>
      </c>
      <c r="G1130" s="43">
        <v>12255.7</v>
      </c>
      <c r="H1130" s="43" t="s">
        <v>2214</v>
      </c>
    </row>
    <row r="1131" ht="15.75" customHeight="1">
      <c r="A1131" s="42">
        <v>160084.0</v>
      </c>
      <c r="B1131" s="43" t="s">
        <v>2361</v>
      </c>
      <c r="C1131" s="42" t="s">
        <v>13667</v>
      </c>
      <c r="D1131" s="43" t="s">
        <v>13646</v>
      </c>
      <c r="E1131" s="43" t="s">
        <v>2473</v>
      </c>
      <c r="F1131" s="43">
        <v>6.0</v>
      </c>
      <c r="G1131" s="43">
        <v>12000.0</v>
      </c>
      <c r="H1131" s="43" t="s">
        <v>2214</v>
      </c>
    </row>
    <row r="1132" ht="15.75" customHeight="1">
      <c r="A1132" s="42">
        <v>160084.0</v>
      </c>
      <c r="B1132" s="43" t="s">
        <v>2361</v>
      </c>
      <c r="C1132" s="42" t="s">
        <v>13668</v>
      </c>
      <c r="D1132" s="43" t="s">
        <v>13621</v>
      </c>
      <c r="E1132" s="43" t="s">
        <v>2473</v>
      </c>
      <c r="F1132" s="43">
        <v>1.0</v>
      </c>
      <c r="G1132" s="43">
        <v>11543.67</v>
      </c>
      <c r="H1132" s="43" t="s">
        <v>2214</v>
      </c>
    </row>
    <row r="1133" ht="15.75" customHeight="1">
      <c r="A1133" s="42">
        <v>160084.0</v>
      </c>
      <c r="B1133" s="43" t="s">
        <v>2361</v>
      </c>
      <c r="C1133" s="42" t="s">
        <v>13669</v>
      </c>
      <c r="D1133" s="43" t="s">
        <v>13646</v>
      </c>
      <c r="E1133" s="43" t="s">
        <v>2473</v>
      </c>
      <c r="F1133" s="43">
        <v>1.0</v>
      </c>
      <c r="G1133" s="43">
        <v>10000.0</v>
      </c>
      <c r="H1133" s="43" t="s">
        <v>2214</v>
      </c>
    </row>
    <row r="1134" ht="15.75" customHeight="1">
      <c r="A1134" s="42">
        <v>160084.0</v>
      </c>
      <c r="B1134" s="43" t="s">
        <v>2361</v>
      </c>
      <c r="C1134" s="42" t="s">
        <v>13670</v>
      </c>
      <c r="D1134" s="43" t="s">
        <v>13646</v>
      </c>
      <c r="E1134" s="43" t="s">
        <v>2473</v>
      </c>
      <c r="F1134" s="43">
        <v>1.0</v>
      </c>
      <c r="G1134" s="43">
        <v>10000.0</v>
      </c>
      <c r="H1134" s="43" t="s">
        <v>2214</v>
      </c>
    </row>
    <row r="1135" ht="15.75" customHeight="1">
      <c r="A1135" s="42">
        <v>160084.0</v>
      </c>
      <c r="B1135" s="43" t="s">
        <v>2361</v>
      </c>
      <c r="C1135" s="42" t="s">
        <v>13671</v>
      </c>
      <c r="D1135" s="43" t="s">
        <v>13621</v>
      </c>
      <c r="E1135" s="43" t="s">
        <v>2473</v>
      </c>
      <c r="F1135" s="43">
        <v>1.0</v>
      </c>
      <c r="G1135" s="43">
        <v>9613.5915</v>
      </c>
      <c r="H1135" s="43" t="s">
        <v>2214</v>
      </c>
    </row>
    <row r="1136" ht="15.75" customHeight="1">
      <c r="A1136" s="42">
        <v>160084.0</v>
      </c>
      <c r="B1136" s="43" t="s">
        <v>2361</v>
      </c>
      <c r="C1136" s="42" t="s">
        <v>13672</v>
      </c>
      <c r="D1136" s="43" t="s">
        <v>13621</v>
      </c>
      <c r="E1136" s="43" t="s">
        <v>2473</v>
      </c>
      <c r="F1136" s="43">
        <v>1.0</v>
      </c>
      <c r="G1136" s="43">
        <v>9613.5915</v>
      </c>
      <c r="H1136" s="43" t="s">
        <v>2214</v>
      </c>
    </row>
    <row r="1137" ht="15.75" customHeight="1">
      <c r="A1137" s="42">
        <v>160084.0</v>
      </c>
      <c r="B1137" s="43" t="s">
        <v>2361</v>
      </c>
      <c r="C1137" s="42" t="s">
        <v>13673</v>
      </c>
      <c r="D1137" s="43" t="s">
        <v>13621</v>
      </c>
      <c r="E1137" s="43" t="s">
        <v>2473</v>
      </c>
      <c r="F1137" s="43">
        <v>1.0</v>
      </c>
      <c r="G1137" s="43">
        <v>9613.5915</v>
      </c>
      <c r="H1137" s="43" t="s">
        <v>2214</v>
      </c>
    </row>
    <row r="1138" ht="15.75" customHeight="1">
      <c r="A1138" s="42">
        <v>160084.0</v>
      </c>
      <c r="B1138" s="43" t="s">
        <v>2361</v>
      </c>
      <c r="C1138" s="42" t="s">
        <v>13674</v>
      </c>
      <c r="D1138" s="43" t="s">
        <v>13621</v>
      </c>
      <c r="E1138" s="43" t="s">
        <v>2473</v>
      </c>
      <c r="F1138" s="43">
        <v>1.0</v>
      </c>
      <c r="G1138" s="43">
        <v>9000.0</v>
      </c>
      <c r="H1138" s="43" t="s">
        <v>2214</v>
      </c>
    </row>
    <row r="1139" ht="15.75" customHeight="1">
      <c r="A1139" s="42">
        <v>160084.0</v>
      </c>
      <c r="B1139" s="43" t="s">
        <v>2361</v>
      </c>
      <c r="C1139" s="42" t="s">
        <v>13675</v>
      </c>
      <c r="D1139" s="43" t="s">
        <v>13646</v>
      </c>
      <c r="E1139" s="43" t="s">
        <v>2473</v>
      </c>
      <c r="F1139" s="43">
        <v>1.0</v>
      </c>
      <c r="G1139" s="43">
        <v>8000.0</v>
      </c>
      <c r="H1139" s="43" t="s">
        <v>2214</v>
      </c>
    </row>
    <row r="1140" ht="15.75" customHeight="1">
      <c r="A1140" s="42">
        <v>160084.0</v>
      </c>
      <c r="B1140" s="43" t="s">
        <v>2361</v>
      </c>
      <c r="C1140" s="42" t="s">
        <v>13676</v>
      </c>
      <c r="D1140" s="43" t="s">
        <v>13621</v>
      </c>
      <c r="E1140" s="43" t="s">
        <v>2473</v>
      </c>
      <c r="F1140" s="43">
        <v>1.0</v>
      </c>
      <c r="G1140" s="43">
        <v>7654.9</v>
      </c>
      <c r="H1140" s="43" t="s">
        <v>2214</v>
      </c>
    </row>
    <row r="1141" ht="15.75" customHeight="1">
      <c r="A1141" s="42">
        <v>160084.0</v>
      </c>
      <c r="B1141" s="43" t="s">
        <v>2361</v>
      </c>
      <c r="C1141" s="42" t="s">
        <v>13677</v>
      </c>
      <c r="D1141" s="43" t="s">
        <v>13621</v>
      </c>
      <c r="E1141" s="43" t="s">
        <v>2473</v>
      </c>
      <c r="F1141" s="43">
        <v>1.0</v>
      </c>
      <c r="G1141" s="43">
        <v>7000.0</v>
      </c>
      <c r="H1141" s="43" t="s">
        <v>2214</v>
      </c>
    </row>
    <row r="1142" ht="15.75" customHeight="1">
      <c r="A1142" s="42">
        <v>160084.0</v>
      </c>
      <c r="B1142" s="43" t="s">
        <v>2361</v>
      </c>
      <c r="C1142" s="42" t="s">
        <v>13678</v>
      </c>
      <c r="D1142" s="43" t="s">
        <v>13621</v>
      </c>
      <c r="E1142" s="43" t="s">
        <v>2473</v>
      </c>
      <c r="F1142" s="43">
        <v>1.0</v>
      </c>
      <c r="G1142" s="43">
        <v>6893.6</v>
      </c>
      <c r="H1142" s="43" t="s">
        <v>2214</v>
      </c>
    </row>
    <row r="1143" ht="15.75" customHeight="1">
      <c r="A1143" s="42">
        <v>160084.0</v>
      </c>
      <c r="B1143" s="43" t="s">
        <v>2361</v>
      </c>
      <c r="C1143" s="42" t="s">
        <v>13679</v>
      </c>
      <c r="D1143" s="43" t="s">
        <v>13621</v>
      </c>
      <c r="E1143" s="43" t="s">
        <v>2473</v>
      </c>
      <c r="F1143" s="43">
        <v>1.0</v>
      </c>
      <c r="G1143" s="43">
        <v>6785.19</v>
      </c>
      <c r="H1143" s="43" t="s">
        <v>2214</v>
      </c>
    </row>
    <row r="1144" ht="15.75" customHeight="1">
      <c r="A1144" s="42">
        <v>160084.0</v>
      </c>
      <c r="B1144" s="43" t="s">
        <v>2361</v>
      </c>
      <c r="C1144" s="42" t="s">
        <v>13680</v>
      </c>
      <c r="D1144" s="43" t="s">
        <v>13621</v>
      </c>
      <c r="E1144" s="43" t="s">
        <v>2473</v>
      </c>
      <c r="F1144" s="43">
        <v>1.0</v>
      </c>
      <c r="G1144" s="43">
        <v>6368.69</v>
      </c>
      <c r="H1144" s="43" t="s">
        <v>2214</v>
      </c>
    </row>
    <row r="1145" ht="15.75" customHeight="1">
      <c r="A1145" s="42">
        <v>160084.0</v>
      </c>
      <c r="B1145" s="43" t="s">
        <v>2361</v>
      </c>
      <c r="C1145" s="42" t="s">
        <v>13681</v>
      </c>
      <c r="D1145" s="43" t="s">
        <v>13621</v>
      </c>
      <c r="E1145" s="43" t="s">
        <v>2473</v>
      </c>
      <c r="F1145" s="43">
        <v>1.0</v>
      </c>
      <c r="G1145" s="43">
        <v>5722.25</v>
      </c>
      <c r="H1145" s="43" t="s">
        <v>2214</v>
      </c>
    </row>
    <row r="1146" ht="15.75" customHeight="1">
      <c r="A1146" s="42">
        <v>160084.0</v>
      </c>
      <c r="B1146" s="43" t="s">
        <v>2361</v>
      </c>
      <c r="C1146" s="42" t="s">
        <v>13682</v>
      </c>
      <c r="D1146" s="43" t="s">
        <v>13646</v>
      </c>
      <c r="E1146" s="43" t="s">
        <v>2473</v>
      </c>
      <c r="F1146" s="43">
        <v>1.0</v>
      </c>
      <c r="G1146" s="43">
        <v>5000.0</v>
      </c>
      <c r="H1146" s="43" t="s">
        <v>2214</v>
      </c>
    </row>
    <row r="1147" ht="15.75" customHeight="1">
      <c r="A1147" s="42">
        <v>160084.0</v>
      </c>
      <c r="B1147" s="43" t="s">
        <v>2361</v>
      </c>
      <c r="C1147" s="42" t="s">
        <v>13683</v>
      </c>
      <c r="D1147" s="43" t="s">
        <v>13621</v>
      </c>
      <c r="E1147" s="43" t="s">
        <v>2473</v>
      </c>
      <c r="F1147" s="43">
        <v>633.86</v>
      </c>
      <c r="G1147" s="43">
        <v>3422.8440000000005</v>
      </c>
      <c r="H1147" s="43" t="s">
        <v>2214</v>
      </c>
    </row>
    <row r="1148" ht="15.75" customHeight="1">
      <c r="A1148" s="42">
        <v>160084.0</v>
      </c>
      <c r="B1148" s="43" t="s">
        <v>2361</v>
      </c>
      <c r="C1148" s="42" t="s">
        <v>13684</v>
      </c>
      <c r="D1148" s="43" t="s">
        <v>13621</v>
      </c>
      <c r="E1148" s="43" t="s">
        <v>2473</v>
      </c>
      <c r="F1148" s="43">
        <v>1.0</v>
      </c>
      <c r="G1148" s="43">
        <v>3000.0</v>
      </c>
      <c r="H1148" s="43" t="s">
        <v>2214</v>
      </c>
    </row>
    <row r="1149" ht="15.75" customHeight="1">
      <c r="A1149" s="42">
        <v>160084.0</v>
      </c>
      <c r="B1149" s="43" t="s">
        <v>2361</v>
      </c>
      <c r="C1149" s="42" t="s">
        <v>13685</v>
      </c>
      <c r="D1149" s="43" t="s">
        <v>13621</v>
      </c>
      <c r="E1149" s="43" t="s">
        <v>2473</v>
      </c>
      <c r="F1149" s="43">
        <v>1.0</v>
      </c>
      <c r="G1149" s="43">
        <v>2343.68</v>
      </c>
      <c r="H1149" s="43" t="s">
        <v>2214</v>
      </c>
    </row>
    <row r="1150" ht="15.75" customHeight="1">
      <c r="A1150" s="42">
        <v>160084.0</v>
      </c>
      <c r="B1150" s="43" t="s">
        <v>2361</v>
      </c>
      <c r="C1150" s="42" t="s">
        <v>13686</v>
      </c>
      <c r="D1150" s="43" t="s">
        <v>13621</v>
      </c>
      <c r="E1150" s="43" t="s">
        <v>2473</v>
      </c>
      <c r="F1150" s="43">
        <v>1.0</v>
      </c>
      <c r="G1150" s="43">
        <v>1772.5</v>
      </c>
      <c r="H1150" s="43" t="s">
        <v>2214</v>
      </c>
    </row>
    <row r="1151" ht="15.75" customHeight="1">
      <c r="A1151" s="42">
        <v>160084.0</v>
      </c>
      <c r="B1151" s="43" t="s">
        <v>2361</v>
      </c>
      <c r="C1151" s="42" t="s">
        <v>13687</v>
      </c>
      <c r="D1151" s="43" t="s">
        <v>13621</v>
      </c>
      <c r="E1151" s="43" t="s">
        <v>2473</v>
      </c>
      <c r="F1151" s="43">
        <v>4.0</v>
      </c>
      <c r="G1151" s="43">
        <v>1489.0</v>
      </c>
      <c r="H1151" s="43" t="s">
        <v>2214</v>
      </c>
    </row>
    <row r="1152" ht="15.75" customHeight="1">
      <c r="A1152" s="42">
        <v>41091.0</v>
      </c>
      <c r="B1152" s="43" t="s">
        <v>13688</v>
      </c>
      <c r="C1152" s="42" t="s">
        <v>13689</v>
      </c>
      <c r="D1152" s="43" t="s">
        <v>13690</v>
      </c>
      <c r="E1152" s="43" t="s">
        <v>13691</v>
      </c>
      <c r="F1152" s="43">
        <v>15.0</v>
      </c>
      <c r="G1152" s="43">
        <f>F1152*1000</f>
        <v>15000</v>
      </c>
      <c r="H1152" s="43" t="s">
        <v>12528</v>
      </c>
    </row>
    <row r="1153" ht="15.75" customHeight="1">
      <c r="A1153" s="42">
        <v>41091.0</v>
      </c>
      <c r="B1153" s="43" t="s">
        <v>13688</v>
      </c>
      <c r="C1153" s="42" t="s">
        <v>13692</v>
      </c>
      <c r="D1153" s="43" t="s">
        <v>13690</v>
      </c>
      <c r="E1153" s="43" t="s">
        <v>13691</v>
      </c>
      <c r="F1153" s="43">
        <v>5.0</v>
      </c>
      <c r="G1153" s="43">
        <f>F1153*1500</f>
        <v>7500</v>
      </c>
      <c r="H1153" s="43" t="s">
        <v>12528</v>
      </c>
    </row>
    <row r="1154" ht="15.75" customHeight="1">
      <c r="A1154" s="42">
        <v>41091.0</v>
      </c>
      <c r="B1154" s="43" t="s">
        <v>13688</v>
      </c>
      <c r="C1154" s="42" t="s">
        <v>13693</v>
      </c>
      <c r="D1154" s="43" t="s">
        <v>13690</v>
      </c>
      <c r="E1154" s="43" t="s">
        <v>13691</v>
      </c>
      <c r="F1154" s="43">
        <v>2.0</v>
      </c>
      <c r="G1154" s="43">
        <v>3000.0</v>
      </c>
      <c r="H1154" s="43" t="s">
        <v>12528</v>
      </c>
    </row>
    <row r="1155" ht="15.75" customHeight="1">
      <c r="A1155" s="42">
        <v>41091.0</v>
      </c>
      <c r="B1155" s="43" t="s">
        <v>13688</v>
      </c>
      <c r="C1155" s="42" t="s">
        <v>13694</v>
      </c>
      <c r="D1155" s="43" t="s">
        <v>13690</v>
      </c>
      <c r="E1155" s="43" t="s">
        <v>13691</v>
      </c>
      <c r="F1155" s="43">
        <v>118.0</v>
      </c>
      <c r="G1155" s="43">
        <f>F1155*1900</f>
        <v>224200</v>
      </c>
      <c r="H1155" s="43" t="s">
        <v>12528</v>
      </c>
    </row>
    <row r="1156" ht="15.75" customHeight="1">
      <c r="A1156" s="42">
        <v>41091.0</v>
      </c>
      <c r="B1156" s="43" t="s">
        <v>13688</v>
      </c>
      <c r="C1156" s="42" t="s">
        <v>13695</v>
      </c>
      <c r="D1156" s="43" t="s">
        <v>13690</v>
      </c>
      <c r="E1156" s="43" t="s">
        <v>13691</v>
      </c>
      <c r="F1156" s="43">
        <v>5.0</v>
      </c>
      <c r="G1156" s="43">
        <f>F1156*900</f>
        <v>4500</v>
      </c>
      <c r="H1156" s="43" t="s">
        <v>12528</v>
      </c>
    </row>
    <row r="1157" ht="15.75" customHeight="1">
      <c r="A1157" s="42">
        <v>41091.0</v>
      </c>
      <c r="B1157" s="43" t="s">
        <v>13688</v>
      </c>
      <c r="C1157" s="42" t="s">
        <v>13696</v>
      </c>
      <c r="D1157" s="43" t="s">
        <v>13690</v>
      </c>
      <c r="E1157" s="43" t="s">
        <v>13691</v>
      </c>
      <c r="F1157" s="43">
        <v>10.0</v>
      </c>
      <c r="G1157" s="43">
        <f t="shared" ref="G1157:G1162" si="1">F1157*1500</f>
        <v>15000</v>
      </c>
      <c r="H1157" s="43" t="s">
        <v>12528</v>
      </c>
    </row>
    <row r="1158" ht="15.75" customHeight="1">
      <c r="A1158" s="42">
        <v>41091.0</v>
      </c>
      <c r="B1158" s="43" t="s">
        <v>13688</v>
      </c>
      <c r="C1158" s="42" t="s">
        <v>13697</v>
      </c>
      <c r="D1158" s="43" t="s">
        <v>13690</v>
      </c>
      <c r="E1158" s="43" t="s">
        <v>13698</v>
      </c>
      <c r="F1158" s="43">
        <v>7.0</v>
      </c>
      <c r="G1158" s="43">
        <f t="shared" si="1"/>
        <v>10500</v>
      </c>
      <c r="H1158" s="43" t="s">
        <v>12528</v>
      </c>
    </row>
    <row r="1159" ht="15.75" customHeight="1">
      <c r="A1159" s="42">
        <v>41091.0</v>
      </c>
      <c r="B1159" s="43" t="s">
        <v>13688</v>
      </c>
      <c r="C1159" s="42" t="s">
        <v>13699</v>
      </c>
      <c r="D1159" s="43" t="s">
        <v>13690</v>
      </c>
      <c r="E1159" s="43" t="s">
        <v>13698</v>
      </c>
      <c r="F1159" s="43">
        <v>5.0</v>
      </c>
      <c r="G1159" s="43">
        <f t="shared" si="1"/>
        <v>7500</v>
      </c>
      <c r="H1159" s="43" t="s">
        <v>12528</v>
      </c>
    </row>
    <row r="1160" ht="15.75" customHeight="1">
      <c r="A1160" s="42">
        <v>41091.0</v>
      </c>
      <c r="B1160" s="43" t="s">
        <v>13688</v>
      </c>
      <c r="C1160" s="42" t="s">
        <v>13700</v>
      </c>
      <c r="D1160" s="43" t="s">
        <v>13690</v>
      </c>
      <c r="E1160" s="43" t="s">
        <v>13698</v>
      </c>
      <c r="F1160" s="43">
        <v>5.0</v>
      </c>
      <c r="G1160" s="43">
        <f t="shared" si="1"/>
        <v>7500</v>
      </c>
      <c r="H1160" s="43" t="s">
        <v>12528</v>
      </c>
    </row>
    <row r="1161" ht="15.75" customHeight="1">
      <c r="A1161" s="42">
        <v>41091.0</v>
      </c>
      <c r="B1161" s="43" t="s">
        <v>13688</v>
      </c>
      <c r="C1161" s="42" t="s">
        <v>13701</v>
      </c>
      <c r="D1161" s="43" t="s">
        <v>13690</v>
      </c>
      <c r="E1161" s="43" t="s">
        <v>13698</v>
      </c>
      <c r="F1161" s="43">
        <v>5.0</v>
      </c>
      <c r="G1161" s="43">
        <f t="shared" si="1"/>
        <v>7500</v>
      </c>
      <c r="H1161" s="43" t="s">
        <v>12528</v>
      </c>
    </row>
    <row r="1162" ht="15.75" customHeight="1">
      <c r="A1162" s="42">
        <v>41091.0</v>
      </c>
      <c r="B1162" s="43" t="s">
        <v>13688</v>
      </c>
      <c r="C1162" s="42" t="s">
        <v>13702</v>
      </c>
      <c r="D1162" s="43" t="s">
        <v>13690</v>
      </c>
      <c r="E1162" s="43" t="s">
        <v>13698</v>
      </c>
      <c r="F1162" s="43">
        <v>5.0</v>
      </c>
      <c r="G1162" s="43">
        <f t="shared" si="1"/>
        <v>7500</v>
      </c>
      <c r="H1162" s="43" t="s">
        <v>12528</v>
      </c>
    </row>
    <row r="1163" ht="15.75" customHeight="1">
      <c r="A1163" s="42">
        <v>41091.0</v>
      </c>
      <c r="B1163" s="43" t="s">
        <v>13688</v>
      </c>
      <c r="C1163" s="42" t="s">
        <v>13703</v>
      </c>
      <c r="D1163" s="43" t="s">
        <v>13690</v>
      </c>
      <c r="E1163" s="43" t="s">
        <v>13704</v>
      </c>
      <c r="F1163" s="43">
        <v>2.0</v>
      </c>
      <c r="G1163" s="43">
        <f t="shared" ref="G1163:G1169" si="2">F1163*9000</f>
        <v>18000</v>
      </c>
      <c r="H1163" s="43" t="s">
        <v>12528</v>
      </c>
    </row>
    <row r="1164" ht="15.75" customHeight="1">
      <c r="A1164" s="42">
        <v>41091.0</v>
      </c>
      <c r="B1164" s="43" t="s">
        <v>13688</v>
      </c>
      <c r="C1164" s="42" t="s">
        <v>13705</v>
      </c>
      <c r="D1164" s="43" t="s">
        <v>13690</v>
      </c>
      <c r="E1164" s="43" t="s">
        <v>13704</v>
      </c>
      <c r="F1164" s="43">
        <v>2.0</v>
      </c>
      <c r="G1164" s="43">
        <f t="shared" si="2"/>
        <v>18000</v>
      </c>
      <c r="H1164" s="43" t="s">
        <v>12528</v>
      </c>
    </row>
    <row r="1165" ht="15.75" customHeight="1">
      <c r="A1165" s="42">
        <v>41091.0</v>
      </c>
      <c r="B1165" s="43" t="s">
        <v>13688</v>
      </c>
      <c r="C1165" s="42" t="s">
        <v>13706</v>
      </c>
      <c r="D1165" s="43" t="s">
        <v>13690</v>
      </c>
      <c r="E1165" s="43" t="s">
        <v>13707</v>
      </c>
      <c r="F1165" s="43">
        <v>3.0</v>
      </c>
      <c r="G1165" s="43">
        <f t="shared" si="2"/>
        <v>27000</v>
      </c>
      <c r="H1165" s="43" t="s">
        <v>12528</v>
      </c>
    </row>
    <row r="1166" ht="15.75" customHeight="1">
      <c r="A1166" s="42">
        <v>41091.0</v>
      </c>
      <c r="B1166" s="43" t="s">
        <v>13688</v>
      </c>
      <c r="C1166" s="42" t="s">
        <v>13708</v>
      </c>
      <c r="D1166" s="43" t="s">
        <v>13690</v>
      </c>
      <c r="E1166" s="43" t="s">
        <v>13709</v>
      </c>
      <c r="F1166" s="43">
        <v>1.0</v>
      </c>
      <c r="G1166" s="43">
        <f t="shared" si="2"/>
        <v>9000</v>
      </c>
      <c r="H1166" s="43" t="s">
        <v>12528</v>
      </c>
    </row>
    <row r="1167" ht="15.75" customHeight="1">
      <c r="A1167" s="42">
        <v>41091.0</v>
      </c>
      <c r="B1167" s="43" t="s">
        <v>13688</v>
      </c>
      <c r="C1167" s="42" t="s">
        <v>13710</v>
      </c>
      <c r="D1167" s="43" t="s">
        <v>13690</v>
      </c>
      <c r="E1167" s="43" t="s">
        <v>13711</v>
      </c>
      <c r="F1167" s="43">
        <v>1.0</v>
      </c>
      <c r="G1167" s="43">
        <f t="shared" si="2"/>
        <v>9000</v>
      </c>
      <c r="H1167" s="43" t="s">
        <v>12528</v>
      </c>
    </row>
    <row r="1168" ht="15.75" customHeight="1">
      <c r="A1168" s="42">
        <v>41091.0</v>
      </c>
      <c r="B1168" s="43" t="s">
        <v>13688</v>
      </c>
      <c r="C1168" s="42" t="s">
        <v>13712</v>
      </c>
      <c r="D1168" s="43" t="s">
        <v>13690</v>
      </c>
      <c r="E1168" s="43" t="s">
        <v>13713</v>
      </c>
      <c r="F1168" s="43">
        <v>2.0</v>
      </c>
      <c r="G1168" s="43">
        <f t="shared" si="2"/>
        <v>18000</v>
      </c>
      <c r="H1168" s="43" t="s">
        <v>12528</v>
      </c>
    </row>
    <row r="1169" ht="15.75" customHeight="1">
      <c r="A1169" s="42">
        <v>41091.0</v>
      </c>
      <c r="B1169" s="43" t="s">
        <v>13688</v>
      </c>
      <c r="C1169" s="42" t="s">
        <v>13714</v>
      </c>
      <c r="D1169" s="43" t="s">
        <v>13690</v>
      </c>
      <c r="E1169" s="43" t="s">
        <v>13713</v>
      </c>
      <c r="F1169" s="43">
        <v>2.0</v>
      </c>
      <c r="G1169" s="43">
        <f t="shared" si="2"/>
        <v>18000</v>
      </c>
      <c r="H1169" s="43" t="s">
        <v>12528</v>
      </c>
    </row>
    <row r="1170" ht="15.75" customHeight="1">
      <c r="A1170" s="42">
        <v>41091.0</v>
      </c>
      <c r="B1170" s="43" t="s">
        <v>13688</v>
      </c>
      <c r="C1170" s="42" t="s">
        <v>13715</v>
      </c>
      <c r="D1170" s="43" t="s">
        <v>13690</v>
      </c>
      <c r="E1170" s="43" t="s">
        <v>13716</v>
      </c>
      <c r="F1170" s="43">
        <v>70.0</v>
      </c>
      <c r="G1170" s="43">
        <f>F1170*70</f>
        <v>4900</v>
      </c>
      <c r="H1170" s="43" t="s">
        <v>12528</v>
      </c>
    </row>
    <row r="1171" ht="15.75" customHeight="1">
      <c r="A1171" s="42">
        <v>41091.0</v>
      </c>
      <c r="B1171" s="43" t="s">
        <v>13688</v>
      </c>
      <c r="C1171" s="42" t="s">
        <v>13717</v>
      </c>
      <c r="D1171" s="43" t="s">
        <v>13690</v>
      </c>
      <c r="E1171" s="43" t="s">
        <v>13718</v>
      </c>
      <c r="F1171" s="43">
        <v>10.0</v>
      </c>
      <c r="G1171" s="43">
        <f t="shared" ref="G1171:G1174" si="3">F1171*15000</f>
        <v>150000</v>
      </c>
      <c r="H1171" s="43" t="s">
        <v>12528</v>
      </c>
    </row>
    <row r="1172" ht="15.75" customHeight="1">
      <c r="A1172" s="42">
        <v>41091.0</v>
      </c>
      <c r="B1172" s="43" t="s">
        <v>13688</v>
      </c>
      <c r="C1172" s="42" t="s">
        <v>13719</v>
      </c>
      <c r="D1172" s="43" t="s">
        <v>13690</v>
      </c>
      <c r="E1172" s="43" t="s">
        <v>13718</v>
      </c>
      <c r="F1172" s="43">
        <v>10.0</v>
      </c>
      <c r="G1172" s="43">
        <f t="shared" si="3"/>
        <v>150000</v>
      </c>
      <c r="H1172" s="43" t="s">
        <v>12528</v>
      </c>
    </row>
    <row r="1173" ht="15.75" customHeight="1">
      <c r="A1173" s="42">
        <v>41091.0</v>
      </c>
      <c r="B1173" s="43" t="s">
        <v>13688</v>
      </c>
      <c r="C1173" s="42" t="s">
        <v>13720</v>
      </c>
      <c r="D1173" s="43" t="s">
        <v>13690</v>
      </c>
      <c r="E1173" s="43" t="s">
        <v>13718</v>
      </c>
      <c r="F1173" s="43">
        <v>10.0</v>
      </c>
      <c r="G1173" s="43">
        <f t="shared" si="3"/>
        <v>150000</v>
      </c>
      <c r="H1173" s="43" t="s">
        <v>12528</v>
      </c>
    </row>
    <row r="1174" ht="15.75" customHeight="1">
      <c r="A1174" s="42">
        <v>41091.0</v>
      </c>
      <c r="B1174" s="43" t="s">
        <v>13688</v>
      </c>
      <c r="C1174" s="42" t="s">
        <v>13721</v>
      </c>
      <c r="D1174" s="43" t="s">
        <v>13690</v>
      </c>
      <c r="E1174" s="43" t="s">
        <v>13718</v>
      </c>
      <c r="F1174" s="43">
        <v>10.0</v>
      </c>
      <c r="G1174" s="43">
        <f t="shared" si="3"/>
        <v>150000</v>
      </c>
      <c r="H1174" s="43" t="s">
        <v>12528</v>
      </c>
    </row>
    <row r="1175" ht="15.75" customHeight="1">
      <c r="A1175" s="42">
        <v>41091.0</v>
      </c>
      <c r="B1175" s="43" t="s">
        <v>13688</v>
      </c>
      <c r="C1175" s="42" t="s">
        <v>13722</v>
      </c>
      <c r="D1175" s="43" t="s">
        <v>13690</v>
      </c>
      <c r="E1175" s="43" t="s">
        <v>13723</v>
      </c>
      <c r="F1175" s="43">
        <v>1.0</v>
      </c>
      <c r="G1175" s="43">
        <v>20000.0</v>
      </c>
      <c r="H1175" s="43" t="s">
        <v>12528</v>
      </c>
    </row>
    <row r="1176" ht="15.75" customHeight="1">
      <c r="A1176" s="42">
        <v>41091.0</v>
      </c>
      <c r="B1176" s="43" t="s">
        <v>13688</v>
      </c>
      <c r="C1176" s="42" t="s">
        <v>13724</v>
      </c>
      <c r="D1176" s="43" t="s">
        <v>13690</v>
      </c>
      <c r="E1176" s="43" t="s">
        <v>13718</v>
      </c>
      <c r="F1176" s="43">
        <v>2.0</v>
      </c>
      <c r="G1176" s="43">
        <f t="shared" ref="G1176:G1177" si="4">F1176*20000</f>
        <v>40000</v>
      </c>
      <c r="H1176" s="43" t="s">
        <v>12528</v>
      </c>
    </row>
    <row r="1177" ht="15.75" customHeight="1">
      <c r="A1177" s="42">
        <v>41091.0</v>
      </c>
      <c r="B1177" s="43" t="s">
        <v>13688</v>
      </c>
      <c r="C1177" s="42" t="s">
        <v>13725</v>
      </c>
      <c r="D1177" s="43" t="s">
        <v>13690</v>
      </c>
      <c r="E1177" s="43" t="s">
        <v>13718</v>
      </c>
      <c r="F1177" s="43">
        <v>2.0</v>
      </c>
      <c r="G1177" s="43">
        <f t="shared" si="4"/>
        <v>40000</v>
      </c>
      <c r="H1177" s="43" t="s">
        <v>12528</v>
      </c>
    </row>
    <row r="1178" ht="15.75" customHeight="1">
      <c r="A1178" s="42">
        <v>41091.0</v>
      </c>
      <c r="B1178" s="43" t="s">
        <v>13688</v>
      </c>
      <c r="C1178" s="42" t="s">
        <v>13726</v>
      </c>
      <c r="D1178" s="43" t="s">
        <v>13690</v>
      </c>
      <c r="E1178" s="43" t="s">
        <v>13727</v>
      </c>
      <c r="F1178" s="43">
        <v>20.0</v>
      </c>
      <c r="G1178" s="43">
        <f>F1178*5000</f>
        <v>100000</v>
      </c>
      <c r="H1178" s="43" t="s">
        <v>12528</v>
      </c>
    </row>
    <row r="1179" ht="15.75" customHeight="1">
      <c r="A1179" s="42">
        <v>41091.0</v>
      </c>
      <c r="B1179" s="43" t="s">
        <v>13688</v>
      </c>
      <c r="C1179" s="42" t="s">
        <v>13728</v>
      </c>
      <c r="D1179" s="43" t="s">
        <v>13690</v>
      </c>
      <c r="E1179" s="43" t="s">
        <v>13729</v>
      </c>
      <c r="F1179" s="43">
        <v>1.0</v>
      </c>
      <c r="G1179" s="43">
        <v>15000.0</v>
      </c>
      <c r="H1179" s="43" t="s">
        <v>12528</v>
      </c>
    </row>
    <row r="1180" ht="15.75" customHeight="1">
      <c r="A1180" s="42">
        <v>41091.0</v>
      </c>
      <c r="B1180" s="43" t="s">
        <v>13688</v>
      </c>
      <c r="C1180" s="42" t="s">
        <v>13730</v>
      </c>
      <c r="D1180" s="43" t="s">
        <v>13690</v>
      </c>
      <c r="E1180" s="43" t="s">
        <v>13716</v>
      </c>
      <c r="F1180" s="43">
        <v>2.0</v>
      </c>
      <c r="G1180" s="43">
        <v>1200.0</v>
      </c>
      <c r="H1180" s="43" t="s">
        <v>12528</v>
      </c>
    </row>
    <row r="1181" ht="15.75" customHeight="1">
      <c r="A1181" s="42">
        <v>41091.0</v>
      </c>
      <c r="B1181" s="43" t="s">
        <v>13688</v>
      </c>
      <c r="C1181" s="42" t="s">
        <v>13731</v>
      </c>
      <c r="D1181" s="43" t="s">
        <v>13690</v>
      </c>
      <c r="E1181" s="43" t="s">
        <v>13716</v>
      </c>
      <c r="F1181" s="43">
        <v>21.0</v>
      </c>
      <c r="G1181" s="43">
        <f>F1181*800</f>
        <v>16800</v>
      </c>
      <c r="H1181" s="43" t="s">
        <v>12528</v>
      </c>
    </row>
    <row r="1182" ht="15.75" customHeight="1">
      <c r="A1182" s="42">
        <v>41091.0</v>
      </c>
      <c r="B1182" s="43" t="s">
        <v>13688</v>
      </c>
      <c r="C1182" s="42" t="s">
        <v>13732</v>
      </c>
      <c r="D1182" s="43" t="s">
        <v>13690</v>
      </c>
      <c r="E1182" s="43" t="s">
        <v>13716</v>
      </c>
      <c r="F1182" s="43">
        <v>10.0</v>
      </c>
      <c r="G1182" s="43">
        <f>F1182*1500</f>
        <v>15000</v>
      </c>
      <c r="H1182" s="43" t="s">
        <v>12528</v>
      </c>
    </row>
    <row r="1183" ht="15.75" customHeight="1">
      <c r="A1183" s="42">
        <v>41091.0</v>
      </c>
      <c r="B1183" s="43" t="s">
        <v>13688</v>
      </c>
      <c r="C1183" s="42" t="s">
        <v>13733</v>
      </c>
      <c r="D1183" s="43" t="s">
        <v>13690</v>
      </c>
      <c r="E1183" s="43" t="s">
        <v>13716</v>
      </c>
      <c r="F1183" s="43">
        <v>5.0</v>
      </c>
      <c r="G1183" s="43">
        <f>F1183*1000</f>
        <v>5000</v>
      </c>
      <c r="H1183" s="43" t="s">
        <v>12528</v>
      </c>
    </row>
    <row r="1184" ht="15.75" customHeight="1">
      <c r="A1184" s="42">
        <v>41091.0</v>
      </c>
      <c r="B1184" s="43" t="s">
        <v>13688</v>
      </c>
      <c r="C1184" s="42" t="s">
        <v>13734</v>
      </c>
      <c r="D1184" s="43" t="s">
        <v>13690</v>
      </c>
      <c r="E1184" s="43" t="s">
        <v>13716</v>
      </c>
      <c r="F1184" s="43">
        <v>3.0</v>
      </c>
      <c r="G1184" s="43">
        <f>F1184*800</f>
        <v>2400</v>
      </c>
      <c r="H1184" s="43" t="s">
        <v>12528</v>
      </c>
    </row>
    <row r="1185" ht="15.75" customHeight="1">
      <c r="A1185" s="42">
        <v>41091.0</v>
      </c>
      <c r="B1185" s="43" t="s">
        <v>13688</v>
      </c>
      <c r="C1185" s="42" t="s">
        <v>13735</v>
      </c>
      <c r="D1185" s="43" t="s">
        <v>13690</v>
      </c>
      <c r="E1185" s="43" t="s">
        <v>13736</v>
      </c>
      <c r="F1185" s="43">
        <v>2.0</v>
      </c>
      <c r="G1185" s="43">
        <f>F1185*900</f>
        <v>1800</v>
      </c>
      <c r="H1185" s="43" t="s">
        <v>12528</v>
      </c>
    </row>
    <row r="1186" ht="15.75" customHeight="1">
      <c r="A1186" s="42">
        <v>41091.0</v>
      </c>
      <c r="B1186" s="43" t="s">
        <v>13688</v>
      </c>
      <c r="C1186" s="42" t="s">
        <v>13737</v>
      </c>
      <c r="D1186" s="43" t="s">
        <v>13690</v>
      </c>
      <c r="E1186" s="43" t="s">
        <v>13738</v>
      </c>
      <c r="F1186" s="43">
        <v>5.0</v>
      </c>
      <c r="G1186" s="43">
        <f>F1186*1500</f>
        <v>7500</v>
      </c>
      <c r="H1186" s="43" t="s">
        <v>12528</v>
      </c>
    </row>
    <row r="1187" ht="15.75" customHeight="1">
      <c r="A1187" s="42">
        <v>41091.0</v>
      </c>
      <c r="B1187" s="43" t="s">
        <v>13688</v>
      </c>
      <c r="C1187" s="42" t="s">
        <v>13739</v>
      </c>
      <c r="D1187" s="43" t="s">
        <v>13690</v>
      </c>
      <c r="E1187" s="43" t="s">
        <v>13740</v>
      </c>
      <c r="F1187" s="43">
        <v>1.0</v>
      </c>
      <c r="G1187" s="43">
        <v>45000.0</v>
      </c>
      <c r="H1187" s="43" t="s">
        <v>12528</v>
      </c>
    </row>
    <row r="1188" ht="15.75" customHeight="1">
      <c r="A1188" s="42">
        <v>41091.0</v>
      </c>
      <c r="B1188" s="43" t="s">
        <v>13688</v>
      </c>
      <c r="C1188" s="42" t="s">
        <v>13741</v>
      </c>
      <c r="D1188" s="43" t="s">
        <v>13690</v>
      </c>
      <c r="E1188" s="43" t="s">
        <v>13740</v>
      </c>
      <c r="F1188" s="43">
        <v>1.0</v>
      </c>
      <c r="G1188" s="43">
        <v>65000.0</v>
      </c>
      <c r="H1188" s="43" t="s">
        <v>12528</v>
      </c>
    </row>
    <row r="1189" ht="15.75" customHeight="1">
      <c r="A1189" s="42">
        <v>41091.0</v>
      </c>
      <c r="B1189" s="43" t="s">
        <v>13688</v>
      </c>
      <c r="C1189" s="42" t="s">
        <v>13742</v>
      </c>
      <c r="D1189" s="43" t="s">
        <v>13690</v>
      </c>
      <c r="E1189" s="43" t="s">
        <v>13738</v>
      </c>
      <c r="F1189" s="43">
        <v>12.0</v>
      </c>
      <c r="G1189" s="43">
        <f>F1189*3000</f>
        <v>36000</v>
      </c>
      <c r="H1189" s="43" t="s">
        <v>12528</v>
      </c>
    </row>
    <row r="1190" ht="15.75" customHeight="1">
      <c r="A1190" s="42">
        <v>41091.0</v>
      </c>
      <c r="B1190" s="43" t="s">
        <v>13688</v>
      </c>
      <c r="C1190" s="42" t="s">
        <v>13743</v>
      </c>
      <c r="D1190" s="43" t="s">
        <v>13690</v>
      </c>
      <c r="E1190" s="43" t="s">
        <v>13709</v>
      </c>
      <c r="F1190" s="43">
        <v>1.0</v>
      </c>
      <c r="G1190" s="43">
        <v>18000.0</v>
      </c>
      <c r="H1190" s="43" t="s">
        <v>12528</v>
      </c>
    </row>
    <row r="1191" ht="15.75" customHeight="1">
      <c r="A1191" s="42">
        <v>41091.0</v>
      </c>
      <c r="B1191" s="43" t="s">
        <v>13688</v>
      </c>
      <c r="C1191" s="42" t="s">
        <v>13744</v>
      </c>
      <c r="D1191" s="43" t="s">
        <v>13690</v>
      </c>
      <c r="E1191" s="43" t="s">
        <v>13716</v>
      </c>
      <c r="F1191" s="43">
        <v>12.0</v>
      </c>
      <c r="G1191" s="43">
        <v>18000.0</v>
      </c>
      <c r="H1191" s="43" t="s">
        <v>12528</v>
      </c>
    </row>
    <row r="1192" ht="15.75" customHeight="1">
      <c r="A1192" s="42">
        <v>41091.0</v>
      </c>
      <c r="B1192" s="43" t="s">
        <v>13688</v>
      </c>
      <c r="C1192" s="42" t="s">
        <v>13745</v>
      </c>
      <c r="D1192" s="43" t="s">
        <v>13690</v>
      </c>
      <c r="E1192" s="43" t="s">
        <v>13716</v>
      </c>
      <c r="F1192" s="43">
        <v>10.0</v>
      </c>
      <c r="G1192" s="43">
        <v>30000.0</v>
      </c>
      <c r="H1192" s="43" t="s">
        <v>12528</v>
      </c>
    </row>
    <row r="1193" ht="15.75" customHeight="1">
      <c r="A1193" s="42">
        <v>41091.0</v>
      </c>
      <c r="B1193" s="43" t="s">
        <v>13688</v>
      </c>
      <c r="C1193" s="42" t="s">
        <v>13746</v>
      </c>
      <c r="D1193" s="43" t="s">
        <v>13690</v>
      </c>
      <c r="E1193" s="43" t="s">
        <v>13747</v>
      </c>
      <c r="F1193" s="43">
        <v>1.0</v>
      </c>
      <c r="G1193" s="43">
        <v>250000.0</v>
      </c>
      <c r="H1193" s="43" t="s">
        <v>12528</v>
      </c>
    </row>
    <row r="1194" ht="15.75" customHeight="1">
      <c r="A1194" s="42">
        <v>41091.0</v>
      </c>
      <c r="B1194" s="43" t="s">
        <v>13688</v>
      </c>
      <c r="C1194" s="42" t="s">
        <v>13748</v>
      </c>
      <c r="D1194" s="43" t="s">
        <v>13690</v>
      </c>
      <c r="E1194" s="43" t="s">
        <v>13716</v>
      </c>
      <c r="F1194" s="43">
        <v>10.0</v>
      </c>
      <c r="G1194" s="43">
        <f>F1194*2000</f>
        <v>20000</v>
      </c>
      <c r="H1194" s="43" t="s">
        <v>12528</v>
      </c>
    </row>
    <row r="1195" ht="15.75" customHeight="1">
      <c r="A1195" s="42">
        <v>41091.0</v>
      </c>
      <c r="B1195" s="43" t="s">
        <v>13688</v>
      </c>
      <c r="C1195" s="42" t="s">
        <v>13749</v>
      </c>
      <c r="D1195" s="43" t="s">
        <v>13690</v>
      </c>
      <c r="E1195" s="43" t="s">
        <v>13716</v>
      </c>
      <c r="F1195" s="43">
        <v>3.0</v>
      </c>
      <c r="G1195" s="43">
        <f>F1195*6000</f>
        <v>18000</v>
      </c>
      <c r="H1195" s="43" t="s">
        <v>12528</v>
      </c>
    </row>
    <row r="1196" ht="15.75" customHeight="1">
      <c r="A1196" s="42">
        <v>16097.0</v>
      </c>
      <c r="B1196" s="43" t="s">
        <v>13750</v>
      </c>
      <c r="C1196" s="42" t="s">
        <v>13751</v>
      </c>
      <c r="D1196" s="43" t="s">
        <v>13752</v>
      </c>
      <c r="E1196" s="43" t="s">
        <v>13753</v>
      </c>
      <c r="F1196" s="43" t="s">
        <v>13754</v>
      </c>
      <c r="G1196" s="43" t="s">
        <v>71</v>
      </c>
      <c r="H1196" s="43" t="s">
        <v>12528</v>
      </c>
    </row>
    <row r="1197" ht="15.75" customHeight="1">
      <c r="A1197" s="42">
        <v>16097.0</v>
      </c>
      <c r="B1197" s="43" t="s">
        <v>13750</v>
      </c>
      <c r="C1197" s="42" t="s">
        <v>13755</v>
      </c>
      <c r="D1197" s="43" t="s">
        <v>13756</v>
      </c>
      <c r="E1197" s="43" t="s">
        <v>13757</v>
      </c>
      <c r="F1197" s="43" t="s">
        <v>13758</v>
      </c>
      <c r="G1197" s="43">
        <v>55000.0</v>
      </c>
      <c r="H1197" s="43" t="s">
        <v>2214</v>
      </c>
    </row>
    <row r="1198" ht="15.75" customHeight="1">
      <c r="A1198" s="42">
        <v>16097.0</v>
      </c>
      <c r="B1198" s="43" t="s">
        <v>13750</v>
      </c>
      <c r="C1198" s="42" t="s">
        <v>7941</v>
      </c>
      <c r="D1198" s="43" t="s">
        <v>13756</v>
      </c>
      <c r="E1198" s="43" t="s">
        <v>13759</v>
      </c>
      <c r="F1198" s="43" t="s">
        <v>13760</v>
      </c>
      <c r="G1198" s="43">
        <v>56000.0</v>
      </c>
      <c r="H1198" s="43" t="s">
        <v>2214</v>
      </c>
    </row>
    <row r="1199" ht="15.75" customHeight="1">
      <c r="A1199" s="42">
        <v>16097.0</v>
      </c>
      <c r="B1199" s="43" t="s">
        <v>13750</v>
      </c>
      <c r="C1199" s="42" t="s">
        <v>13761</v>
      </c>
      <c r="D1199" s="43" t="s">
        <v>13756</v>
      </c>
      <c r="E1199" s="43" t="s">
        <v>13759</v>
      </c>
      <c r="F1199" s="43" t="s">
        <v>13762</v>
      </c>
      <c r="G1199" s="43">
        <v>50000.0</v>
      </c>
      <c r="H1199" s="43" t="s">
        <v>2214</v>
      </c>
    </row>
    <row r="1200" ht="15.75" customHeight="1">
      <c r="A1200" s="42">
        <v>16097.0</v>
      </c>
      <c r="B1200" s="43" t="s">
        <v>13750</v>
      </c>
      <c r="C1200" s="42" t="s">
        <v>13763</v>
      </c>
      <c r="D1200" s="43" t="s">
        <v>13756</v>
      </c>
      <c r="E1200" s="43" t="s">
        <v>13759</v>
      </c>
      <c r="F1200" s="43" t="s">
        <v>13764</v>
      </c>
      <c r="G1200" s="43">
        <v>57000.0</v>
      </c>
      <c r="H1200" s="43" t="s">
        <v>2214</v>
      </c>
    </row>
    <row r="1201" ht="15.75" customHeight="1">
      <c r="A1201" s="42">
        <v>16097.0</v>
      </c>
      <c r="B1201" s="43" t="s">
        <v>13750</v>
      </c>
      <c r="C1201" s="42" t="s">
        <v>13765</v>
      </c>
      <c r="D1201" s="43" t="s">
        <v>13756</v>
      </c>
      <c r="E1201" s="43" t="s">
        <v>13759</v>
      </c>
      <c r="F1201" s="43" t="s">
        <v>13766</v>
      </c>
      <c r="G1201" s="43">
        <v>55000.0</v>
      </c>
      <c r="H1201" s="43" t="s">
        <v>2214</v>
      </c>
    </row>
    <row r="1202" ht="15.75" customHeight="1">
      <c r="A1202" s="42">
        <v>16097.0</v>
      </c>
      <c r="B1202" s="43" t="s">
        <v>13750</v>
      </c>
      <c r="C1202" s="42" t="s">
        <v>13767</v>
      </c>
      <c r="D1202" s="43" t="s">
        <v>13756</v>
      </c>
      <c r="E1202" s="43" t="s">
        <v>13768</v>
      </c>
      <c r="F1202" s="43" t="s">
        <v>13769</v>
      </c>
      <c r="G1202" s="43">
        <v>57000.0</v>
      </c>
      <c r="H1202" s="43" t="s">
        <v>2214</v>
      </c>
    </row>
    <row r="1203" ht="15.75" customHeight="1">
      <c r="A1203" s="42">
        <v>16097.0</v>
      </c>
      <c r="B1203" s="43" t="s">
        <v>13750</v>
      </c>
      <c r="C1203" s="42" t="s">
        <v>13770</v>
      </c>
      <c r="D1203" s="43" t="s">
        <v>13756</v>
      </c>
      <c r="E1203" s="43" t="s">
        <v>13759</v>
      </c>
      <c r="F1203" s="43" t="s">
        <v>13771</v>
      </c>
      <c r="G1203" s="43">
        <v>57000.0</v>
      </c>
      <c r="H1203" s="43" t="s">
        <v>2214</v>
      </c>
    </row>
    <row r="1204" ht="15.75" customHeight="1">
      <c r="A1204" s="42">
        <v>16097.0</v>
      </c>
      <c r="B1204" s="43" t="s">
        <v>13750</v>
      </c>
      <c r="C1204" s="42" t="s">
        <v>13772</v>
      </c>
      <c r="D1204" s="43" t="s">
        <v>13773</v>
      </c>
      <c r="E1204" s="43" t="s">
        <v>13774</v>
      </c>
      <c r="F1204" s="43" t="s">
        <v>13775</v>
      </c>
      <c r="G1204" s="43">
        <v>57000.0</v>
      </c>
      <c r="H1204" s="43" t="s">
        <v>2214</v>
      </c>
    </row>
    <row r="1205" ht="15.75" customHeight="1">
      <c r="A1205" s="42">
        <v>16097.0</v>
      </c>
      <c r="B1205" s="43" t="s">
        <v>13750</v>
      </c>
      <c r="C1205" s="42" t="s">
        <v>13776</v>
      </c>
      <c r="D1205" s="43" t="s">
        <v>13752</v>
      </c>
      <c r="E1205" s="43" t="s">
        <v>13777</v>
      </c>
      <c r="F1205" s="43" t="s">
        <v>13769</v>
      </c>
      <c r="G1205" s="43">
        <v>57200.0</v>
      </c>
      <c r="H1205" s="43" t="s">
        <v>2214</v>
      </c>
    </row>
    <row r="1206" ht="15.75" customHeight="1">
      <c r="A1206" s="42">
        <v>16097.0</v>
      </c>
      <c r="B1206" s="43" t="s">
        <v>13750</v>
      </c>
      <c r="C1206" s="42" t="s">
        <v>13778</v>
      </c>
      <c r="D1206" s="43" t="s">
        <v>13752</v>
      </c>
      <c r="E1206" s="43" t="s">
        <v>13759</v>
      </c>
      <c r="F1206" s="43" t="s">
        <v>13779</v>
      </c>
      <c r="G1206" s="43">
        <v>57200.0</v>
      </c>
      <c r="H1206" s="43" t="s">
        <v>2214</v>
      </c>
    </row>
    <row r="1207" ht="15.75" customHeight="1">
      <c r="A1207" s="42">
        <v>16097.0</v>
      </c>
      <c r="B1207" s="43" t="s">
        <v>13750</v>
      </c>
      <c r="C1207" s="42" t="s">
        <v>13780</v>
      </c>
      <c r="D1207" s="43" t="s">
        <v>3241</v>
      </c>
      <c r="E1207" s="43" t="s">
        <v>13781</v>
      </c>
      <c r="F1207" s="43" t="s">
        <v>13782</v>
      </c>
      <c r="G1207" s="43">
        <v>15000.0</v>
      </c>
      <c r="H1207" s="43" t="s">
        <v>2214</v>
      </c>
    </row>
    <row r="1208" ht="15.75" customHeight="1">
      <c r="A1208" s="42">
        <v>16097.0</v>
      </c>
      <c r="B1208" s="43" t="s">
        <v>13750</v>
      </c>
      <c r="C1208" s="42" t="s">
        <v>13783</v>
      </c>
      <c r="D1208" s="43" t="s">
        <v>3241</v>
      </c>
      <c r="E1208" s="43" t="s">
        <v>13759</v>
      </c>
      <c r="F1208" s="43">
        <v>100.0</v>
      </c>
      <c r="G1208" s="43">
        <v>30000.0</v>
      </c>
      <c r="H1208" s="43" t="s">
        <v>2214</v>
      </c>
    </row>
    <row r="1209" ht="15.75" customHeight="1">
      <c r="A1209" s="42">
        <v>16097.0</v>
      </c>
      <c r="B1209" s="43" t="s">
        <v>13750</v>
      </c>
      <c r="C1209" s="42" t="s">
        <v>13784</v>
      </c>
      <c r="D1209" s="43" t="s">
        <v>13756</v>
      </c>
      <c r="E1209" s="43" t="s">
        <v>13759</v>
      </c>
      <c r="F1209" s="43">
        <v>600.0</v>
      </c>
      <c r="G1209" s="43">
        <v>30000.0</v>
      </c>
      <c r="H1209" s="43" t="s">
        <v>2214</v>
      </c>
    </row>
    <row r="1210" ht="15.75" customHeight="1">
      <c r="A1210" s="42">
        <v>16097.0</v>
      </c>
      <c r="B1210" s="43" t="s">
        <v>13750</v>
      </c>
      <c r="C1210" s="42" t="s">
        <v>13785</v>
      </c>
      <c r="D1210" s="43" t="s">
        <v>13756</v>
      </c>
      <c r="E1210" s="43" t="s">
        <v>13759</v>
      </c>
      <c r="F1210" s="43">
        <v>100.0</v>
      </c>
      <c r="G1210" s="43">
        <v>50000.0</v>
      </c>
      <c r="H1210" s="43" t="s">
        <v>2214</v>
      </c>
    </row>
    <row r="1211" ht="15.75" customHeight="1">
      <c r="A1211" s="42">
        <v>540096.0</v>
      </c>
      <c r="B1211" s="43" t="s">
        <v>3393</v>
      </c>
      <c r="C1211" s="42" t="s">
        <v>13786</v>
      </c>
      <c r="D1211" s="43" t="s">
        <v>13787</v>
      </c>
      <c r="E1211" s="43" t="s">
        <v>13788</v>
      </c>
      <c r="F1211" s="43">
        <v>14.0</v>
      </c>
      <c r="G1211" s="43">
        <v>36398.0</v>
      </c>
      <c r="H1211" s="43" t="s">
        <v>2214</v>
      </c>
    </row>
    <row r="1212" ht="15.75" customHeight="1">
      <c r="A1212" s="42">
        <v>540096.0</v>
      </c>
      <c r="B1212" s="43" t="s">
        <v>3393</v>
      </c>
      <c r="C1212" s="42" t="s">
        <v>13789</v>
      </c>
      <c r="D1212" s="43" t="s">
        <v>3452</v>
      </c>
      <c r="E1212" s="43" t="s">
        <v>13790</v>
      </c>
      <c r="F1212" s="43">
        <v>10.0</v>
      </c>
      <c r="G1212" s="43">
        <v>7587.24</v>
      </c>
      <c r="H1212" s="43" t="s">
        <v>2214</v>
      </c>
    </row>
    <row r="1213" ht="15.75" customHeight="1">
      <c r="A1213" s="42">
        <v>44001.0</v>
      </c>
      <c r="B1213" s="43" t="s">
        <v>3576</v>
      </c>
      <c r="C1213" s="42" t="s">
        <v>13791</v>
      </c>
      <c r="D1213" s="43" t="s">
        <v>654</v>
      </c>
      <c r="E1213" s="43" t="s">
        <v>13792</v>
      </c>
      <c r="F1213" s="43">
        <v>50.0</v>
      </c>
      <c r="G1213" s="43" t="s">
        <v>588</v>
      </c>
      <c r="H1213" s="43" t="s">
        <v>12528</v>
      </c>
    </row>
    <row r="1214" ht="15.75" customHeight="1">
      <c r="A1214" s="42">
        <v>44001.0</v>
      </c>
      <c r="B1214" s="43" t="s">
        <v>3576</v>
      </c>
      <c r="C1214" s="42" t="s">
        <v>13793</v>
      </c>
      <c r="D1214" s="43" t="s">
        <v>654</v>
      </c>
      <c r="E1214" s="43" t="s">
        <v>3581</v>
      </c>
      <c r="F1214" s="43">
        <v>3.0</v>
      </c>
      <c r="G1214" s="43" t="s">
        <v>13794</v>
      </c>
      <c r="H1214" s="43" t="s">
        <v>12528</v>
      </c>
    </row>
    <row r="1215" ht="15.75" customHeight="1">
      <c r="A1215" s="42">
        <v>44001.0</v>
      </c>
      <c r="B1215" s="43" t="s">
        <v>3576</v>
      </c>
      <c r="C1215" s="42" t="s">
        <v>13795</v>
      </c>
      <c r="D1215" s="43" t="s">
        <v>654</v>
      </c>
      <c r="E1215" s="43" t="s">
        <v>3581</v>
      </c>
      <c r="F1215" s="43">
        <v>40.0</v>
      </c>
      <c r="G1215" s="43" t="s">
        <v>13796</v>
      </c>
      <c r="H1215" s="43" t="s">
        <v>12528</v>
      </c>
    </row>
    <row r="1216" ht="15.75" customHeight="1">
      <c r="A1216" s="42">
        <v>44001.0</v>
      </c>
      <c r="B1216" s="43" t="s">
        <v>3576</v>
      </c>
      <c r="C1216" s="42" t="s">
        <v>13797</v>
      </c>
      <c r="D1216" s="43" t="s">
        <v>654</v>
      </c>
      <c r="E1216" s="43" t="s">
        <v>13798</v>
      </c>
      <c r="F1216" s="43">
        <v>12.0</v>
      </c>
      <c r="G1216" s="43" t="s">
        <v>9970</v>
      </c>
      <c r="H1216" s="43" t="s">
        <v>12528</v>
      </c>
    </row>
    <row r="1217" ht="15.75" customHeight="1">
      <c r="A1217" s="42">
        <v>44001.0</v>
      </c>
      <c r="B1217" s="43" t="s">
        <v>3576</v>
      </c>
      <c r="C1217" s="42" t="s">
        <v>13799</v>
      </c>
      <c r="D1217" s="43" t="s">
        <v>654</v>
      </c>
      <c r="E1217" s="43" t="s">
        <v>13800</v>
      </c>
      <c r="F1217" s="43">
        <v>1.0</v>
      </c>
      <c r="G1217" s="43" t="s">
        <v>13801</v>
      </c>
      <c r="H1217" s="43" t="s">
        <v>12528</v>
      </c>
    </row>
    <row r="1218" ht="15.75" customHeight="1">
      <c r="A1218" s="42">
        <v>44001.0</v>
      </c>
      <c r="B1218" s="43" t="s">
        <v>3576</v>
      </c>
      <c r="C1218" s="42" t="s">
        <v>13802</v>
      </c>
      <c r="D1218" s="43" t="s">
        <v>654</v>
      </c>
      <c r="E1218" s="43" t="s">
        <v>13803</v>
      </c>
      <c r="F1218" s="43">
        <v>10.0</v>
      </c>
      <c r="G1218" s="43" t="s">
        <v>13796</v>
      </c>
      <c r="H1218" s="43" t="s">
        <v>12528</v>
      </c>
    </row>
    <row r="1219" ht="15.75" customHeight="1">
      <c r="A1219" s="42">
        <v>44001.0</v>
      </c>
      <c r="B1219" s="43" t="s">
        <v>3576</v>
      </c>
      <c r="C1219" s="42" t="s">
        <v>13804</v>
      </c>
      <c r="D1219" s="43" t="s">
        <v>654</v>
      </c>
      <c r="E1219" s="43" t="s">
        <v>13805</v>
      </c>
      <c r="F1219" s="43">
        <v>1.0</v>
      </c>
      <c r="G1219" s="43">
        <v>25000.0</v>
      </c>
      <c r="H1219" s="43" t="s">
        <v>12528</v>
      </c>
    </row>
    <row r="1220" ht="15.75" customHeight="1">
      <c r="A1220" s="42">
        <v>44001.0</v>
      </c>
      <c r="B1220" s="43" t="s">
        <v>3576</v>
      </c>
      <c r="C1220" s="42" t="s">
        <v>13806</v>
      </c>
      <c r="D1220" s="43" t="s">
        <v>654</v>
      </c>
      <c r="E1220" s="43" t="s">
        <v>13807</v>
      </c>
      <c r="F1220" s="43">
        <v>1.0</v>
      </c>
      <c r="G1220" s="43">
        <v>10000.0</v>
      </c>
      <c r="H1220" s="43" t="s">
        <v>12528</v>
      </c>
    </row>
    <row r="1221" ht="15.75" customHeight="1">
      <c r="A1221" s="42">
        <v>260001.0</v>
      </c>
      <c r="B1221" s="43" t="s">
        <v>3736</v>
      </c>
      <c r="C1221" s="42" t="s">
        <v>13808</v>
      </c>
      <c r="D1221" s="43" t="s">
        <v>1731</v>
      </c>
      <c r="E1221" s="43" t="s">
        <v>13809</v>
      </c>
      <c r="F1221" s="43">
        <v>30.0</v>
      </c>
      <c r="G1221" s="43">
        <f>F1221*109.99</f>
        <v>3299.7</v>
      </c>
      <c r="H1221" s="43" t="s">
        <v>12528</v>
      </c>
    </row>
    <row r="1222" ht="15.75" customHeight="1">
      <c r="A1222" s="42">
        <v>260001.0</v>
      </c>
      <c r="B1222" s="43" t="s">
        <v>3736</v>
      </c>
      <c r="C1222" s="42" t="s">
        <v>13808</v>
      </c>
      <c r="D1222" s="43" t="s">
        <v>1731</v>
      </c>
      <c r="E1222" s="43" t="s">
        <v>13810</v>
      </c>
      <c r="F1222" s="43">
        <v>8.0</v>
      </c>
      <c r="G1222" s="43">
        <f>F1222*2778.99</f>
        <v>22231.92</v>
      </c>
      <c r="H1222" s="43" t="s">
        <v>2214</v>
      </c>
    </row>
    <row r="1223" ht="15.75" customHeight="1">
      <c r="A1223" s="42">
        <v>260001.0</v>
      </c>
      <c r="B1223" s="43" t="s">
        <v>3736</v>
      </c>
      <c r="C1223" s="42" t="s">
        <v>13808</v>
      </c>
      <c r="D1223" s="43" t="s">
        <v>1731</v>
      </c>
      <c r="E1223" s="43" t="s">
        <v>13811</v>
      </c>
      <c r="F1223" s="43">
        <v>200.0</v>
      </c>
      <c r="G1223" s="43">
        <f>F1223*277.99</f>
        <v>55598</v>
      </c>
      <c r="H1223" s="43" t="s">
        <v>2214</v>
      </c>
    </row>
    <row r="1224" ht="15.75" customHeight="1">
      <c r="A1224" s="42">
        <v>260001.0</v>
      </c>
      <c r="B1224" s="43" t="s">
        <v>3736</v>
      </c>
      <c r="C1224" s="42" t="s">
        <v>13808</v>
      </c>
      <c r="D1224" s="43" t="s">
        <v>1731</v>
      </c>
      <c r="E1224" s="43" t="s">
        <v>13812</v>
      </c>
      <c r="F1224" s="43">
        <v>20.0</v>
      </c>
      <c r="G1224" s="43">
        <f>F1224*160.99</f>
        <v>3219.8</v>
      </c>
      <c r="H1224" s="43" t="s">
        <v>12528</v>
      </c>
    </row>
    <row r="1225" ht="15.75" customHeight="1">
      <c r="A1225" s="42">
        <v>260001.0</v>
      </c>
      <c r="B1225" s="43" t="s">
        <v>3736</v>
      </c>
      <c r="C1225" s="42" t="s">
        <v>13808</v>
      </c>
      <c r="D1225" s="43" t="s">
        <v>1731</v>
      </c>
      <c r="E1225" s="43" t="s">
        <v>13813</v>
      </c>
      <c r="F1225" s="43">
        <v>3.0</v>
      </c>
      <c r="G1225" s="43">
        <f>F1225*930.99</f>
        <v>2792.97</v>
      </c>
      <c r="H1225" s="43" t="s">
        <v>12528</v>
      </c>
    </row>
    <row r="1226" ht="15.75" customHeight="1">
      <c r="A1226" s="42">
        <v>260001.0</v>
      </c>
      <c r="B1226" s="43" t="s">
        <v>3736</v>
      </c>
      <c r="C1226" s="42" t="s">
        <v>13808</v>
      </c>
      <c r="D1226" s="43" t="s">
        <v>1731</v>
      </c>
      <c r="E1226" s="43" t="s">
        <v>13814</v>
      </c>
      <c r="F1226" s="43" t="s">
        <v>13815</v>
      </c>
      <c r="G1226" s="43">
        <v>28000.0</v>
      </c>
      <c r="H1226" s="43" t="s">
        <v>2214</v>
      </c>
    </row>
    <row r="1227" ht="15.75" customHeight="1">
      <c r="A1227" s="42">
        <v>260001.0</v>
      </c>
      <c r="B1227" s="43" t="s">
        <v>3736</v>
      </c>
      <c r="C1227" s="42" t="s">
        <v>13808</v>
      </c>
      <c r="D1227" s="43" t="s">
        <v>1731</v>
      </c>
      <c r="E1227" s="43" t="s">
        <v>13814</v>
      </c>
      <c r="F1227" s="43" t="s">
        <v>13816</v>
      </c>
      <c r="G1227" s="43">
        <v>28000.0</v>
      </c>
      <c r="H1227" s="43" t="s">
        <v>2214</v>
      </c>
    </row>
    <row r="1228" ht="15.75" customHeight="1">
      <c r="A1228" s="42">
        <v>260001.0</v>
      </c>
      <c r="B1228" s="43" t="s">
        <v>3736</v>
      </c>
      <c r="C1228" s="42" t="s">
        <v>13808</v>
      </c>
      <c r="D1228" s="43" t="s">
        <v>1731</v>
      </c>
      <c r="E1228" s="43" t="s">
        <v>13814</v>
      </c>
      <c r="F1228" s="43" t="s">
        <v>13817</v>
      </c>
      <c r="G1228" s="43">
        <v>28000.0</v>
      </c>
      <c r="H1228" s="43" t="s">
        <v>2214</v>
      </c>
    </row>
    <row r="1229" ht="15.75" customHeight="1">
      <c r="A1229" s="42">
        <v>260001.0</v>
      </c>
      <c r="B1229" s="43" t="s">
        <v>3736</v>
      </c>
      <c r="C1229" s="42" t="s">
        <v>13808</v>
      </c>
      <c r="D1229" s="43" t="s">
        <v>1731</v>
      </c>
      <c r="E1229" s="43" t="s">
        <v>13814</v>
      </c>
      <c r="F1229" s="43" t="s">
        <v>13818</v>
      </c>
      <c r="G1229" s="43">
        <v>28000.0</v>
      </c>
      <c r="H1229" s="43" t="s">
        <v>2214</v>
      </c>
    </row>
    <row r="1230" ht="15.75" customHeight="1">
      <c r="A1230" s="42">
        <v>260001.0</v>
      </c>
      <c r="B1230" s="43" t="s">
        <v>3736</v>
      </c>
      <c r="C1230" s="42" t="s">
        <v>1507</v>
      </c>
      <c r="D1230" s="43" t="s">
        <v>1645</v>
      </c>
      <c r="E1230" s="43" t="s">
        <v>3797</v>
      </c>
      <c r="F1230" s="43" t="s">
        <v>3803</v>
      </c>
      <c r="G1230" s="43">
        <v>120000.0</v>
      </c>
      <c r="H1230" s="43" t="s">
        <v>2214</v>
      </c>
    </row>
    <row r="1231" ht="15.75" customHeight="1">
      <c r="A1231" s="42">
        <v>260001.0</v>
      </c>
      <c r="B1231" s="43" t="s">
        <v>3736</v>
      </c>
      <c r="C1231" s="42" t="s">
        <v>3816</v>
      </c>
      <c r="D1231" s="43" t="s">
        <v>1645</v>
      </c>
      <c r="E1231" s="43" t="s">
        <v>3797</v>
      </c>
      <c r="F1231" s="43" t="s">
        <v>443</v>
      </c>
      <c r="G1231" s="43">
        <v>220000.0</v>
      </c>
      <c r="H1231" s="43" t="s">
        <v>2214</v>
      </c>
    </row>
    <row r="1232" ht="15.75" customHeight="1">
      <c r="A1232" s="42">
        <v>260001.0</v>
      </c>
      <c r="B1232" s="43" t="s">
        <v>3736</v>
      </c>
      <c r="C1232" s="42" t="s">
        <v>3821</v>
      </c>
      <c r="D1232" s="43" t="s">
        <v>1645</v>
      </c>
      <c r="E1232" s="43" t="s">
        <v>3822</v>
      </c>
      <c r="F1232" s="43" t="s">
        <v>443</v>
      </c>
      <c r="G1232" s="43">
        <v>90000.0</v>
      </c>
      <c r="H1232" s="43" t="s">
        <v>2214</v>
      </c>
    </row>
    <row r="1233" ht="15.75" customHeight="1">
      <c r="A1233" s="42">
        <v>260001.0</v>
      </c>
      <c r="B1233" s="43" t="s">
        <v>3736</v>
      </c>
      <c r="C1233" s="42" t="s">
        <v>13819</v>
      </c>
      <c r="D1233" s="43" t="s">
        <v>1731</v>
      </c>
      <c r="E1233" s="43" t="s">
        <v>13820</v>
      </c>
      <c r="F1233" s="43" t="s">
        <v>443</v>
      </c>
      <c r="G1233" s="43">
        <v>510000.0</v>
      </c>
      <c r="H1233" s="43" t="s">
        <v>2214</v>
      </c>
    </row>
    <row r="1234" ht="15.75" customHeight="1">
      <c r="A1234" s="42">
        <v>260001.0</v>
      </c>
      <c r="B1234" s="43" t="s">
        <v>3736</v>
      </c>
      <c r="C1234" s="42" t="s">
        <v>13821</v>
      </c>
      <c r="D1234" s="43" t="s">
        <v>1731</v>
      </c>
      <c r="E1234" s="43" t="s">
        <v>13821</v>
      </c>
      <c r="F1234" s="43" t="s">
        <v>443</v>
      </c>
      <c r="G1234" s="43">
        <v>143500.0</v>
      </c>
      <c r="H1234" s="43" t="s">
        <v>2214</v>
      </c>
    </row>
    <row r="1235" ht="15.75" customHeight="1">
      <c r="A1235" s="42">
        <v>260001.0</v>
      </c>
      <c r="B1235" s="43" t="s">
        <v>3736</v>
      </c>
      <c r="C1235" s="42" t="s">
        <v>13822</v>
      </c>
      <c r="D1235" s="43" t="s">
        <v>1731</v>
      </c>
      <c r="E1235" s="43" t="s">
        <v>13822</v>
      </c>
      <c r="F1235" s="43" t="s">
        <v>443</v>
      </c>
      <c r="G1235" s="43">
        <v>93625.05</v>
      </c>
      <c r="H1235" s="43" t="s">
        <v>2214</v>
      </c>
    </row>
    <row r="1236" ht="15.75" customHeight="1">
      <c r="A1236" s="42">
        <v>41001.0</v>
      </c>
      <c r="B1236" s="43" t="s">
        <v>3854</v>
      </c>
      <c r="C1236" s="42" t="s">
        <v>13823</v>
      </c>
      <c r="D1236" s="43" t="s">
        <v>2417</v>
      </c>
      <c r="E1236" s="43" t="s">
        <v>3857</v>
      </c>
      <c r="F1236" s="43">
        <v>15.0</v>
      </c>
      <c r="G1236" s="43">
        <v>50000.0</v>
      </c>
      <c r="H1236" s="43" t="s">
        <v>2214</v>
      </c>
    </row>
    <row r="1237" ht="15.75" customHeight="1">
      <c r="A1237" s="42">
        <v>41001.0</v>
      </c>
      <c r="B1237" s="43" t="s">
        <v>3854</v>
      </c>
      <c r="C1237" s="42" t="s">
        <v>13823</v>
      </c>
      <c r="D1237" s="43" t="s">
        <v>13824</v>
      </c>
      <c r="E1237" s="43" t="s">
        <v>3857</v>
      </c>
      <c r="F1237" s="43">
        <v>20.0</v>
      </c>
      <c r="G1237" s="43">
        <v>50000.0</v>
      </c>
      <c r="H1237" s="43" t="s">
        <v>2214</v>
      </c>
    </row>
    <row r="1238" ht="15.75" customHeight="1">
      <c r="A1238" s="42">
        <v>41001.0</v>
      </c>
      <c r="B1238" s="43" t="s">
        <v>3854</v>
      </c>
      <c r="C1238" s="42" t="s">
        <v>13825</v>
      </c>
      <c r="D1238" s="43" t="s">
        <v>2368</v>
      </c>
      <c r="E1238" s="43" t="s">
        <v>3857</v>
      </c>
      <c r="F1238" s="43">
        <v>3.0</v>
      </c>
      <c r="G1238" s="43">
        <v>6000.0</v>
      </c>
      <c r="H1238" s="43" t="s">
        <v>2214</v>
      </c>
    </row>
    <row r="1239" ht="15.75" customHeight="1">
      <c r="A1239" s="42">
        <v>41001.0</v>
      </c>
      <c r="B1239" s="43" t="s">
        <v>3854</v>
      </c>
      <c r="C1239" s="42" t="s">
        <v>13826</v>
      </c>
      <c r="D1239" s="43" t="s">
        <v>2368</v>
      </c>
      <c r="E1239" s="43" t="s">
        <v>3857</v>
      </c>
      <c r="F1239" s="43">
        <v>6.0</v>
      </c>
      <c r="G1239" s="43">
        <v>5000.0</v>
      </c>
      <c r="H1239" s="43" t="s">
        <v>2214</v>
      </c>
    </row>
    <row r="1240" ht="15.75" customHeight="1">
      <c r="A1240" s="42">
        <v>41001.0</v>
      </c>
      <c r="B1240" s="43" t="s">
        <v>3854</v>
      </c>
      <c r="C1240" s="42" t="s">
        <v>13827</v>
      </c>
      <c r="D1240" s="43" t="s">
        <v>2368</v>
      </c>
      <c r="E1240" s="43" t="s">
        <v>3857</v>
      </c>
      <c r="F1240" s="43">
        <v>2.0</v>
      </c>
      <c r="G1240" s="43">
        <v>15848.0</v>
      </c>
      <c r="H1240" s="43" t="s">
        <v>2214</v>
      </c>
    </row>
    <row r="1241" ht="15.75" customHeight="1">
      <c r="A1241" s="42">
        <v>41001.0</v>
      </c>
      <c r="B1241" s="43" t="s">
        <v>3854</v>
      </c>
      <c r="C1241" s="42" t="s">
        <v>13828</v>
      </c>
      <c r="D1241" s="43" t="s">
        <v>8300</v>
      </c>
      <c r="E1241" s="43" t="s">
        <v>3857</v>
      </c>
      <c r="F1241" s="43">
        <v>5.0</v>
      </c>
      <c r="G1241" s="43">
        <v>650.0</v>
      </c>
      <c r="H1241" s="43" t="s">
        <v>2214</v>
      </c>
    </row>
    <row r="1242" ht="15.75" customHeight="1">
      <c r="A1242" s="42">
        <v>41001.0</v>
      </c>
      <c r="B1242" s="43" t="s">
        <v>3854</v>
      </c>
      <c r="C1242" s="42" t="s">
        <v>13829</v>
      </c>
      <c r="D1242" s="43" t="s">
        <v>8300</v>
      </c>
      <c r="E1242" s="43" t="s">
        <v>3857</v>
      </c>
      <c r="F1242" s="43">
        <v>1.0</v>
      </c>
      <c r="G1242" s="43">
        <v>15000.0</v>
      </c>
      <c r="H1242" s="43" t="s">
        <v>2214</v>
      </c>
    </row>
    <row r="1243" ht="15.75" customHeight="1">
      <c r="A1243" s="42">
        <v>41001.0</v>
      </c>
      <c r="B1243" s="43" t="s">
        <v>3854</v>
      </c>
      <c r="C1243" s="42" t="s">
        <v>13830</v>
      </c>
      <c r="D1243" s="43" t="s">
        <v>8300</v>
      </c>
      <c r="E1243" s="43" t="s">
        <v>3857</v>
      </c>
      <c r="F1243" s="43" t="s">
        <v>13831</v>
      </c>
      <c r="G1243" s="43">
        <v>7650.0</v>
      </c>
      <c r="H1243" s="43" t="s">
        <v>2214</v>
      </c>
    </row>
    <row r="1244" ht="15.75" customHeight="1">
      <c r="A1244" s="42">
        <v>41001.0</v>
      </c>
      <c r="B1244" s="43" t="s">
        <v>3854</v>
      </c>
      <c r="C1244" s="42" t="s">
        <v>13832</v>
      </c>
      <c r="D1244" s="43" t="s">
        <v>8300</v>
      </c>
      <c r="E1244" s="43" t="s">
        <v>3857</v>
      </c>
      <c r="F1244" s="43">
        <v>15.0</v>
      </c>
      <c r="G1244" s="43">
        <v>1499.85</v>
      </c>
      <c r="H1244" s="43" t="s">
        <v>2214</v>
      </c>
    </row>
    <row r="1245" ht="15.75" customHeight="1">
      <c r="A1245" s="42">
        <v>41001.0</v>
      </c>
      <c r="B1245" s="43" t="s">
        <v>3854</v>
      </c>
      <c r="C1245" s="42" t="s">
        <v>13833</v>
      </c>
      <c r="D1245" s="43" t="s">
        <v>2368</v>
      </c>
      <c r="E1245" s="43" t="s">
        <v>3857</v>
      </c>
      <c r="F1245" s="43">
        <v>7.0</v>
      </c>
      <c r="G1245" s="43">
        <v>14023.32</v>
      </c>
      <c r="H1245" s="43" t="s">
        <v>2214</v>
      </c>
    </row>
    <row r="1246" ht="15.75" customHeight="1">
      <c r="A1246" s="42">
        <v>41001.0</v>
      </c>
      <c r="B1246" s="43" t="s">
        <v>3854</v>
      </c>
      <c r="C1246" s="42" t="s">
        <v>13834</v>
      </c>
      <c r="D1246" s="43" t="s">
        <v>8300</v>
      </c>
      <c r="E1246" s="43" t="s">
        <v>3857</v>
      </c>
      <c r="F1246" s="43" t="s">
        <v>13831</v>
      </c>
      <c r="G1246" s="43">
        <v>8979.66</v>
      </c>
      <c r="H1246" s="43" t="s">
        <v>2214</v>
      </c>
    </row>
    <row r="1247" ht="15.75" customHeight="1">
      <c r="A1247" s="42">
        <v>41001.0</v>
      </c>
      <c r="B1247" s="43" t="s">
        <v>3854</v>
      </c>
      <c r="C1247" s="42" t="s">
        <v>13835</v>
      </c>
      <c r="D1247" s="43" t="s">
        <v>2368</v>
      </c>
      <c r="E1247" s="43" t="s">
        <v>3857</v>
      </c>
      <c r="F1247" s="43">
        <v>2.0</v>
      </c>
      <c r="G1247" s="43">
        <v>6480.0</v>
      </c>
      <c r="H1247" s="43" t="s">
        <v>2214</v>
      </c>
    </row>
    <row r="1248" ht="15.75" customHeight="1">
      <c r="A1248" s="42">
        <v>41001.0</v>
      </c>
      <c r="B1248" s="43" t="s">
        <v>3854</v>
      </c>
      <c r="C1248" s="42" t="s">
        <v>13836</v>
      </c>
      <c r="D1248" s="43" t="s">
        <v>13837</v>
      </c>
      <c r="E1248" s="43" t="s">
        <v>3857</v>
      </c>
      <c r="F1248" s="43"/>
      <c r="G1248" s="43">
        <v>58500.0</v>
      </c>
      <c r="H1248" s="43" t="s">
        <v>2214</v>
      </c>
    </row>
    <row r="1249" ht="15.75" customHeight="1">
      <c r="A1249" s="42">
        <v>41001.0</v>
      </c>
      <c r="B1249" s="43" t="s">
        <v>3854</v>
      </c>
      <c r="C1249" s="42" t="s">
        <v>13838</v>
      </c>
      <c r="D1249" s="43" t="s">
        <v>2368</v>
      </c>
      <c r="E1249" s="43" t="s">
        <v>3857</v>
      </c>
      <c r="F1249" s="43">
        <v>6.0</v>
      </c>
      <c r="G1249" s="43">
        <v>4000.0</v>
      </c>
      <c r="H1249" s="43" t="s">
        <v>2214</v>
      </c>
    </row>
    <row r="1250" ht="15.75" customHeight="1">
      <c r="A1250" s="42">
        <v>41001.0</v>
      </c>
      <c r="B1250" s="43" t="s">
        <v>3854</v>
      </c>
      <c r="C1250" s="42" t="s">
        <v>13839</v>
      </c>
      <c r="D1250" s="43" t="s">
        <v>2368</v>
      </c>
      <c r="E1250" s="43" t="s">
        <v>3857</v>
      </c>
      <c r="F1250" s="43">
        <v>3.0</v>
      </c>
      <c r="G1250" s="43">
        <v>19290.0</v>
      </c>
      <c r="H1250" s="43" t="s">
        <v>2214</v>
      </c>
    </row>
    <row r="1251" ht="15.75" customHeight="1">
      <c r="A1251" s="42">
        <v>41001.0</v>
      </c>
      <c r="B1251" s="43" t="s">
        <v>3854</v>
      </c>
      <c r="C1251" s="42" t="s">
        <v>13840</v>
      </c>
      <c r="D1251" s="43" t="s">
        <v>2368</v>
      </c>
      <c r="E1251" s="43" t="s">
        <v>3857</v>
      </c>
      <c r="F1251" s="43">
        <f>85+21</f>
        <v>106</v>
      </c>
      <c r="G1251" s="43">
        <f>8245+2037</f>
        <v>10282</v>
      </c>
      <c r="H1251" s="43" t="s">
        <v>2214</v>
      </c>
    </row>
    <row r="1252" ht="15.75" customHeight="1">
      <c r="A1252" s="42">
        <v>41001.0</v>
      </c>
      <c r="B1252" s="43" t="s">
        <v>3854</v>
      </c>
      <c r="C1252" s="42" t="s">
        <v>13841</v>
      </c>
      <c r="D1252" s="43" t="s">
        <v>8300</v>
      </c>
      <c r="E1252" s="43" t="s">
        <v>3857</v>
      </c>
      <c r="F1252" s="43">
        <v>240.0</v>
      </c>
      <c r="G1252" s="43">
        <v>9597.6</v>
      </c>
      <c r="H1252" s="43" t="s">
        <v>2214</v>
      </c>
    </row>
    <row r="1253" ht="15.75" customHeight="1">
      <c r="A1253" s="42">
        <v>41001.0</v>
      </c>
      <c r="B1253" s="43" t="s">
        <v>3854</v>
      </c>
      <c r="C1253" s="42" t="s">
        <v>13842</v>
      </c>
      <c r="D1253" s="43" t="s">
        <v>13843</v>
      </c>
      <c r="E1253" s="43" t="s">
        <v>3857</v>
      </c>
      <c r="F1253" s="43">
        <v>11.0</v>
      </c>
      <c r="G1253" s="43">
        <v>12000.0</v>
      </c>
      <c r="H1253" s="43" t="s">
        <v>2214</v>
      </c>
    </row>
    <row r="1254" ht="15.75" customHeight="1">
      <c r="A1254" s="42">
        <v>41001.0</v>
      </c>
      <c r="B1254" s="43" t="s">
        <v>3854</v>
      </c>
      <c r="C1254" s="42" t="s">
        <v>13844</v>
      </c>
      <c r="D1254" s="43" t="s">
        <v>2368</v>
      </c>
      <c r="E1254" s="43" t="s">
        <v>3857</v>
      </c>
      <c r="F1254" s="43">
        <v>1.0</v>
      </c>
      <c r="G1254" s="43">
        <v>15000.0</v>
      </c>
      <c r="H1254" s="43" t="s">
        <v>2214</v>
      </c>
    </row>
    <row r="1255" ht="15.75" customHeight="1">
      <c r="A1255" s="42">
        <v>41001.0</v>
      </c>
      <c r="B1255" s="43" t="s">
        <v>3854</v>
      </c>
      <c r="C1255" s="42" t="s">
        <v>13845</v>
      </c>
      <c r="D1255" s="43" t="s">
        <v>8300</v>
      </c>
      <c r="E1255" s="43" t="s">
        <v>3857</v>
      </c>
      <c r="F1255" s="43">
        <v>200.0</v>
      </c>
      <c r="G1255" s="43">
        <v>50000.0</v>
      </c>
      <c r="H1255" s="43" t="s">
        <v>2214</v>
      </c>
    </row>
    <row r="1256" ht="15.75" customHeight="1">
      <c r="A1256" s="42">
        <v>41001.0</v>
      </c>
      <c r="B1256" s="43" t="s">
        <v>3854</v>
      </c>
      <c r="C1256" s="42" t="s">
        <v>13846</v>
      </c>
      <c r="D1256" s="43" t="s">
        <v>2368</v>
      </c>
      <c r="E1256" s="43" t="s">
        <v>3857</v>
      </c>
      <c r="F1256" s="43">
        <v>1.0</v>
      </c>
      <c r="G1256" s="43">
        <v>50000.0</v>
      </c>
      <c r="H1256" s="43" t="s">
        <v>2214</v>
      </c>
    </row>
    <row r="1257" ht="15.75" customHeight="1">
      <c r="A1257" s="42">
        <v>41001.0</v>
      </c>
      <c r="B1257" s="43" t="s">
        <v>3854</v>
      </c>
      <c r="C1257" s="42" t="s">
        <v>13847</v>
      </c>
      <c r="D1257" s="43" t="s">
        <v>13837</v>
      </c>
      <c r="E1257" s="43" t="s">
        <v>3857</v>
      </c>
      <c r="F1257" s="43">
        <v>2.0</v>
      </c>
      <c r="G1257" s="43">
        <v>5000.0</v>
      </c>
      <c r="H1257" s="43" t="s">
        <v>2214</v>
      </c>
    </row>
    <row r="1258" ht="15.75" customHeight="1">
      <c r="A1258" s="42">
        <v>41001.0</v>
      </c>
      <c r="B1258" s="43" t="s">
        <v>3854</v>
      </c>
      <c r="C1258" s="42" t="s">
        <v>13848</v>
      </c>
      <c r="D1258" s="43" t="s">
        <v>13849</v>
      </c>
      <c r="E1258" s="43" t="s">
        <v>3857</v>
      </c>
      <c r="F1258" s="43">
        <v>10.0</v>
      </c>
      <c r="G1258" s="43">
        <v>2000.0</v>
      </c>
      <c r="H1258" s="43" t="s">
        <v>2214</v>
      </c>
    </row>
    <row r="1259" ht="15.75" customHeight="1">
      <c r="A1259" s="42">
        <v>41001.0</v>
      </c>
      <c r="B1259" s="43" t="s">
        <v>3854</v>
      </c>
      <c r="C1259" s="42" t="s">
        <v>13850</v>
      </c>
      <c r="D1259" s="43" t="s">
        <v>13837</v>
      </c>
      <c r="E1259" s="43" t="s">
        <v>3857</v>
      </c>
      <c r="F1259" s="43">
        <v>1.0</v>
      </c>
      <c r="G1259" s="43">
        <v>10000.0</v>
      </c>
      <c r="H1259" s="43" t="s">
        <v>2214</v>
      </c>
    </row>
    <row r="1260" ht="15.75" customHeight="1">
      <c r="A1260" s="42">
        <v>41001.0</v>
      </c>
      <c r="B1260" s="43" t="s">
        <v>3854</v>
      </c>
      <c r="C1260" s="42" t="s">
        <v>13851</v>
      </c>
      <c r="D1260" s="43" t="s">
        <v>2368</v>
      </c>
      <c r="E1260" s="43" t="s">
        <v>3857</v>
      </c>
      <c r="F1260" s="43">
        <v>1.0</v>
      </c>
      <c r="G1260" s="43">
        <v>57000.0</v>
      </c>
      <c r="H1260" s="43" t="s">
        <v>2214</v>
      </c>
    </row>
    <row r="1261" ht="15.75" customHeight="1">
      <c r="A1261" s="42">
        <v>28001.0</v>
      </c>
      <c r="B1261" s="43" t="s">
        <v>3929</v>
      </c>
      <c r="C1261" s="42" t="s">
        <v>13852</v>
      </c>
      <c r="D1261" s="43" t="s">
        <v>13853</v>
      </c>
      <c r="E1261" s="43" t="s">
        <v>13854</v>
      </c>
      <c r="F1261" s="43" t="s">
        <v>13855</v>
      </c>
      <c r="G1261" s="43">
        <v>3000.0</v>
      </c>
      <c r="H1261" s="43" t="s">
        <v>2214</v>
      </c>
    </row>
    <row r="1262" ht="15.75" customHeight="1">
      <c r="A1262" s="42">
        <v>28001.0</v>
      </c>
      <c r="B1262" s="43" t="s">
        <v>3929</v>
      </c>
      <c r="C1262" s="42" t="s">
        <v>13856</v>
      </c>
      <c r="D1262" s="43" t="s">
        <v>13857</v>
      </c>
      <c r="E1262" s="43" t="s">
        <v>13858</v>
      </c>
      <c r="F1262" s="43" t="s">
        <v>13859</v>
      </c>
      <c r="G1262" s="43" t="s">
        <v>13860</v>
      </c>
      <c r="H1262" s="43" t="s">
        <v>2214</v>
      </c>
    </row>
    <row r="1263" ht="15.75" customHeight="1">
      <c r="A1263" s="42">
        <v>470001.0</v>
      </c>
      <c r="B1263" s="43" t="s">
        <v>4042</v>
      </c>
      <c r="C1263" s="42" t="s">
        <v>13861</v>
      </c>
      <c r="D1263" s="43" t="s">
        <v>4294</v>
      </c>
      <c r="E1263" s="43" t="s">
        <v>13862</v>
      </c>
      <c r="F1263" s="43">
        <v>12.0</v>
      </c>
      <c r="G1263" s="43" t="s">
        <v>8273</v>
      </c>
      <c r="H1263" s="43" t="s">
        <v>2214</v>
      </c>
    </row>
    <row r="1264" ht="15.75" customHeight="1">
      <c r="A1264" s="42">
        <v>470001.0</v>
      </c>
      <c r="B1264" s="43" t="s">
        <v>4042</v>
      </c>
      <c r="C1264" s="42" t="s">
        <v>13863</v>
      </c>
      <c r="D1264" s="43" t="s">
        <v>13864</v>
      </c>
      <c r="E1264" s="43" t="s">
        <v>13865</v>
      </c>
      <c r="F1264" s="43">
        <v>1.0</v>
      </c>
      <c r="G1264" s="43" t="s">
        <v>3628</v>
      </c>
      <c r="H1264" s="43" t="s">
        <v>2214</v>
      </c>
    </row>
    <row r="1265" ht="15.75" customHeight="1">
      <c r="A1265" s="42">
        <v>470001.0</v>
      </c>
      <c r="B1265" s="43" t="s">
        <v>4042</v>
      </c>
      <c r="C1265" s="42" t="s">
        <v>13866</v>
      </c>
      <c r="D1265" s="43" t="s">
        <v>4045</v>
      </c>
      <c r="E1265" s="43" t="s">
        <v>13867</v>
      </c>
      <c r="F1265" s="43">
        <v>1.0</v>
      </c>
      <c r="G1265" s="43" t="s">
        <v>13868</v>
      </c>
      <c r="H1265" s="43" t="s">
        <v>2214</v>
      </c>
    </row>
    <row r="1266" ht="15.75" customHeight="1">
      <c r="A1266" s="42">
        <v>470001.0</v>
      </c>
      <c r="B1266" s="43" t="s">
        <v>4042</v>
      </c>
      <c r="C1266" s="42" t="s">
        <v>13869</v>
      </c>
      <c r="D1266" s="43" t="s">
        <v>4045</v>
      </c>
      <c r="E1266" s="43" t="s">
        <v>13870</v>
      </c>
      <c r="F1266" s="43">
        <v>1.0</v>
      </c>
      <c r="G1266" s="43" t="s">
        <v>97</v>
      </c>
      <c r="H1266" s="43" t="s">
        <v>2214</v>
      </c>
    </row>
    <row r="1267" ht="15.75" customHeight="1">
      <c r="A1267" s="42">
        <v>470001.0</v>
      </c>
      <c r="B1267" s="43" t="s">
        <v>4042</v>
      </c>
      <c r="C1267" s="42" t="s">
        <v>13871</v>
      </c>
      <c r="D1267" s="43" t="s">
        <v>4045</v>
      </c>
      <c r="E1267" s="43" t="s">
        <v>13872</v>
      </c>
      <c r="F1267" s="43">
        <v>1.0</v>
      </c>
      <c r="G1267" s="43" t="s">
        <v>86</v>
      </c>
      <c r="H1267" s="43" t="s">
        <v>2214</v>
      </c>
    </row>
    <row r="1268" ht="15.75" customHeight="1">
      <c r="A1268" s="42">
        <v>470091.0</v>
      </c>
      <c r="B1268" s="43" t="s">
        <v>13873</v>
      </c>
      <c r="C1268" s="42" t="s">
        <v>13874</v>
      </c>
      <c r="D1268" s="43" t="s">
        <v>4274</v>
      </c>
      <c r="E1268" s="43" t="s">
        <v>13875</v>
      </c>
      <c r="F1268" s="43">
        <v>10.0</v>
      </c>
      <c r="G1268" s="43" t="s">
        <v>494</v>
      </c>
      <c r="H1268" s="43" t="s">
        <v>2214</v>
      </c>
    </row>
    <row r="1269" ht="15.75" customHeight="1">
      <c r="A1269" s="42">
        <v>470091.0</v>
      </c>
      <c r="B1269" s="43" t="s">
        <v>13873</v>
      </c>
      <c r="C1269" s="42" t="s">
        <v>13876</v>
      </c>
      <c r="D1269" s="43" t="s">
        <v>4049</v>
      </c>
      <c r="E1269" s="43" t="s">
        <v>13877</v>
      </c>
      <c r="F1269" s="43">
        <v>5.0</v>
      </c>
      <c r="G1269" s="43" t="s">
        <v>858</v>
      </c>
      <c r="H1269" s="43" t="s">
        <v>2214</v>
      </c>
    </row>
    <row r="1270" ht="15.75" customHeight="1">
      <c r="A1270" s="42">
        <v>470091.0</v>
      </c>
      <c r="B1270" s="43" t="s">
        <v>13873</v>
      </c>
      <c r="C1270" s="42" t="s">
        <v>13878</v>
      </c>
      <c r="D1270" s="43" t="s">
        <v>4298</v>
      </c>
      <c r="E1270" s="43" t="s">
        <v>13879</v>
      </c>
      <c r="F1270" s="43">
        <v>1.0</v>
      </c>
      <c r="G1270" s="43" t="s">
        <v>10913</v>
      </c>
      <c r="H1270" s="43" t="s">
        <v>2214</v>
      </c>
    </row>
    <row r="1271" ht="15.75" customHeight="1">
      <c r="A1271" s="42">
        <v>470091.0</v>
      </c>
      <c r="B1271" s="43" t="s">
        <v>13873</v>
      </c>
      <c r="C1271" s="42" t="s">
        <v>13880</v>
      </c>
      <c r="D1271" s="43" t="s">
        <v>4298</v>
      </c>
      <c r="E1271" s="43" t="s">
        <v>13881</v>
      </c>
      <c r="F1271" s="43">
        <v>2.0</v>
      </c>
      <c r="G1271" s="43" t="s">
        <v>494</v>
      </c>
      <c r="H1271" s="43" t="s">
        <v>2214</v>
      </c>
    </row>
    <row r="1272" ht="15.75" customHeight="1">
      <c r="A1272" s="42">
        <v>470091.0</v>
      </c>
      <c r="B1272" s="43" t="s">
        <v>13873</v>
      </c>
      <c r="C1272" s="42" t="s">
        <v>13882</v>
      </c>
      <c r="D1272" s="43" t="s">
        <v>13883</v>
      </c>
      <c r="E1272" s="43" t="s">
        <v>13884</v>
      </c>
      <c r="F1272" s="43">
        <v>111.0</v>
      </c>
      <c r="G1272" s="43" t="s">
        <v>13885</v>
      </c>
      <c r="H1272" s="43" t="s">
        <v>2214</v>
      </c>
    </row>
    <row r="1273" ht="15.75" customHeight="1">
      <c r="A1273" s="42">
        <v>470091.0</v>
      </c>
      <c r="B1273" s="43" t="s">
        <v>13873</v>
      </c>
      <c r="C1273" s="42" t="s">
        <v>13886</v>
      </c>
      <c r="D1273" s="43" t="s">
        <v>13883</v>
      </c>
      <c r="E1273" s="43" t="s">
        <v>13887</v>
      </c>
      <c r="F1273" s="43">
        <v>1.0</v>
      </c>
      <c r="G1273" s="43" t="s">
        <v>620</v>
      </c>
      <c r="H1273" s="43" t="s">
        <v>2214</v>
      </c>
    </row>
    <row r="1274" ht="15.75" customHeight="1">
      <c r="A1274" s="42">
        <v>470091.0</v>
      </c>
      <c r="B1274" s="43" t="s">
        <v>13873</v>
      </c>
      <c r="C1274" s="42" t="s">
        <v>13888</v>
      </c>
      <c r="D1274" s="43" t="s">
        <v>4298</v>
      </c>
      <c r="E1274" s="43" t="s">
        <v>13889</v>
      </c>
      <c r="F1274" s="43">
        <v>1.0</v>
      </c>
      <c r="G1274" s="43" t="s">
        <v>13890</v>
      </c>
      <c r="H1274" s="43" t="s">
        <v>2214</v>
      </c>
    </row>
    <row r="1275" ht="15.75" customHeight="1">
      <c r="A1275" s="42">
        <v>470091.0</v>
      </c>
      <c r="B1275" s="43" t="s">
        <v>13873</v>
      </c>
      <c r="C1275" s="42" t="s">
        <v>13891</v>
      </c>
      <c r="D1275" s="43" t="s">
        <v>4298</v>
      </c>
      <c r="E1275" s="43" t="s">
        <v>13892</v>
      </c>
      <c r="F1275" s="43">
        <v>2.0</v>
      </c>
      <c r="G1275" s="43" t="s">
        <v>494</v>
      </c>
      <c r="H1275" s="43" t="s">
        <v>2214</v>
      </c>
    </row>
    <row r="1276" ht="15.75" customHeight="1">
      <c r="A1276" s="42">
        <v>470091.0</v>
      </c>
      <c r="B1276" s="43" t="s">
        <v>13873</v>
      </c>
      <c r="C1276" s="42" t="s">
        <v>13893</v>
      </c>
      <c r="D1276" s="43" t="s">
        <v>4298</v>
      </c>
      <c r="E1276" s="43" t="s">
        <v>13894</v>
      </c>
      <c r="F1276" s="43">
        <v>108.0</v>
      </c>
      <c r="G1276" s="43" t="s">
        <v>13895</v>
      </c>
      <c r="H1276" s="43" t="s">
        <v>2214</v>
      </c>
    </row>
    <row r="1277" ht="15.75" customHeight="1">
      <c r="A1277" s="42">
        <v>470091.0</v>
      </c>
      <c r="B1277" s="43" t="s">
        <v>13873</v>
      </c>
      <c r="C1277" s="42" t="s">
        <v>13896</v>
      </c>
      <c r="D1277" s="43" t="s">
        <v>4298</v>
      </c>
      <c r="E1277" s="43" t="s">
        <v>13897</v>
      </c>
      <c r="F1277" s="43">
        <v>1.0</v>
      </c>
      <c r="G1277" s="43" t="s">
        <v>97</v>
      </c>
      <c r="H1277" s="43" t="s">
        <v>2214</v>
      </c>
    </row>
    <row r="1278" ht="15.75" customHeight="1">
      <c r="A1278" s="42">
        <v>470091.0</v>
      </c>
      <c r="B1278" s="43" t="s">
        <v>13873</v>
      </c>
      <c r="C1278" s="42" t="s">
        <v>13898</v>
      </c>
      <c r="D1278" s="43" t="s">
        <v>4306</v>
      </c>
      <c r="E1278" s="43" t="s">
        <v>13899</v>
      </c>
      <c r="F1278" s="43">
        <v>1.0</v>
      </c>
      <c r="G1278" s="43" t="s">
        <v>7930</v>
      </c>
      <c r="H1278" s="43" t="s">
        <v>2214</v>
      </c>
    </row>
    <row r="1279" ht="15.75" customHeight="1">
      <c r="A1279" s="42">
        <v>470092.0</v>
      </c>
      <c r="B1279" s="43" t="s">
        <v>5125</v>
      </c>
      <c r="C1279" s="42" t="s">
        <v>13900</v>
      </c>
      <c r="D1279" s="43" t="s">
        <v>13901</v>
      </c>
      <c r="E1279" s="43" t="s">
        <v>13902</v>
      </c>
      <c r="F1279" s="43">
        <v>2.0</v>
      </c>
      <c r="G1279" s="43" t="s">
        <v>13903</v>
      </c>
      <c r="H1279" s="43" t="s">
        <v>2214</v>
      </c>
    </row>
    <row r="1280" ht="15.75" customHeight="1">
      <c r="A1280" s="42">
        <v>410013.0</v>
      </c>
      <c r="B1280" s="43" t="s">
        <v>5268</v>
      </c>
      <c r="C1280" s="42" t="s">
        <v>13904</v>
      </c>
      <c r="D1280" s="43" t="s">
        <v>7869</v>
      </c>
      <c r="E1280" s="43" t="s">
        <v>13905</v>
      </c>
      <c r="F1280" s="43" t="s">
        <v>13906</v>
      </c>
      <c r="G1280" s="43">
        <v>3500.0</v>
      </c>
      <c r="H1280" s="43" t="s">
        <v>2214</v>
      </c>
    </row>
    <row r="1281" ht="15.75" customHeight="1">
      <c r="A1281" s="42">
        <v>410013.0</v>
      </c>
      <c r="B1281" s="43" t="s">
        <v>5268</v>
      </c>
      <c r="C1281" s="42" t="s">
        <v>13907</v>
      </c>
      <c r="D1281" s="43" t="s">
        <v>7869</v>
      </c>
      <c r="E1281" s="43" t="s">
        <v>13908</v>
      </c>
      <c r="F1281" s="43">
        <v>2.0</v>
      </c>
      <c r="G1281" s="43">
        <f>3000</f>
        <v>3000</v>
      </c>
      <c r="H1281" s="43" t="s">
        <v>2214</v>
      </c>
    </row>
    <row r="1282" ht="15.75" customHeight="1">
      <c r="A1282" s="42">
        <v>410013.0</v>
      </c>
      <c r="B1282" s="43" t="s">
        <v>5268</v>
      </c>
      <c r="C1282" s="42" t="s">
        <v>13909</v>
      </c>
      <c r="D1282" s="43" t="s">
        <v>7869</v>
      </c>
      <c r="E1282" s="43" t="s">
        <v>13910</v>
      </c>
      <c r="F1282" s="43">
        <v>4.0</v>
      </c>
      <c r="G1282" s="43">
        <f>400*12</f>
        <v>4800</v>
      </c>
      <c r="H1282" s="43" t="s">
        <v>2214</v>
      </c>
    </row>
    <row r="1283" ht="15.75" customHeight="1">
      <c r="A1283" s="42">
        <v>45001.0</v>
      </c>
      <c r="B1283" s="43" t="s">
        <v>5326</v>
      </c>
      <c r="C1283" s="42" t="s">
        <v>7313</v>
      </c>
      <c r="D1283" s="43" t="s">
        <v>7299</v>
      </c>
      <c r="E1283" s="43" t="s">
        <v>7314</v>
      </c>
      <c r="F1283" s="43"/>
      <c r="G1283" s="43" t="s">
        <v>13911</v>
      </c>
      <c r="H1283" s="43" t="s">
        <v>2214</v>
      </c>
    </row>
    <row r="1284" ht="15.75" customHeight="1">
      <c r="A1284" s="42">
        <v>520001.0</v>
      </c>
      <c r="B1284" s="43" t="s">
        <v>7428</v>
      </c>
      <c r="C1284" s="42" t="s">
        <v>13912</v>
      </c>
      <c r="D1284" s="43" t="s">
        <v>13913</v>
      </c>
      <c r="E1284" s="43" t="s">
        <v>13914</v>
      </c>
      <c r="F1284" s="43">
        <v>24.0</v>
      </c>
      <c r="G1284" s="43" t="s">
        <v>494</v>
      </c>
      <c r="H1284" s="43" t="s">
        <v>2214</v>
      </c>
    </row>
    <row r="1285" ht="15.75" customHeight="1">
      <c r="A1285" s="42">
        <v>520001.0</v>
      </c>
      <c r="B1285" s="43" t="s">
        <v>7428</v>
      </c>
      <c r="C1285" s="42" t="s">
        <v>13915</v>
      </c>
      <c r="D1285" s="43" t="s">
        <v>1731</v>
      </c>
      <c r="E1285" s="43" t="s">
        <v>13916</v>
      </c>
      <c r="F1285" s="43" t="s">
        <v>498</v>
      </c>
      <c r="G1285" s="43" t="s">
        <v>565</v>
      </c>
      <c r="H1285" s="43" t="s">
        <v>2214</v>
      </c>
    </row>
    <row r="1286" ht="15.75" customHeight="1">
      <c r="A1286" s="42">
        <v>520001.0</v>
      </c>
      <c r="B1286" s="43" t="s">
        <v>7428</v>
      </c>
      <c r="C1286" s="42" t="s">
        <v>13917</v>
      </c>
      <c r="D1286" s="43" t="s">
        <v>1731</v>
      </c>
      <c r="E1286" s="43" t="s">
        <v>13918</v>
      </c>
      <c r="F1286" s="43" t="s">
        <v>498</v>
      </c>
      <c r="G1286" s="43" t="s">
        <v>881</v>
      </c>
      <c r="H1286" s="43" t="s">
        <v>2214</v>
      </c>
    </row>
    <row r="1287" ht="15.75" customHeight="1">
      <c r="A1287" s="42">
        <v>520001.0</v>
      </c>
      <c r="B1287" s="43" t="s">
        <v>7428</v>
      </c>
      <c r="C1287" s="42" t="s">
        <v>13919</v>
      </c>
      <c r="D1287" s="43" t="s">
        <v>1731</v>
      </c>
      <c r="E1287" s="43" t="s">
        <v>13920</v>
      </c>
      <c r="F1287" s="43"/>
      <c r="G1287" s="43" t="s">
        <v>97</v>
      </c>
      <c r="H1287" s="43" t="s">
        <v>2214</v>
      </c>
    </row>
    <row r="1288" ht="15.75" customHeight="1">
      <c r="A1288" s="42">
        <v>520001.0</v>
      </c>
      <c r="B1288" s="43" t="s">
        <v>7428</v>
      </c>
      <c r="C1288" s="42" t="s">
        <v>13921</v>
      </c>
      <c r="D1288" s="43" t="s">
        <v>1731</v>
      </c>
      <c r="E1288" s="43" t="s">
        <v>13922</v>
      </c>
      <c r="F1288" s="43" t="s">
        <v>498</v>
      </c>
      <c r="G1288" s="43" t="s">
        <v>13923</v>
      </c>
      <c r="H1288" s="43" t="s">
        <v>2214</v>
      </c>
    </row>
    <row r="1289" ht="15.75" customHeight="1">
      <c r="A1289" s="42">
        <v>520001.0</v>
      </c>
      <c r="B1289" s="43" t="s">
        <v>7428</v>
      </c>
      <c r="C1289" s="42" t="s">
        <v>13924</v>
      </c>
      <c r="D1289" s="43" t="s">
        <v>1731</v>
      </c>
      <c r="E1289" s="43" t="s">
        <v>13925</v>
      </c>
      <c r="F1289" s="43"/>
      <c r="G1289" s="43" t="s">
        <v>97</v>
      </c>
      <c r="H1289" s="43" t="s">
        <v>2214</v>
      </c>
    </row>
    <row r="1290" ht="15.75" customHeight="1">
      <c r="A1290" s="42">
        <v>520001.0</v>
      </c>
      <c r="B1290" s="43" t="s">
        <v>7428</v>
      </c>
      <c r="C1290" s="42" t="s">
        <v>13926</v>
      </c>
      <c r="D1290" s="43" t="s">
        <v>1731</v>
      </c>
      <c r="E1290" s="43" t="s">
        <v>13927</v>
      </c>
      <c r="F1290" s="43" t="s">
        <v>498</v>
      </c>
      <c r="G1290" s="43" t="s">
        <v>588</v>
      </c>
      <c r="H1290" s="43" t="s">
        <v>2214</v>
      </c>
    </row>
    <row r="1291" ht="15.75" customHeight="1">
      <c r="A1291" s="42">
        <v>520001.0</v>
      </c>
      <c r="B1291" s="43" t="s">
        <v>7428</v>
      </c>
      <c r="C1291" s="42" t="s">
        <v>13928</v>
      </c>
      <c r="D1291" s="43" t="s">
        <v>1731</v>
      </c>
      <c r="E1291" s="43" t="s">
        <v>13929</v>
      </c>
      <c r="F1291" s="43" t="s">
        <v>498</v>
      </c>
      <c r="G1291" s="43" t="s">
        <v>881</v>
      </c>
      <c r="H1291" s="43" t="s">
        <v>2214</v>
      </c>
    </row>
    <row r="1292" ht="15.75" customHeight="1">
      <c r="A1292" s="42">
        <v>520001.0</v>
      </c>
      <c r="B1292" s="43" t="s">
        <v>7428</v>
      </c>
      <c r="C1292" s="42" t="s">
        <v>13930</v>
      </c>
      <c r="D1292" s="43" t="s">
        <v>1731</v>
      </c>
      <c r="E1292" s="43" t="s">
        <v>13931</v>
      </c>
      <c r="F1292" s="43"/>
      <c r="G1292" s="43" t="s">
        <v>97</v>
      </c>
      <c r="H1292" s="43" t="s">
        <v>2214</v>
      </c>
    </row>
    <row r="1293" ht="15.75" customHeight="1">
      <c r="A1293" s="42">
        <v>520001.0</v>
      </c>
      <c r="B1293" s="43" t="s">
        <v>7428</v>
      </c>
      <c r="C1293" s="42" t="s">
        <v>13932</v>
      </c>
      <c r="D1293" s="43" t="s">
        <v>1731</v>
      </c>
      <c r="E1293" s="43"/>
      <c r="F1293" s="43"/>
      <c r="G1293" s="43" t="s">
        <v>71</v>
      </c>
      <c r="H1293" s="43" t="s">
        <v>2214</v>
      </c>
    </row>
    <row r="1294" ht="15.75" customHeight="1">
      <c r="A1294" s="42">
        <v>520001.0</v>
      </c>
      <c r="B1294" s="43" t="s">
        <v>7428</v>
      </c>
      <c r="C1294" s="42" t="s">
        <v>13933</v>
      </c>
      <c r="D1294" s="43" t="s">
        <v>1731</v>
      </c>
      <c r="E1294" s="43"/>
      <c r="F1294" s="43" t="s">
        <v>498</v>
      </c>
      <c r="G1294" s="43" t="s">
        <v>494</v>
      </c>
      <c r="H1294" s="43" t="s">
        <v>2214</v>
      </c>
    </row>
    <row r="1295" ht="15.75" customHeight="1">
      <c r="A1295" s="42">
        <v>520001.0</v>
      </c>
      <c r="B1295" s="43" t="s">
        <v>7428</v>
      </c>
      <c r="C1295" s="42" t="s">
        <v>13934</v>
      </c>
      <c r="D1295" s="43" t="s">
        <v>1731</v>
      </c>
      <c r="E1295" s="43"/>
      <c r="F1295" s="43" t="s">
        <v>498</v>
      </c>
      <c r="G1295" s="43" t="s">
        <v>97</v>
      </c>
      <c r="H1295" s="43" t="s">
        <v>2214</v>
      </c>
    </row>
    <row r="1296" ht="15.75" customHeight="1">
      <c r="A1296" s="42">
        <v>520001.0</v>
      </c>
      <c r="B1296" s="43" t="s">
        <v>7428</v>
      </c>
      <c r="C1296" s="42" t="s">
        <v>13935</v>
      </c>
      <c r="D1296" s="43" t="s">
        <v>1731</v>
      </c>
      <c r="E1296" s="43"/>
      <c r="F1296" s="43" t="s">
        <v>498</v>
      </c>
      <c r="G1296" s="43" t="s">
        <v>565</v>
      </c>
      <c r="H1296" s="43" t="s">
        <v>12528</v>
      </c>
    </row>
    <row r="1297" ht="15.75" customHeight="1">
      <c r="A1297" s="42">
        <v>520001.0</v>
      </c>
      <c r="B1297" s="43" t="s">
        <v>7428</v>
      </c>
      <c r="C1297" s="42" t="s">
        <v>13936</v>
      </c>
      <c r="D1297" s="43" t="s">
        <v>1731</v>
      </c>
      <c r="E1297" s="43"/>
      <c r="F1297" s="43"/>
      <c r="G1297" s="43" t="s">
        <v>881</v>
      </c>
      <c r="H1297" s="43" t="s">
        <v>2214</v>
      </c>
    </row>
    <row r="1298" ht="15.75" customHeight="1">
      <c r="A1298" s="42">
        <v>520001.0</v>
      </c>
      <c r="B1298" s="43" t="s">
        <v>7428</v>
      </c>
      <c r="C1298" s="42" t="s">
        <v>13937</v>
      </c>
      <c r="D1298" s="43" t="s">
        <v>1731</v>
      </c>
      <c r="E1298" s="43"/>
      <c r="F1298" s="43"/>
      <c r="G1298" s="43" t="s">
        <v>881</v>
      </c>
      <c r="H1298" s="43" t="s">
        <v>2214</v>
      </c>
    </row>
    <row r="1299" ht="15.75" customHeight="1">
      <c r="A1299" s="42">
        <v>520001.0</v>
      </c>
      <c r="B1299" s="43" t="s">
        <v>7428</v>
      </c>
      <c r="C1299" s="42" t="s">
        <v>13938</v>
      </c>
      <c r="D1299" s="43" t="s">
        <v>1731</v>
      </c>
      <c r="E1299" s="43"/>
      <c r="F1299" s="43"/>
      <c r="G1299" s="43" t="s">
        <v>494</v>
      </c>
      <c r="H1299" s="43" t="s">
        <v>2214</v>
      </c>
    </row>
    <row r="1300" ht="15.75" customHeight="1">
      <c r="A1300" s="42">
        <v>520001.0</v>
      </c>
      <c r="B1300" s="43" t="s">
        <v>7428</v>
      </c>
      <c r="C1300" s="42" t="s">
        <v>13939</v>
      </c>
      <c r="D1300" s="43" t="s">
        <v>1731</v>
      </c>
      <c r="E1300" s="43"/>
      <c r="F1300" s="43"/>
      <c r="G1300" s="43" t="s">
        <v>565</v>
      </c>
      <c r="H1300" s="43" t="s">
        <v>2214</v>
      </c>
    </row>
    <row r="1301" ht="15.75" customHeight="1">
      <c r="A1301" s="42">
        <v>520001.0</v>
      </c>
      <c r="B1301" s="43" t="s">
        <v>7428</v>
      </c>
      <c r="C1301" s="42" t="s">
        <v>13940</v>
      </c>
      <c r="D1301" s="43" t="s">
        <v>1731</v>
      </c>
      <c r="E1301" s="43"/>
      <c r="F1301" s="43" t="s">
        <v>498</v>
      </c>
      <c r="G1301" s="43" t="s">
        <v>565</v>
      </c>
      <c r="H1301" s="43" t="s">
        <v>2214</v>
      </c>
    </row>
    <row r="1302" ht="15.75" customHeight="1">
      <c r="A1302" s="42">
        <v>520001.0</v>
      </c>
      <c r="B1302" s="43" t="s">
        <v>7428</v>
      </c>
      <c r="C1302" s="42" t="s">
        <v>13941</v>
      </c>
      <c r="D1302" s="43" t="s">
        <v>1731</v>
      </c>
      <c r="E1302" s="43"/>
      <c r="F1302" s="43" t="s">
        <v>498</v>
      </c>
      <c r="G1302" s="43" t="s">
        <v>565</v>
      </c>
      <c r="H1302" s="43" t="s">
        <v>2214</v>
      </c>
    </row>
    <row r="1303" ht="15.75" customHeight="1">
      <c r="A1303" s="42">
        <v>520001.0</v>
      </c>
      <c r="B1303" s="43" t="s">
        <v>7428</v>
      </c>
      <c r="C1303" s="42" t="s">
        <v>13942</v>
      </c>
      <c r="D1303" s="43" t="s">
        <v>1731</v>
      </c>
      <c r="E1303" s="43"/>
      <c r="F1303" s="43"/>
      <c r="G1303" s="43" t="s">
        <v>620</v>
      </c>
      <c r="H1303" s="43" t="s">
        <v>2214</v>
      </c>
    </row>
    <row r="1304" ht="15.75" customHeight="1">
      <c r="A1304" s="42">
        <v>520001.0</v>
      </c>
      <c r="B1304" s="43" t="s">
        <v>7428</v>
      </c>
      <c r="C1304" s="42" t="s">
        <v>13943</v>
      </c>
      <c r="D1304" s="43" t="s">
        <v>1731</v>
      </c>
      <c r="E1304" s="43"/>
      <c r="F1304" s="43"/>
      <c r="G1304" s="43" t="s">
        <v>620</v>
      </c>
      <c r="H1304" s="43" t="s">
        <v>2214</v>
      </c>
    </row>
    <row r="1305" ht="15.75" customHeight="1">
      <c r="A1305" s="42">
        <v>520001.0</v>
      </c>
      <c r="B1305" s="43" t="s">
        <v>7428</v>
      </c>
      <c r="C1305" s="42" t="s">
        <v>13944</v>
      </c>
      <c r="D1305" s="43" t="s">
        <v>1731</v>
      </c>
      <c r="E1305" s="43"/>
      <c r="F1305" s="43" t="s">
        <v>498</v>
      </c>
      <c r="G1305" s="43" t="s">
        <v>4107</v>
      </c>
      <c r="H1305" s="43" t="s">
        <v>2214</v>
      </c>
    </row>
    <row r="1306" ht="15.75" customHeight="1">
      <c r="A1306" s="42">
        <v>520001.0</v>
      </c>
      <c r="B1306" s="43" t="s">
        <v>7428</v>
      </c>
      <c r="C1306" s="42" t="s">
        <v>13945</v>
      </c>
      <c r="D1306" s="43" t="s">
        <v>1731</v>
      </c>
      <c r="E1306" s="43"/>
      <c r="F1306" s="43" t="s">
        <v>498</v>
      </c>
      <c r="G1306" s="43" t="s">
        <v>588</v>
      </c>
      <c r="H1306" s="43" t="s">
        <v>2214</v>
      </c>
    </row>
    <row r="1307" ht="15.75" customHeight="1">
      <c r="A1307" s="42">
        <v>520001.0</v>
      </c>
      <c r="B1307" s="43" t="s">
        <v>7428</v>
      </c>
      <c r="C1307" s="42" t="s">
        <v>13946</v>
      </c>
      <c r="D1307" s="43" t="s">
        <v>1731</v>
      </c>
      <c r="E1307" s="43"/>
      <c r="F1307" s="43" t="s">
        <v>498</v>
      </c>
      <c r="G1307" s="43" t="s">
        <v>97</v>
      </c>
      <c r="H1307" s="43" t="s">
        <v>2214</v>
      </c>
    </row>
    <row r="1308" ht="15.75" customHeight="1">
      <c r="A1308" s="42">
        <v>520001.0</v>
      </c>
      <c r="B1308" s="43" t="s">
        <v>7428</v>
      </c>
      <c r="C1308" s="42" t="s">
        <v>13947</v>
      </c>
      <c r="D1308" s="43" t="s">
        <v>1731</v>
      </c>
      <c r="E1308" s="43"/>
      <c r="F1308" s="43"/>
      <c r="G1308" s="43" t="s">
        <v>881</v>
      </c>
      <c r="H1308" s="43" t="s">
        <v>2214</v>
      </c>
    </row>
    <row r="1309" ht="15.75" customHeight="1">
      <c r="A1309" s="42">
        <v>520001.0</v>
      </c>
      <c r="B1309" s="43" t="s">
        <v>7428</v>
      </c>
      <c r="C1309" s="42" t="s">
        <v>13948</v>
      </c>
      <c r="D1309" s="43" t="s">
        <v>1731</v>
      </c>
      <c r="E1309" s="43"/>
      <c r="F1309" s="43"/>
      <c r="G1309" s="43" t="s">
        <v>620</v>
      </c>
      <c r="H1309" s="43" t="s">
        <v>2214</v>
      </c>
    </row>
    <row r="1310" ht="15.75" customHeight="1">
      <c r="A1310" s="42">
        <v>520001.0</v>
      </c>
      <c r="B1310" s="43" t="s">
        <v>7428</v>
      </c>
      <c r="C1310" s="42" t="s">
        <v>13949</v>
      </c>
      <c r="D1310" s="43" t="s">
        <v>1731</v>
      </c>
      <c r="E1310" s="43"/>
      <c r="F1310" s="43"/>
      <c r="G1310" s="43" t="s">
        <v>97</v>
      </c>
      <c r="H1310" s="43" t="s">
        <v>2214</v>
      </c>
    </row>
    <row r="1311" ht="15.75" customHeight="1">
      <c r="A1311" s="42">
        <v>520001.0</v>
      </c>
      <c r="B1311" s="43" t="s">
        <v>7428</v>
      </c>
      <c r="C1311" s="42" t="s">
        <v>13950</v>
      </c>
      <c r="D1311" s="43" t="s">
        <v>1731</v>
      </c>
      <c r="E1311" s="43"/>
      <c r="F1311" s="43"/>
      <c r="G1311" s="43" t="s">
        <v>71</v>
      </c>
      <c r="H1311" s="43" t="s">
        <v>2214</v>
      </c>
    </row>
    <row r="1312" ht="15.75" customHeight="1">
      <c r="A1312" s="42">
        <v>520001.0</v>
      </c>
      <c r="B1312" s="43" t="s">
        <v>7428</v>
      </c>
      <c r="C1312" s="42" t="s">
        <v>13951</v>
      </c>
      <c r="D1312" s="43" t="s">
        <v>1731</v>
      </c>
      <c r="E1312" s="43"/>
      <c r="F1312" s="43"/>
      <c r="G1312" s="43" t="s">
        <v>565</v>
      </c>
      <c r="H1312" s="43" t="s">
        <v>2214</v>
      </c>
    </row>
    <row r="1313" ht="15.75" customHeight="1">
      <c r="A1313" s="42">
        <v>520001.0</v>
      </c>
      <c r="B1313" s="43" t="s">
        <v>7428</v>
      </c>
      <c r="C1313" s="42" t="s">
        <v>13952</v>
      </c>
      <c r="D1313" s="43" t="s">
        <v>1731</v>
      </c>
      <c r="E1313" s="43"/>
      <c r="F1313" s="43"/>
      <c r="G1313" s="43" t="s">
        <v>13953</v>
      </c>
      <c r="H1313" s="43" t="s">
        <v>2214</v>
      </c>
    </row>
    <row r="1314" ht="15.75" customHeight="1">
      <c r="A1314" s="42">
        <v>520001.0</v>
      </c>
      <c r="B1314" s="43" t="s">
        <v>7428</v>
      </c>
      <c r="C1314" s="42" t="s">
        <v>13954</v>
      </c>
      <c r="D1314" s="43" t="s">
        <v>1731</v>
      </c>
      <c r="E1314" s="43"/>
      <c r="F1314" s="43">
        <v>1.0</v>
      </c>
      <c r="G1314" s="43" t="s">
        <v>881</v>
      </c>
      <c r="H1314" s="43" t="s">
        <v>2214</v>
      </c>
    </row>
    <row r="1315" ht="15.75" customHeight="1">
      <c r="A1315" s="42">
        <v>520001.0</v>
      </c>
      <c r="B1315" s="43" t="s">
        <v>7428</v>
      </c>
      <c r="C1315" s="42" t="s">
        <v>13955</v>
      </c>
      <c r="D1315" s="43" t="s">
        <v>1731</v>
      </c>
      <c r="E1315" s="43"/>
      <c r="F1315" s="43">
        <v>5.0</v>
      </c>
      <c r="G1315" s="43" t="s">
        <v>97</v>
      </c>
      <c r="H1315" s="43" t="s">
        <v>2214</v>
      </c>
    </row>
    <row r="1316" ht="15.75" customHeight="1">
      <c r="A1316" s="42">
        <v>520001.0</v>
      </c>
      <c r="B1316" s="43" t="s">
        <v>7428</v>
      </c>
      <c r="C1316" s="42" t="s">
        <v>13956</v>
      </c>
      <c r="D1316" s="43" t="s">
        <v>1731</v>
      </c>
      <c r="E1316" s="43"/>
      <c r="F1316" s="43">
        <v>4.0</v>
      </c>
      <c r="G1316" s="43" t="s">
        <v>588</v>
      </c>
      <c r="H1316" s="43" t="s">
        <v>2214</v>
      </c>
    </row>
    <row r="1317" ht="15.75" customHeight="1">
      <c r="A1317" s="42">
        <v>520001.0</v>
      </c>
      <c r="B1317" s="43" t="s">
        <v>7428</v>
      </c>
      <c r="C1317" s="42" t="s">
        <v>13957</v>
      </c>
      <c r="D1317" s="43" t="s">
        <v>1731</v>
      </c>
      <c r="E1317" s="43"/>
      <c r="F1317" s="43" t="s">
        <v>498</v>
      </c>
      <c r="G1317" s="43" t="s">
        <v>10039</v>
      </c>
      <c r="H1317" s="43" t="s">
        <v>2214</v>
      </c>
    </row>
    <row r="1318" ht="15.75" customHeight="1">
      <c r="A1318" s="42">
        <v>520001.0</v>
      </c>
      <c r="B1318" s="43" t="s">
        <v>7428</v>
      </c>
      <c r="C1318" s="42" t="s">
        <v>13958</v>
      </c>
      <c r="D1318" s="43" t="s">
        <v>1731</v>
      </c>
      <c r="E1318" s="43"/>
      <c r="F1318" s="43"/>
      <c r="G1318" s="43" t="s">
        <v>850</v>
      </c>
      <c r="H1318" s="43" t="s">
        <v>2214</v>
      </c>
    </row>
    <row r="1319" ht="15.75" customHeight="1">
      <c r="A1319" s="42">
        <v>520001.0</v>
      </c>
      <c r="B1319" s="43" t="s">
        <v>7428</v>
      </c>
      <c r="C1319" s="42" t="s">
        <v>13959</v>
      </c>
      <c r="D1319" s="43" t="s">
        <v>1731</v>
      </c>
      <c r="E1319" s="43"/>
      <c r="F1319" s="43"/>
      <c r="G1319" s="43" t="s">
        <v>10039</v>
      </c>
      <c r="H1319" s="43" t="s">
        <v>2214</v>
      </c>
    </row>
    <row r="1320" ht="15.75" customHeight="1">
      <c r="A1320" s="42">
        <v>520001.0</v>
      </c>
      <c r="B1320" s="43" t="s">
        <v>7428</v>
      </c>
      <c r="C1320" s="42" t="s">
        <v>13960</v>
      </c>
      <c r="D1320" s="43" t="s">
        <v>1731</v>
      </c>
      <c r="E1320" s="43"/>
      <c r="F1320" s="43"/>
      <c r="G1320" s="43" t="s">
        <v>13961</v>
      </c>
      <c r="H1320" s="43" t="s">
        <v>2214</v>
      </c>
    </row>
    <row r="1321" ht="15.75" customHeight="1">
      <c r="A1321" s="42">
        <v>520001.0</v>
      </c>
      <c r="B1321" s="43" t="s">
        <v>7428</v>
      </c>
      <c r="C1321" s="42" t="s">
        <v>13962</v>
      </c>
      <c r="D1321" s="43" t="s">
        <v>1731</v>
      </c>
      <c r="E1321" s="43"/>
      <c r="F1321" s="43"/>
      <c r="G1321" s="43" t="s">
        <v>588</v>
      </c>
      <c r="H1321" s="43" t="s">
        <v>2214</v>
      </c>
    </row>
    <row r="1322" ht="15.75" customHeight="1">
      <c r="A1322" s="42">
        <v>520001.0</v>
      </c>
      <c r="B1322" s="43" t="s">
        <v>7428</v>
      </c>
      <c r="C1322" s="42" t="s">
        <v>13963</v>
      </c>
      <c r="D1322" s="43" t="s">
        <v>1731</v>
      </c>
      <c r="E1322" s="43"/>
      <c r="F1322" s="43"/>
      <c r="G1322" s="43" t="s">
        <v>592</v>
      </c>
      <c r="H1322" s="43" t="s">
        <v>2214</v>
      </c>
    </row>
    <row r="1323" ht="15.75" customHeight="1">
      <c r="A1323" s="42">
        <v>520001.0</v>
      </c>
      <c r="B1323" s="43" t="s">
        <v>7428</v>
      </c>
      <c r="C1323" s="42" t="s">
        <v>13964</v>
      </c>
      <c r="D1323" s="43" t="s">
        <v>1731</v>
      </c>
      <c r="E1323" s="43"/>
      <c r="F1323" s="43"/>
      <c r="G1323" s="43" t="s">
        <v>13965</v>
      </c>
      <c r="H1323" s="43" t="s">
        <v>2214</v>
      </c>
    </row>
    <row r="1324" ht="15.75" customHeight="1">
      <c r="A1324" s="42">
        <v>520001.0</v>
      </c>
      <c r="B1324" s="43" t="s">
        <v>7428</v>
      </c>
      <c r="C1324" s="42" t="s">
        <v>13966</v>
      </c>
      <c r="D1324" s="43" t="s">
        <v>1731</v>
      </c>
      <c r="E1324" s="43"/>
      <c r="F1324" s="43"/>
      <c r="G1324" s="43" t="s">
        <v>97</v>
      </c>
      <c r="H1324" s="43" t="s">
        <v>2214</v>
      </c>
    </row>
    <row r="1325" ht="15.75" customHeight="1">
      <c r="A1325" s="42">
        <v>520001.0</v>
      </c>
      <c r="B1325" s="43" t="s">
        <v>7428</v>
      </c>
      <c r="C1325" s="42" t="s">
        <v>13967</v>
      </c>
      <c r="D1325" s="43" t="s">
        <v>7573</v>
      </c>
      <c r="E1325" s="43"/>
      <c r="F1325" s="43"/>
      <c r="G1325" s="43" t="s">
        <v>13968</v>
      </c>
      <c r="H1325" s="43" t="s">
        <v>2214</v>
      </c>
    </row>
    <row r="1326" ht="15.75" customHeight="1">
      <c r="A1326" s="42">
        <v>520001.0</v>
      </c>
      <c r="B1326" s="43" t="s">
        <v>7428</v>
      </c>
      <c r="C1326" s="42" t="s">
        <v>13969</v>
      </c>
      <c r="D1326" s="43" t="s">
        <v>7573</v>
      </c>
      <c r="E1326" s="43"/>
      <c r="F1326" s="43"/>
      <c r="G1326" s="43" t="s">
        <v>13970</v>
      </c>
      <c r="H1326" s="43" t="s">
        <v>2214</v>
      </c>
    </row>
    <row r="1327" ht="15.75" customHeight="1">
      <c r="A1327" s="42">
        <v>520001.0</v>
      </c>
      <c r="B1327" s="43" t="s">
        <v>7428</v>
      </c>
      <c r="C1327" s="42" t="s">
        <v>13971</v>
      </c>
      <c r="D1327" s="43" t="s">
        <v>7573</v>
      </c>
      <c r="E1327" s="43" t="s">
        <v>13972</v>
      </c>
      <c r="F1327" s="43"/>
      <c r="G1327" s="43" t="s">
        <v>13973</v>
      </c>
      <c r="H1327" s="43" t="s">
        <v>2214</v>
      </c>
    </row>
    <row r="1328" ht="15.75" customHeight="1">
      <c r="A1328" s="42">
        <v>520001.0</v>
      </c>
      <c r="B1328" s="43" t="s">
        <v>7428</v>
      </c>
      <c r="C1328" s="42" t="s">
        <v>13974</v>
      </c>
      <c r="D1328" s="43" t="s">
        <v>7573</v>
      </c>
      <c r="E1328" s="43"/>
      <c r="F1328" s="43"/>
      <c r="G1328" s="43" t="s">
        <v>850</v>
      </c>
      <c r="H1328" s="43" t="s">
        <v>2214</v>
      </c>
    </row>
    <row r="1329" ht="15.75" customHeight="1">
      <c r="A1329" s="42">
        <v>520001.0</v>
      </c>
      <c r="B1329" s="43" t="s">
        <v>7428</v>
      </c>
      <c r="C1329" s="42" t="s">
        <v>13975</v>
      </c>
      <c r="D1329" s="43" t="s">
        <v>7573</v>
      </c>
      <c r="E1329" s="43"/>
      <c r="F1329" s="43"/>
      <c r="G1329" s="43" t="s">
        <v>71</v>
      </c>
      <c r="H1329" s="43" t="s">
        <v>2214</v>
      </c>
    </row>
    <row r="1330" ht="15.75" customHeight="1">
      <c r="A1330" s="42">
        <v>520001.0</v>
      </c>
      <c r="B1330" s="43" t="s">
        <v>7428</v>
      </c>
      <c r="C1330" s="42" t="s">
        <v>13976</v>
      </c>
      <c r="D1330" s="43" t="s">
        <v>7573</v>
      </c>
      <c r="E1330" s="43" t="s">
        <v>13977</v>
      </c>
      <c r="F1330" s="43"/>
      <c r="G1330" s="43" t="s">
        <v>620</v>
      </c>
      <c r="H1330" s="43" t="s">
        <v>2214</v>
      </c>
    </row>
    <row r="1331" ht="15.75" customHeight="1">
      <c r="A1331" s="42">
        <v>520001.0</v>
      </c>
      <c r="B1331" s="43" t="s">
        <v>7428</v>
      </c>
      <c r="C1331" s="42" t="s">
        <v>13978</v>
      </c>
      <c r="D1331" s="43" t="s">
        <v>7573</v>
      </c>
      <c r="E1331" s="43" t="s">
        <v>13979</v>
      </c>
      <c r="F1331" s="43" t="s">
        <v>498</v>
      </c>
      <c r="G1331" s="43" t="s">
        <v>620</v>
      </c>
      <c r="H1331" s="43" t="s">
        <v>2214</v>
      </c>
    </row>
    <row r="1332" ht="15.75" customHeight="1">
      <c r="A1332" s="42">
        <v>520001.0</v>
      </c>
      <c r="B1332" s="43" t="s">
        <v>7428</v>
      </c>
      <c r="C1332" s="42" t="s">
        <v>13980</v>
      </c>
      <c r="D1332" s="43" t="s">
        <v>7573</v>
      </c>
      <c r="E1332" s="43" t="s">
        <v>13981</v>
      </c>
      <c r="F1332" s="43">
        <v>1.0</v>
      </c>
      <c r="G1332" s="43" t="s">
        <v>9337</v>
      </c>
      <c r="H1332" s="43" t="s">
        <v>2214</v>
      </c>
    </row>
    <row r="1333" ht="15.75" customHeight="1">
      <c r="A1333" s="42">
        <v>520001.0</v>
      </c>
      <c r="B1333" s="43" t="s">
        <v>7428</v>
      </c>
      <c r="C1333" s="42" t="s">
        <v>13982</v>
      </c>
      <c r="D1333" s="43" t="s">
        <v>7573</v>
      </c>
      <c r="E1333" s="43" t="s">
        <v>13983</v>
      </c>
      <c r="F1333" s="43"/>
      <c r="G1333" s="43" t="s">
        <v>499</v>
      </c>
      <c r="H1333" s="43" t="s">
        <v>2214</v>
      </c>
    </row>
    <row r="1334" ht="15.75" customHeight="1">
      <c r="A1334" s="42">
        <v>520001.0</v>
      </c>
      <c r="B1334" s="43" t="s">
        <v>7428</v>
      </c>
      <c r="C1334" s="42" t="s">
        <v>13984</v>
      </c>
      <c r="D1334" s="43" t="s">
        <v>7573</v>
      </c>
      <c r="E1334" s="43" t="s">
        <v>13983</v>
      </c>
      <c r="F1334" s="43"/>
      <c r="G1334" s="43" t="s">
        <v>565</v>
      </c>
      <c r="H1334" s="43" t="s">
        <v>2214</v>
      </c>
    </row>
    <row r="1335" ht="15.75" customHeight="1">
      <c r="A1335" s="42">
        <v>520001.0</v>
      </c>
      <c r="B1335" s="43" t="s">
        <v>7428</v>
      </c>
      <c r="C1335" s="42" t="s">
        <v>13985</v>
      </c>
      <c r="D1335" s="43" t="s">
        <v>7573</v>
      </c>
      <c r="E1335" s="43" t="s">
        <v>13986</v>
      </c>
      <c r="F1335" s="43" t="s">
        <v>498</v>
      </c>
      <c r="G1335" s="43" t="s">
        <v>565</v>
      </c>
      <c r="H1335" s="43" t="s">
        <v>2214</v>
      </c>
    </row>
    <row r="1336" ht="15.75" customHeight="1">
      <c r="A1336" s="42">
        <v>520001.0</v>
      </c>
      <c r="B1336" s="43" t="s">
        <v>7428</v>
      </c>
      <c r="C1336" s="42" t="s">
        <v>13987</v>
      </c>
      <c r="D1336" s="43" t="s">
        <v>7573</v>
      </c>
      <c r="E1336" s="43" t="s">
        <v>13988</v>
      </c>
      <c r="F1336" s="43"/>
      <c r="G1336" s="43" t="s">
        <v>13989</v>
      </c>
      <c r="H1336" s="43" t="s">
        <v>2214</v>
      </c>
    </row>
    <row r="1337" ht="15.75" customHeight="1">
      <c r="A1337" s="42">
        <v>520001.0</v>
      </c>
      <c r="B1337" s="43" t="s">
        <v>7428</v>
      </c>
      <c r="C1337" s="42" t="s">
        <v>13990</v>
      </c>
      <c r="D1337" s="43" t="s">
        <v>7573</v>
      </c>
      <c r="E1337" s="43" t="s">
        <v>13991</v>
      </c>
      <c r="F1337" s="43"/>
      <c r="G1337" s="43" t="s">
        <v>13992</v>
      </c>
      <c r="H1337" s="43" t="s">
        <v>2214</v>
      </c>
    </row>
    <row r="1338" ht="15.75" customHeight="1">
      <c r="A1338" s="42">
        <v>520001.0</v>
      </c>
      <c r="B1338" s="43" t="s">
        <v>7428</v>
      </c>
      <c r="C1338" s="42" t="s">
        <v>13993</v>
      </c>
      <c r="D1338" s="43" t="s">
        <v>7573</v>
      </c>
      <c r="E1338" s="43" t="s">
        <v>13994</v>
      </c>
      <c r="F1338" s="43"/>
      <c r="G1338" s="43" t="s">
        <v>10039</v>
      </c>
      <c r="H1338" s="43" t="s">
        <v>2214</v>
      </c>
    </row>
    <row r="1339" ht="15.75" customHeight="1">
      <c r="A1339" s="42">
        <v>520001.0</v>
      </c>
      <c r="B1339" s="43" t="s">
        <v>7428</v>
      </c>
      <c r="C1339" s="42" t="s">
        <v>13995</v>
      </c>
      <c r="D1339" s="43" t="s">
        <v>7573</v>
      </c>
      <c r="E1339" s="43" t="s">
        <v>13996</v>
      </c>
      <c r="F1339" s="43" t="s">
        <v>498</v>
      </c>
      <c r="G1339" s="43" t="s">
        <v>881</v>
      </c>
      <c r="H1339" s="43" t="s">
        <v>2214</v>
      </c>
    </row>
    <row r="1340" ht="15.75" customHeight="1">
      <c r="A1340" s="42">
        <v>520001.0</v>
      </c>
      <c r="B1340" s="43" t="s">
        <v>7428</v>
      </c>
      <c r="C1340" s="42" t="s">
        <v>13997</v>
      </c>
      <c r="D1340" s="43" t="s">
        <v>7573</v>
      </c>
      <c r="E1340" s="43" t="s">
        <v>13998</v>
      </c>
      <c r="F1340" s="43"/>
      <c r="G1340" s="43" t="s">
        <v>10556</v>
      </c>
      <c r="H1340" s="43" t="s">
        <v>2214</v>
      </c>
    </row>
    <row r="1341" ht="15.75" customHeight="1">
      <c r="A1341" s="42">
        <v>520001.0</v>
      </c>
      <c r="B1341" s="43" t="s">
        <v>7428</v>
      </c>
      <c r="C1341" s="42" t="s">
        <v>13999</v>
      </c>
      <c r="D1341" s="43" t="s">
        <v>7573</v>
      </c>
      <c r="E1341" s="43" t="s">
        <v>14000</v>
      </c>
      <c r="F1341" s="43"/>
      <c r="G1341" s="43" t="s">
        <v>881</v>
      </c>
      <c r="H1341" s="43" t="s">
        <v>2214</v>
      </c>
    </row>
    <row r="1342" ht="15.75" customHeight="1">
      <c r="A1342" s="42">
        <v>520001.0</v>
      </c>
      <c r="B1342" s="43" t="s">
        <v>7428</v>
      </c>
      <c r="C1342" s="42" t="s">
        <v>14001</v>
      </c>
      <c r="D1342" s="43" t="s">
        <v>7573</v>
      </c>
      <c r="E1342" s="43" t="s">
        <v>14002</v>
      </c>
      <c r="F1342" s="43"/>
      <c r="G1342" s="43" t="s">
        <v>881</v>
      </c>
      <c r="H1342" s="43" t="s">
        <v>2214</v>
      </c>
    </row>
    <row r="1343" ht="15.75" customHeight="1">
      <c r="A1343" s="42">
        <v>520001.0</v>
      </c>
      <c r="B1343" s="43" t="s">
        <v>7428</v>
      </c>
      <c r="C1343" s="42" t="s">
        <v>14003</v>
      </c>
      <c r="D1343" s="43" t="s">
        <v>7573</v>
      </c>
      <c r="E1343" s="43" t="s">
        <v>14004</v>
      </c>
      <c r="F1343" s="43"/>
      <c r="G1343" s="43" t="s">
        <v>565</v>
      </c>
      <c r="H1343" s="43" t="s">
        <v>2214</v>
      </c>
    </row>
    <row r="1344" ht="15.75" customHeight="1">
      <c r="A1344" s="42">
        <v>520001.0</v>
      </c>
      <c r="B1344" s="43" t="s">
        <v>7428</v>
      </c>
      <c r="C1344" s="42" t="s">
        <v>14005</v>
      </c>
      <c r="D1344" s="43" t="s">
        <v>7573</v>
      </c>
      <c r="E1344" s="43"/>
      <c r="F1344" s="43"/>
      <c r="G1344" s="43" t="s">
        <v>82</v>
      </c>
      <c r="H1344" s="43" t="s">
        <v>2214</v>
      </c>
    </row>
    <row r="1345" ht="15.75" customHeight="1">
      <c r="A1345" s="42">
        <v>520001.0</v>
      </c>
      <c r="B1345" s="43" t="s">
        <v>7428</v>
      </c>
      <c r="C1345" s="42" t="s">
        <v>14006</v>
      </c>
      <c r="D1345" s="43" t="s">
        <v>7573</v>
      </c>
      <c r="E1345" s="43"/>
      <c r="F1345" s="43"/>
      <c r="G1345" s="43" t="s">
        <v>14007</v>
      </c>
      <c r="H1345" s="43" t="s">
        <v>2214</v>
      </c>
    </row>
    <row r="1346" ht="15.75" customHeight="1">
      <c r="A1346" s="42">
        <v>520001.0</v>
      </c>
      <c r="B1346" s="43" t="s">
        <v>7428</v>
      </c>
      <c r="C1346" s="42" t="s">
        <v>14008</v>
      </c>
      <c r="D1346" s="43" t="s">
        <v>14009</v>
      </c>
      <c r="E1346" s="43" t="s">
        <v>14010</v>
      </c>
      <c r="F1346" s="43"/>
      <c r="G1346" s="43" t="s">
        <v>71</v>
      </c>
      <c r="H1346" s="43" t="s">
        <v>2214</v>
      </c>
    </row>
    <row r="1347" ht="15.75" customHeight="1">
      <c r="A1347" s="42">
        <v>520001.0</v>
      </c>
      <c r="B1347" s="43" t="s">
        <v>7428</v>
      </c>
      <c r="C1347" s="42" t="s">
        <v>14011</v>
      </c>
      <c r="D1347" s="43" t="s">
        <v>1731</v>
      </c>
      <c r="E1347" s="43"/>
      <c r="F1347" s="43"/>
      <c r="G1347" s="43" t="s">
        <v>75</v>
      </c>
      <c r="H1347" s="43" t="s">
        <v>2214</v>
      </c>
    </row>
    <row r="1348" ht="15.75" customHeight="1">
      <c r="A1348" s="42">
        <v>520001.0</v>
      </c>
      <c r="B1348" s="43" t="s">
        <v>7428</v>
      </c>
      <c r="C1348" s="42" t="s">
        <v>14012</v>
      </c>
      <c r="D1348" s="43" t="s">
        <v>1731</v>
      </c>
      <c r="E1348" s="43"/>
      <c r="F1348" s="43"/>
      <c r="G1348" s="43" t="s">
        <v>620</v>
      </c>
      <c r="H1348" s="43" t="s">
        <v>2214</v>
      </c>
    </row>
    <row r="1349" ht="15.75" customHeight="1">
      <c r="A1349" s="42">
        <v>520001.0</v>
      </c>
      <c r="B1349" s="43" t="s">
        <v>7428</v>
      </c>
      <c r="C1349" s="42" t="s">
        <v>14013</v>
      </c>
      <c r="D1349" s="43" t="s">
        <v>1731</v>
      </c>
      <c r="E1349" s="43"/>
      <c r="F1349" s="43"/>
      <c r="G1349" s="43" t="s">
        <v>494</v>
      </c>
      <c r="H1349" s="43" t="s">
        <v>2214</v>
      </c>
    </row>
    <row r="1350" ht="15.75" customHeight="1">
      <c r="A1350" s="42">
        <v>520001.0</v>
      </c>
      <c r="B1350" s="43" t="s">
        <v>7428</v>
      </c>
      <c r="C1350" s="42" t="s">
        <v>14014</v>
      </c>
      <c r="D1350" s="43" t="s">
        <v>1731</v>
      </c>
      <c r="E1350" s="43"/>
      <c r="F1350" s="43"/>
      <c r="G1350" s="43" t="s">
        <v>565</v>
      </c>
      <c r="H1350" s="43" t="s">
        <v>2214</v>
      </c>
    </row>
    <row r="1351" ht="15.75" customHeight="1">
      <c r="A1351" s="42">
        <v>520001.0</v>
      </c>
      <c r="B1351" s="43" t="s">
        <v>7428</v>
      </c>
      <c r="C1351" s="42" t="s">
        <v>14015</v>
      </c>
      <c r="D1351" s="43" t="s">
        <v>1731</v>
      </c>
      <c r="E1351" s="43"/>
      <c r="F1351" s="43"/>
      <c r="G1351" s="43" t="s">
        <v>565</v>
      </c>
      <c r="H1351" s="43" t="s">
        <v>2214</v>
      </c>
    </row>
    <row r="1352" ht="15.75" customHeight="1">
      <c r="A1352" s="42">
        <v>520001.0</v>
      </c>
      <c r="B1352" s="43" t="s">
        <v>7428</v>
      </c>
      <c r="C1352" s="42" t="s">
        <v>14016</v>
      </c>
      <c r="D1352" s="43" t="s">
        <v>1731</v>
      </c>
      <c r="E1352" s="43"/>
      <c r="F1352" s="43"/>
      <c r="G1352" s="43" t="s">
        <v>620</v>
      </c>
      <c r="H1352" s="43" t="s">
        <v>2214</v>
      </c>
    </row>
    <row r="1353" ht="15.75" customHeight="1">
      <c r="A1353" s="42">
        <v>520001.0</v>
      </c>
      <c r="B1353" s="43" t="s">
        <v>7428</v>
      </c>
      <c r="C1353" s="42" t="s">
        <v>14017</v>
      </c>
      <c r="D1353" s="43" t="s">
        <v>1731</v>
      </c>
      <c r="E1353" s="43"/>
      <c r="F1353" s="43"/>
      <c r="G1353" s="43" t="s">
        <v>565</v>
      </c>
      <c r="H1353" s="43" t="s">
        <v>2214</v>
      </c>
    </row>
    <row r="1354" ht="15.75" customHeight="1">
      <c r="A1354" s="42">
        <v>520001.0</v>
      </c>
      <c r="B1354" s="43" t="s">
        <v>7428</v>
      </c>
      <c r="C1354" s="42" t="s">
        <v>14018</v>
      </c>
      <c r="D1354" s="43" t="s">
        <v>1731</v>
      </c>
      <c r="E1354" s="43"/>
      <c r="F1354" s="43"/>
      <c r="G1354" s="43" t="s">
        <v>620</v>
      </c>
      <c r="H1354" s="43" t="s">
        <v>2214</v>
      </c>
    </row>
    <row r="1355" ht="15.75" customHeight="1">
      <c r="A1355" s="42">
        <v>520001.0</v>
      </c>
      <c r="B1355" s="43" t="s">
        <v>7428</v>
      </c>
      <c r="C1355" s="42" t="s">
        <v>14019</v>
      </c>
      <c r="D1355" s="43" t="s">
        <v>1731</v>
      </c>
      <c r="E1355" s="43"/>
      <c r="F1355" s="43"/>
      <c r="G1355" s="43" t="s">
        <v>620</v>
      </c>
      <c r="H1355" s="43" t="s">
        <v>2214</v>
      </c>
    </row>
    <row r="1356" ht="15.75" customHeight="1">
      <c r="A1356" s="42">
        <v>520001.0</v>
      </c>
      <c r="B1356" s="43" t="s">
        <v>7428</v>
      </c>
      <c r="C1356" s="42" t="s">
        <v>14020</v>
      </c>
      <c r="D1356" s="43" t="s">
        <v>1731</v>
      </c>
      <c r="E1356" s="43"/>
      <c r="F1356" s="43"/>
      <c r="G1356" s="43" t="s">
        <v>620</v>
      </c>
      <c r="H1356" s="43" t="s">
        <v>2214</v>
      </c>
    </row>
    <row r="1357" ht="15.75" customHeight="1">
      <c r="A1357" s="42">
        <v>520001.0</v>
      </c>
      <c r="B1357" s="43" t="s">
        <v>7428</v>
      </c>
      <c r="C1357" s="42" t="s">
        <v>14021</v>
      </c>
      <c r="D1357" s="43" t="s">
        <v>1731</v>
      </c>
      <c r="E1357" s="43"/>
      <c r="F1357" s="43"/>
      <c r="G1357" s="43" t="s">
        <v>494</v>
      </c>
      <c r="H1357" s="43" t="s">
        <v>2214</v>
      </c>
    </row>
    <row r="1358" ht="15.75" customHeight="1">
      <c r="A1358" s="42">
        <v>520001.0</v>
      </c>
      <c r="B1358" s="43" t="s">
        <v>7428</v>
      </c>
      <c r="C1358" s="42" t="s">
        <v>14022</v>
      </c>
      <c r="D1358" s="43" t="s">
        <v>1731</v>
      </c>
      <c r="E1358" s="43"/>
      <c r="F1358" s="43"/>
      <c r="G1358" s="43" t="s">
        <v>565</v>
      </c>
      <c r="H1358" s="43" t="s">
        <v>2214</v>
      </c>
    </row>
    <row r="1359" ht="15.75" customHeight="1">
      <c r="A1359" s="42">
        <v>520001.0</v>
      </c>
      <c r="B1359" s="43" t="s">
        <v>7428</v>
      </c>
      <c r="C1359" s="42" t="s">
        <v>14023</v>
      </c>
      <c r="D1359" s="43" t="s">
        <v>1731</v>
      </c>
      <c r="E1359" s="43"/>
      <c r="F1359" s="43"/>
      <c r="G1359" s="43" t="s">
        <v>75</v>
      </c>
      <c r="H1359" s="43" t="s">
        <v>2214</v>
      </c>
    </row>
    <row r="1360" ht="15.75" customHeight="1">
      <c r="A1360" s="42">
        <v>520001.0</v>
      </c>
      <c r="B1360" s="43" t="s">
        <v>7428</v>
      </c>
      <c r="C1360" s="42" t="s">
        <v>14024</v>
      </c>
      <c r="D1360" s="43" t="s">
        <v>1731</v>
      </c>
      <c r="E1360" s="43"/>
      <c r="F1360" s="43"/>
      <c r="G1360" s="43" t="s">
        <v>620</v>
      </c>
      <c r="H1360" s="43" t="s">
        <v>2214</v>
      </c>
    </row>
    <row r="1361" ht="15.75" customHeight="1">
      <c r="A1361" s="42">
        <v>520001.0</v>
      </c>
      <c r="B1361" s="43" t="s">
        <v>7428</v>
      </c>
      <c r="C1361" s="42" t="s">
        <v>14025</v>
      </c>
      <c r="D1361" s="43" t="s">
        <v>1731</v>
      </c>
      <c r="E1361" s="43"/>
      <c r="F1361" s="43"/>
      <c r="G1361" s="43" t="s">
        <v>97</v>
      </c>
      <c r="H1361" s="43" t="s">
        <v>2214</v>
      </c>
    </row>
    <row r="1362" ht="15.75" customHeight="1">
      <c r="A1362" s="42">
        <v>520001.0</v>
      </c>
      <c r="B1362" s="43" t="s">
        <v>7428</v>
      </c>
      <c r="C1362" s="42" t="s">
        <v>14026</v>
      </c>
      <c r="D1362" s="43" t="s">
        <v>1731</v>
      </c>
      <c r="E1362" s="43"/>
      <c r="F1362" s="43"/>
      <c r="G1362" s="43" t="s">
        <v>565</v>
      </c>
      <c r="H1362" s="43" t="s">
        <v>2214</v>
      </c>
    </row>
    <row r="1363" ht="15.75" customHeight="1">
      <c r="A1363" s="42">
        <v>520001.0</v>
      </c>
      <c r="B1363" s="43" t="s">
        <v>7428</v>
      </c>
      <c r="C1363" s="42" t="s">
        <v>14027</v>
      </c>
      <c r="D1363" s="43" t="s">
        <v>1731</v>
      </c>
      <c r="E1363" s="43"/>
      <c r="F1363" s="43"/>
      <c r="G1363" s="43" t="s">
        <v>565</v>
      </c>
      <c r="H1363" s="43" t="s">
        <v>2214</v>
      </c>
    </row>
    <row r="1364" ht="15.75" customHeight="1">
      <c r="A1364" s="42">
        <v>520001.0</v>
      </c>
      <c r="B1364" s="43" t="s">
        <v>7428</v>
      </c>
      <c r="C1364" s="42" t="s">
        <v>14028</v>
      </c>
      <c r="D1364" s="43" t="s">
        <v>1731</v>
      </c>
      <c r="E1364" s="43"/>
      <c r="F1364" s="43"/>
      <c r="G1364" s="43" t="s">
        <v>565</v>
      </c>
      <c r="H1364" s="43" t="s">
        <v>2214</v>
      </c>
    </row>
    <row r="1365" ht="15.75" customHeight="1">
      <c r="A1365" s="42">
        <v>520001.0</v>
      </c>
      <c r="B1365" s="43" t="s">
        <v>7428</v>
      </c>
      <c r="C1365" s="42" t="s">
        <v>14029</v>
      </c>
      <c r="D1365" s="43" t="s">
        <v>1731</v>
      </c>
      <c r="E1365" s="43"/>
      <c r="F1365" s="43"/>
      <c r="G1365" s="43" t="s">
        <v>565</v>
      </c>
      <c r="H1365" s="43" t="s">
        <v>2214</v>
      </c>
    </row>
    <row r="1366" ht="15.75" customHeight="1">
      <c r="A1366" s="42">
        <v>520001.0</v>
      </c>
      <c r="B1366" s="43" t="s">
        <v>7428</v>
      </c>
      <c r="C1366" s="42" t="s">
        <v>14030</v>
      </c>
      <c r="D1366" s="43" t="s">
        <v>1731</v>
      </c>
      <c r="E1366" s="43"/>
      <c r="F1366" s="43"/>
      <c r="G1366" s="43" t="s">
        <v>565</v>
      </c>
      <c r="H1366" s="43" t="s">
        <v>2214</v>
      </c>
    </row>
    <row r="1367" ht="15.75" customHeight="1">
      <c r="A1367" s="42">
        <v>520001.0</v>
      </c>
      <c r="B1367" s="43" t="s">
        <v>7428</v>
      </c>
      <c r="C1367" s="42" t="s">
        <v>14031</v>
      </c>
      <c r="D1367" s="43" t="s">
        <v>1731</v>
      </c>
      <c r="E1367" s="43"/>
      <c r="F1367" s="43"/>
      <c r="G1367" s="43" t="s">
        <v>565</v>
      </c>
      <c r="H1367" s="43" t="s">
        <v>2214</v>
      </c>
    </row>
    <row r="1368" ht="15.75" customHeight="1">
      <c r="A1368" s="42">
        <v>520001.0</v>
      </c>
      <c r="B1368" s="43" t="s">
        <v>7428</v>
      </c>
      <c r="C1368" s="42" t="s">
        <v>14032</v>
      </c>
      <c r="D1368" s="43" t="s">
        <v>1731</v>
      </c>
      <c r="E1368" s="43"/>
      <c r="F1368" s="43"/>
      <c r="G1368" s="43" t="s">
        <v>565</v>
      </c>
      <c r="H1368" s="43" t="s">
        <v>2214</v>
      </c>
    </row>
    <row r="1369" ht="15.75" customHeight="1">
      <c r="A1369" s="42">
        <v>520001.0</v>
      </c>
      <c r="B1369" s="43" t="s">
        <v>7428</v>
      </c>
      <c r="C1369" s="42" t="s">
        <v>14033</v>
      </c>
      <c r="D1369" s="43" t="s">
        <v>1731</v>
      </c>
      <c r="E1369" s="43"/>
      <c r="F1369" s="43"/>
      <c r="G1369" s="43" t="s">
        <v>565</v>
      </c>
      <c r="H1369" s="43" t="s">
        <v>2214</v>
      </c>
    </row>
    <row r="1370" ht="15.75" customHeight="1">
      <c r="A1370" s="42">
        <v>520001.0</v>
      </c>
      <c r="B1370" s="43" t="s">
        <v>7428</v>
      </c>
      <c r="C1370" s="42" t="s">
        <v>14034</v>
      </c>
      <c r="D1370" s="43" t="s">
        <v>1731</v>
      </c>
      <c r="E1370" s="43"/>
      <c r="F1370" s="43"/>
      <c r="G1370" s="43" t="s">
        <v>97</v>
      </c>
      <c r="H1370" s="43" t="s">
        <v>2214</v>
      </c>
    </row>
    <row r="1371" ht="15.75" customHeight="1">
      <c r="A1371" s="42">
        <v>520001.0</v>
      </c>
      <c r="B1371" s="43" t="s">
        <v>7428</v>
      </c>
      <c r="C1371" s="42" t="s">
        <v>14035</v>
      </c>
      <c r="D1371" s="43" t="s">
        <v>1731</v>
      </c>
      <c r="E1371" s="43"/>
      <c r="F1371" s="43"/>
      <c r="G1371" s="43" t="s">
        <v>565</v>
      </c>
      <c r="H1371" s="43" t="s">
        <v>2214</v>
      </c>
    </row>
    <row r="1372" ht="15.75" customHeight="1">
      <c r="A1372" s="42">
        <v>520001.0</v>
      </c>
      <c r="B1372" s="43" t="s">
        <v>7428</v>
      </c>
      <c r="C1372" s="42" t="s">
        <v>14036</v>
      </c>
      <c r="D1372" s="43" t="s">
        <v>1731</v>
      </c>
      <c r="E1372" s="43"/>
      <c r="F1372" s="43"/>
      <c r="G1372" s="43" t="s">
        <v>565</v>
      </c>
      <c r="H1372" s="43" t="s">
        <v>2214</v>
      </c>
    </row>
    <row r="1373" ht="15.75" customHeight="1">
      <c r="A1373" s="42">
        <v>330001.0</v>
      </c>
      <c r="B1373" s="43" t="s">
        <v>7749</v>
      </c>
      <c r="C1373" s="42" t="s">
        <v>14037</v>
      </c>
      <c r="D1373" s="43" t="s">
        <v>14038</v>
      </c>
      <c r="E1373" s="43" t="s">
        <v>14039</v>
      </c>
      <c r="F1373" s="43">
        <v>50.0</v>
      </c>
      <c r="G1373" s="43" t="s">
        <v>7776</v>
      </c>
      <c r="H1373" s="43" t="s">
        <v>12528</v>
      </c>
    </row>
    <row r="1374" ht="15.75" customHeight="1">
      <c r="A1374" s="42">
        <v>330001.0</v>
      </c>
      <c r="B1374" s="43" t="s">
        <v>7749</v>
      </c>
      <c r="C1374" s="42" t="s">
        <v>13799</v>
      </c>
      <c r="D1374" s="43" t="s">
        <v>14038</v>
      </c>
      <c r="E1374" s="43" t="s">
        <v>14040</v>
      </c>
      <c r="F1374" s="43">
        <v>50.0</v>
      </c>
      <c r="G1374" s="43">
        <v>500.0</v>
      </c>
      <c r="H1374" s="43" t="s">
        <v>12528</v>
      </c>
    </row>
    <row r="1375" ht="15.75" customHeight="1">
      <c r="A1375" s="42">
        <v>310001.0</v>
      </c>
      <c r="B1375" s="43" t="s">
        <v>14041</v>
      </c>
      <c r="C1375" s="42" t="s">
        <v>14042</v>
      </c>
      <c r="D1375" s="43" t="s">
        <v>9310</v>
      </c>
      <c r="E1375" s="43" t="s">
        <v>14043</v>
      </c>
      <c r="F1375" s="43" t="s">
        <v>14044</v>
      </c>
      <c r="G1375" s="43" t="s">
        <v>14045</v>
      </c>
      <c r="H1375" s="43" t="s">
        <v>2214</v>
      </c>
    </row>
    <row r="1376" ht="15.75" customHeight="1">
      <c r="A1376" s="42">
        <v>32001.0</v>
      </c>
      <c r="B1376" s="43" t="s">
        <v>11713</v>
      </c>
      <c r="C1376" s="42" t="s">
        <v>14046</v>
      </c>
      <c r="D1376" s="43" t="s">
        <v>1645</v>
      </c>
      <c r="E1376" s="43">
        <v>46142.0</v>
      </c>
      <c r="F1376" s="43">
        <v>46380.0</v>
      </c>
      <c r="G1376" s="43" t="s">
        <v>14047</v>
      </c>
      <c r="H1376" s="43" t="s">
        <v>12585</v>
      </c>
    </row>
    <row r="1377" ht="15.75" customHeight="1">
      <c r="A1377" s="42">
        <v>32001.0</v>
      </c>
      <c r="B1377" s="43" t="s">
        <v>11713</v>
      </c>
      <c r="C1377" s="42" t="s">
        <v>14048</v>
      </c>
      <c r="D1377" s="43" t="s">
        <v>1645</v>
      </c>
      <c r="E1377" s="43">
        <v>45291.0</v>
      </c>
      <c r="F1377" s="43">
        <v>45658.0</v>
      </c>
      <c r="G1377" s="43" t="s">
        <v>14049</v>
      </c>
      <c r="H1377" s="43" t="s">
        <v>12585</v>
      </c>
    </row>
    <row r="1378" ht="15.75" customHeight="1">
      <c r="A1378" s="42">
        <v>32001.0</v>
      </c>
      <c r="B1378" s="43" t="s">
        <v>11713</v>
      </c>
      <c r="C1378" s="42" t="s">
        <v>14050</v>
      </c>
      <c r="D1378" s="43" t="s">
        <v>1645</v>
      </c>
      <c r="E1378" s="43">
        <v>45291.0</v>
      </c>
      <c r="F1378" s="43">
        <v>45658.0</v>
      </c>
      <c r="G1378" s="43" t="s">
        <v>14051</v>
      </c>
      <c r="H1378" s="43" t="s">
        <v>12585</v>
      </c>
    </row>
    <row r="1379" ht="15.75" customHeight="1">
      <c r="A1379" s="42">
        <v>32001.0</v>
      </c>
      <c r="B1379" s="43" t="s">
        <v>11713</v>
      </c>
      <c r="C1379" s="42" t="s">
        <v>14052</v>
      </c>
      <c r="D1379" s="43" t="s">
        <v>1645</v>
      </c>
      <c r="E1379" s="43">
        <v>45291.0</v>
      </c>
      <c r="F1379" s="43">
        <v>45648.0</v>
      </c>
      <c r="G1379" s="43" t="s">
        <v>14053</v>
      </c>
      <c r="H1379" s="43" t="s">
        <v>12585</v>
      </c>
    </row>
    <row r="1380" ht="15.75" customHeight="1">
      <c r="A1380" s="42">
        <v>32001.0</v>
      </c>
      <c r="B1380" s="43" t="s">
        <v>11713</v>
      </c>
      <c r="C1380" s="42" t="s">
        <v>14054</v>
      </c>
      <c r="D1380" s="43" t="s">
        <v>1645</v>
      </c>
      <c r="E1380" s="43">
        <v>45584.0</v>
      </c>
      <c r="F1380" s="43">
        <v>45960.0</v>
      </c>
      <c r="G1380" s="43" t="s">
        <v>14055</v>
      </c>
      <c r="H1380" s="43" t="s">
        <v>14056</v>
      </c>
    </row>
    <row r="1381" ht="15.75" customHeight="1">
      <c r="A1381" s="42">
        <v>32001.0</v>
      </c>
      <c r="B1381" s="43" t="s">
        <v>11713</v>
      </c>
      <c r="C1381" s="42" t="s">
        <v>14057</v>
      </c>
      <c r="D1381" s="43" t="s">
        <v>1645</v>
      </c>
      <c r="E1381" s="43">
        <v>45677.0</v>
      </c>
      <c r="F1381" s="43">
        <v>45994.0</v>
      </c>
      <c r="G1381" s="43" t="s">
        <v>14058</v>
      </c>
      <c r="H1381" s="43" t="s">
        <v>14059</v>
      </c>
    </row>
    <row r="1382" ht="15.75" customHeight="1">
      <c r="A1382" s="42">
        <v>32001.0</v>
      </c>
      <c r="B1382" s="43" t="s">
        <v>11713</v>
      </c>
      <c r="C1382" s="42" t="s">
        <v>14060</v>
      </c>
      <c r="D1382" s="43" t="s">
        <v>1645</v>
      </c>
      <c r="E1382" s="43">
        <v>45585.0</v>
      </c>
      <c r="F1382" s="43">
        <v>47046.0</v>
      </c>
      <c r="G1382" s="43" t="s">
        <v>14061</v>
      </c>
      <c r="H1382" s="43" t="s">
        <v>12585</v>
      </c>
    </row>
    <row r="1383" ht="15.75" customHeight="1">
      <c r="A1383" s="42">
        <v>32001.0</v>
      </c>
      <c r="B1383" s="43" t="s">
        <v>11713</v>
      </c>
      <c r="C1383" s="42" t="s">
        <v>14062</v>
      </c>
      <c r="D1383" s="43" t="s">
        <v>1645</v>
      </c>
      <c r="E1383" s="43">
        <v>45377.0</v>
      </c>
      <c r="F1383" s="43">
        <v>45742.0</v>
      </c>
      <c r="G1383" s="43" t="s">
        <v>14063</v>
      </c>
      <c r="H1383" s="43" t="s">
        <v>14064</v>
      </c>
    </row>
    <row r="1384" ht="15.75" customHeight="1">
      <c r="A1384" s="42">
        <v>32001.0</v>
      </c>
      <c r="B1384" s="43" t="s">
        <v>11713</v>
      </c>
      <c r="C1384" s="42" t="s">
        <v>14065</v>
      </c>
      <c r="D1384" s="43" t="s">
        <v>14066</v>
      </c>
      <c r="E1384" s="43">
        <v>45596.0</v>
      </c>
      <c r="F1384" s="43">
        <v>47057.0</v>
      </c>
      <c r="G1384" s="43" t="s">
        <v>14067</v>
      </c>
      <c r="H1384" s="43" t="s">
        <v>12585</v>
      </c>
    </row>
    <row r="1385" ht="15.75" customHeight="1">
      <c r="A1385" s="42">
        <v>32001.0</v>
      </c>
      <c r="B1385" s="43" t="s">
        <v>11713</v>
      </c>
      <c r="C1385" s="42" t="s">
        <v>11720</v>
      </c>
      <c r="D1385" s="43" t="s">
        <v>1731</v>
      </c>
      <c r="E1385" s="43">
        <v>45260.0</v>
      </c>
      <c r="F1385" s="43">
        <v>46357.0</v>
      </c>
      <c r="G1385" s="43" t="s">
        <v>14068</v>
      </c>
      <c r="H1385" s="43" t="s">
        <v>14069</v>
      </c>
    </row>
    <row r="1386" ht="15.75" customHeight="1">
      <c r="A1386" s="42">
        <v>32001.0</v>
      </c>
      <c r="B1386" s="43" t="s">
        <v>11713</v>
      </c>
      <c r="C1386" s="42" t="s">
        <v>14070</v>
      </c>
      <c r="D1386" s="43" t="s">
        <v>1731</v>
      </c>
      <c r="E1386" s="43">
        <v>45596.0</v>
      </c>
      <c r="F1386" s="43">
        <v>46691.0</v>
      </c>
      <c r="G1386" s="43" t="s">
        <v>14071</v>
      </c>
      <c r="H1386" s="43" t="s">
        <v>14072</v>
      </c>
    </row>
    <row r="1387" ht="15.75" customHeight="1">
      <c r="A1387" s="42">
        <v>32001.0</v>
      </c>
      <c r="B1387" s="43" t="s">
        <v>11713</v>
      </c>
      <c r="C1387" s="42" t="s">
        <v>14073</v>
      </c>
      <c r="D1387" s="43" t="s">
        <v>503</v>
      </c>
      <c r="E1387" s="43">
        <v>45209.0</v>
      </c>
      <c r="F1387" s="43">
        <v>45595.0</v>
      </c>
      <c r="G1387" s="43" t="s">
        <v>14074</v>
      </c>
      <c r="H1387" s="43" t="s">
        <v>14075</v>
      </c>
    </row>
    <row r="1388" ht="15.75" customHeight="1">
      <c r="A1388" s="42">
        <v>32001.0</v>
      </c>
      <c r="B1388" s="43" t="s">
        <v>11713</v>
      </c>
      <c r="C1388" s="42" t="s">
        <v>14076</v>
      </c>
      <c r="D1388" s="43" t="s">
        <v>1731</v>
      </c>
      <c r="E1388" s="43">
        <v>45290.0</v>
      </c>
      <c r="F1388" s="43">
        <v>46086.0</v>
      </c>
      <c r="G1388" s="43" t="s">
        <v>14077</v>
      </c>
      <c r="H1388" s="43" t="s">
        <v>14078</v>
      </c>
    </row>
    <row r="1389" ht="15.75" customHeight="1">
      <c r="A1389" s="42">
        <v>32001.0</v>
      </c>
      <c r="B1389" s="43" t="s">
        <v>11713</v>
      </c>
      <c r="C1389" s="42" t="s">
        <v>14079</v>
      </c>
      <c r="D1389" s="43" t="s">
        <v>1731</v>
      </c>
      <c r="E1389" s="43">
        <v>45210.0</v>
      </c>
      <c r="F1389" s="43">
        <v>45210.0</v>
      </c>
      <c r="G1389" s="43" t="s">
        <v>14080</v>
      </c>
      <c r="H1389" s="43" t="s">
        <v>14081</v>
      </c>
    </row>
    <row r="1390" ht="15.75" customHeight="1">
      <c r="A1390" s="42">
        <v>32001.0</v>
      </c>
      <c r="B1390" s="43" t="s">
        <v>11713</v>
      </c>
      <c r="C1390" s="42" t="s">
        <v>14082</v>
      </c>
      <c r="D1390" s="43" t="s">
        <v>1731</v>
      </c>
      <c r="E1390" s="43">
        <v>45291.0</v>
      </c>
      <c r="F1390" s="43">
        <v>45853.0</v>
      </c>
      <c r="G1390" s="43" t="s">
        <v>14083</v>
      </c>
      <c r="H1390" s="43" t="s">
        <v>14084</v>
      </c>
    </row>
    <row r="1391" ht="15.75" customHeight="1">
      <c r="A1391" s="42">
        <v>32001.0</v>
      </c>
      <c r="B1391" s="43" t="s">
        <v>11713</v>
      </c>
      <c r="C1391" s="42" t="s">
        <v>14085</v>
      </c>
      <c r="D1391" s="43" t="s">
        <v>1731</v>
      </c>
      <c r="E1391" s="43">
        <v>45301.0</v>
      </c>
      <c r="F1391" s="43">
        <v>45301.0</v>
      </c>
      <c r="G1391" s="43" t="s">
        <v>14086</v>
      </c>
      <c r="H1391" s="43" t="s">
        <v>14087</v>
      </c>
    </row>
    <row r="1392" ht="15.75" customHeight="1">
      <c r="A1392" s="42">
        <v>270001.0</v>
      </c>
      <c r="B1392" s="43" t="s">
        <v>14088</v>
      </c>
      <c r="C1392" s="42" t="s">
        <v>14089</v>
      </c>
      <c r="D1392" s="43" t="s">
        <v>7869</v>
      </c>
      <c r="E1392" s="43" t="s">
        <v>14090</v>
      </c>
      <c r="F1392" s="43">
        <v>10.0</v>
      </c>
      <c r="G1392" s="43">
        <v>5000.0</v>
      </c>
      <c r="H1392" s="43" t="s">
        <v>2214</v>
      </c>
    </row>
    <row r="1393" ht="15.75" customHeight="1">
      <c r="A1393" s="42">
        <v>53001.0</v>
      </c>
      <c r="B1393" s="43" t="s">
        <v>11956</v>
      </c>
      <c r="C1393" s="42" t="s">
        <v>14091</v>
      </c>
      <c r="D1393" s="43" t="s">
        <v>1736</v>
      </c>
      <c r="E1393" s="43" t="s">
        <v>14092</v>
      </c>
      <c r="F1393" s="43" t="s">
        <v>14093</v>
      </c>
      <c r="G1393" s="43" t="s">
        <v>14094</v>
      </c>
      <c r="H1393" s="43" t="s">
        <v>2214</v>
      </c>
    </row>
    <row r="1394" ht="15.75" customHeight="1">
      <c r="A1394" s="42">
        <v>53001.0</v>
      </c>
      <c r="B1394" s="43" t="s">
        <v>11956</v>
      </c>
      <c r="C1394" s="42" t="s">
        <v>14095</v>
      </c>
      <c r="D1394" s="43" t="s">
        <v>11968</v>
      </c>
      <c r="E1394" s="43" t="s">
        <v>14096</v>
      </c>
      <c r="F1394" s="43">
        <v>4000.0</v>
      </c>
      <c r="G1394" s="43" t="s">
        <v>86</v>
      </c>
      <c r="H1394" s="43" t="s">
        <v>2214</v>
      </c>
    </row>
    <row r="1395" ht="15.75" customHeight="1">
      <c r="A1395" s="42">
        <v>53001.0</v>
      </c>
      <c r="B1395" s="43" t="s">
        <v>11956</v>
      </c>
      <c r="C1395" s="42" t="s">
        <v>14097</v>
      </c>
      <c r="D1395" s="43" t="s">
        <v>11968</v>
      </c>
      <c r="E1395" s="43" t="s">
        <v>14098</v>
      </c>
      <c r="F1395" s="43">
        <v>8.0</v>
      </c>
      <c r="G1395" s="43" t="s">
        <v>13860</v>
      </c>
      <c r="H1395" s="43" t="s">
        <v>2214</v>
      </c>
    </row>
    <row r="1396" ht="15.75" customHeight="1">
      <c r="A1396" s="42">
        <v>53001.0</v>
      </c>
      <c r="B1396" s="43" t="s">
        <v>11956</v>
      </c>
      <c r="C1396" s="42" t="s">
        <v>14099</v>
      </c>
      <c r="D1396" s="43" t="s">
        <v>11968</v>
      </c>
      <c r="E1396" s="43" t="s">
        <v>14100</v>
      </c>
      <c r="F1396" s="43">
        <v>1.0</v>
      </c>
      <c r="G1396" s="43" t="s">
        <v>14101</v>
      </c>
      <c r="H1396" s="43" t="s">
        <v>2214</v>
      </c>
    </row>
    <row r="1397" ht="15.75" customHeight="1">
      <c r="A1397" s="42">
        <v>53001.0</v>
      </c>
      <c r="B1397" s="43" t="s">
        <v>11956</v>
      </c>
      <c r="C1397" s="42" t="s">
        <v>14102</v>
      </c>
      <c r="D1397" s="43" t="s">
        <v>11968</v>
      </c>
      <c r="E1397" s="43" t="s">
        <v>14103</v>
      </c>
      <c r="F1397" s="43">
        <v>3.0</v>
      </c>
      <c r="G1397" s="43" t="s">
        <v>14104</v>
      </c>
      <c r="H1397" s="43" t="s">
        <v>2214</v>
      </c>
    </row>
    <row r="1398" ht="15.75" customHeight="1">
      <c r="A1398" s="42">
        <v>53001.0</v>
      </c>
      <c r="B1398" s="43" t="s">
        <v>11956</v>
      </c>
      <c r="C1398" s="42" t="s">
        <v>14105</v>
      </c>
      <c r="D1398" s="43" t="s">
        <v>11968</v>
      </c>
      <c r="E1398" s="43" t="s">
        <v>14106</v>
      </c>
      <c r="F1398" s="43"/>
      <c r="G1398" s="43" t="s">
        <v>620</v>
      </c>
      <c r="H1398" s="43" t="s">
        <v>2214</v>
      </c>
    </row>
    <row r="1399" ht="15.75" customHeight="1">
      <c r="A1399" s="42">
        <v>53001.0</v>
      </c>
      <c r="B1399" s="43" t="s">
        <v>11956</v>
      </c>
      <c r="C1399" s="42" t="s">
        <v>14107</v>
      </c>
      <c r="D1399" s="43" t="s">
        <v>11968</v>
      </c>
      <c r="E1399" s="43" t="s">
        <v>14108</v>
      </c>
      <c r="F1399" s="43"/>
      <c r="G1399" s="43" t="s">
        <v>14109</v>
      </c>
      <c r="H1399" s="43" t="s">
        <v>2214</v>
      </c>
    </row>
    <row r="1400" ht="15.75" customHeight="1">
      <c r="A1400" s="42">
        <v>16091.0</v>
      </c>
      <c r="B1400" s="43" t="s">
        <v>14110</v>
      </c>
      <c r="C1400" s="42" t="s">
        <v>14111</v>
      </c>
      <c r="D1400" s="43" t="s">
        <v>14112</v>
      </c>
      <c r="E1400" s="43" t="s">
        <v>14113</v>
      </c>
      <c r="F1400" s="43">
        <v>25.0</v>
      </c>
      <c r="G1400" s="43" t="s">
        <v>14114</v>
      </c>
      <c r="H1400" s="43" t="s">
        <v>12528</v>
      </c>
    </row>
    <row r="1401" ht="15.75" customHeight="1">
      <c r="A1401" s="42">
        <v>16091.0</v>
      </c>
      <c r="B1401" s="43" t="s">
        <v>14110</v>
      </c>
      <c r="C1401" s="42" t="s">
        <v>14115</v>
      </c>
      <c r="D1401" s="43" t="s">
        <v>14112</v>
      </c>
      <c r="E1401" s="43" t="s">
        <v>14116</v>
      </c>
      <c r="F1401" s="43">
        <v>1.0</v>
      </c>
      <c r="G1401" s="43" t="s">
        <v>840</v>
      </c>
      <c r="H1401" s="43" t="s">
        <v>12528</v>
      </c>
    </row>
    <row r="1402" ht="15.75" customHeight="1">
      <c r="A1402" s="42">
        <v>16091.0</v>
      </c>
      <c r="B1402" s="43" t="s">
        <v>14110</v>
      </c>
      <c r="C1402" s="42" t="s">
        <v>14117</v>
      </c>
      <c r="D1402" s="43" t="s">
        <v>14112</v>
      </c>
      <c r="E1402" s="43" t="s">
        <v>14118</v>
      </c>
      <c r="F1402" s="43">
        <v>11.0</v>
      </c>
      <c r="G1402" s="43" t="s">
        <v>14119</v>
      </c>
      <c r="H1402" s="43" t="s">
        <v>12528</v>
      </c>
    </row>
    <row r="1403" ht="15.75" customHeight="1">
      <c r="A1403" s="42">
        <v>16091.0</v>
      </c>
      <c r="B1403" s="43" t="s">
        <v>14110</v>
      </c>
      <c r="C1403" s="42" t="s">
        <v>14120</v>
      </c>
      <c r="D1403" s="43" t="s">
        <v>14112</v>
      </c>
      <c r="E1403" s="43" t="s">
        <v>14121</v>
      </c>
      <c r="F1403" s="43">
        <v>1.0</v>
      </c>
      <c r="G1403" s="43" t="s">
        <v>8994</v>
      </c>
      <c r="H1403" s="43" t="s">
        <v>12528</v>
      </c>
    </row>
    <row r="1404" ht="15.75" customHeight="1">
      <c r="A1404" s="42">
        <v>16091.0</v>
      </c>
      <c r="B1404" s="43" t="s">
        <v>14110</v>
      </c>
      <c r="C1404" s="42" t="s">
        <v>14122</v>
      </c>
      <c r="D1404" s="43" t="s">
        <v>14112</v>
      </c>
      <c r="E1404" s="43" t="s">
        <v>14123</v>
      </c>
      <c r="F1404" s="43">
        <v>1.0</v>
      </c>
      <c r="G1404" s="43" t="s">
        <v>14124</v>
      </c>
      <c r="H1404" s="43" t="s">
        <v>12528</v>
      </c>
    </row>
    <row r="1405" ht="15.75" customHeight="1">
      <c r="A1405" s="42">
        <v>16091.0</v>
      </c>
      <c r="B1405" s="43" t="s">
        <v>14110</v>
      </c>
      <c r="C1405" s="42" t="s">
        <v>14125</v>
      </c>
      <c r="D1405" s="43" t="s">
        <v>14112</v>
      </c>
      <c r="E1405" s="43" t="s">
        <v>14126</v>
      </c>
      <c r="F1405" s="43">
        <v>200.0</v>
      </c>
      <c r="G1405" s="43" t="s">
        <v>14127</v>
      </c>
      <c r="H1405" s="43" t="s">
        <v>12528</v>
      </c>
    </row>
    <row r="1406" ht="15.75" customHeight="1">
      <c r="A1406" s="42">
        <v>16091.0</v>
      </c>
      <c r="B1406" s="43" t="s">
        <v>14110</v>
      </c>
      <c r="C1406" s="42" t="s">
        <v>14128</v>
      </c>
      <c r="D1406" s="43" t="s">
        <v>14112</v>
      </c>
      <c r="E1406" s="43" t="s">
        <v>14129</v>
      </c>
      <c r="F1406" s="43">
        <v>300.0</v>
      </c>
      <c r="G1406" s="43" t="s">
        <v>9337</v>
      </c>
      <c r="H1406" s="43" t="s">
        <v>12528</v>
      </c>
    </row>
  </sheetData>
  <autoFilter ref="$A$1:$Z$1406"/>
  <dataValidations>
    <dataValidation type="list" allowBlank="1" showErrorMessage="1" sqref="H2:H1406">
      <formula1>"DL em razão do valor,Duplo enquadramento"</formula1>
    </dataValidation>
  </dataValidations>
  <printOptions gridLines="1" horizontalCentered="1"/>
  <pageMargins bottom="0.75" footer="0.0" header="0.0" left="0.7" right="0.7" top="0.75"/>
  <pageSetup fitToHeight="0" paperSize="9" cellComments="atEnd" orientation="landscape" pageOrder="overThenDown"/>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13.5"/>
    <col customWidth="1" min="2" max="2" width="30.63"/>
    <col customWidth="1" min="3" max="3" width="78.38"/>
    <col customWidth="1" min="4" max="6" width="12.63"/>
    <col customWidth="1" min="8" max="8" width="28.75"/>
  </cols>
  <sheetData>
    <row r="1">
      <c r="A1" s="4" t="s">
        <v>1</v>
      </c>
      <c r="B1" s="4" t="s">
        <v>2</v>
      </c>
      <c r="C1" s="4" t="s">
        <v>4</v>
      </c>
      <c r="D1" s="4" t="s">
        <v>14130</v>
      </c>
      <c r="E1" s="4" t="s">
        <v>14131</v>
      </c>
      <c r="F1" s="4" t="s">
        <v>14132</v>
      </c>
      <c r="G1" s="4" t="s">
        <v>14133</v>
      </c>
      <c r="H1" s="4" t="s">
        <v>13</v>
      </c>
      <c r="I1" s="44" t="s">
        <v>14134</v>
      </c>
      <c r="J1" s="44" t="s">
        <v>14135</v>
      </c>
    </row>
    <row r="2">
      <c r="A2" s="42">
        <v>27029.0</v>
      </c>
      <c r="B2" s="43" t="s">
        <v>14</v>
      </c>
      <c r="C2" s="43" t="s">
        <v>14136</v>
      </c>
      <c r="D2" s="43" t="s">
        <v>20</v>
      </c>
      <c r="E2" s="43" t="s">
        <v>14137</v>
      </c>
      <c r="F2" s="43" t="s">
        <v>14137</v>
      </c>
      <c r="G2" s="43" t="s">
        <v>14138</v>
      </c>
      <c r="H2" s="43" t="s">
        <v>14139</v>
      </c>
      <c r="I2" s="43" t="s">
        <v>14140</v>
      </c>
      <c r="J2" s="43" t="s">
        <v>14141</v>
      </c>
    </row>
    <row r="3">
      <c r="A3" s="42">
        <v>27029.0</v>
      </c>
      <c r="B3" s="43" t="s">
        <v>14</v>
      </c>
      <c r="C3" s="43" t="s">
        <v>14142</v>
      </c>
      <c r="D3" s="43" t="s">
        <v>20</v>
      </c>
      <c r="E3" s="43" t="s">
        <v>14143</v>
      </c>
      <c r="F3" s="43" t="s">
        <v>14143</v>
      </c>
      <c r="G3" s="43" t="s">
        <v>14144</v>
      </c>
      <c r="H3" s="43" t="s">
        <v>14139</v>
      </c>
      <c r="I3" s="43">
        <v>262782.95</v>
      </c>
      <c r="J3" s="43" t="s">
        <v>14145</v>
      </c>
    </row>
    <row r="4">
      <c r="A4" s="42">
        <v>27029.0</v>
      </c>
      <c r="B4" s="43" t="s">
        <v>14</v>
      </c>
      <c r="C4" s="43" t="s">
        <v>14146</v>
      </c>
      <c r="D4" s="43" t="s">
        <v>20</v>
      </c>
      <c r="E4" s="43" t="s">
        <v>14147</v>
      </c>
      <c r="F4" s="43" t="s">
        <v>14147</v>
      </c>
      <c r="G4" s="43" t="s">
        <v>14148</v>
      </c>
      <c r="H4" s="43" t="s">
        <v>14139</v>
      </c>
      <c r="I4" s="43">
        <v>762205.68</v>
      </c>
      <c r="J4" s="43" t="s">
        <v>14149</v>
      </c>
    </row>
    <row r="5">
      <c r="A5" s="42">
        <v>27029.0</v>
      </c>
      <c r="B5" s="43" t="s">
        <v>14</v>
      </c>
      <c r="C5" s="43" t="s">
        <v>14150</v>
      </c>
      <c r="D5" s="43" t="s">
        <v>20</v>
      </c>
      <c r="E5" s="43" t="s">
        <v>14151</v>
      </c>
      <c r="F5" s="43" t="s">
        <v>14151</v>
      </c>
      <c r="G5" s="43" t="s">
        <v>14152</v>
      </c>
      <c r="H5" s="43" t="s">
        <v>14139</v>
      </c>
      <c r="I5" s="43" t="s">
        <v>14153</v>
      </c>
      <c r="J5" s="43" t="s">
        <v>14154</v>
      </c>
    </row>
    <row r="6">
      <c r="A6" s="42">
        <v>27029.0</v>
      </c>
      <c r="B6" s="43" t="s">
        <v>14</v>
      </c>
      <c r="C6" s="43" t="s">
        <v>14155</v>
      </c>
      <c r="D6" s="43" t="s">
        <v>20</v>
      </c>
      <c r="E6" s="43" t="s">
        <v>14156</v>
      </c>
      <c r="F6" s="43" t="s">
        <v>14156</v>
      </c>
      <c r="G6" s="43" t="s">
        <v>14157</v>
      </c>
      <c r="H6" s="43" t="s">
        <v>14158</v>
      </c>
      <c r="I6" s="43" t="s">
        <v>14159</v>
      </c>
      <c r="J6" s="43" t="s">
        <v>14160</v>
      </c>
    </row>
    <row r="7">
      <c r="A7" s="42">
        <v>27029.0</v>
      </c>
      <c r="B7" s="43" t="s">
        <v>14</v>
      </c>
      <c r="C7" s="43" t="s">
        <v>14161</v>
      </c>
      <c r="D7" s="43" t="s">
        <v>20</v>
      </c>
      <c r="E7" s="43" t="s">
        <v>14147</v>
      </c>
      <c r="F7" s="43" t="s">
        <v>14147</v>
      </c>
      <c r="G7" s="43" t="s">
        <v>14162</v>
      </c>
      <c r="H7" s="43" t="s">
        <v>14163</v>
      </c>
      <c r="I7" s="43" t="s">
        <v>14164</v>
      </c>
      <c r="J7" s="43" t="s">
        <v>14165</v>
      </c>
    </row>
    <row r="8">
      <c r="A8" s="42">
        <v>27029.0</v>
      </c>
      <c r="B8" s="43" t="s">
        <v>14</v>
      </c>
      <c r="C8" s="43" t="s">
        <v>14166</v>
      </c>
      <c r="D8" s="43" t="s">
        <v>20</v>
      </c>
      <c r="E8" s="43" t="s">
        <v>14167</v>
      </c>
      <c r="F8" s="43" t="s">
        <v>14167</v>
      </c>
      <c r="G8" s="43" t="s">
        <v>14168</v>
      </c>
      <c r="H8" s="43" t="s">
        <v>14169</v>
      </c>
      <c r="I8" s="43" t="s">
        <v>14170</v>
      </c>
      <c r="J8" s="43" t="s">
        <v>14171</v>
      </c>
    </row>
    <row r="9">
      <c r="A9" s="42">
        <v>27029.0</v>
      </c>
      <c r="B9" s="43" t="s">
        <v>14</v>
      </c>
      <c r="C9" s="43" t="s">
        <v>14172</v>
      </c>
      <c r="D9" s="43" t="s">
        <v>20</v>
      </c>
      <c r="E9" s="43" t="s">
        <v>14147</v>
      </c>
      <c r="F9" s="43" t="s">
        <v>14147</v>
      </c>
      <c r="G9" s="43" t="s">
        <v>14138</v>
      </c>
      <c r="H9" s="43" t="s">
        <v>14173</v>
      </c>
      <c r="I9" s="43" t="s">
        <v>14174</v>
      </c>
      <c r="J9" s="43" t="s">
        <v>14175</v>
      </c>
    </row>
    <row r="10">
      <c r="A10" s="42">
        <v>27029.0</v>
      </c>
      <c r="B10" s="43" t="s">
        <v>14</v>
      </c>
      <c r="C10" s="43" t="s">
        <v>14176</v>
      </c>
      <c r="D10" s="43" t="s">
        <v>20</v>
      </c>
      <c r="E10" s="43" t="s">
        <v>14177</v>
      </c>
      <c r="F10" s="43" t="s">
        <v>14177</v>
      </c>
      <c r="G10" s="43" t="s">
        <v>14178</v>
      </c>
      <c r="H10" s="43" t="s">
        <v>14173</v>
      </c>
      <c r="I10" s="43" t="s">
        <v>14179</v>
      </c>
      <c r="J10" s="43" t="s">
        <v>14180</v>
      </c>
    </row>
    <row r="11">
      <c r="A11" s="42">
        <v>27029.0</v>
      </c>
      <c r="B11" s="43" t="s">
        <v>14</v>
      </c>
      <c r="C11" s="43" t="s">
        <v>14181</v>
      </c>
      <c r="D11" s="43" t="s">
        <v>20</v>
      </c>
      <c r="E11" s="43" t="s">
        <v>14147</v>
      </c>
      <c r="F11" s="43" t="s">
        <v>14147</v>
      </c>
      <c r="G11" s="43" t="s">
        <v>14178</v>
      </c>
      <c r="H11" s="43" t="s">
        <v>14173</v>
      </c>
      <c r="I11" s="43" t="s">
        <v>14182</v>
      </c>
      <c r="J11" s="43" t="s">
        <v>14183</v>
      </c>
    </row>
    <row r="12">
      <c r="A12" s="42">
        <v>27029.0</v>
      </c>
      <c r="B12" s="43" t="s">
        <v>14</v>
      </c>
      <c r="C12" s="43" t="s">
        <v>14184</v>
      </c>
      <c r="D12" s="43" t="s">
        <v>20</v>
      </c>
      <c r="E12" s="43" t="s">
        <v>14185</v>
      </c>
      <c r="F12" s="43" t="s">
        <v>14186</v>
      </c>
      <c r="G12" s="43" t="s">
        <v>14178</v>
      </c>
      <c r="H12" s="43" t="s">
        <v>14173</v>
      </c>
      <c r="I12" s="43" t="s">
        <v>14187</v>
      </c>
      <c r="J12" s="43" t="s">
        <v>14188</v>
      </c>
    </row>
    <row r="13">
      <c r="A13" s="42">
        <v>27029.0</v>
      </c>
      <c r="B13" s="43" t="s">
        <v>14</v>
      </c>
      <c r="C13" s="43" t="s">
        <v>14189</v>
      </c>
      <c r="D13" s="43" t="s">
        <v>20</v>
      </c>
      <c r="E13" s="43" t="s">
        <v>14190</v>
      </c>
      <c r="F13" s="43" t="s">
        <v>14190</v>
      </c>
      <c r="G13" s="43" t="s">
        <v>14191</v>
      </c>
      <c r="H13" s="43" t="s">
        <v>14173</v>
      </c>
      <c r="I13" s="43" t="s">
        <v>14192</v>
      </c>
      <c r="J13" s="43" t="s">
        <v>14193</v>
      </c>
    </row>
    <row r="14">
      <c r="A14" s="42">
        <v>27029.0</v>
      </c>
      <c r="B14" s="43" t="s">
        <v>14</v>
      </c>
      <c r="C14" s="43" t="s">
        <v>14194</v>
      </c>
      <c r="D14" s="43" t="s">
        <v>20</v>
      </c>
      <c r="E14" s="43" t="s">
        <v>14195</v>
      </c>
      <c r="F14" s="43" t="s">
        <v>14195</v>
      </c>
      <c r="G14" s="43" t="s">
        <v>14196</v>
      </c>
      <c r="H14" s="43" t="s">
        <v>14197</v>
      </c>
      <c r="I14" s="43" t="s">
        <v>7093</v>
      </c>
      <c r="J14" s="43" t="s">
        <v>14198</v>
      </c>
    </row>
    <row r="15">
      <c r="A15" s="42">
        <v>27029.0</v>
      </c>
      <c r="B15" s="43" t="s">
        <v>14</v>
      </c>
      <c r="C15" s="43" t="s">
        <v>14199</v>
      </c>
      <c r="D15" s="43" t="s">
        <v>20</v>
      </c>
      <c r="E15" s="43" t="s">
        <v>14200</v>
      </c>
      <c r="F15" s="43" t="s">
        <v>14200</v>
      </c>
      <c r="G15" s="43" t="s">
        <v>14201</v>
      </c>
      <c r="H15" s="43" t="s">
        <v>14202</v>
      </c>
      <c r="I15" s="43" t="s">
        <v>14203</v>
      </c>
      <c r="J15" s="43" t="s">
        <v>14204</v>
      </c>
    </row>
    <row r="16">
      <c r="A16" s="42">
        <v>16085.0</v>
      </c>
      <c r="B16" s="43" t="s">
        <v>98</v>
      </c>
      <c r="C16" s="43" t="s">
        <v>14205</v>
      </c>
      <c r="D16" s="43" t="s">
        <v>14206</v>
      </c>
      <c r="E16" s="43" t="s">
        <v>14207</v>
      </c>
      <c r="F16" s="43" t="s">
        <v>14208</v>
      </c>
      <c r="G16" s="43" t="s">
        <v>14209</v>
      </c>
      <c r="H16" s="43" t="s">
        <v>14139</v>
      </c>
      <c r="I16" s="43">
        <v>69717.8</v>
      </c>
      <c r="J16" s="43" t="s">
        <v>14210</v>
      </c>
    </row>
    <row r="17">
      <c r="A17" s="42">
        <v>16085.0</v>
      </c>
      <c r="B17" s="43" t="s">
        <v>98</v>
      </c>
      <c r="C17" s="43" t="s">
        <v>14211</v>
      </c>
      <c r="D17" s="43" t="s">
        <v>14206</v>
      </c>
      <c r="E17" s="43" t="s">
        <v>14212</v>
      </c>
      <c r="F17" s="43" t="s">
        <v>14213</v>
      </c>
      <c r="G17" s="43" t="s">
        <v>14214</v>
      </c>
      <c r="H17" s="43" t="s">
        <v>14139</v>
      </c>
      <c r="I17" s="43">
        <v>1236900.15</v>
      </c>
      <c r="J17" s="43" t="s">
        <v>14215</v>
      </c>
    </row>
    <row r="18">
      <c r="A18" s="42">
        <v>16085.0</v>
      </c>
      <c r="B18" s="43" t="s">
        <v>98</v>
      </c>
      <c r="C18" s="43" t="s">
        <v>14216</v>
      </c>
      <c r="D18" s="43" t="s">
        <v>14206</v>
      </c>
      <c r="E18" s="43" t="s">
        <v>14217</v>
      </c>
      <c r="F18" s="43" t="s">
        <v>14218</v>
      </c>
      <c r="G18" s="43" t="s">
        <v>14219</v>
      </c>
      <c r="H18" s="43" t="s">
        <v>14139</v>
      </c>
      <c r="I18" s="43">
        <v>259200.0</v>
      </c>
      <c r="J18" s="43" t="s">
        <v>14220</v>
      </c>
    </row>
    <row r="19">
      <c r="A19" s="42">
        <v>16085.0</v>
      </c>
      <c r="B19" s="43" t="s">
        <v>98</v>
      </c>
      <c r="C19" s="43" t="s">
        <v>14221</v>
      </c>
      <c r="D19" s="43" t="s">
        <v>14206</v>
      </c>
      <c r="E19" s="43" t="s">
        <v>14222</v>
      </c>
      <c r="F19" s="43" t="s">
        <v>14223</v>
      </c>
      <c r="G19" s="43" t="s">
        <v>14224</v>
      </c>
      <c r="H19" s="43" t="s">
        <v>14225</v>
      </c>
      <c r="I19" s="43">
        <v>1109307.84</v>
      </c>
      <c r="J19" s="43" t="s">
        <v>14226</v>
      </c>
    </row>
    <row r="20">
      <c r="A20" s="42">
        <v>16085.0</v>
      </c>
      <c r="B20" s="43" t="s">
        <v>98</v>
      </c>
      <c r="C20" s="43" t="s">
        <v>14227</v>
      </c>
      <c r="D20" s="43" t="s">
        <v>14206</v>
      </c>
      <c r="E20" s="43" t="s">
        <v>14228</v>
      </c>
      <c r="F20" s="43" t="s">
        <v>14229</v>
      </c>
      <c r="G20" s="43" t="s">
        <v>14230</v>
      </c>
      <c r="H20" s="43" t="s">
        <v>14139</v>
      </c>
      <c r="I20" s="43">
        <v>4984.75</v>
      </c>
      <c r="J20" s="43" t="s">
        <v>14231</v>
      </c>
    </row>
    <row r="21">
      <c r="A21" s="42">
        <v>16085.0</v>
      </c>
      <c r="B21" s="43" t="s">
        <v>98</v>
      </c>
      <c r="C21" s="43" t="s">
        <v>14232</v>
      </c>
      <c r="D21" s="43" t="s">
        <v>14206</v>
      </c>
      <c r="E21" s="43" t="s">
        <v>14233</v>
      </c>
      <c r="F21" s="43" t="s">
        <v>14234</v>
      </c>
      <c r="G21" s="43" t="s">
        <v>14235</v>
      </c>
      <c r="H21" s="43" t="s">
        <v>14139</v>
      </c>
      <c r="I21" s="43">
        <v>369793.2</v>
      </c>
      <c r="J21" s="43" t="s">
        <v>14236</v>
      </c>
    </row>
    <row r="22">
      <c r="A22" s="42">
        <v>16085.0</v>
      </c>
      <c r="B22" s="43" t="s">
        <v>98</v>
      </c>
      <c r="C22" s="43" t="s">
        <v>14237</v>
      </c>
      <c r="D22" s="43" t="s">
        <v>14206</v>
      </c>
      <c r="E22" s="43" t="s">
        <v>14238</v>
      </c>
      <c r="F22" s="43" t="s">
        <v>14239</v>
      </c>
      <c r="G22" s="43" t="s">
        <v>14240</v>
      </c>
      <c r="H22" s="43" t="s">
        <v>14139</v>
      </c>
      <c r="I22" s="43">
        <v>220000.0</v>
      </c>
      <c r="J22" s="43" t="s">
        <v>14241</v>
      </c>
    </row>
    <row r="23">
      <c r="A23" s="42">
        <v>16085.0</v>
      </c>
      <c r="B23" s="43" t="s">
        <v>98</v>
      </c>
      <c r="C23" s="43" t="s">
        <v>14242</v>
      </c>
      <c r="D23" s="43" t="s">
        <v>14206</v>
      </c>
      <c r="E23" s="43" t="s">
        <v>14243</v>
      </c>
      <c r="F23" s="43" t="s">
        <v>14244</v>
      </c>
      <c r="G23" s="43" t="s">
        <v>14245</v>
      </c>
      <c r="H23" s="43" t="s">
        <v>14139</v>
      </c>
      <c r="I23" s="43">
        <v>11682.39</v>
      </c>
      <c r="J23" s="43" t="s">
        <v>14246</v>
      </c>
    </row>
    <row r="24">
      <c r="A24" s="42">
        <v>16085.0</v>
      </c>
      <c r="B24" s="43" t="s">
        <v>98</v>
      </c>
      <c r="C24" s="43" t="s">
        <v>14247</v>
      </c>
      <c r="D24" s="43" t="s">
        <v>14206</v>
      </c>
      <c r="E24" s="43" t="s">
        <v>14248</v>
      </c>
      <c r="F24" s="43" t="s">
        <v>14249</v>
      </c>
      <c r="G24" s="43" t="s">
        <v>14250</v>
      </c>
      <c r="H24" s="43" t="s">
        <v>14139</v>
      </c>
      <c r="I24" s="43">
        <v>1091032.87</v>
      </c>
      <c r="J24" s="43" t="s">
        <v>14251</v>
      </c>
    </row>
    <row r="25">
      <c r="A25" s="42">
        <v>16085.0</v>
      </c>
      <c r="B25" s="43" t="s">
        <v>98</v>
      </c>
      <c r="C25" s="43" t="s">
        <v>14252</v>
      </c>
      <c r="D25" s="43" t="s">
        <v>14206</v>
      </c>
      <c r="E25" s="43" t="s">
        <v>14253</v>
      </c>
      <c r="F25" s="43" t="s">
        <v>14254</v>
      </c>
      <c r="G25" s="43" t="s">
        <v>14255</v>
      </c>
      <c r="H25" s="43" t="s">
        <v>14225</v>
      </c>
      <c r="I25" s="43">
        <v>303394.08</v>
      </c>
      <c r="J25" s="43" t="s">
        <v>14256</v>
      </c>
    </row>
    <row r="26">
      <c r="A26" s="42">
        <v>16085.0</v>
      </c>
      <c r="B26" s="43" t="s">
        <v>98</v>
      </c>
      <c r="C26" s="43" t="s">
        <v>14257</v>
      </c>
      <c r="D26" s="43" t="s">
        <v>14206</v>
      </c>
      <c r="E26" s="43" t="s">
        <v>14258</v>
      </c>
      <c r="F26" s="43" t="s">
        <v>14259</v>
      </c>
      <c r="G26" s="43" t="s">
        <v>14260</v>
      </c>
      <c r="H26" s="43" t="s">
        <v>14139</v>
      </c>
      <c r="I26" s="43">
        <v>14880.0</v>
      </c>
      <c r="J26" s="43" t="s">
        <v>14261</v>
      </c>
    </row>
    <row r="27">
      <c r="A27" s="42">
        <v>16085.0</v>
      </c>
      <c r="B27" s="43" t="s">
        <v>98</v>
      </c>
      <c r="C27" s="43" t="s">
        <v>14262</v>
      </c>
      <c r="D27" s="43" t="s">
        <v>14206</v>
      </c>
      <c r="E27" s="43" t="s">
        <v>14263</v>
      </c>
      <c r="F27" s="43" t="s">
        <v>14264</v>
      </c>
      <c r="G27" s="43" t="s">
        <v>14265</v>
      </c>
      <c r="H27" s="43" t="s">
        <v>14266</v>
      </c>
      <c r="I27" s="43">
        <v>12000.0</v>
      </c>
      <c r="J27" s="43" t="s">
        <v>14267</v>
      </c>
    </row>
    <row r="28">
      <c r="A28" s="42">
        <v>16085.0</v>
      </c>
      <c r="B28" s="43" t="s">
        <v>98</v>
      </c>
      <c r="C28" s="43" t="s">
        <v>14268</v>
      </c>
      <c r="D28" s="43" t="s">
        <v>14206</v>
      </c>
      <c r="E28" s="43" t="s">
        <v>14269</v>
      </c>
      <c r="F28" s="43" t="s">
        <v>14270</v>
      </c>
      <c r="G28" s="43" t="s">
        <v>14271</v>
      </c>
      <c r="H28" s="43" t="s">
        <v>14139</v>
      </c>
      <c r="I28" s="43">
        <v>324349.08</v>
      </c>
      <c r="J28" s="43" t="s">
        <v>14272</v>
      </c>
    </row>
    <row r="29">
      <c r="A29" s="42">
        <v>16085.0</v>
      </c>
      <c r="B29" s="43" t="s">
        <v>98</v>
      </c>
      <c r="C29" s="43" t="s">
        <v>14273</v>
      </c>
      <c r="D29" s="43" t="s">
        <v>14206</v>
      </c>
      <c r="E29" s="43" t="s">
        <v>14274</v>
      </c>
      <c r="F29" s="43" t="s">
        <v>14275</v>
      </c>
      <c r="G29" s="43" t="s">
        <v>14276</v>
      </c>
      <c r="H29" s="43" t="s">
        <v>14139</v>
      </c>
      <c r="I29" s="43">
        <v>95924.69</v>
      </c>
      <c r="J29" s="43" t="s">
        <v>14277</v>
      </c>
    </row>
    <row r="30">
      <c r="A30" s="42">
        <v>16085.0</v>
      </c>
      <c r="B30" s="43" t="s">
        <v>98</v>
      </c>
      <c r="C30" s="43" t="s">
        <v>14278</v>
      </c>
      <c r="D30" s="43" t="s">
        <v>14206</v>
      </c>
      <c r="E30" s="43" t="s">
        <v>14279</v>
      </c>
      <c r="F30" s="43" t="s">
        <v>14280</v>
      </c>
      <c r="G30" s="43" t="s">
        <v>14281</v>
      </c>
      <c r="H30" s="43" t="s">
        <v>14139</v>
      </c>
      <c r="I30" s="43">
        <v>52440.0</v>
      </c>
      <c r="J30" s="43" t="s">
        <v>14282</v>
      </c>
    </row>
    <row r="31">
      <c r="A31" s="42">
        <v>16085.0</v>
      </c>
      <c r="B31" s="43" t="s">
        <v>98</v>
      </c>
      <c r="C31" s="43" t="s">
        <v>14283</v>
      </c>
      <c r="D31" s="43" t="s">
        <v>14206</v>
      </c>
      <c r="E31" s="43" t="s">
        <v>14284</v>
      </c>
      <c r="F31" s="43" t="s">
        <v>14285</v>
      </c>
      <c r="G31" s="43" t="s">
        <v>14286</v>
      </c>
      <c r="H31" s="43" t="s">
        <v>14139</v>
      </c>
      <c r="I31" s="43">
        <v>954043.2</v>
      </c>
      <c r="J31" s="43" t="s">
        <v>14287</v>
      </c>
    </row>
    <row r="32">
      <c r="A32" s="42">
        <v>16085.0</v>
      </c>
      <c r="B32" s="43" t="s">
        <v>98</v>
      </c>
      <c r="C32" s="43" t="s">
        <v>14288</v>
      </c>
      <c r="D32" s="43" t="s">
        <v>14206</v>
      </c>
      <c r="E32" s="43" t="s">
        <v>14289</v>
      </c>
      <c r="F32" s="43" t="s">
        <v>14290</v>
      </c>
      <c r="G32" s="43" t="s">
        <v>14291</v>
      </c>
      <c r="H32" s="43" t="s">
        <v>14139</v>
      </c>
      <c r="I32" s="43">
        <v>457213.8</v>
      </c>
      <c r="J32" s="43" t="s">
        <v>14292</v>
      </c>
    </row>
    <row r="33">
      <c r="A33" s="42">
        <v>16085.0</v>
      </c>
      <c r="B33" s="43" t="s">
        <v>98</v>
      </c>
      <c r="C33" s="43" t="s">
        <v>14293</v>
      </c>
      <c r="D33" s="43" t="s">
        <v>14206</v>
      </c>
      <c r="E33" s="43" t="s">
        <v>14185</v>
      </c>
      <c r="F33" s="43" t="s">
        <v>14294</v>
      </c>
      <c r="G33" s="43" t="s">
        <v>14295</v>
      </c>
      <c r="H33" s="43" t="s">
        <v>14139</v>
      </c>
      <c r="I33" s="43">
        <v>695628.0</v>
      </c>
      <c r="J33" s="43" t="s">
        <v>14296</v>
      </c>
    </row>
    <row r="34">
      <c r="A34" s="42">
        <v>16085.0</v>
      </c>
      <c r="B34" s="43" t="s">
        <v>98</v>
      </c>
      <c r="C34" s="43" t="s">
        <v>14297</v>
      </c>
      <c r="D34" s="43" t="s">
        <v>14206</v>
      </c>
      <c r="E34" s="43" t="s">
        <v>14298</v>
      </c>
      <c r="F34" s="43" t="s">
        <v>14299</v>
      </c>
      <c r="G34" s="43" t="s">
        <v>14300</v>
      </c>
      <c r="H34" s="43" t="s">
        <v>14139</v>
      </c>
      <c r="I34" s="43">
        <v>2507650.08</v>
      </c>
      <c r="J34" s="43" t="s">
        <v>14301</v>
      </c>
    </row>
    <row r="35">
      <c r="A35" s="42">
        <v>16085.0</v>
      </c>
      <c r="B35" s="43" t="s">
        <v>98</v>
      </c>
      <c r="C35" s="43" t="s">
        <v>14302</v>
      </c>
      <c r="D35" s="43" t="s">
        <v>14206</v>
      </c>
      <c r="E35" s="43" t="s">
        <v>14303</v>
      </c>
      <c r="F35" s="43" t="s">
        <v>14304</v>
      </c>
      <c r="G35" s="43" t="s">
        <v>14305</v>
      </c>
      <c r="H35" s="43" t="s">
        <v>14306</v>
      </c>
      <c r="I35" s="43">
        <v>60960.0</v>
      </c>
      <c r="J35" s="43" t="s">
        <v>14307</v>
      </c>
    </row>
    <row r="36">
      <c r="A36" s="42">
        <v>16085.0</v>
      </c>
      <c r="B36" s="43" t="s">
        <v>98</v>
      </c>
      <c r="C36" s="43" t="s">
        <v>14308</v>
      </c>
      <c r="D36" s="43" t="s">
        <v>14206</v>
      </c>
      <c r="E36" s="43" t="s">
        <v>14167</v>
      </c>
      <c r="F36" s="43" t="s">
        <v>14309</v>
      </c>
      <c r="G36" s="43" t="s">
        <v>14310</v>
      </c>
      <c r="H36" s="43" t="s">
        <v>14139</v>
      </c>
      <c r="I36" s="43">
        <v>2450000.0</v>
      </c>
      <c r="J36" s="43" t="s">
        <v>14311</v>
      </c>
    </row>
    <row r="37">
      <c r="A37" s="42">
        <v>16085.0</v>
      </c>
      <c r="B37" s="43" t="s">
        <v>98</v>
      </c>
      <c r="C37" s="43" t="s">
        <v>14312</v>
      </c>
      <c r="D37" s="43" t="s">
        <v>14206</v>
      </c>
      <c r="E37" s="43" t="s">
        <v>14313</v>
      </c>
      <c r="F37" s="43" t="s">
        <v>14200</v>
      </c>
      <c r="G37" s="43" t="s">
        <v>14314</v>
      </c>
      <c r="H37" s="43" t="s">
        <v>14139</v>
      </c>
      <c r="I37" s="43">
        <v>2950000.0</v>
      </c>
      <c r="J37" s="43" t="s">
        <v>14315</v>
      </c>
    </row>
    <row r="38">
      <c r="A38" s="42">
        <v>16085.0</v>
      </c>
      <c r="B38" s="43" t="s">
        <v>98</v>
      </c>
      <c r="C38" s="43" t="s">
        <v>14316</v>
      </c>
      <c r="D38" s="43" t="s">
        <v>14206</v>
      </c>
      <c r="E38" s="43" t="s">
        <v>14317</v>
      </c>
      <c r="F38" s="43" t="s">
        <v>14318</v>
      </c>
      <c r="G38" s="43" t="s">
        <v>14319</v>
      </c>
      <c r="H38" s="43" t="s">
        <v>14225</v>
      </c>
      <c r="I38" s="43">
        <v>600.0</v>
      </c>
      <c r="J38" s="43" t="s">
        <v>14320</v>
      </c>
    </row>
    <row r="39">
      <c r="A39" s="42">
        <v>16085.0</v>
      </c>
      <c r="B39" s="43" t="s">
        <v>98</v>
      </c>
      <c r="C39" s="43" t="s">
        <v>14321</v>
      </c>
      <c r="D39" s="43" t="s">
        <v>14206</v>
      </c>
      <c r="E39" s="43" t="s">
        <v>14322</v>
      </c>
      <c r="F39" s="43" t="s">
        <v>14137</v>
      </c>
      <c r="G39" s="43" t="s">
        <v>14323</v>
      </c>
      <c r="H39" s="43" t="s">
        <v>14139</v>
      </c>
      <c r="I39" s="43">
        <v>172295.55</v>
      </c>
      <c r="J39" s="43" t="s">
        <v>14324</v>
      </c>
    </row>
    <row r="40">
      <c r="A40" s="42">
        <v>16085.0</v>
      </c>
      <c r="B40" s="43" t="s">
        <v>98</v>
      </c>
      <c r="C40" s="43" t="s">
        <v>14325</v>
      </c>
      <c r="D40" s="43" t="s">
        <v>14206</v>
      </c>
      <c r="E40" s="43" t="s">
        <v>14326</v>
      </c>
      <c r="F40" s="43" t="s">
        <v>14327</v>
      </c>
      <c r="G40" s="43" t="s">
        <v>14328</v>
      </c>
      <c r="H40" s="43" t="s">
        <v>14329</v>
      </c>
      <c r="I40" s="43">
        <v>650000.0</v>
      </c>
      <c r="J40" s="43" t="s">
        <v>14330</v>
      </c>
    </row>
    <row r="41">
      <c r="A41" s="42">
        <v>16085.0</v>
      </c>
      <c r="B41" s="43" t="s">
        <v>98</v>
      </c>
      <c r="C41" s="43" t="s">
        <v>14331</v>
      </c>
      <c r="D41" s="43" t="s">
        <v>14206</v>
      </c>
      <c r="E41" s="43" t="s">
        <v>14326</v>
      </c>
      <c r="F41" s="43" t="s">
        <v>14327</v>
      </c>
      <c r="G41" s="43" t="s">
        <v>14328</v>
      </c>
      <c r="H41" s="43" t="s">
        <v>14329</v>
      </c>
      <c r="I41" s="43">
        <v>3000000.0</v>
      </c>
      <c r="J41" s="43" t="s">
        <v>14330</v>
      </c>
    </row>
    <row r="42">
      <c r="A42" s="42">
        <v>16085.0</v>
      </c>
      <c r="B42" s="43" t="s">
        <v>98</v>
      </c>
      <c r="C42" s="43" t="s">
        <v>14332</v>
      </c>
      <c r="D42" s="43" t="s">
        <v>14206</v>
      </c>
      <c r="E42" s="43" t="s">
        <v>14195</v>
      </c>
      <c r="F42" s="43" t="s">
        <v>14333</v>
      </c>
      <c r="G42" s="43" t="s">
        <v>14328</v>
      </c>
      <c r="H42" s="43" t="s">
        <v>14225</v>
      </c>
      <c r="I42" s="43">
        <v>15000.0</v>
      </c>
      <c r="J42" s="43" t="s">
        <v>14334</v>
      </c>
    </row>
    <row r="43">
      <c r="A43" s="42">
        <v>16085.0</v>
      </c>
      <c r="B43" s="43" t="s">
        <v>98</v>
      </c>
      <c r="C43" s="43" t="s">
        <v>14335</v>
      </c>
      <c r="D43" s="43" t="s">
        <v>14206</v>
      </c>
      <c r="E43" s="43" t="s">
        <v>14258</v>
      </c>
      <c r="F43" s="43" t="s">
        <v>14259</v>
      </c>
      <c r="G43" s="43" t="s">
        <v>14260</v>
      </c>
      <c r="H43" s="43" t="s">
        <v>14139</v>
      </c>
      <c r="I43" s="43">
        <v>14880.0</v>
      </c>
      <c r="J43" s="43" t="s">
        <v>14336</v>
      </c>
    </row>
    <row r="44">
      <c r="A44" s="42">
        <v>16085.0</v>
      </c>
      <c r="B44" s="43" t="s">
        <v>98</v>
      </c>
      <c r="C44" s="43" t="s">
        <v>14337</v>
      </c>
      <c r="D44" s="43" t="s">
        <v>14206</v>
      </c>
      <c r="E44" s="43" t="s">
        <v>14338</v>
      </c>
      <c r="F44" s="43" t="s">
        <v>14339</v>
      </c>
      <c r="G44" s="43" t="s">
        <v>14340</v>
      </c>
      <c r="H44" s="43" t="s">
        <v>14266</v>
      </c>
      <c r="I44" s="43">
        <v>36000.0</v>
      </c>
      <c r="J44" s="43" t="s">
        <v>14341</v>
      </c>
    </row>
    <row r="45">
      <c r="A45" s="42">
        <v>16085.0</v>
      </c>
      <c r="B45" s="43" t="s">
        <v>98</v>
      </c>
      <c r="C45" s="43" t="s">
        <v>14342</v>
      </c>
      <c r="D45" s="43" t="s">
        <v>14206</v>
      </c>
      <c r="E45" s="43" t="s">
        <v>14343</v>
      </c>
      <c r="F45" s="43" t="s">
        <v>14343</v>
      </c>
      <c r="G45" s="43" t="s">
        <v>14344</v>
      </c>
      <c r="H45" s="43" t="s">
        <v>14139</v>
      </c>
      <c r="I45" s="43">
        <v>52755.36</v>
      </c>
      <c r="J45" s="43" t="s">
        <v>14345</v>
      </c>
    </row>
    <row r="46">
      <c r="A46" s="42">
        <v>16085.0</v>
      </c>
      <c r="B46" s="43" t="s">
        <v>98</v>
      </c>
      <c r="C46" s="43" t="s">
        <v>14346</v>
      </c>
      <c r="D46" s="43" t="s">
        <v>14206</v>
      </c>
      <c r="E46" s="43" t="s">
        <v>14326</v>
      </c>
      <c r="F46" s="43" t="s">
        <v>14327</v>
      </c>
      <c r="G46" s="43" t="s">
        <v>14328</v>
      </c>
      <c r="H46" s="43" t="s">
        <v>14225</v>
      </c>
      <c r="I46" s="43">
        <v>16200.0</v>
      </c>
      <c r="J46" s="43" t="s">
        <v>14330</v>
      </c>
    </row>
    <row r="47">
      <c r="A47" s="42">
        <v>16085.0</v>
      </c>
      <c r="B47" s="43" t="s">
        <v>98</v>
      </c>
      <c r="C47" s="43" t="s">
        <v>14347</v>
      </c>
      <c r="D47" s="43" t="s">
        <v>14206</v>
      </c>
      <c r="E47" s="43" t="s">
        <v>14326</v>
      </c>
      <c r="F47" s="43" t="s">
        <v>14327</v>
      </c>
      <c r="G47" s="43" t="s">
        <v>14328</v>
      </c>
      <c r="H47" s="43" t="s">
        <v>14329</v>
      </c>
      <c r="I47" s="43">
        <v>800000.0</v>
      </c>
      <c r="J47" s="43" t="s">
        <v>14330</v>
      </c>
    </row>
    <row r="48">
      <c r="A48" s="42">
        <v>16085.0</v>
      </c>
      <c r="B48" s="43" t="s">
        <v>98</v>
      </c>
      <c r="C48" s="43" t="s">
        <v>14348</v>
      </c>
      <c r="D48" s="43" t="s">
        <v>14206</v>
      </c>
      <c r="E48" s="43" t="s">
        <v>14326</v>
      </c>
      <c r="F48" s="43" t="s">
        <v>14327</v>
      </c>
      <c r="G48" s="43" t="s">
        <v>14328</v>
      </c>
      <c r="H48" s="43" t="s">
        <v>14225</v>
      </c>
      <c r="I48" s="43">
        <v>6000.0</v>
      </c>
      <c r="J48" s="43" t="s">
        <v>14330</v>
      </c>
    </row>
    <row r="49">
      <c r="A49" s="42">
        <v>16085.0</v>
      </c>
      <c r="B49" s="43" t="s">
        <v>98</v>
      </c>
      <c r="C49" s="43" t="s">
        <v>14349</v>
      </c>
      <c r="D49" s="43" t="s">
        <v>14206</v>
      </c>
      <c r="E49" s="43" t="s">
        <v>14326</v>
      </c>
      <c r="F49" s="43" t="s">
        <v>14327</v>
      </c>
      <c r="G49" s="43" t="s">
        <v>14328</v>
      </c>
      <c r="H49" s="43" t="s">
        <v>14225</v>
      </c>
      <c r="I49" s="43">
        <v>4500.0</v>
      </c>
      <c r="J49" s="43" t="s">
        <v>14330</v>
      </c>
    </row>
    <row r="50">
      <c r="A50" s="42">
        <v>16085.0</v>
      </c>
      <c r="B50" s="43" t="s">
        <v>98</v>
      </c>
      <c r="C50" s="43" t="s">
        <v>14350</v>
      </c>
      <c r="D50" s="43" t="s">
        <v>14206</v>
      </c>
      <c r="E50" s="43">
        <v>46213.0</v>
      </c>
      <c r="F50" s="43">
        <v>46213.0</v>
      </c>
      <c r="G50" s="43" t="s">
        <v>14351</v>
      </c>
      <c r="H50" s="43" t="s">
        <v>14225</v>
      </c>
      <c r="I50" s="43">
        <v>111684.82</v>
      </c>
      <c r="J50" s="43" t="s">
        <v>14352</v>
      </c>
    </row>
    <row r="51">
      <c r="A51" s="42">
        <v>16085.0</v>
      </c>
      <c r="B51" s="43" t="s">
        <v>98</v>
      </c>
      <c r="C51" s="43" t="s">
        <v>333</v>
      </c>
      <c r="D51" s="43" t="s">
        <v>14206</v>
      </c>
      <c r="E51" s="43">
        <v>45463.0</v>
      </c>
      <c r="F51" s="43">
        <v>45463.0</v>
      </c>
      <c r="G51" s="43" t="s">
        <v>14353</v>
      </c>
      <c r="H51" s="43" t="s">
        <v>14225</v>
      </c>
      <c r="I51" s="43">
        <v>76074.48</v>
      </c>
      <c r="J51" s="43" t="s">
        <v>14354</v>
      </c>
    </row>
    <row r="52">
      <c r="A52" s="42">
        <v>16085.0</v>
      </c>
      <c r="B52" s="43" t="s">
        <v>98</v>
      </c>
      <c r="C52" s="43" t="s">
        <v>336</v>
      </c>
      <c r="D52" s="43" t="s">
        <v>14206</v>
      </c>
      <c r="E52" s="43">
        <v>45343.0</v>
      </c>
      <c r="F52" s="43">
        <v>45343.0</v>
      </c>
      <c r="G52" s="43" t="s">
        <v>14355</v>
      </c>
      <c r="H52" s="43" t="s">
        <v>14225</v>
      </c>
      <c r="I52" s="43">
        <v>5130.0</v>
      </c>
      <c r="J52" s="43" t="s">
        <v>14356</v>
      </c>
    </row>
    <row r="53">
      <c r="A53" s="42">
        <v>16085.0</v>
      </c>
      <c r="B53" s="43" t="s">
        <v>98</v>
      </c>
      <c r="C53" s="43" t="s">
        <v>338</v>
      </c>
      <c r="D53" s="43" t="s">
        <v>14206</v>
      </c>
      <c r="E53" s="43">
        <v>45476.0</v>
      </c>
      <c r="F53" s="43">
        <v>45476.0</v>
      </c>
      <c r="G53" s="43" t="s">
        <v>14357</v>
      </c>
      <c r="H53" s="43" t="s">
        <v>14225</v>
      </c>
      <c r="I53" s="43">
        <v>34668.6</v>
      </c>
      <c r="J53" s="43" t="s">
        <v>14358</v>
      </c>
    </row>
    <row r="54">
      <c r="A54" s="42">
        <v>16085.0</v>
      </c>
      <c r="B54" s="43" t="s">
        <v>98</v>
      </c>
      <c r="C54" s="43" t="s">
        <v>340</v>
      </c>
      <c r="D54" s="43" t="s">
        <v>14206</v>
      </c>
      <c r="E54" s="43">
        <v>45582.0</v>
      </c>
      <c r="F54" s="43">
        <v>45582.0</v>
      </c>
      <c r="G54" s="43" t="s">
        <v>14359</v>
      </c>
      <c r="H54" s="43" t="s">
        <v>14225</v>
      </c>
      <c r="I54" s="43">
        <v>134048.57</v>
      </c>
      <c r="J54" s="43" t="s">
        <v>14360</v>
      </c>
    </row>
    <row r="55">
      <c r="A55" s="42">
        <v>16085.0</v>
      </c>
      <c r="B55" s="43" t="s">
        <v>98</v>
      </c>
      <c r="C55" s="43" t="s">
        <v>342</v>
      </c>
      <c r="D55" s="43" t="s">
        <v>14206</v>
      </c>
      <c r="E55" s="43">
        <v>45387.0</v>
      </c>
      <c r="F55" s="43">
        <v>45387.0</v>
      </c>
      <c r="G55" s="43" t="s">
        <v>14361</v>
      </c>
      <c r="H55" s="43" t="s">
        <v>14225</v>
      </c>
      <c r="I55" s="43">
        <v>33012.17</v>
      </c>
      <c r="J55" s="43" t="s">
        <v>14362</v>
      </c>
    </row>
    <row r="56">
      <c r="A56" s="42">
        <v>41007.0</v>
      </c>
      <c r="B56" s="43" t="s">
        <v>456</v>
      </c>
      <c r="C56" s="43" t="s">
        <v>14363</v>
      </c>
      <c r="D56" s="43" t="s">
        <v>459</v>
      </c>
      <c r="E56" s="43">
        <v>45702.0</v>
      </c>
      <c r="F56" s="43">
        <v>46797.0</v>
      </c>
      <c r="G56" s="43" t="s">
        <v>14364</v>
      </c>
      <c r="H56" s="43" t="s">
        <v>14365</v>
      </c>
      <c r="I56" s="43" t="s">
        <v>14366</v>
      </c>
      <c r="J56" s="43" t="s">
        <v>14367</v>
      </c>
    </row>
    <row r="57">
      <c r="A57" s="42">
        <v>410007.0</v>
      </c>
      <c r="B57" s="43" t="s">
        <v>456</v>
      </c>
      <c r="C57" s="43" t="s">
        <v>14368</v>
      </c>
      <c r="D57" s="43" t="s">
        <v>459</v>
      </c>
      <c r="E57" s="43">
        <v>45626.0</v>
      </c>
      <c r="F57" s="43">
        <v>45808.0</v>
      </c>
      <c r="G57" s="43" t="s">
        <v>14369</v>
      </c>
      <c r="H57" s="43" t="s">
        <v>14365</v>
      </c>
      <c r="I57" s="43" t="s">
        <v>14370</v>
      </c>
      <c r="J57" s="43" t="s">
        <v>14371</v>
      </c>
    </row>
    <row r="58">
      <c r="A58" s="42">
        <v>410007.0</v>
      </c>
      <c r="B58" s="43" t="s">
        <v>456</v>
      </c>
      <c r="C58" s="43" t="s">
        <v>14372</v>
      </c>
      <c r="D58" s="43" t="s">
        <v>459</v>
      </c>
      <c r="E58" s="43">
        <v>45443.0</v>
      </c>
      <c r="F58" s="43">
        <v>46173.0</v>
      </c>
      <c r="G58" s="43" t="s">
        <v>14373</v>
      </c>
      <c r="H58" s="43" t="s">
        <v>14365</v>
      </c>
      <c r="I58" s="43" t="s">
        <v>14374</v>
      </c>
      <c r="J58" s="43" t="s">
        <v>14375</v>
      </c>
    </row>
    <row r="59">
      <c r="A59" s="42">
        <v>410007.0</v>
      </c>
      <c r="B59" s="43" t="s">
        <v>456</v>
      </c>
      <c r="C59" s="43" t="s">
        <v>14376</v>
      </c>
      <c r="D59" s="43" t="s">
        <v>459</v>
      </c>
      <c r="E59" s="43">
        <v>45443.0</v>
      </c>
      <c r="F59" s="43">
        <v>46173.0</v>
      </c>
      <c r="G59" s="43" t="s">
        <v>14377</v>
      </c>
      <c r="H59" s="43" t="s">
        <v>14365</v>
      </c>
      <c r="I59" s="43" t="s">
        <v>1318</v>
      </c>
      <c r="J59" s="43" t="s">
        <v>14378</v>
      </c>
    </row>
    <row r="60">
      <c r="A60" s="42">
        <v>410007.0</v>
      </c>
      <c r="B60" s="43" t="s">
        <v>456</v>
      </c>
      <c r="C60" s="43" t="s">
        <v>14379</v>
      </c>
      <c r="D60" s="43" t="s">
        <v>459</v>
      </c>
      <c r="E60" s="43">
        <v>45318.0</v>
      </c>
      <c r="F60" s="43">
        <v>45318.0</v>
      </c>
      <c r="G60" s="43" t="s">
        <v>14380</v>
      </c>
      <c r="H60" s="43" t="s">
        <v>14365</v>
      </c>
      <c r="I60" s="43" t="s">
        <v>592</v>
      </c>
      <c r="J60" s="43" t="s">
        <v>14145</v>
      </c>
    </row>
    <row r="61">
      <c r="A61" s="42">
        <v>410007.0</v>
      </c>
      <c r="B61" s="43" t="s">
        <v>456</v>
      </c>
      <c r="C61" s="43" t="s">
        <v>14381</v>
      </c>
      <c r="D61" s="43" t="s">
        <v>459</v>
      </c>
      <c r="E61" s="43">
        <v>45291.0</v>
      </c>
      <c r="F61" s="43">
        <v>45657.0</v>
      </c>
      <c r="G61" s="43" t="s">
        <v>14382</v>
      </c>
      <c r="H61" s="43" t="s">
        <v>12585</v>
      </c>
      <c r="I61" s="43" t="s">
        <v>7594</v>
      </c>
      <c r="J61" s="43" t="s">
        <v>14383</v>
      </c>
    </row>
    <row r="62">
      <c r="A62" s="42">
        <v>410007.0</v>
      </c>
      <c r="B62" s="43" t="s">
        <v>456</v>
      </c>
      <c r="C62" s="43" t="s">
        <v>14384</v>
      </c>
      <c r="D62" s="43" t="s">
        <v>459</v>
      </c>
      <c r="E62" s="43">
        <v>45585.0</v>
      </c>
      <c r="F62" s="43">
        <v>46315.0</v>
      </c>
      <c r="G62" s="43" t="s">
        <v>14385</v>
      </c>
      <c r="H62" s="43" t="s">
        <v>2149</v>
      </c>
      <c r="I62" s="43" t="s">
        <v>14386</v>
      </c>
      <c r="J62" s="43" t="s">
        <v>14387</v>
      </c>
    </row>
    <row r="63">
      <c r="A63" s="42">
        <v>410007.0</v>
      </c>
      <c r="B63" s="43" t="s">
        <v>456</v>
      </c>
      <c r="C63" s="43" t="s">
        <v>14388</v>
      </c>
      <c r="D63" s="43" t="s">
        <v>459</v>
      </c>
      <c r="E63" s="43">
        <v>45345.0</v>
      </c>
      <c r="F63" s="43">
        <v>46076.0</v>
      </c>
      <c r="G63" s="43" t="s">
        <v>14389</v>
      </c>
      <c r="H63" s="43" t="s">
        <v>2149</v>
      </c>
      <c r="I63" s="43" t="s">
        <v>14390</v>
      </c>
      <c r="J63" s="43" t="s">
        <v>14391</v>
      </c>
    </row>
    <row r="64">
      <c r="A64" s="42">
        <v>410007.0</v>
      </c>
      <c r="B64" s="43" t="s">
        <v>456</v>
      </c>
      <c r="C64" s="43" t="s">
        <v>14392</v>
      </c>
      <c r="D64" s="43" t="s">
        <v>459</v>
      </c>
      <c r="E64" s="43">
        <v>45614.0</v>
      </c>
      <c r="F64" s="43">
        <v>47075.0</v>
      </c>
      <c r="G64" s="43" t="s">
        <v>14393</v>
      </c>
      <c r="H64" s="43" t="s">
        <v>14365</v>
      </c>
      <c r="I64" s="43" t="s">
        <v>14394</v>
      </c>
      <c r="J64" s="43" t="s">
        <v>14395</v>
      </c>
    </row>
    <row r="65">
      <c r="A65" s="42">
        <v>410007.0</v>
      </c>
      <c r="B65" s="43" t="s">
        <v>456</v>
      </c>
      <c r="C65" s="43" t="s">
        <v>14396</v>
      </c>
      <c r="D65" s="43" t="s">
        <v>459</v>
      </c>
      <c r="E65" s="43">
        <v>45609.0</v>
      </c>
      <c r="F65" s="43">
        <v>47070.0</v>
      </c>
      <c r="G65" s="43" t="s">
        <v>14397</v>
      </c>
      <c r="H65" s="43" t="s">
        <v>14365</v>
      </c>
      <c r="I65" s="43" t="s">
        <v>14398</v>
      </c>
      <c r="J65" s="43" t="s">
        <v>14399</v>
      </c>
    </row>
    <row r="66">
      <c r="A66" s="42">
        <v>410007.0</v>
      </c>
      <c r="B66" s="43" t="s">
        <v>456</v>
      </c>
      <c r="C66" s="43" t="s">
        <v>14400</v>
      </c>
      <c r="D66" s="43" t="s">
        <v>459</v>
      </c>
      <c r="E66" s="43">
        <v>45432.0</v>
      </c>
      <c r="F66" s="43">
        <v>45797.0</v>
      </c>
      <c r="G66" s="43" t="s">
        <v>14401</v>
      </c>
      <c r="H66" s="43" t="s">
        <v>12585</v>
      </c>
      <c r="I66" s="43" t="s">
        <v>14402</v>
      </c>
      <c r="J66" s="43" t="s">
        <v>14403</v>
      </c>
    </row>
    <row r="67">
      <c r="A67" s="42">
        <v>410007.0</v>
      </c>
      <c r="B67" s="43" t="s">
        <v>456</v>
      </c>
      <c r="C67" s="43" t="s">
        <v>14404</v>
      </c>
      <c r="D67" s="43" t="s">
        <v>459</v>
      </c>
      <c r="E67" s="43">
        <v>45631.0</v>
      </c>
      <c r="F67" s="43">
        <v>47092.0</v>
      </c>
      <c r="G67" s="43" t="s">
        <v>14405</v>
      </c>
      <c r="H67" s="43" t="s">
        <v>2149</v>
      </c>
      <c r="I67" s="43" t="s">
        <v>14406</v>
      </c>
      <c r="J67" s="43" t="s">
        <v>14407</v>
      </c>
    </row>
    <row r="68">
      <c r="A68" s="42">
        <v>410007.0</v>
      </c>
      <c r="B68" s="43" t="s">
        <v>456</v>
      </c>
      <c r="C68" s="43" t="s">
        <v>14396</v>
      </c>
      <c r="D68" s="43" t="s">
        <v>459</v>
      </c>
      <c r="E68" s="43">
        <v>45616.0</v>
      </c>
      <c r="F68" s="43">
        <v>47077.0</v>
      </c>
      <c r="G68" s="43" t="s">
        <v>14408</v>
      </c>
      <c r="H68" s="43" t="s">
        <v>14365</v>
      </c>
      <c r="I68" s="43" t="s">
        <v>14409</v>
      </c>
      <c r="J68" s="43" t="s">
        <v>14410</v>
      </c>
    </row>
    <row r="69">
      <c r="A69" s="42">
        <v>410007.0</v>
      </c>
      <c r="B69" s="43" t="s">
        <v>456</v>
      </c>
      <c r="C69" s="43" t="s">
        <v>14411</v>
      </c>
      <c r="D69" s="43" t="s">
        <v>459</v>
      </c>
      <c r="E69" s="43">
        <v>45443.0</v>
      </c>
      <c r="F69" s="43">
        <v>45808.0</v>
      </c>
      <c r="G69" s="43" t="s">
        <v>14412</v>
      </c>
      <c r="H69" s="43" t="s">
        <v>12585</v>
      </c>
      <c r="I69" s="43" t="s">
        <v>9478</v>
      </c>
      <c r="J69" s="43" t="s">
        <v>14413</v>
      </c>
    </row>
    <row r="70">
      <c r="A70" s="42">
        <v>410007.0</v>
      </c>
      <c r="B70" s="43" t="s">
        <v>456</v>
      </c>
      <c r="C70" s="43" t="s">
        <v>14414</v>
      </c>
      <c r="D70" s="43" t="s">
        <v>459</v>
      </c>
      <c r="E70" s="43">
        <v>45624.0</v>
      </c>
      <c r="F70" s="43">
        <v>47085.0</v>
      </c>
      <c r="G70" s="43" t="s">
        <v>14415</v>
      </c>
      <c r="H70" s="43" t="s">
        <v>14365</v>
      </c>
      <c r="I70" s="43" t="s">
        <v>14416</v>
      </c>
      <c r="J70" s="43" t="s">
        <v>14180</v>
      </c>
    </row>
    <row r="71">
      <c r="A71" s="42">
        <v>410007.0</v>
      </c>
      <c r="B71" s="43" t="s">
        <v>456</v>
      </c>
      <c r="C71" s="43" t="s">
        <v>14417</v>
      </c>
      <c r="D71" s="43" t="s">
        <v>459</v>
      </c>
      <c r="E71" s="43">
        <v>45528.0</v>
      </c>
      <c r="F71" s="43">
        <v>45893.0</v>
      </c>
      <c r="G71" s="43" t="s">
        <v>14418</v>
      </c>
      <c r="H71" s="43" t="s">
        <v>14365</v>
      </c>
      <c r="I71" s="43" t="s">
        <v>14419</v>
      </c>
      <c r="J71" s="43" t="s">
        <v>14420</v>
      </c>
    </row>
    <row r="72">
      <c r="A72" s="42">
        <v>160020.0</v>
      </c>
      <c r="B72" s="43" t="s">
        <v>500</v>
      </c>
      <c r="C72" s="43" t="s">
        <v>14421</v>
      </c>
      <c r="D72" s="43" t="s">
        <v>14422</v>
      </c>
      <c r="E72" s="43" t="s">
        <v>14423</v>
      </c>
      <c r="F72" s="43" t="s">
        <v>14424</v>
      </c>
      <c r="G72" s="43" t="s">
        <v>14425</v>
      </c>
      <c r="H72" s="43" t="s">
        <v>12585</v>
      </c>
      <c r="I72" s="43" t="s">
        <v>14426</v>
      </c>
      <c r="J72" s="43" t="s">
        <v>14427</v>
      </c>
    </row>
    <row r="73">
      <c r="A73" s="42">
        <v>160020.0</v>
      </c>
      <c r="B73" s="43" t="s">
        <v>500</v>
      </c>
      <c r="C73" s="43" t="s">
        <v>14428</v>
      </c>
      <c r="D73" s="43" t="s">
        <v>14422</v>
      </c>
      <c r="E73" s="43" t="s">
        <v>14333</v>
      </c>
      <c r="F73" s="43" t="s">
        <v>14429</v>
      </c>
      <c r="G73" s="43" t="s">
        <v>14430</v>
      </c>
      <c r="H73" s="43" t="s">
        <v>12585</v>
      </c>
      <c r="I73" s="43" t="s">
        <v>14431</v>
      </c>
      <c r="J73" s="43" t="s">
        <v>14432</v>
      </c>
    </row>
    <row r="74">
      <c r="A74" s="42">
        <v>160020.0</v>
      </c>
      <c r="B74" s="43" t="s">
        <v>500</v>
      </c>
      <c r="C74" s="43" t="s">
        <v>14433</v>
      </c>
      <c r="D74" s="43" t="s">
        <v>14422</v>
      </c>
      <c r="E74" s="43" t="s">
        <v>14322</v>
      </c>
      <c r="F74" s="43" t="s">
        <v>14147</v>
      </c>
      <c r="G74" s="43" t="s">
        <v>14434</v>
      </c>
      <c r="H74" s="43" t="s">
        <v>12585</v>
      </c>
      <c r="I74" s="43" t="s">
        <v>14435</v>
      </c>
      <c r="J74" s="43" t="s">
        <v>14436</v>
      </c>
    </row>
    <row r="75">
      <c r="A75" s="42">
        <v>160020.0</v>
      </c>
      <c r="B75" s="43" t="s">
        <v>500</v>
      </c>
      <c r="C75" s="43" t="s">
        <v>14437</v>
      </c>
      <c r="D75" s="43" t="s">
        <v>14422</v>
      </c>
      <c r="E75" s="43" t="s">
        <v>14322</v>
      </c>
      <c r="F75" s="43" t="s">
        <v>14147</v>
      </c>
      <c r="G75" s="43" t="s">
        <v>14438</v>
      </c>
      <c r="H75" s="43" t="s">
        <v>12585</v>
      </c>
      <c r="I75" s="43" t="s">
        <v>14439</v>
      </c>
      <c r="J75" s="43" t="s">
        <v>14440</v>
      </c>
    </row>
    <row r="76">
      <c r="A76" s="42">
        <v>160020.0</v>
      </c>
      <c r="B76" s="43" t="s">
        <v>500</v>
      </c>
      <c r="C76" s="43" t="s">
        <v>14441</v>
      </c>
      <c r="D76" s="43" t="s">
        <v>14422</v>
      </c>
      <c r="E76" s="43" t="s">
        <v>14322</v>
      </c>
      <c r="F76" s="43" t="s">
        <v>14147</v>
      </c>
      <c r="G76" s="43" t="s">
        <v>14442</v>
      </c>
      <c r="H76" s="43" t="s">
        <v>12585</v>
      </c>
      <c r="I76" s="43" t="s">
        <v>14443</v>
      </c>
      <c r="J76" s="43" t="s">
        <v>14444</v>
      </c>
    </row>
    <row r="77">
      <c r="A77" s="42">
        <v>160020.0</v>
      </c>
      <c r="B77" s="43" t="s">
        <v>500</v>
      </c>
      <c r="C77" s="43" t="s">
        <v>14445</v>
      </c>
      <c r="D77" s="43" t="s">
        <v>14422</v>
      </c>
      <c r="E77" s="43" t="s">
        <v>14322</v>
      </c>
      <c r="F77" s="43" t="s">
        <v>14147</v>
      </c>
      <c r="G77" s="43" t="s">
        <v>14446</v>
      </c>
      <c r="H77" s="43" t="s">
        <v>12585</v>
      </c>
      <c r="I77" s="43" t="s">
        <v>14447</v>
      </c>
      <c r="J77" s="43" t="s">
        <v>14448</v>
      </c>
    </row>
    <row r="78">
      <c r="A78" s="42">
        <v>160020.0</v>
      </c>
      <c r="B78" s="43" t="s">
        <v>500</v>
      </c>
      <c r="C78" s="43" t="s">
        <v>14449</v>
      </c>
      <c r="D78" s="43" t="s">
        <v>14422</v>
      </c>
      <c r="E78" s="43" t="s">
        <v>14322</v>
      </c>
      <c r="F78" s="43" t="s">
        <v>14147</v>
      </c>
      <c r="G78" s="43" t="s">
        <v>14450</v>
      </c>
      <c r="H78" s="43" t="s">
        <v>12585</v>
      </c>
      <c r="I78" s="43" t="s">
        <v>14451</v>
      </c>
      <c r="J78" s="43" t="s">
        <v>14452</v>
      </c>
    </row>
    <row r="79">
      <c r="A79" s="42">
        <v>160020.0</v>
      </c>
      <c r="B79" s="43" t="s">
        <v>500</v>
      </c>
      <c r="C79" s="43" t="s">
        <v>14453</v>
      </c>
      <c r="D79" s="43" t="s">
        <v>14422</v>
      </c>
      <c r="E79" s="43">
        <v>45291.0</v>
      </c>
      <c r="F79" s="43" t="s">
        <v>14147</v>
      </c>
      <c r="G79" s="43" t="s">
        <v>14454</v>
      </c>
      <c r="H79" s="43" t="s">
        <v>14455</v>
      </c>
      <c r="I79" s="43" t="s">
        <v>14456</v>
      </c>
      <c r="J79" s="43" t="s">
        <v>14457</v>
      </c>
    </row>
    <row r="80">
      <c r="A80" s="42">
        <v>160020.0</v>
      </c>
      <c r="B80" s="43" t="s">
        <v>500</v>
      </c>
      <c r="C80" s="43" t="s">
        <v>14458</v>
      </c>
      <c r="D80" s="43" t="s">
        <v>14422</v>
      </c>
      <c r="E80" s="43" t="s">
        <v>14459</v>
      </c>
      <c r="F80" s="43" t="s">
        <v>14460</v>
      </c>
      <c r="G80" s="43" t="s">
        <v>14461</v>
      </c>
      <c r="H80" s="43" t="s">
        <v>12585</v>
      </c>
      <c r="I80" s="43" t="s">
        <v>14462</v>
      </c>
      <c r="J80" s="43" t="s">
        <v>14463</v>
      </c>
    </row>
    <row r="81">
      <c r="A81" s="42">
        <v>160020.0</v>
      </c>
      <c r="B81" s="43" t="s">
        <v>500</v>
      </c>
      <c r="C81" s="43" t="s">
        <v>14464</v>
      </c>
      <c r="D81" s="43" t="s">
        <v>14422</v>
      </c>
      <c r="E81" s="43" t="s">
        <v>14465</v>
      </c>
      <c r="F81" s="43" t="s">
        <v>14466</v>
      </c>
      <c r="G81" s="43" t="s">
        <v>14467</v>
      </c>
      <c r="H81" s="43" t="s">
        <v>12585</v>
      </c>
      <c r="I81" s="43" t="s">
        <v>14468</v>
      </c>
      <c r="J81" s="43" t="s">
        <v>14469</v>
      </c>
    </row>
    <row r="82">
      <c r="A82" s="42">
        <v>160020.0</v>
      </c>
      <c r="B82" s="43" t="s">
        <v>500</v>
      </c>
      <c r="C82" s="43" t="s">
        <v>14470</v>
      </c>
      <c r="D82" s="43" t="s">
        <v>14422</v>
      </c>
      <c r="E82" s="43" t="s">
        <v>14471</v>
      </c>
      <c r="F82" s="43" t="s">
        <v>14472</v>
      </c>
      <c r="G82" s="43" t="s">
        <v>14473</v>
      </c>
      <c r="H82" s="43" t="s">
        <v>12585</v>
      </c>
      <c r="I82" s="43" t="s">
        <v>14474</v>
      </c>
      <c r="J82" s="43" t="s">
        <v>14475</v>
      </c>
    </row>
    <row r="83">
      <c r="A83" s="42">
        <v>160020.0</v>
      </c>
      <c r="B83" s="43" t="s">
        <v>500</v>
      </c>
      <c r="C83" s="43" t="s">
        <v>14476</v>
      </c>
      <c r="D83" s="43" t="s">
        <v>14422</v>
      </c>
      <c r="E83" s="43" t="s">
        <v>14185</v>
      </c>
      <c r="F83" s="43" t="s">
        <v>14477</v>
      </c>
      <c r="G83" s="43" t="s">
        <v>14478</v>
      </c>
      <c r="H83" s="43" t="s">
        <v>12585</v>
      </c>
      <c r="I83" s="43" t="s">
        <v>14479</v>
      </c>
      <c r="J83" s="43" t="s">
        <v>14480</v>
      </c>
    </row>
    <row r="84">
      <c r="A84" s="42">
        <v>160020.0</v>
      </c>
      <c r="B84" s="43" t="s">
        <v>500</v>
      </c>
      <c r="C84" s="43" t="s">
        <v>14481</v>
      </c>
      <c r="D84" s="43" t="s">
        <v>14422</v>
      </c>
      <c r="E84" s="43" t="s">
        <v>14482</v>
      </c>
      <c r="F84" s="43" t="s">
        <v>14483</v>
      </c>
      <c r="G84" s="43" t="s">
        <v>14484</v>
      </c>
      <c r="H84" s="43" t="s">
        <v>12585</v>
      </c>
      <c r="I84" s="43" t="s">
        <v>14485</v>
      </c>
      <c r="J84" s="43" t="s">
        <v>14486</v>
      </c>
    </row>
    <row r="85">
      <c r="A85" s="42">
        <v>160020.0</v>
      </c>
      <c r="B85" s="43" t="s">
        <v>500</v>
      </c>
      <c r="C85" s="43" t="s">
        <v>14487</v>
      </c>
      <c r="D85" s="43" t="s">
        <v>14422</v>
      </c>
      <c r="E85" s="43" t="s">
        <v>14488</v>
      </c>
      <c r="F85" s="43" t="s">
        <v>14489</v>
      </c>
      <c r="G85" s="43" t="s">
        <v>14490</v>
      </c>
      <c r="H85" s="43" t="s">
        <v>12585</v>
      </c>
      <c r="I85" s="43" t="s">
        <v>14491</v>
      </c>
      <c r="J85" s="43" t="s">
        <v>14492</v>
      </c>
    </row>
    <row r="86">
      <c r="A86" s="42">
        <v>160020.0</v>
      </c>
      <c r="B86" s="43" t="s">
        <v>500</v>
      </c>
      <c r="C86" s="43" t="s">
        <v>14493</v>
      </c>
      <c r="D86" s="43" t="s">
        <v>14422</v>
      </c>
      <c r="E86" s="43" t="s">
        <v>14494</v>
      </c>
      <c r="F86" s="43" t="s">
        <v>14495</v>
      </c>
      <c r="G86" s="43" t="s">
        <v>14496</v>
      </c>
      <c r="H86" s="43" t="s">
        <v>12585</v>
      </c>
      <c r="I86" s="43" t="s">
        <v>14497</v>
      </c>
      <c r="J86" s="43" t="s">
        <v>14498</v>
      </c>
    </row>
    <row r="87">
      <c r="A87" s="42">
        <v>160020.0</v>
      </c>
      <c r="B87" s="43" t="s">
        <v>500</v>
      </c>
      <c r="C87" s="43" t="s">
        <v>14499</v>
      </c>
      <c r="D87" s="43" t="s">
        <v>14422</v>
      </c>
      <c r="E87" s="43" t="s">
        <v>14222</v>
      </c>
      <c r="F87" s="43" t="s">
        <v>14223</v>
      </c>
      <c r="G87" s="43" t="s">
        <v>14500</v>
      </c>
      <c r="H87" s="43" t="s">
        <v>12585</v>
      </c>
      <c r="I87" s="43" t="s">
        <v>14501</v>
      </c>
      <c r="J87" s="43" t="s">
        <v>14502</v>
      </c>
    </row>
    <row r="88">
      <c r="A88" s="42">
        <v>160020.0</v>
      </c>
      <c r="B88" s="43" t="s">
        <v>500</v>
      </c>
      <c r="C88" s="43" t="s">
        <v>14503</v>
      </c>
      <c r="D88" s="43" t="s">
        <v>14422</v>
      </c>
      <c r="E88" s="43" t="s">
        <v>14504</v>
      </c>
      <c r="F88" s="43" t="s">
        <v>14505</v>
      </c>
      <c r="G88" s="43" t="s">
        <v>14506</v>
      </c>
      <c r="H88" s="43" t="s">
        <v>12585</v>
      </c>
      <c r="I88" s="43" t="s">
        <v>14507</v>
      </c>
      <c r="J88" s="43" t="s">
        <v>14508</v>
      </c>
    </row>
    <row r="89">
      <c r="A89" s="42">
        <v>160020.0</v>
      </c>
      <c r="B89" s="43" t="s">
        <v>500</v>
      </c>
      <c r="C89" s="43" t="s">
        <v>14509</v>
      </c>
      <c r="D89" s="43" t="s">
        <v>14422</v>
      </c>
      <c r="E89" s="43" t="s">
        <v>14322</v>
      </c>
      <c r="F89" s="43" t="s">
        <v>14147</v>
      </c>
      <c r="G89" s="43" t="s">
        <v>14510</v>
      </c>
      <c r="H89" s="43" t="s">
        <v>12585</v>
      </c>
      <c r="I89" s="43" t="s">
        <v>14511</v>
      </c>
      <c r="J89" s="43" t="s">
        <v>14512</v>
      </c>
    </row>
    <row r="90">
      <c r="A90" s="42">
        <v>160020.0</v>
      </c>
      <c r="B90" s="43" t="s">
        <v>500</v>
      </c>
      <c r="C90" s="43" t="s">
        <v>14513</v>
      </c>
      <c r="D90" s="43" t="s">
        <v>14422</v>
      </c>
      <c r="E90" s="43" t="s">
        <v>14322</v>
      </c>
      <c r="F90" s="43" t="s">
        <v>14147</v>
      </c>
      <c r="G90" s="43" t="s">
        <v>14514</v>
      </c>
      <c r="H90" s="43" t="s">
        <v>12585</v>
      </c>
      <c r="I90" s="43" t="s">
        <v>14515</v>
      </c>
      <c r="J90" s="43" t="s">
        <v>14516</v>
      </c>
    </row>
    <row r="91">
      <c r="A91" s="42">
        <v>160020.0</v>
      </c>
      <c r="B91" s="43" t="s">
        <v>500</v>
      </c>
      <c r="C91" s="43" t="s">
        <v>14517</v>
      </c>
      <c r="D91" s="43" t="s">
        <v>14422</v>
      </c>
      <c r="E91" s="43" t="s">
        <v>14167</v>
      </c>
      <c r="F91" s="43" t="s">
        <v>14518</v>
      </c>
      <c r="G91" s="43" t="s">
        <v>14519</v>
      </c>
      <c r="H91" s="43" t="s">
        <v>23</v>
      </c>
      <c r="I91" s="43" t="s">
        <v>14520</v>
      </c>
      <c r="J91" s="43" t="s">
        <v>14521</v>
      </c>
    </row>
    <row r="92">
      <c r="A92" s="42">
        <v>160020.0</v>
      </c>
      <c r="B92" s="43" t="s">
        <v>500</v>
      </c>
      <c r="C92" s="43" t="s">
        <v>14522</v>
      </c>
      <c r="D92" s="43" t="s">
        <v>14422</v>
      </c>
      <c r="E92" s="43" t="s">
        <v>14523</v>
      </c>
      <c r="F92" s="43" t="s">
        <v>14524</v>
      </c>
      <c r="G92" s="43" t="s">
        <v>14525</v>
      </c>
      <c r="H92" s="43" t="s">
        <v>23</v>
      </c>
      <c r="I92" s="43" t="s">
        <v>14526</v>
      </c>
      <c r="J92" s="43" t="s">
        <v>14527</v>
      </c>
    </row>
    <row r="93">
      <c r="A93" s="42">
        <v>160020.0</v>
      </c>
      <c r="B93" s="43" t="s">
        <v>500</v>
      </c>
      <c r="C93" s="43" t="s">
        <v>14528</v>
      </c>
      <c r="D93" s="43" t="s">
        <v>14422</v>
      </c>
      <c r="E93" s="43" t="s">
        <v>14529</v>
      </c>
      <c r="F93" s="43" t="s">
        <v>14530</v>
      </c>
      <c r="G93" s="43" t="s">
        <v>14531</v>
      </c>
      <c r="H93" s="43" t="s">
        <v>2149</v>
      </c>
      <c r="I93" s="43" t="s">
        <v>14532</v>
      </c>
      <c r="J93" s="43" t="s">
        <v>14533</v>
      </c>
    </row>
    <row r="94">
      <c r="A94" s="42">
        <v>160020.0</v>
      </c>
      <c r="B94" s="43" t="s">
        <v>500</v>
      </c>
      <c r="C94" s="43" t="s">
        <v>14534</v>
      </c>
      <c r="D94" s="43" t="s">
        <v>14422</v>
      </c>
      <c r="E94" s="43" t="s">
        <v>14535</v>
      </c>
      <c r="F94" s="43" t="s">
        <v>14536</v>
      </c>
      <c r="G94" s="43" t="s">
        <v>14537</v>
      </c>
      <c r="H94" s="43" t="s">
        <v>23</v>
      </c>
      <c r="I94" s="43" t="s">
        <v>14538</v>
      </c>
      <c r="J94" s="43" t="s">
        <v>14539</v>
      </c>
    </row>
    <row r="95">
      <c r="A95" s="42">
        <v>160020.0</v>
      </c>
      <c r="B95" s="43" t="s">
        <v>500</v>
      </c>
      <c r="C95" s="43" t="s">
        <v>14540</v>
      </c>
      <c r="D95" s="43" t="s">
        <v>14422</v>
      </c>
      <c r="E95" s="43" t="s">
        <v>14541</v>
      </c>
      <c r="F95" s="43" t="s">
        <v>14542</v>
      </c>
      <c r="G95" s="43" t="s">
        <v>14543</v>
      </c>
      <c r="H95" s="43" t="s">
        <v>23</v>
      </c>
      <c r="I95" s="43" t="s">
        <v>14544</v>
      </c>
      <c r="J95" s="43" t="s">
        <v>14545</v>
      </c>
    </row>
    <row r="96">
      <c r="A96" s="42">
        <v>160020.0</v>
      </c>
      <c r="B96" s="43" t="s">
        <v>500</v>
      </c>
      <c r="C96" s="43" t="s">
        <v>14546</v>
      </c>
      <c r="D96" s="43" t="s">
        <v>14422</v>
      </c>
      <c r="E96" s="43" t="s">
        <v>14547</v>
      </c>
      <c r="F96" s="43" t="s">
        <v>14548</v>
      </c>
      <c r="G96" s="43" t="s">
        <v>14549</v>
      </c>
      <c r="H96" s="43" t="s">
        <v>23</v>
      </c>
      <c r="I96" s="43" t="s">
        <v>14550</v>
      </c>
      <c r="J96" s="43" t="s">
        <v>14551</v>
      </c>
    </row>
    <row r="97">
      <c r="A97" s="42">
        <v>160020.0</v>
      </c>
      <c r="B97" s="43" t="s">
        <v>500</v>
      </c>
      <c r="C97" s="43" t="s">
        <v>14552</v>
      </c>
      <c r="D97" s="43" t="s">
        <v>14422</v>
      </c>
      <c r="E97" s="43" t="s">
        <v>14553</v>
      </c>
      <c r="F97" s="43" t="s">
        <v>14554</v>
      </c>
      <c r="G97" s="43" t="s">
        <v>14555</v>
      </c>
      <c r="H97" s="43" t="s">
        <v>23</v>
      </c>
      <c r="I97" s="43" t="s">
        <v>14556</v>
      </c>
      <c r="J97" s="43" t="s">
        <v>14557</v>
      </c>
    </row>
    <row r="98">
      <c r="A98" s="42">
        <v>160020.0</v>
      </c>
      <c r="B98" s="43" t="s">
        <v>500</v>
      </c>
      <c r="C98" s="43" t="s">
        <v>14558</v>
      </c>
      <c r="D98" s="43" t="s">
        <v>14422</v>
      </c>
      <c r="E98" s="43" t="s">
        <v>14559</v>
      </c>
      <c r="F98" s="43" t="s">
        <v>14560</v>
      </c>
      <c r="G98" s="43" t="s">
        <v>14561</v>
      </c>
      <c r="H98" s="43" t="s">
        <v>23</v>
      </c>
      <c r="I98" s="43" t="s">
        <v>14562</v>
      </c>
      <c r="J98" s="43" t="s">
        <v>14563</v>
      </c>
    </row>
    <row r="99">
      <c r="A99" s="42">
        <v>160020.0</v>
      </c>
      <c r="B99" s="43" t="s">
        <v>500</v>
      </c>
      <c r="C99" s="43" t="s">
        <v>14564</v>
      </c>
      <c r="D99" s="43" t="s">
        <v>14422</v>
      </c>
      <c r="E99" s="43" t="s">
        <v>14565</v>
      </c>
      <c r="F99" s="43" t="s">
        <v>14566</v>
      </c>
      <c r="G99" s="43" t="s">
        <v>14567</v>
      </c>
      <c r="H99" s="43" t="s">
        <v>23</v>
      </c>
      <c r="I99" s="43" t="s">
        <v>14568</v>
      </c>
      <c r="J99" s="43" t="s">
        <v>14569</v>
      </c>
    </row>
    <row r="100">
      <c r="A100" s="42">
        <v>160020.0</v>
      </c>
      <c r="B100" s="43" t="s">
        <v>500</v>
      </c>
      <c r="C100" s="43" t="s">
        <v>14570</v>
      </c>
      <c r="D100" s="43" t="s">
        <v>14422</v>
      </c>
      <c r="E100" s="43" t="s">
        <v>14147</v>
      </c>
      <c r="F100" s="43" t="s">
        <v>14571</v>
      </c>
      <c r="G100" s="43" t="s">
        <v>14572</v>
      </c>
      <c r="H100" s="43" t="s">
        <v>23</v>
      </c>
      <c r="I100" s="43" t="s">
        <v>14573</v>
      </c>
      <c r="J100" s="43" t="s">
        <v>14574</v>
      </c>
    </row>
    <row r="101">
      <c r="A101" s="42">
        <v>160020.0</v>
      </c>
      <c r="B101" s="43" t="s">
        <v>500</v>
      </c>
      <c r="C101" s="43" t="s">
        <v>14575</v>
      </c>
      <c r="D101" s="43" t="s">
        <v>14422</v>
      </c>
      <c r="E101" s="43" t="s">
        <v>14147</v>
      </c>
      <c r="F101" s="43" t="s">
        <v>14571</v>
      </c>
      <c r="G101" s="43" t="s">
        <v>14576</v>
      </c>
      <c r="H101" s="43" t="s">
        <v>14455</v>
      </c>
      <c r="I101" s="43" t="s">
        <v>14577</v>
      </c>
      <c r="J101" s="43" t="s">
        <v>14578</v>
      </c>
    </row>
    <row r="102">
      <c r="A102" s="42">
        <v>160020.0</v>
      </c>
      <c r="B102" s="43" t="s">
        <v>500</v>
      </c>
      <c r="C102" s="43" t="s">
        <v>14579</v>
      </c>
      <c r="D102" s="43" t="s">
        <v>14422</v>
      </c>
      <c r="E102" s="43" t="s">
        <v>14580</v>
      </c>
      <c r="F102" s="43" t="s">
        <v>14581</v>
      </c>
      <c r="G102" s="43" t="s">
        <v>14582</v>
      </c>
      <c r="H102" s="43" t="s">
        <v>23</v>
      </c>
      <c r="I102" s="43" t="s">
        <v>14583</v>
      </c>
      <c r="J102" s="43" t="s">
        <v>14584</v>
      </c>
    </row>
    <row r="103">
      <c r="A103" s="42">
        <v>160020.0</v>
      </c>
      <c r="B103" s="43" t="s">
        <v>500</v>
      </c>
      <c r="C103" s="43" t="s">
        <v>14585</v>
      </c>
      <c r="D103" s="43" t="s">
        <v>14422</v>
      </c>
      <c r="E103" s="43" t="s">
        <v>14586</v>
      </c>
      <c r="F103" s="43" t="s">
        <v>14587</v>
      </c>
      <c r="G103" s="43" t="s">
        <v>14588</v>
      </c>
      <c r="H103" s="43" t="s">
        <v>23</v>
      </c>
      <c r="I103" s="43" t="s">
        <v>14589</v>
      </c>
      <c r="J103" s="43" t="s">
        <v>14590</v>
      </c>
    </row>
    <row r="104">
      <c r="A104" s="42">
        <v>160020.0</v>
      </c>
      <c r="B104" s="43" t="s">
        <v>500</v>
      </c>
      <c r="C104" s="43" t="s">
        <v>14591</v>
      </c>
      <c r="D104" s="43" t="s">
        <v>14422</v>
      </c>
      <c r="E104" s="43" t="s">
        <v>14586</v>
      </c>
      <c r="F104" s="43" t="s">
        <v>14587</v>
      </c>
      <c r="G104" s="43" t="s">
        <v>14592</v>
      </c>
      <c r="H104" s="43" t="s">
        <v>23</v>
      </c>
      <c r="I104" s="43" t="s">
        <v>14593</v>
      </c>
      <c r="J104" s="43" t="s">
        <v>14594</v>
      </c>
    </row>
    <row r="105">
      <c r="A105" s="42">
        <v>160020.0</v>
      </c>
      <c r="B105" s="43" t="s">
        <v>500</v>
      </c>
      <c r="C105" s="43" t="s">
        <v>14595</v>
      </c>
      <c r="D105" s="43" t="s">
        <v>14422</v>
      </c>
      <c r="E105" s="43" t="s">
        <v>14586</v>
      </c>
      <c r="F105" s="43" t="s">
        <v>14587</v>
      </c>
      <c r="G105" s="43" t="s">
        <v>14596</v>
      </c>
      <c r="H105" s="43" t="s">
        <v>23</v>
      </c>
      <c r="I105" s="43" t="s">
        <v>14597</v>
      </c>
      <c r="J105" s="43" t="s">
        <v>14598</v>
      </c>
    </row>
    <row r="106">
      <c r="A106" s="42">
        <v>160020.0</v>
      </c>
      <c r="B106" s="43" t="s">
        <v>500</v>
      </c>
      <c r="C106" s="43" t="s">
        <v>14599</v>
      </c>
      <c r="D106" s="43" t="s">
        <v>14422</v>
      </c>
      <c r="E106" s="43" t="s">
        <v>14586</v>
      </c>
      <c r="F106" s="43" t="s">
        <v>14587</v>
      </c>
      <c r="G106" s="43" t="s">
        <v>14600</v>
      </c>
      <c r="H106" s="43" t="s">
        <v>23</v>
      </c>
      <c r="I106" s="43" t="s">
        <v>14601</v>
      </c>
      <c r="J106" s="43" t="s">
        <v>14602</v>
      </c>
    </row>
    <row r="107">
      <c r="A107" s="42">
        <v>160020.0</v>
      </c>
      <c r="B107" s="43" t="s">
        <v>500</v>
      </c>
      <c r="C107" s="43" t="s">
        <v>14603</v>
      </c>
      <c r="D107" s="43" t="s">
        <v>14422</v>
      </c>
      <c r="E107" s="43" t="s">
        <v>14586</v>
      </c>
      <c r="F107" s="43" t="s">
        <v>14587</v>
      </c>
      <c r="G107" s="43" t="s">
        <v>14604</v>
      </c>
      <c r="H107" s="43" t="s">
        <v>23</v>
      </c>
      <c r="I107" s="43" t="s">
        <v>14605</v>
      </c>
      <c r="J107" s="43" t="s">
        <v>14606</v>
      </c>
    </row>
    <row r="108">
      <c r="A108" s="42">
        <v>160020.0</v>
      </c>
      <c r="B108" s="43" t="s">
        <v>500</v>
      </c>
      <c r="C108" s="43" t="s">
        <v>14607</v>
      </c>
      <c r="D108" s="43" t="s">
        <v>14422</v>
      </c>
      <c r="E108" s="43" t="s">
        <v>14586</v>
      </c>
      <c r="F108" s="43" t="s">
        <v>14587</v>
      </c>
      <c r="G108" s="43" t="s">
        <v>14608</v>
      </c>
      <c r="H108" s="43" t="s">
        <v>23</v>
      </c>
      <c r="I108" s="43" t="s">
        <v>14609</v>
      </c>
      <c r="J108" s="43" t="s">
        <v>14610</v>
      </c>
    </row>
    <row r="109">
      <c r="A109" s="42">
        <v>280024.0</v>
      </c>
      <c r="B109" s="43" t="s">
        <v>716</v>
      </c>
      <c r="C109" s="43" t="s">
        <v>14611</v>
      </c>
      <c r="D109" s="43" t="s">
        <v>811</v>
      </c>
      <c r="E109" s="43" t="s">
        <v>14612</v>
      </c>
      <c r="F109" s="43" t="s">
        <v>14613</v>
      </c>
      <c r="G109" s="43" t="s">
        <v>14614</v>
      </c>
      <c r="H109" s="43" t="s">
        <v>14615</v>
      </c>
      <c r="I109" s="43" t="s">
        <v>7606</v>
      </c>
      <c r="J109" s="43" t="s">
        <v>14616</v>
      </c>
    </row>
    <row r="110">
      <c r="A110" s="42">
        <v>280024.0</v>
      </c>
      <c r="B110" s="43" t="s">
        <v>716</v>
      </c>
      <c r="C110" s="43" t="s">
        <v>14617</v>
      </c>
      <c r="D110" s="43" t="s">
        <v>811</v>
      </c>
      <c r="E110" s="43">
        <v>45382.0</v>
      </c>
      <c r="F110" s="43">
        <v>45747.0</v>
      </c>
      <c r="G110" s="43" t="s">
        <v>14618</v>
      </c>
      <c r="H110" s="43" t="s">
        <v>14365</v>
      </c>
      <c r="I110" s="43" t="s">
        <v>14619</v>
      </c>
      <c r="J110" s="43" t="s">
        <v>14620</v>
      </c>
    </row>
    <row r="111">
      <c r="A111" s="42">
        <v>280024.0</v>
      </c>
      <c r="B111" s="43" t="s">
        <v>716</v>
      </c>
      <c r="C111" s="43" t="s">
        <v>14621</v>
      </c>
      <c r="D111" s="43" t="s">
        <v>811</v>
      </c>
      <c r="E111" s="43">
        <v>45443.0</v>
      </c>
      <c r="F111" s="43">
        <v>45808.0</v>
      </c>
      <c r="G111" s="43" t="s">
        <v>14622</v>
      </c>
      <c r="H111" s="43" t="s">
        <v>14365</v>
      </c>
      <c r="I111" s="43" t="s">
        <v>14623</v>
      </c>
      <c r="J111" s="43" t="s">
        <v>14624</v>
      </c>
    </row>
    <row r="112">
      <c r="A112" s="42">
        <v>280024.0</v>
      </c>
      <c r="B112" s="43" t="s">
        <v>716</v>
      </c>
      <c r="C112" s="43" t="s">
        <v>14625</v>
      </c>
      <c r="D112" s="43" t="s">
        <v>811</v>
      </c>
      <c r="E112" s="43">
        <v>45443.0</v>
      </c>
      <c r="F112" s="43">
        <v>45808.0</v>
      </c>
      <c r="G112" s="43" t="s">
        <v>14626</v>
      </c>
      <c r="H112" s="43" t="s">
        <v>14627</v>
      </c>
      <c r="I112" s="43" t="s">
        <v>8273</v>
      </c>
      <c r="J112" s="43" t="s">
        <v>14628</v>
      </c>
    </row>
    <row r="113">
      <c r="A113" s="42">
        <v>280024.0</v>
      </c>
      <c r="B113" s="43" t="s">
        <v>716</v>
      </c>
      <c r="C113" s="43" t="s">
        <v>14629</v>
      </c>
      <c r="D113" s="43" t="s">
        <v>811</v>
      </c>
      <c r="E113" s="43">
        <v>45550.0</v>
      </c>
      <c r="F113" s="43">
        <v>45915.0</v>
      </c>
      <c r="G113" s="43" t="s">
        <v>14630</v>
      </c>
      <c r="H113" s="43" t="s">
        <v>14365</v>
      </c>
      <c r="I113" s="43" t="s">
        <v>14631</v>
      </c>
      <c r="J113" s="43" t="s">
        <v>14632</v>
      </c>
    </row>
    <row r="114">
      <c r="A114" s="42">
        <v>280024.0</v>
      </c>
      <c r="B114" s="43" t="s">
        <v>716</v>
      </c>
      <c r="C114" s="43" t="s">
        <v>14633</v>
      </c>
      <c r="D114" s="43" t="s">
        <v>811</v>
      </c>
      <c r="E114" s="43">
        <v>45595.0</v>
      </c>
      <c r="F114" s="43">
        <v>45595.0</v>
      </c>
      <c r="G114" s="43" t="s">
        <v>14634</v>
      </c>
      <c r="H114" s="43" t="s">
        <v>14365</v>
      </c>
      <c r="I114" s="43" t="s">
        <v>14635</v>
      </c>
      <c r="J114" s="43" t="s">
        <v>14636</v>
      </c>
    </row>
    <row r="115">
      <c r="A115" s="42">
        <v>280024.0</v>
      </c>
      <c r="B115" s="43" t="s">
        <v>716</v>
      </c>
      <c r="C115" s="43" t="s">
        <v>14637</v>
      </c>
      <c r="D115" s="43" t="s">
        <v>811</v>
      </c>
      <c r="E115" s="43">
        <v>45599.0</v>
      </c>
      <c r="F115" s="43">
        <v>45964.0</v>
      </c>
      <c r="G115" s="43" t="s">
        <v>14638</v>
      </c>
      <c r="H115" s="43" t="s">
        <v>14365</v>
      </c>
      <c r="I115" s="43" t="s">
        <v>477</v>
      </c>
      <c r="J115" s="43" t="s">
        <v>14639</v>
      </c>
    </row>
    <row r="116">
      <c r="A116" s="42">
        <v>280024.0</v>
      </c>
      <c r="B116" s="43" t="s">
        <v>716</v>
      </c>
      <c r="C116" s="43" t="s">
        <v>14640</v>
      </c>
      <c r="D116" s="43" t="s">
        <v>811</v>
      </c>
      <c r="E116" s="43">
        <v>45629.0</v>
      </c>
      <c r="F116" s="43">
        <v>45994.0</v>
      </c>
      <c r="G116" s="43" t="s">
        <v>14641</v>
      </c>
      <c r="H116" s="43" t="s">
        <v>14365</v>
      </c>
      <c r="I116" s="43" t="s">
        <v>14642</v>
      </c>
      <c r="J116" s="43" t="s">
        <v>14643</v>
      </c>
    </row>
    <row r="117">
      <c r="A117" s="42">
        <v>280024.0</v>
      </c>
      <c r="B117" s="43" t="s">
        <v>716</v>
      </c>
      <c r="C117" s="43" t="s">
        <v>14644</v>
      </c>
      <c r="D117" s="43" t="s">
        <v>811</v>
      </c>
      <c r="E117" s="43">
        <v>45657.0</v>
      </c>
      <c r="F117" s="43">
        <v>45958.0</v>
      </c>
      <c r="G117" s="43" t="s">
        <v>14645</v>
      </c>
      <c r="H117" s="43" t="s">
        <v>14365</v>
      </c>
      <c r="I117" s="43" t="s">
        <v>14646</v>
      </c>
      <c r="J117" s="43" t="s">
        <v>14647</v>
      </c>
    </row>
    <row r="118">
      <c r="A118" s="42">
        <v>280024.0</v>
      </c>
      <c r="B118" s="43" t="s">
        <v>716</v>
      </c>
      <c r="C118" s="43" t="s">
        <v>14648</v>
      </c>
      <c r="D118" s="43" t="s">
        <v>811</v>
      </c>
      <c r="E118" s="43">
        <v>45408.0</v>
      </c>
      <c r="F118" s="43">
        <v>46869.0</v>
      </c>
      <c r="G118" s="43" t="s">
        <v>14649</v>
      </c>
      <c r="H118" s="43" t="s">
        <v>14627</v>
      </c>
      <c r="I118" s="43" t="s">
        <v>14646</v>
      </c>
      <c r="J118" s="43" t="s">
        <v>14650</v>
      </c>
    </row>
    <row r="119">
      <c r="A119" s="42">
        <v>47010.0</v>
      </c>
      <c r="B119" s="43" t="s">
        <v>1112</v>
      </c>
      <c r="C119" s="43" t="s">
        <v>1117</v>
      </c>
      <c r="D119" s="43" t="s">
        <v>14651</v>
      </c>
      <c r="E119" s="43" t="s">
        <v>14652</v>
      </c>
      <c r="F119" s="43" t="s">
        <v>14653</v>
      </c>
      <c r="G119" s="43" t="s">
        <v>664</v>
      </c>
      <c r="H119" s="43" t="s">
        <v>14654</v>
      </c>
      <c r="I119" s="43">
        <v>420336.29</v>
      </c>
      <c r="J119" s="43" t="s">
        <v>14655</v>
      </c>
    </row>
    <row r="120">
      <c r="A120" s="42">
        <v>47010.0</v>
      </c>
      <c r="B120" s="43" t="s">
        <v>1112</v>
      </c>
      <c r="C120" s="43" t="s">
        <v>14656</v>
      </c>
      <c r="D120" s="43" t="s">
        <v>14651</v>
      </c>
      <c r="E120" s="43">
        <v>45291.0</v>
      </c>
      <c r="F120" s="43">
        <v>45657.0</v>
      </c>
      <c r="G120" s="43" t="s">
        <v>266</v>
      </c>
      <c r="H120" s="43" t="s">
        <v>14657</v>
      </c>
      <c r="I120" s="43">
        <v>19594.5</v>
      </c>
      <c r="J120" s="43" t="s">
        <v>14658</v>
      </c>
    </row>
    <row r="121">
      <c r="A121" s="42">
        <v>47010.0</v>
      </c>
      <c r="B121" s="43" t="s">
        <v>1112</v>
      </c>
      <c r="C121" s="43" t="s">
        <v>14659</v>
      </c>
      <c r="D121" s="43" t="s">
        <v>14651</v>
      </c>
      <c r="E121" s="43">
        <v>45509.0</v>
      </c>
      <c r="F121" s="43"/>
      <c r="G121" s="43" t="s">
        <v>266</v>
      </c>
      <c r="H121" s="43" t="s">
        <v>14660</v>
      </c>
      <c r="I121" s="43">
        <v>792.38</v>
      </c>
      <c r="J121" s="43" t="s">
        <v>14661</v>
      </c>
    </row>
    <row r="122">
      <c r="A122" s="42">
        <v>47010.0</v>
      </c>
      <c r="B122" s="43" t="s">
        <v>1112</v>
      </c>
      <c r="C122" s="43" t="s">
        <v>14662</v>
      </c>
      <c r="D122" s="43" t="s">
        <v>14651</v>
      </c>
      <c r="E122" s="43">
        <v>45475.0</v>
      </c>
      <c r="F122" s="43"/>
      <c r="G122" s="43" t="s">
        <v>266</v>
      </c>
      <c r="H122" s="43" t="s">
        <v>14663</v>
      </c>
      <c r="I122" s="43">
        <v>56056.56</v>
      </c>
      <c r="J122" s="43" t="s">
        <v>14664</v>
      </c>
    </row>
    <row r="123">
      <c r="A123" s="42">
        <v>47010.0</v>
      </c>
      <c r="B123" s="43" t="s">
        <v>1112</v>
      </c>
      <c r="C123" s="43" t="s">
        <v>14665</v>
      </c>
      <c r="D123" s="43" t="s">
        <v>14651</v>
      </c>
      <c r="E123" s="43">
        <v>45578.0</v>
      </c>
      <c r="F123" s="43"/>
      <c r="G123" s="43" t="s">
        <v>266</v>
      </c>
      <c r="H123" s="43" t="s">
        <v>14666</v>
      </c>
      <c r="I123" s="43">
        <v>3787.04</v>
      </c>
      <c r="J123" s="43" t="s">
        <v>14667</v>
      </c>
    </row>
    <row r="124">
      <c r="A124" s="42">
        <v>47010.0</v>
      </c>
      <c r="B124" s="43" t="s">
        <v>1112</v>
      </c>
      <c r="C124" s="43" t="s">
        <v>14668</v>
      </c>
      <c r="D124" s="43" t="s">
        <v>14651</v>
      </c>
      <c r="E124" s="43">
        <v>45368.0</v>
      </c>
      <c r="F124" s="43"/>
      <c r="G124" s="43" t="s">
        <v>653</v>
      </c>
      <c r="H124" s="43" t="s">
        <v>2149</v>
      </c>
      <c r="I124" s="43">
        <v>61975.96</v>
      </c>
      <c r="J124" s="43" t="s">
        <v>14669</v>
      </c>
    </row>
    <row r="125">
      <c r="A125" s="42">
        <v>47010.0</v>
      </c>
      <c r="B125" s="43" t="s">
        <v>1112</v>
      </c>
      <c r="C125" s="43" t="s">
        <v>14670</v>
      </c>
      <c r="D125" s="43" t="s">
        <v>14651</v>
      </c>
      <c r="E125" s="43">
        <v>45269.0</v>
      </c>
      <c r="F125" s="43"/>
      <c r="G125" s="43" t="s">
        <v>653</v>
      </c>
      <c r="H125" s="43" t="s">
        <v>14671</v>
      </c>
      <c r="I125" s="43">
        <v>11600.0</v>
      </c>
      <c r="J125" s="43" t="s">
        <v>14145</v>
      </c>
    </row>
    <row r="126">
      <c r="A126" s="42">
        <v>47010.0</v>
      </c>
      <c r="B126" s="43" t="s">
        <v>1112</v>
      </c>
      <c r="C126" s="43" t="s">
        <v>14670</v>
      </c>
      <c r="D126" s="43" t="s">
        <v>14651</v>
      </c>
      <c r="E126" s="43">
        <v>45269.0</v>
      </c>
      <c r="F126" s="43"/>
      <c r="G126" s="43" t="s">
        <v>653</v>
      </c>
      <c r="H126" s="43" t="s">
        <v>14672</v>
      </c>
      <c r="I126" s="43">
        <v>5090.0</v>
      </c>
      <c r="J126" s="43" t="s">
        <v>14154</v>
      </c>
    </row>
    <row r="127">
      <c r="A127" s="42">
        <v>47010.0</v>
      </c>
      <c r="B127" s="43" t="s">
        <v>1112</v>
      </c>
      <c r="C127" s="43" t="s">
        <v>3800</v>
      </c>
      <c r="D127" s="43" t="s">
        <v>14651</v>
      </c>
      <c r="E127" s="43">
        <v>45368.0</v>
      </c>
      <c r="F127" s="43"/>
      <c r="G127" s="43" t="s">
        <v>653</v>
      </c>
      <c r="H127" s="43" t="s">
        <v>14673</v>
      </c>
      <c r="I127" s="43">
        <v>61975.96</v>
      </c>
      <c r="J127" s="43" t="s">
        <v>14669</v>
      </c>
    </row>
    <row r="128">
      <c r="A128" s="42">
        <v>47010.0</v>
      </c>
      <c r="B128" s="43" t="s">
        <v>1112</v>
      </c>
      <c r="C128" s="43" t="s">
        <v>14674</v>
      </c>
      <c r="D128" s="43" t="s">
        <v>14651</v>
      </c>
      <c r="E128" s="43">
        <v>45351.0</v>
      </c>
      <c r="F128" s="43"/>
      <c r="G128" s="43" t="s">
        <v>664</v>
      </c>
      <c r="H128" s="43" t="s">
        <v>14675</v>
      </c>
      <c r="I128" s="43">
        <v>92144.67</v>
      </c>
      <c r="J128" s="43" t="s">
        <v>14676</v>
      </c>
    </row>
    <row r="129">
      <c r="A129" s="42">
        <v>47010.0</v>
      </c>
      <c r="B129" s="43" t="s">
        <v>1112</v>
      </c>
      <c r="C129" s="43" t="s">
        <v>14677</v>
      </c>
      <c r="D129" s="43" t="s">
        <v>14651</v>
      </c>
      <c r="E129" s="43">
        <v>45545.0</v>
      </c>
      <c r="F129" s="43"/>
      <c r="G129" s="43" t="s">
        <v>266</v>
      </c>
      <c r="H129" s="43" t="s">
        <v>14678</v>
      </c>
      <c r="I129" s="43">
        <v>3100.0</v>
      </c>
      <c r="J129" s="43" t="s">
        <v>14679</v>
      </c>
    </row>
    <row r="130">
      <c r="A130" s="42">
        <v>47010.0</v>
      </c>
      <c r="B130" s="43" t="s">
        <v>1112</v>
      </c>
      <c r="C130" s="43" t="s">
        <v>14680</v>
      </c>
      <c r="D130" s="43" t="s">
        <v>14651</v>
      </c>
      <c r="E130" s="43">
        <v>45557.0</v>
      </c>
      <c r="F130" s="43"/>
      <c r="G130" s="43" t="s">
        <v>266</v>
      </c>
      <c r="H130" s="43" t="s">
        <v>14681</v>
      </c>
      <c r="I130" s="43">
        <v>4065.48</v>
      </c>
      <c r="J130" s="43" t="s">
        <v>14682</v>
      </c>
    </row>
    <row r="131">
      <c r="A131" s="42">
        <v>47010.0</v>
      </c>
      <c r="B131" s="43" t="s">
        <v>1112</v>
      </c>
      <c r="C131" s="43" t="s">
        <v>14683</v>
      </c>
      <c r="D131" s="43" t="s">
        <v>14651</v>
      </c>
      <c r="E131" s="43">
        <v>45257.0</v>
      </c>
      <c r="F131" s="43"/>
      <c r="G131" s="43" t="s">
        <v>266</v>
      </c>
      <c r="H131" s="43" t="s">
        <v>14684</v>
      </c>
      <c r="I131" s="43">
        <v>1825635.49</v>
      </c>
      <c r="J131" s="43" t="s">
        <v>14685</v>
      </c>
    </row>
    <row r="132">
      <c r="A132" s="42">
        <v>47010.0</v>
      </c>
      <c r="B132" s="43" t="s">
        <v>1112</v>
      </c>
      <c r="C132" s="43" t="s">
        <v>14686</v>
      </c>
      <c r="D132" s="43" t="s">
        <v>14651</v>
      </c>
      <c r="E132" s="43">
        <v>45282.0</v>
      </c>
      <c r="F132" s="43"/>
      <c r="G132" s="43" t="s">
        <v>266</v>
      </c>
      <c r="H132" s="43" t="s">
        <v>14687</v>
      </c>
      <c r="I132" s="43">
        <v>3217.8</v>
      </c>
      <c r="J132" s="43" t="s">
        <v>14688</v>
      </c>
    </row>
    <row r="133">
      <c r="A133" s="42">
        <v>47010.0</v>
      </c>
      <c r="B133" s="43" t="s">
        <v>1112</v>
      </c>
      <c r="C133" s="43" t="s">
        <v>14689</v>
      </c>
      <c r="D133" s="43" t="s">
        <v>14651</v>
      </c>
      <c r="E133" s="43">
        <v>45281.0</v>
      </c>
      <c r="F133" s="43"/>
      <c r="G133" s="43" t="s">
        <v>664</v>
      </c>
      <c r="H133" s="43" t="s">
        <v>14690</v>
      </c>
      <c r="I133" s="43">
        <v>230362.98</v>
      </c>
      <c r="J133" s="43" t="s">
        <v>14691</v>
      </c>
    </row>
    <row r="134">
      <c r="A134" s="42">
        <v>47010.0</v>
      </c>
      <c r="B134" s="43" t="s">
        <v>1112</v>
      </c>
      <c r="C134" s="43" t="s">
        <v>14692</v>
      </c>
      <c r="D134" s="43" t="s">
        <v>14651</v>
      </c>
      <c r="E134" s="43">
        <v>46149.0</v>
      </c>
      <c r="F134" s="43"/>
      <c r="G134" s="43" t="s">
        <v>266</v>
      </c>
      <c r="H134" s="43" t="s">
        <v>14693</v>
      </c>
      <c r="I134" s="43">
        <v>5255.05</v>
      </c>
      <c r="J134" s="43" t="s">
        <v>14694</v>
      </c>
    </row>
    <row r="135">
      <c r="A135" s="42">
        <v>47010.0</v>
      </c>
      <c r="B135" s="43" t="s">
        <v>1112</v>
      </c>
      <c r="C135" s="43" t="s">
        <v>14695</v>
      </c>
      <c r="D135" s="43" t="s">
        <v>14651</v>
      </c>
      <c r="E135" s="43">
        <v>45501.0</v>
      </c>
      <c r="F135" s="43"/>
      <c r="G135" s="43" t="s">
        <v>653</v>
      </c>
      <c r="H135" s="43" t="s">
        <v>14696</v>
      </c>
      <c r="I135" s="43">
        <v>292714.8</v>
      </c>
      <c r="J135" s="43" t="s">
        <v>14697</v>
      </c>
    </row>
    <row r="136">
      <c r="A136" s="42">
        <v>47010.0</v>
      </c>
      <c r="B136" s="43" t="s">
        <v>1112</v>
      </c>
      <c r="C136" s="43" t="s">
        <v>14698</v>
      </c>
      <c r="D136" s="43" t="s">
        <v>14651</v>
      </c>
      <c r="E136" s="43">
        <v>45337.0</v>
      </c>
      <c r="F136" s="43"/>
      <c r="G136" s="43" t="s">
        <v>266</v>
      </c>
      <c r="H136" s="43" t="s">
        <v>14699</v>
      </c>
      <c r="I136" s="43">
        <v>14000.0</v>
      </c>
      <c r="J136" s="43" t="s">
        <v>14700</v>
      </c>
    </row>
    <row r="137">
      <c r="A137" s="42">
        <v>47010.0</v>
      </c>
      <c r="B137" s="43" t="s">
        <v>1112</v>
      </c>
      <c r="C137" s="43" t="s">
        <v>14701</v>
      </c>
      <c r="D137" s="43" t="s">
        <v>14651</v>
      </c>
      <c r="E137" s="43">
        <v>45386.0</v>
      </c>
      <c r="F137" s="43"/>
      <c r="G137" s="43" t="s">
        <v>266</v>
      </c>
      <c r="H137" s="43" t="s">
        <v>14702</v>
      </c>
      <c r="I137" s="43">
        <v>5590.0</v>
      </c>
      <c r="J137" s="43" t="s">
        <v>14703</v>
      </c>
    </row>
    <row r="138">
      <c r="A138" s="42">
        <v>47010.0</v>
      </c>
      <c r="B138" s="43" t="s">
        <v>1112</v>
      </c>
      <c r="C138" s="43" t="s">
        <v>14704</v>
      </c>
      <c r="D138" s="43" t="s">
        <v>14651</v>
      </c>
      <c r="E138" s="43">
        <v>45393.0</v>
      </c>
      <c r="F138" s="43"/>
      <c r="G138" s="43" t="s">
        <v>653</v>
      </c>
      <c r="H138" s="43" t="s">
        <v>14705</v>
      </c>
      <c r="I138" s="43">
        <v>7560.0</v>
      </c>
      <c r="J138" s="43" t="s">
        <v>14706</v>
      </c>
    </row>
    <row r="139">
      <c r="A139" s="42">
        <v>47010.0</v>
      </c>
      <c r="B139" s="43" t="s">
        <v>1112</v>
      </c>
      <c r="C139" s="43" t="s">
        <v>14707</v>
      </c>
      <c r="D139" s="43" t="s">
        <v>14651</v>
      </c>
      <c r="E139" s="43">
        <v>45442.0</v>
      </c>
      <c r="F139" s="43"/>
      <c r="G139" s="43" t="s">
        <v>266</v>
      </c>
      <c r="H139" s="43" t="s">
        <v>14708</v>
      </c>
      <c r="I139" s="43">
        <v>29584.32</v>
      </c>
      <c r="J139" s="43" t="s">
        <v>14709</v>
      </c>
    </row>
    <row r="140">
      <c r="A140" s="42">
        <v>47010.0</v>
      </c>
      <c r="B140" s="43" t="s">
        <v>1112</v>
      </c>
      <c r="C140" s="43" t="s">
        <v>14710</v>
      </c>
      <c r="D140" s="43" t="s">
        <v>14651</v>
      </c>
      <c r="E140" s="43">
        <v>45412.0</v>
      </c>
      <c r="F140" s="43"/>
      <c r="G140" s="43" t="s">
        <v>653</v>
      </c>
      <c r="H140" s="43" t="s">
        <v>14711</v>
      </c>
      <c r="I140" s="43">
        <v>100498.92</v>
      </c>
      <c r="J140" s="43" t="s">
        <v>14712</v>
      </c>
    </row>
    <row r="141">
      <c r="A141" s="42">
        <v>47010.0</v>
      </c>
      <c r="B141" s="43" t="s">
        <v>1112</v>
      </c>
      <c r="C141" s="43" t="s">
        <v>14713</v>
      </c>
      <c r="D141" s="43" t="s">
        <v>14651</v>
      </c>
      <c r="E141" s="43">
        <v>45253.0</v>
      </c>
      <c r="F141" s="43"/>
      <c r="G141" s="43" t="s">
        <v>266</v>
      </c>
      <c r="H141" s="43" t="s">
        <v>14714</v>
      </c>
      <c r="I141" s="43">
        <v>3640.0</v>
      </c>
      <c r="J141" s="43" t="s">
        <v>14715</v>
      </c>
    </row>
    <row r="142">
      <c r="A142" s="42">
        <v>47010.0</v>
      </c>
      <c r="B142" s="43" t="s">
        <v>1112</v>
      </c>
      <c r="C142" s="43" t="s">
        <v>14713</v>
      </c>
      <c r="D142" s="43" t="s">
        <v>14651</v>
      </c>
      <c r="E142" s="43">
        <v>45266.0</v>
      </c>
      <c r="F142" s="43"/>
      <c r="G142" s="43" t="s">
        <v>266</v>
      </c>
      <c r="H142" s="43" t="s">
        <v>14714</v>
      </c>
      <c r="I142" s="43">
        <v>10000.0</v>
      </c>
      <c r="J142" s="43" t="s">
        <v>14716</v>
      </c>
    </row>
    <row r="143">
      <c r="A143" s="42">
        <v>47010.0</v>
      </c>
      <c r="B143" s="43" t="s">
        <v>1112</v>
      </c>
      <c r="C143" s="43" t="s">
        <v>14717</v>
      </c>
      <c r="D143" s="43" t="s">
        <v>14651</v>
      </c>
      <c r="E143" s="43">
        <v>45230.0</v>
      </c>
      <c r="F143" s="43"/>
      <c r="G143" s="43" t="s">
        <v>266</v>
      </c>
      <c r="H143" s="43" t="s">
        <v>14718</v>
      </c>
      <c r="I143" s="43">
        <v>89489.82</v>
      </c>
      <c r="J143" s="43" t="s">
        <v>14719</v>
      </c>
    </row>
    <row r="144">
      <c r="A144" s="42">
        <v>47010.0</v>
      </c>
      <c r="B144" s="43" t="s">
        <v>1112</v>
      </c>
      <c r="C144" s="43" t="s">
        <v>14720</v>
      </c>
      <c r="D144" s="43" t="s">
        <v>14651</v>
      </c>
      <c r="E144" s="43">
        <v>46184.0</v>
      </c>
      <c r="F144" s="43"/>
      <c r="G144" s="43" t="s">
        <v>266</v>
      </c>
      <c r="H144" s="43" t="s">
        <v>14721</v>
      </c>
      <c r="I144" s="43">
        <v>1514030.0</v>
      </c>
      <c r="J144" s="43" t="s">
        <v>14722</v>
      </c>
    </row>
    <row r="145">
      <c r="A145" s="42">
        <v>47010.0</v>
      </c>
      <c r="B145" s="43" t="s">
        <v>1112</v>
      </c>
      <c r="C145" s="43" t="s">
        <v>14723</v>
      </c>
      <c r="D145" s="43" t="s">
        <v>14651</v>
      </c>
      <c r="E145" s="43">
        <v>45293.0</v>
      </c>
      <c r="F145" s="43"/>
      <c r="G145" s="43" t="s">
        <v>752</v>
      </c>
      <c r="H145" s="43" t="s">
        <v>14724</v>
      </c>
      <c r="I145" s="43">
        <v>39800.0</v>
      </c>
      <c r="J145" s="43" t="s">
        <v>14725</v>
      </c>
    </row>
    <row r="146">
      <c r="A146" s="42">
        <v>47010.0</v>
      </c>
      <c r="B146" s="43" t="s">
        <v>1112</v>
      </c>
      <c r="C146" s="43" t="s">
        <v>14726</v>
      </c>
      <c r="D146" s="43" t="s">
        <v>14651</v>
      </c>
      <c r="E146" s="43">
        <v>45417.0</v>
      </c>
      <c r="F146" s="43"/>
      <c r="G146" s="43" t="s">
        <v>266</v>
      </c>
      <c r="H146" s="43" t="s">
        <v>14727</v>
      </c>
      <c r="I146" s="43">
        <v>17600.0</v>
      </c>
      <c r="J146" s="43" t="s">
        <v>14728</v>
      </c>
    </row>
    <row r="147">
      <c r="A147" s="42">
        <v>47010.0</v>
      </c>
      <c r="B147" s="43" t="s">
        <v>1112</v>
      </c>
      <c r="C147" s="43" t="s">
        <v>14729</v>
      </c>
      <c r="D147" s="43" t="s">
        <v>14651</v>
      </c>
      <c r="E147" s="43">
        <v>45291.0</v>
      </c>
      <c r="F147" s="43"/>
      <c r="G147" s="43" t="s">
        <v>266</v>
      </c>
      <c r="H147" s="43" t="s">
        <v>14730</v>
      </c>
      <c r="I147" s="43">
        <v>16800.0</v>
      </c>
      <c r="J147" s="43" t="s">
        <v>14650</v>
      </c>
    </row>
    <row r="148">
      <c r="A148" s="42">
        <v>47010.0</v>
      </c>
      <c r="B148" s="43" t="s">
        <v>1112</v>
      </c>
      <c r="C148" s="43" t="s">
        <v>14731</v>
      </c>
      <c r="D148" s="43" t="s">
        <v>14651</v>
      </c>
      <c r="E148" s="43">
        <v>45291.0</v>
      </c>
      <c r="F148" s="43"/>
      <c r="G148" s="43" t="s">
        <v>266</v>
      </c>
      <c r="H148" s="43" t="s">
        <v>14732</v>
      </c>
      <c r="I148" s="43">
        <v>12646.0</v>
      </c>
      <c r="J148" s="43" t="s">
        <v>14733</v>
      </c>
    </row>
    <row r="149">
      <c r="A149" s="42">
        <v>47010.0</v>
      </c>
      <c r="B149" s="43" t="s">
        <v>1112</v>
      </c>
      <c r="C149" s="43" t="s">
        <v>14734</v>
      </c>
      <c r="D149" s="43" t="s">
        <v>14651</v>
      </c>
      <c r="E149" s="43">
        <v>45291.0</v>
      </c>
      <c r="F149" s="43"/>
      <c r="G149" s="43" t="s">
        <v>475</v>
      </c>
      <c r="H149" s="43" t="s">
        <v>14735</v>
      </c>
      <c r="I149" s="43">
        <v>10795.25</v>
      </c>
      <c r="J149" s="43" t="s">
        <v>14736</v>
      </c>
    </row>
    <row r="150">
      <c r="A150" s="42">
        <v>47010.0</v>
      </c>
      <c r="B150" s="43" t="s">
        <v>1112</v>
      </c>
      <c r="C150" s="43" t="s">
        <v>14737</v>
      </c>
      <c r="D150" s="43" t="s">
        <v>14651</v>
      </c>
      <c r="E150" s="43">
        <v>45291.0</v>
      </c>
      <c r="F150" s="43"/>
      <c r="G150" s="43" t="s">
        <v>266</v>
      </c>
      <c r="H150" s="43" t="s">
        <v>14738</v>
      </c>
      <c r="I150" s="43">
        <v>7600.0</v>
      </c>
      <c r="J150" s="43" t="s">
        <v>14739</v>
      </c>
    </row>
    <row r="151">
      <c r="A151" s="42">
        <v>47010.0</v>
      </c>
      <c r="B151" s="43" t="s">
        <v>1112</v>
      </c>
      <c r="C151" s="43" t="s">
        <v>14740</v>
      </c>
      <c r="D151" s="43" t="s">
        <v>14651</v>
      </c>
      <c r="E151" s="43">
        <v>45291.0</v>
      </c>
      <c r="F151" s="43"/>
      <c r="G151" s="43" t="s">
        <v>266</v>
      </c>
      <c r="H151" s="43" t="s">
        <v>14741</v>
      </c>
      <c r="I151" s="43" t="s">
        <v>14742</v>
      </c>
      <c r="J151" s="43" t="s">
        <v>14743</v>
      </c>
    </row>
    <row r="152">
      <c r="A152" s="42">
        <v>47010.0</v>
      </c>
      <c r="B152" s="43" t="s">
        <v>1112</v>
      </c>
      <c r="C152" s="43" t="s">
        <v>14744</v>
      </c>
      <c r="D152" s="43" t="s">
        <v>14651</v>
      </c>
      <c r="E152" s="43">
        <v>45291.0</v>
      </c>
      <c r="F152" s="43"/>
      <c r="G152" s="43" t="s">
        <v>266</v>
      </c>
      <c r="H152" s="43" t="s">
        <v>14745</v>
      </c>
      <c r="I152" s="43" t="s">
        <v>843</v>
      </c>
      <c r="J152" s="43" t="s">
        <v>14746</v>
      </c>
    </row>
    <row r="153">
      <c r="A153" s="42">
        <v>47010.0</v>
      </c>
      <c r="B153" s="43" t="s">
        <v>1112</v>
      </c>
      <c r="C153" s="43" t="s">
        <v>14747</v>
      </c>
      <c r="D153" s="43" t="s">
        <v>14651</v>
      </c>
      <c r="E153" s="43">
        <v>45291.0</v>
      </c>
      <c r="F153" s="43"/>
      <c r="G153" s="43" t="s">
        <v>475</v>
      </c>
      <c r="H153" s="43" t="s">
        <v>14748</v>
      </c>
      <c r="I153" s="43" t="s">
        <v>855</v>
      </c>
      <c r="J153" s="43" t="s">
        <v>14739</v>
      </c>
    </row>
    <row r="154">
      <c r="A154" s="42">
        <v>47010.0</v>
      </c>
      <c r="B154" s="43" t="s">
        <v>1112</v>
      </c>
      <c r="C154" s="43" t="s">
        <v>14749</v>
      </c>
      <c r="D154" s="43" t="s">
        <v>14651</v>
      </c>
      <c r="E154" s="43">
        <v>45291.0</v>
      </c>
      <c r="F154" s="43"/>
      <c r="G154" s="43" t="s">
        <v>266</v>
      </c>
      <c r="H154" s="43" t="s">
        <v>14750</v>
      </c>
      <c r="I154" s="43" t="s">
        <v>14751</v>
      </c>
      <c r="J154" s="43" t="s">
        <v>14752</v>
      </c>
    </row>
    <row r="155">
      <c r="A155" s="42">
        <v>47010.0</v>
      </c>
      <c r="B155" s="43" t="s">
        <v>1112</v>
      </c>
      <c r="C155" s="43" t="s">
        <v>14753</v>
      </c>
      <c r="D155" s="43" t="s">
        <v>14651</v>
      </c>
      <c r="E155" s="43">
        <v>45291.0</v>
      </c>
      <c r="F155" s="43"/>
      <c r="G155" s="43" t="s">
        <v>266</v>
      </c>
      <c r="H155" s="43" t="s">
        <v>14754</v>
      </c>
      <c r="I155" s="43">
        <v>42100.0</v>
      </c>
      <c r="J155" s="43" t="s">
        <v>14755</v>
      </c>
    </row>
    <row r="156">
      <c r="A156" s="42">
        <v>450021.0</v>
      </c>
      <c r="B156" s="43" t="s">
        <v>1126</v>
      </c>
      <c r="C156" s="43" t="s">
        <v>14756</v>
      </c>
      <c r="D156" s="43" t="s">
        <v>1645</v>
      </c>
      <c r="E156" s="43" t="s">
        <v>14757</v>
      </c>
      <c r="F156" s="43" t="s">
        <v>14758</v>
      </c>
      <c r="G156" s="43" t="s">
        <v>14759</v>
      </c>
      <c r="H156" s="43" t="s">
        <v>14760</v>
      </c>
      <c r="I156" s="43" t="s">
        <v>1194</v>
      </c>
      <c r="J156" s="43" t="s">
        <v>14761</v>
      </c>
    </row>
    <row r="157">
      <c r="A157" s="42">
        <v>450021.0</v>
      </c>
      <c r="B157" s="43" t="s">
        <v>1126</v>
      </c>
      <c r="C157" s="43" t="s">
        <v>14762</v>
      </c>
      <c r="D157" s="43" t="s">
        <v>1731</v>
      </c>
      <c r="E157" s="43"/>
      <c r="F157" s="43">
        <v>45657.0</v>
      </c>
      <c r="G157" s="43" t="s">
        <v>14763</v>
      </c>
      <c r="H157" s="43"/>
      <c r="I157" s="43" t="s">
        <v>14764</v>
      </c>
      <c r="J157" s="43" t="s">
        <v>14765</v>
      </c>
    </row>
    <row r="158">
      <c r="A158" s="42">
        <v>450021.0</v>
      </c>
      <c r="B158" s="43" t="s">
        <v>1126</v>
      </c>
      <c r="C158" s="43" t="s">
        <v>14766</v>
      </c>
      <c r="D158" s="43" t="s">
        <v>1731</v>
      </c>
      <c r="E158" s="43"/>
      <c r="F158" s="43">
        <v>45657.0</v>
      </c>
      <c r="G158" s="43" t="s">
        <v>14767</v>
      </c>
      <c r="H158" s="43"/>
      <c r="I158" s="43" t="s">
        <v>14768</v>
      </c>
      <c r="J158" s="43" t="s">
        <v>14769</v>
      </c>
    </row>
    <row r="159">
      <c r="A159" s="42">
        <v>450021.0</v>
      </c>
      <c r="B159" s="43" t="s">
        <v>1126</v>
      </c>
      <c r="C159" s="43" t="s">
        <v>14770</v>
      </c>
      <c r="D159" s="43" t="s">
        <v>14771</v>
      </c>
      <c r="E159" s="43">
        <v>43431.0</v>
      </c>
      <c r="F159" s="43">
        <v>45595.0</v>
      </c>
      <c r="G159" s="43" t="s">
        <v>14772</v>
      </c>
      <c r="H159" s="43" t="s">
        <v>14773</v>
      </c>
      <c r="I159" s="43" t="s">
        <v>14774</v>
      </c>
      <c r="J159" s="43" t="s">
        <v>14775</v>
      </c>
    </row>
    <row r="160">
      <c r="A160" s="42">
        <v>450021.0</v>
      </c>
      <c r="B160" s="43" t="s">
        <v>1126</v>
      </c>
      <c r="C160" s="43" t="s">
        <v>14776</v>
      </c>
      <c r="D160" s="43" t="s">
        <v>1645</v>
      </c>
      <c r="E160" s="43">
        <v>44693.0</v>
      </c>
      <c r="F160" s="43">
        <v>45802.0</v>
      </c>
      <c r="G160" s="43" t="s">
        <v>14777</v>
      </c>
      <c r="H160" s="43" t="s">
        <v>14778</v>
      </c>
      <c r="I160" s="43" t="s">
        <v>14779</v>
      </c>
      <c r="J160" s="43" t="s">
        <v>14780</v>
      </c>
    </row>
    <row r="161">
      <c r="A161" s="42">
        <v>450021.0</v>
      </c>
      <c r="B161" s="43" t="s">
        <v>1126</v>
      </c>
      <c r="C161" s="43" t="s">
        <v>14781</v>
      </c>
      <c r="D161" s="43" t="s">
        <v>1731</v>
      </c>
      <c r="E161" s="43">
        <v>44652.0</v>
      </c>
      <c r="F161" s="43">
        <v>45748.0</v>
      </c>
      <c r="G161" s="43" t="s">
        <v>14782</v>
      </c>
      <c r="H161" s="43" t="s">
        <v>14783</v>
      </c>
      <c r="I161" s="43" t="s">
        <v>14784</v>
      </c>
      <c r="J161" s="43" t="s">
        <v>14785</v>
      </c>
    </row>
    <row r="162">
      <c r="A162" s="42">
        <v>450021.0</v>
      </c>
      <c r="B162" s="43" t="s">
        <v>1126</v>
      </c>
      <c r="C162" s="43" t="s">
        <v>14786</v>
      </c>
      <c r="D162" s="43" t="s">
        <v>1731</v>
      </c>
      <c r="E162" s="43">
        <v>44858.0</v>
      </c>
      <c r="F162" s="43">
        <v>45589.0</v>
      </c>
      <c r="G162" s="43" t="s">
        <v>14787</v>
      </c>
      <c r="H162" s="43" t="s">
        <v>14788</v>
      </c>
      <c r="I162" s="43" t="s">
        <v>11296</v>
      </c>
      <c r="J162" s="43" t="s">
        <v>14789</v>
      </c>
    </row>
    <row r="163">
      <c r="A163" s="42">
        <v>450021.0</v>
      </c>
      <c r="B163" s="43" t="s">
        <v>1126</v>
      </c>
      <c r="C163" s="43" t="s">
        <v>14790</v>
      </c>
      <c r="D163" s="43" t="s">
        <v>14791</v>
      </c>
      <c r="E163" s="43">
        <v>44636.0</v>
      </c>
      <c r="F163" s="43">
        <v>45484.0</v>
      </c>
      <c r="G163" s="43" t="s">
        <v>14792</v>
      </c>
      <c r="H163" s="43" t="s">
        <v>14793</v>
      </c>
      <c r="I163" s="43" t="s">
        <v>14794</v>
      </c>
      <c r="J163" s="43" t="s">
        <v>14795</v>
      </c>
    </row>
    <row r="164">
      <c r="A164" s="42">
        <v>450021.0</v>
      </c>
      <c r="B164" s="43" t="s">
        <v>1126</v>
      </c>
      <c r="C164" s="43" t="s">
        <v>14796</v>
      </c>
      <c r="D164" s="43" t="s">
        <v>14797</v>
      </c>
      <c r="E164" s="43">
        <v>43983.0</v>
      </c>
      <c r="F164" s="43">
        <v>45443.0</v>
      </c>
      <c r="G164" s="43" t="s">
        <v>14798</v>
      </c>
      <c r="H164" s="43" t="s">
        <v>14799</v>
      </c>
      <c r="I164" s="43" t="s">
        <v>14800</v>
      </c>
      <c r="J164" s="43" t="s">
        <v>14801</v>
      </c>
    </row>
    <row r="165">
      <c r="A165" s="42">
        <v>450021.0</v>
      </c>
      <c r="B165" s="43" t="s">
        <v>1126</v>
      </c>
      <c r="C165" s="43" t="s">
        <v>14802</v>
      </c>
      <c r="D165" s="43" t="s">
        <v>1645</v>
      </c>
      <c r="E165" s="43">
        <v>44013.0</v>
      </c>
      <c r="F165" s="43">
        <v>45473.0</v>
      </c>
      <c r="G165" s="43" t="s">
        <v>14803</v>
      </c>
      <c r="H165" s="43" t="s">
        <v>14804</v>
      </c>
      <c r="I165" s="43" t="s">
        <v>14805</v>
      </c>
      <c r="J165" s="43" t="s">
        <v>14806</v>
      </c>
    </row>
    <row r="166">
      <c r="A166" s="42">
        <v>450021.0</v>
      </c>
      <c r="B166" s="43" t="s">
        <v>1126</v>
      </c>
      <c r="C166" s="43" t="s">
        <v>14807</v>
      </c>
      <c r="D166" s="43" t="s">
        <v>1645</v>
      </c>
      <c r="E166" s="43">
        <v>44060.0</v>
      </c>
      <c r="F166" s="43">
        <v>45527.0</v>
      </c>
      <c r="G166" s="43" t="s">
        <v>14808</v>
      </c>
      <c r="H166" s="43" t="s">
        <v>14809</v>
      </c>
      <c r="I166" s="43" t="s">
        <v>14810</v>
      </c>
      <c r="J166" s="43" t="s">
        <v>14811</v>
      </c>
    </row>
    <row r="167">
      <c r="A167" s="42">
        <v>450021.0</v>
      </c>
      <c r="B167" s="43" t="s">
        <v>1126</v>
      </c>
      <c r="C167" s="43" t="s">
        <v>14812</v>
      </c>
      <c r="D167" s="43" t="s">
        <v>1645</v>
      </c>
      <c r="E167" s="43">
        <v>44089.0</v>
      </c>
      <c r="F167" s="43">
        <v>45657.0</v>
      </c>
      <c r="G167" s="43" t="s">
        <v>14813</v>
      </c>
      <c r="H167" s="43" t="s">
        <v>14814</v>
      </c>
      <c r="I167" s="43" t="s">
        <v>14815</v>
      </c>
      <c r="J167" s="43" t="s">
        <v>14816</v>
      </c>
    </row>
    <row r="168">
      <c r="A168" s="42">
        <v>450021.0</v>
      </c>
      <c r="B168" s="43" t="s">
        <v>1126</v>
      </c>
      <c r="C168" s="43" t="s">
        <v>14817</v>
      </c>
      <c r="D168" s="43" t="s">
        <v>1645</v>
      </c>
      <c r="E168" s="43">
        <v>44013.0</v>
      </c>
      <c r="F168" s="43">
        <v>45621.0</v>
      </c>
      <c r="G168" s="43" t="s">
        <v>14818</v>
      </c>
      <c r="H168" s="43" t="s">
        <v>14819</v>
      </c>
      <c r="I168" s="43" t="s">
        <v>14820</v>
      </c>
      <c r="J168" s="43" t="s">
        <v>14821</v>
      </c>
    </row>
    <row r="169">
      <c r="A169" s="42">
        <v>450021.0</v>
      </c>
      <c r="B169" s="43" t="s">
        <v>1126</v>
      </c>
      <c r="C169" s="43" t="s">
        <v>14822</v>
      </c>
      <c r="D169" s="43" t="s">
        <v>1731</v>
      </c>
      <c r="E169" s="43">
        <v>44348.0</v>
      </c>
      <c r="F169" s="43">
        <v>45443.0</v>
      </c>
      <c r="G169" s="43" t="s">
        <v>14823</v>
      </c>
      <c r="H169" s="43" t="s">
        <v>14824</v>
      </c>
      <c r="I169" s="43" t="s">
        <v>14825</v>
      </c>
      <c r="J169" s="43" t="s">
        <v>14826</v>
      </c>
    </row>
    <row r="170">
      <c r="A170" s="42">
        <v>450021.0</v>
      </c>
      <c r="B170" s="43" t="s">
        <v>1126</v>
      </c>
      <c r="C170" s="43" t="s">
        <v>14827</v>
      </c>
      <c r="D170" s="43" t="s">
        <v>14771</v>
      </c>
      <c r="E170" s="43">
        <v>44041.0</v>
      </c>
      <c r="F170" s="43">
        <v>45502.0</v>
      </c>
      <c r="G170" s="43" t="s">
        <v>14828</v>
      </c>
      <c r="H170" s="43" t="s">
        <v>14829</v>
      </c>
      <c r="I170" s="43" t="s">
        <v>14830</v>
      </c>
      <c r="J170" s="43" t="s">
        <v>14775</v>
      </c>
    </row>
    <row r="171">
      <c r="A171" s="42">
        <v>450021.0</v>
      </c>
      <c r="B171" s="43" t="s">
        <v>1126</v>
      </c>
      <c r="C171" s="43" t="s">
        <v>14831</v>
      </c>
      <c r="D171" s="43" t="s">
        <v>1645</v>
      </c>
      <c r="E171" s="43">
        <v>44434.0</v>
      </c>
      <c r="F171" s="43">
        <v>45527.0</v>
      </c>
      <c r="G171" s="43" t="s">
        <v>14832</v>
      </c>
      <c r="H171" s="43" t="s">
        <v>14833</v>
      </c>
      <c r="I171" s="43" t="s">
        <v>14834</v>
      </c>
      <c r="J171" s="43" t="s">
        <v>14835</v>
      </c>
    </row>
    <row r="172">
      <c r="A172" s="42">
        <v>450021.0</v>
      </c>
      <c r="B172" s="43" t="s">
        <v>1126</v>
      </c>
      <c r="C172" s="43" t="s">
        <v>14836</v>
      </c>
      <c r="D172" s="43" t="s">
        <v>14771</v>
      </c>
      <c r="E172" s="43">
        <v>45627.0</v>
      </c>
      <c r="F172" s="43">
        <v>45630.0</v>
      </c>
      <c r="G172" s="43" t="s">
        <v>14837</v>
      </c>
      <c r="H172" s="43" t="s">
        <v>14838</v>
      </c>
      <c r="I172" s="43" t="s">
        <v>14839</v>
      </c>
      <c r="J172" s="43" t="s">
        <v>14840</v>
      </c>
    </row>
    <row r="173">
      <c r="A173" s="42">
        <v>450021.0</v>
      </c>
      <c r="B173" s="43" t="s">
        <v>1126</v>
      </c>
      <c r="C173" s="43" t="s">
        <v>14841</v>
      </c>
      <c r="D173" s="43" t="s">
        <v>1134</v>
      </c>
      <c r="E173" s="43">
        <v>44644.0</v>
      </c>
      <c r="F173" s="43">
        <v>45657.0</v>
      </c>
      <c r="G173" s="43" t="s">
        <v>14842</v>
      </c>
      <c r="H173" s="43" t="s">
        <v>14843</v>
      </c>
      <c r="I173" s="43" t="s">
        <v>14844</v>
      </c>
      <c r="J173" s="43" t="s">
        <v>14845</v>
      </c>
    </row>
    <row r="174">
      <c r="A174" s="42">
        <v>450021.0</v>
      </c>
      <c r="B174" s="43" t="s">
        <v>1126</v>
      </c>
      <c r="C174" s="43" t="s">
        <v>14846</v>
      </c>
      <c r="D174" s="43" t="s">
        <v>1645</v>
      </c>
      <c r="E174" s="43">
        <v>44681.0</v>
      </c>
      <c r="F174" s="43">
        <v>45412.0</v>
      </c>
      <c r="G174" s="43" t="s">
        <v>14847</v>
      </c>
      <c r="H174" s="43" t="s">
        <v>14848</v>
      </c>
      <c r="I174" s="43" t="s">
        <v>14849</v>
      </c>
      <c r="J174" s="43" t="s">
        <v>14850</v>
      </c>
    </row>
    <row r="175">
      <c r="A175" s="42">
        <v>450021.0</v>
      </c>
      <c r="B175" s="43" t="s">
        <v>1126</v>
      </c>
      <c r="C175" s="43" t="s">
        <v>14851</v>
      </c>
      <c r="D175" s="43" t="s">
        <v>1645</v>
      </c>
      <c r="E175" s="43">
        <v>44844.0</v>
      </c>
      <c r="F175" s="43">
        <v>45575.0</v>
      </c>
      <c r="G175" s="43" t="s">
        <v>14852</v>
      </c>
      <c r="H175" s="43" t="s">
        <v>14853</v>
      </c>
      <c r="I175" s="43" t="s">
        <v>14854</v>
      </c>
      <c r="J175" s="43" t="s">
        <v>14855</v>
      </c>
    </row>
    <row r="176">
      <c r="A176" s="42">
        <v>450021.0</v>
      </c>
      <c r="B176" s="43" t="s">
        <v>1126</v>
      </c>
      <c r="C176" s="43" t="s">
        <v>14856</v>
      </c>
      <c r="D176" s="43" t="s">
        <v>1645</v>
      </c>
      <c r="E176" s="43">
        <v>44805.0</v>
      </c>
      <c r="F176" s="43">
        <v>45412.0</v>
      </c>
      <c r="G176" s="43" t="s">
        <v>14857</v>
      </c>
      <c r="H176" s="43" t="s">
        <v>14858</v>
      </c>
      <c r="I176" s="43" t="s">
        <v>14859</v>
      </c>
      <c r="J176" s="43" t="s">
        <v>14860</v>
      </c>
    </row>
    <row r="177">
      <c r="A177" s="42">
        <v>450021.0</v>
      </c>
      <c r="B177" s="43" t="s">
        <v>1126</v>
      </c>
      <c r="C177" s="43" t="s">
        <v>14861</v>
      </c>
      <c r="D177" s="43" t="s">
        <v>14862</v>
      </c>
      <c r="E177" s="43">
        <v>44965.0</v>
      </c>
      <c r="F177" s="43">
        <v>45363.0</v>
      </c>
      <c r="G177" s="43" t="s">
        <v>14863</v>
      </c>
      <c r="H177" s="43" t="s">
        <v>14864</v>
      </c>
      <c r="I177" s="43" t="s">
        <v>14865</v>
      </c>
      <c r="J177" s="43" t="s">
        <v>14866</v>
      </c>
    </row>
    <row r="178">
      <c r="A178" s="42">
        <v>450021.0</v>
      </c>
      <c r="B178" s="43" t="s">
        <v>1126</v>
      </c>
      <c r="C178" s="43" t="s">
        <v>14867</v>
      </c>
      <c r="D178" s="43" t="s">
        <v>14771</v>
      </c>
      <c r="E178" s="43">
        <v>45127.0</v>
      </c>
      <c r="F178" s="43">
        <v>45127.0</v>
      </c>
      <c r="G178" s="43" t="s">
        <v>14868</v>
      </c>
      <c r="H178" s="43" t="s">
        <v>14869</v>
      </c>
      <c r="I178" s="43" t="s">
        <v>14870</v>
      </c>
      <c r="J178" s="43" t="s">
        <v>14871</v>
      </c>
    </row>
    <row r="179">
      <c r="A179" s="42">
        <v>450021.0</v>
      </c>
      <c r="B179" s="43" t="s">
        <v>1126</v>
      </c>
      <c r="C179" s="43" t="s">
        <v>14872</v>
      </c>
      <c r="D179" s="43" t="s">
        <v>14771</v>
      </c>
      <c r="E179" s="43">
        <v>45131.0</v>
      </c>
      <c r="F179" s="43">
        <v>45131.0</v>
      </c>
      <c r="G179" s="43" t="s">
        <v>14868</v>
      </c>
      <c r="H179" s="43" t="s">
        <v>14869</v>
      </c>
      <c r="I179" s="43" t="s">
        <v>14873</v>
      </c>
      <c r="J179" s="43" t="s">
        <v>14874</v>
      </c>
    </row>
    <row r="180">
      <c r="A180" s="42">
        <v>450021.0</v>
      </c>
      <c r="B180" s="43" t="s">
        <v>1126</v>
      </c>
      <c r="C180" s="43" t="s">
        <v>14875</v>
      </c>
      <c r="D180" s="43" t="s">
        <v>14771</v>
      </c>
      <c r="E180" s="43">
        <v>45118.0</v>
      </c>
      <c r="F180" s="43">
        <v>45118.0</v>
      </c>
      <c r="G180" s="43" t="s">
        <v>14868</v>
      </c>
      <c r="H180" s="43" t="s">
        <v>14869</v>
      </c>
      <c r="I180" s="43" t="s">
        <v>14876</v>
      </c>
      <c r="J180" s="43" t="s">
        <v>14877</v>
      </c>
    </row>
    <row r="181">
      <c r="A181" s="42">
        <v>450021.0</v>
      </c>
      <c r="B181" s="43" t="s">
        <v>1126</v>
      </c>
      <c r="C181" s="43" t="s">
        <v>14878</v>
      </c>
      <c r="D181" s="43" t="s">
        <v>1731</v>
      </c>
      <c r="E181" s="43">
        <v>44720.0</v>
      </c>
      <c r="F181" s="43">
        <v>45450.0</v>
      </c>
      <c r="G181" s="43" t="s">
        <v>14879</v>
      </c>
      <c r="H181" s="43" t="s">
        <v>14880</v>
      </c>
      <c r="I181" s="43" t="s">
        <v>14881</v>
      </c>
      <c r="J181" s="43" t="s">
        <v>14882</v>
      </c>
    </row>
    <row r="182">
      <c r="A182" s="42">
        <v>450021.0</v>
      </c>
      <c r="B182" s="43" t="s">
        <v>1126</v>
      </c>
      <c r="C182" s="43" t="s">
        <v>14883</v>
      </c>
      <c r="D182" s="43" t="s">
        <v>12604</v>
      </c>
      <c r="E182" s="43">
        <v>44748.0</v>
      </c>
      <c r="F182" s="43">
        <v>45479.0</v>
      </c>
      <c r="G182" s="43" t="s">
        <v>14884</v>
      </c>
      <c r="H182" s="43" t="s">
        <v>14885</v>
      </c>
      <c r="I182" s="43" t="s">
        <v>14886</v>
      </c>
      <c r="J182" s="43" t="s">
        <v>14887</v>
      </c>
    </row>
    <row r="183">
      <c r="A183" s="42">
        <v>450021.0</v>
      </c>
      <c r="B183" s="43" t="s">
        <v>1126</v>
      </c>
      <c r="C183" s="43" t="s">
        <v>14888</v>
      </c>
      <c r="D183" s="43" t="s">
        <v>1731</v>
      </c>
      <c r="E183" s="43">
        <v>44960.0</v>
      </c>
      <c r="F183" s="43">
        <v>45450.0</v>
      </c>
      <c r="G183" s="43" t="s">
        <v>14889</v>
      </c>
      <c r="H183" s="43" t="s">
        <v>14890</v>
      </c>
      <c r="I183" s="43" t="s">
        <v>14891</v>
      </c>
      <c r="J183" s="43" t="s">
        <v>14892</v>
      </c>
    </row>
    <row r="184">
      <c r="A184" s="42">
        <v>450021.0</v>
      </c>
      <c r="B184" s="43" t="s">
        <v>1126</v>
      </c>
      <c r="C184" s="43" t="s">
        <v>14893</v>
      </c>
      <c r="D184" s="43" t="s">
        <v>14894</v>
      </c>
      <c r="E184" s="43">
        <v>44741.0</v>
      </c>
      <c r="F184" s="43">
        <v>45534.0</v>
      </c>
      <c r="G184" s="43" t="s">
        <v>14895</v>
      </c>
      <c r="H184" s="43" t="s">
        <v>14896</v>
      </c>
      <c r="I184" s="43" t="s">
        <v>14897</v>
      </c>
      <c r="J184" s="43" t="s">
        <v>14898</v>
      </c>
    </row>
    <row r="185">
      <c r="A185" s="42">
        <v>450021.0</v>
      </c>
      <c r="B185" s="43" t="s">
        <v>1126</v>
      </c>
      <c r="C185" s="43" t="s">
        <v>14899</v>
      </c>
      <c r="D185" s="43" t="s">
        <v>14894</v>
      </c>
      <c r="E185" s="43">
        <v>45263.0</v>
      </c>
      <c r="F185" s="43">
        <v>45629.0</v>
      </c>
      <c r="G185" s="43" t="s">
        <v>14900</v>
      </c>
      <c r="H185" s="43" t="s">
        <v>14901</v>
      </c>
      <c r="I185" s="43" t="s">
        <v>14902</v>
      </c>
      <c r="J185" s="43" t="s">
        <v>14903</v>
      </c>
    </row>
    <row r="186">
      <c r="A186" s="42">
        <v>450021.0</v>
      </c>
      <c r="B186" s="43" t="s">
        <v>1126</v>
      </c>
      <c r="C186" s="43" t="s">
        <v>14904</v>
      </c>
      <c r="D186" s="43" t="s">
        <v>1645</v>
      </c>
      <c r="E186" s="43">
        <v>45051.0</v>
      </c>
      <c r="F186" s="43">
        <v>45416.0</v>
      </c>
      <c r="G186" s="43" t="s">
        <v>14905</v>
      </c>
      <c r="H186" s="43" t="s">
        <v>14906</v>
      </c>
      <c r="I186" s="43" t="s">
        <v>14907</v>
      </c>
      <c r="J186" s="43" t="s">
        <v>14908</v>
      </c>
    </row>
    <row r="187">
      <c r="A187" s="42">
        <v>450021.0</v>
      </c>
      <c r="B187" s="43" t="s">
        <v>1126</v>
      </c>
      <c r="C187" s="43" t="s">
        <v>1133</v>
      </c>
      <c r="D187" s="43" t="s">
        <v>14894</v>
      </c>
      <c r="E187" s="43">
        <v>45623.0</v>
      </c>
      <c r="F187" s="43">
        <v>47084.0</v>
      </c>
      <c r="G187" s="43" t="s">
        <v>14909</v>
      </c>
      <c r="H187" s="43" t="s">
        <v>14906</v>
      </c>
      <c r="I187" s="43" t="s">
        <v>14910</v>
      </c>
      <c r="J187" s="43"/>
    </row>
    <row r="188">
      <c r="A188" s="42">
        <v>27034.0</v>
      </c>
      <c r="B188" s="43" t="s">
        <v>1352</v>
      </c>
      <c r="C188" s="43" t="s">
        <v>1377</v>
      </c>
      <c r="D188" s="43" t="s">
        <v>14911</v>
      </c>
      <c r="E188" s="43" t="s">
        <v>14912</v>
      </c>
      <c r="F188" s="43" t="s">
        <v>14912</v>
      </c>
      <c r="G188" s="43" t="s">
        <v>14913</v>
      </c>
      <c r="H188" s="43" t="s">
        <v>104</v>
      </c>
      <c r="I188" s="43" t="s">
        <v>14914</v>
      </c>
      <c r="J188" s="43" t="s">
        <v>14915</v>
      </c>
    </row>
    <row r="189">
      <c r="A189" s="42">
        <v>27034.0</v>
      </c>
      <c r="B189" s="43" t="s">
        <v>1352</v>
      </c>
      <c r="C189" s="43" t="s">
        <v>14916</v>
      </c>
      <c r="D189" s="43" t="s">
        <v>14911</v>
      </c>
      <c r="E189" s="43" t="s">
        <v>14917</v>
      </c>
      <c r="F189" s="43">
        <v>45631.0</v>
      </c>
      <c r="G189" s="43" t="s">
        <v>14918</v>
      </c>
      <c r="H189" s="43" t="s">
        <v>104</v>
      </c>
      <c r="I189" s="43" t="s">
        <v>14919</v>
      </c>
      <c r="J189" s="43" t="s">
        <v>14725</v>
      </c>
    </row>
    <row r="190">
      <c r="A190" s="42">
        <v>27034.0</v>
      </c>
      <c r="B190" s="43" t="s">
        <v>1352</v>
      </c>
      <c r="C190" s="43" t="s">
        <v>14920</v>
      </c>
      <c r="D190" s="43" t="s">
        <v>14911</v>
      </c>
      <c r="E190" s="43">
        <v>45051.0</v>
      </c>
      <c r="F190" s="43">
        <v>45417.0</v>
      </c>
      <c r="G190" s="43" t="s">
        <v>14921</v>
      </c>
      <c r="H190" s="43" t="s">
        <v>104</v>
      </c>
      <c r="I190" s="43" t="s">
        <v>14922</v>
      </c>
      <c r="J190" s="43" t="s">
        <v>14923</v>
      </c>
    </row>
    <row r="191">
      <c r="A191" s="42">
        <v>27034.0</v>
      </c>
      <c r="B191" s="43" t="s">
        <v>1352</v>
      </c>
      <c r="C191" s="43" t="s">
        <v>14924</v>
      </c>
      <c r="D191" s="43" t="s">
        <v>14911</v>
      </c>
      <c r="E191" s="43"/>
      <c r="F191" s="43"/>
      <c r="G191" s="43" t="s">
        <v>14925</v>
      </c>
      <c r="H191" s="43" t="s">
        <v>104</v>
      </c>
      <c r="I191" s="43" t="s">
        <v>14926</v>
      </c>
      <c r="J191" s="43" t="s">
        <v>14927</v>
      </c>
    </row>
    <row r="192">
      <c r="A192" s="42">
        <v>27034.0</v>
      </c>
      <c r="B192" s="43" t="s">
        <v>1352</v>
      </c>
      <c r="C192" s="43" t="s">
        <v>14928</v>
      </c>
      <c r="D192" s="43" t="s">
        <v>14911</v>
      </c>
      <c r="E192" s="43">
        <v>45247.0</v>
      </c>
      <c r="F192" s="43">
        <v>45613.0</v>
      </c>
      <c r="G192" s="43" t="s">
        <v>14929</v>
      </c>
      <c r="H192" s="43" t="s">
        <v>104</v>
      </c>
      <c r="I192" s="43" t="s">
        <v>14930</v>
      </c>
      <c r="J192" s="43" t="s">
        <v>14180</v>
      </c>
    </row>
    <row r="193">
      <c r="A193" s="42">
        <v>420002.0</v>
      </c>
      <c r="B193" s="43" t="s">
        <v>1522</v>
      </c>
      <c r="C193" s="43" t="s">
        <v>14931</v>
      </c>
      <c r="D193" s="43" t="s">
        <v>14932</v>
      </c>
      <c r="E193" s="43" t="s">
        <v>14933</v>
      </c>
      <c r="F193" s="43" t="s">
        <v>14934</v>
      </c>
      <c r="G193" s="43" t="s">
        <v>14935</v>
      </c>
      <c r="H193" s="43" t="s">
        <v>14936</v>
      </c>
      <c r="I193" s="43">
        <v>13014.0</v>
      </c>
      <c r="J193" s="43" t="s">
        <v>14937</v>
      </c>
    </row>
    <row r="194">
      <c r="A194" s="42">
        <v>420002.0</v>
      </c>
      <c r="B194" s="43" t="s">
        <v>1522</v>
      </c>
      <c r="C194" s="43" t="s">
        <v>14938</v>
      </c>
      <c r="D194" s="43" t="s">
        <v>14932</v>
      </c>
      <c r="E194" s="43" t="s">
        <v>14939</v>
      </c>
      <c r="F194" s="43" t="s">
        <v>14940</v>
      </c>
      <c r="G194" s="43" t="s">
        <v>14941</v>
      </c>
      <c r="H194" s="43" t="s">
        <v>14936</v>
      </c>
      <c r="I194" s="43">
        <f>102438.29*12</f>
        <v>1229259.48</v>
      </c>
      <c r="J194" s="43" t="s">
        <v>14942</v>
      </c>
    </row>
    <row r="195">
      <c r="A195" s="42">
        <v>420002.0</v>
      </c>
      <c r="B195" s="43" t="s">
        <v>1522</v>
      </c>
      <c r="C195" s="43" t="s">
        <v>14943</v>
      </c>
      <c r="D195" s="43" t="s">
        <v>14932</v>
      </c>
      <c r="E195" s="43" t="s">
        <v>14944</v>
      </c>
      <c r="F195" s="43" t="s">
        <v>14945</v>
      </c>
      <c r="G195" s="43" t="s">
        <v>14946</v>
      </c>
      <c r="H195" s="43" t="s">
        <v>14936</v>
      </c>
      <c r="I195" s="43">
        <f>61750*12</f>
        <v>741000</v>
      </c>
      <c r="J195" s="43" t="s">
        <v>14947</v>
      </c>
    </row>
    <row r="196">
      <c r="A196" s="42">
        <v>420002.0</v>
      </c>
      <c r="B196" s="43" t="s">
        <v>1522</v>
      </c>
      <c r="C196" s="43" t="s">
        <v>14948</v>
      </c>
      <c r="D196" s="43" t="s">
        <v>14932</v>
      </c>
      <c r="E196" s="43" t="s">
        <v>14185</v>
      </c>
      <c r="F196" s="43" t="s">
        <v>14949</v>
      </c>
      <c r="G196" s="43" t="s">
        <v>14950</v>
      </c>
      <c r="H196" s="43" t="s">
        <v>14627</v>
      </c>
      <c r="I196" s="43">
        <v>12312.0</v>
      </c>
      <c r="J196" s="43" t="s">
        <v>14951</v>
      </c>
    </row>
    <row r="197">
      <c r="A197" s="42">
        <v>420002.0</v>
      </c>
      <c r="B197" s="43" t="s">
        <v>1522</v>
      </c>
      <c r="C197" s="43" t="s">
        <v>1532</v>
      </c>
      <c r="D197" s="43" t="s">
        <v>14932</v>
      </c>
      <c r="E197" s="43" t="s">
        <v>14952</v>
      </c>
      <c r="F197" s="43" t="s">
        <v>14952</v>
      </c>
      <c r="G197" s="43" t="s">
        <v>14953</v>
      </c>
      <c r="H197" s="43" t="s">
        <v>14627</v>
      </c>
      <c r="I197" s="43">
        <f>3705.34*2</f>
        <v>7410.68</v>
      </c>
      <c r="J197" s="43" t="s">
        <v>14954</v>
      </c>
    </row>
    <row r="198">
      <c r="A198" s="42">
        <v>420002.0</v>
      </c>
      <c r="B198" s="43" t="s">
        <v>1522</v>
      </c>
      <c r="C198" s="43" t="s">
        <v>14955</v>
      </c>
      <c r="D198" s="43" t="s">
        <v>14932</v>
      </c>
      <c r="E198" s="43" t="s">
        <v>14952</v>
      </c>
      <c r="F198" s="43" t="s">
        <v>14952</v>
      </c>
      <c r="G198" s="43" t="s">
        <v>14956</v>
      </c>
      <c r="H198" s="43" t="s">
        <v>14627</v>
      </c>
      <c r="I198" s="43">
        <f>860*2</f>
        <v>1720</v>
      </c>
      <c r="J198" s="43" t="s">
        <v>14957</v>
      </c>
    </row>
    <row r="199">
      <c r="A199" s="42">
        <v>33021.0</v>
      </c>
      <c r="B199" s="43" t="s">
        <v>1584</v>
      </c>
      <c r="C199" s="43" t="s">
        <v>14958</v>
      </c>
      <c r="D199" s="43" t="s">
        <v>1645</v>
      </c>
      <c r="E199" s="43" t="s">
        <v>14959</v>
      </c>
      <c r="F199" s="43" t="str">
        <f t="shared" ref="F199:F240" si="1">E199</f>
        <v>04/12/2024</v>
      </c>
      <c r="G199" s="43" t="s">
        <v>14960</v>
      </c>
      <c r="H199" s="43" t="s">
        <v>14961</v>
      </c>
      <c r="I199" s="43">
        <v>143599.09</v>
      </c>
      <c r="J199" s="43" t="s">
        <v>14962</v>
      </c>
    </row>
    <row r="200">
      <c r="A200" s="42">
        <v>33021.0</v>
      </c>
      <c r="B200" s="43" t="s">
        <v>1584</v>
      </c>
      <c r="C200" s="43" t="s">
        <v>14963</v>
      </c>
      <c r="D200" s="43" t="s">
        <v>1645</v>
      </c>
      <c r="E200" s="43" t="s">
        <v>14185</v>
      </c>
      <c r="F200" s="43" t="str">
        <f t="shared" si="1"/>
        <v>30/04/2024</v>
      </c>
      <c r="G200" s="43" t="s">
        <v>14964</v>
      </c>
      <c r="H200" s="43" t="s">
        <v>14961</v>
      </c>
      <c r="I200" s="43">
        <v>187508.57</v>
      </c>
      <c r="J200" s="43" t="s">
        <v>14965</v>
      </c>
    </row>
    <row r="201">
      <c r="A201" s="42">
        <v>33021.0</v>
      </c>
      <c r="B201" s="43" t="s">
        <v>1584</v>
      </c>
      <c r="C201" s="43" t="s">
        <v>14966</v>
      </c>
      <c r="D201" s="43" t="s">
        <v>1645</v>
      </c>
      <c r="E201" s="43" t="s">
        <v>14185</v>
      </c>
      <c r="F201" s="43" t="str">
        <f t="shared" si="1"/>
        <v>30/04/2024</v>
      </c>
      <c r="G201" s="43" t="s">
        <v>14967</v>
      </c>
      <c r="H201" s="43" t="s">
        <v>14961</v>
      </c>
      <c r="I201" s="43">
        <v>1159919.52</v>
      </c>
      <c r="J201" s="43" t="s">
        <v>14968</v>
      </c>
    </row>
    <row r="202">
      <c r="A202" s="42">
        <v>33021.0</v>
      </c>
      <c r="B202" s="43" t="s">
        <v>1584</v>
      </c>
      <c r="C202" s="43" t="s">
        <v>14969</v>
      </c>
      <c r="D202" s="43" t="s">
        <v>1731</v>
      </c>
      <c r="E202" s="43" t="s">
        <v>14322</v>
      </c>
      <c r="F202" s="43" t="str">
        <f t="shared" si="1"/>
        <v>31/12/2023</v>
      </c>
      <c r="G202" s="43" t="s">
        <v>14970</v>
      </c>
      <c r="H202" s="43" t="s">
        <v>14961</v>
      </c>
      <c r="I202" s="43">
        <v>34440.0</v>
      </c>
      <c r="J202" s="43" t="s">
        <v>14971</v>
      </c>
    </row>
    <row r="203">
      <c r="A203" s="42">
        <v>33021.0</v>
      </c>
      <c r="B203" s="43" t="s">
        <v>1584</v>
      </c>
      <c r="C203" s="43" t="s">
        <v>14972</v>
      </c>
      <c r="D203" s="43" t="s">
        <v>1731</v>
      </c>
      <c r="E203" s="43" t="s">
        <v>14322</v>
      </c>
      <c r="F203" s="43" t="str">
        <f t="shared" si="1"/>
        <v>31/12/2023</v>
      </c>
      <c r="G203" s="43" t="s">
        <v>14973</v>
      </c>
      <c r="H203" s="43" t="s">
        <v>14961</v>
      </c>
      <c r="I203" s="43">
        <v>133120.68</v>
      </c>
      <c r="J203" s="43" t="s">
        <v>14974</v>
      </c>
    </row>
    <row r="204">
      <c r="A204" s="42">
        <v>33021.0</v>
      </c>
      <c r="B204" s="43" t="s">
        <v>1584</v>
      </c>
      <c r="C204" s="43" t="s">
        <v>14975</v>
      </c>
      <c r="D204" s="43" t="s">
        <v>1731</v>
      </c>
      <c r="E204" s="43" t="s">
        <v>14322</v>
      </c>
      <c r="F204" s="43" t="str">
        <f t="shared" si="1"/>
        <v>31/12/2023</v>
      </c>
      <c r="G204" s="43" t="s">
        <v>14976</v>
      </c>
      <c r="H204" s="43" t="s">
        <v>14961</v>
      </c>
      <c r="I204" s="43" t="s">
        <v>14977</v>
      </c>
      <c r="J204" s="43" t="s">
        <v>14978</v>
      </c>
    </row>
    <row r="205">
      <c r="A205" s="42">
        <v>33021.0</v>
      </c>
      <c r="B205" s="43" t="s">
        <v>1584</v>
      </c>
      <c r="C205" s="43" t="s">
        <v>14979</v>
      </c>
      <c r="D205" s="43" t="s">
        <v>1731</v>
      </c>
      <c r="E205" s="43" t="s">
        <v>14322</v>
      </c>
      <c r="F205" s="43" t="str">
        <f t="shared" si="1"/>
        <v>31/12/2023</v>
      </c>
      <c r="G205" s="43" t="s">
        <v>14980</v>
      </c>
      <c r="H205" s="43" t="s">
        <v>14961</v>
      </c>
      <c r="I205" s="43" t="s">
        <v>14981</v>
      </c>
      <c r="J205" s="43" t="s">
        <v>14982</v>
      </c>
    </row>
    <row r="206">
      <c r="A206" s="42">
        <v>33021.0</v>
      </c>
      <c r="B206" s="43" t="s">
        <v>1584</v>
      </c>
      <c r="C206" s="43" t="s">
        <v>14969</v>
      </c>
      <c r="D206" s="43" t="s">
        <v>1731</v>
      </c>
      <c r="E206" s="43" t="s">
        <v>14322</v>
      </c>
      <c r="F206" s="43" t="str">
        <f t="shared" si="1"/>
        <v>31/12/2023</v>
      </c>
      <c r="G206" s="43" t="s">
        <v>14983</v>
      </c>
      <c r="H206" s="43" t="s">
        <v>14961</v>
      </c>
      <c r="I206" s="43" t="s">
        <v>14984</v>
      </c>
      <c r="J206" s="43" t="s">
        <v>14985</v>
      </c>
    </row>
    <row r="207">
      <c r="A207" s="42">
        <v>33021.0</v>
      </c>
      <c r="B207" s="43" t="s">
        <v>1584</v>
      </c>
      <c r="C207" s="43" t="s">
        <v>14986</v>
      </c>
      <c r="D207" s="43" t="s">
        <v>1731</v>
      </c>
      <c r="E207" s="43" t="s">
        <v>14322</v>
      </c>
      <c r="F207" s="43" t="str">
        <f t="shared" si="1"/>
        <v>31/12/2023</v>
      </c>
      <c r="G207" s="43"/>
      <c r="H207" s="43" t="s">
        <v>14961</v>
      </c>
      <c r="I207" s="43" t="s">
        <v>1030</v>
      </c>
      <c r="J207" s="43" t="s">
        <v>14987</v>
      </c>
    </row>
    <row r="208">
      <c r="A208" s="42">
        <v>33021.0</v>
      </c>
      <c r="B208" s="43" t="s">
        <v>1584</v>
      </c>
      <c r="C208" s="43" t="s">
        <v>14988</v>
      </c>
      <c r="D208" s="43" t="s">
        <v>1731</v>
      </c>
      <c r="E208" s="43" t="s">
        <v>14322</v>
      </c>
      <c r="F208" s="43" t="str">
        <f t="shared" si="1"/>
        <v>31/12/2023</v>
      </c>
      <c r="G208" s="43" t="s">
        <v>14989</v>
      </c>
      <c r="H208" s="43" t="s">
        <v>14961</v>
      </c>
      <c r="I208" s="43" t="s">
        <v>14990</v>
      </c>
      <c r="J208" s="43" t="s">
        <v>14991</v>
      </c>
    </row>
    <row r="209">
      <c r="A209" s="42">
        <v>33021.0</v>
      </c>
      <c r="B209" s="43" t="s">
        <v>1584</v>
      </c>
      <c r="C209" s="43" t="s">
        <v>14992</v>
      </c>
      <c r="D209" s="43" t="s">
        <v>1731</v>
      </c>
      <c r="E209" s="43" t="s">
        <v>14200</v>
      </c>
      <c r="F209" s="43" t="str">
        <f t="shared" si="1"/>
        <v>30/10/2024</v>
      </c>
      <c r="G209" s="43" t="s">
        <v>14993</v>
      </c>
      <c r="H209" s="43" t="s">
        <v>23</v>
      </c>
      <c r="I209" s="43" t="s">
        <v>14994</v>
      </c>
      <c r="J209" s="43" t="s">
        <v>14995</v>
      </c>
    </row>
    <row r="210">
      <c r="A210" s="42">
        <v>33021.0</v>
      </c>
      <c r="B210" s="43" t="s">
        <v>1584</v>
      </c>
      <c r="C210" s="43" t="s">
        <v>14996</v>
      </c>
      <c r="D210" s="43" t="s">
        <v>1731</v>
      </c>
      <c r="E210" s="43" t="s">
        <v>14322</v>
      </c>
      <c r="F210" s="43" t="str">
        <f t="shared" si="1"/>
        <v>31/12/2023</v>
      </c>
      <c r="G210" s="43" t="s">
        <v>14997</v>
      </c>
      <c r="H210" s="43" t="s">
        <v>715</v>
      </c>
      <c r="I210" s="43" t="s">
        <v>14998</v>
      </c>
      <c r="J210" s="43" t="s">
        <v>14999</v>
      </c>
    </row>
    <row r="211">
      <c r="A211" s="42">
        <v>33021.0</v>
      </c>
      <c r="B211" s="43" t="s">
        <v>1584</v>
      </c>
      <c r="C211" s="43" t="s">
        <v>15000</v>
      </c>
      <c r="D211" s="43" t="s">
        <v>1731</v>
      </c>
      <c r="E211" s="43" t="s">
        <v>15001</v>
      </c>
      <c r="F211" s="43" t="str">
        <f t="shared" si="1"/>
        <v>31/01/2024</v>
      </c>
      <c r="G211" s="43" t="s">
        <v>15002</v>
      </c>
      <c r="H211" s="43" t="s">
        <v>23</v>
      </c>
      <c r="I211" s="43" t="s">
        <v>565</v>
      </c>
      <c r="J211" s="43" t="s">
        <v>15003</v>
      </c>
    </row>
    <row r="212">
      <c r="A212" s="42">
        <v>33021.0</v>
      </c>
      <c r="B212" s="43" t="s">
        <v>1584</v>
      </c>
      <c r="C212" s="43" t="s">
        <v>15004</v>
      </c>
      <c r="D212" s="43" t="s">
        <v>1731</v>
      </c>
      <c r="E212" s="43" t="s">
        <v>15001</v>
      </c>
      <c r="F212" s="43" t="str">
        <f t="shared" si="1"/>
        <v>31/01/2024</v>
      </c>
      <c r="G212" s="43" t="s">
        <v>15002</v>
      </c>
      <c r="H212" s="43" t="s">
        <v>23</v>
      </c>
      <c r="I212" s="43">
        <v>10000.0</v>
      </c>
      <c r="J212" s="43" t="s">
        <v>15003</v>
      </c>
    </row>
    <row r="213">
      <c r="A213" s="42">
        <v>33021.0</v>
      </c>
      <c r="B213" s="43" t="s">
        <v>1584</v>
      </c>
      <c r="C213" s="43" t="s">
        <v>15005</v>
      </c>
      <c r="D213" s="43" t="s">
        <v>1731</v>
      </c>
      <c r="E213" s="43" t="s">
        <v>15006</v>
      </c>
      <c r="F213" s="43" t="str">
        <f t="shared" si="1"/>
        <v>24/01/2024</v>
      </c>
      <c r="G213" s="43" t="s">
        <v>15007</v>
      </c>
      <c r="H213" s="43" t="s">
        <v>23</v>
      </c>
      <c r="I213" s="43" t="s">
        <v>15008</v>
      </c>
      <c r="J213" s="43" t="s">
        <v>15009</v>
      </c>
    </row>
    <row r="214">
      <c r="A214" s="42">
        <v>33021.0</v>
      </c>
      <c r="B214" s="43" t="s">
        <v>1584</v>
      </c>
      <c r="C214" s="43" t="s">
        <v>15010</v>
      </c>
      <c r="D214" s="43" t="s">
        <v>1731</v>
      </c>
      <c r="E214" s="43" t="s">
        <v>14167</v>
      </c>
      <c r="F214" s="43" t="str">
        <f t="shared" si="1"/>
        <v>29/07/2024</v>
      </c>
      <c r="G214" s="43" t="s">
        <v>15011</v>
      </c>
      <c r="H214" s="43" t="s">
        <v>23</v>
      </c>
      <c r="I214" s="43" t="s">
        <v>485</v>
      </c>
      <c r="J214" s="43" t="s">
        <v>15012</v>
      </c>
    </row>
    <row r="215">
      <c r="A215" s="42">
        <v>33021.0</v>
      </c>
      <c r="B215" s="43" t="s">
        <v>1584</v>
      </c>
      <c r="C215" s="43" t="s">
        <v>15013</v>
      </c>
      <c r="D215" s="43" t="s">
        <v>1731</v>
      </c>
      <c r="E215" s="43" t="s">
        <v>15014</v>
      </c>
      <c r="F215" s="43" t="str">
        <f t="shared" si="1"/>
        <v>16/11/2023</v>
      </c>
      <c r="G215" s="43" t="s">
        <v>15015</v>
      </c>
      <c r="H215" s="43" t="s">
        <v>23</v>
      </c>
      <c r="I215" s="43" t="s">
        <v>15016</v>
      </c>
      <c r="J215" s="43" t="s">
        <v>15017</v>
      </c>
    </row>
    <row r="216">
      <c r="A216" s="42">
        <v>33021.0</v>
      </c>
      <c r="B216" s="43" t="s">
        <v>1584</v>
      </c>
      <c r="C216" s="43" t="s">
        <v>15018</v>
      </c>
      <c r="D216" s="43" t="s">
        <v>1731</v>
      </c>
      <c r="E216" s="43" t="s">
        <v>15019</v>
      </c>
      <c r="F216" s="43" t="str">
        <f t="shared" si="1"/>
        <v>03/01/2024</v>
      </c>
      <c r="G216" s="43" t="s">
        <v>15020</v>
      </c>
      <c r="H216" s="43" t="s">
        <v>14961</v>
      </c>
      <c r="I216" s="43" t="s">
        <v>15021</v>
      </c>
      <c r="J216" s="43" t="s">
        <v>15022</v>
      </c>
    </row>
    <row r="217">
      <c r="A217" s="42">
        <v>33021.0</v>
      </c>
      <c r="B217" s="43" t="s">
        <v>1584</v>
      </c>
      <c r="C217" s="43" t="s">
        <v>15023</v>
      </c>
      <c r="D217" s="43" t="s">
        <v>1731</v>
      </c>
      <c r="E217" s="43" t="s">
        <v>14185</v>
      </c>
      <c r="F217" s="43" t="str">
        <f t="shared" si="1"/>
        <v>30/04/2024</v>
      </c>
      <c r="G217" s="43" t="s">
        <v>15024</v>
      </c>
      <c r="H217" s="43" t="s">
        <v>15025</v>
      </c>
      <c r="I217" s="43">
        <v>4200000.0</v>
      </c>
      <c r="J217" s="43" t="s">
        <v>15026</v>
      </c>
    </row>
    <row r="218">
      <c r="A218" s="42">
        <v>33021.0</v>
      </c>
      <c r="B218" s="43" t="s">
        <v>1584</v>
      </c>
      <c r="C218" s="43" t="s">
        <v>15027</v>
      </c>
      <c r="D218" s="43" t="s">
        <v>1731</v>
      </c>
      <c r="E218" s="43" t="s">
        <v>15028</v>
      </c>
      <c r="F218" s="43" t="str">
        <f t="shared" si="1"/>
        <v>24/11/2024</v>
      </c>
      <c r="G218" s="43" t="s">
        <v>15029</v>
      </c>
      <c r="H218" s="43" t="s">
        <v>14961</v>
      </c>
      <c r="I218" s="43" t="s">
        <v>15030</v>
      </c>
      <c r="J218" s="43" t="s">
        <v>15031</v>
      </c>
    </row>
    <row r="219">
      <c r="A219" s="42">
        <v>33021.0</v>
      </c>
      <c r="B219" s="43" t="s">
        <v>1584</v>
      </c>
      <c r="C219" s="43" t="s">
        <v>15032</v>
      </c>
      <c r="D219" s="43" t="s">
        <v>1731</v>
      </c>
      <c r="E219" s="43" t="s">
        <v>14553</v>
      </c>
      <c r="F219" s="43" t="str">
        <f t="shared" si="1"/>
        <v>30/09/2024</v>
      </c>
      <c r="G219" s="43" t="s">
        <v>15033</v>
      </c>
      <c r="H219" s="43" t="s">
        <v>14961</v>
      </c>
      <c r="I219" s="43">
        <v>240000.0</v>
      </c>
      <c r="J219" s="43" t="s">
        <v>15034</v>
      </c>
    </row>
    <row r="220">
      <c r="A220" s="42">
        <v>33021.0</v>
      </c>
      <c r="B220" s="43" t="s">
        <v>1584</v>
      </c>
      <c r="C220" s="43" t="s">
        <v>15035</v>
      </c>
      <c r="D220" s="43" t="s">
        <v>1731</v>
      </c>
      <c r="E220" s="43" t="s">
        <v>15036</v>
      </c>
      <c r="F220" s="43" t="str">
        <f t="shared" si="1"/>
        <v>12/02/2025</v>
      </c>
      <c r="G220" s="43" t="s">
        <v>15037</v>
      </c>
      <c r="H220" s="43" t="s">
        <v>14961</v>
      </c>
      <c r="I220" s="43">
        <v>1860000.0</v>
      </c>
      <c r="J220" s="43" t="s">
        <v>15038</v>
      </c>
    </row>
    <row r="221">
      <c r="A221" s="42">
        <v>33021.0</v>
      </c>
      <c r="B221" s="43" t="s">
        <v>1584</v>
      </c>
      <c r="C221" s="43" t="s">
        <v>15039</v>
      </c>
      <c r="D221" s="43" t="s">
        <v>1731</v>
      </c>
      <c r="E221" s="43" t="s">
        <v>15040</v>
      </c>
      <c r="F221" s="43" t="str">
        <f t="shared" si="1"/>
        <v>02/08/2024</v>
      </c>
      <c r="G221" s="43" t="s">
        <v>15041</v>
      </c>
      <c r="H221" s="43" t="s">
        <v>14961</v>
      </c>
      <c r="I221" s="43">
        <v>13200.0</v>
      </c>
      <c r="J221" s="43" t="s">
        <v>15042</v>
      </c>
    </row>
    <row r="222">
      <c r="A222" s="42">
        <v>33021.0</v>
      </c>
      <c r="B222" s="43" t="s">
        <v>1584</v>
      </c>
      <c r="C222" s="43" t="s">
        <v>15043</v>
      </c>
      <c r="D222" s="43" t="s">
        <v>15044</v>
      </c>
      <c r="E222" s="43" t="s">
        <v>14322</v>
      </c>
      <c r="F222" s="43" t="str">
        <f t="shared" si="1"/>
        <v>31/12/2023</v>
      </c>
      <c r="G222" s="43"/>
      <c r="H222" s="43" t="s">
        <v>15045</v>
      </c>
      <c r="I222" s="43">
        <v>2200.0</v>
      </c>
      <c r="J222" s="43" t="s">
        <v>15046</v>
      </c>
    </row>
    <row r="223">
      <c r="A223" s="42">
        <v>33021.0</v>
      </c>
      <c r="B223" s="43" t="s">
        <v>1584</v>
      </c>
      <c r="C223" s="43" t="s">
        <v>15043</v>
      </c>
      <c r="D223" s="43" t="s">
        <v>15047</v>
      </c>
      <c r="E223" s="43" t="s">
        <v>14147</v>
      </c>
      <c r="F223" s="43" t="str">
        <f t="shared" si="1"/>
        <v>31/12/2024</v>
      </c>
      <c r="G223" s="43"/>
      <c r="H223" s="43" t="s">
        <v>2149</v>
      </c>
      <c r="I223" s="43">
        <v>1115.36</v>
      </c>
      <c r="J223" s="43" t="s">
        <v>15048</v>
      </c>
    </row>
    <row r="224">
      <c r="A224" s="42">
        <v>33021.0</v>
      </c>
      <c r="B224" s="43" t="s">
        <v>1584</v>
      </c>
      <c r="C224" s="43" t="s">
        <v>1762</v>
      </c>
      <c r="D224" s="43" t="s">
        <v>15049</v>
      </c>
      <c r="E224" s="43" t="s">
        <v>14322</v>
      </c>
      <c r="F224" s="43" t="str">
        <f t="shared" si="1"/>
        <v>31/12/2023</v>
      </c>
      <c r="G224" s="43"/>
      <c r="H224" s="43" t="s">
        <v>15045</v>
      </c>
      <c r="I224" s="43">
        <v>1230.0</v>
      </c>
      <c r="J224" s="43" t="s">
        <v>15050</v>
      </c>
    </row>
    <row r="225">
      <c r="A225" s="42">
        <v>33021.0</v>
      </c>
      <c r="B225" s="43" t="s">
        <v>1584</v>
      </c>
      <c r="C225" s="43" t="s">
        <v>1762</v>
      </c>
      <c r="D225" s="43" t="s">
        <v>15049</v>
      </c>
      <c r="E225" s="43" t="s">
        <v>14147</v>
      </c>
      <c r="F225" s="43" t="str">
        <f t="shared" si="1"/>
        <v>31/12/2024</v>
      </c>
      <c r="G225" s="43"/>
      <c r="H225" s="43" t="s">
        <v>14961</v>
      </c>
      <c r="I225" s="43">
        <v>235.0</v>
      </c>
      <c r="J225" s="43" t="s">
        <v>15051</v>
      </c>
    </row>
    <row r="226">
      <c r="A226" s="42">
        <v>33021.0</v>
      </c>
      <c r="B226" s="43" t="s">
        <v>1584</v>
      </c>
      <c r="C226" s="43" t="s">
        <v>1762</v>
      </c>
      <c r="D226" s="43" t="s">
        <v>15052</v>
      </c>
      <c r="E226" s="43" t="s">
        <v>14322</v>
      </c>
      <c r="F226" s="43" t="str">
        <f t="shared" si="1"/>
        <v>31/12/2023</v>
      </c>
      <c r="G226" s="43"/>
      <c r="H226" s="43" t="s">
        <v>14961</v>
      </c>
      <c r="I226" s="43">
        <v>3000.0</v>
      </c>
      <c r="J226" s="43" t="s">
        <v>15053</v>
      </c>
    </row>
    <row r="227">
      <c r="A227" s="42">
        <v>33021.0</v>
      </c>
      <c r="B227" s="43" t="s">
        <v>1584</v>
      </c>
      <c r="C227" s="43" t="s">
        <v>15054</v>
      </c>
      <c r="D227" s="43" t="s">
        <v>15049</v>
      </c>
      <c r="E227" s="43" t="s">
        <v>14322</v>
      </c>
      <c r="F227" s="43" t="str">
        <f t="shared" si="1"/>
        <v>31/12/2023</v>
      </c>
      <c r="G227" s="43" t="s">
        <v>15055</v>
      </c>
      <c r="H227" s="43" t="s">
        <v>14961</v>
      </c>
      <c r="I227" s="43">
        <v>1572.0</v>
      </c>
      <c r="J227" s="43" t="s">
        <v>15056</v>
      </c>
    </row>
    <row r="228">
      <c r="A228" s="42">
        <v>33021.0</v>
      </c>
      <c r="B228" s="43" t="s">
        <v>1584</v>
      </c>
      <c r="C228" s="43" t="s">
        <v>15043</v>
      </c>
      <c r="D228" s="43" t="s">
        <v>15057</v>
      </c>
      <c r="E228" s="43" t="s">
        <v>14322</v>
      </c>
      <c r="F228" s="43" t="str">
        <f t="shared" si="1"/>
        <v>31/12/2023</v>
      </c>
      <c r="G228" s="43" t="s">
        <v>15058</v>
      </c>
      <c r="H228" s="43" t="s">
        <v>14961</v>
      </c>
      <c r="I228" s="43">
        <v>1000.0</v>
      </c>
      <c r="J228" s="43" t="s">
        <v>15059</v>
      </c>
    </row>
    <row r="229">
      <c r="A229" s="42">
        <v>33021.0</v>
      </c>
      <c r="B229" s="43" t="s">
        <v>1584</v>
      </c>
      <c r="C229" s="43" t="s">
        <v>15060</v>
      </c>
      <c r="D229" s="43" t="s">
        <v>1645</v>
      </c>
      <c r="E229" s="43" t="s">
        <v>14217</v>
      </c>
      <c r="F229" s="43" t="str">
        <f t="shared" si="1"/>
        <v>23/08/2024</v>
      </c>
      <c r="G229" s="43" t="s">
        <v>15061</v>
      </c>
      <c r="H229" s="43" t="s">
        <v>23</v>
      </c>
      <c r="I229" s="43">
        <v>74400.0</v>
      </c>
      <c r="J229" s="43" t="s">
        <v>15062</v>
      </c>
    </row>
    <row r="230">
      <c r="A230" s="42">
        <v>33021.0</v>
      </c>
      <c r="B230" s="43" t="s">
        <v>1584</v>
      </c>
      <c r="C230" s="43" t="s">
        <v>15063</v>
      </c>
      <c r="D230" s="43" t="s">
        <v>15064</v>
      </c>
      <c r="E230" s="43" t="s">
        <v>15065</v>
      </c>
      <c r="F230" s="43" t="str">
        <f t="shared" si="1"/>
        <v>19/05/2024</v>
      </c>
      <c r="G230" s="43" t="s">
        <v>15066</v>
      </c>
      <c r="H230" s="43" t="s">
        <v>14961</v>
      </c>
      <c r="I230" s="43">
        <v>1800.0</v>
      </c>
      <c r="J230" s="43" t="s">
        <v>15067</v>
      </c>
    </row>
    <row r="231">
      <c r="A231" s="42">
        <v>33021.0</v>
      </c>
      <c r="B231" s="43" t="s">
        <v>1584</v>
      </c>
      <c r="C231" s="43" t="s">
        <v>15068</v>
      </c>
      <c r="D231" s="43" t="s">
        <v>1731</v>
      </c>
      <c r="E231" s="43" t="s">
        <v>14238</v>
      </c>
      <c r="F231" s="43" t="str">
        <f t="shared" si="1"/>
        <v>03/11/2024</v>
      </c>
      <c r="G231" s="43" t="s">
        <v>15069</v>
      </c>
      <c r="H231" s="43" t="s">
        <v>23</v>
      </c>
      <c r="I231" s="43">
        <v>110000.0</v>
      </c>
      <c r="J231" s="43" t="s">
        <v>15070</v>
      </c>
    </row>
    <row r="232">
      <c r="A232" s="42">
        <v>33021.0</v>
      </c>
      <c r="B232" s="43" t="s">
        <v>1584</v>
      </c>
      <c r="C232" s="43" t="s">
        <v>15071</v>
      </c>
      <c r="D232" s="43" t="s">
        <v>1645</v>
      </c>
      <c r="E232" s="43" t="s">
        <v>15072</v>
      </c>
      <c r="F232" s="43" t="str">
        <f t="shared" si="1"/>
        <v>23/11/2024</v>
      </c>
      <c r="G232" s="43" t="s">
        <v>15073</v>
      </c>
      <c r="H232" s="43" t="s">
        <v>23</v>
      </c>
      <c r="I232" s="43">
        <v>121588.92</v>
      </c>
      <c r="J232" s="43" t="s">
        <v>15074</v>
      </c>
    </row>
    <row r="233">
      <c r="A233" s="42">
        <v>33021.0</v>
      </c>
      <c r="B233" s="43" t="s">
        <v>1584</v>
      </c>
      <c r="C233" s="43" t="s">
        <v>15043</v>
      </c>
      <c r="D233" s="43" t="s">
        <v>1731</v>
      </c>
      <c r="E233" s="43" t="s">
        <v>14147</v>
      </c>
      <c r="F233" s="43" t="str">
        <f t="shared" si="1"/>
        <v>31/12/2024</v>
      </c>
      <c r="G233" s="43" t="s">
        <v>15075</v>
      </c>
      <c r="H233" s="43" t="s">
        <v>2149</v>
      </c>
      <c r="I233" s="43">
        <v>70000.0</v>
      </c>
      <c r="J233" s="43" t="s">
        <v>15076</v>
      </c>
    </row>
    <row r="234">
      <c r="A234" s="42">
        <v>33021.0</v>
      </c>
      <c r="B234" s="43" t="s">
        <v>1584</v>
      </c>
      <c r="C234" s="43" t="s">
        <v>15077</v>
      </c>
      <c r="D234" s="43" t="s">
        <v>12671</v>
      </c>
      <c r="E234" s="43" t="s">
        <v>15078</v>
      </c>
      <c r="F234" s="43" t="str">
        <f t="shared" si="1"/>
        <v>15/03/2024</v>
      </c>
      <c r="G234" s="43" t="s">
        <v>15079</v>
      </c>
      <c r="H234" s="43" t="s">
        <v>715</v>
      </c>
      <c r="I234" s="43">
        <v>300000.0</v>
      </c>
      <c r="J234" s="43" t="s">
        <v>15080</v>
      </c>
    </row>
    <row r="235">
      <c r="A235" s="42">
        <v>33021.0</v>
      </c>
      <c r="B235" s="43" t="s">
        <v>1584</v>
      </c>
      <c r="C235" s="43" t="s">
        <v>15081</v>
      </c>
      <c r="D235" s="43" t="s">
        <v>15082</v>
      </c>
      <c r="E235" s="43" t="s">
        <v>14322</v>
      </c>
      <c r="F235" s="43" t="str">
        <f t="shared" si="1"/>
        <v>31/12/2023</v>
      </c>
      <c r="G235" s="43" t="s">
        <v>15083</v>
      </c>
      <c r="H235" s="43" t="s">
        <v>14961</v>
      </c>
      <c r="I235" s="43">
        <v>2649.99</v>
      </c>
      <c r="J235" s="43" t="s">
        <v>15084</v>
      </c>
    </row>
    <row r="236">
      <c r="A236" s="42">
        <v>33021.0</v>
      </c>
      <c r="B236" s="43" t="s">
        <v>1584</v>
      </c>
      <c r="C236" s="43" t="s">
        <v>15085</v>
      </c>
      <c r="D236" s="43" t="s">
        <v>1645</v>
      </c>
      <c r="E236" s="43" t="s">
        <v>15086</v>
      </c>
      <c r="F236" s="43" t="str">
        <f t="shared" si="1"/>
        <v>07/11/2024</v>
      </c>
      <c r="G236" s="43" t="s">
        <v>15087</v>
      </c>
      <c r="H236" s="43" t="s">
        <v>23</v>
      </c>
      <c r="I236" s="43">
        <v>555739.56</v>
      </c>
      <c r="J236" s="43" t="s">
        <v>15088</v>
      </c>
    </row>
    <row r="237">
      <c r="A237" s="42">
        <v>33021.0</v>
      </c>
      <c r="B237" s="43" t="s">
        <v>1584</v>
      </c>
      <c r="C237" s="43" t="s">
        <v>15089</v>
      </c>
      <c r="D237" s="43" t="s">
        <v>1731</v>
      </c>
      <c r="E237" s="43" t="s">
        <v>15090</v>
      </c>
      <c r="F237" s="43" t="str">
        <f t="shared" si="1"/>
        <v>29/03/2024</v>
      </c>
      <c r="G237" s="43" t="s">
        <v>15091</v>
      </c>
      <c r="H237" s="43" t="s">
        <v>2149</v>
      </c>
      <c r="I237" s="43">
        <v>10865.0</v>
      </c>
      <c r="J237" s="43" t="s">
        <v>15092</v>
      </c>
    </row>
    <row r="238">
      <c r="A238" s="42">
        <v>33021.0</v>
      </c>
      <c r="B238" s="43" t="s">
        <v>1584</v>
      </c>
      <c r="C238" s="43" t="s">
        <v>15043</v>
      </c>
      <c r="D238" s="43" t="s">
        <v>15093</v>
      </c>
      <c r="E238" s="43" t="s">
        <v>15094</v>
      </c>
      <c r="F238" s="43" t="str">
        <f t="shared" si="1"/>
        <v>02/03/2030</v>
      </c>
      <c r="G238" s="43" t="s">
        <v>15095</v>
      </c>
      <c r="H238" s="43" t="s">
        <v>2149</v>
      </c>
      <c r="I238" s="43">
        <v>1500.0</v>
      </c>
      <c r="J238" s="43" t="s">
        <v>15096</v>
      </c>
    </row>
    <row r="239">
      <c r="A239" s="42">
        <v>33021.0</v>
      </c>
      <c r="B239" s="43" t="s">
        <v>1584</v>
      </c>
      <c r="C239" s="43" t="s">
        <v>15097</v>
      </c>
      <c r="D239" s="43" t="s">
        <v>15098</v>
      </c>
      <c r="E239" s="43" t="s">
        <v>15099</v>
      </c>
      <c r="F239" s="43" t="str">
        <f t="shared" si="1"/>
        <v>21/06/2028</v>
      </c>
      <c r="G239" s="43" t="s">
        <v>15100</v>
      </c>
      <c r="H239" s="43" t="s">
        <v>14961</v>
      </c>
      <c r="I239" s="43">
        <v>23100.0</v>
      </c>
      <c r="J239" s="43" t="s">
        <v>15101</v>
      </c>
    </row>
    <row r="240">
      <c r="A240" s="42">
        <v>33021.0</v>
      </c>
      <c r="B240" s="43" t="s">
        <v>1584</v>
      </c>
      <c r="C240" s="43" t="s">
        <v>15102</v>
      </c>
      <c r="D240" s="43" t="s">
        <v>15103</v>
      </c>
      <c r="E240" s="43" t="s">
        <v>15104</v>
      </c>
      <c r="F240" s="43" t="str">
        <f t="shared" si="1"/>
        <v>31/08/2028</v>
      </c>
      <c r="G240" s="43" t="s">
        <v>15105</v>
      </c>
      <c r="H240" s="43" t="s">
        <v>2149</v>
      </c>
      <c r="I240" s="43">
        <v>31471.2</v>
      </c>
      <c r="J240" s="43" t="s">
        <v>15106</v>
      </c>
    </row>
    <row r="241">
      <c r="A241" s="42">
        <v>270025.0</v>
      </c>
      <c r="B241" s="43" t="s">
        <v>1732</v>
      </c>
      <c r="C241" s="43" t="s">
        <v>15107</v>
      </c>
      <c r="D241" s="43" t="s">
        <v>12543</v>
      </c>
      <c r="E241" s="43">
        <v>45341.0</v>
      </c>
      <c r="F241" s="43">
        <v>45341.0</v>
      </c>
      <c r="G241" s="43" t="s">
        <v>15108</v>
      </c>
      <c r="H241" s="43" t="s">
        <v>15109</v>
      </c>
      <c r="I241" s="43">
        <v>118939.08</v>
      </c>
      <c r="J241" s="43">
        <v>42736.0</v>
      </c>
    </row>
    <row r="242">
      <c r="A242" s="42">
        <v>270025.0</v>
      </c>
      <c r="B242" s="43" t="s">
        <v>1732</v>
      </c>
      <c r="C242" s="43" t="s">
        <v>15110</v>
      </c>
      <c r="D242" s="43" t="s">
        <v>12543</v>
      </c>
      <c r="E242" s="43">
        <v>45367.0</v>
      </c>
      <c r="F242" s="43">
        <v>45732.0</v>
      </c>
      <c r="G242" s="43" t="s">
        <v>15111</v>
      </c>
      <c r="H242" s="43" t="s">
        <v>15112</v>
      </c>
      <c r="I242" s="43">
        <v>1954.92</v>
      </c>
      <c r="J242" s="43">
        <v>44348.0</v>
      </c>
    </row>
    <row r="243">
      <c r="A243" s="42">
        <v>270025.0</v>
      </c>
      <c r="B243" s="43" t="s">
        <v>1732</v>
      </c>
      <c r="C243" s="43" t="s">
        <v>15113</v>
      </c>
      <c r="D243" s="43" t="s">
        <v>12543</v>
      </c>
      <c r="E243" s="43">
        <v>45412.0</v>
      </c>
      <c r="F243" s="43">
        <v>45952.0</v>
      </c>
      <c r="G243" s="43" t="s">
        <v>15114</v>
      </c>
      <c r="H243" s="43" t="s">
        <v>15112</v>
      </c>
      <c r="I243" s="43">
        <v>66559.08</v>
      </c>
      <c r="J243" s="43">
        <v>44440.0</v>
      </c>
    </row>
    <row r="244">
      <c r="A244" s="42">
        <v>270025.0</v>
      </c>
      <c r="B244" s="43" t="s">
        <v>1732</v>
      </c>
      <c r="C244" s="43" t="s">
        <v>15115</v>
      </c>
      <c r="D244" s="43" t="s">
        <v>12543</v>
      </c>
      <c r="E244" s="43">
        <v>45443.0</v>
      </c>
      <c r="F244" s="43">
        <v>46174.0</v>
      </c>
      <c r="G244" s="43" t="s">
        <v>15116</v>
      </c>
      <c r="H244" s="43" t="s">
        <v>15117</v>
      </c>
      <c r="I244" s="43">
        <v>17251.6</v>
      </c>
      <c r="J244" s="43">
        <v>44409.0</v>
      </c>
    </row>
    <row r="245">
      <c r="A245" s="42">
        <v>270025.0</v>
      </c>
      <c r="B245" s="43" t="s">
        <v>1732</v>
      </c>
      <c r="C245" s="43" t="s">
        <v>15118</v>
      </c>
      <c r="D245" s="43" t="s">
        <v>12543</v>
      </c>
      <c r="E245" s="43">
        <v>45444.0</v>
      </c>
      <c r="F245" s="43">
        <v>45808.0</v>
      </c>
      <c r="G245" s="43" t="s">
        <v>15119</v>
      </c>
      <c r="H245" s="43" t="s">
        <v>14365</v>
      </c>
      <c r="I245" s="43">
        <v>180000.0</v>
      </c>
      <c r="J245" s="43">
        <v>9.912488197E9</v>
      </c>
    </row>
    <row r="246">
      <c r="A246" s="42">
        <v>270025.0</v>
      </c>
      <c r="B246" s="43" t="s">
        <v>1732</v>
      </c>
      <c r="C246" s="43" t="s">
        <v>15120</v>
      </c>
      <c r="D246" s="43" t="s">
        <v>12543</v>
      </c>
      <c r="E246" s="43">
        <v>45499.0</v>
      </c>
      <c r="F246" s="43">
        <v>45864.0</v>
      </c>
      <c r="G246" s="43" t="s">
        <v>15121</v>
      </c>
      <c r="H246" s="43" t="s">
        <v>15117</v>
      </c>
      <c r="I246" s="43">
        <v>8400.0</v>
      </c>
      <c r="J246" s="43">
        <v>43891.0</v>
      </c>
    </row>
    <row r="247">
      <c r="A247" s="42">
        <v>270025.0</v>
      </c>
      <c r="B247" s="43" t="s">
        <v>1732</v>
      </c>
      <c r="C247" s="43" t="s">
        <v>15122</v>
      </c>
      <c r="D247" s="43" t="s">
        <v>12543</v>
      </c>
      <c r="E247" s="43">
        <v>45504.0</v>
      </c>
      <c r="F247" s="43">
        <v>45504.0</v>
      </c>
      <c r="G247" s="43" t="s">
        <v>15123</v>
      </c>
      <c r="H247" s="43" t="s">
        <v>14365</v>
      </c>
      <c r="I247" s="43">
        <v>217800.0</v>
      </c>
      <c r="J247" s="43">
        <v>43556.0</v>
      </c>
    </row>
    <row r="248">
      <c r="A248" s="42">
        <v>270025.0</v>
      </c>
      <c r="B248" s="43" t="s">
        <v>1732</v>
      </c>
      <c r="C248" s="43" t="s">
        <v>15124</v>
      </c>
      <c r="D248" s="43" t="s">
        <v>12543</v>
      </c>
      <c r="E248" s="43">
        <v>45559.0</v>
      </c>
      <c r="F248" s="43">
        <v>45559.0</v>
      </c>
      <c r="G248" s="43" t="s">
        <v>15125</v>
      </c>
      <c r="H248" s="43" t="s">
        <v>14365</v>
      </c>
      <c r="I248" s="43">
        <v>104223.6</v>
      </c>
      <c r="J248" s="43">
        <v>43952.0</v>
      </c>
    </row>
    <row r="249">
      <c r="A249" s="42">
        <v>270025.0</v>
      </c>
      <c r="B249" s="43" t="s">
        <v>1732</v>
      </c>
      <c r="C249" s="43" t="s">
        <v>15126</v>
      </c>
      <c r="D249" s="43" t="s">
        <v>12543</v>
      </c>
      <c r="E249" s="43">
        <v>45565.0</v>
      </c>
      <c r="F249" s="43">
        <v>45565.0</v>
      </c>
      <c r="G249" s="43" t="s">
        <v>15127</v>
      </c>
      <c r="H249" s="43" t="s">
        <v>15117</v>
      </c>
      <c r="I249" s="43">
        <v>5700.0</v>
      </c>
      <c r="J249" s="43">
        <v>43586.0</v>
      </c>
    </row>
    <row r="250">
      <c r="A250" s="42">
        <v>270025.0</v>
      </c>
      <c r="B250" s="43" t="s">
        <v>1732</v>
      </c>
      <c r="C250" s="43" t="s">
        <v>1827</v>
      </c>
      <c r="D250" s="43" t="s">
        <v>12543</v>
      </c>
      <c r="E250" s="43">
        <v>45273.0</v>
      </c>
      <c r="F250" s="43">
        <v>45273.0</v>
      </c>
      <c r="G250" s="43" t="s">
        <v>15128</v>
      </c>
      <c r="H250" s="43" t="s">
        <v>14365</v>
      </c>
      <c r="I250" s="43">
        <v>99433.5</v>
      </c>
      <c r="J250" s="43">
        <v>43344.0</v>
      </c>
    </row>
    <row r="251">
      <c r="A251" s="42">
        <v>270025.0</v>
      </c>
      <c r="B251" s="43" t="s">
        <v>1732</v>
      </c>
      <c r="C251" s="43" t="s">
        <v>15129</v>
      </c>
      <c r="D251" s="43" t="s">
        <v>12543</v>
      </c>
      <c r="E251" s="43">
        <v>45595.0</v>
      </c>
      <c r="F251" s="43">
        <v>45595.0</v>
      </c>
      <c r="G251" s="43"/>
      <c r="H251" s="43" t="s">
        <v>14365</v>
      </c>
      <c r="I251" s="43">
        <v>300000.0</v>
      </c>
      <c r="J251" s="43" t="s">
        <v>14315</v>
      </c>
    </row>
    <row r="252">
      <c r="A252" s="42">
        <v>270025.0</v>
      </c>
      <c r="B252" s="43" t="s">
        <v>1732</v>
      </c>
      <c r="C252" s="43" t="s">
        <v>15130</v>
      </c>
      <c r="D252" s="43" t="s">
        <v>12543</v>
      </c>
      <c r="E252" s="43">
        <v>45294.0</v>
      </c>
      <c r="F252" s="43">
        <v>45660.0</v>
      </c>
      <c r="G252" s="43" t="s">
        <v>15131</v>
      </c>
      <c r="H252" s="43" t="s">
        <v>15117</v>
      </c>
      <c r="I252" s="43">
        <v>11016.0</v>
      </c>
      <c r="J252" s="43" t="s">
        <v>15132</v>
      </c>
    </row>
    <row r="253">
      <c r="A253" s="42">
        <v>270025.0</v>
      </c>
      <c r="B253" s="43" t="s">
        <v>1732</v>
      </c>
      <c r="C253" s="43" t="s">
        <v>15133</v>
      </c>
      <c r="D253" s="43" t="s">
        <v>12543</v>
      </c>
      <c r="E253" s="43">
        <v>45322.0</v>
      </c>
      <c r="F253" s="43">
        <v>45688.0</v>
      </c>
      <c r="G253" s="43" t="s">
        <v>15134</v>
      </c>
      <c r="H253" s="43" t="s">
        <v>15112</v>
      </c>
      <c r="I253" s="43">
        <v>50305.8</v>
      </c>
      <c r="J253" s="43" t="s">
        <v>15135</v>
      </c>
    </row>
    <row r="254">
      <c r="A254" s="42">
        <v>270025.0</v>
      </c>
      <c r="B254" s="43" t="s">
        <v>1732</v>
      </c>
      <c r="C254" s="43" t="s">
        <v>15136</v>
      </c>
      <c r="D254" s="43" t="s">
        <v>12543</v>
      </c>
      <c r="E254" s="43">
        <v>45333.0</v>
      </c>
      <c r="F254" s="43">
        <v>45699.0</v>
      </c>
      <c r="G254" s="43" t="s">
        <v>15137</v>
      </c>
      <c r="H254" s="43" t="s">
        <v>14365</v>
      </c>
      <c r="I254" s="43">
        <v>594676.2</v>
      </c>
      <c r="J254" s="43" t="s">
        <v>15138</v>
      </c>
    </row>
    <row r="255">
      <c r="A255" s="42">
        <v>270025.0</v>
      </c>
      <c r="B255" s="43" t="s">
        <v>1732</v>
      </c>
      <c r="C255" s="43" t="s">
        <v>15139</v>
      </c>
      <c r="D255" s="43" t="s">
        <v>12543</v>
      </c>
      <c r="E255" s="43">
        <v>46234.0</v>
      </c>
      <c r="F255" s="43">
        <v>46234.0</v>
      </c>
      <c r="G255" s="43"/>
      <c r="H255" s="43" t="s">
        <v>15109</v>
      </c>
      <c r="I255" s="43">
        <v>211334.4</v>
      </c>
      <c r="J255" s="43" t="s">
        <v>15140</v>
      </c>
    </row>
    <row r="256">
      <c r="A256" s="42">
        <v>270025.0</v>
      </c>
      <c r="B256" s="43" t="s">
        <v>1732</v>
      </c>
      <c r="C256" s="43" t="s">
        <v>15141</v>
      </c>
      <c r="D256" s="43" t="s">
        <v>12543</v>
      </c>
      <c r="E256" s="43">
        <v>45382.0</v>
      </c>
      <c r="F256" s="43">
        <v>46112.0</v>
      </c>
      <c r="G256" s="43" t="s">
        <v>15142</v>
      </c>
      <c r="H256" s="43" t="s">
        <v>15112</v>
      </c>
      <c r="I256" s="43">
        <v>75840.0</v>
      </c>
      <c r="J256" s="43" t="s">
        <v>15143</v>
      </c>
    </row>
    <row r="257">
      <c r="A257" s="42">
        <v>270025.0</v>
      </c>
      <c r="B257" s="43" t="s">
        <v>1732</v>
      </c>
      <c r="C257" s="43" t="s">
        <v>15144</v>
      </c>
      <c r="D257" s="43" t="s">
        <v>12543</v>
      </c>
      <c r="E257" s="43">
        <v>45502.0</v>
      </c>
      <c r="F257" s="43">
        <v>45867.0</v>
      </c>
      <c r="G257" s="43" t="s">
        <v>14828</v>
      </c>
      <c r="H257" s="43" t="s">
        <v>14365</v>
      </c>
      <c r="I257" s="43">
        <v>240000.0</v>
      </c>
      <c r="J257" s="43" t="s">
        <v>14171</v>
      </c>
    </row>
    <row r="258">
      <c r="A258" s="42">
        <v>270025.0</v>
      </c>
      <c r="B258" s="43" t="s">
        <v>1732</v>
      </c>
      <c r="C258" s="43" t="s">
        <v>15145</v>
      </c>
      <c r="D258" s="43" t="s">
        <v>12543</v>
      </c>
      <c r="E258" s="43">
        <v>45565.0</v>
      </c>
      <c r="F258" s="43">
        <v>46295.0</v>
      </c>
      <c r="G258" s="43" t="s">
        <v>15146</v>
      </c>
      <c r="H258" s="43" t="s">
        <v>15147</v>
      </c>
      <c r="I258" s="43">
        <v>30000.0</v>
      </c>
      <c r="J258" s="43" t="s">
        <v>15148</v>
      </c>
    </row>
    <row r="259">
      <c r="A259" s="42">
        <v>270025.0</v>
      </c>
      <c r="B259" s="43" t="s">
        <v>1732</v>
      </c>
      <c r="C259" s="43" t="s">
        <v>15149</v>
      </c>
      <c r="D259" s="43" t="s">
        <v>12543</v>
      </c>
      <c r="E259" s="43">
        <v>45381.0</v>
      </c>
      <c r="F259" s="43">
        <v>46842.0</v>
      </c>
      <c r="G259" s="43" t="s">
        <v>15150</v>
      </c>
      <c r="H259" s="43" t="s">
        <v>15117</v>
      </c>
      <c r="I259" s="43">
        <v>17150.28</v>
      </c>
      <c r="J259" s="43">
        <v>44927.0</v>
      </c>
    </row>
    <row r="260">
      <c r="A260" s="42">
        <v>270025.0</v>
      </c>
      <c r="B260" s="43" t="s">
        <v>1732</v>
      </c>
      <c r="C260" s="43" t="s">
        <v>15151</v>
      </c>
      <c r="D260" s="43" t="s">
        <v>12543</v>
      </c>
      <c r="E260" s="43">
        <v>45971.0</v>
      </c>
      <c r="F260" s="43">
        <v>45971.0</v>
      </c>
      <c r="G260" s="43" t="s">
        <v>15152</v>
      </c>
      <c r="H260" s="43" t="s">
        <v>15109</v>
      </c>
      <c r="I260" s="43">
        <v>108000.0</v>
      </c>
      <c r="J260" s="43">
        <v>44958.0</v>
      </c>
    </row>
    <row r="261">
      <c r="A261" s="42">
        <v>270025.0</v>
      </c>
      <c r="B261" s="43" t="s">
        <v>1732</v>
      </c>
      <c r="C261" s="43" t="s">
        <v>15153</v>
      </c>
      <c r="D261" s="43" t="s">
        <v>12543</v>
      </c>
      <c r="E261" s="43">
        <v>45437.0</v>
      </c>
      <c r="F261" s="43">
        <v>46878.0</v>
      </c>
      <c r="G261" s="43" t="s">
        <v>15154</v>
      </c>
      <c r="H261" s="43" t="s">
        <v>15155</v>
      </c>
      <c r="I261" s="43">
        <v>3350.0</v>
      </c>
      <c r="J261" s="43">
        <v>44986.0</v>
      </c>
    </row>
    <row r="262">
      <c r="A262" s="42">
        <v>270025.0</v>
      </c>
      <c r="B262" s="43" t="s">
        <v>1732</v>
      </c>
      <c r="C262" s="43" t="s">
        <v>15156</v>
      </c>
      <c r="D262" s="43" t="s">
        <v>12543</v>
      </c>
      <c r="E262" s="43">
        <v>45869.0</v>
      </c>
      <c r="F262" s="43">
        <v>46965.0</v>
      </c>
      <c r="G262" s="43" t="s">
        <v>15157</v>
      </c>
      <c r="H262" s="43" t="s">
        <v>14365</v>
      </c>
      <c r="I262" s="43">
        <v>565616.88</v>
      </c>
      <c r="J262" s="43">
        <v>45017.0</v>
      </c>
    </row>
    <row r="263">
      <c r="A263" s="42">
        <v>270025.0</v>
      </c>
      <c r="B263" s="43" t="s">
        <v>1732</v>
      </c>
      <c r="C263" s="43" t="s">
        <v>15158</v>
      </c>
      <c r="D263" s="43" t="s">
        <v>12543</v>
      </c>
      <c r="E263" s="43">
        <v>45473.0</v>
      </c>
      <c r="F263" s="43">
        <v>46934.0</v>
      </c>
      <c r="G263" s="43" t="s">
        <v>15159</v>
      </c>
      <c r="H263" s="43" t="s">
        <v>15117</v>
      </c>
      <c r="I263" s="43">
        <v>15190.32</v>
      </c>
      <c r="J263" s="43">
        <v>45047.0</v>
      </c>
    </row>
    <row r="264">
      <c r="A264" s="42">
        <v>270025.0</v>
      </c>
      <c r="B264" s="43" t="s">
        <v>1732</v>
      </c>
      <c r="C264" s="43" t="s">
        <v>15160</v>
      </c>
      <c r="D264" s="43" t="s">
        <v>12543</v>
      </c>
      <c r="E264" s="43">
        <v>46061.0</v>
      </c>
      <c r="F264" s="43">
        <v>46973.0</v>
      </c>
      <c r="G264" s="43" t="s">
        <v>15161</v>
      </c>
      <c r="H264" s="43" t="s">
        <v>14365</v>
      </c>
      <c r="I264" s="43">
        <v>496560.0</v>
      </c>
      <c r="J264" s="43">
        <v>45078.0</v>
      </c>
    </row>
    <row r="265">
      <c r="A265" s="42">
        <v>270025.0</v>
      </c>
      <c r="B265" s="43" t="s">
        <v>1732</v>
      </c>
      <c r="C265" s="43" t="s">
        <v>15162</v>
      </c>
      <c r="D265" s="43" t="s">
        <v>12543</v>
      </c>
      <c r="E265" s="43">
        <v>46061.0</v>
      </c>
      <c r="F265" s="43">
        <v>46973.0</v>
      </c>
      <c r="G265" s="43" t="s">
        <v>15161</v>
      </c>
      <c r="H265" s="43" t="s">
        <v>14365</v>
      </c>
      <c r="I265" s="43">
        <v>1722150.0</v>
      </c>
      <c r="J265" s="43">
        <v>45108.0</v>
      </c>
    </row>
    <row r="266">
      <c r="A266" s="42">
        <v>270025.0</v>
      </c>
      <c r="B266" s="43" t="s">
        <v>1732</v>
      </c>
      <c r="C266" s="43" t="s">
        <v>15163</v>
      </c>
      <c r="D266" s="43" t="s">
        <v>12543</v>
      </c>
      <c r="E266" s="43">
        <v>45518.0</v>
      </c>
      <c r="F266" s="43">
        <v>46613.0</v>
      </c>
      <c r="G266" s="43" t="s">
        <v>15164</v>
      </c>
      <c r="H266" s="43" t="s">
        <v>14365</v>
      </c>
      <c r="I266" s="43">
        <v>115000.0</v>
      </c>
      <c r="J266" s="43">
        <v>45139.0</v>
      </c>
    </row>
    <row r="267">
      <c r="A267" s="42">
        <v>270025.0</v>
      </c>
      <c r="B267" s="43" t="s">
        <v>1732</v>
      </c>
      <c r="C267" s="43" t="s">
        <v>15165</v>
      </c>
      <c r="D267" s="43" t="s">
        <v>12543</v>
      </c>
      <c r="E267" s="43">
        <v>45643.0</v>
      </c>
      <c r="F267" s="43">
        <v>47104.0</v>
      </c>
      <c r="G267" s="43" t="s">
        <v>15154</v>
      </c>
      <c r="H267" s="43" t="s">
        <v>15155</v>
      </c>
      <c r="I267" s="43">
        <v>30313.89</v>
      </c>
      <c r="J267" s="43">
        <v>45170.0</v>
      </c>
    </row>
    <row r="268">
      <c r="A268" s="42">
        <v>270025.0</v>
      </c>
      <c r="B268" s="43" t="s">
        <v>1732</v>
      </c>
      <c r="C268" s="43" t="s">
        <v>15166</v>
      </c>
      <c r="D268" s="43" t="s">
        <v>12543</v>
      </c>
      <c r="E268" s="43">
        <v>45257.0</v>
      </c>
      <c r="F268" s="43">
        <v>47084.0</v>
      </c>
      <c r="G268" s="43" t="s">
        <v>15167</v>
      </c>
      <c r="H268" s="43" t="s">
        <v>14365</v>
      </c>
      <c r="I268" s="43">
        <v>44263.5</v>
      </c>
      <c r="J268" s="43" t="s">
        <v>15168</v>
      </c>
    </row>
    <row r="269">
      <c r="A269" s="42">
        <v>470022.0</v>
      </c>
      <c r="B269" s="43" t="s">
        <v>15169</v>
      </c>
      <c r="C269" s="43" t="s">
        <v>15170</v>
      </c>
      <c r="D269" s="43" t="s">
        <v>1731</v>
      </c>
      <c r="E269" s="43">
        <v>45441.0</v>
      </c>
      <c r="F269" s="43">
        <f>E269+365</f>
        <v>45806</v>
      </c>
      <c r="G269" s="43" t="s">
        <v>15171</v>
      </c>
      <c r="H269" s="43" t="s">
        <v>14365</v>
      </c>
      <c r="I269" s="43">
        <v>24337.37</v>
      </c>
      <c r="J269" s="43" t="s">
        <v>15172</v>
      </c>
    </row>
    <row r="270">
      <c r="A270" s="42">
        <v>470022.0</v>
      </c>
      <c r="B270" s="43" t="s">
        <v>15169</v>
      </c>
      <c r="C270" s="43" t="s">
        <v>15173</v>
      </c>
      <c r="D270" s="43" t="s">
        <v>1731</v>
      </c>
      <c r="E270" s="43">
        <v>45444.0</v>
      </c>
      <c r="F270" s="43">
        <v>46539.0</v>
      </c>
      <c r="G270" s="43" t="s">
        <v>15174</v>
      </c>
      <c r="H270" s="43" t="s">
        <v>14365</v>
      </c>
      <c r="I270" s="43">
        <v>13992.0</v>
      </c>
      <c r="J270" s="43" t="s">
        <v>15175</v>
      </c>
    </row>
    <row r="271">
      <c r="A271" s="42">
        <v>470022.0</v>
      </c>
      <c r="B271" s="43" t="s">
        <v>15169</v>
      </c>
      <c r="C271" s="43" t="s">
        <v>15176</v>
      </c>
      <c r="D271" s="43" t="s">
        <v>1731</v>
      </c>
      <c r="E271" s="43">
        <v>45444.0</v>
      </c>
      <c r="F271" s="43">
        <f>E271+365</f>
        <v>45809</v>
      </c>
      <c r="G271" s="43" t="s">
        <v>15177</v>
      </c>
      <c r="H271" s="43" t="s">
        <v>14365</v>
      </c>
      <c r="I271" s="43">
        <v>66000.0</v>
      </c>
      <c r="J271" s="43">
        <v>9.912488197E9</v>
      </c>
    </row>
    <row r="272">
      <c r="A272" s="42">
        <v>470022.0</v>
      </c>
      <c r="B272" s="43" t="s">
        <v>15169</v>
      </c>
      <c r="C272" s="43" t="s">
        <v>15178</v>
      </c>
      <c r="D272" s="43" t="s">
        <v>1731</v>
      </c>
      <c r="E272" s="43">
        <v>45919.0</v>
      </c>
      <c r="F272" s="43">
        <v>46327.0</v>
      </c>
      <c r="G272" s="43" t="s">
        <v>15179</v>
      </c>
      <c r="H272" s="43" t="s">
        <v>14365</v>
      </c>
      <c r="I272" s="43">
        <v>529673.76</v>
      </c>
      <c r="J272" s="43" t="s">
        <v>15180</v>
      </c>
    </row>
    <row r="273">
      <c r="A273" s="42">
        <v>470022.0</v>
      </c>
      <c r="B273" s="43" t="s">
        <v>15169</v>
      </c>
      <c r="C273" s="43" t="s">
        <v>15181</v>
      </c>
      <c r="D273" s="43" t="s">
        <v>1731</v>
      </c>
      <c r="E273" s="43">
        <v>45460.0</v>
      </c>
      <c r="F273" s="43">
        <v>45460.0</v>
      </c>
      <c r="G273" s="43" t="s">
        <v>15182</v>
      </c>
      <c r="H273" s="43" t="s">
        <v>14365</v>
      </c>
      <c r="I273" s="43">
        <v>14130.54</v>
      </c>
      <c r="J273" s="43" t="s">
        <v>15183</v>
      </c>
    </row>
    <row r="274">
      <c r="A274" s="42">
        <v>470022.0</v>
      </c>
      <c r="B274" s="43" t="s">
        <v>15169</v>
      </c>
      <c r="C274" s="43" t="s">
        <v>15184</v>
      </c>
      <c r="D274" s="43" t="s">
        <v>1731</v>
      </c>
      <c r="E274" s="43">
        <v>45597.0</v>
      </c>
      <c r="F274" s="43">
        <v>46327.0</v>
      </c>
      <c r="G274" s="43" t="s">
        <v>15185</v>
      </c>
      <c r="H274" s="43" t="s">
        <v>14365</v>
      </c>
      <c r="I274" s="43">
        <v>3102754.68</v>
      </c>
      <c r="J274" s="43" t="s">
        <v>15186</v>
      </c>
    </row>
    <row r="275">
      <c r="A275" s="42">
        <v>470022.0</v>
      </c>
      <c r="B275" s="43" t="s">
        <v>15169</v>
      </c>
      <c r="C275" s="43" t="s">
        <v>15187</v>
      </c>
      <c r="D275" s="43" t="s">
        <v>1731</v>
      </c>
      <c r="E275" s="43">
        <v>45441.0</v>
      </c>
      <c r="F275" s="43">
        <v>45806.0</v>
      </c>
      <c r="G275" s="43" t="s">
        <v>15171</v>
      </c>
      <c r="H275" s="43" t="s">
        <v>14365</v>
      </c>
      <c r="I275" s="43">
        <v>484968.96</v>
      </c>
      <c r="J275" s="43" t="s">
        <v>14154</v>
      </c>
    </row>
    <row r="276">
      <c r="A276" s="42">
        <v>470022.0</v>
      </c>
      <c r="B276" s="43" t="s">
        <v>15169</v>
      </c>
      <c r="C276" s="43" t="s">
        <v>15188</v>
      </c>
      <c r="D276" s="43" t="s">
        <v>1731</v>
      </c>
      <c r="E276" s="43">
        <v>45619.0</v>
      </c>
      <c r="F276" s="43">
        <v>45984.0</v>
      </c>
      <c r="G276" s="43" t="s">
        <v>15189</v>
      </c>
      <c r="H276" s="43" t="s">
        <v>14365</v>
      </c>
      <c r="I276" s="43">
        <v>80000.0</v>
      </c>
      <c r="J276" s="43" t="s">
        <v>15190</v>
      </c>
    </row>
    <row r="277">
      <c r="A277" s="42">
        <v>470022.0</v>
      </c>
      <c r="B277" s="43" t="s">
        <v>15169</v>
      </c>
      <c r="C277" s="43" t="s">
        <v>14517</v>
      </c>
      <c r="D277" s="43" t="s">
        <v>1731</v>
      </c>
      <c r="E277" s="43">
        <v>45502.0</v>
      </c>
      <c r="F277" s="43">
        <v>45999.0</v>
      </c>
      <c r="G277" s="43" t="s">
        <v>15191</v>
      </c>
      <c r="H277" s="43" t="s">
        <v>14365</v>
      </c>
      <c r="I277" s="43">
        <v>30000.0</v>
      </c>
      <c r="J277" s="43" t="s">
        <v>15192</v>
      </c>
    </row>
    <row r="278">
      <c r="A278" s="42">
        <v>470022.0</v>
      </c>
      <c r="B278" s="43" t="s">
        <v>15169</v>
      </c>
      <c r="C278" s="43" t="s">
        <v>15193</v>
      </c>
      <c r="D278" s="43" t="s">
        <v>15194</v>
      </c>
      <c r="E278" s="43">
        <v>45400.0</v>
      </c>
      <c r="F278" s="43">
        <v>46861.0</v>
      </c>
      <c r="G278" s="43" t="s">
        <v>15195</v>
      </c>
      <c r="H278" s="43" t="s">
        <v>14365</v>
      </c>
      <c r="I278" s="43">
        <v>5280.0</v>
      </c>
      <c r="J278" s="43" t="s">
        <v>14193</v>
      </c>
    </row>
    <row r="279">
      <c r="A279" s="42">
        <v>470022.0</v>
      </c>
      <c r="B279" s="43" t="s">
        <v>15169</v>
      </c>
      <c r="C279" s="43" t="s">
        <v>15196</v>
      </c>
      <c r="D279" s="43" t="s">
        <v>15194</v>
      </c>
      <c r="E279" s="43">
        <v>45407.0</v>
      </c>
      <c r="F279" s="43">
        <v>46502.0</v>
      </c>
      <c r="G279" s="43" t="s">
        <v>15197</v>
      </c>
      <c r="H279" s="43" t="s">
        <v>14365</v>
      </c>
      <c r="I279" s="43">
        <v>216528.0</v>
      </c>
      <c r="J279" s="43" t="s">
        <v>15198</v>
      </c>
    </row>
    <row r="280">
      <c r="A280" s="42">
        <v>470022.0</v>
      </c>
      <c r="B280" s="43" t="s">
        <v>15169</v>
      </c>
      <c r="C280" s="43" t="s">
        <v>15199</v>
      </c>
      <c r="D280" s="43" t="s">
        <v>15200</v>
      </c>
      <c r="E280" s="43">
        <v>45450.0</v>
      </c>
      <c r="F280" s="43">
        <v>46545.0</v>
      </c>
      <c r="G280" s="43" t="s">
        <v>15201</v>
      </c>
      <c r="H280" s="43" t="s">
        <v>14365</v>
      </c>
      <c r="I280" s="43">
        <v>159575.74</v>
      </c>
      <c r="J280" s="43" t="s">
        <v>15202</v>
      </c>
    </row>
    <row r="281">
      <c r="A281" s="42">
        <v>470022.0</v>
      </c>
      <c r="B281" s="43" t="s">
        <v>15169</v>
      </c>
      <c r="C281" s="43" t="s">
        <v>15203</v>
      </c>
      <c r="D281" s="43" t="s">
        <v>15200</v>
      </c>
      <c r="E281" s="43">
        <v>45657.0</v>
      </c>
      <c r="F281" s="43">
        <v>46387.0</v>
      </c>
      <c r="G281" s="43" t="s">
        <v>15204</v>
      </c>
      <c r="H281" s="43" t="s">
        <v>14365</v>
      </c>
      <c r="I281" s="43">
        <v>144000.0</v>
      </c>
      <c r="J281" s="43" t="s">
        <v>15205</v>
      </c>
    </row>
    <row r="282">
      <c r="A282" s="42">
        <v>470022.0</v>
      </c>
      <c r="B282" s="43" t="s">
        <v>15169</v>
      </c>
      <c r="C282" s="43" t="s">
        <v>15206</v>
      </c>
      <c r="D282" s="43" t="s">
        <v>7869</v>
      </c>
      <c r="E282" s="43">
        <v>45629.0</v>
      </c>
      <c r="F282" s="43">
        <v>45629.0</v>
      </c>
      <c r="G282" s="43" t="s">
        <v>15207</v>
      </c>
      <c r="H282" s="43" t="s">
        <v>14365</v>
      </c>
      <c r="I282" s="43">
        <v>77700.0</v>
      </c>
      <c r="J282" s="43" t="s">
        <v>15208</v>
      </c>
    </row>
    <row r="283">
      <c r="A283" s="42">
        <v>470022.0</v>
      </c>
      <c r="B283" s="43" t="s">
        <v>15169</v>
      </c>
      <c r="C283" s="43" t="s">
        <v>15209</v>
      </c>
      <c r="D283" s="43" t="s">
        <v>7869</v>
      </c>
      <c r="E283" s="43">
        <v>45483.0</v>
      </c>
      <c r="F283" s="43">
        <v>45848.0</v>
      </c>
      <c r="G283" s="43" t="s">
        <v>15210</v>
      </c>
      <c r="H283" s="43" t="s">
        <v>14365</v>
      </c>
      <c r="I283" s="43">
        <v>19500.0</v>
      </c>
      <c r="J283" s="43" t="s">
        <v>15211</v>
      </c>
    </row>
    <row r="284">
      <c r="A284" s="42">
        <v>470022.0</v>
      </c>
      <c r="B284" s="43" t="s">
        <v>15169</v>
      </c>
      <c r="C284" s="43" t="s">
        <v>15212</v>
      </c>
      <c r="D284" s="43" t="s">
        <v>6725</v>
      </c>
      <c r="E284" s="43">
        <v>45291.0</v>
      </c>
      <c r="F284" s="43">
        <v>46023.0</v>
      </c>
      <c r="G284" s="43" t="s">
        <v>15213</v>
      </c>
      <c r="H284" s="43" t="s">
        <v>14365</v>
      </c>
      <c r="I284" s="43">
        <v>78966.36</v>
      </c>
      <c r="J284" s="43" t="s">
        <v>15214</v>
      </c>
    </row>
    <row r="285">
      <c r="A285" s="42">
        <v>470022.0</v>
      </c>
      <c r="B285" s="43" t="s">
        <v>15169</v>
      </c>
      <c r="C285" s="43" t="s">
        <v>15215</v>
      </c>
      <c r="D285" s="43" t="s">
        <v>6725</v>
      </c>
      <c r="E285" s="43">
        <v>45544.0</v>
      </c>
      <c r="F285" s="43">
        <v>46639.0</v>
      </c>
      <c r="G285" s="43" t="s">
        <v>15216</v>
      </c>
      <c r="H285" s="43" t="s">
        <v>14365</v>
      </c>
      <c r="I285" s="43">
        <v>1380000.0</v>
      </c>
      <c r="J285" s="43" t="s">
        <v>15217</v>
      </c>
    </row>
    <row r="286">
      <c r="A286" s="42">
        <v>470022.0</v>
      </c>
      <c r="B286" s="43" t="s">
        <v>15169</v>
      </c>
      <c r="C286" s="43" t="s">
        <v>15218</v>
      </c>
      <c r="D286" s="43" t="s">
        <v>6725</v>
      </c>
      <c r="E286" s="43">
        <v>45291.0</v>
      </c>
      <c r="F286" s="43">
        <v>45901.0</v>
      </c>
      <c r="G286" s="43" t="s">
        <v>15219</v>
      </c>
      <c r="H286" s="43" t="s">
        <v>14365</v>
      </c>
      <c r="I286" s="43">
        <v>1311840.0</v>
      </c>
      <c r="J286" s="43" t="s">
        <v>15220</v>
      </c>
    </row>
    <row r="287">
      <c r="A287" s="42">
        <v>470022.0</v>
      </c>
      <c r="B287" s="43" t="s">
        <v>15169</v>
      </c>
      <c r="C287" s="43" t="s">
        <v>15221</v>
      </c>
      <c r="D287" s="43" t="s">
        <v>6725</v>
      </c>
      <c r="E287" s="43">
        <v>45560.0</v>
      </c>
      <c r="F287" s="43">
        <v>45560.0</v>
      </c>
      <c r="G287" s="43" t="s">
        <v>15222</v>
      </c>
      <c r="H287" s="43" t="s">
        <v>14365</v>
      </c>
      <c r="I287" s="43">
        <v>15722.19</v>
      </c>
      <c r="J287" s="43" t="s">
        <v>15223</v>
      </c>
    </row>
    <row r="288">
      <c r="A288" s="42">
        <v>470022.0</v>
      </c>
      <c r="B288" s="43" t="s">
        <v>15169</v>
      </c>
      <c r="C288" s="43" t="s">
        <v>15224</v>
      </c>
      <c r="D288" s="43" t="s">
        <v>6725</v>
      </c>
      <c r="E288" s="43">
        <v>45394.0</v>
      </c>
      <c r="F288" s="43">
        <v>46489.0</v>
      </c>
      <c r="G288" s="43" t="s">
        <v>15225</v>
      </c>
      <c r="H288" s="43" t="s">
        <v>14365</v>
      </c>
      <c r="I288" s="43">
        <v>147000.0</v>
      </c>
      <c r="J288" s="43" t="s">
        <v>15226</v>
      </c>
    </row>
    <row r="289">
      <c r="A289" s="42">
        <v>470022.0</v>
      </c>
      <c r="B289" s="43" t="s">
        <v>15169</v>
      </c>
      <c r="C289" s="43" t="s">
        <v>15227</v>
      </c>
      <c r="D289" s="43" t="s">
        <v>6725</v>
      </c>
      <c r="E289" s="43">
        <v>45584.0</v>
      </c>
      <c r="F289" s="43">
        <v>46314.0</v>
      </c>
      <c r="G289" s="43" t="s">
        <v>15228</v>
      </c>
      <c r="H289" s="43" t="s">
        <v>15229</v>
      </c>
      <c r="I289" s="43">
        <v>102122.5</v>
      </c>
      <c r="J289" s="43" t="s">
        <v>15230</v>
      </c>
    </row>
    <row r="290">
      <c r="A290" s="42">
        <v>470022.0</v>
      </c>
      <c r="B290" s="43" t="s">
        <v>15169</v>
      </c>
      <c r="C290" s="43" t="s">
        <v>15231</v>
      </c>
      <c r="D290" s="43" t="s">
        <v>6725</v>
      </c>
      <c r="E290" s="43">
        <v>45428.0</v>
      </c>
      <c r="F290" s="43">
        <v>46158.0</v>
      </c>
      <c r="G290" s="43" t="s">
        <v>15232</v>
      </c>
      <c r="H290" s="43" t="s">
        <v>15229</v>
      </c>
      <c r="I290" s="43">
        <v>1859596.32</v>
      </c>
      <c r="J290" s="43" t="s">
        <v>14694</v>
      </c>
    </row>
    <row r="291">
      <c r="A291" s="42">
        <v>470022.0</v>
      </c>
      <c r="B291" s="43" t="s">
        <v>15169</v>
      </c>
      <c r="C291" s="43" t="s">
        <v>15233</v>
      </c>
      <c r="D291" s="43" t="s">
        <v>6725</v>
      </c>
      <c r="E291" s="43">
        <v>45473.0</v>
      </c>
      <c r="F291" s="43">
        <v>45473.0</v>
      </c>
      <c r="G291" s="43" t="s">
        <v>15234</v>
      </c>
      <c r="H291" s="43" t="s">
        <v>14365</v>
      </c>
      <c r="I291" s="43">
        <v>30384.54</v>
      </c>
      <c r="J291" s="43" t="s">
        <v>14165</v>
      </c>
    </row>
    <row r="292">
      <c r="A292" s="42">
        <v>470022.0</v>
      </c>
      <c r="B292" s="43" t="s">
        <v>15169</v>
      </c>
      <c r="C292" s="43" t="s">
        <v>15235</v>
      </c>
      <c r="D292" s="43" t="s">
        <v>6725</v>
      </c>
      <c r="E292" s="43">
        <v>45473.0</v>
      </c>
      <c r="F292" s="43">
        <v>46568.0</v>
      </c>
      <c r="G292" s="43" t="s">
        <v>15236</v>
      </c>
      <c r="H292" s="43" t="s">
        <v>15229</v>
      </c>
      <c r="I292" s="43">
        <v>10865.0</v>
      </c>
      <c r="J292" s="43" t="s">
        <v>15237</v>
      </c>
    </row>
    <row r="293">
      <c r="A293" s="42">
        <v>470022.0</v>
      </c>
      <c r="B293" s="43" t="s">
        <v>15169</v>
      </c>
      <c r="C293" s="43" t="s">
        <v>15238</v>
      </c>
      <c r="D293" s="43" t="s">
        <v>6725</v>
      </c>
      <c r="E293" s="43">
        <v>45304.0</v>
      </c>
      <c r="F293" s="43">
        <v>46035.0</v>
      </c>
      <c r="G293" s="43" t="s">
        <v>15239</v>
      </c>
      <c r="H293" s="43" t="s">
        <v>14365</v>
      </c>
      <c r="I293" s="43">
        <v>13900.44</v>
      </c>
      <c r="J293" s="43" t="s">
        <v>15240</v>
      </c>
    </row>
    <row r="294">
      <c r="A294" s="42">
        <v>470022.0</v>
      </c>
      <c r="B294" s="43" t="s">
        <v>15169</v>
      </c>
      <c r="C294" s="43" t="s">
        <v>15241</v>
      </c>
      <c r="D294" s="43" t="s">
        <v>1731</v>
      </c>
      <c r="E294" s="43">
        <v>45657.0</v>
      </c>
      <c r="F294" s="43">
        <v>46387.0</v>
      </c>
      <c r="G294" s="43" t="s">
        <v>15242</v>
      </c>
      <c r="H294" s="43" t="s">
        <v>15243</v>
      </c>
      <c r="I294" s="43">
        <v>1600.0</v>
      </c>
      <c r="J294" s="43" t="s">
        <v>15244</v>
      </c>
    </row>
    <row r="295">
      <c r="A295" s="42">
        <v>470022.0</v>
      </c>
      <c r="B295" s="43" t="s">
        <v>15169</v>
      </c>
      <c r="C295" s="43" t="s">
        <v>15245</v>
      </c>
      <c r="D295" s="43" t="s">
        <v>1731</v>
      </c>
      <c r="E295" s="43">
        <v>45657.0</v>
      </c>
      <c r="F295" s="43">
        <v>46387.0</v>
      </c>
      <c r="G295" s="43" t="s">
        <v>15246</v>
      </c>
      <c r="H295" s="43" t="s">
        <v>15243</v>
      </c>
      <c r="I295" s="43">
        <v>36000.0</v>
      </c>
      <c r="J295" s="43" t="s">
        <v>15247</v>
      </c>
    </row>
    <row r="296">
      <c r="A296" s="42">
        <v>470022.0</v>
      </c>
      <c r="B296" s="43" t="s">
        <v>15169</v>
      </c>
      <c r="C296" s="43" t="s">
        <v>15248</v>
      </c>
      <c r="D296" s="43" t="s">
        <v>1731</v>
      </c>
      <c r="E296" s="43">
        <v>45657.0</v>
      </c>
      <c r="F296" s="43">
        <v>46387.0</v>
      </c>
      <c r="G296" s="43" t="s">
        <v>15249</v>
      </c>
      <c r="H296" s="43" t="s">
        <v>15243</v>
      </c>
      <c r="I296" s="43">
        <v>1800.0</v>
      </c>
      <c r="J296" s="43" t="s">
        <v>15250</v>
      </c>
    </row>
    <row r="297">
      <c r="A297" s="42">
        <v>470022.0</v>
      </c>
      <c r="B297" s="43" t="s">
        <v>15169</v>
      </c>
      <c r="C297" s="43" t="s">
        <v>15251</v>
      </c>
      <c r="D297" s="43" t="s">
        <v>1731</v>
      </c>
      <c r="E297" s="43">
        <v>45657.0</v>
      </c>
      <c r="F297" s="43">
        <v>46387.0</v>
      </c>
      <c r="G297" s="43" t="s">
        <v>15252</v>
      </c>
      <c r="H297" s="43" t="s">
        <v>15243</v>
      </c>
      <c r="I297" s="43">
        <v>220000.0</v>
      </c>
      <c r="J297" s="43" t="s">
        <v>15253</v>
      </c>
    </row>
    <row r="298">
      <c r="A298" s="42">
        <v>470022.0</v>
      </c>
      <c r="B298" s="43" t="s">
        <v>15169</v>
      </c>
      <c r="C298" s="43" t="s">
        <v>15254</v>
      </c>
      <c r="D298" s="43" t="s">
        <v>1731</v>
      </c>
      <c r="E298" s="43">
        <v>45553.0</v>
      </c>
      <c r="F298" s="43">
        <v>45553.0</v>
      </c>
      <c r="G298" s="43" t="s">
        <v>15255</v>
      </c>
      <c r="H298" s="43" t="s">
        <v>14365</v>
      </c>
      <c r="I298" s="43">
        <v>1536.18</v>
      </c>
      <c r="J298" s="43" t="s">
        <v>15256</v>
      </c>
    </row>
    <row r="299">
      <c r="A299" s="42">
        <v>470022.0</v>
      </c>
      <c r="B299" s="43" t="s">
        <v>15169</v>
      </c>
      <c r="C299" s="43" t="s">
        <v>15257</v>
      </c>
      <c r="D299" s="43" t="s">
        <v>6725</v>
      </c>
      <c r="E299" s="43">
        <v>45530.0</v>
      </c>
      <c r="F299" s="43">
        <v>45895.0</v>
      </c>
      <c r="G299" s="43" t="s">
        <v>15258</v>
      </c>
      <c r="H299" s="43" t="s">
        <v>14365</v>
      </c>
      <c r="I299" s="43">
        <v>49932.0</v>
      </c>
      <c r="J299" s="43" t="s">
        <v>15259</v>
      </c>
    </row>
    <row r="300">
      <c r="A300" s="42">
        <v>27023.0</v>
      </c>
      <c r="B300" s="43" t="s">
        <v>1966</v>
      </c>
      <c r="C300" s="43" t="s">
        <v>15260</v>
      </c>
      <c r="D300" s="43" t="s">
        <v>1731</v>
      </c>
      <c r="E300" s="43" t="s">
        <v>15261</v>
      </c>
      <c r="F300" s="43" t="s">
        <v>15261</v>
      </c>
      <c r="G300" s="43" t="s">
        <v>15262</v>
      </c>
      <c r="H300" s="43" t="s">
        <v>23</v>
      </c>
      <c r="I300" s="43">
        <v>404314.08</v>
      </c>
      <c r="J300" s="43" t="s">
        <v>14694</v>
      </c>
    </row>
    <row r="301">
      <c r="A301" s="42">
        <v>27023.0</v>
      </c>
      <c r="B301" s="43" t="s">
        <v>1966</v>
      </c>
      <c r="C301" s="43" t="s">
        <v>15263</v>
      </c>
      <c r="D301" s="43" t="s">
        <v>1731</v>
      </c>
      <c r="E301" s="43" t="s">
        <v>15264</v>
      </c>
      <c r="F301" s="43" t="s">
        <v>15265</v>
      </c>
      <c r="G301" s="43" t="s">
        <v>15266</v>
      </c>
      <c r="H301" s="43" t="s">
        <v>15267</v>
      </c>
      <c r="I301" s="43">
        <v>99299.99</v>
      </c>
      <c r="J301" s="43" t="s">
        <v>15237</v>
      </c>
    </row>
    <row r="302">
      <c r="A302" s="42">
        <v>27023.0</v>
      </c>
      <c r="B302" s="43" t="s">
        <v>1966</v>
      </c>
      <c r="C302" s="43" t="s">
        <v>15268</v>
      </c>
      <c r="D302" s="43" t="s">
        <v>1731</v>
      </c>
      <c r="E302" s="43" t="s">
        <v>15264</v>
      </c>
      <c r="F302" s="43" t="s">
        <v>15265</v>
      </c>
      <c r="G302" s="43" t="s">
        <v>15269</v>
      </c>
      <c r="H302" s="43" t="s">
        <v>23</v>
      </c>
      <c r="I302" s="43">
        <v>1295893.56</v>
      </c>
      <c r="J302" s="43" t="s">
        <v>15270</v>
      </c>
    </row>
    <row r="303">
      <c r="A303" s="42">
        <v>27023.0</v>
      </c>
      <c r="B303" s="43" t="s">
        <v>1966</v>
      </c>
      <c r="C303" s="43" t="s">
        <v>15271</v>
      </c>
      <c r="D303" s="43" t="s">
        <v>1731</v>
      </c>
      <c r="E303" s="43" t="s">
        <v>15272</v>
      </c>
      <c r="F303" s="43" t="s">
        <v>15273</v>
      </c>
      <c r="G303" s="43" t="s">
        <v>15274</v>
      </c>
      <c r="H303" s="43" t="s">
        <v>23</v>
      </c>
      <c r="I303" s="43">
        <v>76596.0</v>
      </c>
      <c r="J303" s="43" t="s">
        <v>15275</v>
      </c>
    </row>
    <row r="304">
      <c r="A304" s="42">
        <v>27023.0</v>
      </c>
      <c r="B304" s="43" t="s">
        <v>1966</v>
      </c>
      <c r="C304" s="43" t="s">
        <v>15276</v>
      </c>
      <c r="D304" s="43" t="s">
        <v>1731</v>
      </c>
      <c r="E304" s="43" t="s">
        <v>15277</v>
      </c>
      <c r="F304" s="43" t="s">
        <v>15278</v>
      </c>
      <c r="G304" s="43" t="s">
        <v>15274</v>
      </c>
      <c r="H304" s="43" t="s">
        <v>23</v>
      </c>
      <c r="I304" s="43">
        <v>29028.0</v>
      </c>
      <c r="J304" s="43" t="s">
        <v>15175</v>
      </c>
    </row>
    <row r="305">
      <c r="A305" s="42">
        <v>27023.0</v>
      </c>
      <c r="B305" s="43" t="s">
        <v>1966</v>
      </c>
      <c r="C305" s="43" t="s">
        <v>15279</v>
      </c>
      <c r="D305" s="43" t="s">
        <v>1731</v>
      </c>
      <c r="E305" s="43" t="s">
        <v>15280</v>
      </c>
      <c r="F305" s="43" t="s">
        <v>15281</v>
      </c>
      <c r="G305" s="43" t="s">
        <v>14201</v>
      </c>
      <c r="H305" s="43" t="s">
        <v>23</v>
      </c>
      <c r="I305" s="43">
        <v>41500.0</v>
      </c>
      <c r="J305" s="43" t="s">
        <v>15180</v>
      </c>
    </row>
    <row r="306">
      <c r="A306" s="42">
        <v>27023.0</v>
      </c>
      <c r="B306" s="43" t="s">
        <v>1966</v>
      </c>
      <c r="C306" s="43" t="s">
        <v>15282</v>
      </c>
      <c r="D306" s="43" t="s">
        <v>1731</v>
      </c>
      <c r="E306" s="43" t="s">
        <v>15264</v>
      </c>
      <c r="F306" s="43" t="s">
        <v>15283</v>
      </c>
      <c r="G306" s="43" t="s">
        <v>15284</v>
      </c>
      <c r="H306" s="43" t="s">
        <v>23</v>
      </c>
      <c r="I306" s="43">
        <v>11000.0</v>
      </c>
      <c r="J306" s="43" t="s">
        <v>15285</v>
      </c>
    </row>
    <row r="307">
      <c r="A307" s="42">
        <v>27023.0</v>
      </c>
      <c r="B307" s="43" t="s">
        <v>1966</v>
      </c>
      <c r="C307" s="43" t="s">
        <v>802</v>
      </c>
      <c r="D307" s="43" t="s">
        <v>1731</v>
      </c>
      <c r="E307" s="43" t="s">
        <v>15286</v>
      </c>
      <c r="F307" s="43" t="s">
        <v>15287</v>
      </c>
      <c r="G307" s="43" t="s">
        <v>15288</v>
      </c>
      <c r="H307" s="43" t="s">
        <v>23</v>
      </c>
      <c r="I307" s="43">
        <v>14400.0</v>
      </c>
      <c r="J307" s="43" t="s">
        <v>15289</v>
      </c>
    </row>
    <row r="308">
      <c r="A308" s="42">
        <v>27023.0</v>
      </c>
      <c r="B308" s="43" t="s">
        <v>1966</v>
      </c>
      <c r="C308" s="43" t="s">
        <v>14629</v>
      </c>
      <c r="D308" s="43" t="s">
        <v>1731</v>
      </c>
      <c r="E308" s="43" t="s">
        <v>15290</v>
      </c>
      <c r="F308" s="43" t="s">
        <v>15291</v>
      </c>
      <c r="G308" s="43" t="s">
        <v>15292</v>
      </c>
      <c r="H308" s="43" t="s">
        <v>23</v>
      </c>
      <c r="I308" s="43">
        <v>9600.0</v>
      </c>
      <c r="J308" s="43" t="s">
        <v>14193</v>
      </c>
    </row>
    <row r="309">
      <c r="A309" s="42">
        <v>27023.0</v>
      </c>
      <c r="B309" s="43" t="s">
        <v>1966</v>
      </c>
      <c r="C309" s="43" t="s">
        <v>15293</v>
      </c>
      <c r="D309" s="43" t="s">
        <v>1731</v>
      </c>
      <c r="E309" s="43" t="s">
        <v>15294</v>
      </c>
      <c r="F309" s="43" t="s">
        <v>15295</v>
      </c>
      <c r="G309" s="43" t="s">
        <v>15296</v>
      </c>
      <c r="H309" s="43" t="s">
        <v>23</v>
      </c>
      <c r="I309" s="43">
        <v>84000.0</v>
      </c>
      <c r="J309" s="43" t="s">
        <v>15297</v>
      </c>
    </row>
    <row r="310">
      <c r="A310" s="42">
        <v>160099.0</v>
      </c>
      <c r="B310" s="43" t="s">
        <v>2051</v>
      </c>
      <c r="C310" s="43" t="s">
        <v>15298</v>
      </c>
      <c r="D310" s="43" t="s">
        <v>12543</v>
      </c>
      <c r="E310" s="43">
        <v>45444.0</v>
      </c>
      <c r="F310" s="43"/>
      <c r="G310" s="43"/>
      <c r="H310" s="43" t="s">
        <v>2149</v>
      </c>
      <c r="I310" s="43" t="s">
        <v>8408</v>
      </c>
      <c r="J310" s="43" t="s">
        <v>15299</v>
      </c>
    </row>
    <row r="311">
      <c r="A311" s="42">
        <v>160099.0</v>
      </c>
      <c r="B311" s="43" t="s">
        <v>2051</v>
      </c>
      <c r="C311" s="43" t="s">
        <v>15300</v>
      </c>
      <c r="D311" s="43" t="s">
        <v>12543</v>
      </c>
      <c r="E311" s="43">
        <v>45595.0</v>
      </c>
      <c r="F311" s="43"/>
      <c r="G311" s="43"/>
      <c r="H311" s="43" t="s">
        <v>14365</v>
      </c>
      <c r="I311" s="43" t="s">
        <v>15301</v>
      </c>
      <c r="J311" s="43" t="s">
        <v>15302</v>
      </c>
    </row>
    <row r="312">
      <c r="A312" s="42">
        <v>160099.0</v>
      </c>
      <c r="B312" s="43" t="s">
        <v>2051</v>
      </c>
      <c r="C312" s="43" t="s">
        <v>15303</v>
      </c>
      <c r="D312" s="43" t="s">
        <v>12543</v>
      </c>
      <c r="E312" s="43">
        <v>45503.0</v>
      </c>
      <c r="F312" s="43"/>
      <c r="G312" s="43"/>
      <c r="H312" s="43" t="s">
        <v>14365</v>
      </c>
      <c r="I312" s="43" t="s">
        <v>15304</v>
      </c>
      <c r="J312" s="43" t="s">
        <v>15305</v>
      </c>
    </row>
    <row r="313">
      <c r="A313" s="42">
        <v>160099.0</v>
      </c>
      <c r="B313" s="43" t="s">
        <v>2051</v>
      </c>
      <c r="C313" s="43" t="s">
        <v>15306</v>
      </c>
      <c r="D313" s="43" t="s">
        <v>12543</v>
      </c>
      <c r="E313" s="43">
        <v>45260.0</v>
      </c>
      <c r="F313" s="43">
        <v>45261.0</v>
      </c>
      <c r="G313" s="43" t="s">
        <v>15307</v>
      </c>
      <c r="H313" s="43" t="s">
        <v>2149</v>
      </c>
      <c r="I313" s="43" t="s">
        <v>15308</v>
      </c>
      <c r="J313" s="43" t="s">
        <v>15309</v>
      </c>
    </row>
    <row r="314">
      <c r="A314" s="42">
        <v>160099.0</v>
      </c>
      <c r="B314" s="43" t="s">
        <v>2051</v>
      </c>
      <c r="C314" s="43" t="s">
        <v>15306</v>
      </c>
      <c r="D314" s="43" t="s">
        <v>12543</v>
      </c>
      <c r="E314" s="43">
        <v>45566.0</v>
      </c>
      <c r="F314" s="43">
        <v>45567.0</v>
      </c>
      <c r="G314" s="43"/>
      <c r="H314" s="43" t="s">
        <v>2149</v>
      </c>
      <c r="I314" s="43" t="s">
        <v>15310</v>
      </c>
      <c r="J314" s="43" t="s">
        <v>15311</v>
      </c>
    </row>
    <row r="315">
      <c r="A315" s="42">
        <v>160099.0</v>
      </c>
      <c r="B315" s="43" t="s">
        <v>2051</v>
      </c>
      <c r="C315" s="43" t="s">
        <v>15312</v>
      </c>
      <c r="D315" s="43" t="s">
        <v>12543</v>
      </c>
      <c r="E315" s="43">
        <v>45352.0</v>
      </c>
      <c r="F315" s="43">
        <v>45717.0</v>
      </c>
      <c r="G315" s="43" t="s">
        <v>15313</v>
      </c>
      <c r="H315" s="43" t="s">
        <v>14365</v>
      </c>
      <c r="I315" s="43" t="s">
        <v>15314</v>
      </c>
      <c r="J315" s="43" t="s">
        <v>15315</v>
      </c>
    </row>
    <row r="316">
      <c r="A316" s="42">
        <v>160099.0</v>
      </c>
      <c r="B316" s="43" t="s">
        <v>2051</v>
      </c>
      <c r="C316" s="43" t="s">
        <v>15316</v>
      </c>
      <c r="D316" s="43" t="s">
        <v>12543</v>
      </c>
      <c r="E316" s="43">
        <v>45369.0</v>
      </c>
      <c r="F316" s="43">
        <v>45369.0</v>
      </c>
      <c r="G316" s="43"/>
      <c r="H316" s="43" t="s">
        <v>14365</v>
      </c>
      <c r="I316" s="43" t="s">
        <v>15317</v>
      </c>
      <c r="J316" s="43" t="s">
        <v>15318</v>
      </c>
    </row>
    <row r="317">
      <c r="A317" s="42">
        <v>160099.0</v>
      </c>
      <c r="B317" s="43" t="s">
        <v>2051</v>
      </c>
      <c r="C317" s="43" t="s">
        <v>15319</v>
      </c>
      <c r="D317" s="43" t="s">
        <v>12543</v>
      </c>
      <c r="E317" s="43">
        <v>45529.0</v>
      </c>
      <c r="F317" s="43">
        <v>45895.0</v>
      </c>
      <c r="G317" s="43" t="s">
        <v>15320</v>
      </c>
      <c r="H317" s="43" t="s">
        <v>14365</v>
      </c>
      <c r="I317" s="43" t="s">
        <v>15321</v>
      </c>
      <c r="J317" s="43" t="s">
        <v>15322</v>
      </c>
    </row>
    <row r="318">
      <c r="A318" s="42">
        <v>160099.0</v>
      </c>
      <c r="B318" s="43" t="s">
        <v>2051</v>
      </c>
      <c r="C318" s="43" t="s">
        <v>15323</v>
      </c>
      <c r="D318" s="43" t="s">
        <v>12543</v>
      </c>
      <c r="E318" s="43">
        <v>45596.0</v>
      </c>
      <c r="F318" s="43">
        <v>45962.0</v>
      </c>
      <c r="G318" s="43"/>
      <c r="H318" s="43" t="s">
        <v>2149</v>
      </c>
      <c r="I318" s="43" t="s">
        <v>15324</v>
      </c>
      <c r="J318" s="43" t="s">
        <v>15325</v>
      </c>
    </row>
    <row r="319">
      <c r="A319" s="42">
        <v>160099.0</v>
      </c>
      <c r="B319" s="43" t="s">
        <v>2051</v>
      </c>
      <c r="C319" s="43" t="s">
        <v>15326</v>
      </c>
      <c r="D319" s="43" t="s">
        <v>12543</v>
      </c>
      <c r="E319" s="43">
        <v>45573.0</v>
      </c>
      <c r="F319" s="43">
        <v>45938.0</v>
      </c>
      <c r="G319" s="43"/>
      <c r="H319" s="43" t="s">
        <v>14365</v>
      </c>
      <c r="I319" s="43" t="s">
        <v>15327</v>
      </c>
      <c r="J319" s="43" t="s">
        <v>15328</v>
      </c>
    </row>
    <row r="320">
      <c r="A320" s="42">
        <v>160099.0</v>
      </c>
      <c r="B320" s="43" t="s">
        <v>2051</v>
      </c>
      <c r="C320" s="43" t="s">
        <v>15329</v>
      </c>
      <c r="D320" s="43" t="s">
        <v>12543</v>
      </c>
      <c r="E320" s="43">
        <v>45572.0</v>
      </c>
      <c r="F320" s="43">
        <v>45938.0</v>
      </c>
      <c r="G320" s="43"/>
      <c r="H320" s="43" t="s">
        <v>14365</v>
      </c>
      <c r="I320" s="43" t="s">
        <v>15330</v>
      </c>
      <c r="J320" s="43" t="s">
        <v>15331</v>
      </c>
    </row>
    <row r="321">
      <c r="A321" s="42">
        <v>160099.0</v>
      </c>
      <c r="B321" s="43" t="s">
        <v>2051</v>
      </c>
      <c r="C321" s="43" t="s">
        <v>15332</v>
      </c>
      <c r="D321" s="43" t="s">
        <v>12543</v>
      </c>
      <c r="E321" s="43">
        <v>45260.0</v>
      </c>
      <c r="F321" s="43">
        <v>45992.0</v>
      </c>
      <c r="G321" s="43" t="s">
        <v>15333</v>
      </c>
      <c r="H321" s="43" t="s">
        <v>14365</v>
      </c>
      <c r="I321" s="43" t="s">
        <v>15334</v>
      </c>
      <c r="J321" s="43" t="s">
        <v>15335</v>
      </c>
    </row>
    <row r="322">
      <c r="A322" s="42">
        <v>160099.0</v>
      </c>
      <c r="B322" s="43" t="s">
        <v>2051</v>
      </c>
      <c r="C322" s="43" t="s">
        <v>15332</v>
      </c>
      <c r="D322" s="43" t="s">
        <v>12543</v>
      </c>
      <c r="E322" s="43">
        <v>45626.0</v>
      </c>
      <c r="F322" s="43">
        <v>45992.0</v>
      </c>
      <c r="G322" s="43"/>
      <c r="H322" s="43" t="s">
        <v>14365</v>
      </c>
      <c r="I322" s="43" t="s">
        <v>15336</v>
      </c>
      <c r="J322" s="43" t="s">
        <v>15337</v>
      </c>
    </row>
    <row r="323">
      <c r="A323" s="42">
        <v>160099.0</v>
      </c>
      <c r="B323" s="43" t="s">
        <v>2051</v>
      </c>
      <c r="C323" s="43" t="s">
        <v>15332</v>
      </c>
      <c r="D323" s="43" t="s">
        <v>12543</v>
      </c>
      <c r="E323" s="43">
        <v>45626.0</v>
      </c>
      <c r="F323" s="43">
        <v>45992.0</v>
      </c>
      <c r="G323" s="43"/>
      <c r="H323" s="43" t="s">
        <v>14365</v>
      </c>
      <c r="I323" s="43" t="s">
        <v>15338</v>
      </c>
      <c r="J323" s="43" t="s">
        <v>15339</v>
      </c>
    </row>
    <row r="324">
      <c r="A324" s="42">
        <v>160099.0</v>
      </c>
      <c r="B324" s="43" t="s">
        <v>2051</v>
      </c>
      <c r="C324" s="43" t="s">
        <v>15332</v>
      </c>
      <c r="D324" s="43" t="s">
        <v>12543</v>
      </c>
      <c r="E324" s="43">
        <v>45260.0</v>
      </c>
      <c r="F324" s="43">
        <v>45992.0</v>
      </c>
      <c r="G324" s="43" t="s">
        <v>15340</v>
      </c>
      <c r="H324" s="43" t="s">
        <v>14365</v>
      </c>
      <c r="I324" s="43" t="s">
        <v>15341</v>
      </c>
      <c r="J324" s="43" t="s">
        <v>15342</v>
      </c>
    </row>
    <row r="325">
      <c r="A325" s="42">
        <v>160099.0</v>
      </c>
      <c r="B325" s="43" t="s">
        <v>2051</v>
      </c>
      <c r="C325" s="43" t="s">
        <v>15332</v>
      </c>
      <c r="D325" s="43" t="s">
        <v>12543</v>
      </c>
      <c r="E325" s="43">
        <v>45657.0</v>
      </c>
      <c r="F325" s="43">
        <v>46023.0</v>
      </c>
      <c r="G325" s="43"/>
      <c r="H325" s="43" t="s">
        <v>14365</v>
      </c>
      <c r="I325" s="43" t="s">
        <v>15343</v>
      </c>
      <c r="J325" s="43" t="s">
        <v>15344</v>
      </c>
    </row>
    <row r="326">
      <c r="A326" s="42">
        <v>160099.0</v>
      </c>
      <c r="B326" s="43" t="s">
        <v>2051</v>
      </c>
      <c r="C326" s="43" t="s">
        <v>15332</v>
      </c>
      <c r="D326" s="43" t="s">
        <v>12543</v>
      </c>
      <c r="E326" s="43">
        <v>45626.0</v>
      </c>
      <c r="F326" s="43">
        <v>45992.0</v>
      </c>
      <c r="G326" s="43"/>
      <c r="H326" s="43" t="s">
        <v>14365</v>
      </c>
      <c r="I326" s="43" t="s">
        <v>15345</v>
      </c>
      <c r="J326" s="43" t="s">
        <v>15346</v>
      </c>
    </row>
    <row r="327">
      <c r="A327" s="42">
        <v>160099.0</v>
      </c>
      <c r="B327" s="43" t="s">
        <v>2051</v>
      </c>
      <c r="C327" s="43" t="s">
        <v>15332</v>
      </c>
      <c r="D327" s="43" t="s">
        <v>12543</v>
      </c>
      <c r="E327" s="43">
        <v>45260.0</v>
      </c>
      <c r="F327" s="43">
        <v>45992.0</v>
      </c>
      <c r="G327" s="43" t="s">
        <v>15347</v>
      </c>
      <c r="H327" s="43" t="s">
        <v>14365</v>
      </c>
      <c r="I327" s="43" t="s">
        <v>15348</v>
      </c>
      <c r="J327" s="43" t="s">
        <v>15349</v>
      </c>
    </row>
    <row r="328">
      <c r="A328" s="42">
        <v>160099.0</v>
      </c>
      <c r="B328" s="43" t="s">
        <v>2051</v>
      </c>
      <c r="C328" s="43" t="s">
        <v>15332</v>
      </c>
      <c r="D328" s="43" t="s">
        <v>12543</v>
      </c>
      <c r="E328" s="43">
        <v>45626.0</v>
      </c>
      <c r="F328" s="43">
        <v>45992.0</v>
      </c>
      <c r="G328" s="43"/>
      <c r="H328" s="43" t="s">
        <v>14365</v>
      </c>
      <c r="I328" s="43" t="s">
        <v>15350</v>
      </c>
      <c r="J328" s="43" t="s">
        <v>15351</v>
      </c>
    </row>
    <row r="329">
      <c r="A329" s="42">
        <v>160099.0</v>
      </c>
      <c r="B329" s="43" t="s">
        <v>2051</v>
      </c>
      <c r="C329" s="43" t="s">
        <v>15332</v>
      </c>
      <c r="D329" s="43" t="s">
        <v>12543</v>
      </c>
      <c r="E329" s="43">
        <v>45260.0</v>
      </c>
      <c r="F329" s="43">
        <v>45992.0</v>
      </c>
      <c r="G329" s="43" t="s">
        <v>15352</v>
      </c>
      <c r="H329" s="43" t="s">
        <v>14365</v>
      </c>
      <c r="I329" s="43" t="s">
        <v>15353</v>
      </c>
      <c r="J329" s="43" t="s">
        <v>15354</v>
      </c>
    </row>
    <row r="330">
      <c r="A330" s="42">
        <v>160099.0</v>
      </c>
      <c r="B330" s="43" t="s">
        <v>2051</v>
      </c>
      <c r="C330" s="43" t="s">
        <v>15332</v>
      </c>
      <c r="D330" s="43" t="s">
        <v>12543</v>
      </c>
      <c r="E330" s="43">
        <v>45626.0</v>
      </c>
      <c r="F330" s="43">
        <v>45992.0</v>
      </c>
      <c r="G330" s="43"/>
      <c r="H330" s="43" t="s">
        <v>14365</v>
      </c>
      <c r="I330" s="43" t="s">
        <v>15355</v>
      </c>
      <c r="J330" s="43" t="s">
        <v>15356</v>
      </c>
    </row>
    <row r="331">
      <c r="A331" s="42">
        <v>160099.0</v>
      </c>
      <c r="B331" s="43" t="s">
        <v>2051</v>
      </c>
      <c r="C331" s="43" t="s">
        <v>15332</v>
      </c>
      <c r="D331" s="43" t="s">
        <v>12543</v>
      </c>
      <c r="E331" s="43">
        <v>45626.0</v>
      </c>
      <c r="F331" s="43">
        <v>45992.0</v>
      </c>
      <c r="G331" s="43"/>
      <c r="H331" s="43" t="s">
        <v>14365</v>
      </c>
      <c r="I331" s="43" t="s">
        <v>15357</v>
      </c>
      <c r="J331" s="43" t="s">
        <v>15358</v>
      </c>
    </row>
    <row r="332">
      <c r="A332" s="42">
        <v>160099.0</v>
      </c>
      <c r="B332" s="43" t="s">
        <v>2051</v>
      </c>
      <c r="C332" s="43" t="s">
        <v>15332</v>
      </c>
      <c r="D332" s="43" t="s">
        <v>12543</v>
      </c>
      <c r="E332" s="43">
        <v>45626.0</v>
      </c>
      <c r="F332" s="43">
        <v>45992.0</v>
      </c>
      <c r="G332" s="43"/>
      <c r="H332" s="43" t="s">
        <v>14365</v>
      </c>
      <c r="I332" s="43" t="s">
        <v>15359</v>
      </c>
      <c r="J332" s="43" t="s">
        <v>15360</v>
      </c>
    </row>
    <row r="333">
      <c r="A333" s="42">
        <v>160099.0</v>
      </c>
      <c r="B333" s="43" t="s">
        <v>2051</v>
      </c>
      <c r="C333" s="43" t="s">
        <v>15332</v>
      </c>
      <c r="D333" s="43" t="s">
        <v>12543</v>
      </c>
      <c r="E333" s="43">
        <v>45626.0</v>
      </c>
      <c r="F333" s="43">
        <v>45992.0</v>
      </c>
      <c r="G333" s="43"/>
      <c r="H333" s="43" t="s">
        <v>14365</v>
      </c>
      <c r="I333" s="43" t="s">
        <v>15361</v>
      </c>
      <c r="J333" s="43" t="s">
        <v>15362</v>
      </c>
    </row>
    <row r="334">
      <c r="A334" s="42">
        <v>160099.0</v>
      </c>
      <c r="B334" s="43" t="s">
        <v>2051</v>
      </c>
      <c r="C334" s="43" t="s">
        <v>15332</v>
      </c>
      <c r="D334" s="43" t="s">
        <v>12543</v>
      </c>
      <c r="E334" s="43">
        <v>45626.0</v>
      </c>
      <c r="F334" s="43">
        <v>45992.0</v>
      </c>
      <c r="G334" s="43"/>
      <c r="H334" s="43" t="s">
        <v>14365</v>
      </c>
      <c r="I334" s="43" t="s">
        <v>15363</v>
      </c>
      <c r="J334" s="43" t="s">
        <v>15364</v>
      </c>
    </row>
    <row r="335">
      <c r="A335" s="42">
        <v>160099.0</v>
      </c>
      <c r="B335" s="43" t="s">
        <v>2051</v>
      </c>
      <c r="C335" s="43" t="s">
        <v>15332</v>
      </c>
      <c r="D335" s="43" t="s">
        <v>12543</v>
      </c>
      <c r="E335" s="43">
        <v>45260.0</v>
      </c>
      <c r="F335" s="43">
        <v>45992.0</v>
      </c>
      <c r="G335" s="43" t="s">
        <v>15365</v>
      </c>
      <c r="H335" s="43" t="s">
        <v>14365</v>
      </c>
      <c r="I335" s="43" t="s">
        <v>15366</v>
      </c>
      <c r="J335" s="43" t="s">
        <v>15367</v>
      </c>
    </row>
    <row r="336">
      <c r="A336" s="42">
        <v>160099.0</v>
      </c>
      <c r="B336" s="43" t="s">
        <v>2051</v>
      </c>
      <c r="C336" s="43" t="s">
        <v>15332</v>
      </c>
      <c r="D336" s="43" t="s">
        <v>12543</v>
      </c>
      <c r="E336" s="43">
        <v>45260.0</v>
      </c>
      <c r="F336" s="43">
        <v>45992.0</v>
      </c>
      <c r="G336" s="43" t="s">
        <v>15368</v>
      </c>
      <c r="H336" s="43" t="s">
        <v>14365</v>
      </c>
      <c r="I336" s="43" t="s">
        <v>15369</v>
      </c>
      <c r="J336" s="43" t="s">
        <v>15370</v>
      </c>
    </row>
    <row r="337">
      <c r="A337" s="42">
        <v>160099.0</v>
      </c>
      <c r="B337" s="43" t="s">
        <v>2051</v>
      </c>
      <c r="C337" s="43" t="s">
        <v>15332</v>
      </c>
      <c r="D337" s="43" t="s">
        <v>12543</v>
      </c>
      <c r="E337" s="43">
        <v>45626.0</v>
      </c>
      <c r="F337" s="43">
        <v>45992.0</v>
      </c>
      <c r="G337" s="43"/>
      <c r="H337" s="43" t="s">
        <v>14365</v>
      </c>
      <c r="I337" s="43" t="s">
        <v>15371</v>
      </c>
      <c r="J337" s="43" t="s">
        <v>15372</v>
      </c>
    </row>
    <row r="338">
      <c r="A338" s="42">
        <v>160099.0</v>
      </c>
      <c r="B338" s="43" t="s">
        <v>2051</v>
      </c>
      <c r="C338" s="43" t="s">
        <v>15332</v>
      </c>
      <c r="D338" s="43" t="s">
        <v>12543</v>
      </c>
      <c r="E338" s="43">
        <v>45260.0</v>
      </c>
      <c r="F338" s="43">
        <v>45992.0</v>
      </c>
      <c r="G338" s="43" t="s">
        <v>15373</v>
      </c>
      <c r="H338" s="43" t="s">
        <v>14365</v>
      </c>
      <c r="I338" s="43" t="s">
        <v>15374</v>
      </c>
      <c r="J338" s="43" t="s">
        <v>15375</v>
      </c>
    </row>
    <row r="339">
      <c r="A339" s="42">
        <v>160099.0</v>
      </c>
      <c r="B339" s="43" t="s">
        <v>2051</v>
      </c>
      <c r="C339" s="43" t="s">
        <v>15332</v>
      </c>
      <c r="D339" s="43" t="s">
        <v>12543</v>
      </c>
      <c r="E339" s="43">
        <v>45260.0</v>
      </c>
      <c r="F339" s="43">
        <v>45992.0</v>
      </c>
      <c r="G339" s="43" t="s">
        <v>15376</v>
      </c>
      <c r="H339" s="43" t="s">
        <v>14365</v>
      </c>
      <c r="I339" s="43" t="s">
        <v>71</v>
      </c>
      <c r="J339" s="43" t="s">
        <v>15377</v>
      </c>
    </row>
    <row r="340">
      <c r="A340" s="42">
        <v>160099.0</v>
      </c>
      <c r="B340" s="43" t="s">
        <v>2051</v>
      </c>
      <c r="C340" s="43" t="s">
        <v>15332</v>
      </c>
      <c r="D340" s="43" t="s">
        <v>12543</v>
      </c>
      <c r="E340" s="43">
        <v>45626.0</v>
      </c>
      <c r="F340" s="43">
        <v>45992.0</v>
      </c>
      <c r="G340" s="43"/>
      <c r="H340" s="43" t="s">
        <v>14365</v>
      </c>
      <c r="I340" s="43" t="s">
        <v>15378</v>
      </c>
      <c r="J340" s="43" t="s">
        <v>15379</v>
      </c>
    </row>
    <row r="341">
      <c r="A341" s="42">
        <v>160099.0</v>
      </c>
      <c r="B341" s="43" t="s">
        <v>2051</v>
      </c>
      <c r="C341" s="43" t="s">
        <v>15332</v>
      </c>
      <c r="D341" s="43" t="s">
        <v>12543</v>
      </c>
      <c r="E341" s="43">
        <v>45626.0</v>
      </c>
      <c r="F341" s="43">
        <v>45992.0</v>
      </c>
      <c r="G341" s="43"/>
      <c r="H341" s="43" t="s">
        <v>14365</v>
      </c>
      <c r="I341" s="43" t="s">
        <v>71</v>
      </c>
      <c r="J341" s="43" t="s">
        <v>15380</v>
      </c>
    </row>
    <row r="342">
      <c r="A342" s="42">
        <v>160099.0</v>
      </c>
      <c r="B342" s="43" t="s">
        <v>2051</v>
      </c>
      <c r="C342" s="43" t="s">
        <v>15381</v>
      </c>
      <c r="D342" s="43" t="s">
        <v>12543</v>
      </c>
      <c r="E342" s="43">
        <v>45616.0</v>
      </c>
      <c r="F342" s="43">
        <v>45981.0</v>
      </c>
      <c r="G342" s="43"/>
      <c r="H342" s="43" t="s">
        <v>14365</v>
      </c>
      <c r="I342" s="43" t="s">
        <v>15382</v>
      </c>
      <c r="J342" s="43" t="s">
        <v>15383</v>
      </c>
    </row>
    <row r="343">
      <c r="A343" s="42">
        <v>160099.0</v>
      </c>
      <c r="B343" s="43" t="s">
        <v>2051</v>
      </c>
      <c r="C343" s="43" t="s">
        <v>15312</v>
      </c>
      <c r="D343" s="43" t="s">
        <v>12543</v>
      </c>
      <c r="E343" s="43">
        <v>45657.0</v>
      </c>
      <c r="F343" s="43">
        <v>46023.0</v>
      </c>
      <c r="G343" s="43"/>
      <c r="H343" s="43" t="s">
        <v>14365</v>
      </c>
      <c r="I343" s="43" t="s">
        <v>15384</v>
      </c>
      <c r="J343" s="43" t="s">
        <v>15385</v>
      </c>
    </row>
    <row r="344">
      <c r="A344" s="42">
        <v>160099.0</v>
      </c>
      <c r="B344" s="43" t="s">
        <v>2051</v>
      </c>
      <c r="C344" s="43" t="s">
        <v>15312</v>
      </c>
      <c r="D344" s="43" t="s">
        <v>12543</v>
      </c>
      <c r="E344" s="43">
        <v>45657.0</v>
      </c>
      <c r="F344" s="43">
        <v>46023.0</v>
      </c>
      <c r="G344" s="43"/>
      <c r="H344" s="43" t="s">
        <v>14365</v>
      </c>
      <c r="I344" s="43" t="s">
        <v>15386</v>
      </c>
      <c r="J344" s="43" t="s">
        <v>15387</v>
      </c>
    </row>
    <row r="345">
      <c r="A345" s="42">
        <v>160099.0</v>
      </c>
      <c r="B345" s="43" t="s">
        <v>2051</v>
      </c>
      <c r="C345" s="43" t="s">
        <v>15312</v>
      </c>
      <c r="D345" s="43" t="s">
        <v>12543</v>
      </c>
      <c r="E345" s="43">
        <v>45657.0</v>
      </c>
      <c r="F345" s="43">
        <v>46023.0</v>
      </c>
      <c r="G345" s="43"/>
      <c r="H345" s="43" t="s">
        <v>14365</v>
      </c>
      <c r="I345" s="43" t="s">
        <v>15388</v>
      </c>
      <c r="J345" s="43" t="s">
        <v>15389</v>
      </c>
    </row>
    <row r="346">
      <c r="A346" s="42">
        <v>160099.0</v>
      </c>
      <c r="B346" s="43" t="s">
        <v>2051</v>
      </c>
      <c r="C346" s="43" t="s">
        <v>15312</v>
      </c>
      <c r="D346" s="43" t="s">
        <v>12543</v>
      </c>
      <c r="E346" s="43">
        <v>45657.0</v>
      </c>
      <c r="F346" s="43">
        <v>46023.0</v>
      </c>
      <c r="G346" s="43"/>
      <c r="H346" s="43" t="s">
        <v>14365</v>
      </c>
      <c r="I346" s="43" t="s">
        <v>15390</v>
      </c>
      <c r="J346" s="43" t="s">
        <v>15391</v>
      </c>
    </row>
    <row r="347">
      <c r="A347" s="42">
        <v>160099.0</v>
      </c>
      <c r="B347" s="43" t="s">
        <v>2051</v>
      </c>
      <c r="C347" s="43" t="s">
        <v>15312</v>
      </c>
      <c r="D347" s="43" t="s">
        <v>12543</v>
      </c>
      <c r="E347" s="43">
        <v>45657.0</v>
      </c>
      <c r="F347" s="43">
        <v>46023.0</v>
      </c>
      <c r="G347" s="43"/>
      <c r="H347" s="43" t="s">
        <v>14365</v>
      </c>
      <c r="I347" s="43" t="s">
        <v>15392</v>
      </c>
      <c r="J347" s="43" t="s">
        <v>15393</v>
      </c>
    </row>
    <row r="348">
      <c r="A348" s="42">
        <v>160099.0</v>
      </c>
      <c r="B348" s="43" t="s">
        <v>2051</v>
      </c>
      <c r="C348" s="43" t="s">
        <v>15312</v>
      </c>
      <c r="D348" s="43" t="s">
        <v>12543</v>
      </c>
      <c r="E348" s="43">
        <v>45657.0</v>
      </c>
      <c r="F348" s="43">
        <v>46023.0</v>
      </c>
      <c r="G348" s="43"/>
      <c r="H348" s="43" t="s">
        <v>14365</v>
      </c>
      <c r="I348" s="43" t="s">
        <v>15394</v>
      </c>
      <c r="J348" s="43" t="s">
        <v>15395</v>
      </c>
    </row>
    <row r="349">
      <c r="A349" s="42">
        <v>160099.0</v>
      </c>
      <c r="B349" s="43" t="s">
        <v>2051</v>
      </c>
      <c r="C349" s="43" t="s">
        <v>15312</v>
      </c>
      <c r="D349" s="43" t="s">
        <v>12543</v>
      </c>
      <c r="E349" s="43">
        <v>45291.0</v>
      </c>
      <c r="F349" s="43">
        <v>46023.0</v>
      </c>
      <c r="G349" s="43" t="s">
        <v>15396</v>
      </c>
      <c r="H349" s="43" t="s">
        <v>14365</v>
      </c>
      <c r="I349" s="43" t="s">
        <v>9048</v>
      </c>
      <c r="J349" s="43" t="s">
        <v>15397</v>
      </c>
    </row>
    <row r="350">
      <c r="A350" s="42">
        <v>160099.0</v>
      </c>
      <c r="B350" s="43" t="s">
        <v>2051</v>
      </c>
      <c r="C350" s="43" t="s">
        <v>15312</v>
      </c>
      <c r="D350" s="43" t="s">
        <v>12543</v>
      </c>
      <c r="E350" s="43">
        <v>45657.0</v>
      </c>
      <c r="F350" s="43">
        <v>46023.0</v>
      </c>
      <c r="G350" s="43"/>
      <c r="H350" s="43" t="s">
        <v>14365</v>
      </c>
      <c r="I350" s="43" t="s">
        <v>15398</v>
      </c>
      <c r="J350" s="43" t="s">
        <v>15399</v>
      </c>
    </row>
    <row r="351">
      <c r="A351" s="42">
        <v>160099.0</v>
      </c>
      <c r="B351" s="43" t="s">
        <v>2051</v>
      </c>
      <c r="C351" s="43" t="s">
        <v>15400</v>
      </c>
      <c r="D351" s="43" t="s">
        <v>12543</v>
      </c>
      <c r="E351" s="43">
        <v>45553.0</v>
      </c>
      <c r="F351" s="43">
        <v>45919.0</v>
      </c>
      <c r="G351" s="43"/>
      <c r="H351" s="43" t="s">
        <v>2149</v>
      </c>
      <c r="I351" s="43" t="s">
        <v>15401</v>
      </c>
      <c r="J351" s="43" t="s">
        <v>15402</v>
      </c>
    </row>
    <row r="352">
      <c r="A352" s="42">
        <v>160099.0</v>
      </c>
      <c r="B352" s="43" t="s">
        <v>2051</v>
      </c>
      <c r="C352" s="43" t="s">
        <v>15403</v>
      </c>
      <c r="D352" s="43" t="s">
        <v>12543</v>
      </c>
      <c r="E352" s="43">
        <v>45565.0</v>
      </c>
      <c r="F352" s="43">
        <v>45930.0</v>
      </c>
      <c r="G352" s="43"/>
      <c r="H352" s="43" t="s">
        <v>12585</v>
      </c>
      <c r="I352" s="43" t="s">
        <v>9018</v>
      </c>
      <c r="J352" s="43" t="s">
        <v>15404</v>
      </c>
    </row>
    <row r="353">
      <c r="A353" s="42">
        <v>160099.0</v>
      </c>
      <c r="B353" s="43" t="s">
        <v>2051</v>
      </c>
      <c r="C353" s="43" t="s">
        <v>15405</v>
      </c>
      <c r="D353" s="43" t="s">
        <v>12543</v>
      </c>
      <c r="E353" s="43">
        <v>45322.0</v>
      </c>
      <c r="F353" s="43">
        <v>45689.0</v>
      </c>
      <c r="G353" s="43" t="s">
        <v>15406</v>
      </c>
      <c r="H353" s="43" t="s">
        <v>2149</v>
      </c>
      <c r="I353" s="43" t="s">
        <v>15407</v>
      </c>
      <c r="J353" s="43" t="s">
        <v>15408</v>
      </c>
    </row>
    <row r="354">
      <c r="A354" s="42">
        <v>160099.0</v>
      </c>
      <c r="B354" s="43" t="s">
        <v>2051</v>
      </c>
      <c r="C354" s="43" t="s">
        <v>15332</v>
      </c>
      <c r="D354" s="43" t="s">
        <v>12543</v>
      </c>
      <c r="E354" s="43">
        <v>45350.0</v>
      </c>
      <c r="F354" s="43">
        <v>46082.0</v>
      </c>
      <c r="G354" s="43" t="s">
        <v>15409</v>
      </c>
      <c r="H354" s="43" t="s">
        <v>14365</v>
      </c>
      <c r="I354" s="43" t="s">
        <v>15410</v>
      </c>
      <c r="J354" s="43" t="s">
        <v>15411</v>
      </c>
    </row>
    <row r="355">
      <c r="A355" s="42">
        <v>160099.0</v>
      </c>
      <c r="B355" s="43" t="s">
        <v>2051</v>
      </c>
      <c r="C355" s="43" t="s">
        <v>15332</v>
      </c>
      <c r="D355" s="43" t="s">
        <v>12543</v>
      </c>
      <c r="E355" s="43">
        <v>45350.0</v>
      </c>
      <c r="F355" s="43">
        <v>46082.0</v>
      </c>
      <c r="G355" s="43" t="s">
        <v>15412</v>
      </c>
      <c r="H355" s="43" t="s">
        <v>14365</v>
      </c>
      <c r="I355" s="43" t="s">
        <v>9034</v>
      </c>
      <c r="J355" s="43" t="s">
        <v>15413</v>
      </c>
    </row>
    <row r="356">
      <c r="A356" s="42">
        <v>160099.0</v>
      </c>
      <c r="B356" s="43" t="s">
        <v>2051</v>
      </c>
      <c r="C356" s="43" t="s">
        <v>15332</v>
      </c>
      <c r="D356" s="43" t="s">
        <v>12543</v>
      </c>
      <c r="E356" s="43">
        <v>45350.0</v>
      </c>
      <c r="F356" s="43">
        <v>46082.0</v>
      </c>
      <c r="G356" s="43" t="s">
        <v>15414</v>
      </c>
      <c r="H356" s="43" t="s">
        <v>14365</v>
      </c>
      <c r="I356" s="43" t="s">
        <v>15415</v>
      </c>
      <c r="J356" s="43" t="s">
        <v>15416</v>
      </c>
    </row>
    <row r="357">
      <c r="A357" s="42">
        <v>160099.0</v>
      </c>
      <c r="B357" s="43" t="s">
        <v>2051</v>
      </c>
      <c r="C357" s="43" t="s">
        <v>15332</v>
      </c>
      <c r="D357" s="43" t="s">
        <v>12543</v>
      </c>
      <c r="E357" s="43">
        <v>45350.0</v>
      </c>
      <c r="F357" s="43">
        <v>46082.0</v>
      </c>
      <c r="G357" s="43" t="s">
        <v>15417</v>
      </c>
      <c r="H357" s="43" t="s">
        <v>14365</v>
      </c>
      <c r="I357" s="43" t="s">
        <v>15418</v>
      </c>
      <c r="J357" s="43" t="s">
        <v>15419</v>
      </c>
    </row>
    <row r="358">
      <c r="A358" s="42">
        <v>160099.0</v>
      </c>
      <c r="B358" s="43" t="s">
        <v>2051</v>
      </c>
      <c r="C358" s="43" t="s">
        <v>15420</v>
      </c>
      <c r="D358" s="43" t="s">
        <v>12543</v>
      </c>
      <c r="E358" s="43">
        <v>45350.0</v>
      </c>
      <c r="F358" s="43">
        <v>46082.0</v>
      </c>
      <c r="G358" s="43" t="s">
        <v>15421</v>
      </c>
      <c r="H358" s="43" t="s">
        <v>2149</v>
      </c>
      <c r="I358" s="43" t="s">
        <v>15422</v>
      </c>
      <c r="J358" s="43" t="s">
        <v>15423</v>
      </c>
    </row>
    <row r="359">
      <c r="A359" s="42">
        <v>160099.0</v>
      </c>
      <c r="B359" s="43" t="s">
        <v>2051</v>
      </c>
      <c r="C359" s="43" t="s">
        <v>15424</v>
      </c>
      <c r="D359" s="43" t="s">
        <v>12543</v>
      </c>
      <c r="E359" s="43">
        <v>45350.0</v>
      </c>
      <c r="F359" s="43">
        <v>46082.0</v>
      </c>
      <c r="G359" s="43" t="s">
        <v>15425</v>
      </c>
      <c r="H359" s="43" t="s">
        <v>14365</v>
      </c>
      <c r="I359" s="43" t="s">
        <v>15426</v>
      </c>
      <c r="J359" s="43" t="s">
        <v>15427</v>
      </c>
    </row>
    <row r="360">
      <c r="A360" s="42">
        <v>160099.0</v>
      </c>
      <c r="B360" s="43" t="s">
        <v>2051</v>
      </c>
      <c r="C360" s="43" t="s">
        <v>15428</v>
      </c>
      <c r="D360" s="43" t="s">
        <v>12543</v>
      </c>
      <c r="E360" s="43">
        <v>45374.0</v>
      </c>
      <c r="F360" s="43">
        <v>46105.0</v>
      </c>
      <c r="G360" s="43" t="s">
        <v>15429</v>
      </c>
      <c r="H360" s="43" t="s">
        <v>2149</v>
      </c>
      <c r="I360" s="43" t="s">
        <v>15430</v>
      </c>
      <c r="J360" s="43" t="s">
        <v>15431</v>
      </c>
    </row>
    <row r="361">
      <c r="A361" s="42">
        <v>160099.0</v>
      </c>
      <c r="B361" s="43" t="s">
        <v>2051</v>
      </c>
      <c r="C361" s="43" t="s">
        <v>15432</v>
      </c>
      <c r="D361" s="43" t="s">
        <v>12543</v>
      </c>
      <c r="E361" s="43">
        <v>45607.0</v>
      </c>
      <c r="F361" s="43">
        <v>46338.0</v>
      </c>
      <c r="G361" s="43"/>
      <c r="H361" s="43" t="s">
        <v>14365</v>
      </c>
      <c r="I361" s="43" t="s">
        <v>15433</v>
      </c>
      <c r="J361" s="43" t="s">
        <v>15434</v>
      </c>
    </row>
    <row r="362">
      <c r="A362" s="42">
        <v>160099.0</v>
      </c>
      <c r="B362" s="43" t="s">
        <v>2051</v>
      </c>
      <c r="C362" s="43" t="s">
        <v>15435</v>
      </c>
      <c r="D362" s="43" t="s">
        <v>12543</v>
      </c>
      <c r="E362" s="43">
        <v>45657.0</v>
      </c>
      <c r="F362" s="43">
        <v>46388.0</v>
      </c>
      <c r="G362" s="43"/>
      <c r="H362" s="43" t="s">
        <v>14365</v>
      </c>
      <c r="I362" s="43" t="s">
        <v>15436</v>
      </c>
      <c r="J362" s="43" t="s">
        <v>15437</v>
      </c>
    </row>
    <row r="363">
      <c r="A363" s="42">
        <v>160099.0</v>
      </c>
      <c r="B363" s="43" t="s">
        <v>2051</v>
      </c>
      <c r="C363" s="43" t="s">
        <v>15435</v>
      </c>
      <c r="D363" s="43" t="s">
        <v>12543</v>
      </c>
      <c r="E363" s="43">
        <v>45657.0</v>
      </c>
      <c r="F363" s="43">
        <v>46388.0</v>
      </c>
      <c r="G363" s="43"/>
      <c r="H363" s="43" t="s">
        <v>14365</v>
      </c>
      <c r="I363" s="43" t="s">
        <v>15438</v>
      </c>
      <c r="J363" s="43" t="s">
        <v>15439</v>
      </c>
    </row>
    <row r="364">
      <c r="A364" s="42">
        <v>160099.0</v>
      </c>
      <c r="B364" s="43" t="s">
        <v>2051</v>
      </c>
      <c r="C364" s="43" t="s">
        <v>15440</v>
      </c>
      <c r="D364" s="43" t="s">
        <v>12543</v>
      </c>
      <c r="E364" s="43">
        <v>45666.0</v>
      </c>
      <c r="F364" s="43">
        <v>46397.0</v>
      </c>
      <c r="G364" s="43"/>
      <c r="H364" s="43" t="s">
        <v>14365</v>
      </c>
      <c r="I364" s="43" t="s">
        <v>15441</v>
      </c>
      <c r="J364" s="43" t="s">
        <v>15442</v>
      </c>
    </row>
    <row r="365">
      <c r="A365" s="42">
        <v>160099.0</v>
      </c>
      <c r="B365" s="43" t="s">
        <v>2051</v>
      </c>
      <c r="C365" s="43" t="s">
        <v>15443</v>
      </c>
      <c r="D365" s="43" t="s">
        <v>12543</v>
      </c>
      <c r="E365" s="43">
        <v>45436.0</v>
      </c>
      <c r="F365" s="43">
        <v>46532.0</v>
      </c>
      <c r="G365" s="43"/>
      <c r="H365" s="43" t="s">
        <v>14365</v>
      </c>
      <c r="I365" s="43" t="s">
        <v>15444</v>
      </c>
      <c r="J365" s="43" t="s">
        <v>15445</v>
      </c>
    </row>
    <row r="366">
      <c r="A366" s="42">
        <v>160099.0</v>
      </c>
      <c r="B366" s="43" t="s">
        <v>2051</v>
      </c>
      <c r="C366" s="43" t="s">
        <v>15446</v>
      </c>
      <c r="D366" s="43" t="s">
        <v>12543</v>
      </c>
      <c r="E366" s="43">
        <v>45260.0</v>
      </c>
      <c r="F366" s="43" t="s">
        <v>15447</v>
      </c>
      <c r="G366" s="43" t="s">
        <v>15448</v>
      </c>
      <c r="H366" s="43" t="s">
        <v>12585</v>
      </c>
      <c r="I366" s="43" t="s">
        <v>10230</v>
      </c>
      <c r="J366" s="43" t="s">
        <v>15449</v>
      </c>
    </row>
    <row r="367">
      <c r="A367" s="42">
        <v>160099.0</v>
      </c>
      <c r="B367" s="43" t="s">
        <v>2051</v>
      </c>
      <c r="C367" s="43" t="s">
        <v>15450</v>
      </c>
      <c r="D367" s="43" t="s">
        <v>12543</v>
      </c>
      <c r="E367" s="43">
        <v>45412.0</v>
      </c>
      <c r="F367" s="43">
        <v>46174.0</v>
      </c>
      <c r="G367" s="43"/>
      <c r="H367" s="43" t="s">
        <v>2149</v>
      </c>
      <c r="I367" s="43" t="s">
        <v>15451</v>
      </c>
      <c r="J367" s="43" t="s">
        <v>15452</v>
      </c>
    </row>
    <row r="368">
      <c r="A368" s="42">
        <v>160099.0</v>
      </c>
      <c r="B368" s="43" t="s">
        <v>2051</v>
      </c>
      <c r="C368" s="43" t="s">
        <v>15453</v>
      </c>
      <c r="D368" s="43" t="s">
        <v>12543</v>
      </c>
      <c r="E368" s="43">
        <v>45507.0</v>
      </c>
      <c r="F368" s="43">
        <v>46603.0</v>
      </c>
      <c r="G368" s="43"/>
      <c r="H368" s="43" t="s">
        <v>14365</v>
      </c>
      <c r="I368" s="43" t="s">
        <v>15454</v>
      </c>
      <c r="J368" s="43" t="s">
        <v>15455</v>
      </c>
    </row>
    <row r="369">
      <c r="A369" s="42">
        <v>160099.0</v>
      </c>
      <c r="B369" s="43" t="s">
        <v>2051</v>
      </c>
      <c r="C369" s="43" t="s">
        <v>15456</v>
      </c>
      <c r="D369" s="43" t="s">
        <v>12543</v>
      </c>
      <c r="E369" s="43">
        <v>45619.0</v>
      </c>
      <c r="F369" s="43">
        <v>46715.0</v>
      </c>
      <c r="G369" s="43"/>
      <c r="H369" s="43" t="s">
        <v>2149</v>
      </c>
      <c r="I369" s="43" t="s">
        <v>15457</v>
      </c>
      <c r="J369" s="43" t="s">
        <v>15458</v>
      </c>
    </row>
    <row r="370">
      <c r="A370" s="42">
        <v>160099.0</v>
      </c>
      <c r="B370" s="43" t="s">
        <v>2051</v>
      </c>
      <c r="C370" s="43" t="s">
        <v>15459</v>
      </c>
      <c r="D370" s="43" t="s">
        <v>12543</v>
      </c>
      <c r="E370" s="43">
        <v>45291.0</v>
      </c>
      <c r="F370" s="43" t="s">
        <v>15447</v>
      </c>
      <c r="G370" s="43" t="s">
        <v>15460</v>
      </c>
      <c r="H370" s="43" t="s">
        <v>14365</v>
      </c>
      <c r="I370" s="43" t="s">
        <v>15461</v>
      </c>
      <c r="J370" s="43" t="s">
        <v>15462</v>
      </c>
    </row>
    <row r="371">
      <c r="A371" s="42">
        <v>160099.0</v>
      </c>
      <c r="B371" s="43" t="s">
        <v>2051</v>
      </c>
      <c r="C371" s="43" t="s">
        <v>15463</v>
      </c>
      <c r="D371" s="43" t="s">
        <v>12543</v>
      </c>
      <c r="E371" s="43">
        <v>45366.0</v>
      </c>
      <c r="F371" s="43">
        <v>46827.0</v>
      </c>
      <c r="G371" s="43" t="s">
        <v>15464</v>
      </c>
      <c r="H371" s="43" t="s">
        <v>12585</v>
      </c>
      <c r="I371" s="43" t="s">
        <v>15465</v>
      </c>
      <c r="J371" s="43" t="s">
        <v>15466</v>
      </c>
    </row>
    <row r="372">
      <c r="A372" s="42">
        <v>160099.0</v>
      </c>
      <c r="B372" s="43" t="s">
        <v>2051</v>
      </c>
      <c r="C372" s="43" t="s">
        <v>15467</v>
      </c>
      <c r="D372" s="43" t="s">
        <v>12543</v>
      </c>
      <c r="E372" s="43">
        <v>45473.0</v>
      </c>
      <c r="F372" s="43">
        <v>46569.0</v>
      </c>
      <c r="G372" s="43"/>
      <c r="H372" s="43" t="s">
        <v>2149</v>
      </c>
      <c r="I372" s="43" t="s">
        <v>15468</v>
      </c>
      <c r="J372" s="43" t="s">
        <v>15469</v>
      </c>
    </row>
    <row r="373">
      <c r="A373" s="42">
        <v>160099.0</v>
      </c>
      <c r="B373" s="43" t="s">
        <v>2051</v>
      </c>
      <c r="C373" s="43" t="s">
        <v>15470</v>
      </c>
      <c r="D373" s="43" t="s">
        <v>12543</v>
      </c>
      <c r="E373" s="43">
        <v>45478.0</v>
      </c>
      <c r="F373" s="43">
        <v>46569.0</v>
      </c>
      <c r="G373" s="43"/>
      <c r="H373" s="43" t="s">
        <v>2149</v>
      </c>
      <c r="I373" s="43" t="s">
        <v>15471</v>
      </c>
      <c r="J373" s="43" t="s">
        <v>15472</v>
      </c>
    </row>
    <row r="374">
      <c r="A374" s="42">
        <v>160099.0</v>
      </c>
      <c r="B374" s="43" t="s">
        <v>2051</v>
      </c>
      <c r="C374" s="43" t="s">
        <v>15473</v>
      </c>
      <c r="D374" s="43" t="s">
        <v>12543</v>
      </c>
      <c r="E374" s="43">
        <v>45657.0</v>
      </c>
      <c r="F374" s="43">
        <v>46941.0</v>
      </c>
      <c r="G374" s="43"/>
      <c r="H374" s="43" t="s">
        <v>14365</v>
      </c>
      <c r="I374" s="43" t="s">
        <v>15474</v>
      </c>
      <c r="J374" s="43" t="s">
        <v>15475</v>
      </c>
    </row>
    <row r="375">
      <c r="A375" s="42">
        <v>160099.0</v>
      </c>
      <c r="B375" s="43" t="s">
        <v>2051</v>
      </c>
      <c r="C375" s="43" t="s">
        <v>15476</v>
      </c>
      <c r="D375" s="43" t="s">
        <v>12543</v>
      </c>
      <c r="E375" s="43">
        <v>45535.0</v>
      </c>
      <c r="F375" s="43">
        <v>46983.0</v>
      </c>
      <c r="G375" s="43"/>
      <c r="H375" s="43" t="s">
        <v>2149</v>
      </c>
      <c r="I375" s="43" t="s">
        <v>15477</v>
      </c>
      <c r="J375" s="43" t="s">
        <v>15478</v>
      </c>
    </row>
    <row r="376">
      <c r="A376" s="42">
        <v>160099.0</v>
      </c>
      <c r="B376" s="43" t="s">
        <v>2051</v>
      </c>
      <c r="C376" s="43" t="s">
        <v>15479</v>
      </c>
      <c r="D376" s="43" t="s">
        <v>12543</v>
      </c>
      <c r="E376" s="43">
        <v>45547.0</v>
      </c>
      <c r="F376" s="43">
        <v>48835.0</v>
      </c>
      <c r="G376" s="43"/>
      <c r="H376" s="43" t="s">
        <v>2149</v>
      </c>
      <c r="I376" s="43" t="s">
        <v>15480</v>
      </c>
      <c r="J376" s="43" t="s">
        <v>15481</v>
      </c>
    </row>
    <row r="377">
      <c r="A377" s="42">
        <v>160099.0</v>
      </c>
      <c r="B377" s="43" t="s">
        <v>2051</v>
      </c>
      <c r="C377" s="43" t="s">
        <v>15482</v>
      </c>
      <c r="D377" s="43" t="s">
        <v>12543</v>
      </c>
      <c r="E377" s="43">
        <v>45548.0</v>
      </c>
      <c r="F377" s="43">
        <v>48836.0</v>
      </c>
      <c r="G377" s="43"/>
      <c r="H377" s="43" t="s">
        <v>14365</v>
      </c>
      <c r="I377" s="43" t="s">
        <v>15483</v>
      </c>
      <c r="J377" s="43" t="s">
        <v>15484</v>
      </c>
    </row>
    <row r="378">
      <c r="A378" s="42">
        <v>160099.0</v>
      </c>
      <c r="B378" s="43" t="s">
        <v>2051</v>
      </c>
      <c r="C378" s="43" t="s">
        <v>15485</v>
      </c>
      <c r="D378" s="43" t="s">
        <v>12543</v>
      </c>
      <c r="E378" s="43">
        <v>45580.0</v>
      </c>
      <c r="F378" s="43">
        <v>47042.0</v>
      </c>
      <c r="G378" s="43"/>
      <c r="H378" s="43" t="s">
        <v>2149</v>
      </c>
      <c r="I378" s="43" t="s">
        <v>15486</v>
      </c>
      <c r="J378" s="43" t="s">
        <v>15487</v>
      </c>
    </row>
    <row r="379">
      <c r="A379" s="42">
        <v>160084.0</v>
      </c>
      <c r="B379" s="43" t="s">
        <v>15488</v>
      </c>
      <c r="C379" s="43" t="s">
        <v>15489</v>
      </c>
      <c r="D379" s="43" t="s">
        <v>15490</v>
      </c>
      <c r="E379" s="43">
        <v>45657.0</v>
      </c>
      <c r="F379" s="43">
        <v>45657.0</v>
      </c>
      <c r="G379" s="43" t="s">
        <v>15491</v>
      </c>
      <c r="H379" s="43" t="s">
        <v>15492</v>
      </c>
      <c r="I379" s="43">
        <v>11870.76</v>
      </c>
      <c r="J379" s="43">
        <v>1351551.0</v>
      </c>
    </row>
    <row r="380">
      <c r="A380" s="42">
        <v>160084.0</v>
      </c>
      <c r="B380" s="43" t="s">
        <v>15488</v>
      </c>
      <c r="C380" s="43" t="s">
        <v>15493</v>
      </c>
      <c r="D380" s="43" t="s">
        <v>15490</v>
      </c>
      <c r="E380" s="43">
        <v>45657.0</v>
      </c>
      <c r="F380" s="43">
        <v>45657.0</v>
      </c>
      <c r="G380" s="43" t="s">
        <v>15494</v>
      </c>
      <c r="H380" s="43" t="s">
        <v>15495</v>
      </c>
      <c r="I380" s="43">
        <v>107514.24</v>
      </c>
      <c r="J380" s="43">
        <v>1344915.0</v>
      </c>
    </row>
    <row r="381">
      <c r="A381" s="42">
        <v>160084.0</v>
      </c>
      <c r="B381" s="43" t="s">
        <v>15488</v>
      </c>
      <c r="C381" s="43" t="s">
        <v>15496</v>
      </c>
      <c r="D381" s="43" t="s">
        <v>15490</v>
      </c>
      <c r="E381" s="43">
        <v>45657.0</v>
      </c>
      <c r="F381" s="43">
        <v>45657.0</v>
      </c>
      <c r="G381" s="43" t="s">
        <v>15497</v>
      </c>
      <c r="H381" s="43" t="s">
        <v>15498</v>
      </c>
      <c r="I381" s="43">
        <v>216000.0</v>
      </c>
      <c r="J381" s="43" t="s">
        <v>15499</v>
      </c>
    </row>
    <row r="382">
      <c r="A382" s="42">
        <v>160084.0</v>
      </c>
      <c r="B382" s="43" t="s">
        <v>15488</v>
      </c>
      <c r="C382" s="43" t="s">
        <v>15500</v>
      </c>
      <c r="D382" s="43" t="s">
        <v>15490</v>
      </c>
      <c r="E382" s="43">
        <v>45657.0</v>
      </c>
      <c r="F382" s="43">
        <v>45657.0</v>
      </c>
      <c r="G382" s="43" t="s">
        <v>15501</v>
      </c>
      <c r="H382" s="43" t="s">
        <v>15502</v>
      </c>
      <c r="I382" s="43">
        <v>84000.0</v>
      </c>
      <c r="J382" s="43" t="s">
        <v>15503</v>
      </c>
    </row>
    <row r="383">
      <c r="A383" s="42">
        <v>160084.0</v>
      </c>
      <c r="B383" s="43" t="s">
        <v>15488</v>
      </c>
      <c r="C383" s="43" t="s">
        <v>15504</v>
      </c>
      <c r="D383" s="43" t="s">
        <v>15490</v>
      </c>
      <c r="E383" s="43">
        <v>45657.0</v>
      </c>
      <c r="F383" s="43">
        <v>45657.0</v>
      </c>
      <c r="G383" s="43" t="s">
        <v>15505</v>
      </c>
      <c r="H383" s="43" t="s">
        <v>15506</v>
      </c>
      <c r="I383" s="43">
        <v>47977.68</v>
      </c>
      <c r="J383" s="43">
        <v>1336849.0</v>
      </c>
    </row>
    <row r="384">
      <c r="A384" s="42">
        <v>160084.0</v>
      </c>
      <c r="B384" s="43" t="s">
        <v>15488</v>
      </c>
      <c r="C384" s="43" t="s">
        <v>15507</v>
      </c>
      <c r="D384" s="43" t="s">
        <v>15490</v>
      </c>
      <c r="E384" s="43">
        <v>45657.0</v>
      </c>
      <c r="F384" s="43">
        <v>45657.0</v>
      </c>
      <c r="G384" s="43" t="s">
        <v>15508</v>
      </c>
      <c r="H384" s="43" t="s">
        <v>15509</v>
      </c>
      <c r="I384" s="43">
        <v>304689.48</v>
      </c>
      <c r="J384" s="43" t="s">
        <v>15510</v>
      </c>
    </row>
    <row r="385">
      <c r="A385" s="42">
        <v>160084.0</v>
      </c>
      <c r="B385" s="43" t="s">
        <v>15488</v>
      </c>
      <c r="C385" s="43" t="s">
        <v>15511</v>
      </c>
      <c r="D385" s="43" t="s">
        <v>15490</v>
      </c>
      <c r="E385" s="43">
        <v>45657.0</v>
      </c>
      <c r="F385" s="43">
        <v>45657.0</v>
      </c>
      <c r="G385" s="43" t="s">
        <v>15512</v>
      </c>
      <c r="H385" s="43" t="s">
        <v>15513</v>
      </c>
      <c r="I385" s="43">
        <v>192929.64</v>
      </c>
      <c r="J385" s="43" t="s">
        <v>15514</v>
      </c>
    </row>
    <row r="386">
      <c r="A386" s="42">
        <v>160084.0</v>
      </c>
      <c r="B386" s="43" t="s">
        <v>15488</v>
      </c>
      <c r="C386" s="43" t="s">
        <v>15515</v>
      </c>
      <c r="D386" s="43" t="s">
        <v>15490</v>
      </c>
      <c r="E386" s="43">
        <v>45657.0</v>
      </c>
      <c r="F386" s="43">
        <v>45657.0</v>
      </c>
      <c r="G386" s="43" t="s">
        <v>15516</v>
      </c>
      <c r="H386" s="43" t="s">
        <v>15517</v>
      </c>
      <c r="I386" s="43">
        <v>93120.0</v>
      </c>
      <c r="J386" s="43" t="s">
        <v>15518</v>
      </c>
    </row>
    <row r="387">
      <c r="A387" s="42">
        <v>160084.0</v>
      </c>
      <c r="B387" s="43" t="s">
        <v>15488</v>
      </c>
      <c r="C387" s="43" t="s">
        <v>15519</v>
      </c>
      <c r="D387" s="43" t="s">
        <v>15490</v>
      </c>
      <c r="E387" s="43">
        <v>45657.0</v>
      </c>
      <c r="F387" s="43">
        <v>45657.0</v>
      </c>
      <c r="G387" s="43" t="s">
        <v>15520</v>
      </c>
      <c r="H387" s="43" t="s">
        <v>15521</v>
      </c>
      <c r="I387" s="43">
        <v>65436.6</v>
      </c>
      <c r="J387" s="43" t="s">
        <v>15522</v>
      </c>
    </row>
    <row r="388">
      <c r="A388" s="42">
        <v>160084.0</v>
      </c>
      <c r="B388" s="43" t="s">
        <v>15488</v>
      </c>
      <c r="C388" s="43" t="s">
        <v>15523</v>
      </c>
      <c r="D388" s="43" t="s">
        <v>15490</v>
      </c>
      <c r="E388" s="43">
        <v>45657.0</v>
      </c>
      <c r="F388" s="43">
        <v>45657.0</v>
      </c>
      <c r="G388" s="43" t="s">
        <v>15524</v>
      </c>
      <c r="H388" s="43" t="s">
        <v>15525</v>
      </c>
      <c r="I388" s="43">
        <v>16560.0</v>
      </c>
      <c r="J388" s="43" t="s">
        <v>15526</v>
      </c>
    </row>
    <row r="389">
      <c r="A389" s="42">
        <v>160084.0</v>
      </c>
      <c r="B389" s="43" t="s">
        <v>15488</v>
      </c>
      <c r="C389" s="43" t="s">
        <v>15527</v>
      </c>
      <c r="D389" s="43" t="s">
        <v>15490</v>
      </c>
      <c r="E389" s="43">
        <v>45657.0</v>
      </c>
      <c r="F389" s="43">
        <v>45657.0</v>
      </c>
      <c r="G389" s="43" t="s">
        <v>15528</v>
      </c>
      <c r="H389" s="43" t="s">
        <v>15529</v>
      </c>
      <c r="I389" s="43">
        <v>101228.4</v>
      </c>
      <c r="J389" s="43">
        <v>1718193.0</v>
      </c>
    </row>
    <row r="390">
      <c r="A390" s="42">
        <v>160084.0</v>
      </c>
      <c r="B390" s="43" t="s">
        <v>15488</v>
      </c>
      <c r="C390" s="43" t="s">
        <v>15530</v>
      </c>
      <c r="D390" s="43" t="s">
        <v>15490</v>
      </c>
      <c r="E390" s="43">
        <v>45657.0</v>
      </c>
      <c r="F390" s="43">
        <v>45657.0</v>
      </c>
      <c r="G390" s="43" t="s">
        <v>15531</v>
      </c>
      <c r="H390" s="43" t="s">
        <v>15532</v>
      </c>
      <c r="I390" s="43">
        <v>95564.28</v>
      </c>
      <c r="J390" s="43">
        <v>1683648.0</v>
      </c>
    </row>
    <row r="391">
      <c r="A391" s="42">
        <v>160084.0</v>
      </c>
      <c r="B391" s="43" t="s">
        <v>15488</v>
      </c>
      <c r="C391" s="43" t="s">
        <v>15533</v>
      </c>
      <c r="D391" s="43" t="s">
        <v>15490</v>
      </c>
      <c r="E391" s="43" t="s">
        <v>15534</v>
      </c>
      <c r="F391" s="43" t="s">
        <v>15534</v>
      </c>
      <c r="G391" s="43" t="s">
        <v>15535</v>
      </c>
      <c r="H391" s="43" t="s">
        <v>15534</v>
      </c>
      <c r="I391" s="43">
        <v>164714.76</v>
      </c>
      <c r="J391" s="43" t="s">
        <v>15534</v>
      </c>
    </row>
    <row r="392">
      <c r="A392" s="42">
        <v>160084.0</v>
      </c>
      <c r="B392" s="43" t="s">
        <v>15488</v>
      </c>
      <c r="C392" s="43" t="s">
        <v>15536</v>
      </c>
      <c r="D392" s="43" t="s">
        <v>15490</v>
      </c>
      <c r="E392" s="43" t="s">
        <v>15534</v>
      </c>
      <c r="F392" s="43" t="s">
        <v>15534</v>
      </c>
      <c r="G392" s="43" t="s">
        <v>15537</v>
      </c>
      <c r="H392" s="43" t="s">
        <v>15534</v>
      </c>
      <c r="I392" s="43">
        <v>73370.16</v>
      </c>
      <c r="J392" s="43" t="s">
        <v>15534</v>
      </c>
    </row>
    <row r="393">
      <c r="A393" s="42">
        <v>160084.0</v>
      </c>
      <c r="B393" s="43" t="s">
        <v>15488</v>
      </c>
      <c r="C393" s="43" t="s">
        <v>15538</v>
      </c>
      <c r="D393" s="43" t="s">
        <v>15490</v>
      </c>
      <c r="E393" s="43">
        <v>45473.0</v>
      </c>
      <c r="F393" s="43">
        <v>45473.0</v>
      </c>
      <c r="G393" s="43" t="s">
        <v>15539</v>
      </c>
      <c r="H393" s="43" t="s">
        <v>15540</v>
      </c>
      <c r="I393" s="43">
        <v>83820.36</v>
      </c>
      <c r="J393" s="43">
        <v>1718499.0</v>
      </c>
    </row>
    <row r="394">
      <c r="A394" s="42">
        <v>160084.0</v>
      </c>
      <c r="B394" s="43" t="s">
        <v>15488</v>
      </c>
      <c r="C394" s="43" t="s">
        <v>15541</v>
      </c>
      <c r="D394" s="43" t="s">
        <v>15490</v>
      </c>
      <c r="E394" s="43">
        <v>45657.0</v>
      </c>
      <c r="F394" s="43">
        <v>45657.0</v>
      </c>
      <c r="G394" s="43" t="s">
        <v>15542</v>
      </c>
      <c r="H394" s="43" t="s">
        <v>15543</v>
      </c>
      <c r="I394" s="43">
        <v>202696.8</v>
      </c>
      <c r="J394" s="43">
        <v>1494756.0</v>
      </c>
    </row>
    <row r="395">
      <c r="A395" s="42">
        <v>160084.0</v>
      </c>
      <c r="B395" s="43" t="s">
        <v>15488</v>
      </c>
      <c r="C395" s="43" t="s">
        <v>15544</v>
      </c>
      <c r="D395" s="43" t="s">
        <v>15490</v>
      </c>
      <c r="E395" s="43">
        <v>45555.0</v>
      </c>
      <c r="F395" s="43">
        <v>45555.0</v>
      </c>
      <c r="G395" s="43" t="s">
        <v>15545</v>
      </c>
      <c r="H395" s="43" t="s">
        <v>15546</v>
      </c>
      <c r="I395" s="43">
        <v>129575.61</v>
      </c>
      <c r="J395" s="43" t="s">
        <v>15547</v>
      </c>
    </row>
    <row r="396">
      <c r="A396" s="42">
        <v>160084.0</v>
      </c>
      <c r="B396" s="43" t="s">
        <v>15488</v>
      </c>
      <c r="C396" s="43" t="s">
        <v>15548</v>
      </c>
      <c r="D396" s="43" t="s">
        <v>15490</v>
      </c>
      <c r="E396" s="43" t="s">
        <v>15534</v>
      </c>
      <c r="F396" s="43" t="s">
        <v>15534</v>
      </c>
      <c r="G396" s="43" t="s">
        <v>15549</v>
      </c>
      <c r="H396" s="43" t="s">
        <v>15534</v>
      </c>
      <c r="I396" s="43">
        <v>222000.0</v>
      </c>
      <c r="J396" s="43" t="s">
        <v>15534</v>
      </c>
    </row>
    <row r="397">
      <c r="A397" s="42">
        <v>160084.0</v>
      </c>
      <c r="B397" s="43" t="s">
        <v>15488</v>
      </c>
      <c r="C397" s="43" t="s">
        <v>15550</v>
      </c>
      <c r="D397" s="43" t="s">
        <v>15490</v>
      </c>
      <c r="E397" s="43">
        <v>45657.0</v>
      </c>
      <c r="F397" s="43">
        <v>45657.0</v>
      </c>
      <c r="G397" s="43" t="s">
        <v>15551</v>
      </c>
      <c r="H397" s="43" t="s">
        <v>15552</v>
      </c>
      <c r="I397" s="43">
        <v>8051.76</v>
      </c>
      <c r="J397" s="43">
        <v>1597208.0</v>
      </c>
    </row>
    <row r="398">
      <c r="A398" s="42">
        <v>160084.0</v>
      </c>
      <c r="B398" s="43" t="s">
        <v>15488</v>
      </c>
      <c r="C398" s="43" t="s">
        <v>15553</v>
      </c>
      <c r="D398" s="43" t="s">
        <v>15490</v>
      </c>
      <c r="E398" s="43">
        <v>45657.0</v>
      </c>
      <c r="F398" s="43">
        <v>45657.0</v>
      </c>
      <c r="G398" s="43" t="s">
        <v>15554</v>
      </c>
      <c r="H398" s="43" t="s">
        <v>15555</v>
      </c>
      <c r="I398" s="43">
        <v>503820.0</v>
      </c>
      <c r="J398" s="43" t="s">
        <v>15556</v>
      </c>
    </row>
    <row r="399">
      <c r="A399" s="42">
        <v>160084.0</v>
      </c>
      <c r="B399" s="43" t="s">
        <v>15488</v>
      </c>
      <c r="C399" s="43" t="s">
        <v>15557</v>
      </c>
      <c r="D399" s="43" t="s">
        <v>15490</v>
      </c>
      <c r="E399" s="43">
        <v>45473.0</v>
      </c>
      <c r="F399" s="43">
        <v>45473.0</v>
      </c>
      <c r="G399" s="43" t="s">
        <v>15558</v>
      </c>
      <c r="H399" s="43" t="s">
        <v>15559</v>
      </c>
      <c r="I399" s="43">
        <v>67618.8</v>
      </c>
      <c r="J399" s="43">
        <v>1348477.0</v>
      </c>
    </row>
    <row r="400">
      <c r="A400" s="42">
        <v>160084.0</v>
      </c>
      <c r="B400" s="43" t="s">
        <v>15488</v>
      </c>
      <c r="C400" s="43" t="s">
        <v>15560</v>
      </c>
      <c r="D400" s="43" t="s">
        <v>15490</v>
      </c>
      <c r="E400" s="43">
        <v>45657.0</v>
      </c>
      <c r="F400" s="43">
        <v>45657.0</v>
      </c>
      <c r="G400" s="43" t="s">
        <v>15561</v>
      </c>
      <c r="H400" s="43" t="s">
        <v>15562</v>
      </c>
      <c r="I400" s="43">
        <v>360331.44</v>
      </c>
      <c r="J400" s="43" t="s">
        <v>15563</v>
      </c>
    </row>
    <row r="401">
      <c r="A401" s="42">
        <v>160084.0</v>
      </c>
      <c r="B401" s="43" t="s">
        <v>15488</v>
      </c>
      <c r="C401" s="43" t="s">
        <v>15564</v>
      </c>
      <c r="D401" s="43" t="s">
        <v>15490</v>
      </c>
      <c r="E401" s="43">
        <v>45657.0</v>
      </c>
      <c r="F401" s="43">
        <v>45657.0</v>
      </c>
      <c r="G401" s="43" t="s">
        <v>15565</v>
      </c>
      <c r="H401" s="43" t="s">
        <v>15566</v>
      </c>
      <c r="I401" s="43">
        <v>445116.0</v>
      </c>
      <c r="J401" s="43" t="s">
        <v>15567</v>
      </c>
    </row>
    <row r="402">
      <c r="A402" s="42">
        <v>160084.0</v>
      </c>
      <c r="B402" s="43" t="s">
        <v>15488</v>
      </c>
      <c r="C402" s="43" t="s">
        <v>15568</v>
      </c>
      <c r="D402" s="43" t="s">
        <v>15490</v>
      </c>
      <c r="E402" s="43">
        <v>45657.0</v>
      </c>
      <c r="F402" s="43">
        <v>45657.0</v>
      </c>
      <c r="G402" s="43" t="s">
        <v>15569</v>
      </c>
      <c r="H402" s="43" t="s">
        <v>15570</v>
      </c>
      <c r="I402" s="43">
        <v>489412.56</v>
      </c>
      <c r="J402" s="43">
        <v>1235069.0</v>
      </c>
    </row>
    <row r="403">
      <c r="A403" s="42">
        <v>160084.0</v>
      </c>
      <c r="B403" s="43" t="s">
        <v>15488</v>
      </c>
      <c r="C403" s="43" t="s">
        <v>15571</v>
      </c>
      <c r="D403" s="43" t="s">
        <v>15490</v>
      </c>
      <c r="E403" s="43">
        <v>45657.0</v>
      </c>
      <c r="F403" s="43">
        <v>45657.0</v>
      </c>
      <c r="G403" s="43" t="s">
        <v>15572</v>
      </c>
      <c r="H403" s="43" t="s">
        <v>15573</v>
      </c>
      <c r="I403" s="43">
        <v>232262.4</v>
      </c>
      <c r="J403" s="43">
        <v>1699931.0</v>
      </c>
    </row>
    <row r="404">
      <c r="A404" s="42">
        <v>160084.0</v>
      </c>
      <c r="B404" s="43" t="s">
        <v>15488</v>
      </c>
      <c r="C404" s="43" t="s">
        <v>15574</v>
      </c>
      <c r="D404" s="43" t="s">
        <v>15490</v>
      </c>
      <c r="E404" s="43">
        <v>45657.0</v>
      </c>
      <c r="F404" s="43">
        <v>45657.0</v>
      </c>
      <c r="G404" s="43" t="s">
        <v>15575</v>
      </c>
      <c r="H404" s="43" t="s">
        <v>15576</v>
      </c>
      <c r="I404" s="43">
        <v>30677.16</v>
      </c>
      <c r="J404" s="43">
        <v>1593645.0</v>
      </c>
    </row>
    <row r="405">
      <c r="A405" s="42">
        <v>160084.0</v>
      </c>
      <c r="B405" s="43" t="s">
        <v>15488</v>
      </c>
      <c r="C405" s="43" t="s">
        <v>15577</v>
      </c>
      <c r="D405" s="43" t="s">
        <v>15490</v>
      </c>
      <c r="E405" s="43">
        <v>45473.0</v>
      </c>
      <c r="F405" s="43">
        <v>45473.0</v>
      </c>
      <c r="G405" s="43" t="s">
        <v>15578</v>
      </c>
      <c r="H405" s="43" t="s">
        <v>15579</v>
      </c>
      <c r="I405" s="43">
        <v>184207.98</v>
      </c>
      <c r="J405" s="43" t="s">
        <v>15580</v>
      </c>
    </row>
    <row r="406">
      <c r="A406" s="42">
        <v>160084.0</v>
      </c>
      <c r="B406" s="43" t="s">
        <v>15488</v>
      </c>
      <c r="C406" s="43" t="s">
        <v>15581</v>
      </c>
      <c r="D406" s="43" t="s">
        <v>15490</v>
      </c>
      <c r="E406" s="43">
        <v>45657.0</v>
      </c>
      <c r="F406" s="43">
        <v>45657.0</v>
      </c>
      <c r="G406" s="43" t="s">
        <v>15582</v>
      </c>
      <c r="H406" s="43" t="s">
        <v>15583</v>
      </c>
      <c r="I406" s="43">
        <v>112299.36</v>
      </c>
      <c r="J406" s="43">
        <v>1601103.0</v>
      </c>
    </row>
    <row r="407">
      <c r="A407" s="42">
        <v>160084.0</v>
      </c>
      <c r="B407" s="43" t="s">
        <v>15488</v>
      </c>
      <c r="C407" s="43" t="s">
        <v>15584</v>
      </c>
      <c r="D407" s="43" t="s">
        <v>15490</v>
      </c>
      <c r="E407" s="43">
        <v>45657.0</v>
      </c>
      <c r="F407" s="43">
        <v>45657.0</v>
      </c>
      <c r="G407" s="43" t="s">
        <v>15585</v>
      </c>
      <c r="H407" s="43" t="s">
        <v>15586</v>
      </c>
      <c r="I407" s="43">
        <v>216000.0</v>
      </c>
      <c r="J407" s="43" t="s">
        <v>15587</v>
      </c>
    </row>
    <row r="408">
      <c r="A408" s="42">
        <v>160084.0</v>
      </c>
      <c r="B408" s="43" t="s">
        <v>15488</v>
      </c>
      <c r="C408" s="43" t="s">
        <v>15588</v>
      </c>
      <c r="D408" s="43" t="s">
        <v>15490</v>
      </c>
      <c r="E408" s="43">
        <v>45657.0</v>
      </c>
      <c r="F408" s="43">
        <v>45657.0</v>
      </c>
      <c r="G408" s="43" t="s">
        <v>15589</v>
      </c>
      <c r="H408" s="43" t="s">
        <v>15590</v>
      </c>
      <c r="I408" s="43">
        <v>44613.24</v>
      </c>
      <c r="J408" s="43">
        <v>1488243.0</v>
      </c>
    </row>
    <row r="409">
      <c r="A409" s="42">
        <v>160084.0</v>
      </c>
      <c r="B409" s="43" t="s">
        <v>15488</v>
      </c>
      <c r="C409" s="43" t="s">
        <v>15591</v>
      </c>
      <c r="D409" s="43" t="s">
        <v>15490</v>
      </c>
      <c r="E409" s="43">
        <v>45657.0</v>
      </c>
      <c r="F409" s="43">
        <v>45657.0</v>
      </c>
      <c r="G409" s="43" t="s">
        <v>15592</v>
      </c>
      <c r="H409" s="43" t="s">
        <v>15593</v>
      </c>
      <c r="I409" s="43">
        <v>32889.24</v>
      </c>
      <c r="J409" s="43">
        <v>1585275.0</v>
      </c>
    </row>
    <row r="410">
      <c r="A410" s="42">
        <v>160084.0</v>
      </c>
      <c r="B410" s="43" t="s">
        <v>15488</v>
      </c>
      <c r="C410" s="43" t="s">
        <v>15594</v>
      </c>
      <c r="D410" s="43" t="s">
        <v>15490</v>
      </c>
      <c r="E410" s="43">
        <v>45657.0</v>
      </c>
      <c r="F410" s="43">
        <v>45657.0</v>
      </c>
      <c r="G410" s="43" t="s">
        <v>15595</v>
      </c>
      <c r="H410" s="43" t="s">
        <v>15596</v>
      </c>
      <c r="I410" s="43">
        <v>118403.04</v>
      </c>
      <c r="J410" s="43" t="s">
        <v>15597</v>
      </c>
    </row>
    <row r="411">
      <c r="A411" s="42">
        <v>160084.0</v>
      </c>
      <c r="B411" s="43" t="s">
        <v>15488</v>
      </c>
      <c r="C411" s="43" t="s">
        <v>15598</v>
      </c>
      <c r="D411" s="43" t="s">
        <v>15490</v>
      </c>
      <c r="E411" s="43">
        <v>45657.0</v>
      </c>
      <c r="F411" s="43">
        <v>45657.0</v>
      </c>
      <c r="G411" s="43" t="s">
        <v>15599</v>
      </c>
      <c r="H411" s="43" t="s">
        <v>15600</v>
      </c>
      <c r="I411" s="43">
        <v>82992.96</v>
      </c>
      <c r="J411" s="43" t="s">
        <v>15601</v>
      </c>
    </row>
    <row r="412">
      <c r="A412" s="42">
        <v>160084.0</v>
      </c>
      <c r="B412" s="43" t="s">
        <v>15488</v>
      </c>
      <c r="C412" s="43" t="s">
        <v>15602</v>
      </c>
      <c r="D412" s="43" t="s">
        <v>15490</v>
      </c>
      <c r="E412" s="43">
        <v>45657.0</v>
      </c>
      <c r="F412" s="43">
        <v>45657.0</v>
      </c>
      <c r="G412" s="43" t="s">
        <v>15603</v>
      </c>
      <c r="H412" s="43" t="s">
        <v>15604</v>
      </c>
      <c r="I412" s="43">
        <v>132208.44</v>
      </c>
      <c r="J412" s="43">
        <v>1678108.0</v>
      </c>
    </row>
    <row r="413">
      <c r="A413" s="42">
        <v>160084.0</v>
      </c>
      <c r="B413" s="43" t="s">
        <v>15488</v>
      </c>
      <c r="C413" s="43" t="s">
        <v>15605</v>
      </c>
      <c r="D413" s="43" t="s">
        <v>15490</v>
      </c>
      <c r="E413" s="43">
        <v>45657.0</v>
      </c>
      <c r="F413" s="43">
        <v>45657.0</v>
      </c>
      <c r="G413" s="43" t="s">
        <v>15606</v>
      </c>
      <c r="H413" s="43" t="s">
        <v>15607</v>
      </c>
      <c r="I413" s="43">
        <v>135285.36</v>
      </c>
      <c r="J413" s="43">
        <v>1568566.0</v>
      </c>
    </row>
    <row r="414">
      <c r="A414" s="42">
        <v>160084.0</v>
      </c>
      <c r="B414" s="43" t="s">
        <v>15488</v>
      </c>
      <c r="C414" s="43" t="s">
        <v>15608</v>
      </c>
      <c r="D414" s="43" t="s">
        <v>15490</v>
      </c>
      <c r="E414" s="43">
        <v>45657.0</v>
      </c>
      <c r="F414" s="43">
        <v>45657.0</v>
      </c>
      <c r="G414" s="43" t="s">
        <v>15609</v>
      </c>
      <c r="H414" s="43" t="s">
        <v>15610</v>
      </c>
      <c r="I414" s="43">
        <v>117000.0</v>
      </c>
      <c r="J414" s="43" t="s">
        <v>15611</v>
      </c>
    </row>
    <row r="415">
      <c r="A415" s="42">
        <v>160084.0</v>
      </c>
      <c r="B415" s="43" t="s">
        <v>15488</v>
      </c>
      <c r="C415" s="43" t="s">
        <v>15612</v>
      </c>
      <c r="D415" s="43" t="s">
        <v>15490</v>
      </c>
      <c r="E415" s="43">
        <v>45657.0</v>
      </c>
      <c r="F415" s="43">
        <v>45657.0</v>
      </c>
      <c r="G415" s="43" t="s">
        <v>15613</v>
      </c>
      <c r="H415" s="43" t="s">
        <v>15614</v>
      </c>
      <c r="I415" s="43">
        <v>17690.16</v>
      </c>
      <c r="J415" s="43">
        <v>-209404.0</v>
      </c>
    </row>
    <row r="416">
      <c r="A416" s="42">
        <v>160084.0</v>
      </c>
      <c r="B416" s="43" t="s">
        <v>15488</v>
      </c>
      <c r="C416" s="43" t="s">
        <v>15615</v>
      </c>
      <c r="D416" s="43" t="s">
        <v>15490</v>
      </c>
      <c r="E416" s="43">
        <v>45625.0</v>
      </c>
      <c r="F416" s="43">
        <v>45625.0</v>
      </c>
      <c r="G416" s="43" t="s">
        <v>15616</v>
      </c>
      <c r="H416" s="43" t="s">
        <v>15617</v>
      </c>
      <c r="I416" s="43">
        <v>38500.0</v>
      </c>
      <c r="J416" s="43" t="s">
        <v>15618</v>
      </c>
    </row>
    <row r="417">
      <c r="A417" s="42">
        <v>160084.0</v>
      </c>
      <c r="B417" s="43" t="s">
        <v>15488</v>
      </c>
      <c r="C417" s="43" t="s">
        <v>15619</v>
      </c>
      <c r="D417" s="43" t="s">
        <v>15490</v>
      </c>
      <c r="E417" s="43">
        <v>45657.0</v>
      </c>
      <c r="F417" s="43">
        <v>45657.0</v>
      </c>
      <c r="G417" s="43" t="s">
        <v>15620</v>
      </c>
      <c r="H417" s="43" t="s">
        <v>15621</v>
      </c>
      <c r="I417" s="43">
        <v>4708.92</v>
      </c>
      <c r="J417" s="43">
        <v>1578458.0</v>
      </c>
    </row>
    <row r="418">
      <c r="A418" s="42">
        <v>160084.0</v>
      </c>
      <c r="B418" s="43" t="s">
        <v>15488</v>
      </c>
      <c r="C418" s="43" t="s">
        <v>15622</v>
      </c>
      <c r="D418" s="43" t="s">
        <v>15490</v>
      </c>
      <c r="E418" s="43">
        <v>45657.0</v>
      </c>
      <c r="F418" s="43">
        <v>45657.0</v>
      </c>
      <c r="G418" s="43" t="s">
        <v>15623</v>
      </c>
      <c r="H418" s="43" t="s">
        <v>15624</v>
      </c>
      <c r="I418" s="43">
        <v>144224.4</v>
      </c>
      <c r="J418" s="43">
        <v>1710645.0</v>
      </c>
    </row>
    <row r="419">
      <c r="A419" s="42">
        <v>160084.0</v>
      </c>
      <c r="B419" s="43" t="s">
        <v>15488</v>
      </c>
      <c r="C419" s="43" t="s">
        <v>15625</v>
      </c>
      <c r="D419" s="43" t="s">
        <v>15490</v>
      </c>
      <c r="E419" s="43">
        <v>45657.0</v>
      </c>
      <c r="F419" s="43">
        <v>45657.0</v>
      </c>
      <c r="G419" s="43" t="s">
        <v>15626</v>
      </c>
      <c r="H419" s="43" t="s">
        <v>15627</v>
      </c>
      <c r="I419" s="43">
        <v>109837.92</v>
      </c>
      <c r="J419" s="43">
        <v>1583875.0</v>
      </c>
    </row>
    <row r="420">
      <c r="A420" s="42">
        <v>160084.0</v>
      </c>
      <c r="B420" s="43" t="s">
        <v>15488</v>
      </c>
      <c r="C420" s="43" t="s">
        <v>15628</v>
      </c>
      <c r="D420" s="43" t="s">
        <v>15490</v>
      </c>
      <c r="E420" s="43">
        <v>45657.0</v>
      </c>
      <c r="F420" s="43">
        <v>45657.0</v>
      </c>
      <c r="G420" s="43" t="s">
        <v>15629</v>
      </c>
      <c r="H420" s="43" t="s">
        <v>15630</v>
      </c>
      <c r="I420" s="43">
        <v>89707.8</v>
      </c>
      <c r="J420" s="43">
        <v>1638115.0</v>
      </c>
    </row>
    <row r="421">
      <c r="A421" s="42">
        <v>160084.0</v>
      </c>
      <c r="B421" s="43" t="s">
        <v>15488</v>
      </c>
      <c r="C421" s="43" t="s">
        <v>15631</v>
      </c>
      <c r="D421" s="43" t="s">
        <v>15490</v>
      </c>
      <c r="E421" s="43" t="s">
        <v>15534</v>
      </c>
      <c r="F421" s="43" t="s">
        <v>15534</v>
      </c>
      <c r="G421" s="43" t="s">
        <v>15632</v>
      </c>
      <c r="H421" s="43" t="s">
        <v>15534</v>
      </c>
      <c r="I421" s="43">
        <v>24000.0</v>
      </c>
      <c r="J421" s="43" t="s">
        <v>15534</v>
      </c>
    </row>
    <row r="422">
      <c r="A422" s="42">
        <v>160084.0</v>
      </c>
      <c r="B422" s="43" t="s">
        <v>15488</v>
      </c>
      <c r="C422" s="43" t="s">
        <v>15633</v>
      </c>
      <c r="D422" s="43" t="s">
        <v>15490</v>
      </c>
      <c r="E422" s="43">
        <v>45657.0</v>
      </c>
      <c r="F422" s="43">
        <v>45657.0</v>
      </c>
      <c r="G422" s="43" t="s">
        <v>15634</v>
      </c>
      <c r="H422" s="43" t="s">
        <v>15635</v>
      </c>
      <c r="I422" s="43">
        <v>16743.84</v>
      </c>
      <c r="J422" s="43" t="s">
        <v>15636</v>
      </c>
    </row>
    <row r="423">
      <c r="A423" s="42">
        <v>160084.0</v>
      </c>
      <c r="B423" s="43" t="s">
        <v>15488</v>
      </c>
      <c r="C423" s="43" t="s">
        <v>15637</v>
      </c>
      <c r="D423" s="43" t="s">
        <v>15490</v>
      </c>
      <c r="E423" s="43">
        <v>45657.0</v>
      </c>
      <c r="F423" s="43">
        <v>45657.0</v>
      </c>
      <c r="G423" s="43" t="s">
        <v>15638</v>
      </c>
      <c r="H423" s="43" t="s">
        <v>15639</v>
      </c>
      <c r="I423" s="43">
        <v>97000.08</v>
      </c>
      <c r="J423" s="43">
        <v>1497221.0</v>
      </c>
    </row>
    <row r="424">
      <c r="A424" s="42">
        <v>160084.0</v>
      </c>
      <c r="B424" s="43" t="s">
        <v>15488</v>
      </c>
      <c r="C424" s="43" t="s">
        <v>15640</v>
      </c>
      <c r="D424" s="43" t="s">
        <v>15490</v>
      </c>
      <c r="E424" s="43">
        <v>45657.0</v>
      </c>
      <c r="F424" s="43">
        <v>45657.0</v>
      </c>
      <c r="G424" s="43" t="s">
        <v>15641</v>
      </c>
      <c r="H424" s="43" t="s">
        <v>15642</v>
      </c>
      <c r="I424" s="43">
        <v>15000.0</v>
      </c>
      <c r="J424" s="43" t="s">
        <v>15643</v>
      </c>
    </row>
    <row r="425">
      <c r="A425" s="42">
        <v>160084.0</v>
      </c>
      <c r="B425" s="43" t="s">
        <v>15488</v>
      </c>
      <c r="C425" s="43" t="s">
        <v>15644</v>
      </c>
      <c r="D425" s="43" t="s">
        <v>15490</v>
      </c>
      <c r="E425" s="43">
        <v>45657.0</v>
      </c>
      <c r="F425" s="43">
        <v>45657.0</v>
      </c>
      <c r="G425" s="43" t="s">
        <v>15645</v>
      </c>
      <c r="H425" s="43" t="s">
        <v>15646</v>
      </c>
      <c r="I425" s="43">
        <v>170797.92</v>
      </c>
      <c r="J425" s="43">
        <v>1451507.0</v>
      </c>
    </row>
    <row r="426">
      <c r="A426" s="42">
        <v>160084.0</v>
      </c>
      <c r="B426" s="43" t="s">
        <v>15488</v>
      </c>
      <c r="C426" s="43" t="s">
        <v>15647</v>
      </c>
      <c r="D426" s="43" t="s">
        <v>15490</v>
      </c>
      <c r="E426" s="43">
        <v>45657.0</v>
      </c>
      <c r="F426" s="43">
        <v>45657.0</v>
      </c>
      <c r="G426" s="43" t="s">
        <v>15648</v>
      </c>
      <c r="H426" s="43" t="s">
        <v>15649</v>
      </c>
      <c r="I426" s="43">
        <v>170661.96</v>
      </c>
      <c r="J426" s="43">
        <v>1484041.0</v>
      </c>
    </row>
    <row r="427">
      <c r="A427" s="42">
        <v>160084.0</v>
      </c>
      <c r="B427" s="43" t="s">
        <v>15488</v>
      </c>
      <c r="C427" s="43" t="s">
        <v>15650</v>
      </c>
      <c r="D427" s="43" t="s">
        <v>15490</v>
      </c>
      <c r="E427" s="43">
        <v>45657.0</v>
      </c>
      <c r="F427" s="43">
        <v>45657.0</v>
      </c>
      <c r="G427" s="43" t="s">
        <v>15651</v>
      </c>
      <c r="H427" s="43" t="s">
        <v>15652</v>
      </c>
      <c r="I427" s="43">
        <v>66000.0</v>
      </c>
      <c r="J427" s="43" t="s">
        <v>15653</v>
      </c>
    </row>
    <row r="428">
      <c r="A428" s="42">
        <v>160084.0</v>
      </c>
      <c r="B428" s="43" t="s">
        <v>15488</v>
      </c>
      <c r="C428" s="43" t="s">
        <v>15654</v>
      </c>
      <c r="D428" s="43" t="s">
        <v>15490</v>
      </c>
      <c r="E428" s="43">
        <v>45657.0</v>
      </c>
      <c r="F428" s="43">
        <v>45657.0</v>
      </c>
      <c r="G428" s="43" t="s">
        <v>15655</v>
      </c>
      <c r="H428" s="43" t="s">
        <v>15656</v>
      </c>
      <c r="I428" s="43">
        <v>75186.0</v>
      </c>
      <c r="J428" s="43" t="s">
        <v>15657</v>
      </c>
    </row>
    <row r="429">
      <c r="A429" s="42">
        <v>160084.0</v>
      </c>
      <c r="B429" s="43" t="s">
        <v>15488</v>
      </c>
      <c r="C429" s="43" t="s">
        <v>15658</v>
      </c>
      <c r="D429" s="43" t="s">
        <v>15490</v>
      </c>
      <c r="E429" s="43">
        <v>45657.0</v>
      </c>
      <c r="F429" s="43">
        <v>45657.0</v>
      </c>
      <c r="G429" s="43" t="s">
        <v>15659</v>
      </c>
      <c r="H429" s="43" t="s">
        <v>15660</v>
      </c>
      <c r="I429" s="43">
        <v>22980.0</v>
      </c>
      <c r="J429" s="43">
        <v>1644444.0</v>
      </c>
    </row>
    <row r="430">
      <c r="A430" s="42">
        <v>160084.0</v>
      </c>
      <c r="B430" s="43" t="s">
        <v>15488</v>
      </c>
      <c r="C430" s="43" t="s">
        <v>15661</v>
      </c>
      <c r="D430" s="43" t="s">
        <v>15490</v>
      </c>
      <c r="E430" s="43">
        <v>45657.0</v>
      </c>
      <c r="F430" s="43">
        <v>45657.0</v>
      </c>
      <c r="G430" s="43" t="s">
        <v>15662</v>
      </c>
      <c r="H430" s="43" t="s">
        <v>15663</v>
      </c>
      <c r="I430" s="43">
        <v>14398.44</v>
      </c>
      <c r="J430" s="43">
        <v>1495670.0</v>
      </c>
    </row>
    <row r="431">
      <c r="A431" s="42">
        <v>160084.0</v>
      </c>
      <c r="B431" s="43" t="s">
        <v>15488</v>
      </c>
      <c r="C431" s="43" t="s">
        <v>15664</v>
      </c>
      <c r="D431" s="43" t="s">
        <v>15490</v>
      </c>
      <c r="E431" s="43">
        <v>45442.0</v>
      </c>
      <c r="F431" s="43">
        <v>45442.0</v>
      </c>
      <c r="G431" s="43" t="s">
        <v>15665</v>
      </c>
      <c r="H431" s="43" t="s">
        <v>15666</v>
      </c>
      <c r="I431" s="43">
        <v>225000.0</v>
      </c>
      <c r="J431" s="43" t="s">
        <v>15667</v>
      </c>
    </row>
    <row r="432">
      <c r="A432" s="42">
        <v>160084.0</v>
      </c>
      <c r="B432" s="43" t="s">
        <v>15488</v>
      </c>
      <c r="C432" s="43" t="s">
        <v>15668</v>
      </c>
      <c r="D432" s="43" t="s">
        <v>15490</v>
      </c>
      <c r="E432" s="43">
        <v>45657.0</v>
      </c>
      <c r="F432" s="43">
        <v>45657.0</v>
      </c>
      <c r="G432" s="43" t="s">
        <v>15669</v>
      </c>
      <c r="H432" s="43" t="s">
        <v>15670</v>
      </c>
      <c r="I432" s="43">
        <v>127230.36</v>
      </c>
      <c r="J432" s="43">
        <v>1471319.0</v>
      </c>
    </row>
    <row r="433">
      <c r="A433" s="42">
        <v>160084.0</v>
      </c>
      <c r="B433" s="43" t="s">
        <v>15488</v>
      </c>
      <c r="C433" s="43" t="s">
        <v>15671</v>
      </c>
      <c r="D433" s="43" t="s">
        <v>15490</v>
      </c>
      <c r="E433" s="43">
        <v>45657.0</v>
      </c>
      <c r="F433" s="43">
        <v>45657.0</v>
      </c>
      <c r="G433" s="43" t="s">
        <v>15672</v>
      </c>
      <c r="H433" s="43" t="s">
        <v>15673</v>
      </c>
      <c r="I433" s="43">
        <v>62022.48</v>
      </c>
      <c r="J433" s="43">
        <v>1690160.0</v>
      </c>
    </row>
    <row r="434">
      <c r="A434" s="42">
        <v>160084.0</v>
      </c>
      <c r="B434" s="43" t="s">
        <v>15488</v>
      </c>
      <c r="C434" s="43" t="s">
        <v>15674</v>
      </c>
      <c r="D434" s="43" t="s">
        <v>15675</v>
      </c>
      <c r="E434" s="43">
        <v>45657.0</v>
      </c>
      <c r="F434" s="43">
        <v>46985.0</v>
      </c>
      <c r="G434" s="43" t="s">
        <v>15676</v>
      </c>
      <c r="H434" s="43" t="s">
        <v>15677</v>
      </c>
      <c r="I434" s="43">
        <v>10800.0</v>
      </c>
      <c r="J434" s="43" t="s">
        <v>15678</v>
      </c>
    </row>
    <row r="435">
      <c r="A435" s="42">
        <v>160084.0</v>
      </c>
      <c r="B435" s="43" t="s">
        <v>15488</v>
      </c>
      <c r="C435" s="43" t="s">
        <v>15679</v>
      </c>
      <c r="D435" s="43" t="s">
        <v>1645</v>
      </c>
      <c r="E435" s="43">
        <v>45657.0</v>
      </c>
      <c r="F435" s="43">
        <v>46567.0</v>
      </c>
      <c r="G435" s="43" t="s">
        <v>15680</v>
      </c>
      <c r="H435" s="43" t="s">
        <v>15681</v>
      </c>
      <c r="I435" s="43">
        <v>4550628.6</v>
      </c>
      <c r="J435" s="43" t="s">
        <v>15682</v>
      </c>
    </row>
    <row r="436">
      <c r="A436" s="42">
        <v>160084.0</v>
      </c>
      <c r="B436" s="43" t="s">
        <v>15488</v>
      </c>
      <c r="C436" s="43" t="s">
        <v>15683</v>
      </c>
      <c r="D436" s="43" t="s">
        <v>15684</v>
      </c>
      <c r="E436" s="43">
        <v>45657.0</v>
      </c>
      <c r="F436" s="43">
        <v>46355.0</v>
      </c>
      <c r="G436" s="43" t="s">
        <v>15685</v>
      </c>
      <c r="H436" s="43" t="s">
        <v>15686</v>
      </c>
      <c r="I436" s="43">
        <v>17493.6</v>
      </c>
      <c r="J436" s="43" t="s">
        <v>15687</v>
      </c>
    </row>
    <row r="437">
      <c r="A437" s="42">
        <v>160084.0</v>
      </c>
      <c r="B437" s="43" t="s">
        <v>15488</v>
      </c>
      <c r="C437" s="43" t="s">
        <v>15688</v>
      </c>
      <c r="D437" s="43" t="s">
        <v>15689</v>
      </c>
      <c r="E437" s="43">
        <v>45465.0</v>
      </c>
      <c r="F437" s="43">
        <v>46926.0</v>
      </c>
      <c r="G437" s="43" t="s">
        <v>15690</v>
      </c>
      <c r="H437" s="43" t="s">
        <v>15691</v>
      </c>
      <c r="I437" s="43">
        <v>7080.0</v>
      </c>
      <c r="J437" s="43" t="s">
        <v>15692</v>
      </c>
    </row>
    <row r="438">
      <c r="A438" s="42">
        <v>160084.0</v>
      </c>
      <c r="B438" s="43" t="s">
        <v>15488</v>
      </c>
      <c r="C438" s="43" t="s">
        <v>15693</v>
      </c>
      <c r="D438" s="43" t="s">
        <v>15694</v>
      </c>
      <c r="E438" s="43">
        <v>45561.0</v>
      </c>
      <c r="F438" s="43">
        <v>45561.0</v>
      </c>
      <c r="G438" s="43" t="s">
        <v>15695</v>
      </c>
      <c r="H438" s="43" t="s">
        <v>15696</v>
      </c>
      <c r="I438" s="43">
        <v>18567.0</v>
      </c>
      <c r="J438" s="43" t="s">
        <v>15697</v>
      </c>
    </row>
    <row r="439">
      <c r="A439" s="42">
        <v>160084.0</v>
      </c>
      <c r="B439" s="43" t="s">
        <v>15488</v>
      </c>
      <c r="C439" s="43" t="s">
        <v>15698</v>
      </c>
      <c r="D439" s="43" t="s">
        <v>1645</v>
      </c>
      <c r="E439" s="43">
        <v>45500.0</v>
      </c>
      <c r="F439" s="43">
        <v>46595.0</v>
      </c>
      <c r="G439" s="43" t="s">
        <v>15699</v>
      </c>
      <c r="H439" s="43" t="s">
        <v>15700</v>
      </c>
      <c r="I439" s="43">
        <v>154524.64</v>
      </c>
      <c r="J439" s="43" t="s">
        <v>15701</v>
      </c>
    </row>
    <row r="440">
      <c r="A440" s="42">
        <v>160084.0</v>
      </c>
      <c r="B440" s="43" t="s">
        <v>15488</v>
      </c>
      <c r="C440" s="43" t="s">
        <v>15702</v>
      </c>
      <c r="D440" s="43" t="s">
        <v>1645</v>
      </c>
      <c r="E440" s="43">
        <v>45412.0</v>
      </c>
      <c r="F440" s="43">
        <v>46956.0</v>
      </c>
      <c r="G440" s="43" t="s">
        <v>15703</v>
      </c>
      <c r="H440" s="43" t="s">
        <v>15704</v>
      </c>
      <c r="I440" s="43">
        <v>2529373.68</v>
      </c>
      <c r="J440" s="43" t="s">
        <v>15705</v>
      </c>
    </row>
    <row r="441">
      <c r="A441" s="42">
        <v>160084.0</v>
      </c>
      <c r="B441" s="43" t="s">
        <v>15488</v>
      </c>
      <c r="C441" s="43" t="s">
        <v>15706</v>
      </c>
      <c r="D441" s="43" t="s">
        <v>1645</v>
      </c>
      <c r="E441" s="43">
        <v>45657.0</v>
      </c>
      <c r="F441" s="43">
        <v>45918.0</v>
      </c>
      <c r="G441" s="43" t="s">
        <v>15707</v>
      </c>
      <c r="H441" s="43" t="s">
        <v>15708</v>
      </c>
      <c r="I441" s="43">
        <v>657618.48</v>
      </c>
      <c r="J441" s="43" t="s">
        <v>15709</v>
      </c>
    </row>
    <row r="442">
      <c r="A442" s="42">
        <v>160084.0</v>
      </c>
      <c r="B442" s="43" t="s">
        <v>15488</v>
      </c>
      <c r="C442" s="43" t="s">
        <v>15710</v>
      </c>
      <c r="D442" s="43" t="s">
        <v>1645</v>
      </c>
      <c r="E442" s="43">
        <v>45553.0</v>
      </c>
      <c r="F442" s="43">
        <v>45918.0</v>
      </c>
      <c r="G442" s="43" t="s">
        <v>15711</v>
      </c>
      <c r="H442" s="43" t="s">
        <v>15712</v>
      </c>
      <c r="I442" s="43">
        <v>1325936.04</v>
      </c>
      <c r="J442" s="43" t="s">
        <v>15713</v>
      </c>
    </row>
    <row r="443">
      <c r="A443" s="42">
        <v>160084.0</v>
      </c>
      <c r="B443" s="43" t="s">
        <v>15488</v>
      </c>
      <c r="C443" s="43" t="s">
        <v>15714</v>
      </c>
      <c r="D443" s="43" t="s">
        <v>1645</v>
      </c>
      <c r="E443" s="43">
        <v>45657.0</v>
      </c>
      <c r="F443" s="43">
        <v>45900.0</v>
      </c>
      <c r="G443" s="43" t="s">
        <v>15715</v>
      </c>
      <c r="H443" s="43" t="s">
        <v>15716</v>
      </c>
      <c r="I443" s="43">
        <v>199857.12</v>
      </c>
      <c r="J443" s="43" t="s">
        <v>15717</v>
      </c>
    </row>
    <row r="444">
      <c r="A444" s="42">
        <v>160084.0</v>
      </c>
      <c r="B444" s="43" t="s">
        <v>15488</v>
      </c>
      <c r="C444" s="43" t="s">
        <v>15718</v>
      </c>
      <c r="D444" s="43" t="s">
        <v>1645</v>
      </c>
      <c r="E444" s="43">
        <v>45657.0</v>
      </c>
      <c r="F444" s="43">
        <v>46333.0</v>
      </c>
      <c r="G444" s="43" t="s">
        <v>15719</v>
      </c>
      <c r="H444" s="43" t="s">
        <v>15720</v>
      </c>
      <c r="I444" s="43">
        <v>6681160.4399999995</v>
      </c>
      <c r="J444" s="43" t="s">
        <v>15721</v>
      </c>
    </row>
    <row r="445">
      <c r="A445" s="42">
        <v>160084.0</v>
      </c>
      <c r="B445" s="43" t="s">
        <v>15488</v>
      </c>
      <c r="C445" s="43" t="s">
        <v>15718</v>
      </c>
      <c r="D445" s="43" t="s">
        <v>1645</v>
      </c>
      <c r="E445" s="43">
        <v>45657.0</v>
      </c>
      <c r="F445" s="43">
        <v>46364.0</v>
      </c>
      <c r="G445" s="43" t="s">
        <v>15722</v>
      </c>
      <c r="H445" s="43" t="s">
        <v>15723</v>
      </c>
      <c r="I445" s="43">
        <v>204869.64</v>
      </c>
      <c r="J445" s="43" t="s">
        <v>15724</v>
      </c>
    </row>
    <row r="446">
      <c r="A446" s="42">
        <v>160084.0</v>
      </c>
      <c r="B446" s="43" t="s">
        <v>15488</v>
      </c>
      <c r="C446" s="43" t="s">
        <v>15725</v>
      </c>
      <c r="D446" s="43" t="s">
        <v>15726</v>
      </c>
      <c r="E446" s="43">
        <v>45657.0</v>
      </c>
      <c r="F446" s="43">
        <v>46287.0</v>
      </c>
      <c r="G446" s="43" t="s">
        <v>15727</v>
      </c>
      <c r="H446" s="43" t="s">
        <v>15728</v>
      </c>
      <c r="I446" s="43">
        <v>6799.7</v>
      </c>
      <c r="J446" s="43" t="s">
        <v>15729</v>
      </c>
    </row>
    <row r="447">
      <c r="A447" s="42">
        <v>160084.0</v>
      </c>
      <c r="B447" s="43" t="s">
        <v>15488</v>
      </c>
      <c r="C447" s="43" t="s">
        <v>15730</v>
      </c>
      <c r="D447" s="43" t="s">
        <v>15731</v>
      </c>
      <c r="E447" s="43">
        <v>45727.0</v>
      </c>
      <c r="F447" s="43">
        <v>45727.0</v>
      </c>
      <c r="G447" s="43" t="s">
        <v>15732</v>
      </c>
      <c r="H447" s="43" t="s">
        <v>15733</v>
      </c>
      <c r="I447" s="43">
        <v>206349.56</v>
      </c>
      <c r="J447" s="43" t="s">
        <v>15734</v>
      </c>
    </row>
    <row r="448">
      <c r="A448" s="42">
        <v>160084.0</v>
      </c>
      <c r="B448" s="43" t="s">
        <v>15488</v>
      </c>
      <c r="C448" s="43" t="s">
        <v>15735</v>
      </c>
      <c r="D448" s="43" t="s">
        <v>1731</v>
      </c>
      <c r="E448" s="43">
        <v>45657.0</v>
      </c>
      <c r="F448" s="43">
        <v>45916.0</v>
      </c>
      <c r="G448" s="43" t="s">
        <v>15736</v>
      </c>
      <c r="H448" s="43" t="s">
        <v>15737</v>
      </c>
      <c r="I448" s="43">
        <v>323571.72000000003</v>
      </c>
      <c r="J448" s="43" t="s">
        <v>15738</v>
      </c>
    </row>
    <row r="449">
      <c r="A449" s="42">
        <v>160084.0</v>
      </c>
      <c r="B449" s="43" t="s">
        <v>15488</v>
      </c>
      <c r="C449" s="43" t="s">
        <v>15739</v>
      </c>
      <c r="D449" s="43" t="s">
        <v>1731</v>
      </c>
      <c r="E449" s="43">
        <v>45516.0</v>
      </c>
      <c r="F449" s="43">
        <v>45516.0</v>
      </c>
      <c r="G449" s="43" t="s">
        <v>15740</v>
      </c>
      <c r="H449" s="43" t="s">
        <v>15741</v>
      </c>
      <c r="I449" s="43">
        <v>42269.520000000004</v>
      </c>
      <c r="J449" s="43" t="s">
        <v>15742</v>
      </c>
    </row>
    <row r="450">
      <c r="A450" s="42">
        <v>160084.0</v>
      </c>
      <c r="B450" s="43" t="s">
        <v>15488</v>
      </c>
      <c r="C450" s="43" t="s">
        <v>15743</v>
      </c>
      <c r="D450" s="43" t="s">
        <v>13621</v>
      </c>
      <c r="E450" s="43">
        <v>45657.0</v>
      </c>
      <c r="F450" s="43">
        <v>46251.0</v>
      </c>
      <c r="G450" s="43" t="s">
        <v>15744</v>
      </c>
      <c r="H450" s="43" t="s">
        <v>15745</v>
      </c>
      <c r="I450" s="43">
        <v>326456.25</v>
      </c>
      <c r="J450" s="43" t="s">
        <v>15746</v>
      </c>
    </row>
    <row r="451">
      <c r="A451" s="42">
        <v>160084.0</v>
      </c>
      <c r="B451" s="43" t="s">
        <v>15488</v>
      </c>
      <c r="C451" s="43" t="s">
        <v>15747</v>
      </c>
      <c r="D451" s="43" t="s">
        <v>15748</v>
      </c>
      <c r="E451" s="43">
        <v>45657.0</v>
      </c>
      <c r="F451" s="43">
        <v>46387.0</v>
      </c>
      <c r="G451" s="43" t="s">
        <v>15749</v>
      </c>
      <c r="H451" s="43" t="s">
        <v>15750</v>
      </c>
      <c r="I451" s="43">
        <v>504319.19999999995</v>
      </c>
      <c r="J451" s="43" t="s">
        <v>15751</v>
      </c>
    </row>
    <row r="452">
      <c r="A452" s="42">
        <v>160084.0</v>
      </c>
      <c r="B452" s="43" t="s">
        <v>15488</v>
      </c>
      <c r="C452" s="43" t="s">
        <v>15752</v>
      </c>
      <c r="D452" s="43" t="s">
        <v>15753</v>
      </c>
      <c r="E452" s="43">
        <v>45657.0</v>
      </c>
      <c r="F452" s="43">
        <v>45969.0</v>
      </c>
      <c r="G452" s="43" t="s">
        <v>15754</v>
      </c>
      <c r="H452" s="43" t="s">
        <v>15755</v>
      </c>
      <c r="I452" s="43">
        <v>4068312.0</v>
      </c>
      <c r="J452" s="43" t="s">
        <v>15756</v>
      </c>
    </row>
    <row r="453">
      <c r="A453" s="42">
        <v>160084.0</v>
      </c>
      <c r="B453" s="43" t="s">
        <v>15488</v>
      </c>
      <c r="C453" s="43" t="s">
        <v>15757</v>
      </c>
      <c r="D453" s="43" t="s">
        <v>15684</v>
      </c>
      <c r="E453" s="43">
        <v>45657.0</v>
      </c>
      <c r="F453" s="43">
        <v>46350.0</v>
      </c>
      <c r="G453" s="43" t="s">
        <v>15758</v>
      </c>
      <c r="H453" s="43" t="s">
        <v>15759</v>
      </c>
      <c r="I453" s="43">
        <v>78721.20000000001</v>
      </c>
      <c r="J453" s="43" t="s">
        <v>15760</v>
      </c>
    </row>
    <row r="454">
      <c r="A454" s="42">
        <v>160084.0</v>
      </c>
      <c r="B454" s="43" t="s">
        <v>15488</v>
      </c>
      <c r="C454" s="43" t="s">
        <v>15761</v>
      </c>
      <c r="D454" s="43" t="s">
        <v>15762</v>
      </c>
      <c r="E454" s="43">
        <v>45657.0</v>
      </c>
      <c r="F454" s="43">
        <v>45858.0</v>
      </c>
      <c r="G454" s="43" t="s">
        <v>15763</v>
      </c>
      <c r="H454" s="43" t="s">
        <v>15764</v>
      </c>
      <c r="I454" s="43">
        <v>5508.0</v>
      </c>
      <c r="J454" s="43" t="s">
        <v>15765</v>
      </c>
    </row>
    <row r="455">
      <c r="A455" s="42">
        <v>160084.0</v>
      </c>
      <c r="B455" s="43" t="s">
        <v>15488</v>
      </c>
      <c r="C455" s="43" t="s">
        <v>15766</v>
      </c>
      <c r="D455" s="43" t="s">
        <v>13648</v>
      </c>
      <c r="E455" s="43">
        <v>45424.0</v>
      </c>
      <c r="F455" s="43">
        <v>46519.0</v>
      </c>
      <c r="G455" s="43" t="s">
        <v>15767</v>
      </c>
      <c r="H455" s="43" t="s">
        <v>15768</v>
      </c>
      <c r="I455" s="43">
        <v>525892.3200000001</v>
      </c>
      <c r="J455" s="43" t="s">
        <v>15769</v>
      </c>
    </row>
    <row r="456">
      <c r="A456" s="42">
        <v>160084.0</v>
      </c>
      <c r="B456" s="43" t="s">
        <v>15488</v>
      </c>
      <c r="C456" s="43" t="s">
        <v>15770</v>
      </c>
      <c r="D456" s="43" t="s">
        <v>15771</v>
      </c>
      <c r="E456" s="43">
        <v>45657.0</v>
      </c>
      <c r="F456" s="43">
        <v>46446.0</v>
      </c>
      <c r="G456" s="43" t="s">
        <v>15772</v>
      </c>
      <c r="H456" s="43" t="s">
        <v>15773</v>
      </c>
      <c r="I456" s="43">
        <v>11400.0</v>
      </c>
      <c r="J456" s="43" t="s">
        <v>15774</v>
      </c>
    </row>
    <row r="457">
      <c r="A457" s="42">
        <v>160084.0</v>
      </c>
      <c r="B457" s="43" t="s">
        <v>15488</v>
      </c>
      <c r="C457" s="43" t="s">
        <v>15775</v>
      </c>
      <c r="D457" s="43" t="s">
        <v>15684</v>
      </c>
      <c r="E457" s="43">
        <v>45657.0</v>
      </c>
      <c r="F457" s="43">
        <v>46173.0</v>
      </c>
      <c r="G457" s="43" t="s">
        <v>15776</v>
      </c>
      <c r="H457" s="43" t="s">
        <v>15777</v>
      </c>
      <c r="I457" s="43">
        <v>330940.80000000005</v>
      </c>
      <c r="J457" s="43" t="s">
        <v>15778</v>
      </c>
    </row>
    <row r="458">
      <c r="A458" s="42">
        <v>160084.0</v>
      </c>
      <c r="B458" s="43" t="s">
        <v>15488</v>
      </c>
      <c r="C458" s="43" t="s">
        <v>15779</v>
      </c>
      <c r="D458" s="43" t="s">
        <v>1645</v>
      </c>
      <c r="E458" s="43">
        <v>45657.0</v>
      </c>
      <c r="F458" s="43">
        <v>46387.0</v>
      </c>
      <c r="G458" s="43" t="s">
        <v>15780</v>
      </c>
      <c r="H458" s="43" t="s">
        <v>15781</v>
      </c>
      <c r="I458" s="43">
        <v>836430.8400000001</v>
      </c>
      <c r="J458" s="43" t="s">
        <v>15782</v>
      </c>
    </row>
    <row r="459">
      <c r="A459" s="42">
        <v>160084.0</v>
      </c>
      <c r="B459" s="43" t="s">
        <v>15488</v>
      </c>
      <c r="C459" s="43" t="s">
        <v>15783</v>
      </c>
      <c r="D459" s="43" t="s">
        <v>15731</v>
      </c>
      <c r="E459" s="43">
        <v>45657.0</v>
      </c>
      <c r="F459" s="43">
        <v>45657.0</v>
      </c>
      <c r="G459" s="43" t="s">
        <v>15784</v>
      </c>
      <c r="H459" s="43" t="s">
        <v>15785</v>
      </c>
      <c r="I459" s="43">
        <v>917835.52</v>
      </c>
      <c r="J459" s="43" t="s">
        <v>15786</v>
      </c>
    </row>
    <row r="460">
      <c r="A460" s="42">
        <v>160084.0</v>
      </c>
      <c r="B460" s="43" t="s">
        <v>15488</v>
      </c>
      <c r="C460" s="43" t="s">
        <v>15787</v>
      </c>
      <c r="D460" s="43" t="s">
        <v>15684</v>
      </c>
      <c r="E460" s="43">
        <v>45657.0</v>
      </c>
      <c r="F460" s="43">
        <v>46173.0</v>
      </c>
      <c r="G460" s="43" t="s">
        <v>15788</v>
      </c>
      <c r="H460" s="43" t="s">
        <v>15789</v>
      </c>
      <c r="I460" s="43">
        <v>197104.80000000002</v>
      </c>
      <c r="J460" s="43" t="s">
        <v>15790</v>
      </c>
    </row>
    <row r="461">
      <c r="A461" s="42">
        <v>160084.0</v>
      </c>
      <c r="B461" s="43" t="s">
        <v>15488</v>
      </c>
      <c r="C461" s="43" t="s">
        <v>15791</v>
      </c>
      <c r="D461" s="43" t="s">
        <v>1731</v>
      </c>
      <c r="E461" s="43" t="s">
        <v>15792</v>
      </c>
      <c r="F461" s="43">
        <v>45229.0</v>
      </c>
      <c r="G461" s="43" t="s">
        <v>15793</v>
      </c>
      <c r="H461" s="43" t="s">
        <v>15794</v>
      </c>
      <c r="I461" s="43">
        <v>1.0298871E7</v>
      </c>
      <c r="J461" s="43" t="s">
        <v>15795</v>
      </c>
    </row>
    <row r="462">
      <c r="A462" s="42">
        <v>160084.0</v>
      </c>
      <c r="B462" s="43" t="s">
        <v>15488</v>
      </c>
      <c r="C462" s="43" t="s">
        <v>15796</v>
      </c>
      <c r="D462" s="43" t="s">
        <v>14862</v>
      </c>
      <c r="E462" s="43">
        <v>45657.0</v>
      </c>
      <c r="F462" s="43">
        <v>46498.0</v>
      </c>
      <c r="G462" s="43" t="s">
        <v>15797</v>
      </c>
      <c r="H462" s="43" t="s">
        <v>15798</v>
      </c>
      <c r="I462" s="43">
        <v>567873.9</v>
      </c>
      <c r="J462" s="43" t="s">
        <v>15799</v>
      </c>
    </row>
    <row r="463">
      <c r="A463" s="42">
        <v>160084.0</v>
      </c>
      <c r="B463" s="43" t="s">
        <v>15488</v>
      </c>
      <c r="C463" s="43" t="s">
        <v>15800</v>
      </c>
      <c r="D463" s="43" t="s">
        <v>15684</v>
      </c>
      <c r="E463" s="43">
        <v>45657.0</v>
      </c>
      <c r="F463" s="43">
        <v>46173.0</v>
      </c>
      <c r="G463" s="43" t="s">
        <v>15801</v>
      </c>
      <c r="H463" s="43" t="s">
        <v>15802</v>
      </c>
      <c r="I463" s="43">
        <v>2643984.96</v>
      </c>
      <c r="J463" s="43" t="s">
        <v>15803</v>
      </c>
    </row>
    <row r="464">
      <c r="A464" s="42">
        <v>160084.0</v>
      </c>
      <c r="B464" s="43" t="s">
        <v>15488</v>
      </c>
      <c r="C464" s="43" t="s">
        <v>15804</v>
      </c>
      <c r="D464" s="43" t="s">
        <v>15684</v>
      </c>
      <c r="E464" s="43">
        <v>45596.0</v>
      </c>
      <c r="F464" s="43">
        <v>46691.0</v>
      </c>
      <c r="G464" s="43" t="s">
        <v>15805</v>
      </c>
      <c r="H464" s="43" t="s">
        <v>15806</v>
      </c>
      <c r="I464" s="43">
        <v>7990204.92</v>
      </c>
      <c r="J464" s="43" t="s">
        <v>15807</v>
      </c>
    </row>
    <row r="465">
      <c r="A465" s="42">
        <v>160084.0</v>
      </c>
      <c r="B465" s="43" t="s">
        <v>15488</v>
      </c>
      <c r="C465" s="43" t="s">
        <v>15808</v>
      </c>
      <c r="D465" s="43" t="s">
        <v>1645</v>
      </c>
      <c r="E465" s="43">
        <v>45708.0</v>
      </c>
      <c r="F465" s="43">
        <v>45708.0</v>
      </c>
      <c r="G465" s="43" t="s">
        <v>15809</v>
      </c>
      <c r="H465" s="43" t="s">
        <v>15810</v>
      </c>
      <c r="I465" s="43">
        <v>1263735.24</v>
      </c>
      <c r="J465" s="43" t="s">
        <v>15811</v>
      </c>
    </row>
    <row r="466">
      <c r="A466" s="42">
        <v>160084.0</v>
      </c>
      <c r="B466" s="43" t="s">
        <v>15488</v>
      </c>
      <c r="C466" s="43" t="s">
        <v>15812</v>
      </c>
      <c r="D466" s="43" t="s">
        <v>1731</v>
      </c>
      <c r="E466" s="43">
        <v>45501.0</v>
      </c>
      <c r="F466" s="43">
        <v>45866.0</v>
      </c>
      <c r="G466" s="43" t="s">
        <v>15813</v>
      </c>
      <c r="H466" s="43" t="s">
        <v>15814</v>
      </c>
      <c r="I466" s="43">
        <v>2085807.52</v>
      </c>
      <c r="J466" s="43" t="s">
        <v>15815</v>
      </c>
    </row>
    <row r="467">
      <c r="A467" s="42">
        <v>160084.0</v>
      </c>
      <c r="B467" s="43" t="s">
        <v>15488</v>
      </c>
      <c r="C467" s="43" t="s">
        <v>15816</v>
      </c>
      <c r="D467" s="43" t="s">
        <v>1645</v>
      </c>
      <c r="E467" s="43">
        <v>45415.0</v>
      </c>
      <c r="F467" s="43">
        <v>46511.0</v>
      </c>
      <c r="G467" s="43" t="s">
        <v>15817</v>
      </c>
      <c r="H467" s="43" t="s">
        <v>15818</v>
      </c>
      <c r="I467" s="43">
        <v>235020.0</v>
      </c>
      <c r="J467" s="43" t="s">
        <v>15819</v>
      </c>
    </row>
    <row r="468">
      <c r="A468" s="42">
        <v>160084.0</v>
      </c>
      <c r="B468" s="43" t="s">
        <v>15488</v>
      </c>
      <c r="C468" s="43" t="s">
        <v>15820</v>
      </c>
      <c r="D468" s="43" t="s">
        <v>15748</v>
      </c>
      <c r="E468" s="43">
        <v>45534.0</v>
      </c>
      <c r="F468" s="43">
        <v>45534.0</v>
      </c>
      <c r="G468" s="43" t="s">
        <v>15821</v>
      </c>
      <c r="H468" s="43" t="s">
        <v>15822</v>
      </c>
      <c r="I468" s="43">
        <v>2038.8000000000002</v>
      </c>
      <c r="J468" s="43" t="s">
        <v>15823</v>
      </c>
    </row>
    <row r="469">
      <c r="A469" s="42">
        <v>160084.0</v>
      </c>
      <c r="B469" s="43" t="s">
        <v>15488</v>
      </c>
      <c r="C469" s="43" t="s">
        <v>15824</v>
      </c>
      <c r="D469" s="43" t="s">
        <v>13648</v>
      </c>
      <c r="E469" s="43">
        <v>45534.0</v>
      </c>
      <c r="F469" s="43">
        <v>46641.0</v>
      </c>
      <c r="G469" s="43" t="s">
        <v>15825</v>
      </c>
      <c r="H469" s="43" t="s">
        <v>15826</v>
      </c>
      <c r="I469" s="43">
        <v>282987.0</v>
      </c>
      <c r="J469" s="43" t="s">
        <v>15826</v>
      </c>
    </row>
    <row r="470">
      <c r="A470" s="42">
        <v>160084.0</v>
      </c>
      <c r="B470" s="43" t="s">
        <v>15488</v>
      </c>
      <c r="C470" s="43" t="s">
        <v>15827</v>
      </c>
      <c r="D470" s="43" t="s">
        <v>1731</v>
      </c>
      <c r="E470" s="43">
        <v>45657.0</v>
      </c>
      <c r="F470" s="43">
        <v>46988.0</v>
      </c>
      <c r="G470" s="43" t="s">
        <v>15828</v>
      </c>
      <c r="H470" s="43" t="s">
        <v>15829</v>
      </c>
      <c r="I470" s="43">
        <v>1797467.5</v>
      </c>
      <c r="J470" s="43" t="s">
        <v>15830</v>
      </c>
    </row>
    <row r="471">
      <c r="A471" s="42">
        <v>160084.0</v>
      </c>
      <c r="B471" s="43" t="s">
        <v>15488</v>
      </c>
      <c r="C471" s="43" t="s">
        <v>15831</v>
      </c>
      <c r="D471" s="43" t="s">
        <v>12543</v>
      </c>
      <c r="E471" s="43">
        <v>45186.0</v>
      </c>
      <c r="F471" s="43">
        <v>48839.0</v>
      </c>
      <c r="G471" s="43" t="s">
        <v>15832</v>
      </c>
      <c r="H471" s="43" t="s">
        <v>15833</v>
      </c>
      <c r="I471" s="43">
        <v>10865.0</v>
      </c>
      <c r="J471" s="43" t="s">
        <v>15834</v>
      </c>
    </row>
    <row r="472">
      <c r="A472" s="42">
        <v>160084.0</v>
      </c>
      <c r="B472" s="43" t="s">
        <v>15488</v>
      </c>
      <c r="C472" s="43" t="s">
        <v>15835</v>
      </c>
      <c r="D472" s="43" t="s">
        <v>1731</v>
      </c>
      <c r="E472" s="43">
        <v>45444.0</v>
      </c>
      <c r="F472" s="43">
        <v>45808.0</v>
      </c>
      <c r="G472" s="43" t="s">
        <v>15825</v>
      </c>
      <c r="H472" s="43" t="s">
        <v>15836</v>
      </c>
      <c r="I472" s="43">
        <v>240000.0</v>
      </c>
      <c r="J472" s="43" t="s">
        <v>15837</v>
      </c>
    </row>
    <row r="473">
      <c r="A473" s="42">
        <v>160084.0</v>
      </c>
      <c r="B473" s="43" t="s">
        <v>15488</v>
      </c>
      <c r="C473" s="43" t="s">
        <v>15838</v>
      </c>
      <c r="D473" s="43" t="s">
        <v>1731</v>
      </c>
      <c r="E473" s="43">
        <v>45623.0</v>
      </c>
      <c r="F473" s="43">
        <v>47084.0</v>
      </c>
      <c r="G473" s="43" t="s">
        <v>15839</v>
      </c>
      <c r="H473" s="43" t="s">
        <v>15840</v>
      </c>
      <c r="I473" s="43">
        <v>176840.37</v>
      </c>
      <c r="J473" s="43" t="s">
        <v>15841</v>
      </c>
    </row>
    <row r="474">
      <c r="A474" s="42">
        <v>160084.0</v>
      </c>
      <c r="B474" s="43" t="s">
        <v>15488</v>
      </c>
      <c r="C474" s="43" t="s">
        <v>15842</v>
      </c>
      <c r="D474" s="43" t="s">
        <v>15843</v>
      </c>
      <c r="E474" s="43">
        <v>45703.0</v>
      </c>
      <c r="F474" s="43">
        <v>48990.0</v>
      </c>
      <c r="G474" s="43" t="s">
        <v>15825</v>
      </c>
      <c r="H474" s="43" t="s">
        <v>15844</v>
      </c>
      <c r="I474" s="43">
        <v>3120.0</v>
      </c>
      <c r="J474" s="43" t="s">
        <v>15845</v>
      </c>
    </row>
    <row r="475">
      <c r="A475" s="42">
        <v>160084.0</v>
      </c>
      <c r="B475" s="43" t="s">
        <v>15488</v>
      </c>
      <c r="C475" s="43">
        <v>119.0</v>
      </c>
      <c r="D475" s="43" t="s">
        <v>15846</v>
      </c>
      <c r="E475" s="43">
        <v>45703.0</v>
      </c>
      <c r="F475" s="43">
        <v>46798.0</v>
      </c>
      <c r="G475" s="43" t="s">
        <v>15847</v>
      </c>
      <c r="H475" s="43" t="s">
        <v>15848</v>
      </c>
      <c r="I475" s="43">
        <v>1469.76</v>
      </c>
      <c r="J475" s="43" t="s">
        <v>15849</v>
      </c>
    </row>
    <row r="476">
      <c r="A476" s="42">
        <v>160084.0</v>
      </c>
      <c r="B476" s="43" t="s">
        <v>15488</v>
      </c>
      <c r="C476" s="43" t="s">
        <v>15850</v>
      </c>
      <c r="D476" s="43" t="s">
        <v>1731</v>
      </c>
      <c r="E476" s="43">
        <v>46148.0</v>
      </c>
      <c r="F476" s="43">
        <v>47063.0</v>
      </c>
      <c r="G476" s="43" t="s">
        <v>15825</v>
      </c>
      <c r="H476" s="43" t="s">
        <v>15851</v>
      </c>
      <c r="I476" s="43">
        <v>620520.0</v>
      </c>
      <c r="J476" s="43" t="s">
        <v>15852</v>
      </c>
    </row>
    <row r="477">
      <c r="A477" s="42">
        <v>41091.0</v>
      </c>
      <c r="B477" s="43" t="s">
        <v>2865</v>
      </c>
      <c r="C477" s="43" t="s">
        <v>15853</v>
      </c>
      <c r="D477" s="43" t="s">
        <v>2872</v>
      </c>
      <c r="E477" s="43" t="s">
        <v>15854</v>
      </c>
      <c r="F477" s="43" t="s">
        <v>15855</v>
      </c>
      <c r="G477" s="43" t="s">
        <v>15856</v>
      </c>
      <c r="H477" s="43" t="s">
        <v>14365</v>
      </c>
      <c r="I477" s="43">
        <f>1440*12</f>
        <v>17280</v>
      </c>
      <c r="J477" s="43" t="s">
        <v>14672</v>
      </c>
    </row>
    <row r="478">
      <c r="A478" s="42">
        <v>41091.0</v>
      </c>
      <c r="B478" s="43" t="s">
        <v>2865</v>
      </c>
      <c r="C478" s="43" t="s">
        <v>15853</v>
      </c>
      <c r="D478" s="43" t="s">
        <v>2872</v>
      </c>
      <c r="E478" s="43" t="s">
        <v>15857</v>
      </c>
      <c r="F478" s="43" t="s">
        <v>15858</v>
      </c>
      <c r="G478" s="43" t="s">
        <v>15859</v>
      </c>
      <c r="H478" s="43" t="s">
        <v>14365</v>
      </c>
      <c r="I478" s="43">
        <f>45099.84</f>
        <v>45099.84</v>
      </c>
      <c r="J478" s="43" t="s">
        <v>14180</v>
      </c>
    </row>
    <row r="479">
      <c r="A479" s="42">
        <v>41091.0</v>
      </c>
      <c r="B479" s="43" t="s">
        <v>2865</v>
      </c>
      <c r="C479" s="43" t="s">
        <v>15860</v>
      </c>
      <c r="D479" s="43" t="s">
        <v>2872</v>
      </c>
      <c r="E479" s="43" t="s">
        <v>15861</v>
      </c>
      <c r="F479" s="43" t="s">
        <v>15862</v>
      </c>
      <c r="G479" s="43" t="s">
        <v>15863</v>
      </c>
      <c r="H479" s="43" t="s">
        <v>14365</v>
      </c>
      <c r="I479" s="43">
        <f> 6804*12</f>
        <v>81648</v>
      </c>
      <c r="J479" s="43" t="s">
        <v>15864</v>
      </c>
    </row>
    <row r="480">
      <c r="A480" s="42">
        <v>41091.0</v>
      </c>
      <c r="B480" s="43" t="s">
        <v>2865</v>
      </c>
      <c r="C480" s="43" t="s">
        <v>15860</v>
      </c>
      <c r="D480" s="43" t="s">
        <v>2872</v>
      </c>
      <c r="E480" s="43" t="s">
        <v>15861</v>
      </c>
      <c r="F480" s="43" t="s">
        <v>15862</v>
      </c>
      <c r="G480" s="43" t="s">
        <v>15865</v>
      </c>
      <c r="H480" s="43" t="s">
        <v>14365</v>
      </c>
      <c r="I480" s="43">
        <v>81018.0</v>
      </c>
      <c r="J480" s="43" t="s">
        <v>15866</v>
      </c>
    </row>
    <row r="481">
      <c r="A481" s="42">
        <v>41091.0</v>
      </c>
      <c r="B481" s="43" t="s">
        <v>2865</v>
      </c>
      <c r="C481" s="43" t="s">
        <v>15867</v>
      </c>
      <c r="D481" s="43" t="s">
        <v>2872</v>
      </c>
      <c r="E481" s="43" t="s">
        <v>15868</v>
      </c>
      <c r="F481" s="43" t="s">
        <v>2005</v>
      </c>
      <c r="G481" s="43" t="s">
        <v>15869</v>
      </c>
      <c r="H481" s="43" t="s">
        <v>14365</v>
      </c>
      <c r="I481" s="43" t="s">
        <v>2005</v>
      </c>
      <c r="J481" s="43" t="s">
        <v>15870</v>
      </c>
    </row>
    <row r="482">
      <c r="A482" s="42">
        <v>41091.0</v>
      </c>
      <c r="B482" s="43" t="s">
        <v>2865</v>
      </c>
      <c r="C482" s="43" t="s">
        <v>15871</v>
      </c>
      <c r="D482" s="43" t="s">
        <v>2872</v>
      </c>
      <c r="E482" s="43" t="s">
        <v>14200</v>
      </c>
      <c r="F482" s="43" t="s">
        <v>2005</v>
      </c>
      <c r="G482" s="43" t="s">
        <v>15872</v>
      </c>
      <c r="H482" s="43" t="s">
        <v>14365</v>
      </c>
      <c r="I482" s="43" t="s">
        <v>2005</v>
      </c>
      <c r="J482" s="43" t="s">
        <v>15873</v>
      </c>
    </row>
    <row r="483">
      <c r="A483" s="42">
        <v>41091.0</v>
      </c>
      <c r="B483" s="43" t="s">
        <v>2865</v>
      </c>
      <c r="C483" s="43" t="s">
        <v>15874</v>
      </c>
      <c r="D483" s="43" t="s">
        <v>2872</v>
      </c>
      <c r="E483" s="43" t="s">
        <v>15875</v>
      </c>
      <c r="F483" s="43" t="s">
        <v>15876</v>
      </c>
      <c r="G483" s="43" t="s">
        <v>15877</v>
      </c>
      <c r="H483" s="43" t="s">
        <v>14365</v>
      </c>
      <c r="I483" s="43" t="s">
        <v>2005</v>
      </c>
      <c r="J483" s="43" t="s">
        <v>15878</v>
      </c>
    </row>
    <row r="484">
      <c r="A484" s="42">
        <v>41091.0</v>
      </c>
      <c r="B484" s="43" t="s">
        <v>2865</v>
      </c>
      <c r="C484" s="43" t="s">
        <v>15879</v>
      </c>
      <c r="D484" s="43" t="s">
        <v>2872</v>
      </c>
      <c r="E484" s="43" t="s">
        <v>15880</v>
      </c>
      <c r="F484" s="43" t="s">
        <v>15880</v>
      </c>
      <c r="G484" s="43" t="s">
        <v>15881</v>
      </c>
      <c r="H484" s="43" t="s">
        <v>14365</v>
      </c>
      <c r="I484" s="43">
        <v>338253.43</v>
      </c>
      <c r="J484" s="43" t="s">
        <v>15882</v>
      </c>
    </row>
    <row r="485">
      <c r="A485" s="42">
        <v>41091.0</v>
      </c>
      <c r="B485" s="43" t="s">
        <v>2865</v>
      </c>
      <c r="C485" s="43" t="s">
        <v>15883</v>
      </c>
      <c r="D485" s="43" t="s">
        <v>2872</v>
      </c>
      <c r="E485" s="43" t="s">
        <v>15884</v>
      </c>
      <c r="F485" s="43" t="s">
        <v>15885</v>
      </c>
      <c r="G485" s="43" t="s">
        <v>15886</v>
      </c>
      <c r="H485" s="43" t="s">
        <v>14365</v>
      </c>
      <c r="I485" s="43">
        <v>232140.0</v>
      </c>
      <c r="J485" s="43" t="s">
        <v>15887</v>
      </c>
    </row>
    <row r="486">
      <c r="A486" s="42">
        <v>41091.0</v>
      </c>
      <c r="B486" s="43" t="s">
        <v>2865</v>
      </c>
      <c r="C486" s="43" t="s">
        <v>15888</v>
      </c>
      <c r="D486" s="43" t="s">
        <v>2872</v>
      </c>
      <c r="E486" s="43" t="s">
        <v>15889</v>
      </c>
      <c r="F486" s="43" t="s">
        <v>15890</v>
      </c>
      <c r="G486" s="43" t="s">
        <v>15886</v>
      </c>
      <c r="H486" s="43" t="s">
        <v>14365</v>
      </c>
      <c r="I486" s="43">
        <v>321200.0</v>
      </c>
      <c r="J486" s="43" t="s">
        <v>14728</v>
      </c>
    </row>
    <row r="487">
      <c r="A487" s="42">
        <v>41091.0</v>
      </c>
      <c r="B487" s="43" t="s">
        <v>2865</v>
      </c>
      <c r="C487" s="43" t="s">
        <v>3195</v>
      </c>
      <c r="D487" s="43" t="s">
        <v>2872</v>
      </c>
      <c r="E487" s="43" t="s">
        <v>15891</v>
      </c>
      <c r="F487" s="43" t="s">
        <v>15892</v>
      </c>
      <c r="G487" s="43" t="s">
        <v>15893</v>
      </c>
      <c r="H487" s="43" t="s">
        <v>15894</v>
      </c>
      <c r="I487" s="43">
        <v>10865.0</v>
      </c>
      <c r="J487" s="43" t="s">
        <v>15198</v>
      </c>
    </row>
    <row r="488">
      <c r="A488" s="42">
        <v>41091.0</v>
      </c>
      <c r="B488" s="43" t="s">
        <v>2865</v>
      </c>
      <c r="C488" s="43" t="s">
        <v>15895</v>
      </c>
      <c r="D488" s="43" t="s">
        <v>2922</v>
      </c>
      <c r="E488" s="43">
        <v>45489.0</v>
      </c>
      <c r="F488" s="43">
        <v>46584.0</v>
      </c>
      <c r="G488" s="43" t="s">
        <v>15896</v>
      </c>
      <c r="H488" s="43" t="s">
        <v>15897</v>
      </c>
      <c r="I488" s="43">
        <f> 4532.76 * 12</f>
        <v>54393.12</v>
      </c>
      <c r="J488" s="43" t="s">
        <v>15898</v>
      </c>
    </row>
    <row r="489">
      <c r="A489" s="42">
        <v>41091.0</v>
      </c>
      <c r="B489" s="43" t="s">
        <v>2865</v>
      </c>
      <c r="C489" s="43" t="s">
        <v>15899</v>
      </c>
      <c r="D489" s="43" t="s">
        <v>2922</v>
      </c>
      <c r="E489" s="43">
        <v>45289.0</v>
      </c>
      <c r="F489" s="43">
        <v>46385.0</v>
      </c>
      <c r="G489" s="43" t="s">
        <v>15900</v>
      </c>
      <c r="H489" s="43" t="s">
        <v>15897</v>
      </c>
      <c r="I489" s="43">
        <v>38406.0</v>
      </c>
      <c r="J489" s="43" t="s">
        <v>15901</v>
      </c>
    </row>
    <row r="490">
      <c r="A490" s="42">
        <v>41091.0</v>
      </c>
      <c r="B490" s="43" t="s">
        <v>2865</v>
      </c>
      <c r="C490" s="43" t="s">
        <v>15902</v>
      </c>
      <c r="D490" s="43" t="s">
        <v>2922</v>
      </c>
      <c r="E490" s="43">
        <v>45479.0</v>
      </c>
      <c r="F490" s="43">
        <v>46940.0</v>
      </c>
      <c r="G490" s="43" t="s">
        <v>15903</v>
      </c>
      <c r="H490" s="43" t="s">
        <v>15897</v>
      </c>
      <c r="I490" s="43">
        <f>2410.24*12</f>
        <v>28922.88</v>
      </c>
      <c r="J490" s="43" t="s">
        <v>15904</v>
      </c>
    </row>
    <row r="491">
      <c r="A491" s="42">
        <v>41091.0</v>
      </c>
      <c r="B491" s="43" t="s">
        <v>2865</v>
      </c>
      <c r="C491" s="43" t="s">
        <v>15905</v>
      </c>
      <c r="D491" s="43" t="s">
        <v>2922</v>
      </c>
      <c r="E491" s="43">
        <v>45648.0</v>
      </c>
      <c r="F491" s="43">
        <v>46013.0</v>
      </c>
      <c r="G491" s="43" t="s">
        <v>15906</v>
      </c>
      <c r="H491" s="43" t="s">
        <v>14365</v>
      </c>
      <c r="I491" s="43">
        <f>22162.5*12</f>
        <v>265950</v>
      </c>
      <c r="J491" s="43" t="s">
        <v>15907</v>
      </c>
    </row>
    <row r="492">
      <c r="A492" s="42">
        <v>41091.0</v>
      </c>
      <c r="B492" s="43" t="s">
        <v>2865</v>
      </c>
      <c r="C492" s="43" t="s">
        <v>15908</v>
      </c>
      <c r="D492" s="43" t="s">
        <v>2922</v>
      </c>
      <c r="E492" s="43">
        <v>45447.0</v>
      </c>
      <c r="F492" s="43">
        <v>45812.0</v>
      </c>
      <c r="G492" s="43" t="s">
        <v>15909</v>
      </c>
      <c r="H492" s="43" t="s">
        <v>14365</v>
      </c>
      <c r="I492" s="43">
        <f>9953.59*12</f>
        <v>119443.08</v>
      </c>
      <c r="J492" s="43" t="s">
        <v>15910</v>
      </c>
    </row>
    <row r="493">
      <c r="A493" s="42">
        <v>41091.0</v>
      </c>
      <c r="B493" s="43" t="s">
        <v>2865</v>
      </c>
      <c r="C493" s="43" t="s">
        <v>15911</v>
      </c>
      <c r="D493" s="43" t="s">
        <v>2922</v>
      </c>
      <c r="E493" s="43">
        <v>45527.0</v>
      </c>
      <c r="F493" s="43">
        <v>45892.0</v>
      </c>
      <c r="G493" s="43" t="s">
        <v>15912</v>
      </c>
      <c r="H493" s="43" t="s">
        <v>14365</v>
      </c>
      <c r="I493" s="43">
        <f>9015.5*12</f>
        <v>108186</v>
      </c>
      <c r="J493" s="43" t="s">
        <v>15913</v>
      </c>
    </row>
    <row r="494">
      <c r="A494" s="42">
        <v>41091.0</v>
      </c>
      <c r="B494" s="43" t="s">
        <v>2865</v>
      </c>
      <c r="C494" s="43" t="s">
        <v>15914</v>
      </c>
      <c r="D494" s="43" t="s">
        <v>2922</v>
      </c>
      <c r="E494" s="43">
        <v>45601.0</v>
      </c>
      <c r="F494" s="43">
        <v>46696.0</v>
      </c>
      <c r="G494" s="43" t="s">
        <v>15915</v>
      </c>
      <c r="H494" s="43" t="s">
        <v>15894</v>
      </c>
      <c r="I494" s="43">
        <v>51600.0</v>
      </c>
      <c r="J494" s="43" t="s">
        <v>15916</v>
      </c>
    </row>
    <row r="495">
      <c r="A495" s="42">
        <v>41091.0</v>
      </c>
      <c r="B495" s="43" t="s">
        <v>2865</v>
      </c>
      <c r="C495" s="43" t="s">
        <v>15917</v>
      </c>
      <c r="D495" s="43" t="s">
        <v>2922</v>
      </c>
      <c r="E495" s="43">
        <v>45298.0</v>
      </c>
      <c r="F495" s="43">
        <v>46029.0</v>
      </c>
      <c r="G495" s="43" t="s">
        <v>15918</v>
      </c>
      <c r="H495" s="43" t="s">
        <v>14365</v>
      </c>
      <c r="I495" s="43">
        <f>111883.25*12</f>
        <v>1342599</v>
      </c>
      <c r="J495" s="43" t="s">
        <v>15919</v>
      </c>
    </row>
    <row r="496">
      <c r="A496" s="42">
        <v>41091.0</v>
      </c>
      <c r="B496" s="43" t="s">
        <v>2865</v>
      </c>
      <c r="C496" s="43" t="s">
        <v>15920</v>
      </c>
      <c r="D496" s="43" t="s">
        <v>2922</v>
      </c>
      <c r="E496" s="43">
        <v>45352.0</v>
      </c>
      <c r="F496" s="43">
        <v>46813.0</v>
      </c>
      <c r="G496" s="43" t="s">
        <v>15921</v>
      </c>
      <c r="H496" s="43" t="s">
        <v>15897</v>
      </c>
      <c r="I496" s="43">
        <f>900*12</f>
        <v>10800</v>
      </c>
      <c r="J496" s="43" t="s">
        <v>15922</v>
      </c>
    </row>
    <row r="497">
      <c r="A497" s="42">
        <v>41091.0</v>
      </c>
      <c r="B497" s="43" t="s">
        <v>2865</v>
      </c>
      <c r="C497" s="43" t="s">
        <v>15923</v>
      </c>
      <c r="D497" s="43" t="s">
        <v>2922</v>
      </c>
      <c r="E497" s="43">
        <v>45538.0</v>
      </c>
      <c r="F497" s="43">
        <v>49190.0</v>
      </c>
      <c r="G497" s="43" t="s">
        <v>15924</v>
      </c>
      <c r="H497" s="43" t="s">
        <v>15925</v>
      </c>
      <c r="I497" s="43">
        <v>17539.2</v>
      </c>
      <c r="J497" s="43" t="s">
        <v>15926</v>
      </c>
    </row>
    <row r="498">
      <c r="A498" s="42">
        <v>41091.0</v>
      </c>
      <c r="B498" s="43" t="s">
        <v>2865</v>
      </c>
      <c r="C498" s="43" t="s">
        <v>15927</v>
      </c>
      <c r="D498" s="43" t="s">
        <v>2922</v>
      </c>
      <c r="E498" s="43">
        <v>45260.0</v>
      </c>
      <c r="F498" s="43">
        <v>46721.0</v>
      </c>
      <c r="G498" s="43" t="s">
        <v>15928</v>
      </c>
      <c r="H498" s="43" t="s">
        <v>15897</v>
      </c>
      <c r="I498" s="43">
        <f>12*35563.81</f>
        <v>426765.72</v>
      </c>
      <c r="J498" s="43" t="s">
        <v>15929</v>
      </c>
    </row>
    <row r="499">
      <c r="A499" s="42">
        <v>41091.0</v>
      </c>
      <c r="B499" s="43" t="s">
        <v>2865</v>
      </c>
      <c r="C499" s="43" t="s">
        <v>15930</v>
      </c>
      <c r="D499" s="43" t="s">
        <v>2922</v>
      </c>
      <c r="E499" s="43">
        <v>45536.0</v>
      </c>
      <c r="F499" s="43">
        <v>45901.0</v>
      </c>
      <c r="G499" s="43" t="s">
        <v>15931</v>
      </c>
      <c r="H499" s="43" t="s">
        <v>15897</v>
      </c>
      <c r="I499" s="43">
        <f>50615.44 *12</f>
        <v>607385.28</v>
      </c>
      <c r="J499" s="43" t="s">
        <v>15932</v>
      </c>
    </row>
    <row r="500">
      <c r="A500" s="42">
        <v>41091.0</v>
      </c>
      <c r="B500" s="43" t="s">
        <v>2865</v>
      </c>
      <c r="C500" s="43" t="s">
        <v>15933</v>
      </c>
      <c r="D500" s="43" t="s">
        <v>2922</v>
      </c>
      <c r="E500" s="43">
        <v>45595.0</v>
      </c>
      <c r="F500" s="43">
        <v>49247.0</v>
      </c>
      <c r="G500" s="43" t="s">
        <v>15934</v>
      </c>
      <c r="H500" s="43" t="s">
        <v>15935</v>
      </c>
      <c r="I500" s="43">
        <f>37195.54*12</f>
        <v>446346.48</v>
      </c>
      <c r="J500" s="43" t="s">
        <v>15936</v>
      </c>
    </row>
    <row r="501">
      <c r="A501" s="42">
        <v>41091.0</v>
      </c>
      <c r="B501" s="43" t="s">
        <v>2865</v>
      </c>
      <c r="C501" s="43" t="s">
        <v>15937</v>
      </c>
      <c r="D501" s="43" t="s">
        <v>2922</v>
      </c>
      <c r="E501" s="43">
        <v>45412.0</v>
      </c>
      <c r="F501" s="43">
        <v>46141.0</v>
      </c>
      <c r="G501" s="43" t="s">
        <v>15938</v>
      </c>
      <c r="H501" s="43" t="s">
        <v>15897</v>
      </c>
      <c r="I501" s="43">
        <v>293949.0</v>
      </c>
      <c r="J501" s="43" t="s">
        <v>15939</v>
      </c>
    </row>
    <row r="502">
      <c r="A502" s="42">
        <v>41091.0</v>
      </c>
      <c r="B502" s="43" t="s">
        <v>2865</v>
      </c>
      <c r="C502" s="43" t="s">
        <v>15940</v>
      </c>
      <c r="D502" s="43" t="s">
        <v>2922</v>
      </c>
      <c r="E502" s="43">
        <v>45606.0</v>
      </c>
      <c r="F502" s="43">
        <v>47067.0</v>
      </c>
      <c r="G502" s="43" t="s">
        <v>15941</v>
      </c>
      <c r="H502" s="43" t="s">
        <v>15935</v>
      </c>
      <c r="I502" s="43">
        <v>791736.68</v>
      </c>
      <c r="J502" s="43" t="s">
        <v>15942</v>
      </c>
    </row>
    <row r="503">
      <c r="A503" s="42">
        <v>41091.0</v>
      </c>
      <c r="B503" s="43" t="s">
        <v>2865</v>
      </c>
      <c r="C503" s="43" t="s">
        <v>15943</v>
      </c>
      <c r="D503" s="43" t="s">
        <v>3192</v>
      </c>
      <c r="E503" s="43">
        <v>45657.0</v>
      </c>
      <c r="F503" s="43">
        <v>46752.0</v>
      </c>
      <c r="G503" s="43" t="s">
        <v>15944</v>
      </c>
      <c r="H503" s="43" t="s">
        <v>14365</v>
      </c>
      <c r="I503" s="43">
        <v>35280.0</v>
      </c>
      <c r="J503" s="43" t="s">
        <v>15945</v>
      </c>
    </row>
    <row r="504">
      <c r="A504" s="42">
        <v>41091.0</v>
      </c>
      <c r="B504" s="43" t="s">
        <v>2865</v>
      </c>
      <c r="C504" s="43" t="s">
        <v>15946</v>
      </c>
      <c r="D504" s="43" t="s">
        <v>15947</v>
      </c>
      <c r="E504" s="43">
        <v>45428.0</v>
      </c>
      <c r="F504" s="43">
        <v>46522.0</v>
      </c>
      <c r="G504" s="43" t="s">
        <v>15948</v>
      </c>
      <c r="H504" s="43" t="s">
        <v>14365</v>
      </c>
      <c r="I504" s="43">
        <f>437160*1.25</f>
        <v>546450</v>
      </c>
      <c r="J504" s="43" t="s">
        <v>15949</v>
      </c>
    </row>
    <row r="505">
      <c r="A505" s="42">
        <v>41091.0</v>
      </c>
      <c r="B505" s="43" t="s">
        <v>2865</v>
      </c>
      <c r="C505" s="43" t="s">
        <v>3191</v>
      </c>
      <c r="D505" s="43" t="s">
        <v>3192</v>
      </c>
      <c r="E505" s="43">
        <v>45494.0</v>
      </c>
      <c r="F505" s="43">
        <v>45859.0</v>
      </c>
      <c r="G505" s="43" t="s">
        <v>15950</v>
      </c>
      <c r="H505" s="43" t="s">
        <v>15894</v>
      </c>
      <c r="I505" s="43">
        <v>1494774.6</v>
      </c>
      <c r="J505" s="43" t="s">
        <v>14154</v>
      </c>
    </row>
    <row r="506">
      <c r="A506" s="42">
        <v>41091.0</v>
      </c>
      <c r="B506" s="43" t="s">
        <v>2865</v>
      </c>
      <c r="C506" s="43" t="s">
        <v>15951</v>
      </c>
      <c r="D506" s="43" t="s">
        <v>3192</v>
      </c>
      <c r="E506" s="43">
        <v>45528.0</v>
      </c>
      <c r="F506" s="43">
        <v>49180.0</v>
      </c>
      <c r="G506" s="43" t="s">
        <v>15952</v>
      </c>
      <c r="H506" s="43" t="s">
        <v>15953</v>
      </c>
      <c r="I506" s="43">
        <v>791556.48</v>
      </c>
      <c r="J506" s="43" t="s">
        <v>15954</v>
      </c>
    </row>
    <row r="507">
      <c r="A507" s="42">
        <v>41091.0</v>
      </c>
      <c r="B507" s="43" t="s">
        <v>2865</v>
      </c>
      <c r="C507" s="43" t="s">
        <v>15955</v>
      </c>
      <c r="D507" s="43" t="s">
        <v>15956</v>
      </c>
      <c r="E507" s="43">
        <v>45276.0</v>
      </c>
      <c r="F507" s="43">
        <v>46007.0</v>
      </c>
      <c r="G507" s="43" t="s">
        <v>15957</v>
      </c>
      <c r="H507" s="43" t="s">
        <v>15897</v>
      </c>
      <c r="I507" s="43">
        <v>203328.96</v>
      </c>
      <c r="J507" s="43" t="s">
        <v>15211</v>
      </c>
    </row>
    <row r="508">
      <c r="A508" s="42">
        <v>41091.0</v>
      </c>
      <c r="B508" s="43" t="s">
        <v>2865</v>
      </c>
      <c r="C508" s="43" t="s">
        <v>15958</v>
      </c>
      <c r="D508" s="43" t="s">
        <v>15959</v>
      </c>
      <c r="E508" s="43">
        <v>45291.0</v>
      </c>
      <c r="F508" s="43">
        <v>45657.0</v>
      </c>
      <c r="G508" s="43" t="s">
        <v>15960</v>
      </c>
      <c r="H508" s="43" t="s">
        <v>15961</v>
      </c>
      <c r="I508" s="43">
        <v>224418.0</v>
      </c>
      <c r="J508" s="43" t="s">
        <v>15962</v>
      </c>
    </row>
    <row r="509">
      <c r="A509" s="42">
        <v>41091.0</v>
      </c>
      <c r="B509" s="43" t="s">
        <v>2865</v>
      </c>
      <c r="C509" s="43" t="s">
        <v>15963</v>
      </c>
      <c r="D509" s="43" t="s">
        <v>15964</v>
      </c>
      <c r="E509" s="43">
        <v>45291.0</v>
      </c>
      <c r="F509" s="43">
        <v>46387.0</v>
      </c>
      <c r="G509" s="43" t="s">
        <v>15965</v>
      </c>
      <c r="H509" s="43" t="s">
        <v>14627</v>
      </c>
      <c r="I509" s="43">
        <v>13922.04</v>
      </c>
      <c r="J509" s="43" t="s">
        <v>15966</v>
      </c>
    </row>
    <row r="510">
      <c r="A510" s="42">
        <v>41091.0</v>
      </c>
      <c r="B510" s="43" t="s">
        <v>2865</v>
      </c>
      <c r="C510" s="43" t="s">
        <v>15967</v>
      </c>
      <c r="D510" s="43" t="s">
        <v>15968</v>
      </c>
      <c r="E510" s="43">
        <v>45301.0</v>
      </c>
      <c r="F510" s="43">
        <v>46032.0</v>
      </c>
      <c r="G510" s="43" t="s">
        <v>15969</v>
      </c>
      <c r="H510" s="43" t="s">
        <v>15970</v>
      </c>
      <c r="I510" s="43">
        <v>86063.52</v>
      </c>
      <c r="J510" s="43" t="s">
        <v>15971</v>
      </c>
    </row>
    <row r="511">
      <c r="A511" s="42">
        <v>41091.0</v>
      </c>
      <c r="B511" s="43" t="s">
        <v>2865</v>
      </c>
      <c r="C511" s="43" t="s">
        <v>15972</v>
      </c>
      <c r="D511" s="43" t="s">
        <v>15973</v>
      </c>
      <c r="E511" s="43">
        <v>45423.0</v>
      </c>
      <c r="F511" s="43">
        <v>45788.0</v>
      </c>
      <c r="G511" s="43" t="s">
        <v>15974</v>
      </c>
      <c r="H511" s="43" t="s">
        <v>15975</v>
      </c>
      <c r="I511" s="43">
        <v>37654.92</v>
      </c>
      <c r="J511" s="43" t="s">
        <v>15976</v>
      </c>
    </row>
    <row r="512">
      <c r="A512" s="42">
        <v>41091.0</v>
      </c>
      <c r="B512" s="43" t="s">
        <v>2865</v>
      </c>
      <c r="C512" s="43" t="s">
        <v>15977</v>
      </c>
      <c r="D512" s="43" t="s">
        <v>2872</v>
      </c>
      <c r="E512" s="43">
        <v>45445.0</v>
      </c>
      <c r="F512" s="43">
        <v>45810.0</v>
      </c>
      <c r="G512" s="43" t="s">
        <v>15978</v>
      </c>
      <c r="H512" s="43" t="s">
        <v>15979</v>
      </c>
      <c r="I512" s="43">
        <v>1264246.68</v>
      </c>
      <c r="J512" s="43" t="s">
        <v>15980</v>
      </c>
    </row>
    <row r="513">
      <c r="A513" s="42">
        <v>41091.0</v>
      </c>
      <c r="B513" s="43" t="s">
        <v>2865</v>
      </c>
      <c r="C513" s="43" t="s">
        <v>15981</v>
      </c>
      <c r="D513" s="43" t="s">
        <v>2872</v>
      </c>
      <c r="E513" s="43">
        <v>45606.0</v>
      </c>
      <c r="F513" s="43">
        <v>45971.0</v>
      </c>
      <c r="G513" s="43" t="s">
        <v>15982</v>
      </c>
      <c r="H513" s="43" t="s">
        <v>15983</v>
      </c>
      <c r="I513" s="43">
        <v>602005.32</v>
      </c>
      <c r="J513" s="43" t="s">
        <v>15984</v>
      </c>
    </row>
    <row r="514">
      <c r="A514" s="42">
        <v>41091.0</v>
      </c>
      <c r="B514" s="43" t="s">
        <v>2865</v>
      </c>
      <c r="C514" s="43" t="s">
        <v>15985</v>
      </c>
      <c r="D514" s="43" t="s">
        <v>15986</v>
      </c>
      <c r="E514" s="43">
        <v>45604.0</v>
      </c>
      <c r="F514" s="43">
        <v>47430.0</v>
      </c>
      <c r="G514" s="43" t="s">
        <v>15987</v>
      </c>
      <c r="H514" s="43" t="s">
        <v>14365</v>
      </c>
      <c r="I514" s="43">
        <v>942000.0</v>
      </c>
      <c r="J514" s="43"/>
    </row>
    <row r="515">
      <c r="A515" s="42">
        <v>16097.0</v>
      </c>
      <c r="B515" s="43" t="s">
        <v>13750</v>
      </c>
      <c r="C515" s="43" t="s">
        <v>15988</v>
      </c>
      <c r="D515" s="43" t="s">
        <v>15989</v>
      </c>
      <c r="E515" s="43" t="s">
        <v>14322</v>
      </c>
      <c r="F515" s="43" t="s">
        <v>15990</v>
      </c>
      <c r="G515" s="43" t="s">
        <v>15991</v>
      </c>
      <c r="H515" s="43" t="s">
        <v>14365</v>
      </c>
      <c r="I515" s="43" t="s">
        <v>15992</v>
      </c>
      <c r="J515" s="43" t="s">
        <v>15993</v>
      </c>
    </row>
    <row r="516">
      <c r="A516" s="42">
        <v>16097.0</v>
      </c>
      <c r="B516" s="43" t="s">
        <v>13750</v>
      </c>
      <c r="C516" s="43" t="s">
        <v>15994</v>
      </c>
      <c r="D516" s="43" t="s">
        <v>15989</v>
      </c>
      <c r="E516" s="43">
        <v>45607.0</v>
      </c>
      <c r="F516" s="43">
        <v>45607.0</v>
      </c>
      <c r="G516" s="43" t="s">
        <v>15995</v>
      </c>
      <c r="H516" s="43" t="s">
        <v>14365</v>
      </c>
      <c r="I516" s="43" t="s">
        <v>15996</v>
      </c>
      <c r="J516" s="43" t="s">
        <v>15997</v>
      </c>
    </row>
    <row r="517">
      <c r="A517" s="42">
        <v>16097.0</v>
      </c>
      <c r="B517" s="43" t="s">
        <v>13750</v>
      </c>
      <c r="C517" s="43" t="s">
        <v>15998</v>
      </c>
      <c r="D517" s="43" t="s">
        <v>15999</v>
      </c>
      <c r="E517" s="43">
        <v>45484.0</v>
      </c>
      <c r="F517" s="43">
        <v>46945.0</v>
      </c>
      <c r="G517" s="43" t="s">
        <v>16000</v>
      </c>
      <c r="H517" s="43" t="s">
        <v>14365</v>
      </c>
      <c r="I517" s="43" t="s">
        <v>16001</v>
      </c>
      <c r="J517" s="43" t="s">
        <v>16002</v>
      </c>
    </row>
    <row r="518">
      <c r="A518" s="42">
        <v>16097.0</v>
      </c>
      <c r="B518" s="43" t="s">
        <v>13750</v>
      </c>
      <c r="C518" s="43" t="s">
        <v>16003</v>
      </c>
      <c r="D518" s="43" t="s">
        <v>15999</v>
      </c>
      <c r="E518" s="43">
        <v>45517.0</v>
      </c>
      <c r="F518" s="43">
        <v>46978.0</v>
      </c>
      <c r="G518" s="43" t="s">
        <v>16004</v>
      </c>
      <c r="H518" s="43" t="s">
        <v>14365</v>
      </c>
      <c r="I518" s="43" t="s">
        <v>16005</v>
      </c>
      <c r="J518" s="43" t="s">
        <v>16006</v>
      </c>
    </row>
    <row r="519">
      <c r="A519" s="42">
        <v>16097.0</v>
      </c>
      <c r="B519" s="43" t="s">
        <v>13750</v>
      </c>
      <c r="C519" s="43" t="s">
        <v>16007</v>
      </c>
      <c r="D519" s="43" t="s">
        <v>16008</v>
      </c>
      <c r="E519" s="43">
        <v>45541.0</v>
      </c>
      <c r="F519" s="43">
        <v>47002.0</v>
      </c>
      <c r="G519" s="43" t="s">
        <v>16009</v>
      </c>
      <c r="H519" s="43" t="s">
        <v>14365</v>
      </c>
      <c r="I519" s="43" t="s">
        <v>16010</v>
      </c>
      <c r="J519" s="43" t="s">
        <v>16011</v>
      </c>
    </row>
    <row r="520">
      <c r="A520" s="42">
        <v>16097.0</v>
      </c>
      <c r="B520" s="43" t="s">
        <v>13750</v>
      </c>
      <c r="C520" s="43" t="s">
        <v>16012</v>
      </c>
      <c r="D520" s="43" t="s">
        <v>16008</v>
      </c>
      <c r="E520" s="43">
        <v>45657.0</v>
      </c>
      <c r="F520" s="43">
        <v>46753.0</v>
      </c>
      <c r="G520" s="43" t="s">
        <v>16013</v>
      </c>
      <c r="H520" s="43" t="s">
        <v>14365</v>
      </c>
      <c r="I520" s="43" t="s">
        <v>16014</v>
      </c>
      <c r="J520" s="43" t="s">
        <v>14180</v>
      </c>
    </row>
    <row r="521">
      <c r="A521" s="42">
        <v>16097.0</v>
      </c>
      <c r="B521" s="43" t="s">
        <v>13750</v>
      </c>
      <c r="C521" s="43" t="s">
        <v>16015</v>
      </c>
      <c r="D521" s="43" t="s">
        <v>16008</v>
      </c>
      <c r="E521" s="43">
        <v>45541.0</v>
      </c>
      <c r="F521" s="43">
        <v>46271.0</v>
      </c>
      <c r="G521" s="43" t="s">
        <v>16016</v>
      </c>
      <c r="H521" s="43" t="s">
        <v>16017</v>
      </c>
      <c r="I521" s="43" t="s">
        <v>16018</v>
      </c>
      <c r="J521" s="43" t="s">
        <v>16019</v>
      </c>
    </row>
    <row r="522">
      <c r="A522" s="42">
        <v>16097.0</v>
      </c>
      <c r="B522" s="43" t="s">
        <v>13750</v>
      </c>
      <c r="C522" s="43" t="s">
        <v>16020</v>
      </c>
      <c r="D522" s="43" t="s">
        <v>16021</v>
      </c>
      <c r="E522" s="43">
        <v>45535.0</v>
      </c>
      <c r="F522" s="43">
        <v>46630.0</v>
      </c>
      <c r="G522" s="43" t="s">
        <v>16022</v>
      </c>
      <c r="H522" s="43" t="s">
        <v>14365</v>
      </c>
      <c r="I522" s="43" t="s">
        <v>16023</v>
      </c>
      <c r="J522" s="43" t="s">
        <v>16024</v>
      </c>
    </row>
    <row r="523">
      <c r="A523" s="42">
        <v>16097.0</v>
      </c>
      <c r="B523" s="43" t="s">
        <v>13750</v>
      </c>
      <c r="C523" s="43" t="s">
        <v>16020</v>
      </c>
      <c r="D523" s="43" t="s">
        <v>16021</v>
      </c>
      <c r="E523" s="43">
        <v>45540.0</v>
      </c>
      <c r="F523" s="43">
        <v>46635.0</v>
      </c>
      <c r="G523" s="43" t="s">
        <v>16022</v>
      </c>
      <c r="H523" s="43" t="s">
        <v>14365</v>
      </c>
      <c r="I523" s="43" t="s">
        <v>16025</v>
      </c>
      <c r="J523" s="43" t="s">
        <v>16026</v>
      </c>
    </row>
    <row r="524">
      <c r="A524" s="42">
        <v>16097.0</v>
      </c>
      <c r="B524" s="43" t="s">
        <v>13750</v>
      </c>
      <c r="C524" s="43" t="s">
        <v>16027</v>
      </c>
      <c r="D524" s="43" t="s">
        <v>16028</v>
      </c>
      <c r="E524" s="43">
        <v>45396.0</v>
      </c>
      <c r="F524" s="43">
        <v>46857.0</v>
      </c>
      <c r="G524" s="43" t="s">
        <v>16029</v>
      </c>
      <c r="H524" s="43" t="s">
        <v>14627</v>
      </c>
      <c r="I524" s="43" t="s">
        <v>16030</v>
      </c>
      <c r="J524" s="43" t="s">
        <v>16031</v>
      </c>
    </row>
    <row r="525">
      <c r="A525" s="42">
        <v>16097.0</v>
      </c>
      <c r="B525" s="43" t="s">
        <v>13750</v>
      </c>
      <c r="C525" s="43" t="s">
        <v>16032</v>
      </c>
      <c r="D525" s="43" t="s">
        <v>16033</v>
      </c>
      <c r="E525" s="43">
        <v>45528.0</v>
      </c>
      <c r="F525" s="43">
        <v>46623.0</v>
      </c>
      <c r="G525" s="43" t="s">
        <v>16034</v>
      </c>
      <c r="H525" s="43" t="s">
        <v>16017</v>
      </c>
      <c r="I525" s="43" t="s">
        <v>16035</v>
      </c>
      <c r="J525" s="43" t="s">
        <v>16036</v>
      </c>
    </row>
    <row r="526">
      <c r="A526" s="42">
        <v>16097.0</v>
      </c>
      <c r="B526" s="43" t="s">
        <v>13750</v>
      </c>
      <c r="C526" s="43" t="s">
        <v>16037</v>
      </c>
      <c r="D526" s="43" t="s">
        <v>16033</v>
      </c>
      <c r="E526" s="43">
        <v>45666.0</v>
      </c>
      <c r="F526" s="43">
        <v>46761.0</v>
      </c>
      <c r="G526" s="43" t="s">
        <v>16038</v>
      </c>
      <c r="H526" s="43" t="s">
        <v>14365</v>
      </c>
      <c r="I526" s="43" t="s">
        <v>16039</v>
      </c>
      <c r="J526" s="43" t="s">
        <v>16040</v>
      </c>
    </row>
    <row r="527">
      <c r="A527" s="42">
        <v>16097.0</v>
      </c>
      <c r="B527" s="43" t="s">
        <v>13750</v>
      </c>
      <c r="C527" s="43" t="s">
        <v>16041</v>
      </c>
      <c r="D527" s="43" t="s">
        <v>16042</v>
      </c>
      <c r="E527" s="43">
        <v>45381.0</v>
      </c>
      <c r="F527" s="43">
        <v>46111.0</v>
      </c>
      <c r="G527" s="43" t="s">
        <v>16043</v>
      </c>
      <c r="H527" s="43" t="s">
        <v>14365</v>
      </c>
      <c r="I527" s="43" t="s">
        <v>16044</v>
      </c>
      <c r="J527" s="43" t="s">
        <v>16045</v>
      </c>
    </row>
    <row r="528">
      <c r="A528" s="42">
        <v>16097.0</v>
      </c>
      <c r="B528" s="43" t="s">
        <v>13750</v>
      </c>
      <c r="C528" s="43" t="s">
        <v>16041</v>
      </c>
      <c r="D528" s="43" t="s">
        <v>16042</v>
      </c>
      <c r="E528" s="43">
        <v>45308.0</v>
      </c>
      <c r="F528" s="43">
        <v>46404.0</v>
      </c>
      <c r="G528" s="43" t="s">
        <v>16046</v>
      </c>
      <c r="H528" s="43" t="s">
        <v>14365</v>
      </c>
      <c r="I528" s="43" t="s">
        <v>16044</v>
      </c>
      <c r="J528" s="43" t="s">
        <v>15226</v>
      </c>
    </row>
    <row r="529">
      <c r="A529" s="42">
        <v>16097.0</v>
      </c>
      <c r="B529" s="43" t="s">
        <v>13750</v>
      </c>
      <c r="C529" s="43" t="s">
        <v>16041</v>
      </c>
      <c r="D529" s="43" t="s">
        <v>16042</v>
      </c>
      <c r="E529" s="43">
        <v>45578.0</v>
      </c>
      <c r="F529" s="43">
        <v>46673.0</v>
      </c>
      <c r="G529" s="43" t="s">
        <v>16047</v>
      </c>
      <c r="H529" s="43" t="s">
        <v>14365</v>
      </c>
      <c r="I529" s="43" t="s">
        <v>16048</v>
      </c>
      <c r="J529" s="43" t="s">
        <v>16049</v>
      </c>
    </row>
    <row r="530">
      <c r="A530" s="42">
        <v>16097.0</v>
      </c>
      <c r="B530" s="43" t="s">
        <v>13750</v>
      </c>
      <c r="C530" s="43" t="s">
        <v>16050</v>
      </c>
      <c r="D530" s="43" t="s">
        <v>16042</v>
      </c>
      <c r="E530" s="43">
        <v>45352.0</v>
      </c>
      <c r="F530" s="43">
        <v>46447.0</v>
      </c>
      <c r="G530" s="43" t="s">
        <v>16051</v>
      </c>
      <c r="H530" s="43" t="s">
        <v>14365</v>
      </c>
      <c r="I530" s="43" t="s">
        <v>16052</v>
      </c>
      <c r="J530" s="43" t="s">
        <v>16053</v>
      </c>
    </row>
    <row r="531">
      <c r="A531" s="42">
        <v>16097.0</v>
      </c>
      <c r="B531" s="43" t="s">
        <v>13750</v>
      </c>
      <c r="C531" s="43" t="s">
        <v>16054</v>
      </c>
      <c r="D531" s="43" t="s">
        <v>16042</v>
      </c>
      <c r="E531" s="43">
        <v>45657.0</v>
      </c>
      <c r="F531" s="43" t="s">
        <v>16055</v>
      </c>
      <c r="G531" s="43" t="s">
        <v>16056</v>
      </c>
      <c r="H531" s="43" t="s">
        <v>16017</v>
      </c>
      <c r="I531" s="43" t="s">
        <v>16057</v>
      </c>
      <c r="J531" s="43" t="s">
        <v>16058</v>
      </c>
    </row>
    <row r="532">
      <c r="A532" s="42">
        <v>16097.0</v>
      </c>
      <c r="B532" s="43" t="s">
        <v>13750</v>
      </c>
      <c r="C532" s="43" t="s">
        <v>16054</v>
      </c>
      <c r="D532" s="43" t="s">
        <v>16042</v>
      </c>
      <c r="E532" s="43">
        <v>45657.0</v>
      </c>
      <c r="F532" s="43">
        <v>46753.0</v>
      </c>
      <c r="G532" s="43" t="s">
        <v>16059</v>
      </c>
      <c r="H532" s="43" t="s">
        <v>16017</v>
      </c>
      <c r="I532" s="43" t="s">
        <v>16060</v>
      </c>
      <c r="J532" s="43" t="s">
        <v>16061</v>
      </c>
    </row>
    <row r="533">
      <c r="A533" s="42">
        <v>16097.0</v>
      </c>
      <c r="B533" s="43" t="s">
        <v>13750</v>
      </c>
      <c r="C533" s="43" t="s">
        <v>16062</v>
      </c>
      <c r="D533" s="43" t="s">
        <v>16042</v>
      </c>
      <c r="E533" s="43">
        <v>45657.0</v>
      </c>
      <c r="F533" s="43">
        <v>46388.0</v>
      </c>
      <c r="G533" s="43" t="s">
        <v>16063</v>
      </c>
      <c r="H533" s="43" t="s">
        <v>16017</v>
      </c>
      <c r="I533" s="43" t="s">
        <v>16064</v>
      </c>
      <c r="J533" s="43" t="s">
        <v>16065</v>
      </c>
    </row>
    <row r="534">
      <c r="A534" s="42">
        <v>16097.0</v>
      </c>
      <c r="B534" s="43" t="s">
        <v>13750</v>
      </c>
      <c r="C534" s="43" t="s">
        <v>16066</v>
      </c>
      <c r="D534" s="43" t="s">
        <v>16042</v>
      </c>
      <c r="E534" s="43">
        <v>45657.0</v>
      </c>
      <c r="F534" s="43">
        <v>45754.0</v>
      </c>
      <c r="G534" s="43" t="s">
        <v>16067</v>
      </c>
      <c r="H534" s="43" t="s">
        <v>14365</v>
      </c>
      <c r="I534" s="43" t="s">
        <v>16068</v>
      </c>
      <c r="J534" s="43" t="s">
        <v>14375</v>
      </c>
    </row>
    <row r="535">
      <c r="A535" s="42">
        <v>16097.0</v>
      </c>
      <c r="B535" s="43" t="s">
        <v>13750</v>
      </c>
      <c r="C535" s="43" t="s">
        <v>16069</v>
      </c>
      <c r="D535" s="43" t="s">
        <v>16042</v>
      </c>
      <c r="E535" s="43">
        <v>45450.0</v>
      </c>
      <c r="F535" s="43">
        <v>46185.0</v>
      </c>
      <c r="G535" s="43" t="s">
        <v>16070</v>
      </c>
      <c r="H535" s="43" t="s">
        <v>14365</v>
      </c>
      <c r="I535" s="43" t="s">
        <v>16071</v>
      </c>
      <c r="J535" s="43" t="s">
        <v>16072</v>
      </c>
    </row>
    <row r="536">
      <c r="A536" s="42">
        <v>16097.0</v>
      </c>
      <c r="B536" s="43" t="s">
        <v>13750</v>
      </c>
      <c r="C536" s="43" t="s">
        <v>16073</v>
      </c>
      <c r="D536" s="43" t="s">
        <v>16074</v>
      </c>
      <c r="E536" s="43">
        <v>45657.0</v>
      </c>
      <c r="F536" s="43">
        <v>45987.0</v>
      </c>
      <c r="G536" s="43" t="s">
        <v>16075</v>
      </c>
      <c r="H536" s="43" t="s">
        <v>14627</v>
      </c>
      <c r="I536" s="43" t="s">
        <v>16076</v>
      </c>
      <c r="J536" s="43" t="s">
        <v>16077</v>
      </c>
    </row>
    <row r="537">
      <c r="A537" s="42">
        <v>16097.0</v>
      </c>
      <c r="B537" s="43" t="s">
        <v>13750</v>
      </c>
      <c r="C537" s="43" t="s">
        <v>16078</v>
      </c>
      <c r="D537" s="43" t="s">
        <v>16074</v>
      </c>
      <c r="E537" s="43">
        <v>45657.0</v>
      </c>
      <c r="F537" s="43">
        <v>46023.0</v>
      </c>
      <c r="G537" s="43" t="s">
        <v>16079</v>
      </c>
      <c r="H537" s="43" t="s">
        <v>14365</v>
      </c>
      <c r="I537" s="43" t="s">
        <v>16080</v>
      </c>
      <c r="J537" s="43" t="s">
        <v>16081</v>
      </c>
    </row>
    <row r="538">
      <c r="A538" s="42">
        <v>16097.0</v>
      </c>
      <c r="B538" s="43" t="s">
        <v>13750</v>
      </c>
      <c r="C538" s="43" t="s">
        <v>16082</v>
      </c>
      <c r="D538" s="43" t="s">
        <v>16074</v>
      </c>
      <c r="E538" s="43">
        <v>45291.0</v>
      </c>
      <c r="F538" s="43">
        <v>45999.0</v>
      </c>
      <c r="G538" s="43" t="s">
        <v>16083</v>
      </c>
      <c r="H538" s="43" t="s">
        <v>14365</v>
      </c>
      <c r="I538" s="43" t="s">
        <v>8866</v>
      </c>
      <c r="J538" s="43" t="s">
        <v>16084</v>
      </c>
    </row>
    <row r="539">
      <c r="A539" s="42">
        <v>16097.0</v>
      </c>
      <c r="B539" s="43" t="s">
        <v>13750</v>
      </c>
      <c r="C539" s="43" t="s">
        <v>16085</v>
      </c>
      <c r="D539" s="43" t="s">
        <v>16074</v>
      </c>
      <c r="E539" s="43">
        <v>45525.0</v>
      </c>
      <c r="F539" s="43">
        <v>45524.0</v>
      </c>
      <c r="G539" s="43" t="s">
        <v>16086</v>
      </c>
      <c r="H539" s="43" t="s">
        <v>14365</v>
      </c>
      <c r="I539" s="43" t="s">
        <v>16087</v>
      </c>
      <c r="J539" s="43" t="s">
        <v>16088</v>
      </c>
    </row>
    <row r="540">
      <c r="A540" s="42">
        <v>16097.0</v>
      </c>
      <c r="B540" s="43" t="s">
        <v>13750</v>
      </c>
      <c r="C540" s="43" t="s">
        <v>16089</v>
      </c>
      <c r="D540" s="43" t="s">
        <v>16074</v>
      </c>
      <c r="E540" s="43">
        <v>45657.0</v>
      </c>
      <c r="F540" s="43">
        <v>46296.0</v>
      </c>
      <c r="G540" s="43" t="s">
        <v>16090</v>
      </c>
      <c r="H540" s="43" t="s">
        <v>14365</v>
      </c>
      <c r="I540" s="43" t="s">
        <v>16091</v>
      </c>
      <c r="J540" s="43" t="s">
        <v>16092</v>
      </c>
    </row>
    <row r="541">
      <c r="A541" s="42">
        <v>16097.0</v>
      </c>
      <c r="B541" s="43" t="s">
        <v>13750</v>
      </c>
      <c r="C541" s="43" t="s">
        <v>16093</v>
      </c>
      <c r="D541" s="43" t="s">
        <v>16074</v>
      </c>
      <c r="E541" s="43">
        <v>45638.0</v>
      </c>
      <c r="F541" s="43">
        <v>46733.0</v>
      </c>
      <c r="G541" s="43" t="s">
        <v>16094</v>
      </c>
      <c r="H541" s="43" t="s">
        <v>14365</v>
      </c>
      <c r="I541" s="43" t="s">
        <v>16095</v>
      </c>
      <c r="J541" s="43" t="s">
        <v>16096</v>
      </c>
    </row>
    <row r="542">
      <c r="A542" s="42">
        <v>16097.0</v>
      </c>
      <c r="B542" s="43" t="s">
        <v>13750</v>
      </c>
      <c r="C542" s="43" t="s">
        <v>16082</v>
      </c>
      <c r="D542" s="43" t="s">
        <v>16097</v>
      </c>
      <c r="E542" s="43">
        <v>45631.0</v>
      </c>
      <c r="F542" s="43">
        <v>46726.0</v>
      </c>
      <c r="G542" s="43" t="s">
        <v>16098</v>
      </c>
      <c r="H542" s="43" t="s">
        <v>14365</v>
      </c>
      <c r="I542" s="43" t="s">
        <v>16099</v>
      </c>
      <c r="J542" s="43" t="s">
        <v>16100</v>
      </c>
    </row>
    <row r="543">
      <c r="A543" s="42">
        <v>16097.0</v>
      </c>
      <c r="B543" s="43" t="s">
        <v>13750</v>
      </c>
      <c r="C543" s="43" t="s">
        <v>16101</v>
      </c>
      <c r="D543" s="43" t="s">
        <v>16102</v>
      </c>
      <c r="E543" s="43">
        <v>45657.0</v>
      </c>
      <c r="F543" s="43">
        <v>45762.0</v>
      </c>
      <c r="G543" s="43" t="s">
        <v>16103</v>
      </c>
      <c r="H543" s="43" t="s">
        <v>14365</v>
      </c>
      <c r="I543" s="43" t="s">
        <v>16104</v>
      </c>
      <c r="J543" s="43" t="s">
        <v>16105</v>
      </c>
    </row>
    <row r="544">
      <c r="A544" s="42">
        <v>16097.0</v>
      </c>
      <c r="B544" s="43" t="s">
        <v>13750</v>
      </c>
      <c r="C544" s="43" t="s">
        <v>16106</v>
      </c>
      <c r="D544" s="43" t="s">
        <v>16102</v>
      </c>
      <c r="E544" s="43">
        <v>45657.0</v>
      </c>
      <c r="F544" s="43">
        <v>46406.0</v>
      </c>
      <c r="G544" s="43" t="s">
        <v>16107</v>
      </c>
      <c r="H544" s="43" t="s">
        <v>14365</v>
      </c>
      <c r="I544" s="43" t="s">
        <v>16108</v>
      </c>
      <c r="J544" s="43" t="s">
        <v>16109</v>
      </c>
    </row>
    <row r="545">
      <c r="A545" s="42">
        <v>16097.0</v>
      </c>
      <c r="B545" s="43" t="s">
        <v>13750</v>
      </c>
      <c r="C545" s="43" t="s">
        <v>16110</v>
      </c>
      <c r="D545" s="43" t="s">
        <v>16111</v>
      </c>
      <c r="E545" s="43">
        <v>45657.0</v>
      </c>
      <c r="F545" s="43">
        <v>46204.0</v>
      </c>
      <c r="G545" s="43" t="s">
        <v>16112</v>
      </c>
      <c r="H545" s="43" t="s">
        <v>14365</v>
      </c>
      <c r="I545" s="43" t="s">
        <v>16113</v>
      </c>
      <c r="J545" s="43" t="s">
        <v>16114</v>
      </c>
    </row>
    <row r="546">
      <c r="A546" s="42">
        <v>16097.0</v>
      </c>
      <c r="B546" s="43" t="s">
        <v>13750</v>
      </c>
      <c r="C546" s="43" t="s">
        <v>16115</v>
      </c>
      <c r="D546" s="43" t="s">
        <v>16116</v>
      </c>
      <c r="E546" s="43">
        <v>45447.0</v>
      </c>
      <c r="F546" s="43">
        <v>46908.0</v>
      </c>
      <c r="G546" s="43" t="s">
        <v>16117</v>
      </c>
      <c r="H546" s="43" t="s">
        <v>14365</v>
      </c>
      <c r="I546" s="43" t="s">
        <v>16118</v>
      </c>
      <c r="J546" s="43" t="s">
        <v>16119</v>
      </c>
    </row>
    <row r="547">
      <c r="A547" s="42">
        <v>16097.0</v>
      </c>
      <c r="B547" s="43" t="s">
        <v>13750</v>
      </c>
      <c r="C547" s="43" t="s">
        <v>16120</v>
      </c>
      <c r="D547" s="43" t="s">
        <v>16116</v>
      </c>
      <c r="E547" s="43">
        <v>45291.0</v>
      </c>
      <c r="F547" s="43">
        <v>46320.0</v>
      </c>
      <c r="G547" s="43" t="s">
        <v>16121</v>
      </c>
      <c r="H547" s="43" t="s">
        <v>14365</v>
      </c>
      <c r="I547" s="43" t="s">
        <v>16122</v>
      </c>
      <c r="J547" s="43" t="s">
        <v>16123</v>
      </c>
    </row>
    <row r="548">
      <c r="A548" s="42">
        <v>16097.0</v>
      </c>
      <c r="B548" s="43" t="s">
        <v>13750</v>
      </c>
      <c r="C548" s="43" t="s">
        <v>16124</v>
      </c>
      <c r="D548" s="43" t="s">
        <v>16125</v>
      </c>
      <c r="E548" s="43">
        <v>45658.0</v>
      </c>
      <c r="F548" s="43">
        <v>46121.0</v>
      </c>
      <c r="G548" s="43" t="s">
        <v>16126</v>
      </c>
      <c r="H548" s="43" t="s">
        <v>14365</v>
      </c>
      <c r="I548" s="43" t="s">
        <v>16127</v>
      </c>
      <c r="J548" s="43" t="s">
        <v>16128</v>
      </c>
    </row>
    <row r="549">
      <c r="A549" s="42">
        <v>16097.0</v>
      </c>
      <c r="B549" s="43" t="s">
        <v>13750</v>
      </c>
      <c r="C549" s="43" t="s">
        <v>16129</v>
      </c>
      <c r="D549" s="43" t="s">
        <v>16130</v>
      </c>
      <c r="E549" s="43">
        <v>45597.0</v>
      </c>
      <c r="F549" s="43">
        <v>46692.0</v>
      </c>
      <c r="G549" s="43" t="s">
        <v>16131</v>
      </c>
      <c r="H549" s="43" t="s">
        <v>14365</v>
      </c>
      <c r="I549" s="43" t="s">
        <v>16132</v>
      </c>
      <c r="J549" s="43" t="s">
        <v>16133</v>
      </c>
    </row>
    <row r="550">
      <c r="A550" s="42">
        <v>16097.0</v>
      </c>
      <c r="B550" s="43" t="s">
        <v>13750</v>
      </c>
      <c r="C550" s="43" t="s">
        <v>16134</v>
      </c>
      <c r="D550" s="43" t="s">
        <v>16130</v>
      </c>
      <c r="E550" s="43">
        <v>45704.0</v>
      </c>
      <c r="F550" s="43">
        <v>46799.0</v>
      </c>
      <c r="G550" s="43" t="s">
        <v>16135</v>
      </c>
      <c r="H550" s="43" t="s">
        <v>14365</v>
      </c>
      <c r="I550" s="43" t="s">
        <v>16136</v>
      </c>
      <c r="J550" s="43" t="s">
        <v>16137</v>
      </c>
    </row>
    <row r="551">
      <c r="A551" s="42">
        <v>16097.0</v>
      </c>
      <c r="B551" s="43" t="s">
        <v>13750</v>
      </c>
      <c r="C551" s="43" t="s">
        <v>16138</v>
      </c>
      <c r="D551" s="43" t="s">
        <v>16139</v>
      </c>
      <c r="E551" s="43">
        <v>45595.0</v>
      </c>
      <c r="F551" s="43">
        <v>45229.0</v>
      </c>
      <c r="G551" s="43" t="s">
        <v>16140</v>
      </c>
      <c r="H551" s="43" t="s">
        <v>14365</v>
      </c>
      <c r="I551" s="43" t="s">
        <v>16141</v>
      </c>
      <c r="J551" s="43" t="s">
        <v>16142</v>
      </c>
    </row>
    <row r="552">
      <c r="A552" s="42">
        <v>16097.0</v>
      </c>
      <c r="B552" s="43" t="s">
        <v>13750</v>
      </c>
      <c r="C552" s="43" t="s">
        <v>16143</v>
      </c>
      <c r="D552" s="43" t="s">
        <v>16144</v>
      </c>
      <c r="E552" s="43">
        <v>45657.0</v>
      </c>
      <c r="F552" s="43">
        <v>46009.0</v>
      </c>
      <c r="G552" s="43" t="s">
        <v>16145</v>
      </c>
      <c r="H552" s="43" t="s">
        <v>14365</v>
      </c>
      <c r="I552" s="43" t="s">
        <v>4288</v>
      </c>
      <c r="J552" s="43" t="s">
        <v>16146</v>
      </c>
    </row>
    <row r="553">
      <c r="A553" s="42">
        <v>16097.0</v>
      </c>
      <c r="B553" s="43" t="s">
        <v>13750</v>
      </c>
      <c r="C553" s="43" t="s">
        <v>16147</v>
      </c>
      <c r="D553" s="43" t="s">
        <v>16130</v>
      </c>
      <c r="E553" s="43">
        <v>45330.0</v>
      </c>
      <c r="F553" s="43">
        <v>46699.0</v>
      </c>
      <c r="G553" s="43" t="s">
        <v>16148</v>
      </c>
      <c r="H553" s="43" t="s">
        <v>14365</v>
      </c>
      <c r="I553" s="43" t="s">
        <v>16149</v>
      </c>
      <c r="J553" s="43" t="s">
        <v>16150</v>
      </c>
    </row>
    <row r="554">
      <c r="A554" s="42">
        <v>16097.0</v>
      </c>
      <c r="B554" s="43" t="s">
        <v>13750</v>
      </c>
      <c r="C554" s="43" t="s">
        <v>16151</v>
      </c>
      <c r="D554" s="43" t="s">
        <v>16139</v>
      </c>
      <c r="E554" s="43">
        <v>45502.0</v>
      </c>
      <c r="F554" s="43">
        <v>45867.0</v>
      </c>
      <c r="G554" s="43" t="s">
        <v>16152</v>
      </c>
      <c r="H554" s="43" t="s">
        <v>14365</v>
      </c>
      <c r="I554" s="43" t="s">
        <v>3322</v>
      </c>
      <c r="J554" s="43" t="s">
        <v>16153</v>
      </c>
    </row>
    <row r="555">
      <c r="A555" s="42">
        <v>16097.0</v>
      </c>
      <c r="B555" s="43" t="s">
        <v>13750</v>
      </c>
      <c r="C555" s="43" t="s">
        <v>16154</v>
      </c>
      <c r="D555" s="43" t="s">
        <v>16155</v>
      </c>
      <c r="E555" s="43">
        <v>45440.0</v>
      </c>
      <c r="F555" s="43">
        <v>46170.0</v>
      </c>
      <c r="G555" s="43" t="s">
        <v>16156</v>
      </c>
      <c r="H555" s="43" t="s">
        <v>16017</v>
      </c>
      <c r="I555" s="43" t="s">
        <v>16157</v>
      </c>
      <c r="J555" s="43" t="s">
        <v>16158</v>
      </c>
    </row>
    <row r="556">
      <c r="A556" s="42">
        <v>16097.0</v>
      </c>
      <c r="B556" s="43" t="s">
        <v>13750</v>
      </c>
      <c r="C556" s="43" t="s">
        <v>16159</v>
      </c>
      <c r="D556" s="43" t="s">
        <v>16160</v>
      </c>
      <c r="E556" s="43">
        <v>45657.0</v>
      </c>
      <c r="F556" s="43">
        <v>45736.0</v>
      </c>
      <c r="G556" s="43" t="s">
        <v>16161</v>
      </c>
      <c r="H556" s="43" t="s">
        <v>14365</v>
      </c>
      <c r="I556" s="43" t="s">
        <v>9058</v>
      </c>
      <c r="J556" s="43" t="s">
        <v>16162</v>
      </c>
    </row>
    <row r="557">
      <c r="A557" s="42">
        <v>16097.0</v>
      </c>
      <c r="B557" s="43" t="s">
        <v>13750</v>
      </c>
      <c r="C557" s="43" t="s">
        <v>16163</v>
      </c>
      <c r="D557" s="43" t="s">
        <v>16160</v>
      </c>
      <c r="E557" s="43">
        <v>45657.0</v>
      </c>
      <c r="F557" s="43">
        <v>45736.0</v>
      </c>
      <c r="G557" s="43" t="s">
        <v>16164</v>
      </c>
      <c r="H557" s="43" t="s">
        <v>14365</v>
      </c>
      <c r="I557" s="43" t="s">
        <v>9856</v>
      </c>
      <c r="J557" s="43" t="s">
        <v>16165</v>
      </c>
    </row>
    <row r="558">
      <c r="A558" s="42">
        <v>16097.0</v>
      </c>
      <c r="B558" s="43" t="s">
        <v>13750</v>
      </c>
      <c r="C558" s="43" t="s">
        <v>16166</v>
      </c>
      <c r="D558" s="43" t="s">
        <v>16160</v>
      </c>
      <c r="E558" s="43">
        <v>45443.0</v>
      </c>
      <c r="F558" s="43">
        <v>45443.0</v>
      </c>
      <c r="G558" s="43" t="s">
        <v>16167</v>
      </c>
      <c r="H558" s="43" t="s">
        <v>14365</v>
      </c>
      <c r="I558" s="43" t="s">
        <v>16168</v>
      </c>
      <c r="J558" s="43" t="s">
        <v>16169</v>
      </c>
    </row>
    <row r="559">
      <c r="A559" s="42">
        <v>16097.0</v>
      </c>
      <c r="B559" s="43" t="s">
        <v>13750</v>
      </c>
      <c r="C559" s="43" t="s">
        <v>16170</v>
      </c>
      <c r="D559" s="43" t="s">
        <v>16160</v>
      </c>
      <c r="E559" s="43">
        <v>45443.0</v>
      </c>
      <c r="F559" s="43">
        <v>45443.0</v>
      </c>
      <c r="G559" s="43" t="s">
        <v>16171</v>
      </c>
      <c r="H559" s="43" t="s">
        <v>14365</v>
      </c>
      <c r="I559" s="43" t="s">
        <v>16168</v>
      </c>
      <c r="J559" s="43" t="s">
        <v>16172</v>
      </c>
    </row>
    <row r="560">
      <c r="A560" s="42">
        <v>16097.0</v>
      </c>
      <c r="B560" s="43" t="s">
        <v>13750</v>
      </c>
      <c r="C560" s="43" t="s">
        <v>16173</v>
      </c>
      <c r="D560" s="43" t="s">
        <v>16160</v>
      </c>
      <c r="E560" s="43">
        <v>45291.0</v>
      </c>
      <c r="F560" s="43">
        <v>45602.0</v>
      </c>
      <c r="G560" s="43" t="s">
        <v>16174</v>
      </c>
      <c r="H560" s="43" t="s">
        <v>14365</v>
      </c>
      <c r="I560" s="43" t="s">
        <v>16175</v>
      </c>
      <c r="J560" s="43" t="s">
        <v>16176</v>
      </c>
    </row>
    <row r="561">
      <c r="A561" s="42">
        <v>16097.0</v>
      </c>
      <c r="B561" s="43" t="s">
        <v>13750</v>
      </c>
      <c r="C561" s="43" t="s">
        <v>16177</v>
      </c>
      <c r="D561" s="43" t="s">
        <v>16178</v>
      </c>
      <c r="E561" s="43">
        <v>45379.0</v>
      </c>
      <c r="F561" s="43">
        <v>46474.0</v>
      </c>
      <c r="G561" s="43" t="s">
        <v>16179</v>
      </c>
      <c r="H561" s="43" t="s">
        <v>14365</v>
      </c>
      <c r="I561" s="43" t="s">
        <v>16180</v>
      </c>
      <c r="J561" s="43" t="s">
        <v>16181</v>
      </c>
    </row>
    <row r="562">
      <c r="A562" s="42">
        <v>16097.0</v>
      </c>
      <c r="B562" s="43" t="s">
        <v>13750</v>
      </c>
      <c r="C562" s="43" t="s">
        <v>16177</v>
      </c>
      <c r="D562" s="43" t="s">
        <v>16178</v>
      </c>
      <c r="E562" s="43">
        <v>45381.0</v>
      </c>
      <c r="F562" s="43">
        <v>46476.0</v>
      </c>
      <c r="G562" s="43" t="s">
        <v>16182</v>
      </c>
      <c r="H562" s="43" t="s">
        <v>14365</v>
      </c>
      <c r="I562" s="43" t="s">
        <v>16183</v>
      </c>
      <c r="J562" s="43" t="s">
        <v>16184</v>
      </c>
    </row>
    <row r="563">
      <c r="A563" s="42">
        <v>16097.0</v>
      </c>
      <c r="B563" s="43" t="s">
        <v>13750</v>
      </c>
      <c r="C563" s="43" t="s">
        <v>16185</v>
      </c>
      <c r="D563" s="43" t="s">
        <v>16178</v>
      </c>
      <c r="E563" s="43">
        <v>45641.0</v>
      </c>
      <c r="F563" s="43">
        <v>46006.0</v>
      </c>
      <c r="G563" s="43" t="s">
        <v>16186</v>
      </c>
      <c r="H563" s="43" t="s">
        <v>14627</v>
      </c>
      <c r="I563" s="43" t="s">
        <v>16187</v>
      </c>
      <c r="J563" s="43" t="s">
        <v>16188</v>
      </c>
    </row>
    <row r="564">
      <c r="A564" s="42">
        <v>16097.0</v>
      </c>
      <c r="B564" s="43" t="s">
        <v>13750</v>
      </c>
      <c r="C564" s="43" t="s">
        <v>16189</v>
      </c>
      <c r="D564" s="43" t="s">
        <v>16178</v>
      </c>
      <c r="E564" s="43">
        <v>45187.0</v>
      </c>
      <c r="F564" s="43">
        <v>45919.0</v>
      </c>
      <c r="G564" s="43" t="s">
        <v>16190</v>
      </c>
      <c r="H564" s="43" t="s">
        <v>14627</v>
      </c>
      <c r="I564" s="43" t="s">
        <v>16191</v>
      </c>
      <c r="J564" s="43" t="s">
        <v>16192</v>
      </c>
    </row>
    <row r="565">
      <c r="A565" s="42">
        <v>16097.0</v>
      </c>
      <c r="B565" s="43" t="s">
        <v>13750</v>
      </c>
      <c r="C565" s="43" t="s">
        <v>16193</v>
      </c>
      <c r="D565" s="43" t="s">
        <v>16178</v>
      </c>
      <c r="E565" s="43">
        <v>45657.0</v>
      </c>
      <c r="F565" s="43">
        <v>45868.0</v>
      </c>
      <c r="G565" s="43" t="s">
        <v>16194</v>
      </c>
      <c r="H565" s="43" t="s">
        <v>14627</v>
      </c>
      <c r="I565" s="43" t="s">
        <v>16195</v>
      </c>
      <c r="J565" s="43" t="s">
        <v>16196</v>
      </c>
    </row>
    <row r="566">
      <c r="A566" s="42">
        <v>16097.0</v>
      </c>
      <c r="B566" s="43" t="s">
        <v>13750</v>
      </c>
      <c r="C566" s="43" t="s">
        <v>16197</v>
      </c>
      <c r="D566" s="43" t="s">
        <v>16178</v>
      </c>
      <c r="E566" s="43">
        <v>45596.0</v>
      </c>
      <c r="F566" s="43">
        <v>46691.0</v>
      </c>
      <c r="G566" s="43" t="s">
        <v>16198</v>
      </c>
      <c r="H566" s="43" t="s">
        <v>14627</v>
      </c>
      <c r="I566" s="43" t="s">
        <v>15407</v>
      </c>
      <c r="J566" s="43" t="s">
        <v>16199</v>
      </c>
    </row>
    <row r="567">
      <c r="A567" s="42">
        <v>16097.0</v>
      </c>
      <c r="B567" s="43" t="s">
        <v>13750</v>
      </c>
      <c r="C567" s="43" t="s">
        <v>16200</v>
      </c>
      <c r="D567" s="43" t="s">
        <v>16178</v>
      </c>
      <c r="E567" s="43">
        <v>45604.0</v>
      </c>
      <c r="F567" s="43">
        <v>45970.0</v>
      </c>
      <c r="G567" s="43" t="s">
        <v>16201</v>
      </c>
      <c r="H567" s="43" t="s">
        <v>14365</v>
      </c>
      <c r="I567" s="43" t="s">
        <v>16202</v>
      </c>
      <c r="J567" s="43" t="s">
        <v>16203</v>
      </c>
    </row>
    <row r="568">
      <c r="A568" s="42">
        <v>16097.0</v>
      </c>
      <c r="B568" s="43" t="s">
        <v>13750</v>
      </c>
      <c r="C568" s="43" t="s">
        <v>16204</v>
      </c>
      <c r="D568" s="43" t="s">
        <v>16205</v>
      </c>
      <c r="E568" s="43">
        <v>45388.0</v>
      </c>
      <c r="F568" s="43">
        <v>46483.0</v>
      </c>
      <c r="G568" s="43" t="s">
        <v>16206</v>
      </c>
      <c r="H568" s="43" t="s">
        <v>14365</v>
      </c>
      <c r="I568" s="43" t="s">
        <v>16207</v>
      </c>
      <c r="J568" s="43" t="s">
        <v>16208</v>
      </c>
    </row>
    <row r="569">
      <c r="A569" s="42">
        <v>16097.0</v>
      </c>
      <c r="B569" s="43" t="s">
        <v>13750</v>
      </c>
      <c r="C569" s="43" t="s">
        <v>16209</v>
      </c>
      <c r="D569" s="43" t="s">
        <v>16205</v>
      </c>
      <c r="E569" s="43">
        <v>45474.0</v>
      </c>
      <c r="F569" s="43">
        <v>46569.0</v>
      </c>
      <c r="G569" s="43" t="s">
        <v>16210</v>
      </c>
      <c r="H569" s="43" t="s">
        <v>14365</v>
      </c>
      <c r="I569" s="43" t="s">
        <v>16211</v>
      </c>
      <c r="J569" s="43" t="s">
        <v>16212</v>
      </c>
    </row>
    <row r="570">
      <c r="A570" s="42">
        <v>16097.0</v>
      </c>
      <c r="B570" s="43" t="s">
        <v>13750</v>
      </c>
      <c r="C570" s="43" t="s">
        <v>16213</v>
      </c>
      <c r="D570" s="43" t="s">
        <v>16178</v>
      </c>
      <c r="E570" s="43">
        <v>45291.0</v>
      </c>
      <c r="F570" s="43">
        <v>46127.0</v>
      </c>
      <c r="G570" s="43" t="s">
        <v>16214</v>
      </c>
      <c r="H570" s="43" t="s">
        <v>14365</v>
      </c>
      <c r="I570" s="43" t="s">
        <v>16215</v>
      </c>
      <c r="J570" s="43" t="s">
        <v>16216</v>
      </c>
    </row>
    <row r="571">
      <c r="A571" s="42">
        <v>16097.0</v>
      </c>
      <c r="B571" s="43" t="s">
        <v>13750</v>
      </c>
      <c r="C571" s="43" t="s">
        <v>16217</v>
      </c>
      <c r="D571" s="43" t="s">
        <v>16178</v>
      </c>
      <c r="E571" s="43">
        <v>45552.0</v>
      </c>
      <c r="F571" s="43">
        <v>45186.0</v>
      </c>
      <c r="G571" s="43" t="s">
        <v>16218</v>
      </c>
      <c r="H571" s="43" t="s">
        <v>14365</v>
      </c>
      <c r="I571" s="43" t="s">
        <v>16219</v>
      </c>
      <c r="J571" s="43" t="s">
        <v>16220</v>
      </c>
    </row>
    <row r="572">
      <c r="A572" s="42">
        <v>16097.0</v>
      </c>
      <c r="B572" s="43" t="s">
        <v>13750</v>
      </c>
      <c r="C572" s="43" t="s">
        <v>16221</v>
      </c>
      <c r="D572" s="43" t="s">
        <v>16178</v>
      </c>
      <c r="E572" s="43">
        <v>45657.0</v>
      </c>
      <c r="F572" s="43">
        <v>45663.0</v>
      </c>
      <c r="G572" s="43" t="s">
        <v>16222</v>
      </c>
      <c r="H572" s="43" t="s">
        <v>14365</v>
      </c>
      <c r="I572" s="43" t="s">
        <v>16223</v>
      </c>
      <c r="J572" s="43" t="s">
        <v>14672</v>
      </c>
    </row>
    <row r="573">
      <c r="A573" s="42">
        <v>16097.0</v>
      </c>
      <c r="B573" s="43" t="s">
        <v>13750</v>
      </c>
      <c r="C573" s="43" t="s">
        <v>16217</v>
      </c>
      <c r="D573" s="43" t="s">
        <v>16178</v>
      </c>
      <c r="E573" s="43">
        <v>45552.0</v>
      </c>
      <c r="F573" s="43">
        <v>45186.0</v>
      </c>
      <c r="G573" s="43" t="s">
        <v>16224</v>
      </c>
      <c r="H573" s="43" t="s">
        <v>14365</v>
      </c>
      <c r="I573" s="43" t="s">
        <v>16225</v>
      </c>
      <c r="J573" s="43" t="s">
        <v>16220</v>
      </c>
    </row>
    <row r="574">
      <c r="A574" s="42">
        <v>16097.0</v>
      </c>
      <c r="B574" s="43" t="s">
        <v>13750</v>
      </c>
      <c r="C574" s="43" t="s">
        <v>16226</v>
      </c>
      <c r="D574" s="43" t="s">
        <v>16205</v>
      </c>
      <c r="E574" s="43">
        <v>45529.0</v>
      </c>
      <c r="F574" s="43">
        <v>46259.0</v>
      </c>
      <c r="G574" s="43" t="s">
        <v>16227</v>
      </c>
      <c r="H574" s="43" t="s">
        <v>14365</v>
      </c>
      <c r="I574" s="43" t="s">
        <v>16228</v>
      </c>
      <c r="J574" s="43" t="s">
        <v>16229</v>
      </c>
    </row>
    <row r="575">
      <c r="A575" s="42">
        <v>16097.0</v>
      </c>
      <c r="B575" s="43" t="s">
        <v>13750</v>
      </c>
      <c r="C575" s="43" t="s">
        <v>16230</v>
      </c>
      <c r="D575" s="43" t="s">
        <v>16205</v>
      </c>
      <c r="E575" s="43">
        <v>45484.0</v>
      </c>
      <c r="F575" s="43">
        <v>46579.0</v>
      </c>
      <c r="G575" s="43" t="s">
        <v>16231</v>
      </c>
      <c r="H575" s="43" t="s">
        <v>14365</v>
      </c>
      <c r="I575" s="43" t="s">
        <v>16232</v>
      </c>
      <c r="J575" s="43" t="s">
        <v>16233</v>
      </c>
    </row>
    <row r="576">
      <c r="A576" s="42">
        <v>16097.0</v>
      </c>
      <c r="B576" s="43" t="s">
        <v>13750</v>
      </c>
      <c r="C576" s="43" t="s">
        <v>16234</v>
      </c>
      <c r="D576" s="43" t="s">
        <v>16178</v>
      </c>
      <c r="E576" s="43">
        <v>45348.0</v>
      </c>
      <c r="F576" s="43">
        <v>45348.0</v>
      </c>
      <c r="G576" s="43" t="s">
        <v>16235</v>
      </c>
      <c r="H576" s="43" t="s">
        <v>14365</v>
      </c>
      <c r="I576" s="43" t="s">
        <v>16236</v>
      </c>
      <c r="J576" s="43" t="s">
        <v>16237</v>
      </c>
    </row>
    <row r="577">
      <c r="A577" s="42">
        <v>16097.0</v>
      </c>
      <c r="B577" s="43" t="s">
        <v>13750</v>
      </c>
      <c r="C577" s="43" t="s">
        <v>15124</v>
      </c>
      <c r="D577" s="43" t="s">
        <v>16178</v>
      </c>
      <c r="E577" s="43">
        <v>45561.0</v>
      </c>
      <c r="F577" s="43">
        <v>46657.0</v>
      </c>
      <c r="G577" s="43" t="s">
        <v>16238</v>
      </c>
      <c r="H577" s="43" t="s">
        <v>14365</v>
      </c>
      <c r="I577" s="43" t="s">
        <v>796</v>
      </c>
      <c r="J577" s="43" t="s">
        <v>16239</v>
      </c>
    </row>
    <row r="578">
      <c r="A578" s="42">
        <v>16097.0</v>
      </c>
      <c r="B578" s="43" t="s">
        <v>13750</v>
      </c>
      <c r="C578" s="43" t="s">
        <v>16240</v>
      </c>
      <c r="D578" s="43" t="s">
        <v>16178</v>
      </c>
      <c r="E578" s="43">
        <v>45657.0</v>
      </c>
      <c r="F578" s="43">
        <v>46023.0</v>
      </c>
      <c r="G578" s="43" t="s">
        <v>16241</v>
      </c>
      <c r="H578" s="43" t="s">
        <v>14365</v>
      </c>
      <c r="I578" s="43" t="s">
        <v>16242</v>
      </c>
      <c r="J578" s="43" t="s">
        <v>16243</v>
      </c>
    </row>
    <row r="579">
      <c r="A579" s="42">
        <v>16097.0</v>
      </c>
      <c r="B579" s="43" t="s">
        <v>13750</v>
      </c>
      <c r="C579" s="43" t="s">
        <v>16244</v>
      </c>
      <c r="D579" s="43" t="s">
        <v>16178</v>
      </c>
      <c r="E579" s="43">
        <v>46022.0</v>
      </c>
      <c r="F579" s="43"/>
      <c r="G579" s="43" t="s">
        <v>16245</v>
      </c>
      <c r="H579" s="43" t="s">
        <v>14627</v>
      </c>
      <c r="I579" s="43" t="s">
        <v>16246</v>
      </c>
      <c r="J579" s="43" t="s">
        <v>16247</v>
      </c>
    </row>
    <row r="580">
      <c r="A580" s="42">
        <v>16097.0</v>
      </c>
      <c r="B580" s="43" t="s">
        <v>13750</v>
      </c>
      <c r="C580" s="43" t="s">
        <v>16248</v>
      </c>
      <c r="D580" s="43" t="s">
        <v>16178</v>
      </c>
      <c r="E580" s="43">
        <v>46022.0</v>
      </c>
      <c r="F580" s="43"/>
      <c r="G580" s="43" t="s">
        <v>16249</v>
      </c>
      <c r="H580" s="43" t="s">
        <v>14627</v>
      </c>
      <c r="I580" s="43" t="s">
        <v>16250</v>
      </c>
      <c r="J580" s="43" t="s">
        <v>16251</v>
      </c>
    </row>
    <row r="581">
      <c r="A581" s="42">
        <v>16097.0</v>
      </c>
      <c r="B581" s="43" t="s">
        <v>13750</v>
      </c>
      <c r="C581" s="43" t="s">
        <v>16252</v>
      </c>
      <c r="D581" s="43" t="s">
        <v>16178</v>
      </c>
      <c r="E581" s="43">
        <v>46022.0</v>
      </c>
      <c r="F581" s="43"/>
      <c r="G581" s="43" t="s">
        <v>16253</v>
      </c>
      <c r="H581" s="43" t="s">
        <v>14627</v>
      </c>
      <c r="I581" s="43" t="s">
        <v>10230</v>
      </c>
      <c r="J581" s="43" t="s">
        <v>16254</v>
      </c>
    </row>
    <row r="582">
      <c r="A582" s="42">
        <v>16097.0</v>
      </c>
      <c r="B582" s="43" t="s">
        <v>13750</v>
      </c>
      <c r="C582" s="43" t="s">
        <v>16255</v>
      </c>
      <c r="D582" s="43" t="s">
        <v>16256</v>
      </c>
      <c r="E582" s="43">
        <v>46022.0</v>
      </c>
      <c r="F582" s="43"/>
      <c r="G582" s="43" t="s">
        <v>16257</v>
      </c>
      <c r="H582" s="43" t="s">
        <v>14627</v>
      </c>
      <c r="I582" s="43" t="s">
        <v>16258</v>
      </c>
      <c r="J582" s="43" t="s">
        <v>16259</v>
      </c>
    </row>
    <row r="583">
      <c r="A583" s="42">
        <v>16097.0</v>
      </c>
      <c r="B583" s="43" t="s">
        <v>13750</v>
      </c>
      <c r="C583" s="43" t="s">
        <v>16260</v>
      </c>
      <c r="D583" s="43" t="s">
        <v>16256</v>
      </c>
      <c r="E583" s="43">
        <v>46022.0</v>
      </c>
      <c r="F583" s="43"/>
      <c r="G583" s="43" t="s">
        <v>16261</v>
      </c>
      <c r="H583" s="43" t="s">
        <v>14627</v>
      </c>
      <c r="I583" s="43" t="s">
        <v>16262</v>
      </c>
      <c r="J583" s="43" t="s">
        <v>16263</v>
      </c>
    </row>
    <row r="584">
      <c r="A584" s="42">
        <v>16097.0</v>
      </c>
      <c r="B584" s="43" t="s">
        <v>13750</v>
      </c>
      <c r="C584" s="43" t="s">
        <v>16264</v>
      </c>
      <c r="D584" s="43" t="s">
        <v>16256</v>
      </c>
      <c r="E584" s="43">
        <v>45658.0</v>
      </c>
      <c r="F584" s="43"/>
      <c r="G584" s="43" t="s">
        <v>16265</v>
      </c>
      <c r="H584" s="43" t="s">
        <v>14627</v>
      </c>
      <c r="I584" s="43" t="s">
        <v>16266</v>
      </c>
      <c r="J584" s="43" t="s">
        <v>16267</v>
      </c>
    </row>
    <row r="585">
      <c r="A585" s="42">
        <v>16097.0</v>
      </c>
      <c r="B585" s="43" t="s">
        <v>13750</v>
      </c>
      <c r="C585" s="43" t="s">
        <v>16268</v>
      </c>
      <c r="D585" s="43" t="s">
        <v>16256</v>
      </c>
      <c r="E585" s="43">
        <v>46022.0</v>
      </c>
      <c r="F585" s="43"/>
      <c r="G585" s="43" t="s">
        <v>16269</v>
      </c>
      <c r="H585" s="43" t="s">
        <v>14627</v>
      </c>
      <c r="I585" s="43" t="s">
        <v>16270</v>
      </c>
      <c r="J585" s="43" t="s">
        <v>16271</v>
      </c>
    </row>
    <row r="586">
      <c r="A586" s="42">
        <v>16097.0</v>
      </c>
      <c r="B586" s="43" t="s">
        <v>13750</v>
      </c>
      <c r="C586" s="43" t="s">
        <v>16272</v>
      </c>
      <c r="D586" s="43" t="s">
        <v>16256</v>
      </c>
      <c r="E586" s="43">
        <v>45291.0</v>
      </c>
      <c r="F586" s="43"/>
      <c r="G586" s="43" t="s">
        <v>16273</v>
      </c>
      <c r="H586" s="43" t="s">
        <v>14627</v>
      </c>
      <c r="I586" s="43" t="s">
        <v>8266</v>
      </c>
      <c r="J586" s="43" t="s">
        <v>16274</v>
      </c>
    </row>
    <row r="587">
      <c r="A587" s="42">
        <v>16097.0</v>
      </c>
      <c r="B587" s="43" t="s">
        <v>13750</v>
      </c>
      <c r="C587" s="43" t="s">
        <v>16275</v>
      </c>
      <c r="D587" s="43" t="s">
        <v>16256</v>
      </c>
      <c r="E587" s="43">
        <v>46649.0</v>
      </c>
      <c r="F587" s="43"/>
      <c r="G587" s="43" t="s">
        <v>16276</v>
      </c>
      <c r="H587" s="43" t="s">
        <v>14627</v>
      </c>
      <c r="I587" s="43" t="s">
        <v>8822</v>
      </c>
      <c r="J587" s="43" t="s">
        <v>16277</v>
      </c>
    </row>
    <row r="588">
      <c r="A588" s="42">
        <v>16097.0</v>
      </c>
      <c r="B588" s="43" t="s">
        <v>13750</v>
      </c>
      <c r="C588" s="43" t="s">
        <v>16278</v>
      </c>
      <c r="D588" s="43" t="s">
        <v>16256</v>
      </c>
      <c r="E588" s="43">
        <v>46022.0</v>
      </c>
      <c r="F588" s="43"/>
      <c r="G588" s="43" t="s">
        <v>16279</v>
      </c>
      <c r="H588" s="43" t="s">
        <v>14627</v>
      </c>
      <c r="I588" s="43" t="s">
        <v>16280</v>
      </c>
      <c r="J588" s="43" t="s">
        <v>16281</v>
      </c>
    </row>
    <row r="589">
      <c r="A589" s="42">
        <v>16097.0</v>
      </c>
      <c r="B589" s="43" t="s">
        <v>13750</v>
      </c>
      <c r="C589" s="43" t="s">
        <v>16282</v>
      </c>
      <c r="D589" s="43" t="s">
        <v>16178</v>
      </c>
      <c r="E589" s="43">
        <v>46022.0</v>
      </c>
      <c r="F589" s="43"/>
      <c r="G589" s="43" t="s">
        <v>16283</v>
      </c>
      <c r="H589" s="43" t="s">
        <v>14627</v>
      </c>
      <c r="I589" s="43" t="s">
        <v>11537</v>
      </c>
      <c r="J589" s="43" t="s">
        <v>16284</v>
      </c>
    </row>
    <row r="590">
      <c r="A590" s="42">
        <v>16097.0</v>
      </c>
      <c r="B590" s="43" t="s">
        <v>13750</v>
      </c>
      <c r="C590" s="43" t="s">
        <v>16285</v>
      </c>
      <c r="D590" s="43" t="s">
        <v>16256</v>
      </c>
      <c r="E590" s="43">
        <v>46388.0</v>
      </c>
      <c r="F590" s="43"/>
      <c r="G590" s="43" t="s">
        <v>16286</v>
      </c>
      <c r="H590" s="43" t="s">
        <v>14627</v>
      </c>
      <c r="I590" s="43" t="s">
        <v>3628</v>
      </c>
      <c r="J590" s="43" t="s">
        <v>16287</v>
      </c>
    </row>
    <row r="591">
      <c r="A591" s="42">
        <v>16097.0</v>
      </c>
      <c r="B591" s="43" t="s">
        <v>13750</v>
      </c>
      <c r="C591" s="43" t="s">
        <v>16288</v>
      </c>
      <c r="D591" s="43" t="s">
        <v>16256</v>
      </c>
      <c r="E591" s="43">
        <v>46022.0</v>
      </c>
      <c r="F591" s="43"/>
      <c r="G591" s="43" t="s">
        <v>16289</v>
      </c>
      <c r="H591" s="43" t="s">
        <v>14627</v>
      </c>
      <c r="I591" s="43" t="s">
        <v>8576</v>
      </c>
      <c r="J591" s="43" t="s">
        <v>16290</v>
      </c>
    </row>
    <row r="592">
      <c r="A592" s="42">
        <v>16097.0</v>
      </c>
      <c r="B592" s="43" t="s">
        <v>13750</v>
      </c>
      <c r="C592" s="43" t="s">
        <v>16291</v>
      </c>
      <c r="D592" s="43" t="s">
        <v>16178</v>
      </c>
      <c r="E592" s="43">
        <v>46022.0</v>
      </c>
      <c r="F592" s="43"/>
      <c r="G592" s="43" t="s">
        <v>16292</v>
      </c>
      <c r="H592" s="43" t="s">
        <v>14627</v>
      </c>
      <c r="I592" s="43" t="s">
        <v>16293</v>
      </c>
      <c r="J592" s="43" t="s">
        <v>16294</v>
      </c>
    </row>
    <row r="593">
      <c r="A593" s="42">
        <v>16097.0</v>
      </c>
      <c r="B593" s="43" t="s">
        <v>13750</v>
      </c>
      <c r="C593" s="43" t="s">
        <v>16295</v>
      </c>
      <c r="D593" s="43" t="s">
        <v>16256</v>
      </c>
      <c r="E593" s="43">
        <v>46022.0</v>
      </c>
      <c r="F593" s="43"/>
      <c r="G593" s="43" t="s">
        <v>16296</v>
      </c>
      <c r="H593" s="43" t="s">
        <v>14627</v>
      </c>
      <c r="I593" s="43" t="s">
        <v>16297</v>
      </c>
      <c r="J593" s="43" t="s">
        <v>16298</v>
      </c>
    </row>
    <row r="594">
      <c r="A594" s="42">
        <v>16097.0</v>
      </c>
      <c r="B594" s="43" t="s">
        <v>13750</v>
      </c>
      <c r="C594" s="43" t="s">
        <v>16299</v>
      </c>
      <c r="D594" s="43" t="s">
        <v>16256</v>
      </c>
      <c r="E594" s="43">
        <v>46022.0</v>
      </c>
      <c r="F594" s="43"/>
      <c r="G594" s="43" t="s">
        <v>16300</v>
      </c>
      <c r="H594" s="43" t="s">
        <v>14627</v>
      </c>
      <c r="I594" s="43" t="s">
        <v>16301</v>
      </c>
      <c r="J594" s="43" t="s">
        <v>16302</v>
      </c>
    </row>
    <row r="595">
      <c r="A595" s="42">
        <v>16097.0</v>
      </c>
      <c r="B595" s="43" t="s">
        <v>13750</v>
      </c>
      <c r="C595" s="43" t="s">
        <v>16303</v>
      </c>
      <c r="D595" s="43" t="s">
        <v>16256</v>
      </c>
      <c r="E595" s="43">
        <v>46022.0</v>
      </c>
      <c r="F595" s="43"/>
      <c r="G595" s="43" t="s">
        <v>16304</v>
      </c>
      <c r="H595" s="43" t="s">
        <v>14627</v>
      </c>
      <c r="I595" s="43" t="s">
        <v>16305</v>
      </c>
      <c r="J595" s="43" t="s">
        <v>16306</v>
      </c>
    </row>
    <row r="596">
      <c r="A596" s="42">
        <v>16097.0</v>
      </c>
      <c r="B596" s="43" t="s">
        <v>13750</v>
      </c>
      <c r="C596" s="43" t="s">
        <v>16307</v>
      </c>
      <c r="D596" s="43" t="s">
        <v>16256</v>
      </c>
      <c r="E596" s="43">
        <v>46638.0</v>
      </c>
      <c r="F596" s="43"/>
      <c r="G596" s="43" t="s">
        <v>16308</v>
      </c>
      <c r="H596" s="43" t="s">
        <v>14627</v>
      </c>
      <c r="I596" s="43" t="s">
        <v>8266</v>
      </c>
      <c r="J596" s="43" t="s">
        <v>16309</v>
      </c>
    </row>
    <row r="597">
      <c r="A597" s="42">
        <v>16097.0</v>
      </c>
      <c r="B597" s="43" t="s">
        <v>13750</v>
      </c>
      <c r="C597" s="43" t="s">
        <v>16310</v>
      </c>
      <c r="D597" s="43" t="s">
        <v>16256</v>
      </c>
      <c r="E597" s="43">
        <v>46022.0</v>
      </c>
      <c r="F597" s="43"/>
      <c r="G597" s="43" t="s">
        <v>16311</v>
      </c>
      <c r="H597" s="43" t="s">
        <v>14627</v>
      </c>
      <c r="I597" s="43" t="s">
        <v>16312</v>
      </c>
      <c r="J597" s="43" t="s">
        <v>16313</v>
      </c>
    </row>
    <row r="598">
      <c r="A598" s="42">
        <v>16097.0</v>
      </c>
      <c r="B598" s="43" t="s">
        <v>13750</v>
      </c>
      <c r="C598" s="43" t="s">
        <v>16314</v>
      </c>
      <c r="D598" s="43" t="s">
        <v>16256</v>
      </c>
      <c r="E598" s="43">
        <v>46022.0</v>
      </c>
      <c r="F598" s="43"/>
      <c r="G598" s="43" t="s">
        <v>16315</v>
      </c>
      <c r="H598" s="43" t="s">
        <v>14627</v>
      </c>
      <c r="I598" s="43" t="s">
        <v>16316</v>
      </c>
      <c r="J598" s="43" t="s">
        <v>16317</v>
      </c>
    </row>
    <row r="599">
      <c r="A599" s="42">
        <v>16097.0</v>
      </c>
      <c r="B599" s="43" t="s">
        <v>13750</v>
      </c>
      <c r="C599" s="43" t="s">
        <v>16318</v>
      </c>
      <c r="D599" s="43" t="s">
        <v>16256</v>
      </c>
      <c r="E599" s="43">
        <v>46022.0</v>
      </c>
      <c r="F599" s="43"/>
      <c r="G599" s="43" t="s">
        <v>16319</v>
      </c>
      <c r="H599" s="43" t="s">
        <v>14627</v>
      </c>
      <c r="I599" s="43" t="s">
        <v>16320</v>
      </c>
      <c r="J599" s="43" t="s">
        <v>16321</v>
      </c>
    </row>
    <row r="600">
      <c r="A600" s="42">
        <v>16097.0</v>
      </c>
      <c r="B600" s="43" t="s">
        <v>13750</v>
      </c>
      <c r="C600" s="43" t="s">
        <v>16322</v>
      </c>
      <c r="D600" s="43" t="s">
        <v>16256</v>
      </c>
      <c r="E600" s="43">
        <v>46022.0</v>
      </c>
      <c r="F600" s="43"/>
      <c r="G600" s="43" t="s">
        <v>16323</v>
      </c>
      <c r="H600" s="43" t="s">
        <v>14627</v>
      </c>
      <c r="I600" s="43" t="s">
        <v>16324</v>
      </c>
      <c r="J600" s="43" t="s">
        <v>16325</v>
      </c>
    </row>
    <row r="601">
      <c r="A601" s="42">
        <v>16097.0</v>
      </c>
      <c r="B601" s="43" t="s">
        <v>13750</v>
      </c>
      <c r="C601" s="43" t="s">
        <v>16326</v>
      </c>
      <c r="D601" s="43" t="s">
        <v>16256</v>
      </c>
      <c r="E601" s="43">
        <v>46022.0</v>
      </c>
      <c r="F601" s="43"/>
      <c r="G601" s="43" t="s">
        <v>16327</v>
      </c>
      <c r="H601" s="43" t="s">
        <v>14627</v>
      </c>
      <c r="I601" s="43" t="s">
        <v>16328</v>
      </c>
      <c r="J601" s="43" t="s">
        <v>16329</v>
      </c>
    </row>
    <row r="602">
      <c r="A602" s="42">
        <v>16097.0</v>
      </c>
      <c r="B602" s="43" t="s">
        <v>13750</v>
      </c>
      <c r="C602" s="43" t="s">
        <v>16330</v>
      </c>
      <c r="D602" s="43" t="s">
        <v>16256</v>
      </c>
      <c r="E602" s="43">
        <v>46022.0</v>
      </c>
      <c r="F602" s="43"/>
      <c r="G602" s="43" t="s">
        <v>16331</v>
      </c>
      <c r="H602" s="43" t="s">
        <v>14627</v>
      </c>
      <c r="I602" s="43" t="s">
        <v>16332</v>
      </c>
      <c r="J602" s="43" t="s">
        <v>16333</v>
      </c>
    </row>
    <row r="603">
      <c r="A603" s="42">
        <v>16097.0</v>
      </c>
      <c r="B603" s="43" t="s">
        <v>13750</v>
      </c>
      <c r="C603" s="43" t="s">
        <v>16334</v>
      </c>
      <c r="D603" s="43" t="s">
        <v>16256</v>
      </c>
      <c r="E603" s="43">
        <v>46752.0</v>
      </c>
      <c r="F603" s="43"/>
      <c r="G603" s="43" t="s">
        <v>16335</v>
      </c>
      <c r="H603" s="43" t="s">
        <v>14627</v>
      </c>
      <c r="I603" s="43" t="s">
        <v>16336</v>
      </c>
      <c r="J603" s="43" t="s">
        <v>16337</v>
      </c>
    </row>
    <row r="604">
      <c r="A604" s="42">
        <v>16097.0</v>
      </c>
      <c r="B604" s="43" t="s">
        <v>13750</v>
      </c>
      <c r="C604" s="43" t="s">
        <v>16338</v>
      </c>
      <c r="D604" s="43" t="s">
        <v>16178</v>
      </c>
      <c r="E604" s="43">
        <v>46022.0</v>
      </c>
      <c r="F604" s="43"/>
      <c r="G604" s="43" t="s">
        <v>16339</v>
      </c>
      <c r="H604" s="43" t="s">
        <v>14627</v>
      </c>
      <c r="I604" s="43" t="s">
        <v>75</v>
      </c>
      <c r="J604" s="43" t="s">
        <v>16340</v>
      </c>
    </row>
    <row r="605">
      <c r="A605" s="42">
        <v>16097.0</v>
      </c>
      <c r="B605" s="43" t="s">
        <v>13750</v>
      </c>
      <c r="C605" s="43" t="s">
        <v>16341</v>
      </c>
      <c r="D605" s="43" t="s">
        <v>16256</v>
      </c>
      <c r="E605" s="43">
        <v>46022.0</v>
      </c>
      <c r="F605" s="43"/>
      <c r="G605" s="43" t="s">
        <v>16342</v>
      </c>
      <c r="H605" s="43" t="s">
        <v>14627</v>
      </c>
      <c r="I605" s="43" t="s">
        <v>16343</v>
      </c>
      <c r="J605" s="43" t="s">
        <v>16344</v>
      </c>
    </row>
    <row r="606">
      <c r="A606" s="42">
        <v>16097.0</v>
      </c>
      <c r="B606" s="43" t="s">
        <v>13750</v>
      </c>
      <c r="C606" s="43" t="s">
        <v>16345</v>
      </c>
      <c r="D606" s="43" t="s">
        <v>16256</v>
      </c>
      <c r="E606" s="43">
        <v>46022.0</v>
      </c>
      <c r="F606" s="43"/>
      <c r="G606" s="43" t="s">
        <v>16346</v>
      </c>
      <c r="H606" s="43" t="s">
        <v>14627</v>
      </c>
      <c r="I606" s="43" t="s">
        <v>16347</v>
      </c>
      <c r="J606" s="43" t="s">
        <v>16348</v>
      </c>
    </row>
    <row r="607">
      <c r="A607" s="42">
        <v>16097.0</v>
      </c>
      <c r="B607" s="43" t="s">
        <v>13750</v>
      </c>
      <c r="C607" s="43" t="s">
        <v>16349</v>
      </c>
      <c r="D607" s="43" t="s">
        <v>16178</v>
      </c>
      <c r="E607" s="43">
        <v>46923.0</v>
      </c>
      <c r="F607" s="43"/>
      <c r="G607" s="43" t="s">
        <v>16350</v>
      </c>
      <c r="H607" s="43" t="s">
        <v>14627</v>
      </c>
      <c r="I607" s="43" t="s">
        <v>8266</v>
      </c>
      <c r="J607" s="43" t="s">
        <v>16351</v>
      </c>
    </row>
    <row r="608">
      <c r="A608" s="42">
        <v>16097.0</v>
      </c>
      <c r="B608" s="43" t="s">
        <v>13750</v>
      </c>
      <c r="C608" s="43" t="s">
        <v>16352</v>
      </c>
      <c r="D608" s="43" t="s">
        <v>16178</v>
      </c>
      <c r="E608" s="43">
        <v>46644.0</v>
      </c>
      <c r="F608" s="43"/>
      <c r="G608" s="43" t="s">
        <v>16353</v>
      </c>
      <c r="H608" s="43" t="s">
        <v>14627</v>
      </c>
      <c r="I608" s="43" t="s">
        <v>86</v>
      </c>
      <c r="J608" s="43" t="s">
        <v>16354</v>
      </c>
    </row>
    <row r="609">
      <c r="A609" s="42">
        <v>16097.0</v>
      </c>
      <c r="B609" s="43" t="s">
        <v>13750</v>
      </c>
      <c r="C609" s="43" t="s">
        <v>16355</v>
      </c>
      <c r="D609" s="43" t="s">
        <v>16256</v>
      </c>
      <c r="E609" s="43">
        <v>46533.0</v>
      </c>
      <c r="F609" s="43"/>
      <c r="G609" s="43" t="s">
        <v>16356</v>
      </c>
      <c r="H609" s="43" t="s">
        <v>14627</v>
      </c>
      <c r="I609" s="43" t="s">
        <v>16357</v>
      </c>
      <c r="J609" s="43" t="s">
        <v>16358</v>
      </c>
    </row>
    <row r="610">
      <c r="A610" s="42">
        <v>54096.0</v>
      </c>
      <c r="B610" s="43" t="s">
        <v>16359</v>
      </c>
      <c r="C610" s="43" t="s">
        <v>16360</v>
      </c>
      <c r="D610" s="43" t="s">
        <v>16361</v>
      </c>
      <c r="E610" s="43">
        <v>45429.0</v>
      </c>
      <c r="F610" s="43">
        <v>46524.0</v>
      </c>
      <c r="G610" s="43" t="s">
        <v>16362</v>
      </c>
      <c r="H610" s="43" t="s">
        <v>14365</v>
      </c>
      <c r="I610" s="43">
        <v>6777491.17</v>
      </c>
      <c r="J610" s="43" t="s">
        <v>16363</v>
      </c>
    </row>
    <row r="611">
      <c r="A611" s="42">
        <v>54096.0</v>
      </c>
      <c r="B611" s="43" t="s">
        <v>16359</v>
      </c>
      <c r="C611" s="43" t="s">
        <v>16364</v>
      </c>
      <c r="D611" s="43" t="s">
        <v>16361</v>
      </c>
      <c r="E611" s="43">
        <v>45460.0</v>
      </c>
      <c r="F611" s="43">
        <v>46190.0</v>
      </c>
      <c r="G611" s="43" t="s">
        <v>16365</v>
      </c>
      <c r="H611" s="43" t="s">
        <v>14365</v>
      </c>
      <c r="I611" s="43">
        <v>1999448.62</v>
      </c>
      <c r="J611" s="43" t="s">
        <v>14706</v>
      </c>
    </row>
    <row r="612">
      <c r="A612" s="42">
        <v>54096.0</v>
      </c>
      <c r="B612" s="43" t="s">
        <v>16359</v>
      </c>
      <c r="C612" s="43" t="s">
        <v>16366</v>
      </c>
      <c r="D612" s="43" t="s">
        <v>16361</v>
      </c>
      <c r="E612" s="43">
        <v>45460.0</v>
      </c>
      <c r="F612" s="43">
        <v>46190.0</v>
      </c>
      <c r="G612" s="43" t="s">
        <v>16367</v>
      </c>
      <c r="H612" s="43" t="s">
        <v>14365</v>
      </c>
      <c r="I612" s="43">
        <v>1167416.1</v>
      </c>
      <c r="J612" s="43" t="s">
        <v>16368</v>
      </c>
    </row>
    <row r="613">
      <c r="A613" s="42">
        <v>54096.0</v>
      </c>
      <c r="B613" s="43" t="s">
        <v>16359</v>
      </c>
      <c r="C613" s="43" t="s">
        <v>16369</v>
      </c>
      <c r="D613" s="43" t="s">
        <v>16361</v>
      </c>
      <c r="E613" s="43">
        <v>45460.0</v>
      </c>
      <c r="F613" s="43">
        <v>46190.0</v>
      </c>
      <c r="G613" s="43" t="s">
        <v>16370</v>
      </c>
      <c r="H613" s="43" t="s">
        <v>14365</v>
      </c>
      <c r="I613" s="43">
        <v>259892.14</v>
      </c>
      <c r="J613" s="43" t="s">
        <v>16371</v>
      </c>
    </row>
    <row r="614">
      <c r="A614" s="42">
        <v>54096.0</v>
      </c>
      <c r="B614" s="43" t="s">
        <v>16359</v>
      </c>
      <c r="C614" s="43" t="s">
        <v>16372</v>
      </c>
      <c r="D614" s="43" t="s">
        <v>16361</v>
      </c>
      <c r="E614" s="43">
        <v>45465.0</v>
      </c>
      <c r="F614" s="43">
        <v>46195.0</v>
      </c>
      <c r="G614" s="43" t="s">
        <v>16373</v>
      </c>
      <c r="H614" s="43" t="s">
        <v>14365</v>
      </c>
      <c r="I614" s="43">
        <v>3660879.72</v>
      </c>
      <c r="J614" s="43" t="s">
        <v>16374</v>
      </c>
    </row>
    <row r="615">
      <c r="A615" s="42">
        <v>54096.0</v>
      </c>
      <c r="B615" s="43" t="s">
        <v>16359</v>
      </c>
      <c r="C615" s="43" t="s">
        <v>16375</v>
      </c>
      <c r="D615" s="43" t="s">
        <v>16361</v>
      </c>
      <c r="E615" s="43">
        <v>45465.0</v>
      </c>
      <c r="F615" s="43">
        <v>46195.0</v>
      </c>
      <c r="G615" s="43" t="s">
        <v>16376</v>
      </c>
      <c r="H615" s="43" t="s">
        <v>14365</v>
      </c>
      <c r="I615" s="43">
        <v>158586.16</v>
      </c>
      <c r="J615" s="43" t="s">
        <v>16377</v>
      </c>
    </row>
    <row r="616">
      <c r="A616" s="42">
        <v>54096.0</v>
      </c>
      <c r="B616" s="43" t="s">
        <v>16359</v>
      </c>
      <c r="C616" s="43" t="s">
        <v>16378</v>
      </c>
      <c r="D616" s="43" t="s">
        <v>16361</v>
      </c>
      <c r="E616" s="43">
        <v>45465.0</v>
      </c>
      <c r="F616" s="43">
        <v>46195.0</v>
      </c>
      <c r="G616" s="43" t="s">
        <v>16379</v>
      </c>
      <c r="H616" s="43" t="s">
        <v>14365</v>
      </c>
      <c r="I616" s="43">
        <v>263172.84</v>
      </c>
      <c r="J616" s="43" t="s">
        <v>16380</v>
      </c>
    </row>
    <row r="617">
      <c r="A617" s="42">
        <v>54096.0</v>
      </c>
      <c r="B617" s="43" t="s">
        <v>16359</v>
      </c>
      <c r="C617" s="43" t="s">
        <v>16381</v>
      </c>
      <c r="D617" s="43" t="s">
        <v>16361</v>
      </c>
      <c r="E617" s="43">
        <v>45492.0</v>
      </c>
      <c r="F617" s="43">
        <v>46222.0</v>
      </c>
      <c r="G617" s="43" t="s">
        <v>16382</v>
      </c>
      <c r="H617" s="43" t="s">
        <v>14365</v>
      </c>
      <c r="I617" s="43">
        <v>94429.2</v>
      </c>
      <c r="J617" s="43" t="s">
        <v>16383</v>
      </c>
    </row>
    <row r="618">
      <c r="A618" s="42">
        <v>54096.0</v>
      </c>
      <c r="B618" s="43" t="s">
        <v>16359</v>
      </c>
      <c r="C618" s="43" t="s">
        <v>16384</v>
      </c>
      <c r="D618" s="43" t="s">
        <v>16361</v>
      </c>
      <c r="E618" s="43">
        <v>45486.0</v>
      </c>
      <c r="F618" s="43">
        <v>46581.0</v>
      </c>
      <c r="G618" s="43" t="s">
        <v>16385</v>
      </c>
      <c r="H618" s="43" t="s">
        <v>14365</v>
      </c>
      <c r="I618" s="43">
        <v>2999830.08</v>
      </c>
      <c r="J618" s="43" t="s">
        <v>16386</v>
      </c>
    </row>
    <row r="619">
      <c r="A619" s="42">
        <v>54096.0</v>
      </c>
      <c r="B619" s="43" t="s">
        <v>16359</v>
      </c>
      <c r="C619" s="43" t="s">
        <v>16387</v>
      </c>
      <c r="D619" s="43" t="s">
        <v>16361</v>
      </c>
      <c r="E619" s="43">
        <v>45487.0</v>
      </c>
      <c r="F619" s="43">
        <v>46582.0</v>
      </c>
      <c r="G619" s="43" t="s">
        <v>16388</v>
      </c>
      <c r="H619" s="43" t="s">
        <v>14365</v>
      </c>
      <c r="I619" s="43">
        <v>1400929.28</v>
      </c>
      <c r="J619" s="43" t="s">
        <v>16389</v>
      </c>
    </row>
    <row r="620">
      <c r="A620" s="42">
        <v>54096.0</v>
      </c>
      <c r="B620" s="43" t="s">
        <v>16359</v>
      </c>
      <c r="C620" s="43" t="s">
        <v>16390</v>
      </c>
      <c r="D620" s="43" t="s">
        <v>16361</v>
      </c>
      <c r="E620" s="43">
        <v>45493.0</v>
      </c>
      <c r="F620" s="43">
        <v>46588.0</v>
      </c>
      <c r="G620" s="43" t="s">
        <v>16391</v>
      </c>
      <c r="H620" s="43" t="s">
        <v>14365</v>
      </c>
      <c r="I620" s="43">
        <v>5546339.4</v>
      </c>
      <c r="J620" s="43" t="s">
        <v>16392</v>
      </c>
    </row>
    <row r="621">
      <c r="A621" s="42">
        <v>54096.0</v>
      </c>
      <c r="B621" s="43" t="s">
        <v>16359</v>
      </c>
      <c r="C621" s="43" t="s">
        <v>16393</v>
      </c>
      <c r="D621" s="43" t="s">
        <v>16361</v>
      </c>
      <c r="E621" s="43">
        <v>45513.0</v>
      </c>
      <c r="F621" s="43">
        <v>46608.0</v>
      </c>
      <c r="G621" s="43" t="s">
        <v>16394</v>
      </c>
      <c r="H621" s="43" t="s">
        <v>14365</v>
      </c>
      <c r="I621" s="43">
        <v>3199614.66</v>
      </c>
      <c r="J621" s="43" t="s">
        <v>16395</v>
      </c>
    </row>
    <row r="622">
      <c r="A622" s="42">
        <v>54096.0</v>
      </c>
      <c r="B622" s="43" t="s">
        <v>16359</v>
      </c>
      <c r="C622" s="43" t="s">
        <v>16396</v>
      </c>
      <c r="D622" s="43" t="s">
        <v>16361</v>
      </c>
      <c r="E622" s="43">
        <v>45508.0</v>
      </c>
      <c r="F622" s="43">
        <v>46238.0</v>
      </c>
      <c r="G622" s="43" t="s">
        <v>16397</v>
      </c>
      <c r="H622" s="43" t="s">
        <v>14365</v>
      </c>
      <c r="I622" s="43">
        <v>4421143.58</v>
      </c>
      <c r="J622" s="43" t="s">
        <v>16267</v>
      </c>
    </row>
    <row r="623">
      <c r="A623" s="42">
        <v>54096.0</v>
      </c>
      <c r="B623" s="43" t="s">
        <v>16359</v>
      </c>
      <c r="C623" s="43" t="s">
        <v>16398</v>
      </c>
      <c r="D623" s="43" t="s">
        <v>16361</v>
      </c>
      <c r="E623" s="43">
        <v>45508.0</v>
      </c>
      <c r="F623" s="43">
        <v>46238.0</v>
      </c>
      <c r="G623" s="43" t="s">
        <v>16399</v>
      </c>
      <c r="H623" s="43" t="s">
        <v>14365</v>
      </c>
      <c r="I623" s="43">
        <v>1614423.16</v>
      </c>
      <c r="J623" s="43" t="s">
        <v>16400</v>
      </c>
    </row>
    <row r="624">
      <c r="A624" s="42">
        <v>54096.0</v>
      </c>
      <c r="B624" s="43" t="s">
        <v>16359</v>
      </c>
      <c r="C624" s="43" t="s">
        <v>16401</v>
      </c>
      <c r="D624" s="43" t="s">
        <v>16361</v>
      </c>
      <c r="E624" s="43">
        <v>45516.0</v>
      </c>
      <c r="F624" s="43">
        <v>46246.0</v>
      </c>
      <c r="G624" s="43" t="s">
        <v>16402</v>
      </c>
      <c r="H624" s="43" t="s">
        <v>14365</v>
      </c>
      <c r="I624" s="43">
        <v>1374381.9</v>
      </c>
      <c r="J624" s="43" t="s">
        <v>16403</v>
      </c>
    </row>
    <row r="625">
      <c r="A625" s="42">
        <v>54096.0</v>
      </c>
      <c r="B625" s="43" t="s">
        <v>16359</v>
      </c>
      <c r="C625" s="43" t="s">
        <v>16404</v>
      </c>
      <c r="D625" s="43" t="s">
        <v>16361</v>
      </c>
      <c r="E625" s="43">
        <v>45626.0</v>
      </c>
      <c r="F625" s="43">
        <v>45626.0</v>
      </c>
      <c r="G625" s="43" t="s">
        <v>16405</v>
      </c>
      <c r="H625" s="43" t="s">
        <v>14365</v>
      </c>
      <c r="I625" s="43">
        <v>1.683201649E7</v>
      </c>
      <c r="J625" s="43" t="s">
        <v>16406</v>
      </c>
    </row>
    <row r="626">
      <c r="A626" s="42">
        <v>54096.0</v>
      </c>
      <c r="B626" s="43" t="s">
        <v>16359</v>
      </c>
      <c r="C626" s="43" t="s">
        <v>16407</v>
      </c>
      <c r="D626" s="43" t="s">
        <v>16361</v>
      </c>
      <c r="E626" s="43">
        <v>45602.0</v>
      </c>
      <c r="F626" s="43">
        <v>46697.0</v>
      </c>
      <c r="G626" s="43" t="s">
        <v>16408</v>
      </c>
      <c r="H626" s="43" t="s">
        <v>14365</v>
      </c>
      <c r="I626" s="43">
        <v>3706899.84</v>
      </c>
      <c r="J626" s="43" t="s">
        <v>16409</v>
      </c>
    </row>
    <row r="627">
      <c r="A627" s="42">
        <v>54096.0</v>
      </c>
      <c r="B627" s="43" t="s">
        <v>16359</v>
      </c>
      <c r="C627" s="43" t="s">
        <v>16410</v>
      </c>
      <c r="D627" s="43" t="s">
        <v>16361</v>
      </c>
      <c r="E627" s="43">
        <v>45618.0</v>
      </c>
      <c r="F627" s="43">
        <v>46713.0</v>
      </c>
      <c r="G627" s="43" t="s">
        <v>16411</v>
      </c>
      <c r="H627" s="43" t="s">
        <v>14365</v>
      </c>
      <c r="I627" s="43">
        <v>6103092.21</v>
      </c>
      <c r="J627" s="43" t="s">
        <v>16412</v>
      </c>
    </row>
    <row r="628">
      <c r="A628" s="42">
        <v>54096.0</v>
      </c>
      <c r="B628" s="43" t="s">
        <v>16359</v>
      </c>
      <c r="C628" s="43" t="s">
        <v>16413</v>
      </c>
      <c r="D628" s="43" t="s">
        <v>16361</v>
      </c>
      <c r="E628" s="43">
        <v>45637.0</v>
      </c>
      <c r="F628" s="43">
        <v>46732.0</v>
      </c>
      <c r="G628" s="43" t="s">
        <v>16414</v>
      </c>
      <c r="H628" s="43" t="s">
        <v>14365</v>
      </c>
      <c r="I628" s="43">
        <v>2940885.76</v>
      </c>
      <c r="J628" s="43" t="s">
        <v>16415</v>
      </c>
    </row>
    <row r="629">
      <c r="A629" s="42">
        <v>54096.0</v>
      </c>
      <c r="B629" s="43" t="s">
        <v>16359</v>
      </c>
      <c r="C629" s="43" t="s">
        <v>16416</v>
      </c>
      <c r="D629" s="43" t="s">
        <v>16361</v>
      </c>
      <c r="E629" s="43">
        <v>45628.0</v>
      </c>
      <c r="F629" s="43">
        <v>46358.0</v>
      </c>
      <c r="G629" s="43" t="s">
        <v>16417</v>
      </c>
      <c r="H629" s="43" t="s">
        <v>14365</v>
      </c>
      <c r="I629" s="43">
        <v>608635.16</v>
      </c>
      <c r="J629" s="43" t="s">
        <v>16072</v>
      </c>
    </row>
    <row r="630">
      <c r="A630" s="42">
        <v>54096.0</v>
      </c>
      <c r="B630" s="43" t="s">
        <v>16359</v>
      </c>
      <c r="C630" s="43" t="s">
        <v>16418</v>
      </c>
      <c r="D630" s="43" t="s">
        <v>16361</v>
      </c>
      <c r="E630" s="43">
        <v>45628.0</v>
      </c>
      <c r="F630" s="43">
        <v>46358.0</v>
      </c>
      <c r="G630" s="43" t="s">
        <v>16419</v>
      </c>
      <c r="H630" s="43" t="s">
        <v>14365</v>
      </c>
      <c r="I630" s="43">
        <v>7617738.98</v>
      </c>
      <c r="J630" s="43" t="s">
        <v>16420</v>
      </c>
    </row>
    <row r="631">
      <c r="A631" s="42">
        <v>54096.0</v>
      </c>
      <c r="B631" s="43" t="s">
        <v>16359</v>
      </c>
      <c r="C631" s="43" t="s">
        <v>16421</v>
      </c>
      <c r="D631" s="43" t="s">
        <v>16361</v>
      </c>
      <c r="E631" s="43">
        <v>45633.0</v>
      </c>
      <c r="F631" s="43">
        <v>46728.0</v>
      </c>
      <c r="G631" s="43" t="s">
        <v>16422</v>
      </c>
      <c r="H631" s="43" t="s">
        <v>14365</v>
      </c>
      <c r="I631" s="43">
        <v>5589927.36</v>
      </c>
      <c r="J631" s="43" t="s">
        <v>16423</v>
      </c>
    </row>
    <row r="632">
      <c r="A632" s="42">
        <v>54096.0</v>
      </c>
      <c r="B632" s="43" t="s">
        <v>16359</v>
      </c>
      <c r="C632" s="43" t="s">
        <v>16424</v>
      </c>
      <c r="D632" s="43" t="s">
        <v>16361</v>
      </c>
      <c r="E632" s="43">
        <v>45640.0</v>
      </c>
      <c r="F632" s="43">
        <v>46735.0</v>
      </c>
      <c r="G632" s="43" t="s">
        <v>16425</v>
      </c>
      <c r="H632" s="43" t="s">
        <v>14365</v>
      </c>
      <c r="I632" s="43">
        <v>3037607.73</v>
      </c>
      <c r="J632" s="43" t="s">
        <v>16426</v>
      </c>
    </row>
    <row r="633">
      <c r="A633" s="42">
        <v>54096.0</v>
      </c>
      <c r="B633" s="43" t="s">
        <v>16359</v>
      </c>
      <c r="C633" s="43" t="s">
        <v>16427</v>
      </c>
      <c r="D633" s="43" t="s">
        <v>16361</v>
      </c>
      <c r="E633" s="43">
        <v>45645.0</v>
      </c>
      <c r="F633" s="43">
        <v>46740.0</v>
      </c>
      <c r="G633" s="43" t="s">
        <v>16428</v>
      </c>
      <c r="H633" s="43" t="s">
        <v>14365</v>
      </c>
      <c r="I633" s="43">
        <v>4345548.16</v>
      </c>
      <c r="J633" s="43" t="s">
        <v>16429</v>
      </c>
    </row>
    <row r="634">
      <c r="A634" s="42">
        <v>54096.0</v>
      </c>
      <c r="B634" s="43" t="s">
        <v>16359</v>
      </c>
      <c r="C634" s="43" t="s">
        <v>16430</v>
      </c>
      <c r="D634" s="43" t="s">
        <v>16361</v>
      </c>
      <c r="E634" s="43">
        <v>45655.0</v>
      </c>
      <c r="F634" s="43">
        <v>46020.0</v>
      </c>
      <c r="G634" s="43" t="s">
        <v>16431</v>
      </c>
      <c r="H634" s="43" t="s">
        <v>14365</v>
      </c>
      <c r="I634" s="43">
        <v>2426833.09</v>
      </c>
      <c r="J634" s="43" t="s">
        <v>16432</v>
      </c>
    </row>
    <row r="635">
      <c r="A635" s="42">
        <v>54096.0</v>
      </c>
      <c r="B635" s="43" t="s">
        <v>16359</v>
      </c>
      <c r="C635" s="43" t="s">
        <v>16433</v>
      </c>
      <c r="D635" s="43" t="s">
        <v>16361</v>
      </c>
      <c r="E635" s="43">
        <v>45655.0</v>
      </c>
      <c r="F635" s="43">
        <v>46020.0</v>
      </c>
      <c r="G635" s="43" t="s">
        <v>16434</v>
      </c>
      <c r="H635" s="43" t="s">
        <v>14365</v>
      </c>
      <c r="I635" s="43">
        <v>504292.95</v>
      </c>
      <c r="J635" s="43" t="s">
        <v>16435</v>
      </c>
    </row>
    <row r="636">
      <c r="A636" s="42">
        <v>54096.0</v>
      </c>
      <c r="B636" s="43" t="s">
        <v>16359</v>
      </c>
      <c r="C636" s="43" t="s">
        <v>16436</v>
      </c>
      <c r="D636" s="43" t="s">
        <v>16437</v>
      </c>
      <c r="E636" s="43">
        <v>45595.0</v>
      </c>
      <c r="F636" s="43">
        <v>45595.0</v>
      </c>
      <c r="G636" s="43" t="s">
        <v>16438</v>
      </c>
      <c r="H636" s="43" t="s">
        <v>14365</v>
      </c>
      <c r="I636" s="43">
        <v>6562518.5</v>
      </c>
      <c r="J636" s="43" t="s">
        <v>16439</v>
      </c>
    </row>
    <row r="637">
      <c r="A637" s="42"/>
      <c r="B637" s="43" t="s">
        <v>16440</v>
      </c>
      <c r="C637" s="43" t="s">
        <v>16441</v>
      </c>
      <c r="D637" s="43" t="s">
        <v>1731</v>
      </c>
      <c r="E637" s="43">
        <v>45444.0</v>
      </c>
      <c r="F637" s="43"/>
      <c r="G637" s="43" t="s">
        <v>16442</v>
      </c>
      <c r="H637" s="43"/>
      <c r="I637" s="43">
        <v>62500.0</v>
      </c>
      <c r="J637" s="43">
        <v>9.912488197E9</v>
      </c>
    </row>
    <row r="638">
      <c r="A638" s="42">
        <v>54096.0</v>
      </c>
      <c r="B638" s="43" t="s">
        <v>16359</v>
      </c>
      <c r="C638" s="43" t="s">
        <v>16443</v>
      </c>
      <c r="D638" s="43" t="s">
        <v>8300</v>
      </c>
      <c r="E638" s="43">
        <v>45598.0</v>
      </c>
      <c r="F638" s="43">
        <v>45963.0</v>
      </c>
      <c r="G638" s="43" t="s">
        <v>16444</v>
      </c>
      <c r="H638" s="43" t="s">
        <v>14365</v>
      </c>
      <c r="I638" s="43">
        <v>875000.1</v>
      </c>
      <c r="J638" s="43" t="s">
        <v>16445</v>
      </c>
    </row>
    <row r="639">
      <c r="A639" s="42">
        <v>54096.0</v>
      </c>
      <c r="B639" s="43" t="s">
        <v>16359</v>
      </c>
      <c r="C639" s="43" t="s">
        <v>16446</v>
      </c>
      <c r="D639" s="43" t="s">
        <v>16447</v>
      </c>
      <c r="E639" s="43">
        <v>45657.0</v>
      </c>
      <c r="F639" s="43"/>
      <c r="G639" s="43" t="s">
        <v>16448</v>
      </c>
      <c r="H639" s="43" t="s">
        <v>16449</v>
      </c>
      <c r="I639" s="43">
        <v>70000.0</v>
      </c>
      <c r="J639" s="43" t="s">
        <v>15180</v>
      </c>
    </row>
    <row r="640">
      <c r="A640" s="42">
        <v>54096.0</v>
      </c>
      <c r="B640" s="43" t="s">
        <v>16359</v>
      </c>
      <c r="C640" s="43" t="s">
        <v>16446</v>
      </c>
      <c r="D640" s="43" t="s">
        <v>16447</v>
      </c>
      <c r="E640" s="43">
        <v>45657.0</v>
      </c>
      <c r="F640" s="43"/>
      <c r="G640" s="43" t="s">
        <v>16450</v>
      </c>
      <c r="H640" s="43" t="s">
        <v>16449</v>
      </c>
      <c r="I640" s="43">
        <v>70000.0</v>
      </c>
      <c r="J640" s="43" t="s">
        <v>15887</v>
      </c>
    </row>
    <row r="641">
      <c r="A641" s="42">
        <v>54096.0</v>
      </c>
      <c r="B641" s="43" t="s">
        <v>16359</v>
      </c>
      <c r="C641" s="43" t="s">
        <v>16446</v>
      </c>
      <c r="D641" s="43" t="s">
        <v>16451</v>
      </c>
      <c r="E641" s="43">
        <v>45443.0</v>
      </c>
      <c r="F641" s="43"/>
      <c r="G641" s="43" t="s">
        <v>16452</v>
      </c>
      <c r="H641" s="43" t="s">
        <v>16453</v>
      </c>
      <c r="I641" s="43">
        <v>76245.0</v>
      </c>
      <c r="J641" s="43" t="s">
        <v>16031</v>
      </c>
    </row>
    <row r="642">
      <c r="A642" s="42">
        <v>54096.0</v>
      </c>
      <c r="B642" s="43" t="s">
        <v>16359</v>
      </c>
      <c r="C642" s="43" t="s">
        <v>16446</v>
      </c>
      <c r="D642" s="43" t="s">
        <v>16451</v>
      </c>
      <c r="E642" s="43">
        <v>45443.0</v>
      </c>
      <c r="F642" s="43"/>
      <c r="G642" s="43" t="s">
        <v>16452</v>
      </c>
      <c r="H642" s="43" t="s">
        <v>16453</v>
      </c>
      <c r="I642" s="43">
        <v>38710.0</v>
      </c>
      <c r="J642" s="43" t="s">
        <v>16454</v>
      </c>
    </row>
    <row r="643">
      <c r="A643" s="42">
        <v>54096.0</v>
      </c>
      <c r="B643" s="43" t="s">
        <v>16359</v>
      </c>
      <c r="C643" s="43" t="s">
        <v>16446</v>
      </c>
      <c r="D643" s="43" t="s">
        <v>16451</v>
      </c>
      <c r="E643" s="43">
        <v>45443.0</v>
      </c>
      <c r="F643" s="43"/>
      <c r="G643" s="43" t="s">
        <v>16452</v>
      </c>
      <c r="H643" s="43" t="s">
        <v>16453</v>
      </c>
      <c r="I643" s="43">
        <v>67407.0</v>
      </c>
      <c r="J643" s="43" t="s">
        <v>16455</v>
      </c>
    </row>
    <row r="644">
      <c r="A644" s="42">
        <v>54096.0</v>
      </c>
      <c r="B644" s="43" t="s">
        <v>16359</v>
      </c>
      <c r="C644" s="43" t="s">
        <v>16446</v>
      </c>
      <c r="D644" s="43" t="s">
        <v>16451</v>
      </c>
      <c r="E644" s="43">
        <v>45443.0</v>
      </c>
      <c r="F644" s="43"/>
      <c r="G644" s="43" t="s">
        <v>16452</v>
      </c>
      <c r="H644" s="43" t="s">
        <v>16453</v>
      </c>
      <c r="I644" s="43">
        <v>17662.0</v>
      </c>
      <c r="J644" s="43" t="s">
        <v>16456</v>
      </c>
    </row>
    <row r="645">
      <c r="A645" s="42">
        <v>54096.0</v>
      </c>
      <c r="B645" s="43" t="s">
        <v>16359</v>
      </c>
      <c r="C645" s="43" t="s">
        <v>16446</v>
      </c>
      <c r="D645" s="43" t="s">
        <v>16451</v>
      </c>
      <c r="E645" s="43">
        <v>45443.0</v>
      </c>
      <c r="F645" s="43"/>
      <c r="G645" s="43" t="s">
        <v>16452</v>
      </c>
      <c r="H645" s="43" t="s">
        <v>16453</v>
      </c>
      <c r="I645" s="43">
        <v>39106.0</v>
      </c>
      <c r="J645" s="43" t="s">
        <v>16457</v>
      </c>
    </row>
    <row r="646">
      <c r="A646" s="42">
        <v>54096.0</v>
      </c>
      <c r="B646" s="43" t="s">
        <v>16359</v>
      </c>
      <c r="C646" s="43" t="s">
        <v>16446</v>
      </c>
      <c r="D646" s="43" t="s">
        <v>16451</v>
      </c>
      <c r="E646" s="43">
        <v>45443.0</v>
      </c>
      <c r="F646" s="43"/>
      <c r="G646" s="43" t="s">
        <v>16452</v>
      </c>
      <c r="H646" s="43" t="s">
        <v>16453</v>
      </c>
      <c r="I646" s="43">
        <v>71510.0</v>
      </c>
      <c r="J646" s="43" t="s">
        <v>16458</v>
      </c>
    </row>
    <row r="647">
      <c r="A647" s="42">
        <v>54096.0</v>
      </c>
      <c r="B647" s="43" t="s">
        <v>16359</v>
      </c>
      <c r="C647" s="43" t="s">
        <v>16446</v>
      </c>
      <c r="D647" s="43" t="s">
        <v>16451</v>
      </c>
      <c r="E647" s="43">
        <v>45443.0</v>
      </c>
      <c r="F647" s="43"/>
      <c r="G647" s="43" t="s">
        <v>16452</v>
      </c>
      <c r="H647" s="43" t="s">
        <v>16453</v>
      </c>
      <c r="I647" s="43">
        <v>27575.0</v>
      </c>
      <c r="J647" s="43" t="s">
        <v>16459</v>
      </c>
    </row>
    <row r="648">
      <c r="A648" s="42">
        <v>54096.0</v>
      </c>
      <c r="B648" s="43" t="s">
        <v>16359</v>
      </c>
      <c r="C648" s="43" t="s">
        <v>16446</v>
      </c>
      <c r="D648" s="43" t="s">
        <v>16451</v>
      </c>
      <c r="E648" s="43">
        <v>45443.0</v>
      </c>
      <c r="F648" s="43"/>
      <c r="G648" s="43" t="s">
        <v>16452</v>
      </c>
      <c r="H648" s="43" t="s">
        <v>16453</v>
      </c>
      <c r="I648" s="43">
        <v>38710.0</v>
      </c>
      <c r="J648" s="43" t="s">
        <v>16460</v>
      </c>
    </row>
    <row r="649">
      <c r="A649" s="42">
        <v>54096.0</v>
      </c>
      <c r="B649" s="43" t="s">
        <v>16359</v>
      </c>
      <c r="C649" s="43" t="s">
        <v>16446</v>
      </c>
      <c r="D649" s="43" t="s">
        <v>16451</v>
      </c>
      <c r="E649" s="43">
        <v>45443.0</v>
      </c>
      <c r="F649" s="43"/>
      <c r="G649" s="43" t="s">
        <v>16452</v>
      </c>
      <c r="H649" s="43" t="s">
        <v>16453</v>
      </c>
      <c r="I649" s="43">
        <v>11730.0</v>
      </c>
      <c r="J649" s="43" t="s">
        <v>16461</v>
      </c>
    </row>
    <row r="650">
      <c r="A650" s="42">
        <v>54096.0</v>
      </c>
      <c r="B650" s="43" t="s">
        <v>16359</v>
      </c>
      <c r="C650" s="43" t="s">
        <v>16446</v>
      </c>
      <c r="D650" s="43"/>
      <c r="E650" s="43">
        <v>45469.0</v>
      </c>
      <c r="F650" s="43"/>
      <c r="G650" s="43" t="s">
        <v>16462</v>
      </c>
      <c r="H650" s="43" t="s">
        <v>16463</v>
      </c>
      <c r="I650" s="43">
        <v>120320.0</v>
      </c>
      <c r="J650" s="43" t="s">
        <v>16464</v>
      </c>
    </row>
    <row r="651">
      <c r="A651" s="42">
        <v>54096.0</v>
      </c>
      <c r="B651" s="43" t="s">
        <v>16359</v>
      </c>
      <c r="C651" s="43" t="s">
        <v>16465</v>
      </c>
      <c r="D651" s="43" t="s">
        <v>16466</v>
      </c>
      <c r="E651" s="43">
        <v>45564.0</v>
      </c>
      <c r="F651" s="43"/>
      <c r="G651" s="43" t="s">
        <v>16467</v>
      </c>
      <c r="H651" s="43" t="s">
        <v>16468</v>
      </c>
      <c r="I651" s="43">
        <v>212466.44</v>
      </c>
      <c r="J651" s="43" t="s">
        <v>16469</v>
      </c>
    </row>
    <row r="652">
      <c r="A652" s="42">
        <v>54096.0</v>
      </c>
      <c r="B652" s="43" t="s">
        <v>16359</v>
      </c>
      <c r="C652" s="43" t="s">
        <v>16470</v>
      </c>
      <c r="D652" s="43" t="s">
        <v>1645</v>
      </c>
      <c r="E652" s="43">
        <v>45528.0</v>
      </c>
      <c r="F652" s="43">
        <v>46623.0</v>
      </c>
      <c r="G652" s="43" t="s">
        <v>16471</v>
      </c>
      <c r="H652" s="43" t="s">
        <v>14365</v>
      </c>
      <c r="I652" s="43">
        <v>1305937.06</v>
      </c>
      <c r="J652" s="43" t="s">
        <v>16472</v>
      </c>
    </row>
    <row r="653">
      <c r="A653" s="42"/>
      <c r="B653" s="43" t="s">
        <v>16440</v>
      </c>
      <c r="C653" s="43" t="s">
        <v>16473</v>
      </c>
      <c r="D653" s="43" t="s">
        <v>16437</v>
      </c>
      <c r="E653" s="43">
        <v>45502.0</v>
      </c>
      <c r="F653" s="43">
        <v>45867.0</v>
      </c>
      <c r="G653" s="43" t="s">
        <v>16474</v>
      </c>
      <c r="H653" s="43" t="s">
        <v>14365</v>
      </c>
      <c r="I653" s="43">
        <v>2140735.86</v>
      </c>
      <c r="J653" s="43" t="s">
        <v>16475</v>
      </c>
    </row>
    <row r="654">
      <c r="A654" s="42">
        <v>54096.0</v>
      </c>
      <c r="B654" s="43" t="s">
        <v>16359</v>
      </c>
      <c r="C654" s="43" t="s">
        <v>16476</v>
      </c>
      <c r="D654" s="43" t="s">
        <v>1645</v>
      </c>
      <c r="E654" s="43">
        <v>46022.0</v>
      </c>
      <c r="F654" s="43">
        <v>46387.0</v>
      </c>
      <c r="G654" s="43" t="s">
        <v>16477</v>
      </c>
      <c r="H654" s="43" t="s">
        <v>16478</v>
      </c>
      <c r="I654" s="43">
        <v>4445277.48</v>
      </c>
      <c r="J654" s="43" t="s">
        <v>16479</v>
      </c>
    </row>
    <row r="655">
      <c r="A655" s="42">
        <v>54096.0</v>
      </c>
      <c r="B655" s="43" t="s">
        <v>16359</v>
      </c>
      <c r="C655" s="43" t="s">
        <v>16480</v>
      </c>
      <c r="D655" s="43" t="s">
        <v>16481</v>
      </c>
      <c r="E655" s="43">
        <v>45657.0</v>
      </c>
      <c r="F655" s="43">
        <v>45657.0</v>
      </c>
      <c r="G655" s="43" t="s">
        <v>16482</v>
      </c>
      <c r="H655" s="43" t="s">
        <v>16483</v>
      </c>
      <c r="I655" s="43">
        <v>6453.96</v>
      </c>
      <c r="J655" s="43" t="s">
        <v>16484</v>
      </c>
    </row>
    <row r="656">
      <c r="A656" s="42">
        <v>54096.0</v>
      </c>
      <c r="B656" s="43" t="s">
        <v>16359</v>
      </c>
      <c r="C656" s="43" t="s">
        <v>16485</v>
      </c>
      <c r="D656" s="43" t="s">
        <v>16486</v>
      </c>
      <c r="E656" s="43">
        <v>45647.0</v>
      </c>
      <c r="F656" s="43">
        <v>46012.0</v>
      </c>
      <c r="G656" s="43" t="s">
        <v>16487</v>
      </c>
      <c r="H656" s="43" t="s">
        <v>14365</v>
      </c>
      <c r="I656" s="43">
        <v>346921.17</v>
      </c>
      <c r="J656" s="43" t="s">
        <v>16488</v>
      </c>
    </row>
    <row r="657">
      <c r="A657" s="42">
        <v>54096.0</v>
      </c>
      <c r="B657" s="43" t="s">
        <v>16359</v>
      </c>
      <c r="C657" s="43" t="s">
        <v>16489</v>
      </c>
      <c r="D657" s="43" t="s">
        <v>1731</v>
      </c>
      <c r="E657" s="43">
        <v>45565.0</v>
      </c>
      <c r="F657" s="43">
        <v>46660.0</v>
      </c>
      <c r="G657" s="43" t="s">
        <v>16490</v>
      </c>
      <c r="H657" s="43" t="s">
        <v>14365</v>
      </c>
      <c r="I657" s="43">
        <v>347833.91</v>
      </c>
      <c r="J657" s="43" t="s">
        <v>14712</v>
      </c>
    </row>
    <row r="658">
      <c r="A658" s="42">
        <v>54096.0</v>
      </c>
      <c r="B658" s="43" t="s">
        <v>16359</v>
      </c>
      <c r="C658" s="43" t="s">
        <v>16489</v>
      </c>
      <c r="D658" s="43" t="s">
        <v>1731</v>
      </c>
      <c r="E658" s="43">
        <v>45555.0</v>
      </c>
      <c r="F658" s="43">
        <v>46650.0</v>
      </c>
      <c r="G658" s="43" t="s">
        <v>16491</v>
      </c>
      <c r="H658" s="43" t="s">
        <v>14365</v>
      </c>
      <c r="I658" s="43">
        <v>358941.24</v>
      </c>
      <c r="J658" s="43" t="s">
        <v>16492</v>
      </c>
    </row>
    <row r="659">
      <c r="A659" s="42">
        <v>54096.0</v>
      </c>
      <c r="B659" s="43" t="s">
        <v>16359</v>
      </c>
      <c r="C659" s="43" t="s">
        <v>16489</v>
      </c>
      <c r="D659" s="43" t="s">
        <v>1731</v>
      </c>
      <c r="E659" s="43">
        <v>45563.0</v>
      </c>
      <c r="F659" s="43">
        <v>46658.0</v>
      </c>
      <c r="G659" s="43" t="s">
        <v>16493</v>
      </c>
      <c r="H659" s="43" t="s">
        <v>14365</v>
      </c>
      <c r="I659" s="43">
        <v>86152.89</v>
      </c>
      <c r="J659" s="43" t="s">
        <v>16494</v>
      </c>
    </row>
    <row r="660">
      <c r="A660" s="42">
        <v>54096.0</v>
      </c>
      <c r="B660" s="43" t="s">
        <v>16359</v>
      </c>
      <c r="C660" s="43" t="s">
        <v>16489</v>
      </c>
      <c r="D660" s="43" t="s">
        <v>1731</v>
      </c>
      <c r="E660" s="43">
        <v>45556.0</v>
      </c>
      <c r="F660" s="43">
        <v>46651.0</v>
      </c>
      <c r="G660" s="43" t="s">
        <v>16495</v>
      </c>
      <c r="H660" s="43" t="s">
        <v>14365</v>
      </c>
      <c r="I660" s="43">
        <v>96306.91</v>
      </c>
      <c r="J660" s="43" t="s">
        <v>16496</v>
      </c>
    </row>
    <row r="661">
      <c r="A661" s="42">
        <v>54096.0</v>
      </c>
      <c r="B661" s="43" t="s">
        <v>16359</v>
      </c>
      <c r="C661" s="43" t="s">
        <v>16489</v>
      </c>
      <c r="D661" s="43" t="s">
        <v>1731</v>
      </c>
      <c r="E661" s="43">
        <v>45557.0</v>
      </c>
      <c r="F661" s="43">
        <v>46652.0</v>
      </c>
      <c r="G661" s="43" t="s">
        <v>16497</v>
      </c>
      <c r="H661" s="43" t="s">
        <v>14365</v>
      </c>
      <c r="I661" s="43">
        <v>58348.29</v>
      </c>
      <c r="J661" s="43" t="s">
        <v>16498</v>
      </c>
    </row>
    <row r="662">
      <c r="A662" s="42">
        <v>54096.0</v>
      </c>
      <c r="B662" s="43" t="s">
        <v>16359</v>
      </c>
      <c r="C662" s="43" t="s">
        <v>16489</v>
      </c>
      <c r="D662" s="43" t="s">
        <v>1731</v>
      </c>
      <c r="E662" s="43">
        <v>45557.0</v>
      </c>
      <c r="F662" s="43">
        <v>46652.0</v>
      </c>
      <c r="G662" s="43" t="s">
        <v>16499</v>
      </c>
      <c r="H662" s="43" t="s">
        <v>14365</v>
      </c>
      <c r="I662" s="43">
        <v>132427.66</v>
      </c>
      <c r="J662" s="43" t="s">
        <v>16500</v>
      </c>
    </row>
    <row r="663">
      <c r="A663" s="42">
        <v>54096.0</v>
      </c>
      <c r="B663" s="43" t="s">
        <v>16359</v>
      </c>
      <c r="C663" s="43" t="s">
        <v>16489</v>
      </c>
      <c r="D663" s="43" t="s">
        <v>1731</v>
      </c>
      <c r="E663" s="43">
        <v>45556.0</v>
      </c>
      <c r="F663" s="43">
        <v>46651.0</v>
      </c>
      <c r="G663" s="43" t="s">
        <v>16501</v>
      </c>
      <c r="H663" s="43" t="s">
        <v>14365</v>
      </c>
      <c r="I663" s="43">
        <v>430135.57</v>
      </c>
      <c r="J663" s="43" t="s">
        <v>16502</v>
      </c>
    </row>
    <row r="664">
      <c r="A664" s="42">
        <v>54096.0</v>
      </c>
      <c r="B664" s="43" t="s">
        <v>16359</v>
      </c>
      <c r="C664" s="43" t="s">
        <v>16489</v>
      </c>
      <c r="D664" s="43" t="s">
        <v>1731</v>
      </c>
      <c r="E664" s="43">
        <v>45556.0</v>
      </c>
      <c r="F664" s="43">
        <v>46651.0</v>
      </c>
      <c r="G664" s="43" t="s">
        <v>16503</v>
      </c>
      <c r="H664" s="43" t="s">
        <v>14365</v>
      </c>
      <c r="I664" s="43">
        <v>121627.04</v>
      </c>
      <c r="J664" s="43" t="s">
        <v>16504</v>
      </c>
    </row>
    <row r="665">
      <c r="A665" s="42">
        <v>54096.0</v>
      </c>
      <c r="B665" s="43" t="s">
        <v>16359</v>
      </c>
      <c r="C665" s="43" t="s">
        <v>16489</v>
      </c>
      <c r="D665" s="43" t="s">
        <v>1731</v>
      </c>
      <c r="E665" s="43">
        <v>45564.0</v>
      </c>
      <c r="F665" s="43">
        <v>46659.0</v>
      </c>
      <c r="G665" s="43" t="s">
        <v>16505</v>
      </c>
      <c r="H665" s="43" t="s">
        <v>14365</v>
      </c>
      <c r="I665" s="43">
        <v>48458.56</v>
      </c>
      <c r="J665" s="43" t="s">
        <v>16506</v>
      </c>
    </row>
    <row r="666">
      <c r="A666" s="42">
        <v>54096.0</v>
      </c>
      <c r="B666" s="43" t="s">
        <v>16359</v>
      </c>
      <c r="C666" s="43" t="s">
        <v>16489</v>
      </c>
      <c r="D666" s="43" t="s">
        <v>1731</v>
      </c>
      <c r="E666" s="43">
        <v>45557.0</v>
      </c>
      <c r="F666" s="43">
        <v>46652.0</v>
      </c>
      <c r="G666" s="43" t="s">
        <v>16507</v>
      </c>
      <c r="H666" s="43" t="s">
        <v>14365</v>
      </c>
      <c r="I666" s="43">
        <v>142347.74</v>
      </c>
      <c r="J666" s="43" t="s">
        <v>16508</v>
      </c>
    </row>
    <row r="667">
      <c r="A667" s="42">
        <v>54096.0</v>
      </c>
      <c r="B667" s="43" t="s">
        <v>16359</v>
      </c>
      <c r="C667" s="43" t="s">
        <v>16509</v>
      </c>
      <c r="D667" s="43" t="s">
        <v>1731</v>
      </c>
      <c r="E667" s="43">
        <v>45543.0</v>
      </c>
      <c r="F667" s="43">
        <v>45908.0</v>
      </c>
      <c r="G667" s="43" t="s">
        <v>16510</v>
      </c>
      <c r="H667" s="43" t="s">
        <v>14365</v>
      </c>
      <c r="I667" s="43">
        <v>99840.72</v>
      </c>
      <c r="J667" s="43" t="s">
        <v>16511</v>
      </c>
    </row>
    <row r="668">
      <c r="A668" s="42">
        <v>54096.0</v>
      </c>
      <c r="B668" s="43" t="s">
        <v>16359</v>
      </c>
      <c r="C668" s="43" t="s">
        <v>16509</v>
      </c>
      <c r="D668" s="43" t="s">
        <v>1731</v>
      </c>
      <c r="E668" s="43">
        <v>45542.0</v>
      </c>
      <c r="F668" s="43">
        <v>45907.0</v>
      </c>
      <c r="G668" s="43" t="s">
        <v>16512</v>
      </c>
      <c r="H668" s="43" t="s">
        <v>14365</v>
      </c>
      <c r="I668" s="43">
        <v>64416.23</v>
      </c>
      <c r="J668" s="43" t="s">
        <v>16105</v>
      </c>
    </row>
    <row r="669">
      <c r="A669" s="42">
        <v>54096.0</v>
      </c>
      <c r="B669" s="43" t="s">
        <v>16359</v>
      </c>
      <c r="C669" s="43" t="s">
        <v>16509</v>
      </c>
      <c r="D669" s="43" t="s">
        <v>1731</v>
      </c>
      <c r="E669" s="43">
        <v>45543.0</v>
      </c>
      <c r="F669" s="43">
        <v>45908.0</v>
      </c>
      <c r="G669" s="43" t="s">
        <v>16513</v>
      </c>
      <c r="H669" s="43" t="s">
        <v>14365</v>
      </c>
      <c r="I669" s="43">
        <v>933734.63</v>
      </c>
      <c r="J669" s="43" t="s">
        <v>16514</v>
      </c>
    </row>
    <row r="670">
      <c r="A670" s="42"/>
      <c r="B670" s="43" t="s">
        <v>16515</v>
      </c>
      <c r="C670" s="43" t="s">
        <v>16516</v>
      </c>
      <c r="D670" s="43" t="s">
        <v>16451</v>
      </c>
      <c r="E670" s="43">
        <v>44960.0</v>
      </c>
      <c r="F670" s="43"/>
      <c r="G670" s="43"/>
      <c r="H670" s="43"/>
      <c r="I670" s="43"/>
      <c r="J670" s="43" t="s">
        <v>16517</v>
      </c>
    </row>
    <row r="671">
      <c r="A671" s="42">
        <v>54096.0</v>
      </c>
      <c r="B671" s="43" t="s">
        <v>16359</v>
      </c>
      <c r="C671" s="43" t="s">
        <v>16518</v>
      </c>
      <c r="D671" s="43" t="s">
        <v>16519</v>
      </c>
      <c r="E671" s="43">
        <v>46076.0</v>
      </c>
      <c r="F671" s="43"/>
      <c r="G671" s="43" t="s">
        <v>16520</v>
      </c>
      <c r="H671" s="43"/>
      <c r="I671" s="43"/>
      <c r="J671" s="43"/>
    </row>
    <row r="672">
      <c r="A672" s="42">
        <v>54096.0</v>
      </c>
      <c r="B672" s="43" t="s">
        <v>16359</v>
      </c>
      <c r="C672" s="43" t="s">
        <v>16521</v>
      </c>
      <c r="D672" s="43" t="s">
        <v>1645</v>
      </c>
      <c r="E672" s="43">
        <v>45657.0</v>
      </c>
      <c r="F672" s="43">
        <v>46752.0</v>
      </c>
      <c r="G672" s="43" t="s">
        <v>16522</v>
      </c>
      <c r="H672" s="43" t="s">
        <v>16523</v>
      </c>
      <c r="I672" s="43">
        <v>3241788.6</v>
      </c>
      <c r="J672" s="43" t="s">
        <v>16524</v>
      </c>
    </row>
    <row r="673">
      <c r="A673" s="42">
        <v>54096.0</v>
      </c>
      <c r="B673" s="43" t="s">
        <v>16359</v>
      </c>
      <c r="C673" s="43" t="s">
        <v>16525</v>
      </c>
      <c r="D673" s="43" t="s">
        <v>1645</v>
      </c>
      <c r="E673" s="43">
        <v>45685.0</v>
      </c>
      <c r="F673" s="43">
        <v>46050.0</v>
      </c>
      <c r="G673" s="43" t="s">
        <v>16526</v>
      </c>
      <c r="H673" s="43" t="s">
        <v>14365</v>
      </c>
      <c r="I673" s="43">
        <v>833608.79</v>
      </c>
      <c r="J673" s="43" t="s">
        <v>15949</v>
      </c>
    </row>
    <row r="674">
      <c r="A674" s="42">
        <v>54096.0</v>
      </c>
      <c r="B674" s="43" t="s">
        <v>16359</v>
      </c>
      <c r="C674" s="43" t="s">
        <v>16527</v>
      </c>
      <c r="D674" s="43" t="s">
        <v>1645</v>
      </c>
      <c r="E674" s="43">
        <v>45685.0</v>
      </c>
      <c r="F674" s="43">
        <v>46050.0</v>
      </c>
      <c r="G674" s="43" t="s">
        <v>16528</v>
      </c>
      <c r="H674" s="43" t="s">
        <v>14365</v>
      </c>
      <c r="I674" s="43">
        <v>1.204706621E7</v>
      </c>
      <c r="J674" s="43" t="s">
        <v>16529</v>
      </c>
    </row>
    <row r="675">
      <c r="A675" s="42">
        <v>54096.0</v>
      </c>
      <c r="B675" s="43" t="s">
        <v>16359</v>
      </c>
      <c r="C675" s="43" t="s">
        <v>16530</v>
      </c>
      <c r="D675" s="43" t="s">
        <v>1645</v>
      </c>
      <c r="E675" s="43">
        <v>45357.0</v>
      </c>
      <c r="F675" s="43">
        <v>46818.0</v>
      </c>
      <c r="G675" s="43" t="s">
        <v>16531</v>
      </c>
      <c r="H675" s="43" t="s">
        <v>16532</v>
      </c>
      <c r="I675" s="43">
        <v>56210.0</v>
      </c>
      <c r="J675" s="43" t="s">
        <v>15954</v>
      </c>
    </row>
    <row r="676">
      <c r="A676" s="42">
        <v>54096.0</v>
      </c>
      <c r="B676" s="43" t="s">
        <v>16359</v>
      </c>
      <c r="C676" s="43" t="s">
        <v>16533</v>
      </c>
      <c r="D676" s="43" t="s">
        <v>16534</v>
      </c>
      <c r="E676" s="43">
        <v>45331.0</v>
      </c>
      <c r="F676" s="43">
        <v>45331.0</v>
      </c>
      <c r="G676" s="43" t="s">
        <v>16535</v>
      </c>
      <c r="H676" s="43" t="s">
        <v>14365</v>
      </c>
      <c r="I676" s="43">
        <v>89155.64</v>
      </c>
      <c r="J676" s="43" t="s">
        <v>15966</v>
      </c>
    </row>
    <row r="677">
      <c r="A677" s="42">
        <v>54096.0</v>
      </c>
      <c r="B677" s="43" t="s">
        <v>16359</v>
      </c>
      <c r="C677" s="43" t="s">
        <v>16536</v>
      </c>
      <c r="D677" s="43" t="s">
        <v>1645</v>
      </c>
      <c r="E677" s="43">
        <v>45657.0</v>
      </c>
      <c r="F677" s="43">
        <v>45657.0</v>
      </c>
      <c r="G677" s="43" t="s">
        <v>16537</v>
      </c>
      <c r="H677" s="43" t="s">
        <v>16538</v>
      </c>
      <c r="I677" s="43">
        <v>26176.08</v>
      </c>
      <c r="J677" s="43" t="s">
        <v>16539</v>
      </c>
    </row>
    <row r="678">
      <c r="A678" s="42">
        <v>54096.0</v>
      </c>
      <c r="B678" s="43" t="s">
        <v>16359</v>
      </c>
      <c r="C678" s="43" t="s">
        <v>16540</v>
      </c>
      <c r="D678" s="43" t="s">
        <v>1645</v>
      </c>
      <c r="E678" s="43">
        <v>45511.0</v>
      </c>
      <c r="F678" s="43"/>
      <c r="G678" s="43" t="s">
        <v>16541</v>
      </c>
      <c r="H678" s="43" t="s">
        <v>16542</v>
      </c>
      <c r="I678" s="43">
        <v>188800.0</v>
      </c>
      <c r="J678" s="43" t="s">
        <v>16053</v>
      </c>
    </row>
    <row r="679">
      <c r="A679" s="42">
        <v>54096.0</v>
      </c>
      <c r="B679" s="43" t="s">
        <v>16359</v>
      </c>
      <c r="C679" s="43" t="s">
        <v>16543</v>
      </c>
      <c r="D679" s="43" t="s">
        <v>1645</v>
      </c>
      <c r="E679" s="43">
        <v>45387.0</v>
      </c>
      <c r="F679" s="43">
        <v>46117.0</v>
      </c>
      <c r="G679" s="43" t="s">
        <v>16544</v>
      </c>
      <c r="H679" s="43" t="s">
        <v>16545</v>
      </c>
      <c r="I679" s="43">
        <v>460956.06</v>
      </c>
      <c r="J679" s="43" t="s">
        <v>16546</v>
      </c>
    </row>
    <row r="680">
      <c r="A680" s="42">
        <v>54096.0</v>
      </c>
      <c r="B680" s="43" t="s">
        <v>16359</v>
      </c>
      <c r="C680" s="43" t="s">
        <v>16547</v>
      </c>
      <c r="D680" s="43" t="s">
        <v>1645</v>
      </c>
      <c r="E680" s="43">
        <v>45565.0</v>
      </c>
      <c r="F680" s="43">
        <v>45565.0</v>
      </c>
      <c r="G680" s="43" t="s">
        <v>16548</v>
      </c>
      <c r="H680" s="43" t="s">
        <v>16549</v>
      </c>
      <c r="I680" s="43">
        <v>225000.0</v>
      </c>
      <c r="J680" s="43" t="s">
        <v>16550</v>
      </c>
    </row>
    <row r="681">
      <c r="A681" s="42">
        <v>54096.0</v>
      </c>
      <c r="B681" s="43" t="s">
        <v>16359</v>
      </c>
      <c r="C681" s="43" t="s">
        <v>16551</v>
      </c>
      <c r="D681" s="43" t="s">
        <v>1645</v>
      </c>
      <c r="E681" s="43">
        <v>45412.0</v>
      </c>
      <c r="F681" s="43">
        <v>46507.0</v>
      </c>
      <c r="G681" s="43" t="s">
        <v>16552</v>
      </c>
      <c r="H681" s="43" t="s">
        <v>16553</v>
      </c>
      <c r="I681" s="43">
        <v>52512.0</v>
      </c>
      <c r="J681" s="43" t="s">
        <v>16554</v>
      </c>
    </row>
    <row r="682">
      <c r="A682" s="42">
        <v>54096.0</v>
      </c>
      <c r="B682" s="43" t="s">
        <v>16359</v>
      </c>
      <c r="C682" s="43" t="s">
        <v>16555</v>
      </c>
      <c r="D682" s="43" t="s">
        <v>1645</v>
      </c>
      <c r="E682" s="43">
        <v>45527.0</v>
      </c>
      <c r="F682" s="43">
        <v>45892.0</v>
      </c>
      <c r="G682" s="43" t="s">
        <v>16556</v>
      </c>
      <c r="H682" s="43" t="s">
        <v>14365</v>
      </c>
      <c r="I682" s="43">
        <v>193958.52</v>
      </c>
      <c r="J682" s="43" t="s">
        <v>16557</v>
      </c>
    </row>
    <row r="683">
      <c r="A683" s="42">
        <v>54096.0</v>
      </c>
      <c r="B683" s="43" t="s">
        <v>16359</v>
      </c>
      <c r="C683" s="43" t="s">
        <v>16558</v>
      </c>
      <c r="D683" s="43" t="s">
        <v>1645</v>
      </c>
      <c r="E683" s="43">
        <v>45583.0</v>
      </c>
      <c r="F683" s="43">
        <v>45948.0</v>
      </c>
      <c r="G683" s="43" t="s">
        <v>16559</v>
      </c>
      <c r="H683" s="43" t="s">
        <v>14365</v>
      </c>
      <c r="I683" s="43">
        <v>240835.68</v>
      </c>
      <c r="J683" s="43" t="s">
        <v>16560</v>
      </c>
    </row>
    <row r="684">
      <c r="A684" s="42">
        <v>54096.0</v>
      </c>
      <c r="B684" s="43" t="s">
        <v>16359</v>
      </c>
      <c r="C684" s="43" t="s">
        <v>16561</v>
      </c>
      <c r="D684" s="43" t="s">
        <v>1645</v>
      </c>
      <c r="E684" s="43">
        <v>45584.0</v>
      </c>
      <c r="F684" s="43">
        <v>45949.0</v>
      </c>
      <c r="G684" s="43" t="s">
        <v>16562</v>
      </c>
      <c r="H684" s="43" t="s">
        <v>16563</v>
      </c>
      <c r="I684" s="43">
        <v>363292.27</v>
      </c>
      <c r="J684" s="43" t="s">
        <v>16564</v>
      </c>
    </row>
    <row r="685">
      <c r="A685" s="42">
        <v>54096.0</v>
      </c>
      <c r="B685" s="43" t="s">
        <v>16359</v>
      </c>
      <c r="C685" s="43" t="s">
        <v>16565</v>
      </c>
      <c r="D685" s="43" t="s">
        <v>16566</v>
      </c>
      <c r="E685" s="43">
        <v>45428.0</v>
      </c>
      <c r="F685" s="43">
        <v>45793.0</v>
      </c>
      <c r="G685" s="43" t="s">
        <v>16567</v>
      </c>
      <c r="H685" s="43" t="s">
        <v>16568</v>
      </c>
      <c r="I685" s="43">
        <v>8182007.53</v>
      </c>
      <c r="J685" s="43" t="s">
        <v>16569</v>
      </c>
    </row>
    <row r="686">
      <c r="A686" s="42">
        <v>54096.0</v>
      </c>
      <c r="B686" s="43" t="s">
        <v>16359</v>
      </c>
      <c r="C686" s="43" t="s">
        <v>16570</v>
      </c>
      <c r="D686" s="43" t="s">
        <v>16571</v>
      </c>
      <c r="E686" s="43">
        <v>45434.0</v>
      </c>
      <c r="F686" s="43">
        <v>45799.0</v>
      </c>
      <c r="G686" s="43" t="s">
        <v>16572</v>
      </c>
      <c r="H686" s="43" t="s">
        <v>16573</v>
      </c>
      <c r="I686" s="43">
        <v>2.752239525E7</v>
      </c>
      <c r="J686" s="43" t="s">
        <v>16574</v>
      </c>
    </row>
    <row r="687">
      <c r="A687" s="42">
        <v>54096.0</v>
      </c>
      <c r="B687" s="43" t="s">
        <v>16359</v>
      </c>
      <c r="C687" s="43" t="s">
        <v>16575</v>
      </c>
      <c r="D687" s="43" t="s">
        <v>16576</v>
      </c>
      <c r="E687" s="43">
        <v>45716.0</v>
      </c>
      <c r="F687" s="43">
        <v>46811.0</v>
      </c>
      <c r="G687" s="43" t="s">
        <v>16577</v>
      </c>
      <c r="H687" s="43" t="s">
        <v>14365</v>
      </c>
      <c r="I687" s="43">
        <v>3297152.52</v>
      </c>
      <c r="J687" s="43" t="s">
        <v>14193</v>
      </c>
    </row>
    <row r="688">
      <c r="A688" s="42">
        <v>54096.0</v>
      </c>
      <c r="B688" s="43" t="s">
        <v>16359</v>
      </c>
      <c r="C688" s="43" t="s">
        <v>16578</v>
      </c>
      <c r="D688" s="43" t="s">
        <v>16576</v>
      </c>
      <c r="E688" s="43">
        <v>45533.0</v>
      </c>
      <c r="F688" s="43">
        <v>46263.0</v>
      </c>
      <c r="G688" s="43" t="s">
        <v>16579</v>
      </c>
      <c r="H688" s="43" t="s">
        <v>14365</v>
      </c>
      <c r="I688" s="43">
        <v>5986705.76</v>
      </c>
      <c r="J688" s="43" t="s">
        <v>16580</v>
      </c>
    </row>
    <row r="689">
      <c r="A689" s="42">
        <v>54096.0</v>
      </c>
      <c r="B689" s="43" t="s">
        <v>16359</v>
      </c>
      <c r="C689" s="43" t="s">
        <v>16581</v>
      </c>
      <c r="D689" s="43" t="s">
        <v>16576</v>
      </c>
      <c r="E689" s="43">
        <v>45519.0</v>
      </c>
      <c r="F689" s="43">
        <v>46249.0</v>
      </c>
      <c r="G689" s="43" t="s">
        <v>16582</v>
      </c>
      <c r="H689" s="43" t="s">
        <v>14365</v>
      </c>
      <c r="I689" s="43">
        <v>1.937435872E7</v>
      </c>
      <c r="J689" s="43" t="s">
        <v>16583</v>
      </c>
    </row>
    <row r="690">
      <c r="A690" s="42">
        <v>54096.0</v>
      </c>
      <c r="B690" s="43" t="s">
        <v>16359</v>
      </c>
      <c r="C690" s="43" t="s">
        <v>16581</v>
      </c>
      <c r="D690" s="43" t="s">
        <v>16576</v>
      </c>
      <c r="E690" s="43">
        <v>45504.0</v>
      </c>
      <c r="F690" s="43">
        <v>46234.0</v>
      </c>
      <c r="G690" s="43" t="s">
        <v>16584</v>
      </c>
      <c r="H690" s="43" t="s">
        <v>14365</v>
      </c>
      <c r="I690" s="43">
        <v>1.317833769E7</v>
      </c>
      <c r="J690" s="43" t="s">
        <v>16585</v>
      </c>
    </row>
    <row r="691">
      <c r="A691" s="42">
        <v>54096.0</v>
      </c>
      <c r="B691" s="43" t="s">
        <v>16359</v>
      </c>
      <c r="C691" s="43" t="s">
        <v>16586</v>
      </c>
      <c r="D691" s="43" t="s">
        <v>1645</v>
      </c>
      <c r="E691" s="43">
        <v>45339.0</v>
      </c>
      <c r="F691" s="43">
        <v>45339.0</v>
      </c>
      <c r="G691" s="43" t="s">
        <v>16587</v>
      </c>
      <c r="H691" s="43" t="s">
        <v>16588</v>
      </c>
      <c r="I691" s="43">
        <v>57696.43</v>
      </c>
      <c r="J691" s="43" t="s">
        <v>15220</v>
      </c>
    </row>
    <row r="692">
      <c r="A692" s="42">
        <v>54096.0</v>
      </c>
      <c r="B692" s="43" t="s">
        <v>16359</v>
      </c>
      <c r="C692" s="43" t="s">
        <v>16589</v>
      </c>
      <c r="D692" s="43" t="s">
        <v>1645</v>
      </c>
      <c r="E692" s="43">
        <v>45340.0</v>
      </c>
      <c r="F692" s="43">
        <v>45340.0</v>
      </c>
      <c r="G692" s="43" t="s">
        <v>16590</v>
      </c>
      <c r="H692" s="43" t="s">
        <v>16591</v>
      </c>
      <c r="I692" s="43">
        <v>105630.88</v>
      </c>
      <c r="J692" s="43" t="s">
        <v>15259</v>
      </c>
    </row>
    <row r="693">
      <c r="A693" s="42">
        <v>54096.0</v>
      </c>
      <c r="B693" s="43" t="s">
        <v>16359</v>
      </c>
      <c r="C693" s="43" t="s">
        <v>16592</v>
      </c>
      <c r="D693" s="43" t="s">
        <v>1645</v>
      </c>
      <c r="E693" s="43">
        <v>45423.0</v>
      </c>
      <c r="F693" s="43">
        <v>45788.0</v>
      </c>
      <c r="G693" s="43" t="s">
        <v>16593</v>
      </c>
      <c r="H693" s="43" t="s">
        <v>14365</v>
      </c>
      <c r="I693" s="43">
        <v>218663.0</v>
      </c>
      <c r="J693" s="43" t="s">
        <v>16594</v>
      </c>
    </row>
    <row r="694">
      <c r="A694" s="42">
        <v>54096.0</v>
      </c>
      <c r="B694" s="43" t="s">
        <v>16359</v>
      </c>
      <c r="C694" s="43" t="s">
        <v>16595</v>
      </c>
      <c r="D694" s="43" t="s">
        <v>1645</v>
      </c>
      <c r="E694" s="43">
        <v>45293.0</v>
      </c>
      <c r="F694" s="43">
        <v>45293.0</v>
      </c>
      <c r="G694" s="43" t="s">
        <v>16596</v>
      </c>
      <c r="H694" s="43" t="s">
        <v>14365</v>
      </c>
      <c r="I694" s="43"/>
      <c r="J694" s="43" t="s">
        <v>16597</v>
      </c>
    </row>
    <row r="695">
      <c r="A695" s="42">
        <v>54096.0</v>
      </c>
      <c r="B695" s="43" t="s">
        <v>16359</v>
      </c>
      <c r="C695" s="43" t="s">
        <v>16598</v>
      </c>
      <c r="D695" s="43" t="s">
        <v>1645</v>
      </c>
      <c r="E695" s="43">
        <v>45550.0</v>
      </c>
      <c r="F695" s="43">
        <v>45550.0</v>
      </c>
      <c r="G695" s="43" t="s">
        <v>16599</v>
      </c>
      <c r="H695" s="43" t="s">
        <v>14365</v>
      </c>
      <c r="I695" s="43">
        <v>278750.36</v>
      </c>
      <c r="J695" s="43" t="s">
        <v>16600</v>
      </c>
    </row>
    <row r="696">
      <c r="A696" s="42">
        <v>54096.0</v>
      </c>
      <c r="B696" s="43" t="s">
        <v>16359</v>
      </c>
      <c r="C696" s="43" t="s">
        <v>16601</v>
      </c>
      <c r="D696" s="43" t="s">
        <v>1645</v>
      </c>
      <c r="E696" s="43">
        <v>45550.0</v>
      </c>
      <c r="F696" s="43">
        <v>45550.0</v>
      </c>
      <c r="G696" s="43" t="s">
        <v>16602</v>
      </c>
      <c r="H696" s="43" t="s">
        <v>14365</v>
      </c>
      <c r="I696" s="43">
        <v>315718.56</v>
      </c>
      <c r="J696" s="43" t="s">
        <v>16603</v>
      </c>
    </row>
    <row r="697">
      <c r="A697" s="42">
        <v>54096.0</v>
      </c>
      <c r="B697" s="43" t="s">
        <v>16359</v>
      </c>
      <c r="C697" s="43" t="s">
        <v>6632</v>
      </c>
      <c r="D697" s="43" t="s">
        <v>1731</v>
      </c>
      <c r="E697" s="43">
        <v>45687.0</v>
      </c>
      <c r="F697" s="43"/>
      <c r="G697" s="43" t="s">
        <v>16604</v>
      </c>
      <c r="H697" s="43" t="s">
        <v>16605</v>
      </c>
      <c r="I697" s="43">
        <v>20814.36</v>
      </c>
      <c r="J697" s="43" t="s">
        <v>16606</v>
      </c>
    </row>
    <row r="698">
      <c r="A698" s="42">
        <v>54096.0</v>
      </c>
      <c r="B698" s="43" t="s">
        <v>16359</v>
      </c>
      <c r="C698" s="43" t="s">
        <v>6632</v>
      </c>
      <c r="D698" s="43" t="s">
        <v>1731</v>
      </c>
      <c r="E698" s="43">
        <v>45687.0</v>
      </c>
      <c r="F698" s="43"/>
      <c r="G698" s="43" t="s">
        <v>16607</v>
      </c>
      <c r="H698" s="43" t="s">
        <v>16605</v>
      </c>
      <c r="I698" s="43">
        <v>50592.24</v>
      </c>
      <c r="J698" s="43" t="s">
        <v>16608</v>
      </c>
    </row>
    <row r="699">
      <c r="A699" s="42">
        <v>54096.0</v>
      </c>
      <c r="B699" s="43" t="s">
        <v>16359</v>
      </c>
      <c r="C699" s="43" t="s">
        <v>6632</v>
      </c>
      <c r="D699" s="43" t="s">
        <v>1731</v>
      </c>
      <c r="E699" s="43">
        <v>45503.0</v>
      </c>
      <c r="F699" s="43"/>
      <c r="G699" s="43" t="s">
        <v>16609</v>
      </c>
      <c r="H699" s="43" t="s">
        <v>16610</v>
      </c>
      <c r="I699" s="43">
        <v>7901.59</v>
      </c>
      <c r="J699" s="43" t="s">
        <v>15175</v>
      </c>
    </row>
    <row r="700">
      <c r="A700" s="42">
        <v>54096.0</v>
      </c>
      <c r="B700" s="43" t="s">
        <v>16359</v>
      </c>
      <c r="C700" s="43" t="s">
        <v>6632</v>
      </c>
      <c r="D700" s="43" t="s">
        <v>1731</v>
      </c>
      <c r="E700" s="43">
        <v>45393.0</v>
      </c>
      <c r="F700" s="43"/>
      <c r="G700" s="43" t="s">
        <v>16611</v>
      </c>
      <c r="H700" s="43" t="s">
        <v>16612</v>
      </c>
      <c r="I700" s="43">
        <v>2072.0</v>
      </c>
      <c r="J700" s="43" t="s">
        <v>16613</v>
      </c>
    </row>
    <row r="701">
      <c r="A701" s="42">
        <v>54096.0</v>
      </c>
      <c r="B701" s="43" t="s">
        <v>16359</v>
      </c>
      <c r="C701" s="43" t="s">
        <v>6632</v>
      </c>
      <c r="D701" s="43" t="s">
        <v>1731</v>
      </c>
      <c r="E701" s="43">
        <v>45412.0</v>
      </c>
      <c r="F701" s="43"/>
      <c r="G701" s="43" t="s">
        <v>16614</v>
      </c>
      <c r="H701" s="43" t="s">
        <v>16615</v>
      </c>
      <c r="I701" s="43">
        <v>7200.0</v>
      </c>
      <c r="J701" s="43" t="s">
        <v>16616</v>
      </c>
    </row>
    <row r="702">
      <c r="A702" s="42">
        <v>54096.0</v>
      </c>
      <c r="B702" s="43" t="s">
        <v>16359</v>
      </c>
      <c r="C702" s="43" t="s">
        <v>6632</v>
      </c>
      <c r="D702" s="43" t="s">
        <v>1731</v>
      </c>
      <c r="E702" s="43">
        <v>45408.0</v>
      </c>
      <c r="F702" s="43"/>
      <c r="G702" s="43" t="s">
        <v>16617</v>
      </c>
      <c r="H702" s="43" t="s">
        <v>16618</v>
      </c>
      <c r="I702" s="43">
        <v>10053.33</v>
      </c>
      <c r="J702" s="43" t="s">
        <v>16619</v>
      </c>
    </row>
    <row r="703">
      <c r="A703" s="42">
        <v>54096.0</v>
      </c>
      <c r="B703" s="43" t="s">
        <v>16359</v>
      </c>
      <c r="C703" s="43" t="s">
        <v>6632</v>
      </c>
      <c r="D703" s="43" t="s">
        <v>1731</v>
      </c>
      <c r="E703" s="43">
        <v>45528.0</v>
      </c>
      <c r="F703" s="43"/>
      <c r="G703" s="43" t="s">
        <v>16620</v>
      </c>
      <c r="H703" s="43" t="s">
        <v>16621</v>
      </c>
      <c r="I703" s="43">
        <v>21211.76</v>
      </c>
      <c r="J703" s="43" t="s">
        <v>16622</v>
      </c>
    </row>
    <row r="704">
      <c r="A704" s="42">
        <v>54096.0</v>
      </c>
      <c r="B704" s="43" t="s">
        <v>16359</v>
      </c>
      <c r="C704" s="43" t="s">
        <v>6632</v>
      </c>
      <c r="D704" s="43" t="s">
        <v>1731</v>
      </c>
      <c r="E704" s="43">
        <v>45535.0</v>
      </c>
      <c r="F704" s="43"/>
      <c r="G704" s="43" t="s">
        <v>16623</v>
      </c>
      <c r="H704" s="43" t="s">
        <v>16624</v>
      </c>
      <c r="I704" s="43">
        <v>12000.0</v>
      </c>
      <c r="J704" s="43" t="s">
        <v>16597</v>
      </c>
    </row>
    <row r="705">
      <c r="A705" s="42">
        <v>54096.0</v>
      </c>
      <c r="B705" s="43" t="s">
        <v>16359</v>
      </c>
      <c r="C705" s="43" t="s">
        <v>6632</v>
      </c>
      <c r="D705" s="43" t="s">
        <v>1731</v>
      </c>
      <c r="E705" s="43">
        <v>45535.0</v>
      </c>
      <c r="F705" s="43"/>
      <c r="G705" s="43" t="s">
        <v>16625</v>
      </c>
      <c r="H705" s="43" t="s">
        <v>16624</v>
      </c>
      <c r="I705" s="43">
        <v>11200.0</v>
      </c>
      <c r="J705" s="43" t="s">
        <v>16626</v>
      </c>
    </row>
    <row r="706">
      <c r="A706" s="42">
        <v>54096.0</v>
      </c>
      <c r="B706" s="43" t="s">
        <v>16359</v>
      </c>
      <c r="C706" s="43" t="s">
        <v>6632</v>
      </c>
      <c r="D706" s="43" t="s">
        <v>1731</v>
      </c>
      <c r="E706" s="43">
        <v>45565.0</v>
      </c>
      <c r="F706" s="43"/>
      <c r="G706" s="43" t="s">
        <v>16627</v>
      </c>
      <c r="H706" s="43" t="s">
        <v>16628</v>
      </c>
      <c r="I706" s="43">
        <v>43557.75</v>
      </c>
      <c r="J706" s="43" t="s">
        <v>16629</v>
      </c>
    </row>
    <row r="707">
      <c r="A707" s="42">
        <v>54096.0</v>
      </c>
      <c r="B707" s="43" t="s">
        <v>16359</v>
      </c>
      <c r="C707" s="43" t="s">
        <v>6632</v>
      </c>
      <c r="D707" s="43" t="s">
        <v>1731</v>
      </c>
      <c r="E707" s="43">
        <v>45590.0</v>
      </c>
      <c r="F707" s="43"/>
      <c r="G707" s="43" t="s">
        <v>16630</v>
      </c>
      <c r="H707" s="43" t="s">
        <v>16631</v>
      </c>
      <c r="I707" s="43">
        <v>1051418.68</v>
      </c>
      <c r="J707" s="43" t="s">
        <v>16632</v>
      </c>
    </row>
    <row r="708">
      <c r="A708" s="42">
        <v>54096.0</v>
      </c>
      <c r="B708" s="43" t="s">
        <v>16359</v>
      </c>
      <c r="C708" s="43" t="s">
        <v>6632</v>
      </c>
      <c r="D708" s="43" t="s">
        <v>1731</v>
      </c>
      <c r="E708" s="43">
        <v>45590.0</v>
      </c>
      <c r="F708" s="43"/>
      <c r="G708" s="43" t="s">
        <v>16633</v>
      </c>
      <c r="H708" s="43" t="s">
        <v>16631</v>
      </c>
      <c r="I708" s="43">
        <v>415117.31</v>
      </c>
      <c r="J708" s="43" t="s">
        <v>16634</v>
      </c>
    </row>
    <row r="709">
      <c r="A709" s="42">
        <v>54096.0</v>
      </c>
      <c r="B709" s="43" t="s">
        <v>16359</v>
      </c>
      <c r="C709" s="43" t="s">
        <v>6632</v>
      </c>
      <c r="D709" s="43" t="s">
        <v>1731</v>
      </c>
      <c r="E709" s="43">
        <v>45590.0</v>
      </c>
      <c r="F709" s="43"/>
      <c r="G709" s="43" t="s">
        <v>16635</v>
      </c>
      <c r="H709" s="43" t="s">
        <v>16631</v>
      </c>
      <c r="I709" s="43">
        <v>15408.6</v>
      </c>
      <c r="J709" s="43" t="s">
        <v>16636</v>
      </c>
    </row>
    <row r="710">
      <c r="A710" s="42">
        <v>54096.0</v>
      </c>
      <c r="B710" s="43" t="s">
        <v>16359</v>
      </c>
      <c r="C710" s="43" t="s">
        <v>6632</v>
      </c>
      <c r="D710" s="43" t="s">
        <v>1731</v>
      </c>
      <c r="E710" s="43">
        <v>45590.0</v>
      </c>
      <c r="F710" s="43"/>
      <c r="G710" s="43" t="s">
        <v>16637</v>
      </c>
      <c r="H710" s="43" t="s">
        <v>16631</v>
      </c>
      <c r="I710" s="43">
        <v>14345.45</v>
      </c>
      <c r="J710" s="43" t="s">
        <v>16638</v>
      </c>
    </row>
    <row r="711">
      <c r="A711" s="42">
        <v>54096.0</v>
      </c>
      <c r="B711" s="43" t="s">
        <v>16359</v>
      </c>
      <c r="C711" s="43" t="s">
        <v>6632</v>
      </c>
      <c r="D711" s="43" t="s">
        <v>1731</v>
      </c>
      <c r="E711" s="43">
        <v>45590.0</v>
      </c>
      <c r="F711" s="43"/>
      <c r="G711" s="43" t="s">
        <v>16639</v>
      </c>
      <c r="H711" s="43" t="s">
        <v>16631</v>
      </c>
      <c r="I711" s="43">
        <v>230707.8</v>
      </c>
      <c r="J711" s="43" t="s">
        <v>16640</v>
      </c>
    </row>
    <row r="712">
      <c r="A712" s="42">
        <v>54096.0</v>
      </c>
      <c r="B712" s="43" t="s">
        <v>16359</v>
      </c>
      <c r="C712" s="43" t="s">
        <v>6632</v>
      </c>
      <c r="D712" s="43" t="s">
        <v>1731</v>
      </c>
      <c r="E712" s="43">
        <v>45590.0</v>
      </c>
      <c r="F712" s="43"/>
      <c r="G712" s="43" t="s">
        <v>16641</v>
      </c>
      <c r="H712" s="43" t="s">
        <v>16631</v>
      </c>
      <c r="I712" s="43">
        <v>63863.67</v>
      </c>
      <c r="J712" s="43" t="s">
        <v>16642</v>
      </c>
    </row>
    <row r="713">
      <c r="A713" s="42">
        <v>54096.0</v>
      </c>
      <c r="B713" s="43" t="s">
        <v>16359</v>
      </c>
      <c r="C713" s="43" t="s">
        <v>6632</v>
      </c>
      <c r="D713" s="43" t="s">
        <v>1731</v>
      </c>
      <c r="E713" s="43">
        <v>45590.0</v>
      </c>
      <c r="F713" s="43"/>
      <c r="G713" s="43" t="s">
        <v>16643</v>
      </c>
      <c r="H713" s="43" t="s">
        <v>16631</v>
      </c>
      <c r="I713" s="43">
        <v>22759.44</v>
      </c>
      <c r="J713" s="43" t="s">
        <v>16644</v>
      </c>
    </row>
    <row r="714">
      <c r="A714" s="42">
        <v>54096.0</v>
      </c>
      <c r="B714" s="43" t="s">
        <v>16359</v>
      </c>
      <c r="C714" s="43" t="s">
        <v>2702</v>
      </c>
      <c r="D714" s="43" t="s">
        <v>16437</v>
      </c>
      <c r="E714" s="43">
        <v>45496.0</v>
      </c>
      <c r="F714" s="43">
        <v>45496.0</v>
      </c>
      <c r="G714" s="43" t="s">
        <v>16645</v>
      </c>
      <c r="H714" s="43" t="s">
        <v>16646</v>
      </c>
      <c r="I714" s="43">
        <v>585973.71</v>
      </c>
      <c r="J714" s="43" t="s">
        <v>16647</v>
      </c>
    </row>
    <row r="715">
      <c r="A715" s="42">
        <v>54096.0</v>
      </c>
      <c r="B715" s="43" t="s">
        <v>16359</v>
      </c>
      <c r="C715" s="43" t="s">
        <v>2702</v>
      </c>
      <c r="D715" s="43" t="s">
        <v>16437</v>
      </c>
      <c r="E715" s="43">
        <v>45384.0</v>
      </c>
      <c r="F715" s="43">
        <v>45935.0</v>
      </c>
      <c r="G715" s="43" t="s">
        <v>16648</v>
      </c>
      <c r="H715" s="43" t="s">
        <v>16649</v>
      </c>
      <c r="I715" s="43">
        <v>647717.92</v>
      </c>
      <c r="J715" s="43" t="s">
        <v>16650</v>
      </c>
    </row>
    <row r="716">
      <c r="A716" s="42">
        <v>54096.0</v>
      </c>
      <c r="B716" s="43" t="s">
        <v>16359</v>
      </c>
      <c r="C716" s="43" t="s">
        <v>16651</v>
      </c>
      <c r="D716" s="43" t="s">
        <v>16652</v>
      </c>
      <c r="E716" s="43">
        <v>45493.0</v>
      </c>
      <c r="F716" s="43"/>
      <c r="G716" s="43" t="s">
        <v>16653</v>
      </c>
      <c r="H716" s="43" t="s">
        <v>16654</v>
      </c>
      <c r="I716" s="43">
        <v>2324506.8</v>
      </c>
      <c r="J716" s="43" t="s">
        <v>16655</v>
      </c>
    </row>
    <row r="717">
      <c r="A717" s="42">
        <v>54096.0</v>
      </c>
      <c r="B717" s="43" t="s">
        <v>16359</v>
      </c>
      <c r="C717" s="43" t="s">
        <v>16656</v>
      </c>
      <c r="D717" s="43" t="s">
        <v>13621</v>
      </c>
      <c r="E717" s="43">
        <v>45265.0</v>
      </c>
      <c r="F717" s="43"/>
      <c r="G717" s="43" t="s">
        <v>16657</v>
      </c>
      <c r="H717" s="43" t="s">
        <v>16658</v>
      </c>
      <c r="I717" s="43"/>
      <c r="J717" s="43" t="s">
        <v>14141</v>
      </c>
    </row>
    <row r="718">
      <c r="A718" s="42">
        <v>54096.0</v>
      </c>
      <c r="B718" s="43" t="s">
        <v>16359</v>
      </c>
      <c r="C718" s="43" t="s">
        <v>16659</v>
      </c>
      <c r="D718" s="43" t="s">
        <v>13621</v>
      </c>
      <c r="E718" s="43" t="s">
        <v>16660</v>
      </c>
      <c r="F718" s="43"/>
      <c r="G718" s="43" t="s">
        <v>16661</v>
      </c>
      <c r="H718" s="43" t="s">
        <v>16658</v>
      </c>
      <c r="I718" s="43"/>
      <c r="J718" s="43" t="s">
        <v>16662</v>
      </c>
    </row>
    <row r="719">
      <c r="A719" s="42">
        <v>54096.0</v>
      </c>
      <c r="B719" s="43" t="s">
        <v>16359</v>
      </c>
      <c r="C719" s="43" t="s">
        <v>16663</v>
      </c>
      <c r="D719" s="43" t="s">
        <v>13621</v>
      </c>
      <c r="E719" s="43">
        <v>45288.0</v>
      </c>
      <c r="F719" s="43"/>
      <c r="G719" s="43" t="s">
        <v>16664</v>
      </c>
      <c r="H719" s="43" t="s">
        <v>16658</v>
      </c>
      <c r="I719" s="43"/>
      <c r="J719" s="43" t="s">
        <v>16665</v>
      </c>
    </row>
    <row r="720">
      <c r="A720" s="42">
        <v>54096.0</v>
      </c>
      <c r="B720" s="43" t="s">
        <v>16359</v>
      </c>
      <c r="C720" s="43" t="s">
        <v>16666</v>
      </c>
      <c r="D720" s="43" t="s">
        <v>13621</v>
      </c>
      <c r="E720" s="43">
        <v>45276.0</v>
      </c>
      <c r="F720" s="43"/>
      <c r="G720" s="43" t="s">
        <v>16667</v>
      </c>
      <c r="H720" s="43" t="s">
        <v>16668</v>
      </c>
      <c r="I720" s="43"/>
      <c r="J720" s="43" t="s">
        <v>16669</v>
      </c>
    </row>
    <row r="721">
      <c r="A721" s="42">
        <v>54096.0</v>
      </c>
      <c r="B721" s="43" t="s">
        <v>16359</v>
      </c>
      <c r="C721" s="43" t="s">
        <v>16670</v>
      </c>
      <c r="D721" s="43" t="s">
        <v>13621</v>
      </c>
      <c r="E721" s="43"/>
      <c r="F721" s="43"/>
      <c r="G721" s="43" t="s">
        <v>16671</v>
      </c>
      <c r="H721" s="43" t="s">
        <v>16672</v>
      </c>
      <c r="I721" s="43"/>
      <c r="J721" s="43" t="s">
        <v>16673</v>
      </c>
    </row>
    <row r="722">
      <c r="A722" s="42">
        <v>54096.0</v>
      </c>
      <c r="B722" s="43" t="s">
        <v>16359</v>
      </c>
      <c r="C722" s="43" t="s">
        <v>16674</v>
      </c>
      <c r="D722" s="43" t="s">
        <v>13621</v>
      </c>
      <c r="E722" s="43"/>
      <c r="F722" s="43"/>
      <c r="G722" s="43" t="s">
        <v>16675</v>
      </c>
      <c r="H722" s="43" t="s">
        <v>16672</v>
      </c>
      <c r="I722" s="43"/>
      <c r="J722" s="43" t="s">
        <v>16676</v>
      </c>
    </row>
    <row r="723">
      <c r="A723" s="42">
        <v>54096.0</v>
      </c>
      <c r="B723" s="43" t="s">
        <v>16359</v>
      </c>
      <c r="C723" s="43" t="s">
        <v>16677</v>
      </c>
      <c r="D723" s="43" t="s">
        <v>13621</v>
      </c>
      <c r="E723" s="43"/>
      <c r="F723" s="43"/>
      <c r="G723" s="43" t="s">
        <v>16678</v>
      </c>
      <c r="H723" s="43" t="s">
        <v>16672</v>
      </c>
      <c r="I723" s="43"/>
      <c r="J723" s="43" t="s">
        <v>16679</v>
      </c>
    </row>
    <row r="724">
      <c r="A724" s="42">
        <v>54096.0</v>
      </c>
      <c r="B724" s="43" t="s">
        <v>16359</v>
      </c>
      <c r="C724" s="43" t="s">
        <v>16680</v>
      </c>
      <c r="D724" s="43" t="s">
        <v>13621</v>
      </c>
      <c r="E724" s="43"/>
      <c r="F724" s="43"/>
      <c r="G724" s="43" t="s">
        <v>16681</v>
      </c>
      <c r="H724" s="43" t="s">
        <v>16672</v>
      </c>
      <c r="I724" s="43"/>
      <c r="J724" s="43" t="s">
        <v>16682</v>
      </c>
    </row>
    <row r="725">
      <c r="A725" s="42">
        <v>54096.0</v>
      </c>
      <c r="B725" s="43" t="s">
        <v>16359</v>
      </c>
      <c r="C725" s="43" t="s">
        <v>16683</v>
      </c>
      <c r="D725" s="43" t="s">
        <v>13621</v>
      </c>
      <c r="E725" s="43">
        <v>45466.0</v>
      </c>
      <c r="F725" s="43"/>
      <c r="G725" s="43" t="s">
        <v>16684</v>
      </c>
      <c r="H725" s="43" t="s">
        <v>16685</v>
      </c>
      <c r="I725" s="43"/>
      <c r="J725" s="43" t="s">
        <v>16686</v>
      </c>
    </row>
    <row r="726">
      <c r="A726" s="42">
        <v>54096.0</v>
      </c>
      <c r="B726" s="43" t="s">
        <v>16359</v>
      </c>
      <c r="C726" s="43" t="s">
        <v>16687</v>
      </c>
      <c r="D726" s="43" t="s">
        <v>13621</v>
      </c>
      <c r="E726" s="43" t="s">
        <v>16688</v>
      </c>
      <c r="F726" s="43"/>
      <c r="G726" s="43" t="s">
        <v>16689</v>
      </c>
      <c r="H726" s="43" t="s">
        <v>16658</v>
      </c>
      <c r="I726" s="43"/>
      <c r="J726" s="43" t="s">
        <v>16690</v>
      </c>
    </row>
    <row r="727">
      <c r="A727" s="42">
        <v>54096.0</v>
      </c>
      <c r="B727" s="43" t="s">
        <v>16359</v>
      </c>
      <c r="C727" s="43" t="s">
        <v>16691</v>
      </c>
      <c r="D727" s="43" t="s">
        <v>13621</v>
      </c>
      <c r="E727" s="43">
        <v>45426.0</v>
      </c>
      <c r="F727" s="43"/>
      <c r="G727" s="43" t="s">
        <v>16692</v>
      </c>
      <c r="H727" s="43" t="s">
        <v>16693</v>
      </c>
      <c r="I727" s="43"/>
      <c r="J727" s="43" t="s">
        <v>16694</v>
      </c>
    </row>
    <row r="728">
      <c r="A728" s="42">
        <v>54096.0</v>
      </c>
      <c r="B728" s="43" t="s">
        <v>16359</v>
      </c>
      <c r="C728" s="43" t="s">
        <v>16695</v>
      </c>
      <c r="D728" s="43" t="s">
        <v>13621</v>
      </c>
      <c r="E728" s="43">
        <v>45266.0</v>
      </c>
      <c r="F728" s="43"/>
      <c r="G728" s="43" t="s">
        <v>16696</v>
      </c>
      <c r="H728" s="43" t="s">
        <v>16697</v>
      </c>
      <c r="I728" s="43"/>
      <c r="J728" s="43" t="s">
        <v>16698</v>
      </c>
    </row>
    <row r="729">
      <c r="A729" s="42">
        <v>54096.0</v>
      </c>
      <c r="B729" s="43" t="s">
        <v>16359</v>
      </c>
      <c r="C729" s="43" t="s">
        <v>16695</v>
      </c>
      <c r="D729" s="43" t="s">
        <v>13621</v>
      </c>
      <c r="E729" s="43" t="s">
        <v>16699</v>
      </c>
      <c r="F729" s="43"/>
      <c r="G729" s="43" t="s">
        <v>16700</v>
      </c>
      <c r="H729" s="43" t="s">
        <v>16658</v>
      </c>
      <c r="I729" s="43"/>
      <c r="J729" s="43" t="s">
        <v>16701</v>
      </c>
    </row>
    <row r="730">
      <c r="A730" s="42">
        <v>54096.0</v>
      </c>
      <c r="B730" s="43" t="s">
        <v>16359</v>
      </c>
      <c r="C730" s="43" t="s">
        <v>16695</v>
      </c>
      <c r="D730" s="43" t="s">
        <v>13621</v>
      </c>
      <c r="E730" s="43">
        <v>45245.0</v>
      </c>
      <c r="F730" s="43"/>
      <c r="G730" s="43" t="s">
        <v>16702</v>
      </c>
      <c r="H730" s="43" t="s">
        <v>16703</v>
      </c>
      <c r="I730" s="43"/>
      <c r="J730" s="43" t="s">
        <v>16704</v>
      </c>
    </row>
    <row r="731">
      <c r="A731" s="42">
        <v>54096.0</v>
      </c>
      <c r="B731" s="43" t="s">
        <v>16359</v>
      </c>
      <c r="C731" s="43" t="s">
        <v>16705</v>
      </c>
      <c r="D731" s="43" t="s">
        <v>13621</v>
      </c>
      <c r="E731" s="43"/>
      <c r="F731" s="43"/>
      <c r="G731" s="43" t="s">
        <v>16706</v>
      </c>
      <c r="H731" s="43" t="s">
        <v>16707</v>
      </c>
      <c r="I731" s="43"/>
      <c r="J731" s="43" t="s">
        <v>16708</v>
      </c>
    </row>
    <row r="732">
      <c r="A732" s="42">
        <v>54096.0</v>
      </c>
      <c r="B732" s="43" t="s">
        <v>16359</v>
      </c>
      <c r="C732" s="43" t="s">
        <v>16709</v>
      </c>
      <c r="D732" s="43" t="s">
        <v>13621</v>
      </c>
      <c r="E732" s="43"/>
      <c r="F732" s="43"/>
      <c r="G732" s="43" t="s">
        <v>16710</v>
      </c>
      <c r="H732" s="43" t="s">
        <v>16711</v>
      </c>
      <c r="I732" s="43"/>
      <c r="J732" s="43" t="s">
        <v>16712</v>
      </c>
    </row>
    <row r="733">
      <c r="A733" s="42">
        <v>54096.0</v>
      </c>
      <c r="B733" s="43" t="s">
        <v>16359</v>
      </c>
      <c r="C733" s="43" t="s">
        <v>16713</v>
      </c>
      <c r="D733" s="43" t="s">
        <v>13621</v>
      </c>
      <c r="E733" s="43">
        <v>45436.0</v>
      </c>
      <c r="F733" s="43"/>
      <c r="G733" s="43" t="s">
        <v>16714</v>
      </c>
      <c r="H733" s="43" t="s">
        <v>16715</v>
      </c>
      <c r="I733" s="43"/>
      <c r="J733" s="43" t="s">
        <v>16716</v>
      </c>
    </row>
    <row r="734">
      <c r="A734" s="42">
        <v>54096.0</v>
      </c>
      <c r="B734" s="43" t="s">
        <v>16359</v>
      </c>
      <c r="C734" s="43" t="s">
        <v>16717</v>
      </c>
      <c r="D734" s="43" t="s">
        <v>13621</v>
      </c>
      <c r="E734" s="43">
        <v>45451.0</v>
      </c>
      <c r="F734" s="43"/>
      <c r="G734" s="43" t="s">
        <v>16718</v>
      </c>
      <c r="H734" s="43" t="s">
        <v>16719</v>
      </c>
      <c r="I734" s="43"/>
      <c r="J734" s="43" t="s">
        <v>16720</v>
      </c>
    </row>
    <row r="735">
      <c r="A735" s="42">
        <v>54096.0</v>
      </c>
      <c r="B735" s="43" t="s">
        <v>16359</v>
      </c>
      <c r="C735" s="43" t="s">
        <v>16721</v>
      </c>
      <c r="D735" s="43" t="s">
        <v>13621</v>
      </c>
      <c r="E735" s="43">
        <v>45245.0</v>
      </c>
      <c r="F735" s="43"/>
      <c r="G735" s="43" t="s">
        <v>16722</v>
      </c>
      <c r="H735" s="43" t="s">
        <v>16703</v>
      </c>
      <c r="I735" s="43"/>
      <c r="J735" s="43" t="s">
        <v>16723</v>
      </c>
    </row>
    <row r="736">
      <c r="A736" s="42">
        <v>44001.0</v>
      </c>
      <c r="B736" s="43" t="s">
        <v>3576</v>
      </c>
      <c r="C736" s="43" t="s">
        <v>16724</v>
      </c>
      <c r="D736" s="43" t="s">
        <v>16725</v>
      </c>
      <c r="E736" s="43" t="s">
        <v>16726</v>
      </c>
      <c r="F736" s="43" t="s">
        <v>16727</v>
      </c>
      <c r="G736" s="43" t="s">
        <v>16728</v>
      </c>
      <c r="H736" s="43" t="s">
        <v>16729</v>
      </c>
      <c r="I736" s="43" t="s">
        <v>16730</v>
      </c>
      <c r="J736" s="43" t="s">
        <v>16731</v>
      </c>
    </row>
    <row r="737">
      <c r="A737" s="42">
        <v>44001.0</v>
      </c>
      <c r="B737" s="43" t="s">
        <v>3576</v>
      </c>
      <c r="C737" s="43" t="s">
        <v>16732</v>
      </c>
      <c r="D737" s="43" t="s">
        <v>16725</v>
      </c>
      <c r="E737" s="43" t="s">
        <v>14185</v>
      </c>
      <c r="F737" s="43" t="s">
        <v>16733</v>
      </c>
      <c r="G737" s="43" t="s">
        <v>16734</v>
      </c>
      <c r="H737" s="43" t="s">
        <v>16729</v>
      </c>
      <c r="I737" s="43" t="s">
        <v>16735</v>
      </c>
      <c r="J737" s="43" t="s">
        <v>16736</v>
      </c>
    </row>
    <row r="738">
      <c r="A738" s="42">
        <v>44001.0</v>
      </c>
      <c r="B738" s="43" t="s">
        <v>3576</v>
      </c>
      <c r="C738" s="43" t="s">
        <v>16737</v>
      </c>
      <c r="D738" s="43" t="s">
        <v>16725</v>
      </c>
      <c r="E738" s="43" t="s">
        <v>16738</v>
      </c>
      <c r="F738" s="43" t="s">
        <v>16739</v>
      </c>
      <c r="G738" s="43" t="s">
        <v>16740</v>
      </c>
      <c r="H738" s="43" t="s">
        <v>16729</v>
      </c>
      <c r="I738" s="43" t="s">
        <v>16741</v>
      </c>
      <c r="J738" s="43" t="s">
        <v>16464</v>
      </c>
    </row>
    <row r="739">
      <c r="A739" s="42">
        <v>44001.0</v>
      </c>
      <c r="B739" s="43" t="s">
        <v>3576</v>
      </c>
      <c r="C739" s="43" t="s">
        <v>16742</v>
      </c>
      <c r="D739" s="43" t="s">
        <v>16725</v>
      </c>
      <c r="E739" s="43" t="s">
        <v>14322</v>
      </c>
      <c r="F739" s="43" t="s">
        <v>14137</v>
      </c>
      <c r="G739" s="43" t="s">
        <v>16743</v>
      </c>
      <c r="H739" s="43" t="s">
        <v>16729</v>
      </c>
      <c r="I739" s="43" t="s">
        <v>16744</v>
      </c>
      <c r="J739" s="43" t="s">
        <v>16745</v>
      </c>
    </row>
    <row r="740">
      <c r="A740" s="42">
        <v>44001.0</v>
      </c>
      <c r="B740" s="43" t="s">
        <v>3576</v>
      </c>
      <c r="C740" s="43" t="s">
        <v>3731</v>
      </c>
      <c r="D740" s="43" t="s">
        <v>16746</v>
      </c>
      <c r="E740" s="43" t="s">
        <v>16747</v>
      </c>
      <c r="F740" s="43"/>
      <c r="G740" s="43" t="s">
        <v>16748</v>
      </c>
      <c r="H740" s="43" t="s">
        <v>16749</v>
      </c>
      <c r="I740" s="43" t="s">
        <v>16750</v>
      </c>
      <c r="J740" s="43" t="s">
        <v>16751</v>
      </c>
    </row>
    <row r="741">
      <c r="A741" s="42">
        <v>44001.0</v>
      </c>
      <c r="B741" s="43" t="s">
        <v>3576</v>
      </c>
      <c r="C741" s="43" t="s">
        <v>16752</v>
      </c>
      <c r="D741" s="43" t="s">
        <v>16746</v>
      </c>
      <c r="E741" s="43" t="s">
        <v>14217</v>
      </c>
      <c r="F741" s="43" t="s">
        <v>14217</v>
      </c>
      <c r="G741" s="43" t="s">
        <v>16753</v>
      </c>
      <c r="H741" s="43" t="s">
        <v>16749</v>
      </c>
      <c r="I741" s="43" t="s">
        <v>16754</v>
      </c>
      <c r="J741" s="43" t="s">
        <v>16755</v>
      </c>
    </row>
    <row r="742">
      <c r="A742" s="42">
        <v>44001.0</v>
      </c>
      <c r="B742" s="43" t="s">
        <v>3576</v>
      </c>
      <c r="C742" s="43" t="s">
        <v>16756</v>
      </c>
      <c r="D742" s="43" t="s">
        <v>16746</v>
      </c>
      <c r="E742" s="43" t="s">
        <v>15295</v>
      </c>
      <c r="F742" s="43" t="s">
        <v>16757</v>
      </c>
      <c r="G742" s="43" t="s">
        <v>16758</v>
      </c>
      <c r="H742" s="43" t="s">
        <v>16729</v>
      </c>
      <c r="I742" s="43" t="s">
        <v>3628</v>
      </c>
      <c r="J742" s="43" t="s">
        <v>14672</v>
      </c>
    </row>
    <row r="743">
      <c r="A743" s="42">
        <v>44001.0</v>
      </c>
      <c r="B743" s="43" t="s">
        <v>3576</v>
      </c>
      <c r="C743" s="43" t="s">
        <v>16759</v>
      </c>
      <c r="D743" s="43" t="s">
        <v>16760</v>
      </c>
      <c r="E743" s="43" t="s">
        <v>16761</v>
      </c>
      <c r="F743" s="43"/>
      <c r="G743" s="43" t="s">
        <v>16762</v>
      </c>
      <c r="H743" s="43" t="s">
        <v>16749</v>
      </c>
      <c r="I743" s="43" t="s">
        <v>16763</v>
      </c>
      <c r="J743" s="43" t="s">
        <v>16389</v>
      </c>
    </row>
    <row r="744">
      <c r="A744" s="42">
        <v>44001.0</v>
      </c>
      <c r="B744" s="43" t="s">
        <v>3576</v>
      </c>
      <c r="C744" s="43" t="s">
        <v>16764</v>
      </c>
      <c r="D744" s="43" t="s">
        <v>16765</v>
      </c>
      <c r="E744" s="43" t="s">
        <v>14200</v>
      </c>
      <c r="F744" s="43"/>
      <c r="G744" s="43" t="s">
        <v>16766</v>
      </c>
      <c r="H744" s="43" t="s">
        <v>16749</v>
      </c>
      <c r="I744" s="43"/>
      <c r="J744" s="43" t="s">
        <v>15962</v>
      </c>
    </row>
    <row r="745">
      <c r="A745" s="42">
        <v>44001.0</v>
      </c>
      <c r="B745" s="43" t="s">
        <v>3576</v>
      </c>
      <c r="C745" s="43" t="s">
        <v>16767</v>
      </c>
      <c r="D745" s="43" t="s">
        <v>16765</v>
      </c>
      <c r="E745" s="43" t="s">
        <v>16768</v>
      </c>
      <c r="F745" s="43"/>
      <c r="G745" s="43" t="s">
        <v>16769</v>
      </c>
      <c r="H745" s="43" t="s">
        <v>16749</v>
      </c>
      <c r="I745" s="43" t="s">
        <v>16770</v>
      </c>
      <c r="J745" s="43" t="s">
        <v>16771</v>
      </c>
    </row>
    <row r="746">
      <c r="A746" s="42">
        <v>44001.0</v>
      </c>
      <c r="B746" s="43" t="s">
        <v>3576</v>
      </c>
      <c r="C746" s="43" t="s">
        <v>16772</v>
      </c>
      <c r="D746" s="43" t="s">
        <v>16765</v>
      </c>
      <c r="E746" s="43" t="s">
        <v>15001</v>
      </c>
      <c r="F746" s="43" t="s">
        <v>14523</v>
      </c>
      <c r="G746" s="43" t="s">
        <v>16773</v>
      </c>
      <c r="H746" s="43" t="s">
        <v>16749</v>
      </c>
      <c r="I746" s="43" t="s">
        <v>8273</v>
      </c>
      <c r="J746" s="43" t="s">
        <v>14923</v>
      </c>
    </row>
    <row r="747">
      <c r="A747" s="42">
        <v>44001.0</v>
      </c>
      <c r="B747" s="43" t="s">
        <v>3576</v>
      </c>
      <c r="C747" s="43" t="s">
        <v>16774</v>
      </c>
      <c r="D747" s="43" t="s">
        <v>16760</v>
      </c>
      <c r="E747" s="43" t="s">
        <v>14167</v>
      </c>
      <c r="F747" s="43" t="s">
        <v>14518</v>
      </c>
      <c r="G747" s="43" t="s">
        <v>16775</v>
      </c>
      <c r="H747" s="43" t="s">
        <v>16749</v>
      </c>
      <c r="I747" s="43" t="s">
        <v>10404</v>
      </c>
      <c r="J747" s="43" t="s">
        <v>16776</v>
      </c>
    </row>
    <row r="748">
      <c r="A748" s="42">
        <v>44001.0</v>
      </c>
      <c r="B748" s="43" t="s">
        <v>3576</v>
      </c>
      <c r="C748" s="43" t="s">
        <v>3569</v>
      </c>
      <c r="D748" s="43" t="s">
        <v>16760</v>
      </c>
      <c r="E748" s="43" t="s">
        <v>14143</v>
      </c>
      <c r="F748" s="43" t="s">
        <v>14143</v>
      </c>
      <c r="G748" s="43" t="s">
        <v>16777</v>
      </c>
      <c r="H748" s="43" t="s">
        <v>16749</v>
      </c>
      <c r="I748" s="43" t="s">
        <v>16778</v>
      </c>
      <c r="J748" s="43" t="s">
        <v>14664</v>
      </c>
    </row>
    <row r="749">
      <c r="A749" s="42">
        <v>44001.0</v>
      </c>
      <c r="B749" s="43" t="s">
        <v>3576</v>
      </c>
      <c r="C749" s="43" t="s">
        <v>16779</v>
      </c>
      <c r="D749" s="43" t="s">
        <v>16760</v>
      </c>
      <c r="E749" s="43" t="s">
        <v>16780</v>
      </c>
      <c r="F749" s="43"/>
      <c r="G749" s="43" t="s">
        <v>16781</v>
      </c>
      <c r="H749" s="43" t="s">
        <v>16749</v>
      </c>
      <c r="I749" s="43" t="s">
        <v>16782</v>
      </c>
      <c r="J749" s="43" t="s">
        <v>16783</v>
      </c>
    </row>
    <row r="750">
      <c r="A750" s="42">
        <v>44001.0</v>
      </c>
      <c r="B750" s="43" t="s">
        <v>3576</v>
      </c>
      <c r="C750" s="43" t="s">
        <v>16784</v>
      </c>
      <c r="D750" s="43" t="s">
        <v>16760</v>
      </c>
      <c r="E750" s="43" t="s">
        <v>16780</v>
      </c>
      <c r="F750" s="43"/>
      <c r="G750" s="43" t="s">
        <v>16781</v>
      </c>
      <c r="H750" s="43" t="s">
        <v>16749</v>
      </c>
      <c r="I750" s="43" t="s">
        <v>16785</v>
      </c>
      <c r="J750" s="43" t="s">
        <v>16786</v>
      </c>
    </row>
    <row r="751">
      <c r="A751" s="42">
        <v>44001.0</v>
      </c>
      <c r="B751" s="43" t="s">
        <v>3576</v>
      </c>
      <c r="C751" s="43" t="s">
        <v>16787</v>
      </c>
      <c r="D751" s="43" t="s">
        <v>16760</v>
      </c>
      <c r="E751" s="43" t="s">
        <v>16788</v>
      </c>
      <c r="F751" s="43" t="s">
        <v>16789</v>
      </c>
      <c r="G751" s="43" t="s">
        <v>16790</v>
      </c>
      <c r="H751" s="43" t="s">
        <v>16749</v>
      </c>
      <c r="I751" s="43" t="s">
        <v>13796</v>
      </c>
      <c r="J751" s="43" t="s">
        <v>16791</v>
      </c>
    </row>
    <row r="752">
      <c r="A752" s="42">
        <v>44001.0</v>
      </c>
      <c r="B752" s="43" t="s">
        <v>3576</v>
      </c>
      <c r="C752" s="43" t="s">
        <v>16792</v>
      </c>
      <c r="D752" s="43" t="s">
        <v>16760</v>
      </c>
      <c r="E752" s="43" t="s">
        <v>14322</v>
      </c>
      <c r="F752" s="43" t="s">
        <v>16793</v>
      </c>
      <c r="G752" s="43" t="s">
        <v>16794</v>
      </c>
      <c r="H752" s="43" t="s">
        <v>16749</v>
      </c>
      <c r="I752" s="43" t="s">
        <v>16795</v>
      </c>
      <c r="J752" s="43" t="s">
        <v>16796</v>
      </c>
    </row>
    <row r="753">
      <c r="A753" s="42">
        <v>260001.0</v>
      </c>
      <c r="B753" s="43" t="s">
        <v>3736</v>
      </c>
      <c r="C753" s="43" t="s">
        <v>16797</v>
      </c>
      <c r="D753" s="43" t="s">
        <v>1731</v>
      </c>
      <c r="E753" s="43">
        <v>45352.0</v>
      </c>
      <c r="F753" s="43">
        <v>45444.0</v>
      </c>
      <c r="G753" s="45" t="s">
        <v>16798</v>
      </c>
      <c r="H753" s="43" t="s">
        <v>16799</v>
      </c>
      <c r="I753" s="43">
        <v>15627.34</v>
      </c>
      <c r="J753" s="43" t="s">
        <v>16800</v>
      </c>
    </row>
    <row r="754">
      <c r="A754" s="42">
        <v>260001.0</v>
      </c>
      <c r="B754" s="43" t="s">
        <v>3736</v>
      </c>
      <c r="C754" s="43" t="s">
        <v>16801</v>
      </c>
      <c r="D754" s="43" t="s">
        <v>1731</v>
      </c>
      <c r="E754" s="43">
        <v>45413.0</v>
      </c>
      <c r="F754" s="43">
        <v>45502.0</v>
      </c>
      <c r="G754" s="43" t="s">
        <v>2005</v>
      </c>
      <c r="H754" s="43" t="s">
        <v>16802</v>
      </c>
      <c r="I754" s="43">
        <v>112095.48</v>
      </c>
      <c r="J754" s="43" t="s">
        <v>16803</v>
      </c>
    </row>
    <row r="755">
      <c r="A755" s="42">
        <v>260001.0</v>
      </c>
      <c r="B755" s="43" t="s">
        <v>3736</v>
      </c>
      <c r="C755" s="43" t="s">
        <v>16804</v>
      </c>
      <c r="D755" s="43" t="s">
        <v>1731</v>
      </c>
      <c r="E755" s="43">
        <v>45413.0</v>
      </c>
      <c r="F755" s="43">
        <v>45527.0</v>
      </c>
      <c r="G755" s="43" t="s">
        <v>2005</v>
      </c>
      <c r="H755" s="43" t="s">
        <v>16805</v>
      </c>
      <c r="I755" s="43">
        <v>1692011.7</v>
      </c>
      <c r="J755" s="43" t="s">
        <v>16806</v>
      </c>
    </row>
    <row r="756">
      <c r="A756" s="42">
        <v>260001.0</v>
      </c>
      <c r="B756" s="43" t="s">
        <v>3736</v>
      </c>
      <c r="C756" s="43" t="s">
        <v>16807</v>
      </c>
      <c r="D756" s="43" t="s">
        <v>1731</v>
      </c>
      <c r="E756" s="43">
        <v>45474.0</v>
      </c>
      <c r="F756" s="43">
        <v>45548.0</v>
      </c>
      <c r="G756" s="43" t="s">
        <v>2005</v>
      </c>
      <c r="H756" s="43" t="s">
        <v>16808</v>
      </c>
      <c r="I756" s="43">
        <v>462799.47</v>
      </c>
      <c r="J756" s="43" t="s">
        <v>16809</v>
      </c>
    </row>
    <row r="757">
      <c r="A757" s="42">
        <v>260001.0</v>
      </c>
      <c r="B757" s="43" t="s">
        <v>3736</v>
      </c>
      <c r="C757" s="43" t="s">
        <v>16810</v>
      </c>
      <c r="D757" s="43" t="s">
        <v>1731</v>
      </c>
      <c r="E757" s="43">
        <v>45474.0</v>
      </c>
      <c r="F757" s="43">
        <v>45595.0</v>
      </c>
      <c r="G757" s="43" t="s">
        <v>2005</v>
      </c>
      <c r="H757" s="43" t="s">
        <v>16811</v>
      </c>
      <c r="I757" s="43">
        <v>278277.95</v>
      </c>
      <c r="J757" s="43" t="s">
        <v>16812</v>
      </c>
    </row>
    <row r="758">
      <c r="A758" s="42">
        <v>260001.0</v>
      </c>
      <c r="B758" s="43" t="s">
        <v>3736</v>
      </c>
      <c r="C758" s="43" t="s">
        <v>16813</v>
      </c>
      <c r="D758" s="43" t="s">
        <v>1731</v>
      </c>
      <c r="E758" s="43">
        <v>45658.0</v>
      </c>
      <c r="F758" s="43">
        <v>45717.0</v>
      </c>
      <c r="G758" s="45" t="s">
        <v>16814</v>
      </c>
      <c r="H758" s="43" t="s">
        <v>16815</v>
      </c>
      <c r="I758" s="43">
        <v>64583.4</v>
      </c>
      <c r="J758" s="43" t="s">
        <v>16816</v>
      </c>
    </row>
    <row r="759">
      <c r="A759" s="42">
        <v>260001.0</v>
      </c>
      <c r="B759" s="43" t="s">
        <v>3736</v>
      </c>
      <c r="C759" s="43" t="s">
        <v>16817</v>
      </c>
      <c r="D759" s="43" t="s">
        <v>1731</v>
      </c>
      <c r="E759" s="43">
        <v>45658.0</v>
      </c>
      <c r="F759" s="43">
        <v>45748.0</v>
      </c>
      <c r="G759" s="43" t="s">
        <v>2005</v>
      </c>
      <c r="H759" s="43" t="s">
        <v>16818</v>
      </c>
      <c r="I759" s="43">
        <v>30000.0</v>
      </c>
      <c r="J759" s="43" t="s">
        <v>16819</v>
      </c>
    </row>
    <row r="760">
      <c r="A760" s="42">
        <v>260001.0</v>
      </c>
      <c r="B760" s="43" t="s">
        <v>3736</v>
      </c>
      <c r="C760" s="43" t="s">
        <v>16820</v>
      </c>
      <c r="D760" s="43" t="s">
        <v>16821</v>
      </c>
      <c r="E760" s="43">
        <v>45658.0</v>
      </c>
      <c r="F760" s="43">
        <v>45737.0</v>
      </c>
      <c r="G760" s="45" t="s">
        <v>16822</v>
      </c>
      <c r="H760" s="43" t="s">
        <v>16823</v>
      </c>
      <c r="I760" s="43" t="s">
        <v>16824</v>
      </c>
      <c r="J760" s="43" t="s">
        <v>16825</v>
      </c>
    </row>
    <row r="761">
      <c r="A761" s="42">
        <v>260001.0</v>
      </c>
      <c r="B761" s="43" t="s">
        <v>3736</v>
      </c>
      <c r="C761" s="43" t="s">
        <v>13819</v>
      </c>
      <c r="D761" s="43" t="s">
        <v>1731</v>
      </c>
      <c r="E761" s="43">
        <v>45931.0</v>
      </c>
      <c r="F761" s="43">
        <v>46022.0</v>
      </c>
      <c r="G761" s="45" t="s">
        <v>16826</v>
      </c>
      <c r="H761" s="43" t="s">
        <v>16827</v>
      </c>
      <c r="I761" s="43">
        <v>510000.0</v>
      </c>
      <c r="J761" s="43" t="s">
        <v>16828</v>
      </c>
    </row>
    <row r="762">
      <c r="A762" s="42">
        <v>260001.0</v>
      </c>
      <c r="B762" s="43" t="s">
        <v>3736</v>
      </c>
      <c r="C762" s="43" t="s">
        <v>13821</v>
      </c>
      <c r="D762" s="43" t="s">
        <v>1731</v>
      </c>
      <c r="E762" s="43">
        <v>45931.0</v>
      </c>
      <c r="F762" s="43">
        <v>46022.0</v>
      </c>
      <c r="G762" s="45" t="s">
        <v>16829</v>
      </c>
      <c r="H762" s="43" t="s">
        <v>16830</v>
      </c>
      <c r="I762" s="43" t="s">
        <v>16831</v>
      </c>
      <c r="J762" s="43" t="s">
        <v>16828</v>
      </c>
    </row>
    <row r="763">
      <c r="A763" s="42">
        <v>260001.0</v>
      </c>
      <c r="B763" s="43" t="s">
        <v>3736</v>
      </c>
      <c r="C763" s="43" t="s">
        <v>13822</v>
      </c>
      <c r="D763" s="43" t="s">
        <v>1731</v>
      </c>
      <c r="E763" s="43">
        <v>45931.0</v>
      </c>
      <c r="F763" s="43">
        <v>46022.0</v>
      </c>
      <c r="G763" s="45" t="s">
        <v>16832</v>
      </c>
      <c r="H763" s="43" t="s">
        <v>16833</v>
      </c>
      <c r="I763" s="43" t="s">
        <v>16834</v>
      </c>
      <c r="J763" s="43" t="s">
        <v>16828</v>
      </c>
    </row>
    <row r="764">
      <c r="A764" s="42">
        <v>260001.0</v>
      </c>
      <c r="B764" s="43" t="s">
        <v>3736</v>
      </c>
      <c r="C764" s="43" t="s">
        <v>16835</v>
      </c>
      <c r="D764" s="43" t="s">
        <v>16836</v>
      </c>
      <c r="E764" s="43">
        <v>45748.0</v>
      </c>
      <c r="F764" s="43">
        <v>45498.0</v>
      </c>
      <c r="G764" s="43" t="s">
        <v>2005</v>
      </c>
      <c r="H764" s="43" t="s">
        <v>16837</v>
      </c>
      <c r="I764" s="43">
        <v>32850.0</v>
      </c>
      <c r="J764" s="43" t="s">
        <v>16838</v>
      </c>
    </row>
    <row r="765">
      <c r="A765" s="42">
        <v>260001.0</v>
      </c>
      <c r="B765" s="43" t="s">
        <v>3736</v>
      </c>
      <c r="C765" s="43" t="s">
        <v>16839</v>
      </c>
      <c r="D765" s="43" t="s">
        <v>1731</v>
      </c>
      <c r="E765" s="43" t="s">
        <v>16840</v>
      </c>
      <c r="F765" s="43" t="s">
        <v>16841</v>
      </c>
      <c r="G765" s="43" t="s">
        <v>2005</v>
      </c>
      <c r="H765" s="43" t="s">
        <v>16842</v>
      </c>
      <c r="I765" s="43">
        <v>890000.0</v>
      </c>
      <c r="J765" s="43" t="s">
        <v>16843</v>
      </c>
    </row>
    <row r="766">
      <c r="A766" s="42">
        <v>41001.0</v>
      </c>
      <c r="B766" s="43" t="s">
        <v>3854</v>
      </c>
      <c r="C766" s="43" t="s">
        <v>10794</v>
      </c>
      <c r="D766" s="43" t="s">
        <v>899</v>
      </c>
      <c r="E766" s="43" t="s">
        <v>14269</v>
      </c>
      <c r="F766" s="43" t="s">
        <v>16844</v>
      </c>
      <c r="G766" s="43" t="s">
        <v>16845</v>
      </c>
      <c r="H766" s="43" t="s">
        <v>14365</v>
      </c>
      <c r="I766" s="43">
        <v>60832.08</v>
      </c>
      <c r="J766" s="43" t="s">
        <v>16846</v>
      </c>
    </row>
    <row r="767">
      <c r="A767" s="42">
        <v>41001.0</v>
      </c>
      <c r="B767" s="43" t="s">
        <v>3854</v>
      </c>
      <c r="C767" s="43" t="s">
        <v>16847</v>
      </c>
      <c r="D767" s="43" t="s">
        <v>16848</v>
      </c>
      <c r="E767" s="43" t="s">
        <v>14212</v>
      </c>
      <c r="F767" s="43" t="s">
        <v>14212</v>
      </c>
      <c r="G767" s="43" t="s">
        <v>16849</v>
      </c>
      <c r="H767" s="43" t="s">
        <v>14365</v>
      </c>
      <c r="I767" s="43">
        <v>1437000.0</v>
      </c>
      <c r="J767" s="43" t="s">
        <v>15211</v>
      </c>
    </row>
    <row r="768">
      <c r="A768" s="42">
        <v>41001.0</v>
      </c>
      <c r="B768" s="43" t="s">
        <v>3854</v>
      </c>
      <c r="C768" s="43" t="s">
        <v>16850</v>
      </c>
      <c r="D768" s="43" t="s">
        <v>2009</v>
      </c>
      <c r="E768" s="43" t="s">
        <v>14137</v>
      </c>
      <c r="F768" s="43" t="s">
        <v>14137</v>
      </c>
      <c r="G768" s="43" t="s">
        <v>16851</v>
      </c>
      <c r="H768" s="43" t="s">
        <v>15935</v>
      </c>
      <c r="I768" s="43">
        <v>157606.89</v>
      </c>
      <c r="J768" s="43" t="s">
        <v>16852</v>
      </c>
    </row>
    <row r="769">
      <c r="A769" s="42">
        <v>41001.0</v>
      </c>
      <c r="B769" s="43" t="s">
        <v>3854</v>
      </c>
      <c r="C769" s="43" t="s">
        <v>16853</v>
      </c>
      <c r="D769" s="43" t="s">
        <v>3872</v>
      </c>
      <c r="E769" s="43" t="s">
        <v>16854</v>
      </c>
      <c r="F769" s="43" t="s">
        <v>16855</v>
      </c>
      <c r="G769" s="43" t="s">
        <v>16856</v>
      </c>
      <c r="H769" s="43" t="s">
        <v>16857</v>
      </c>
      <c r="I769" s="43">
        <v>5550000.0</v>
      </c>
      <c r="J769" s="43" t="s">
        <v>16858</v>
      </c>
    </row>
    <row r="770">
      <c r="A770" s="42">
        <v>41001.0</v>
      </c>
      <c r="B770" s="43" t="s">
        <v>3854</v>
      </c>
      <c r="C770" s="43" t="s">
        <v>16859</v>
      </c>
      <c r="D770" s="43" t="s">
        <v>16848</v>
      </c>
      <c r="E770" s="43" t="s">
        <v>16860</v>
      </c>
      <c r="F770" s="43" t="s">
        <v>16861</v>
      </c>
      <c r="G770" s="43" t="s">
        <v>16862</v>
      </c>
      <c r="H770" s="43" t="s">
        <v>14365</v>
      </c>
      <c r="I770" s="43" t="s">
        <v>16863</v>
      </c>
      <c r="J770" s="43" t="s">
        <v>16864</v>
      </c>
    </row>
    <row r="771">
      <c r="A771" s="42">
        <v>41001.0</v>
      </c>
      <c r="B771" s="43" t="s">
        <v>3854</v>
      </c>
      <c r="C771" s="43" t="s">
        <v>16865</v>
      </c>
      <c r="D771" s="43" t="s">
        <v>3872</v>
      </c>
      <c r="E771" s="43" t="s">
        <v>16866</v>
      </c>
      <c r="F771" s="43" t="s">
        <v>16867</v>
      </c>
      <c r="G771" s="43" t="s">
        <v>16868</v>
      </c>
      <c r="H771" s="43" t="s">
        <v>14365</v>
      </c>
      <c r="I771" s="43" t="s">
        <v>16869</v>
      </c>
      <c r="J771" s="43" t="s">
        <v>16870</v>
      </c>
    </row>
    <row r="772">
      <c r="A772" s="42">
        <v>41001.0</v>
      </c>
      <c r="B772" s="43" t="s">
        <v>3854</v>
      </c>
      <c r="C772" s="43" t="s">
        <v>16871</v>
      </c>
      <c r="D772" s="43" t="s">
        <v>899</v>
      </c>
      <c r="E772" s="43" t="s">
        <v>15295</v>
      </c>
      <c r="F772" s="43" t="s">
        <v>16757</v>
      </c>
      <c r="G772" s="43" t="s">
        <v>16872</v>
      </c>
      <c r="H772" s="43" t="s">
        <v>14627</v>
      </c>
      <c r="I772" s="43" t="s">
        <v>7893</v>
      </c>
      <c r="J772" s="43" t="s">
        <v>2005</v>
      </c>
    </row>
    <row r="773">
      <c r="A773" s="42">
        <v>41001.0</v>
      </c>
      <c r="B773" s="43" t="s">
        <v>3854</v>
      </c>
      <c r="C773" s="43" t="s">
        <v>16873</v>
      </c>
      <c r="D773" s="43" t="s">
        <v>16848</v>
      </c>
      <c r="E773" s="43" t="s">
        <v>16874</v>
      </c>
      <c r="F773" s="43" t="s">
        <v>16875</v>
      </c>
      <c r="G773" s="43" t="s">
        <v>16876</v>
      </c>
      <c r="H773" s="43" t="s">
        <v>14627</v>
      </c>
      <c r="I773" s="43" t="s">
        <v>16877</v>
      </c>
      <c r="J773" s="43" t="s">
        <v>16878</v>
      </c>
    </row>
    <row r="774">
      <c r="A774" s="42">
        <v>41001.0</v>
      </c>
      <c r="B774" s="43" t="s">
        <v>3854</v>
      </c>
      <c r="C774" s="43" t="s">
        <v>16879</v>
      </c>
      <c r="D774" s="43" t="s">
        <v>2009</v>
      </c>
      <c r="E774" s="43" t="s">
        <v>14553</v>
      </c>
      <c r="F774" s="43" t="s">
        <v>14554</v>
      </c>
      <c r="G774" s="43" t="s">
        <v>16880</v>
      </c>
      <c r="H774" s="43" t="s">
        <v>14365</v>
      </c>
      <c r="I774" s="43" t="s">
        <v>16881</v>
      </c>
      <c r="J774" s="43" t="s">
        <v>16882</v>
      </c>
    </row>
    <row r="775">
      <c r="A775" s="42">
        <v>41001.0</v>
      </c>
      <c r="B775" s="43" t="s">
        <v>3854</v>
      </c>
      <c r="C775" s="43" t="s">
        <v>15124</v>
      </c>
      <c r="D775" s="43" t="s">
        <v>2009</v>
      </c>
      <c r="E775" s="43" t="s">
        <v>16883</v>
      </c>
      <c r="F775" s="43" t="s">
        <v>16884</v>
      </c>
      <c r="G775" s="43" t="s">
        <v>16885</v>
      </c>
      <c r="H775" s="43" t="s">
        <v>14365</v>
      </c>
      <c r="I775" s="43" t="s">
        <v>16886</v>
      </c>
      <c r="J775" s="43" t="s">
        <v>16887</v>
      </c>
    </row>
    <row r="776">
      <c r="A776" s="42">
        <v>41001.0</v>
      </c>
      <c r="B776" s="43" t="s">
        <v>3854</v>
      </c>
      <c r="C776" s="43" t="s">
        <v>16888</v>
      </c>
      <c r="D776" s="43" t="s">
        <v>16848</v>
      </c>
      <c r="E776" s="43" t="s">
        <v>16889</v>
      </c>
      <c r="F776" s="43" t="s">
        <v>16890</v>
      </c>
      <c r="G776" s="43" t="s">
        <v>16891</v>
      </c>
      <c r="H776" s="43" t="s">
        <v>14365</v>
      </c>
      <c r="I776" s="43">
        <v>1812590.0</v>
      </c>
      <c r="J776" s="43" t="s">
        <v>16892</v>
      </c>
    </row>
    <row r="777">
      <c r="A777" s="42">
        <v>41001.0</v>
      </c>
      <c r="B777" s="43" t="s">
        <v>3854</v>
      </c>
      <c r="C777" s="43" t="s">
        <v>16893</v>
      </c>
      <c r="D777" s="43" t="s">
        <v>3872</v>
      </c>
      <c r="E777" s="43" t="s">
        <v>16894</v>
      </c>
      <c r="F777" s="43" t="s">
        <v>16895</v>
      </c>
      <c r="G777" s="43" t="s">
        <v>16896</v>
      </c>
      <c r="H777" s="43" t="s">
        <v>14365</v>
      </c>
      <c r="I777" s="43">
        <v>206014.2</v>
      </c>
      <c r="J777" s="43" t="s">
        <v>16897</v>
      </c>
    </row>
    <row r="778">
      <c r="A778" s="42">
        <v>41001.0</v>
      </c>
      <c r="B778" s="43" t="s">
        <v>3854</v>
      </c>
      <c r="C778" s="43" t="s">
        <v>16898</v>
      </c>
      <c r="D778" s="43" t="s">
        <v>899</v>
      </c>
      <c r="E778" s="43" t="s">
        <v>14185</v>
      </c>
      <c r="F778" s="43" t="s">
        <v>16899</v>
      </c>
      <c r="G778" s="43" t="s">
        <v>16900</v>
      </c>
      <c r="H778" s="43" t="s">
        <v>14365</v>
      </c>
      <c r="I778" s="43">
        <v>11700.0</v>
      </c>
      <c r="J778" s="43" t="s">
        <v>16901</v>
      </c>
    </row>
    <row r="779">
      <c r="A779" s="42">
        <v>41001.0</v>
      </c>
      <c r="B779" s="43" t="s">
        <v>3854</v>
      </c>
      <c r="C779" s="43" t="s">
        <v>16902</v>
      </c>
      <c r="D779" s="43" t="s">
        <v>899</v>
      </c>
      <c r="E779" s="43" t="s">
        <v>15295</v>
      </c>
      <c r="F779" s="43" t="s">
        <v>16903</v>
      </c>
      <c r="G779" s="43" t="s">
        <v>16904</v>
      </c>
      <c r="H779" s="43" t="s">
        <v>14365</v>
      </c>
      <c r="I779" s="43">
        <v>48507.96</v>
      </c>
      <c r="J779" s="43" t="s">
        <v>16905</v>
      </c>
    </row>
    <row r="780">
      <c r="A780" s="42">
        <v>41001.0</v>
      </c>
      <c r="B780" s="43" t="s">
        <v>3854</v>
      </c>
      <c r="C780" s="43" t="s">
        <v>16906</v>
      </c>
      <c r="D780" s="43" t="s">
        <v>3872</v>
      </c>
      <c r="E780" s="43" t="s">
        <v>14167</v>
      </c>
      <c r="F780" s="43" t="s">
        <v>16907</v>
      </c>
      <c r="G780" s="43" t="s">
        <v>16908</v>
      </c>
      <c r="H780" s="43" t="s">
        <v>14365</v>
      </c>
      <c r="I780" s="43">
        <v>375000.0</v>
      </c>
      <c r="J780" s="43" t="s">
        <v>16909</v>
      </c>
    </row>
    <row r="781">
      <c r="A781" s="42">
        <v>41001.0</v>
      </c>
      <c r="B781" s="43" t="s">
        <v>3854</v>
      </c>
      <c r="C781" s="43" t="s">
        <v>16910</v>
      </c>
      <c r="D781" s="43" t="s">
        <v>2009</v>
      </c>
      <c r="E781" s="43" t="s">
        <v>16911</v>
      </c>
      <c r="F781" s="43" t="s">
        <v>16912</v>
      </c>
      <c r="G781" s="43" t="s">
        <v>16913</v>
      </c>
      <c r="H781" s="43" t="s">
        <v>14615</v>
      </c>
      <c r="I781" s="43">
        <v>6864.76</v>
      </c>
      <c r="J781" s="43" t="s">
        <v>16914</v>
      </c>
    </row>
    <row r="782">
      <c r="A782" s="42">
        <v>41001.0</v>
      </c>
      <c r="B782" s="43" t="s">
        <v>3854</v>
      </c>
      <c r="C782" s="43" t="s">
        <v>16915</v>
      </c>
      <c r="D782" s="43" t="s">
        <v>3872</v>
      </c>
      <c r="E782" s="43" t="s">
        <v>16916</v>
      </c>
      <c r="F782" s="43" t="s">
        <v>16917</v>
      </c>
      <c r="G782" s="43" t="s">
        <v>16918</v>
      </c>
      <c r="H782" s="43" t="s">
        <v>14365</v>
      </c>
      <c r="I782" s="43">
        <v>4800.0</v>
      </c>
      <c r="J782" s="43" t="s">
        <v>16919</v>
      </c>
    </row>
    <row r="783">
      <c r="A783" s="42">
        <v>41001.0</v>
      </c>
      <c r="B783" s="43" t="s">
        <v>3854</v>
      </c>
      <c r="C783" s="43" t="s">
        <v>16920</v>
      </c>
      <c r="D783" s="43" t="s">
        <v>3872</v>
      </c>
      <c r="E783" s="43">
        <v>45624.0</v>
      </c>
      <c r="F783" s="43">
        <v>47085.0</v>
      </c>
      <c r="G783" s="43" t="s">
        <v>16921</v>
      </c>
      <c r="H783" s="43" t="s">
        <v>12585</v>
      </c>
      <c r="I783" s="43">
        <v>4725.0</v>
      </c>
      <c r="J783" s="43" t="s">
        <v>16922</v>
      </c>
    </row>
    <row r="784">
      <c r="A784" s="42">
        <v>41001.0</v>
      </c>
      <c r="B784" s="43" t="s">
        <v>3854</v>
      </c>
      <c r="C784" s="43" t="s">
        <v>16923</v>
      </c>
      <c r="D784" s="43" t="s">
        <v>899</v>
      </c>
      <c r="E784" s="43">
        <v>45638.0</v>
      </c>
      <c r="F784" s="43">
        <v>46733.0</v>
      </c>
      <c r="G784" s="43" t="s">
        <v>16924</v>
      </c>
      <c r="H784" s="43" t="s">
        <v>14365</v>
      </c>
      <c r="I784" s="43">
        <v>114236.0</v>
      </c>
      <c r="J784" s="43" t="s">
        <v>16925</v>
      </c>
    </row>
    <row r="785">
      <c r="A785" s="42">
        <v>28001.0</v>
      </c>
      <c r="B785" s="43" t="s">
        <v>3929</v>
      </c>
      <c r="C785" s="43" t="s">
        <v>16926</v>
      </c>
      <c r="D785" s="43" t="s">
        <v>16927</v>
      </c>
      <c r="E785" s="43" t="s">
        <v>16928</v>
      </c>
      <c r="F785" s="43" t="s">
        <v>16929</v>
      </c>
      <c r="G785" s="43" t="s">
        <v>16930</v>
      </c>
      <c r="H785" s="43" t="s">
        <v>16931</v>
      </c>
      <c r="I785" s="43">
        <v>198798.86</v>
      </c>
      <c r="J785" s="43" t="s">
        <v>16932</v>
      </c>
    </row>
    <row r="786">
      <c r="A786" s="42">
        <v>28001.0</v>
      </c>
      <c r="B786" s="43" t="s">
        <v>3929</v>
      </c>
      <c r="C786" s="43" t="s">
        <v>16933</v>
      </c>
      <c r="D786" s="43" t="s">
        <v>3940</v>
      </c>
      <c r="E786" s="43">
        <v>45368.0</v>
      </c>
      <c r="F786" s="43">
        <v>46463.0</v>
      </c>
      <c r="G786" s="43" t="s">
        <v>16934</v>
      </c>
      <c r="H786" s="43" t="s">
        <v>16931</v>
      </c>
      <c r="I786" s="43">
        <v>167941.62</v>
      </c>
      <c r="J786" s="43" t="s">
        <v>16935</v>
      </c>
    </row>
    <row r="787">
      <c r="A787" s="42">
        <v>28001.0</v>
      </c>
      <c r="B787" s="43" t="s">
        <v>3929</v>
      </c>
      <c r="C787" s="43" t="s">
        <v>16936</v>
      </c>
      <c r="D787" s="43" t="s">
        <v>3940</v>
      </c>
      <c r="E787" s="43">
        <v>45524.0</v>
      </c>
      <c r="F787" s="43">
        <v>45350.0</v>
      </c>
      <c r="G787" s="43" t="s">
        <v>16937</v>
      </c>
      <c r="H787" s="43" t="s">
        <v>16931</v>
      </c>
      <c r="I787" s="43">
        <v>931548.6</v>
      </c>
      <c r="J787" s="43" t="s">
        <v>16938</v>
      </c>
    </row>
    <row r="788">
      <c r="A788" s="42">
        <v>28001.0</v>
      </c>
      <c r="B788" s="43" t="s">
        <v>3929</v>
      </c>
      <c r="C788" s="43" t="s">
        <v>16939</v>
      </c>
      <c r="D788" s="43" t="s">
        <v>3940</v>
      </c>
      <c r="E788" s="43">
        <v>45452.0</v>
      </c>
      <c r="F788" s="43">
        <v>46183.0</v>
      </c>
      <c r="G788" s="43" t="s">
        <v>16940</v>
      </c>
      <c r="H788" s="43" t="s">
        <v>16931</v>
      </c>
      <c r="I788" s="43">
        <v>3200.0</v>
      </c>
      <c r="J788" s="43" t="s">
        <v>16941</v>
      </c>
    </row>
    <row r="789">
      <c r="A789" s="42">
        <v>28001.0</v>
      </c>
      <c r="B789" s="43" t="s">
        <v>3929</v>
      </c>
      <c r="C789" s="43" t="s">
        <v>16942</v>
      </c>
      <c r="D789" s="43" t="s">
        <v>3940</v>
      </c>
      <c r="E789" s="43">
        <v>45528.0</v>
      </c>
      <c r="F789" s="43">
        <v>45893.0</v>
      </c>
      <c r="G789" s="43" t="s">
        <v>16943</v>
      </c>
      <c r="H789" s="43" t="s">
        <v>16944</v>
      </c>
      <c r="I789" s="43">
        <v>19089.88</v>
      </c>
      <c r="J789" s="43" t="s">
        <v>16945</v>
      </c>
    </row>
    <row r="790">
      <c r="A790" s="42">
        <v>28001.0</v>
      </c>
      <c r="B790" s="43" t="s">
        <v>3929</v>
      </c>
      <c r="C790" s="43" t="s">
        <v>16946</v>
      </c>
      <c r="D790" s="43" t="s">
        <v>16947</v>
      </c>
      <c r="E790" s="43">
        <v>45230.0</v>
      </c>
      <c r="F790" s="43">
        <v>45961.0</v>
      </c>
      <c r="G790" s="43" t="s">
        <v>16948</v>
      </c>
      <c r="H790" s="43" t="s">
        <v>16944</v>
      </c>
      <c r="I790" s="43">
        <v>50000.0</v>
      </c>
      <c r="J790" s="43" t="s">
        <v>15211</v>
      </c>
    </row>
    <row r="791">
      <c r="A791" s="42">
        <v>28001.0</v>
      </c>
      <c r="B791" s="43" t="s">
        <v>3929</v>
      </c>
      <c r="C791" s="43" t="s">
        <v>16949</v>
      </c>
      <c r="D791" s="43" t="s">
        <v>3940</v>
      </c>
      <c r="E791" s="43">
        <v>45319.0</v>
      </c>
      <c r="F791" s="43">
        <v>45686.0</v>
      </c>
      <c r="G791" s="43" t="s">
        <v>16950</v>
      </c>
      <c r="H791" s="43" t="s">
        <v>16944</v>
      </c>
      <c r="I791" s="43">
        <v>1082.97</v>
      </c>
      <c r="J791" s="43" t="s">
        <v>14154</v>
      </c>
    </row>
    <row r="792">
      <c r="A792" s="42">
        <v>28001.0</v>
      </c>
      <c r="B792" s="43" t="s">
        <v>3929</v>
      </c>
      <c r="C792" s="43" t="s">
        <v>16951</v>
      </c>
      <c r="D792" s="43" t="s">
        <v>16947</v>
      </c>
      <c r="E792" s="43">
        <v>45627.0</v>
      </c>
      <c r="F792" s="43">
        <v>46673.0</v>
      </c>
      <c r="G792" s="43" t="s">
        <v>16952</v>
      </c>
      <c r="H792" s="43" t="s">
        <v>16944</v>
      </c>
      <c r="I792" s="43">
        <v>93644.62</v>
      </c>
      <c r="J792" s="43" t="s">
        <v>16953</v>
      </c>
    </row>
    <row r="793">
      <c r="A793" s="42">
        <v>28001.0</v>
      </c>
      <c r="B793" s="43" t="s">
        <v>3929</v>
      </c>
      <c r="C793" s="43" t="s">
        <v>16954</v>
      </c>
      <c r="D793" s="43" t="s">
        <v>16947</v>
      </c>
      <c r="E793" s="43">
        <v>45291.0</v>
      </c>
      <c r="F793" s="43">
        <v>46377.0</v>
      </c>
      <c r="G793" s="43" t="s">
        <v>16955</v>
      </c>
      <c r="H793" s="43" t="s">
        <v>16931</v>
      </c>
      <c r="I793" s="43">
        <v>204253.56</v>
      </c>
      <c r="J793" s="43" t="s">
        <v>16956</v>
      </c>
    </row>
    <row r="794">
      <c r="A794" s="42">
        <v>410092.0</v>
      </c>
      <c r="B794" s="43" t="s">
        <v>3978</v>
      </c>
      <c r="C794" s="43" t="s">
        <v>16957</v>
      </c>
      <c r="D794" s="43" t="s">
        <v>1645</v>
      </c>
      <c r="E794" s="43" t="s">
        <v>16958</v>
      </c>
      <c r="F794" s="43" t="s">
        <v>16959</v>
      </c>
      <c r="G794" s="43"/>
      <c r="H794" s="43" t="s">
        <v>14365</v>
      </c>
      <c r="I794" s="43" t="s">
        <v>16960</v>
      </c>
      <c r="J794" s="43" t="s">
        <v>16961</v>
      </c>
    </row>
    <row r="795">
      <c r="A795" s="42">
        <v>410092.0</v>
      </c>
      <c r="B795" s="43" t="s">
        <v>3978</v>
      </c>
      <c r="C795" s="43" t="s">
        <v>16957</v>
      </c>
      <c r="D795" s="43" t="s">
        <v>1645</v>
      </c>
      <c r="E795" s="43">
        <v>45478.0</v>
      </c>
      <c r="F795" s="43">
        <v>46208.0</v>
      </c>
      <c r="G795" s="43"/>
      <c r="H795" s="43" t="s">
        <v>14365</v>
      </c>
      <c r="I795" s="43" t="s">
        <v>16962</v>
      </c>
      <c r="J795" s="43" t="s">
        <v>16963</v>
      </c>
    </row>
    <row r="796">
      <c r="A796" s="42">
        <v>410092.0</v>
      </c>
      <c r="B796" s="43" t="s">
        <v>3978</v>
      </c>
      <c r="C796" s="43" t="s">
        <v>16964</v>
      </c>
      <c r="D796" s="43" t="s">
        <v>1645</v>
      </c>
      <c r="E796" s="43">
        <v>45492.0</v>
      </c>
      <c r="F796" s="43">
        <v>46222.0</v>
      </c>
      <c r="G796" s="43"/>
      <c r="H796" s="43" t="s">
        <v>12585</v>
      </c>
      <c r="I796" s="43" t="s">
        <v>16965</v>
      </c>
      <c r="J796" s="43" t="s">
        <v>16966</v>
      </c>
    </row>
    <row r="797">
      <c r="A797" s="42">
        <v>410092.0</v>
      </c>
      <c r="B797" s="43" t="s">
        <v>3978</v>
      </c>
      <c r="C797" s="43" t="s">
        <v>16967</v>
      </c>
      <c r="D797" s="43" t="s">
        <v>1731</v>
      </c>
      <c r="E797" s="43">
        <v>45509.0</v>
      </c>
      <c r="F797" s="43">
        <v>46239.0</v>
      </c>
      <c r="G797" s="43"/>
      <c r="H797" s="43" t="s">
        <v>14365</v>
      </c>
      <c r="I797" s="43" t="s">
        <v>16968</v>
      </c>
      <c r="J797" s="43" t="s">
        <v>16969</v>
      </c>
    </row>
    <row r="798">
      <c r="A798" s="42">
        <v>410092.0</v>
      </c>
      <c r="B798" s="43" t="s">
        <v>3978</v>
      </c>
      <c r="C798" s="43" t="s">
        <v>16970</v>
      </c>
      <c r="D798" s="43" t="s">
        <v>4029</v>
      </c>
      <c r="E798" s="43">
        <v>45510.0</v>
      </c>
      <c r="F798" s="43">
        <v>46240.0</v>
      </c>
      <c r="G798" s="43"/>
      <c r="H798" s="43" t="s">
        <v>14365</v>
      </c>
      <c r="I798" s="43" t="s">
        <v>16971</v>
      </c>
      <c r="J798" s="43" t="s">
        <v>16972</v>
      </c>
    </row>
    <row r="799">
      <c r="A799" s="42">
        <v>410092.0</v>
      </c>
      <c r="B799" s="43" t="s">
        <v>3978</v>
      </c>
      <c r="C799" s="43" t="s">
        <v>16973</v>
      </c>
      <c r="D799" s="43" t="s">
        <v>1645</v>
      </c>
      <c r="E799" s="43">
        <v>45531.0</v>
      </c>
      <c r="F799" s="43">
        <v>46261.0</v>
      </c>
      <c r="G799" s="43"/>
      <c r="H799" s="43" t="s">
        <v>14365</v>
      </c>
      <c r="I799" s="43" t="s">
        <v>16974</v>
      </c>
      <c r="J799" s="43" t="s">
        <v>16975</v>
      </c>
    </row>
    <row r="800">
      <c r="A800" s="42">
        <v>410092.0</v>
      </c>
      <c r="B800" s="43" t="s">
        <v>3978</v>
      </c>
      <c r="C800" s="43" t="s">
        <v>16976</v>
      </c>
      <c r="D800" s="43" t="s">
        <v>1731</v>
      </c>
      <c r="E800" s="43">
        <v>45559.0</v>
      </c>
      <c r="F800" s="43">
        <v>46289.0</v>
      </c>
      <c r="G800" s="43"/>
      <c r="H800" s="43" t="s">
        <v>14365</v>
      </c>
      <c r="I800" s="43" t="s">
        <v>16977</v>
      </c>
      <c r="J800" s="43" t="s">
        <v>16978</v>
      </c>
    </row>
    <row r="801">
      <c r="A801" s="42">
        <v>410092.0</v>
      </c>
      <c r="B801" s="43" t="s">
        <v>3978</v>
      </c>
      <c r="C801" s="43" t="s">
        <v>16979</v>
      </c>
      <c r="D801" s="43" t="s">
        <v>1731</v>
      </c>
      <c r="E801" s="43">
        <v>45234.0</v>
      </c>
      <c r="F801" s="43">
        <v>46330.0</v>
      </c>
      <c r="G801" s="43"/>
      <c r="H801" s="43" t="s">
        <v>14365</v>
      </c>
      <c r="I801" s="43" t="s">
        <v>16980</v>
      </c>
      <c r="J801" s="43" t="s">
        <v>16981</v>
      </c>
    </row>
    <row r="802">
      <c r="A802" s="42">
        <v>410092.0</v>
      </c>
      <c r="B802" s="43" t="s">
        <v>3978</v>
      </c>
      <c r="C802" s="43" t="s">
        <v>16982</v>
      </c>
      <c r="D802" s="43" t="s">
        <v>1731</v>
      </c>
      <c r="E802" s="43">
        <v>45607.0</v>
      </c>
      <c r="F802" s="43">
        <v>46337.0</v>
      </c>
      <c r="G802" s="43"/>
      <c r="H802" s="43" t="s">
        <v>14365</v>
      </c>
      <c r="I802" s="43" t="s">
        <v>16983</v>
      </c>
      <c r="J802" s="43" t="s">
        <v>16984</v>
      </c>
    </row>
    <row r="803">
      <c r="A803" s="42">
        <v>410092.0</v>
      </c>
      <c r="B803" s="43" t="s">
        <v>3978</v>
      </c>
      <c r="C803" s="43" t="s">
        <v>16985</v>
      </c>
      <c r="D803" s="43" t="s">
        <v>1645</v>
      </c>
      <c r="E803" s="43">
        <v>45269.0</v>
      </c>
      <c r="F803" s="43">
        <v>46365.0</v>
      </c>
      <c r="G803" s="43"/>
      <c r="H803" s="43" t="s">
        <v>12585</v>
      </c>
      <c r="I803" s="43" t="s">
        <v>16986</v>
      </c>
      <c r="J803" s="43" t="s">
        <v>16987</v>
      </c>
    </row>
    <row r="804">
      <c r="A804" s="42">
        <v>410092.0</v>
      </c>
      <c r="B804" s="43" t="s">
        <v>3978</v>
      </c>
      <c r="C804" s="43" t="s">
        <v>16988</v>
      </c>
      <c r="D804" s="43" t="s">
        <v>4029</v>
      </c>
      <c r="E804" s="43">
        <v>45296.0</v>
      </c>
      <c r="F804" s="43">
        <v>43836.0</v>
      </c>
      <c r="G804" s="43"/>
      <c r="H804" s="43" t="s">
        <v>14365</v>
      </c>
      <c r="I804" s="43" t="s">
        <v>16989</v>
      </c>
      <c r="J804" s="43" t="s">
        <v>16990</v>
      </c>
    </row>
    <row r="805">
      <c r="A805" s="42">
        <v>410092.0</v>
      </c>
      <c r="B805" s="43" t="s">
        <v>3978</v>
      </c>
      <c r="C805" s="43" t="s">
        <v>16991</v>
      </c>
      <c r="D805" s="43" t="s">
        <v>1645</v>
      </c>
      <c r="E805" s="43">
        <v>45331.0</v>
      </c>
      <c r="F805" s="43">
        <v>45697.0</v>
      </c>
      <c r="G805" s="43"/>
      <c r="H805" s="43" t="s">
        <v>14365</v>
      </c>
      <c r="I805" s="43" t="s">
        <v>16992</v>
      </c>
      <c r="J805" s="43" t="s">
        <v>16993</v>
      </c>
    </row>
    <row r="806">
      <c r="A806" s="42">
        <v>410092.0</v>
      </c>
      <c r="B806" s="43" t="s">
        <v>3978</v>
      </c>
      <c r="C806" s="43" t="s">
        <v>16994</v>
      </c>
      <c r="D806" s="43" t="s">
        <v>1645</v>
      </c>
      <c r="E806" s="43">
        <v>45347.0</v>
      </c>
      <c r="F806" s="43">
        <v>46443.0</v>
      </c>
      <c r="G806" s="43"/>
      <c r="H806" s="43" t="s">
        <v>14365</v>
      </c>
      <c r="I806" s="43" t="s">
        <v>16995</v>
      </c>
      <c r="J806" s="43" t="s">
        <v>16996</v>
      </c>
    </row>
    <row r="807">
      <c r="A807" s="42">
        <v>410092.0</v>
      </c>
      <c r="B807" s="43" t="s">
        <v>3978</v>
      </c>
      <c r="C807" s="43" t="s">
        <v>16997</v>
      </c>
      <c r="D807" s="43" t="s">
        <v>4029</v>
      </c>
      <c r="E807" s="43">
        <v>45373.0</v>
      </c>
      <c r="F807" s="43">
        <v>46468.0</v>
      </c>
      <c r="G807" s="43"/>
      <c r="H807" s="43" t="s">
        <v>14365</v>
      </c>
      <c r="I807" s="43" t="s">
        <v>16998</v>
      </c>
      <c r="J807" s="43" t="s">
        <v>16999</v>
      </c>
    </row>
    <row r="808">
      <c r="A808" s="42">
        <v>410092.0</v>
      </c>
      <c r="B808" s="43" t="s">
        <v>3978</v>
      </c>
      <c r="C808" s="43" t="s">
        <v>17000</v>
      </c>
      <c r="D808" s="43" t="s">
        <v>1645</v>
      </c>
      <c r="E808" s="43">
        <v>45412.0</v>
      </c>
      <c r="F808" s="43">
        <v>46142.0</v>
      </c>
      <c r="G808" s="43"/>
      <c r="H808" s="43" t="s">
        <v>12585</v>
      </c>
      <c r="I808" s="43" t="s">
        <v>17001</v>
      </c>
      <c r="J808" s="43" t="s">
        <v>17002</v>
      </c>
    </row>
    <row r="809">
      <c r="A809" s="42">
        <v>470001.0</v>
      </c>
      <c r="B809" s="43" t="s">
        <v>4042</v>
      </c>
      <c r="C809" s="43" t="s">
        <v>17003</v>
      </c>
      <c r="D809" s="43" t="s">
        <v>17004</v>
      </c>
      <c r="E809" s="43" t="s">
        <v>17005</v>
      </c>
      <c r="F809" s="43" t="s">
        <v>17006</v>
      </c>
      <c r="G809" s="43" t="s">
        <v>14828</v>
      </c>
      <c r="H809" s="43" t="s">
        <v>14365</v>
      </c>
      <c r="I809" s="43" t="s">
        <v>17007</v>
      </c>
      <c r="J809" s="43" t="s">
        <v>17008</v>
      </c>
    </row>
    <row r="810">
      <c r="A810" s="42">
        <v>470001.0</v>
      </c>
      <c r="B810" s="43" t="s">
        <v>4042</v>
      </c>
      <c r="C810" s="43" t="s">
        <v>17009</v>
      </c>
      <c r="D810" s="43" t="s">
        <v>17010</v>
      </c>
      <c r="E810" s="43">
        <v>45605.0</v>
      </c>
      <c r="F810" s="43">
        <v>45970.0</v>
      </c>
      <c r="G810" s="43" t="s">
        <v>17011</v>
      </c>
      <c r="H810" s="43" t="s">
        <v>14365</v>
      </c>
      <c r="I810" s="43" t="s">
        <v>17012</v>
      </c>
      <c r="J810" s="43" t="s">
        <v>17013</v>
      </c>
    </row>
    <row r="811">
      <c r="A811" s="42">
        <v>470001.0</v>
      </c>
      <c r="B811" s="43" t="s">
        <v>4042</v>
      </c>
      <c r="C811" s="43" t="s">
        <v>17014</v>
      </c>
      <c r="D811" s="43" t="s">
        <v>17010</v>
      </c>
      <c r="E811" s="43">
        <v>45626.0</v>
      </c>
      <c r="F811" s="43">
        <v>45991.0</v>
      </c>
      <c r="G811" s="43" t="s">
        <v>17015</v>
      </c>
      <c r="H811" s="43" t="s">
        <v>14365</v>
      </c>
      <c r="I811" s="43" t="s">
        <v>17016</v>
      </c>
      <c r="J811" s="43" t="s">
        <v>17017</v>
      </c>
    </row>
    <row r="812">
      <c r="A812" s="42">
        <v>470001.0</v>
      </c>
      <c r="B812" s="43" t="s">
        <v>4042</v>
      </c>
      <c r="C812" s="43" t="s">
        <v>17018</v>
      </c>
      <c r="D812" s="43" t="s">
        <v>17010</v>
      </c>
      <c r="E812" s="43">
        <v>45627.0</v>
      </c>
      <c r="F812" s="43">
        <v>46722.0</v>
      </c>
      <c r="G812" s="43" t="s">
        <v>17019</v>
      </c>
      <c r="H812" s="43" t="s">
        <v>14365</v>
      </c>
      <c r="I812" s="43" t="s">
        <v>17020</v>
      </c>
      <c r="J812" s="43" t="s">
        <v>17021</v>
      </c>
    </row>
    <row r="813">
      <c r="A813" s="42">
        <v>470001.0</v>
      </c>
      <c r="B813" s="43" t="s">
        <v>4042</v>
      </c>
      <c r="C813" s="43" t="s">
        <v>17022</v>
      </c>
      <c r="D813" s="43" t="s">
        <v>17010</v>
      </c>
      <c r="E813" s="43">
        <v>45627.0</v>
      </c>
      <c r="F813" s="43">
        <v>46722.0</v>
      </c>
      <c r="G813" s="43" t="s">
        <v>17023</v>
      </c>
      <c r="H813" s="43" t="s">
        <v>14365</v>
      </c>
      <c r="I813" s="43" t="s">
        <v>17024</v>
      </c>
      <c r="J813" s="43" t="s">
        <v>17025</v>
      </c>
    </row>
    <row r="814">
      <c r="A814" s="42">
        <v>470001.0</v>
      </c>
      <c r="B814" s="43" t="s">
        <v>4042</v>
      </c>
      <c r="C814" s="43" t="s">
        <v>17026</v>
      </c>
      <c r="D814" s="43" t="s">
        <v>17010</v>
      </c>
      <c r="E814" s="43">
        <v>45319.0</v>
      </c>
      <c r="F814" s="43">
        <v>45685.0</v>
      </c>
      <c r="G814" s="43" t="s">
        <v>17027</v>
      </c>
      <c r="H814" s="43" t="s">
        <v>14365</v>
      </c>
      <c r="I814" s="43" t="s">
        <v>17028</v>
      </c>
      <c r="J814" s="43" t="s">
        <v>17029</v>
      </c>
    </row>
    <row r="815">
      <c r="A815" s="42">
        <v>470001.0</v>
      </c>
      <c r="B815" s="43" t="s">
        <v>4042</v>
      </c>
      <c r="C815" s="43" t="s">
        <v>17030</v>
      </c>
      <c r="D815" s="43" t="s">
        <v>17031</v>
      </c>
      <c r="E815" s="43">
        <v>45443.0</v>
      </c>
      <c r="F815" s="43">
        <v>45808.0</v>
      </c>
      <c r="G815" s="43" t="s">
        <v>17032</v>
      </c>
      <c r="H815" s="43" t="s">
        <v>12585</v>
      </c>
      <c r="I815" s="43" t="s">
        <v>3628</v>
      </c>
      <c r="J815" s="43" t="s">
        <v>17033</v>
      </c>
    </row>
    <row r="816">
      <c r="A816" s="42">
        <v>470001.0</v>
      </c>
      <c r="B816" s="43" t="s">
        <v>4042</v>
      </c>
      <c r="C816" s="43" t="s">
        <v>17034</v>
      </c>
      <c r="D816" s="43" t="s">
        <v>17010</v>
      </c>
      <c r="E816" s="43">
        <v>45534.0</v>
      </c>
      <c r="F816" s="43">
        <v>46629.0</v>
      </c>
      <c r="G816" s="43" t="s">
        <v>17035</v>
      </c>
      <c r="H816" s="43" t="s">
        <v>14365</v>
      </c>
      <c r="I816" s="43" t="s">
        <v>17036</v>
      </c>
      <c r="J816" s="43" t="s">
        <v>17037</v>
      </c>
    </row>
    <row r="817">
      <c r="A817" s="42">
        <v>470001.0</v>
      </c>
      <c r="B817" s="43" t="s">
        <v>4042</v>
      </c>
      <c r="C817" s="43" t="s">
        <v>17038</v>
      </c>
      <c r="D817" s="43" t="s">
        <v>17010</v>
      </c>
      <c r="E817" s="43">
        <v>45564.0</v>
      </c>
      <c r="F817" s="43">
        <v>45929.0</v>
      </c>
      <c r="G817" s="43" t="s">
        <v>17039</v>
      </c>
      <c r="H817" s="43" t="s">
        <v>12585</v>
      </c>
      <c r="I817" s="43" t="s">
        <v>17040</v>
      </c>
      <c r="J817" s="43" t="s">
        <v>17041</v>
      </c>
    </row>
    <row r="818">
      <c r="A818" s="42">
        <v>470001.0</v>
      </c>
      <c r="B818" s="43" t="s">
        <v>4042</v>
      </c>
      <c r="C818" s="43" t="s">
        <v>17042</v>
      </c>
      <c r="D818" s="43" t="s">
        <v>17010</v>
      </c>
      <c r="E818" s="43">
        <v>46215.0</v>
      </c>
      <c r="F818" s="43">
        <v>46215.0</v>
      </c>
      <c r="G818" s="43" t="s">
        <v>17043</v>
      </c>
      <c r="H818" s="43" t="s">
        <v>12585</v>
      </c>
      <c r="I818" s="43" t="s">
        <v>17044</v>
      </c>
      <c r="J818" s="43" t="s">
        <v>17045</v>
      </c>
    </row>
    <row r="819">
      <c r="A819" s="42">
        <v>470001.0</v>
      </c>
      <c r="B819" s="43" t="s">
        <v>4042</v>
      </c>
      <c r="C819" s="43" t="s">
        <v>17046</v>
      </c>
      <c r="D819" s="43" t="s">
        <v>17010</v>
      </c>
      <c r="E819" s="43">
        <v>45291.0</v>
      </c>
      <c r="F819" s="43">
        <v>45657.0</v>
      </c>
      <c r="G819" s="43" t="s">
        <v>17047</v>
      </c>
      <c r="H819" s="43" t="s">
        <v>17048</v>
      </c>
      <c r="I819" s="43" t="s">
        <v>485</v>
      </c>
      <c r="J819" s="43" t="s">
        <v>17049</v>
      </c>
    </row>
    <row r="820">
      <c r="A820" s="42">
        <v>470001.0</v>
      </c>
      <c r="B820" s="43" t="s">
        <v>4042</v>
      </c>
      <c r="C820" s="43" t="s">
        <v>17050</v>
      </c>
      <c r="D820" s="43" t="s">
        <v>17010</v>
      </c>
      <c r="E820" s="43">
        <v>45291.0</v>
      </c>
      <c r="F820" s="43">
        <v>45657.0</v>
      </c>
      <c r="G820" s="43" t="s">
        <v>17051</v>
      </c>
      <c r="H820" s="43" t="s">
        <v>12585</v>
      </c>
      <c r="I820" s="43" t="s">
        <v>17052</v>
      </c>
      <c r="J820" s="43" t="s">
        <v>17053</v>
      </c>
    </row>
    <row r="821">
      <c r="A821" s="42">
        <v>470001.0</v>
      </c>
      <c r="B821" s="43" t="s">
        <v>4042</v>
      </c>
      <c r="C821" s="43" t="s">
        <v>17054</v>
      </c>
      <c r="D821" s="43" t="s">
        <v>17010</v>
      </c>
      <c r="E821" s="43">
        <v>45291.0</v>
      </c>
      <c r="F821" s="43">
        <v>45657.0</v>
      </c>
      <c r="G821" s="43" t="s">
        <v>17055</v>
      </c>
      <c r="H821" s="43" t="s">
        <v>12585</v>
      </c>
      <c r="I821" s="43" t="s">
        <v>17056</v>
      </c>
      <c r="J821" s="43" t="s">
        <v>17057</v>
      </c>
    </row>
    <row r="822">
      <c r="A822" s="42">
        <v>470001.0</v>
      </c>
      <c r="B822" s="43" t="s">
        <v>4042</v>
      </c>
      <c r="C822" s="43" t="s">
        <v>17058</v>
      </c>
      <c r="D822" s="43" t="s">
        <v>17010</v>
      </c>
      <c r="E822" s="43">
        <v>45535.0</v>
      </c>
      <c r="F822" s="43">
        <v>45900.0</v>
      </c>
      <c r="G822" s="43" t="s">
        <v>17059</v>
      </c>
      <c r="H822" s="43" t="s">
        <v>12585</v>
      </c>
      <c r="I822" s="43" t="s">
        <v>17060</v>
      </c>
      <c r="J822" s="43" t="s">
        <v>17061</v>
      </c>
    </row>
    <row r="823">
      <c r="A823" s="42">
        <v>470001.0</v>
      </c>
      <c r="B823" s="43" t="s">
        <v>4042</v>
      </c>
      <c r="C823" s="43" t="s">
        <v>17062</v>
      </c>
      <c r="D823" s="43" t="s">
        <v>17010</v>
      </c>
      <c r="E823" s="43">
        <v>45291.0</v>
      </c>
      <c r="F823" s="43">
        <v>45657.0</v>
      </c>
      <c r="G823" s="43" t="s">
        <v>17063</v>
      </c>
      <c r="H823" s="43" t="s">
        <v>12585</v>
      </c>
      <c r="I823" s="43" t="s">
        <v>17064</v>
      </c>
      <c r="J823" s="43" t="s">
        <v>17065</v>
      </c>
    </row>
    <row r="824">
      <c r="A824" s="42">
        <v>470001.0</v>
      </c>
      <c r="B824" s="43" t="s">
        <v>4042</v>
      </c>
      <c r="C824" s="43" t="s">
        <v>17066</v>
      </c>
      <c r="D824" s="43" t="s">
        <v>17010</v>
      </c>
      <c r="E824" s="43">
        <v>45504.0</v>
      </c>
      <c r="F824" s="43">
        <v>45869.0</v>
      </c>
      <c r="G824" s="43" t="s">
        <v>17067</v>
      </c>
      <c r="H824" s="43" t="s">
        <v>12585</v>
      </c>
      <c r="I824" s="43" t="s">
        <v>17068</v>
      </c>
      <c r="J824" s="43" t="s">
        <v>17069</v>
      </c>
    </row>
    <row r="825">
      <c r="A825" s="42">
        <v>470001.0</v>
      </c>
      <c r="B825" s="43" t="s">
        <v>4042</v>
      </c>
      <c r="C825" s="43" t="s">
        <v>17070</v>
      </c>
      <c r="D825" s="43" t="s">
        <v>17010</v>
      </c>
      <c r="E825" s="43">
        <v>45291.0</v>
      </c>
      <c r="F825" s="43">
        <v>45657.0</v>
      </c>
      <c r="G825" s="43" t="s">
        <v>17071</v>
      </c>
      <c r="H825" s="43" t="s">
        <v>12585</v>
      </c>
      <c r="I825" s="43" t="s">
        <v>17072</v>
      </c>
      <c r="J825" s="43" t="s">
        <v>17073</v>
      </c>
    </row>
    <row r="826">
      <c r="A826" s="42">
        <v>470001.0</v>
      </c>
      <c r="B826" s="43" t="s">
        <v>4042</v>
      </c>
      <c r="C826" s="43" t="s">
        <v>17074</v>
      </c>
      <c r="D826" s="43" t="s">
        <v>17010</v>
      </c>
      <c r="E826" s="43">
        <v>45291.0</v>
      </c>
      <c r="F826" s="43">
        <v>45657.0</v>
      </c>
      <c r="G826" s="43" t="s">
        <v>17075</v>
      </c>
      <c r="H826" s="43" t="s">
        <v>12585</v>
      </c>
      <c r="I826" s="43" t="s">
        <v>17076</v>
      </c>
      <c r="J826" s="43" t="s">
        <v>17077</v>
      </c>
    </row>
    <row r="827">
      <c r="A827" s="42">
        <v>470001.0</v>
      </c>
      <c r="B827" s="43" t="s">
        <v>4042</v>
      </c>
      <c r="C827" s="43" t="s">
        <v>17078</v>
      </c>
      <c r="D827" s="43" t="s">
        <v>17010</v>
      </c>
      <c r="E827" s="43">
        <v>45627.0</v>
      </c>
      <c r="F827" s="43">
        <v>46722.0</v>
      </c>
      <c r="G827" s="43" t="s">
        <v>17079</v>
      </c>
      <c r="H827" s="43" t="s">
        <v>14365</v>
      </c>
      <c r="I827" s="43" t="s">
        <v>17080</v>
      </c>
      <c r="J827" s="43" t="s">
        <v>17021</v>
      </c>
    </row>
    <row r="828">
      <c r="A828" s="42">
        <v>470001.0</v>
      </c>
      <c r="B828" s="43" t="s">
        <v>4042</v>
      </c>
      <c r="C828" s="43" t="s">
        <v>17081</v>
      </c>
      <c r="D828" s="43" t="s">
        <v>17010</v>
      </c>
      <c r="E828" s="43">
        <v>45565.0</v>
      </c>
      <c r="F828" s="43">
        <v>45930.0</v>
      </c>
      <c r="G828" s="43" t="s">
        <v>17082</v>
      </c>
      <c r="H828" s="43" t="s">
        <v>12585</v>
      </c>
      <c r="I828" s="43" t="s">
        <v>17083</v>
      </c>
      <c r="J828" s="43" t="s">
        <v>17084</v>
      </c>
    </row>
    <row r="829">
      <c r="A829" s="42">
        <v>470001.0</v>
      </c>
      <c r="B829" s="43" t="s">
        <v>4042</v>
      </c>
      <c r="C829" s="43" t="s">
        <v>17085</v>
      </c>
      <c r="D829" s="43" t="s">
        <v>17010</v>
      </c>
      <c r="E829" s="43">
        <v>45350.0</v>
      </c>
      <c r="F829" s="43">
        <v>45716.0</v>
      </c>
      <c r="G829" s="43" t="s">
        <v>17086</v>
      </c>
      <c r="H829" s="43" t="s">
        <v>12585</v>
      </c>
      <c r="I829" s="43" t="s">
        <v>17087</v>
      </c>
      <c r="J829" s="43" t="s">
        <v>17088</v>
      </c>
    </row>
    <row r="830">
      <c r="A830" s="42">
        <v>470001.0</v>
      </c>
      <c r="B830" s="43" t="s">
        <v>4042</v>
      </c>
      <c r="C830" s="43" t="s">
        <v>17089</v>
      </c>
      <c r="D830" s="43" t="s">
        <v>17010</v>
      </c>
      <c r="E830" s="43">
        <v>45610.0</v>
      </c>
      <c r="F830" s="43">
        <v>45975.0</v>
      </c>
      <c r="G830" s="43" t="s">
        <v>17090</v>
      </c>
      <c r="H830" s="43" t="s">
        <v>12585</v>
      </c>
      <c r="I830" s="43" t="s">
        <v>17091</v>
      </c>
      <c r="J830" s="43" t="s">
        <v>17088</v>
      </c>
    </row>
    <row r="831">
      <c r="A831" s="42">
        <v>470001.0</v>
      </c>
      <c r="B831" s="43" t="s">
        <v>4042</v>
      </c>
      <c r="C831" s="43" t="s">
        <v>17092</v>
      </c>
      <c r="D831" s="43" t="s">
        <v>17010</v>
      </c>
      <c r="E831" s="43">
        <v>45291.0</v>
      </c>
      <c r="F831" s="43">
        <v>45657.0</v>
      </c>
      <c r="G831" s="43" t="s">
        <v>17093</v>
      </c>
      <c r="H831" s="43" t="s">
        <v>12585</v>
      </c>
      <c r="I831" s="43" t="s">
        <v>17094</v>
      </c>
      <c r="J831" s="43" t="s">
        <v>17095</v>
      </c>
    </row>
    <row r="832">
      <c r="A832" s="42">
        <v>470001.0</v>
      </c>
      <c r="B832" s="43" t="s">
        <v>4042</v>
      </c>
      <c r="C832" s="43" t="s">
        <v>17096</v>
      </c>
      <c r="D832" s="43" t="s">
        <v>17010</v>
      </c>
      <c r="E832" s="43">
        <v>45344.0</v>
      </c>
      <c r="F832" s="43">
        <v>46440.0</v>
      </c>
      <c r="G832" s="43" t="s">
        <v>17097</v>
      </c>
      <c r="H832" s="43" t="s">
        <v>14365</v>
      </c>
      <c r="I832" s="43" t="s">
        <v>17098</v>
      </c>
      <c r="J832" s="43" t="s">
        <v>17099</v>
      </c>
    </row>
    <row r="833">
      <c r="A833" s="42">
        <v>470001.0</v>
      </c>
      <c r="B833" s="43" t="s">
        <v>4042</v>
      </c>
      <c r="C833" s="43" t="s">
        <v>17100</v>
      </c>
      <c r="D833" s="43" t="s">
        <v>17010</v>
      </c>
      <c r="E833" s="43">
        <v>45291.0</v>
      </c>
      <c r="F833" s="43">
        <v>46022.0</v>
      </c>
      <c r="G833" s="43" t="s">
        <v>17101</v>
      </c>
      <c r="H833" s="43" t="s">
        <v>14365</v>
      </c>
      <c r="I833" s="43" t="s">
        <v>17102</v>
      </c>
      <c r="J833" s="43" t="s">
        <v>17103</v>
      </c>
    </row>
    <row r="834">
      <c r="A834" s="42">
        <v>470001.0</v>
      </c>
      <c r="B834" s="43" t="s">
        <v>4042</v>
      </c>
      <c r="C834" s="43" t="s">
        <v>17104</v>
      </c>
      <c r="D834" s="43" t="s">
        <v>17010</v>
      </c>
      <c r="E834" s="43">
        <v>45528.0</v>
      </c>
      <c r="F834" s="43">
        <v>45893.0</v>
      </c>
      <c r="G834" s="43" t="s">
        <v>17105</v>
      </c>
      <c r="H834" s="43" t="s">
        <v>14365</v>
      </c>
      <c r="I834" s="43" t="s">
        <v>17106</v>
      </c>
      <c r="J834" s="43" t="s">
        <v>17107</v>
      </c>
    </row>
    <row r="835">
      <c r="A835" s="42">
        <v>470001.0</v>
      </c>
      <c r="B835" s="43" t="s">
        <v>4042</v>
      </c>
      <c r="C835" s="43" t="s">
        <v>7421</v>
      </c>
      <c r="D835" s="43" t="s">
        <v>17010</v>
      </c>
      <c r="E835" s="43">
        <v>45260.0</v>
      </c>
      <c r="F835" s="43">
        <v>45626.0</v>
      </c>
      <c r="G835" s="43" t="s">
        <v>17108</v>
      </c>
      <c r="H835" s="43" t="s">
        <v>14365</v>
      </c>
      <c r="I835" s="43" t="s">
        <v>17109</v>
      </c>
      <c r="J835" s="43" t="s">
        <v>17110</v>
      </c>
    </row>
    <row r="836">
      <c r="A836" s="42">
        <v>470093.0</v>
      </c>
      <c r="B836" s="43" t="s">
        <v>4271</v>
      </c>
      <c r="C836" s="43" t="s">
        <v>17111</v>
      </c>
      <c r="D836" s="43" t="s">
        <v>17010</v>
      </c>
      <c r="E836" s="43">
        <v>45621.0</v>
      </c>
      <c r="F836" s="43">
        <v>46716.0</v>
      </c>
      <c r="G836" s="43" t="s">
        <v>17112</v>
      </c>
      <c r="H836" s="43" t="s">
        <v>14365</v>
      </c>
      <c r="I836" s="43" t="s">
        <v>17113</v>
      </c>
      <c r="J836" s="43" t="s">
        <v>17114</v>
      </c>
    </row>
    <row r="837">
      <c r="A837" s="42">
        <v>470093.0</v>
      </c>
      <c r="B837" s="43" t="s">
        <v>4271</v>
      </c>
      <c r="C837" s="43" t="s">
        <v>17115</v>
      </c>
      <c r="D837" s="43" t="s">
        <v>17010</v>
      </c>
      <c r="E837" s="43">
        <v>45621.0</v>
      </c>
      <c r="F837" s="43">
        <v>46716.0</v>
      </c>
      <c r="G837" s="43" t="s">
        <v>17112</v>
      </c>
      <c r="H837" s="43" t="s">
        <v>14365</v>
      </c>
      <c r="I837" s="43" t="s">
        <v>17116</v>
      </c>
      <c r="J837" s="43" t="s">
        <v>17114</v>
      </c>
    </row>
    <row r="838">
      <c r="A838" s="42">
        <v>470093.0</v>
      </c>
      <c r="B838" s="43" t="s">
        <v>4271</v>
      </c>
      <c r="C838" s="43" t="s">
        <v>17117</v>
      </c>
      <c r="D838" s="43" t="s">
        <v>17010</v>
      </c>
      <c r="E838" s="43">
        <v>45621.0</v>
      </c>
      <c r="F838" s="43">
        <v>46716.0</v>
      </c>
      <c r="G838" s="43" t="s">
        <v>17112</v>
      </c>
      <c r="H838" s="43" t="s">
        <v>14365</v>
      </c>
      <c r="I838" s="43" t="s">
        <v>17118</v>
      </c>
      <c r="J838" s="43" t="s">
        <v>17114</v>
      </c>
    </row>
    <row r="839">
      <c r="A839" s="42">
        <v>470091.0</v>
      </c>
      <c r="B839" s="43" t="s">
        <v>13873</v>
      </c>
      <c r="C839" s="43" t="s">
        <v>17119</v>
      </c>
      <c r="D839" s="43" t="s">
        <v>17004</v>
      </c>
      <c r="E839" s="43" t="s">
        <v>17120</v>
      </c>
      <c r="F839" s="43" t="s">
        <v>14200</v>
      </c>
      <c r="G839" s="43" t="s">
        <v>14634</v>
      </c>
      <c r="H839" s="43" t="s">
        <v>14365</v>
      </c>
      <c r="I839" s="43" t="s">
        <v>17121</v>
      </c>
      <c r="J839" s="43" t="s">
        <v>17122</v>
      </c>
    </row>
    <row r="840">
      <c r="A840" s="42">
        <v>470091.0</v>
      </c>
      <c r="B840" s="43" t="s">
        <v>13873</v>
      </c>
      <c r="C840" s="43" t="s">
        <v>17123</v>
      </c>
      <c r="D840" s="43" t="s">
        <v>17004</v>
      </c>
      <c r="E840" s="43">
        <v>45502.0</v>
      </c>
      <c r="F840" s="43">
        <v>45867.0</v>
      </c>
      <c r="G840" s="43" t="s">
        <v>14828</v>
      </c>
      <c r="H840" s="43" t="s">
        <v>14365</v>
      </c>
      <c r="I840" s="43" t="s">
        <v>17124</v>
      </c>
      <c r="J840" s="43" t="s">
        <v>17125</v>
      </c>
    </row>
    <row r="841">
      <c r="A841" s="42">
        <v>470091.0</v>
      </c>
      <c r="B841" s="43" t="s">
        <v>13873</v>
      </c>
      <c r="C841" s="43" t="s">
        <v>14363</v>
      </c>
      <c r="D841" s="43" t="s">
        <v>17010</v>
      </c>
      <c r="E841" s="43">
        <v>45697.0</v>
      </c>
      <c r="F841" s="43">
        <v>46792.0</v>
      </c>
      <c r="G841" s="43" t="s">
        <v>17126</v>
      </c>
      <c r="H841" s="43" t="s">
        <v>14365</v>
      </c>
      <c r="I841" s="43" t="s">
        <v>17127</v>
      </c>
      <c r="J841" s="43" t="s">
        <v>17128</v>
      </c>
    </row>
    <row r="842">
      <c r="A842" s="42">
        <v>470091.0</v>
      </c>
      <c r="B842" s="43" t="s">
        <v>13873</v>
      </c>
      <c r="C842" s="43" t="s">
        <v>17009</v>
      </c>
      <c r="D842" s="43" t="s">
        <v>17010</v>
      </c>
      <c r="E842" s="43">
        <v>45605.0</v>
      </c>
      <c r="F842" s="43">
        <v>45970.0</v>
      </c>
      <c r="G842" s="43" t="s">
        <v>17129</v>
      </c>
      <c r="H842" s="43" t="s">
        <v>14365</v>
      </c>
      <c r="I842" s="43" t="s">
        <v>17130</v>
      </c>
      <c r="J842" s="43" t="s">
        <v>17131</v>
      </c>
    </row>
    <row r="843">
      <c r="A843" s="42">
        <v>470091.0</v>
      </c>
      <c r="B843" s="43" t="s">
        <v>13873</v>
      </c>
      <c r="C843" s="43" t="s">
        <v>17132</v>
      </c>
      <c r="D843" s="43" t="s">
        <v>17010</v>
      </c>
      <c r="E843" s="43">
        <v>45547.0</v>
      </c>
      <c r="F843" s="43">
        <v>46642.0</v>
      </c>
      <c r="G843" s="43" t="s">
        <v>17133</v>
      </c>
      <c r="H843" s="43" t="s">
        <v>14365</v>
      </c>
      <c r="I843" s="43" t="s">
        <v>17134</v>
      </c>
      <c r="J843" s="43" t="s">
        <v>17135</v>
      </c>
    </row>
    <row r="844">
      <c r="A844" s="42">
        <v>470091.0</v>
      </c>
      <c r="B844" s="43" t="s">
        <v>13873</v>
      </c>
      <c r="C844" s="43" t="s">
        <v>17136</v>
      </c>
      <c r="D844" s="43" t="s">
        <v>17010</v>
      </c>
      <c r="E844" s="43">
        <v>45242.0</v>
      </c>
      <c r="F844" s="43">
        <v>46338.0</v>
      </c>
      <c r="G844" s="43" t="s">
        <v>17137</v>
      </c>
      <c r="H844" s="43" t="s">
        <v>14365</v>
      </c>
      <c r="I844" s="43" t="s">
        <v>17138</v>
      </c>
      <c r="J844" s="43" t="s">
        <v>17139</v>
      </c>
    </row>
    <row r="845">
      <c r="A845" s="42">
        <v>470091.0</v>
      </c>
      <c r="B845" s="43" t="s">
        <v>13873</v>
      </c>
      <c r="C845" s="43" t="s">
        <v>17140</v>
      </c>
      <c r="D845" s="43" t="s">
        <v>17010</v>
      </c>
      <c r="E845" s="43">
        <v>45782.0</v>
      </c>
      <c r="F845" s="43">
        <v>46878.0</v>
      </c>
      <c r="G845" s="43" t="s">
        <v>17137</v>
      </c>
      <c r="H845" s="43" t="s">
        <v>14365</v>
      </c>
      <c r="I845" s="43" t="s">
        <v>17141</v>
      </c>
      <c r="J845" s="43" t="s">
        <v>17142</v>
      </c>
    </row>
    <row r="846">
      <c r="A846" s="42">
        <v>470092.0</v>
      </c>
      <c r="B846" s="43" t="s">
        <v>5125</v>
      </c>
      <c r="C846" s="43" t="s">
        <v>17143</v>
      </c>
      <c r="D846" s="43" t="s">
        <v>17010</v>
      </c>
      <c r="E846" s="43" t="s">
        <v>14322</v>
      </c>
      <c r="F846" s="43" t="s">
        <v>14147</v>
      </c>
      <c r="G846" s="43" t="s">
        <v>17144</v>
      </c>
      <c r="H846" s="43" t="s">
        <v>12585</v>
      </c>
      <c r="I846" s="43" t="s">
        <v>17145</v>
      </c>
      <c r="J846" s="43" t="s">
        <v>17146</v>
      </c>
    </row>
    <row r="847">
      <c r="A847" s="42">
        <v>470092.0</v>
      </c>
      <c r="B847" s="43" t="s">
        <v>5125</v>
      </c>
      <c r="C847" s="43" t="s">
        <v>17147</v>
      </c>
      <c r="D847" s="43" t="s">
        <v>17010</v>
      </c>
      <c r="E847" s="43">
        <v>45291.0</v>
      </c>
      <c r="F847" s="43">
        <v>45657.0</v>
      </c>
      <c r="G847" s="43" t="s">
        <v>17148</v>
      </c>
      <c r="H847" s="43" t="s">
        <v>12585</v>
      </c>
      <c r="I847" s="43" t="s">
        <v>17149</v>
      </c>
      <c r="J847" s="43" t="s">
        <v>17150</v>
      </c>
    </row>
    <row r="848">
      <c r="A848" s="42">
        <v>470092.0</v>
      </c>
      <c r="B848" s="43" t="s">
        <v>5125</v>
      </c>
      <c r="C848" s="43" t="s">
        <v>17151</v>
      </c>
      <c r="D848" s="43" t="s">
        <v>17010</v>
      </c>
      <c r="E848" s="43">
        <v>45291.0</v>
      </c>
      <c r="F848" s="43">
        <v>45657.0</v>
      </c>
      <c r="G848" s="43" t="s">
        <v>17152</v>
      </c>
      <c r="H848" s="43" t="s">
        <v>12585</v>
      </c>
      <c r="I848" s="43" t="s">
        <v>17153</v>
      </c>
      <c r="J848" s="43" t="s">
        <v>17154</v>
      </c>
    </row>
    <row r="849">
      <c r="A849" s="42">
        <v>470092.0</v>
      </c>
      <c r="B849" s="43" t="s">
        <v>5125</v>
      </c>
      <c r="C849" s="43" t="s">
        <v>17155</v>
      </c>
      <c r="D849" s="43" t="s">
        <v>17010</v>
      </c>
      <c r="E849" s="43">
        <v>45291.0</v>
      </c>
      <c r="F849" s="43">
        <v>45657.0</v>
      </c>
      <c r="G849" s="43" t="s">
        <v>17156</v>
      </c>
      <c r="H849" s="43" t="s">
        <v>12585</v>
      </c>
      <c r="I849" s="43" t="s">
        <v>17157</v>
      </c>
      <c r="J849" s="43" t="s">
        <v>17158</v>
      </c>
    </row>
    <row r="850">
      <c r="A850" s="42">
        <v>470092.0</v>
      </c>
      <c r="B850" s="43" t="s">
        <v>5125</v>
      </c>
      <c r="C850" s="43" t="s">
        <v>17159</v>
      </c>
      <c r="D850" s="43" t="s">
        <v>17010</v>
      </c>
      <c r="E850" s="43">
        <v>45291.0</v>
      </c>
      <c r="F850" s="43">
        <v>45657.0</v>
      </c>
      <c r="G850" s="43" t="s">
        <v>17160</v>
      </c>
      <c r="H850" s="43" t="s">
        <v>12585</v>
      </c>
      <c r="I850" s="43" t="s">
        <v>17161</v>
      </c>
      <c r="J850" s="43" t="s">
        <v>17162</v>
      </c>
    </row>
    <row r="851">
      <c r="A851" s="42">
        <v>470092.0</v>
      </c>
      <c r="B851" s="43" t="s">
        <v>5125</v>
      </c>
      <c r="C851" s="43" t="s">
        <v>17163</v>
      </c>
      <c r="D851" s="43" t="s">
        <v>17010</v>
      </c>
      <c r="E851" s="43">
        <v>45291.0</v>
      </c>
      <c r="F851" s="43">
        <v>45657.0</v>
      </c>
      <c r="G851" s="43" t="s">
        <v>17071</v>
      </c>
      <c r="H851" s="43" t="s">
        <v>12585</v>
      </c>
      <c r="I851" s="43" t="s">
        <v>17164</v>
      </c>
      <c r="J851" s="43" t="s">
        <v>17165</v>
      </c>
    </row>
    <row r="852">
      <c r="A852" s="42">
        <v>470092.0</v>
      </c>
      <c r="B852" s="43" t="s">
        <v>5125</v>
      </c>
      <c r="C852" s="43" t="s">
        <v>17166</v>
      </c>
      <c r="D852" s="43" t="s">
        <v>17010</v>
      </c>
      <c r="E852" s="43">
        <v>45291.0</v>
      </c>
      <c r="F852" s="43">
        <v>45657.0</v>
      </c>
      <c r="G852" s="43" t="s">
        <v>17167</v>
      </c>
      <c r="H852" s="43" t="s">
        <v>12585</v>
      </c>
      <c r="I852" s="43" t="s">
        <v>17168</v>
      </c>
      <c r="J852" s="43" t="s">
        <v>17169</v>
      </c>
    </row>
    <row r="853">
      <c r="A853" s="42">
        <v>470092.0</v>
      </c>
      <c r="B853" s="43" t="s">
        <v>5125</v>
      </c>
      <c r="C853" s="43" t="s">
        <v>17170</v>
      </c>
      <c r="D853" s="43" t="s">
        <v>17010</v>
      </c>
      <c r="E853" s="43">
        <v>45535.0</v>
      </c>
      <c r="F853" s="43">
        <v>45900.0</v>
      </c>
      <c r="G853" s="43" t="s">
        <v>17171</v>
      </c>
      <c r="H853" s="43" t="s">
        <v>12585</v>
      </c>
      <c r="I853" s="43" t="s">
        <v>17172</v>
      </c>
      <c r="J853" s="43" t="s">
        <v>17173</v>
      </c>
    </row>
    <row r="854">
      <c r="A854" s="42">
        <v>470092.0</v>
      </c>
      <c r="B854" s="43" t="s">
        <v>5125</v>
      </c>
      <c r="C854" s="43" t="s">
        <v>17174</v>
      </c>
      <c r="D854" s="43" t="s">
        <v>17010</v>
      </c>
      <c r="E854" s="43">
        <v>45291.0</v>
      </c>
      <c r="F854" s="43">
        <v>45657.0</v>
      </c>
      <c r="G854" s="43" t="s">
        <v>17175</v>
      </c>
      <c r="H854" s="43" t="s">
        <v>12585</v>
      </c>
      <c r="I854" s="43" t="s">
        <v>17176</v>
      </c>
      <c r="J854" s="43" t="s">
        <v>17177</v>
      </c>
    </row>
    <row r="855">
      <c r="A855" s="42">
        <v>470092.0</v>
      </c>
      <c r="B855" s="43" t="s">
        <v>5125</v>
      </c>
      <c r="C855" s="43" t="s">
        <v>17178</v>
      </c>
      <c r="D855" s="43" t="s">
        <v>17010</v>
      </c>
      <c r="E855" s="43">
        <v>45291.0</v>
      </c>
      <c r="F855" s="43">
        <v>45657.0</v>
      </c>
      <c r="G855" s="43" t="s">
        <v>17179</v>
      </c>
      <c r="H855" s="43" t="s">
        <v>12585</v>
      </c>
      <c r="I855" s="43" t="s">
        <v>17180</v>
      </c>
      <c r="J855" s="43" t="s">
        <v>17181</v>
      </c>
    </row>
    <row r="856">
      <c r="A856" s="42">
        <v>470092.0</v>
      </c>
      <c r="B856" s="43" t="s">
        <v>5125</v>
      </c>
      <c r="C856" s="43" t="s">
        <v>17182</v>
      </c>
      <c r="D856" s="43" t="s">
        <v>17010</v>
      </c>
      <c r="E856" s="43">
        <v>45291.0</v>
      </c>
      <c r="F856" s="43">
        <v>45657.0</v>
      </c>
      <c r="G856" s="43" t="s">
        <v>17183</v>
      </c>
      <c r="H856" s="43" t="s">
        <v>12585</v>
      </c>
      <c r="I856" s="43" t="s">
        <v>17184</v>
      </c>
      <c r="J856" s="43" t="s">
        <v>17185</v>
      </c>
    </row>
    <row r="857">
      <c r="A857" s="42">
        <v>470092.0</v>
      </c>
      <c r="B857" s="43" t="s">
        <v>5125</v>
      </c>
      <c r="C857" s="43" t="s">
        <v>17119</v>
      </c>
      <c r="D857" s="43" t="s">
        <v>17004</v>
      </c>
      <c r="E857" s="43">
        <v>45229.0</v>
      </c>
      <c r="F857" s="43">
        <v>45595.0</v>
      </c>
      <c r="G857" s="43" t="s">
        <v>14634</v>
      </c>
      <c r="H857" s="43" t="s">
        <v>14365</v>
      </c>
      <c r="I857" s="43" t="s">
        <v>17186</v>
      </c>
      <c r="J857" s="43" t="s">
        <v>17187</v>
      </c>
    </row>
    <row r="858">
      <c r="A858" s="42">
        <v>470092.0</v>
      </c>
      <c r="B858" s="43" t="s">
        <v>5125</v>
      </c>
      <c r="C858" s="43" t="s">
        <v>17188</v>
      </c>
      <c r="D858" s="43" t="s">
        <v>17004</v>
      </c>
      <c r="E858" s="43">
        <v>45502.0</v>
      </c>
      <c r="F858" s="43">
        <v>45867.0</v>
      </c>
      <c r="G858" s="43" t="s">
        <v>14828</v>
      </c>
      <c r="H858" s="43" t="s">
        <v>14365</v>
      </c>
      <c r="I858" s="43" t="s">
        <v>514</v>
      </c>
      <c r="J858" s="43" t="s">
        <v>17189</v>
      </c>
    </row>
    <row r="859">
      <c r="A859" s="42">
        <v>470092.0</v>
      </c>
      <c r="B859" s="43" t="s">
        <v>5125</v>
      </c>
      <c r="C859" s="43" t="s">
        <v>14363</v>
      </c>
      <c r="D859" s="43" t="s">
        <v>17010</v>
      </c>
      <c r="E859" s="43">
        <v>45697.0</v>
      </c>
      <c r="F859" s="43">
        <v>46792.0</v>
      </c>
      <c r="G859" s="43" t="s">
        <v>17190</v>
      </c>
      <c r="H859" s="43" t="s">
        <v>14365</v>
      </c>
      <c r="I859" s="43" t="s">
        <v>17191</v>
      </c>
      <c r="J859" s="43" t="s">
        <v>17192</v>
      </c>
    </row>
    <row r="860">
      <c r="A860" s="42">
        <v>470092.0</v>
      </c>
      <c r="B860" s="43" t="s">
        <v>5125</v>
      </c>
      <c r="C860" s="43" t="s">
        <v>17009</v>
      </c>
      <c r="D860" s="43" t="s">
        <v>17010</v>
      </c>
      <c r="E860" s="43">
        <v>45605.0</v>
      </c>
      <c r="F860" s="43">
        <v>45970.0</v>
      </c>
      <c r="G860" s="43" t="s">
        <v>17129</v>
      </c>
      <c r="H860" s="43" t="s">
        <v>14365</v>
      </c>
      <c r="I860" s="43" t="s">
        <v>17193</v>
      </c>
      <c r="J860" s="43" t="s">
        <v>17194</v>
      </c>
    </row>
    <row r="861">
      <c r="A861" s="42">
        <v>470092.0</v>
      </c>
      <c r="B861" s="43" t="s">
        <v>5125</v>
      </c>
      <c r="C861" s="43" t="s">
        <v>17195</v>
      </c>
      <c r="D861" s="43" t="s">
        <v>17010</v>
      </c>
      <c r="E861" s="43">
        <v>45626.0</v>
      </c>
      <c r="F861" s="43">
        <v>45991.0</v>
      </c>
      <c r="G861" s="43" t="s">
        <v>17196</v>
      </c>
      <c r="H861" s="43" t="s">
        <v>14365</v>
      </c>
      <c r="I861" s="43" t="s">
        <v>17197</v>
      </c>
      <c r="J861" s="43" t="s">
        <v>17198</v>
      </c>
    </row>
    <row r="862">
      <c r="A862" s="42">
        <v>470092.0</v>
      </c>
      <c r="B862" s="43" t="s">
        <v>5125</v>
      </c>
      <c r="C862" s="43" t="s">
        <v>17199</v>
      </c>
      <c r="D862" s="43" t="s">
        <v>17010</v>
      </c>
      <c r="E862" s="43">
        <v>45627.0</v>
      </c>
      <c r="F862" s="43">
        <v>46722.0</v>
      </c>
      <c r="G862" s="43" t="s">
        <v>17019</v>
      </c>
      <c r="H862" s="43" t="s">
        <v>14365</v>
      </c>
      <c r="I862" s="43" t="s">
        <v>17200</v>
      </c>
      <c r="J862" s="43" t="s">
        <v>17201</v>
      </c>
    </row>
    <row r="863">
      <c r="A863" s="42">
        <v>470092.0</v>
      </c>
      <c r="B863" s="43" t="s">
        <v>5125</v>
      </c>
      <c r="C863" s="43" t="s">
        <v>17202</v>
      </c>
      <c r="D863" s="43" t="s">
        <v>17010</v>
      </c>
      <c r="E863" s="43">
        <v>45627.0</v>
      </c>
      <c r="F863" s="43">
        <v>46722.0</v>
      </c>
      <c r="G863" s="43" t="s">
        <v>17023</v>
      </c>
      <c r="H863" s="43" t="s">
        <v>14365</v>
      </c>
      <c r="I863" s="43" t="s">
        <v>17203</v>
      </c>
      <c r="J863" s="43" t="s">
        <v>17204</v>
      </c>
    </row>
    <row r="864">
      <c r="A864" s="42">
        <v>470092.0</v>
      </c>
      <c r="B864" s="43" t="s">
        <v>5125</v>
      </c>
      <c r="C864" s="43" t="s">
        <v>17205</v>
      </c>
      <c r="D864" s="43" t="s">
        <v>17010</v>
      </c>
      <c r="E864" s="43">
        <v>45291.0</v>
      </c>
      <c r="F864" s="43">
        <v>45657.0</v>
      </c>
      <c r="G864" s="43" t="s">
        <v>17206</v>
      </c>
      <c r="H864" s="43" t="s">
        <v>12585</v>
      </c>
      <c r="I864" s="43" t="s">
        <v>17207</v>
      </c>
      <c r="J864" s="43" t="s">
        <v>17208</v>
      </c>
    </row>
    <row r="865">
      <c r="A865" s="42">
        <v>470092.0</v>
      </c>
      <c r="B865" s="43" t="s">
        <v>5125</v>
      </c>
      <c r="C865" s="43" t="s">
        <v>17026</v>
      </c>
      <c r="D865" s="43" t="s">
        <v>17010</v>
      </c>
      <c r="E865" s="43">
        <v>45319.0</v>
      </c>
      <c r="F865" s="43">
        <v>45685.0</v>
      </c>
      <c r="G865" s="43" t="s">
        <v>17209</v>
      </c>
      <c r="H865" s="43" t="s">
        <v>14365</v>
      </c>
      <c r="I865" s="43" t="s">
        <v>17210</v>
      </c>
      <c r="J865" s="43" t="s">
        <v>17211</v>
      </c>
    </row>
    <row r="866">
      <c r="A866" s="42">
        <v>470092.0</v>
      </c>
      <c r="B866" s="43" t="s">
        <v>5125</v>
      </c>
      <c r="C866" s="43" t="s">
        <v>17030</v>
      </c>
      <c r="D866" s="43" t="s">
        <v>17031</v>
      </c>
      <c r="E866" s="43">
        <v>45443.0</v>
      </c>
      <c r="F866" s="43">
        <v>45808.0</v>
      </c>
      <c r="G866" s="43" t="s">
        <v>17032</v>
      </c>
      <c r="H866" s="43" t="s">
        <v>12585</v>
      </c>
      <c r="I866" s="43" t="s">
        <v>1367</v>
      </c>
      <c r="J866" s="43" t="s">
        <v>17212</v>
      </c>
    </row>
    <row r="867">
      <c r="A867" s="42">
        <v>470092.0</v>
      </c>
      <c r="B867" s="43" t="s">
        <v>5125</v>
      </c>
      <c r="C867" s="43" t="s">
        <v>17104</v>
      </c>
      <c r="D867" s="43" t="s">
        <v>17010</v>
      </c>
      <c r="E867" s="43">
        <v>45528.0</v>
      </c>
      <c r="F867" s="43">
        <v>45893.0</v>
      </c>
      <c r="G867" s="43" t="s">
        <v>17105</v>
      </c>
      <c r="H867" s="43" t="s">
        <v>14365</v>
      </c>
      <c r="I867" s="43" t="s">
        <v>17213</v>
      </c>
      <c r="J867" s="43" t="s">
        <v>17214</v>
      </c>
    </row>
    <row r="868">
      <c r="A868" s="42">
        <v>470092.0</v>
      </c>
      <c r="B868" s="43" t="s">
        <v>5125</v>
      </c>
      <c r="C868" s="43" t="s">
        <v>17215</v>
      </c>
      <c r="D868" s="43" t="s">
        <v>17010</v>
      </c>
      <c r="E868" s="43">
        <v>45473.0</v>
      </c>
      <c r="F868" s="43">
        <v>46203.0</v>
      </c>
      <c r="G868" s="43" t="s">
        <v>17216</v>
      </c>
      <c r="H868" s="43" t="s">
        <v>14365</v>
      </c>
      <c r="I868" s="43" t="s">
        <v>17217</v>
      </c>
      <c r="J868" s="43" t="s">
        <v>17218</v>
      </c>
    </row>
    <row r="869">
      <c r="A869" s="42">
        <v>470092.0</v>
      </c>
      <c r="B869" s="43" t="s">
        <v>5125</v>
      </c>
      <c r="C869" s="43" t="s">
        <v>17219</v>
      </c>
      <c r="D869" s="43" t="s">
        <v>17010</v>
      </c>
      <c r="E869" s="43">
        <v>45531.0</v>
      </c>
      <c r="F869" s="43">
        <v>46261.0</v>
      </c>
      <c r="G869" s="43" t="s">
        <v>17220</v>
      </c>
      <c r="H869" s="43" t="s">
        <v>14365</v>
      </c>
      <c r="I869" s="43" t="s">
        <v>17221</v>
      </c>
      <c r="J869" s="43" t="s">
        <v>17222</v>
      </c>
    </row>
    <row r="870">
      <c r="A870" s="42">
        <v>410013.0</v>
      </c>
      <c r="B870" s="43" t="s">
        <v>5268</v>
      </c>
      <c r="C870" s="43" t="s">
        <v>17223</v>
      </c>
      <c r="D870" s="43" t="s">
        <v>5282</v>
      </c>
      <c r="E870" s="43" t="s">
        <v>15880</v>
      </c>
      <c r="F870" s="43" t="s">
        <v>17224</v>
      </c>
      <c r="G870" s="43" t="s">
        <v>17225</v>
      </c>
      <c r="H870" s="43" t="s">
        <v>17226</v>
      </c>
      <c r="I870" s="43">
        <v>3570.21</v>
      </c>
      <c r="J870" s="43">
        <f>I870*12</f>
        <v>42842.52</v>
      </c>
    </row>
    <row r="871">
      <c r="A871" s="42">
        <v>410013.0</v>
      </c>
      <c r="B871" s="43" t="s">
        <v>5268</v>
      </c>
      <c r="C871" s="43" t="s">
        <v>5285</v>
      </c>
      <c r="D871" s="43" t="s">
        <v>17227</v>
      </c>
      <c r="E871" s="43" t="s">
        <v>14212</v>
      </c>
      <c r="F871" s="43" t="s">
        <v>14213</v>
      </c>
      <c r="G871" s="43" t="s">
        <v>17228</v>
      </c>
      <c r="H871" s="43" t="s">
        <v>17229</v>
      </c>
      <c r="I871" s="43"/>
      <c r="J871" s="43" t="s">
        <v>565</v>
      </c>
    </row>
    <row r="872">
      <c r="A872" s="42">
        <v>410013.0</v>
      </c>
      <c r="B872" s="43" t="s">
        <v>5268</v>
      </c>
      <c r="C872" s="43" t="s">
        <v>17230</v>
      </c>
      <c r="D872" s="43" t="s">
        <v>17227</v>
      </c>
      <c r="E872" s="43" t="s">
        <v>14553</v>
      </c>
      <c r="F872" s="43" t="s">
        <v>14554</v>
      </c>
      <c r="G872" s="43" t="s">
        <v>17231</v>
      </c>
      <c r="H872" s="43" t="s">
        <v>17232</v>
      </c>
      <c r="I872" s="43"/>
      <c r="J872" s="43">
        <v>4327.44</v>
      </c>
    </row>
    <row r="873">
      <c r="A873" s="42">
        <v>410013.0</v>
      </c>
      <c r="B873" s="43" t="s">
        <v>5268</v>
      </c>
      <c r="C873" s="43" t="s">
        <v>17233</v>
      </c>
      <c r="D873" s="43" t="s">
        <v>17227</v>
      </c>
      <c r="E873" s="43" t="s">
        <v>14185</v>
      </c>
      <c r="F873" s="43" t="s">
        <v>14949</v>
      </c>
      <c r="G873" s="43" t="s">
        <v>17234</v>
      </c>
      <c r="H873" s="43" t="s">
        <v>17235</v>
      </c>
      <c r="I873" s="43"/>
      <c r="J873" s="43">
        <v>43092.0</v>
      </c>
    </row>
    <row r="874">
      <c r="A874" s="42">
        <v>410013.0</v>
      </c>
      <c r="B874" s="43" t="s">
        <v>5268</v>
      </c>
      <c r="C874" s="43" t="s">
        <v>17236</v>
      </c>
      <c r="D874" s="43" t="s">
        <v>17227</v>
      </c>
      <c r="E874" s="43" t="s">
        <v>16883</v>
      </c>
      <c r="F874" s="43" t="s">
        <v>16884</v>
      </c>
      <c r="G874" s="43" t="s">
        <v>17237</v>
      </c>
      <c r="H874" s="43" t="s">
        <v>17238</v>
      </c>
      <c r="I874" s="43"/>
      <c r="J874" s="43">
        <v>20749.68</v>
      </c>
    </row>
    <row r="875">
      <c r="A875" s="42">
        <v>410013.0</v>
      </c>
      <c r="B875" s="43" t="s">
        <v>5268</v>
      </c>
      <c r="C875" s="43" t="s">
        <v>17239</v>
      </c>
      <c r="D875" s="43" t="s">
        <v>17227</v>
      </c>
      <c r="E875" s="43" t="s">
        <v>17240</v>
      </c>
      <c r="F875" s="43" t="s">
        <v>17241</v>
      </c>
      <c r="G875" s="43" t="s">
        <v>17242</v>
      </c>
      <c r="H875" s="43" t="s">
        <v>17243</v>
      </c>
      <c r="I875" s="43">
        <v>245158.3</v>
      </c>
      <c r="J875" s="43">
        <f>I875*12</f>
        <v>2941899.6</v>
      </c>
    </row>
    <row r="876">
      <c r="A876" s="42">
        <v>410013.0</v>
      </c>
      <c r="B876" s="43" t="s">
        <v>5268</v>
      </c>
      <c r="C876" s="43" t="s">
        <v>17244</v>
      </c>
      <c r="D876" s="43" t="s">
        <v>17227</v>
      </c>
      <c r="E876" s="43" t="s">
        <v>14322</v>
      </c>
      <c r="F876" s="43" t="s">
        <v>14137</v>
      </c>
      <c r="G876" s="43" t="s">
        <v>17245</v>
      </c>
      <c r="H876" s="43" t="s">
        <v>17246</v>
      </c>
      <c r="I876" s="43"/>
      <c r="J876" s="43">
        <v>162982.08</v>
      </c>
    </row>
    <row r="877">
      <c r="A877" s="42">
        <v>410013.0</v>
      </c>
      <c r="B877" s="43" t="s">
        <v>5268</v>
      </c>
      <c r="C877" s="43" t="s">
        <v>17247</v>
      </c>
      <c r="D877" s="43" t="s">
        <v>17227</v>
      </c>
      <c r="E877" s="43" t="s">
        <v>14167</v>
      </c>
      <c r="F877" s="43" t="s">
        <v>14518</v>
      </c>
      <c r="G877" s="43" t="s">
        <v>17248</v>
      </c>
      <c r="H877" s="43" t="s">
        <v>17249</v>
      </c>
      <c r="I877" s="43"/>
      <c r="J877" s="43">
        <v>100000.0</v>
      </c>
    </row>
    <row r="878">
      <c r="A878" s="42">
        <v>410013.0</v>
      </c>
      <c r="B878" s="43" t="s">
        <v>5268</v>
      </c>
      <c r="C878" s="43" t="s">
        <v>17250</v>
      </c>
      <c r="D878" s="43" t="s">
        <v>17227</v>
      </c>
      <c r="E878" s="43" t="s">
        <v>14200</v>
      </c>
      <c r="F878" s="43" t="s">
        <v>2005</v>
      </c>
      <c r="G878" s="43" t="s">
        <v>17251</v>
      </c>
      <c r="H878" s="43" t="s">
        <v>17252</v>
      </c>
      <c r="I878" s="43"/>
      <c r="J878" s="43" t="s">
        <v>477</v>
      </c>
    </row>
    <row r="879">
      <c r="A879" s="42">
        <v>450001.0</v>
      </c>
      <c r="B879" s="43" t="s">
        <v>5326</v>
      </c>
      <c r="C879" s="43" t="s">
        <v>17253</v>
      </c>
      <c r="D879" s="43" t="s">
        <v>17254</v>
      </c>
      <c r="E879" s="43" t="s">
        <v>14248</v>
      </c>
      <c r="F879" s="43" t="s">
        <v>14248</v>
      </c>
      <c r="G879" s="43" t="s">
        <v>17255</v>
      </c>
      <c r="H879" s="43" t="s">
        <v>17256</v>
      </c>
      <c r="I879" s="43" t="s">
        <v>17257</v>
      </c>
      <c r="J879" s="43" t="s">
        <v>17258</v>
      </c>
    </row>
    <row r="880">
      <c r="A880" s="42">
        <v>450001.0</v>
      </c>
      <c r="B880" s="43" t="s">
        <v>5326</v>
      </c>
      <c r="C880" s="43" t="s">
        <v>17259</v>
      </c>
      <c r="D880" s="43" t="s">
        <v>17254</v>
      </c>
      <c r="E880" s="43">
        <v>45450.0</v>
      </c>
      <c r="F880" s="43">
        <v>45450.0</v>
      </c>
      <c r="G880" s="43" t="s">
        <v>17260</v>
      </c>
      <c r="H880" s="43" t="s">
        <v>17261</v>
      </c>
      <c r="I880" s="43" t="s">
        <v>17262</v>
      </c>
      <c r="J880" s="43" t="s">
        <v>17263</v>
      </c>
    </row>
    <row r="881">
      <c r="A881" s="42">
        <v>450001.0</v>
      </c>
      <c r="B881" s="43" t="s">
        <v>5326</v>
      </c>
      <c r="C881" s="43" t="s">
        <v>17264</v>
      </c>
      <c r="D881" s="43" t="s">
        <v>17254</v>
      </c>
      <c r="E881" s="43">
        <v>45450.0</v>
      </c>
      <c r="F881" s="43">
        <v>45450.0</v>
      </c>
      <c r="G881" s="43" t="s">
        <v>17265</v>
      </c>
      <c r="H881" s="43" t="s">
        <v>17266</v>
      </c>
      <c r="I881" s="43" t="s">
        <v>17267</v>
      </c>
      <c r="J881" s="43" t="s">
        <v>17268</v>
      </c>
    </row>
    <row r="882">
      <c r="A882" s="42">
        <v>45001.0</v>
      </c>
      <c r="B882" s="43" t="s">
        <v>5326</v>
      </c>
      <c r="C882" s="43" t="s">
        <v>7322</v>
      </c>
      <c r="D882" s="43" t="s">
        <v>17269</v>
      </c>
      <c r="E882" s="43">
        <v>45291.0</v>
      </c>
      <c r="F882" s="43">
        <v>45473.0</v>
      </c>
      <c r="G882" s="43" t="s">
        <v>17270</v>
      </c>
      <c r="H882" s="43" t="s">
        <v>23</v>
      </c>
      <c r="I882" s="43" t="s">
        <v>7325</v>
      </c>
      <c r="J882" s="43" t="s">
        <v>17271</v>
      </c>
    </row>
    <row r="883">
      <c r="A883" s="42">
        <v>45001.0</v>
      </c>
      <c r="B883" s="43" t="s">
        <v>5326</v>
      </c>
      <c r="C883" s="43" t="s">
        <v>7327</v>
      </c>
      <c r="D883" s="43" t="s">
        <v>17269</v>
      </c>
      <c r="E883" s="43">
        <v>45573.0</v>
      </c>
      <c r="F883" s="43">
        <v>46303.0</v>
      </c>
      <c r="G883" s="43" t="s">
        <v>17272</v>
      </c>
      <c r="H883" s="43" t="s">
        <v>23</v>
      </c>
      <c r="I883" s="43" t="s">
        <v>7330</v>
      </c>
      <c r="J883" s="43" t="s">
        <v>17273</v>
      </c>
    </row>
    <row r="884">
      <c r="A884" s="42">
        <v>45001.0</v>
      </c>
      <c r="B884" s="43" t="s">
        <v>5326</v>
      </c>
      <c r="C884" s="43" t="s">
        <v>7332</v>
      </c>
      <c r="D884" s="43" t="s">
        <v>17269</v>
      </c>
      <c r="E884" s="43">
        <v>45573.0</v>
      </c>
      <c r="F884" s="43">
        <v>46303.0</v>
      </c>
      <c r="G884" s="43" t="s">
        <v>17272</v>
      </c>
      <c r="H884" s="43" t="s">
        <v>23</v>
      </c>
      <c r="I884" s="43" t="s">
        <v>7335</v>
      </c>
      <c r="J884" s="43" t="s">
        <v>17274</v>
      </c>
    </row>
    <row r="885">
      <c r="A885" s="42">
        <v>45001.0</v>
      </c>
      <c r="B885" s="43" t="s">
        <v>5326</v>
      </c>
      <c r="C885" s="43" t="s">
        <v>7337</v>
      </c>
      <c r="D885" s="43" t="s">
        <v>17269</v>
      </c>
      <c r="E885" s="43">
        <v>45573.0</v>
      </c>
      <c r="F885" s="43">
        <v>46303.0</v>
      </c>
      <c r="G885" s="43" t="s">
        <v>17272</v>
      </c>
      <c r="H885" s="43" t="s">
        <v>23</v>
      </c>
      <c r="I885" s="43" t="s">
        <v>7340</v>
      </c>
      <c r="J885" s="43" t="s">
        <v>17275</v>
      </c>
    </row>
    <row r="886">
      <c r="A886" s="42">
        <v>45001.0</v>
      </c>
      <c r="B886" s="43" t="s">
        <v>5326</v>
      </c>
      <c r="C886" s="43" t="s">
        <v>7342</v>
      </c>
      <c r="D886" s="43" t="s">
        <v>17269</v>
      </c>
      <c r="E886" s="43">
        <v>45573.0</v>
      </c>
      <c r="F886" s="43">
        <v>46303.0</v>
      </c>
      <c r="G886" s="43" t="s">
        <v>17276</v>
      </c>
      <c r="H886" s="43" t="s">
        <v>23</v>
      </c>
      <c r="I886" s="43" t="s">
        <v>7345</v>
      </c>
      <c r="J886" s="43" t="s">
        <v>17277</v>
      </c>
    </row>
    <row r="887">
      <c r="A887" s="42">
        <v>45001.0</v>
      </c>
      <c r="B887" s="43" t="s">
        <v>5326</v>
      </c>
      <c r="C887" s="43" t="s">
        <v>7347</v>
      </c>
      <c r="D887" s="43" t="s">
        <v>17269</v>
      </c>
      <c r="E887" s="43">
        <v>45573.0</v>
      </c>
      <c r="F887" s="43">
        <v>46303.0</v>
      </c>
      <c r="G887" s="43" t="s">
        <v>17276</v>
      </c>
      <c r="H887" s="43" t="s">
        <v>23</v>
      </c>
      <c r="I887" s="43" t="s">
        <v>7350</v>
      </c>
      <c r="J887" s="43" t="s">
        <v>17278</v>
      </c>
    </row>
    <row r="888">
      <c r="A888" s="42">
        <v>45001.0</v>
      </c>
      <c r="B888" s="43" t="s">
        <v>5326</v>
      </c>
      <c r="C888" s="43" t="s">
        <v>7352</v>
      </c>
      <c r="D888" s="43" t="s">
        <v>17269</v>
      </c>
      <c r="E888" s="43">
        <v>45905.0</v>
      </c>
      <c r="F888" s="43">
        <v>46634.0</v>
      </c>
      <c r="G888" s="43" t="s">
        <v>17279</v>
      </c>
      <c r="H888" s="43" t="s">
        <v>23</v>
      </c>
      <c r="I888" s="43" t="s">
        <v>7355</v>
      </c>
      <c r="J888" s="43" t="s">
        <v>15116</v>
      </c>
    </row>
    <row r="889">
      <c r="A889" s="42">
        <v>45001.0</v>
      </c>
      <c r="B889" s="43" t="s">
        <v>5326</v>
      </c>
      <c r="C889" s="43" t="s">
        <v>7357</v>
      </c>
      <c r="D889" s="43" t="s">
        <v>17269</v>
      </c>
      <c r="E889" s="43">
        <v>45905.0</v>
      </c>
      <c r="F889" s="43">
        <v>46634.0</v>
      </c>
      <c r="G889" s="43" t="s">
        <v>17279</v>
      </c>
      <c r="H889" s="43" t="s">
        <v>23</v>
      </c>
      <c r="I889" s="43" t="s">
        <v>7360</v>
      </c>
      <c r="J889" s="43" t="s">
        <v>17280</v>
      </c>
    </row>
    <row r="890">
      <c r="A890" s="42">
        <v>45001.0</v>
      </c>
      <c r="B890" s="43" t="s">
        <v>5326</v>
      </c>
      <c r="C890" s="43" t="s">
        <v>7362</v>
      </c>
      <c r="D890" s="43" t="s">
        <v>17269</v>
      </c>
      <c r="E890" s="43">
        <v>45905.0</v>
      </c>
      <c r="F890" s="43">
        <v>46634.0</v>
      </c>
      <c r="G890" s="43" t="s">
        <v>17279</v>
      </c>
      <c r="H890" s="43" t="s">
        <v>23</v>
      </c>
      <c r="I890" s="43" t="s">
        <v>7365</v>
      </c>
      <c r="J890" s="43" t="s">
        <v>17281</v>
      </c>
    </row>
    <row r="891">
      <c r="A891" s="42">
        <v>45001.0</v>
      </c>
      <c r="B891" s="43" t="s">
        <v>5326</v>
      </c>
      <c r="C891" s="43" t="s">
        <v>7367</v>
      </c>
      <c r="D891" s="43" t="s">
        <v>17269</v>
      </c>
      <c r="E891" s="43">
        <v>45905.0</v>
      </c>
      <c r="F891" s="43">
        <v>46634.0</v>
      </c>
      <c r="G891" s="43" t="s">
        <v>17279</v>
      </c>
      <c r="H891" s="43" t="s">
        <v>23</v>
      </c>
      <c r="I891" s="43" t="s">
        <v>7370</v>
      </c>
      <c r="J891" s="43" t="s">
        <v>17282</v>
      </c>
    </row>
    <row r="892">
      <c r="A892" s="42">
        <v>45001.0</v>
      </c>
      <c r="B892" s="43" t="s">
        <v>5326</v>
      </c>
      <c r="C892" s="43" t="s">
        <v>7372</v>
      </c>
      <c r="D892" s="43" t="s">
        <v>17269</v>
      </c>
      <c r="E892" s="43">
        <v>45905.0</v>
      </c>
      <c r="F892" s="43">
        <v>46634.0</v>
      </c>
      <c r="G892" s="43" t="s">
        <v>17279</v>
      </c>
      <c r="H892" s="43" t="s">
        <v>23</v>
      </c>
      <c r="I892" s="43" t="s">
        <v>7375</v>
      </c>
      <c r="J892" s="43" t="s">
        <v>14410</v>
      </c>
    </row>
    <row r="893">
      <c r="A893" s="42">
        <v>45001.0</v>
      </c>
      <c r="B893" s="43" t="s">
        <v>5326</v>
      </c>
      <c r="C893" s="43" t="s">
        <v>7377</v>
      </c>
      <c r="D893" s="43" t="s">
        <v>17269</v>
      </c>
      <c r="E893" s="43">
        <v>45905.0</v>
      </c>
      <c r="F893" s="43">
        <v>46634.0</v>
      </c>
      <c r="G893" s="43" t="s">
        <v>17279</v>
      </c>
      <c r="H893" s="43" t="s">
        <v>23</v>
      </c>
      <c r="I893" s="43" t="s">
        <v>7380</v>
      </c>
      <c r="J893" s="43" t="s">
        <v>14399</v>
      </c>
    </row>
    <row r="894">
      <c r="A894" s="42">
        <v>45001.0</v>
      </c>
      <c r="B894" s="43" t="s">
        <v>5326</v>
      </c>
      <c r="C894" s="43" t="s">
        <v>7382</v>
      </c>
      <c r="D894" s="43" t="s">
        <v>17269</v>
      </c>
      <c r="E894" s="43">
        <v>45462.0</v>
      </c>
      <c r="F894" s="43">
        <v>46193.0</v>
      </c>
      <c r="G894" s="43" t="s">
        <v>17283</v>
      </c>
      <c r="H894" s="43" t="s">
        <v>23</v>
      </c>
      <c r="I894" s="43" t="s">
        <v>7385</v>
      </c>
      <c r="J894" s="43" t="s">
        <v>17284</v>
      </c>
    </row>
    <row r="895">
      <c r="A895" s="42">
        <v>45001.0</v>
      </c>
      <c r="B895" s="43" t="s">
        <v>5326</v>
      </c>
      <c r="C895" s="43" t="s">
        <v>7387</v>
      </c>
      <c r="D895" s="43" t="s">
        <v>17269</v>
      </c>
      <c r="E895" s="43">
        <v>45462.0</v>
      </c>
      <c r="F895" s="43">
        <v>46193.0</v>
      </c>
      <c r="G895" s="43" t="s">
        <v>17283</v>
      </c>
      <c r="H895" s="43" t="s">
        <v>23</v>
      </c>
      <c r="I895" s="43" t="s">
        <v>7389</v>
      </c>
      <c r="J895" s="43" t="s">
        <v>17285</v>
      </c>
    </row>
    <row r="896">
      <c r="A896" s="42">
        <v>45001.0</v>
      </c>
      <c r="B896" s="43" t="s">
        <v>5326</v>
      </c>
      <c r="C896" s="43" t="s">
        <v>7391</v>
      </c>
      <c r="D896" s="43" t="s">
        <v>17269</v>
      </c>
      <c r="E896" s="43">
        <v>45462.0</v>
      </c>
      <c r="F896" s="43">
        <v>46193.0</v>
      </c>
      <c r="G896" s="43" t="s">
        <v>17283</v>
      </c>
      <c r="H896" s="43" t="s">
        <v>23</v>
      </c>
      <c r="I896" s="43" t="s">
        <v>7393</v>
      </c>
      <c r="J896" s="43" t="s">
        <v>17286</v>
      </c>
    </row>
    <row r="897">
      <c r="A897" s="42">
        <v>45001.0</v>
      </c>
      <c r="B897" s="43" t="s">
        <v>5326</v>
      </c>
      <c r="C897" s="43" t="s">
        <v>7317</v>
      </c>
      <c r="D897" s="43" t="s">
        <v>17269</v>
      </c>
      <c r="E897" s="43">
        <v>45510.0</v>
      </c>
      <c r="F897" s="43">
        <v>45510.0</v>
      </c>
      <c r="G897" s="43" t="s">
        <v>17287</v>
      </c>
      <c r="H897" s="43" t="s">
        <v>17288</v>
      </c>
      <c r="I897" s="43" t="s">
        <v>7320</v>
      </c>
      <c r="J897" s="43" t="s">
        <v>17289</v>
      </c>
    </row>
    <row r="898">
      <c r="A898" s="42">
        <v>520001.0</v>
      </c>
      <c r="B898" s="43" t="s">
        <v>17290</v>
      </c>
      <c r="C898" s="43" t="s">
        <v>17291</v>
      </c>
      <c r="D898" s="43" t="s">
        <v>1731</v>
      </c>
      <c r="E898" s="43" t="s">
        <v>14322</v>
      </c>
      <c r="F898" s="43"/>
      <c r="G898" s="43"/>
      <c r="H898" s="43" t="s">
        <v>2149</v>
      </c>
      <c r="I898" s="43" t="s">
        <v>8357</v>
      </c>
      <c r="J898" s="43" t="s">
        <v>17292</v>
      </c>
    </row>
    <row r="899">
      <c r="A899" s="42">
        <v>520001.0</v>
      </c>
      <c r="B899" s="43" t="s">
        <v>17290</v>
      </c>
      <c r="C899" s="43" t="s">
        <v>17293</v>
      </c>
      <c r="D899" s="43" t="s">
        <v>1731</v>
      </c>
      <c r="E899" s="43">
        <v>45291.0</v>
      </c>
      <c r="F899" s="43"/>
      <c r="G899" s="43"/>
      <c r="H899" s="43" t="s">
        <v>15045</v>
      </c>
      <c r="I899" s="43" t="s">
        <v>17294</v>
      </c>
      <c r="J899" s="43" t="s">
        <v>17295</v>
      </c>
    </row>
    <row r="900">
      <c r="A900" s="42">
        <v>520001.0</v>
      </c>
      <c r="B900" s="43" t="s">
        <v>17290</v>
      </c>
      <c r="C900" s="43" t="s">
        <v>17296</v>
      </c>
      <c r="D900" s="43" t="s">
        <v>1731</v>
      </c>
      <c r="E900" s="43">
        <v>45291.0</v>
      </c>
      <c r="F900" s="43"/>
      <c r="G900" s="43"/>
      <c r="H900" s="43" t="s">
        <v>15045</v>
      </c>
      <c r="I900" s="43" t="s">
        <v>17297</v>
      </c>
      <c r="J900" s="43" t="s">
        <v>17298</v>
      </c>
    </row>
    <row r="901">
      <c r="A901" s="42">
        <v>520001.0</v>
      </c>
      <c r="B901" s="43" t="s">
        <v>17290</v>
      </c>
      <c r="C901" s="43" t="s">
        <v>17299</v>
      </c>
      <c r="D901" s="43" t="s">
        <v>17300</v>
      </c>
      <c r="E901" s="43">
        <v>45291.0</v>
      </c>
      <c r="F901" s="43"/>
      <c r="G901" s="43"/>
      <c r="H901" s="43" t="s">
        <v>15045</v>
      </c>
      <c r="I901" s="43" t="s">
        <v>71</v>
      </c>
      <c r="J901" s="43" t="s">
        <v>17301</v>
      </c>
    </row>
    <row r="902">
      <c r="A902" s="42">
        <v>520001.0</v>
      </c>
      <c r="B902" s="43" t="s">
        <v>17290</v>
      </c>
      <c r="C902" s="43" t="s">
        <v>17302</v>
      </c>
      <c r="D902" s="43" t="s">
        <v>17300</v>
      </c>
      <c r="E902" s="43">
        <v>45291.0</v>
      </c>
      <c r="F902" s="43"/>
      <c r="G902" s="43"/>
      <c r="H902" s="43" t="s">
        <v>15045</v>
      </c>
      <c r="I902" s="43" t="s">
        <v>71</v>
      </c>
      <c r="J902" s="43" t="s">
        <v>17303</v>
      </c>
    </row>
    <row r="903">
      <c r="A903" s="42">
        <v>520001.0</v>
      </c>
      <c r="B903" s="43" t="s">
        <v>17290</v>
      </c>
      <c r="C903" s="43" t="s">
        <v>17304</v>
      </c>
      <c r="D903" s="43" t="s">
        <v>17300</v>
      </c>
      <c r="E903" s="43">
        <v>45291.0</v>
      </c>
      <c r="F903" s="43"/>
      <c r="G903" s="43"/>
      <c r="H903" s="43" t="s">
        <v>15045</v>
      </c>
      <c r="I903" s="43" t="s">
        <v>71</v>
      </c>
      <c r="J903" s="43" t="s">
        <v>17305</v>
      </c>
    </row>
    <row r="904">
      <c r="A904" s="42">
        <v>520001.0</v>
      </c>
      <c r="B904" s="43" t="s">
        <v>17290</v>
      </c>
      <c r="C904" s="43" t="s">
        <v>17306</v>
      </c>
      <c r="D904" s="43" t="s">
        <v>17300</v>
      </c>
      <c r="E904" s="43">
        <v>46022.0</v>
      </c>
      <c r="F904" s="43"/>
      <c r="G904" s="43"/>
      <c r="H904" s="43" t="s">
        <v>12585</v>
      </c>
      <c r="I904" s="43" t="s">
        <v>17307</v>
      </c>
      <c r="J904" s="43" t="s">
        <v>17308</v>
      </c>
    </row>
    <row r="905">
      <c r="A905" s="42">
        <v>520001.0</v>
      </c>
      <c r="B905" s="43" t="s">
        <v>17290</v>
      </c>
      <c r="C905" s="43" t="s">
        <v>7722</v>
      </c>
      <c r="D905" s="43" t="s">
        <v>17300</v>
      </c>
      <c r="E905" s="43">
        <v>46022.0</v>
      </c>
      <c r="F905" s="43"/>
      <c r="G905" s="43"/>
      <c r="H905" s="43" t="s">
        <v>12585</v>
      </c>
      <c r="I905" s="43" t="s">
        <v>17309</v>
      </c>
      <c r="J905" s="43" t="s">
        <v>17310</v>
      </c>
    </row>
    <row r="906">
      <c r="A906" s="42">
        <v>520001.0</v>
      </c>
      <c r="B906" s="43" t="s">
        <v>17290</v>
      </c>
      <c r="C906" s="43" t="s">
        <v>17311</v>
      </c>
      <c r="D906" s="43" t="s">
        <v>1731</v>
      </c>
      <c r="E906" s="43">
        <v>45504.0</v>
      </c>
      <c r="F906" s="43"/>
      <c r="G906" s="43"/>
      <c r="H906" s="43" t="s">
        <v>12585</v>
      </c>
      <c r="I906" s="43" t="s">
        <v>17312</v>
      </c>
      <c r="J906" s="43" t="s">
        <v>17313</v>
      </c>
    </row>
    <row r="907">
      <c r="A907" s="42">
        <v>520001.0</v>
      </c>
      <c r="B907" s="43" t="s">
        <v>17290</v>
      </c>
      <c r="C907" s="43" t="s">
        <v>7724</v>
      </c>
      <c r="D907" s="43" t="s">
        <v>17300</v>
      </c>
      <c r="E907" s="43">
        <v>45322.0</v>
      </c>
      <c r="F907" s="43"/>
      <c r="G907" s="43"/>
      <c r="H907" s="43" t="s">
        <v>12585</v>
      </c>
      <c r="I907" s="43" t="s">
        <v>1087</v>
      </c>
      <c r="J907" s="43" t="s">
        <v>17314</v>
      </c>
    </row>
    <row r="908">
      <c r="A908" s="42">
        <v>520001.0</v>
      </c>
      <c r="B908" s="43" t="s">
        <v>17290</v>
      </c>
      <c r="C908" s="43" t="s">
        <v>7726</v>
      </c>
      <c r="D908" s="43" t="s">
        <v>17300</v>
      </c>
      <c r="E908" s="43">
        <v>46022.0</v>
      </c>
      <c r="F908" s="43"/>
      <c r="G908" s="43"/>
      <c r="H908" s="43" t="s">
        <v>12585</v>
      </c>
      <c r="I908" s="43" t="s">
        <v>17315</v>
      </c>
      <c r="J908" s="43" t="s">
        <v>17316</v>
      </c>
    </row>
    <row r="909">
      <c r="A909" s="42">
        <v>520001.0</v>
      </c>
      <c r="B909" s="43" t="s">
        <v>17290</v>
      </c>
      <c r="C909" s="43" t="s">
        <v>7728</v>
      </c>
      <c r="D909" s="43" t="s">
        <v>17300</v>
      </c>
      <c r="E909" s="43">
        <v>46022.0</v>
      </c>
      <c r="F909" s="43"/>
      <c r="G909" s="43"/>
      <c r="H909" s="43" t="s">
        <v>12585</v>
      </c>
      <c r="I909" s="43" t="s">
        <v>6719</v>
      </c>
      <c r="J909" s="43" t="s">
        <v>17317</v>
      </c>
    </row>
    <row r="910">
      <c r="A910" s="42">
        <v>520001.0</v>
      </c>
      <c r="B910" s="43" t="s">
        <v>17290</v>
      </c>
      <c r="C910" s="43" t="s">
        <v>7730</v>
      </c>
      <c r="D910" s="43" t="s">
        <v>17300</v>
      </c>
      <c r="E910" s="43">
        <v>45443.0</v>
      </c>
      <c r="F910" s="43"/>
      <c r="G910" s="43"/>
      <c r="H910" s="43" t="s">
        <v>12585</v>
      </c>
      <c r="I910" s="43" t="s">
        <v>11595</v>
      </c>
      <c r="J910" s="43" t="s">
        <v>17318</v>
      </c>
    </row>
    <row r="911">
      <c r="A911" s="42">
        <v>520001.0</v>
      </c>
      <c r="B911" s="43" t="s">
        <v>17290</v>
      </c>
      <c r="C911" s="43" t="s">
        <v>7732</v>
      </c>
      <c r="D911" s="43" t="s">
        <v>17300</v>
      </c>
      <c r="E911" s="43">
        <v>45260.0</v>
      </c>
      <c r="F911" s="43"/>
      <c r="G911" s="43"/>
      <c r="H911" s="43" t="s">
        <v>12585</v>
      </c>
      <c r="I911" s="43" t="s">
        <v>17319</v>
      </c>
      <c r="J911" s="43" t="s">
        <v>17320</v>
      </c>
    </row>
    <row r="912">
      <c r="A912" s="42">
        <v>520001.0</v>
      </c>
      <c r="B912" s="43" t="s">
        <v>17290</v>
      </c>
      <c r="C912" s="43" t="s">
        <v>7734</v>
      </c>
      <c r="D912" s="43" t="s">
        <v>17300</v>
      </c>
      <c r="E912" s="43">
        <v>46022.0</v>
      </c>
      <c r="F912" s="43"/>
      <c r="G912" s="43"/>
      <c r="H912" s="43" t="s">
        <v>12585</v>
      </c>
      <c r="I912" s="43" t="s">
        <v>17321</v>
      </c>
      <c r="J912" s="43" t="s">
        <v>17322</v>
      </c>
    </row>
    <row r="913">
      <c r="A913" s="42">
        <v>520001.0</v>
      </c>
      <c r="B913" s="43" t="s">
        <v>17290</v>
      </c>
      <c r="C913" s="43" t="s">
        <v>7736</v>
      </c>
      <c r="D913" s="43" t="s">
        <v>17300</v>
      </c>
      <c r="E913" s="43">
        <v>45473.0</v>
      </c>
      <c r="F913" s="43"/>
      <c r="G913" s="43"/>
      <c r="H913" s="43" t="s">
        <v>12585</v>
      </c>
      <c r="I913" s="43" t="s">
        <v>17323</v>
      </c>
      <c r="J913" s="43" t="s">
        <v>17324</v>
      </c>
    </row>
    <row r="914">
      <c r="A914" s="42">
        <v>520001.0</v>
      </c>
      <c r="B914" s="43" t="s">
        <v>17290</v>
      </c>
      <c r="C914" s="43" t="s">
        <v>7738</v>
      </c>
      <c r="D914" s="43" t="s">
        <v>17300</v>
      </c>
      <c r="E914" s="43">
        <v>45230.0</v>
      </c>
      <c r="F914" s="43"/>
      <c r="G914" s="43"/>
      <c r="H914" s="43" t="s">
        <v>12585</v>
      </c>
      <c r="I914" s="43" t="s">
        <v>17325</v>
      </c>
      <c r="J914" s="43" t="s">
        <v>17326</v>
      </c>
    </row>
    <row r="915">
      <c r="A915" s="42">
        <v>520001.0</v>
      </c>
      <c r="B915" s="43" t="s">
        <v>17290</v>
      </c>
      <c r="C915" s="43" t="s">
        <v>7740</v>
      </c>
      <c r="D915" s="43" t="s">
        <v>17300</v>
      </c>
      <c r="E915" s="43">
        <v>45657.0</v>
      </c>
      <c r="F915" s="43"/>
      <c r="G915" s="43"/>
      <c r="H915" s="43" t="s">
        <v>12585</v>
      </c>
      <c r="I915" s="43" t="s">
        <v>17327</v>
      </c>
      <c r="J915" s="43" t="s">
        <v>17328</v>
      </c>
    </row>
    <row r="916">
      <c r="A916" s="42">
        <v>520001.0</v>
      </c>
      <c r="B916" s="43" t="s">
        <v>17290</v>
      </c>
      <c r="C916" s="43" t="s">
        <v>7742</v>
      </c>
      <c r="D916" s="43" t="s">
        <v>17300</v>
      </c>
      <c r="E916" s="43">
        <v>45473.0</v>
      </c>
      <c r="F916" s="43"/>
      <c r="G916" s="43"/>
      <c r="H916" s="43" t="s">
        <v>12585</v>
      </c>
      <c r="I916" s="43" t="s">
        <v>17329</v>
      </c>
      <c r="J916" s="43" t="s">
        <v>17330</v>
      </c>
    </row>
    <row r="917">
      <c r="A917" s="42">
        <v>520001.0</v>
      </c>
      <c r="B917" s="43" t="s">
        <v>17290</v>
      </c>
      <c r="C917" s="43" t="s">
        <v>7744</v>
      </c>
      <c r="D917" s="43" t="s">
        <v>17300</v>
      </c>
      <c r="E917" s="43">
        <v>45777.0</v>
      </c>
      <c r="F917" s="43"/>
      <c r="G917" s="43"/>
      <c r="H917" s="43" t="s">
        <v>12585</v>
      </c>
      <c r="I917" s="43" t="s">
        <v>17331</v>
      </c>
      <c r="J917" s="43" t="s">
        <v>17332</v>
      </c>
    </row>
    <row r="918">
      <c r="A918" s="42">
        <v>520001.0</v>
      </c>
      <c r="B918" s="43" t="s">
        <v>17290</v>
      </c>
      <c r="C918" s="43" t="s">
        <v>17333</v>
      </c>
      <c r="D918" s="43" t="s">
        <v>17300</v>
      </c>
      <c r="E918" s="43">
        <v>45401.0</v>
      </c>
      <c r="F918" s="43"/>
      <c r="G918" s="43"/>
      <c r="H918" s="43" t="s">
        <v>12585</v>
      </c>
      <c r="I918" s="43" t="s">
        <v>17334</v>
      </c>
      <c r="J918" s="43" t="s">
        <v>17335</v>
      </c>
    </row>
    <row r="919">
      <c r="A919" s="42">
        <v>520001.0</v>
      </c>
      <c r="B919" s="43" t="s">
        <v>17290</v>
      </c>
      <c r="C919" s="43" t="s">
        <v>17336</v>
      </c>
      <c r="D919" s="43" t="s">
        <v>1731</v>
      </c>
      <c r="E919" s="43">
        <v>45595.0</v>
      </c>
      <c r="F919" s="43"/>
      <c r="G919" s="43"/>
      <c r="H919" s="43" t="s">
        <v>104</v>
      </c>
      <c r="I919" s="43" t="s">
        <v>17337</v>
      </c>
      <c r="J919" s="43" t="s">
        <v>17338</v>
      </c>
    </row>
    <row r="920">
      <c r="A920" s="42">
        <v>520001.0</v>
      </c>
      <c r="B920" s="43" t="s">
        <v>17290</v>
      </c>
      <c r="C920" s="43" t="s">
        <v>17339</v>
      </c>
      <c r="D920" s="43" t="s">
        <v>1731</v>
      </c>
      <c r="E920" s="43">
        <v>45359.0</v>
      </c>
      <c r="F920" s="43"/>
      <c r="G920" s="43"/>
      <c r="H920" s="43" t="s">
        <v>12585</v>
      </c>
      <c r="I920" s="43" t="s">
        <v>8787</v>
      </c>
      <c r="J920" s="43" t="s">
        <v>17340</v>
      </c>
    </row>
    <row r="921">
      <c r="A921" s="42">
        <v>520001.0</v>
      </c>
      <c r="B921" s="43" t="s">
        <v>17290</v>
      </c>
      <c r="C921" s="43" t="s">
        <v>17341</v>
      </c>
      <c r="D921" s="43" t="s">
        <v>1731</v>
      </c>
      <c r="E921" s="43">
        <v>45340.0</v>
      </c>
      <c r="F921" s="43"/>
      <c r="G921" s="43"/>
      <c r="H921" s="43" t="s">
        <v>104</v>
      </c>
      <c r="I921" s="43" t="s">
        <v>17342</v>
      </c>
      <c r="J921" s="43" t="s">
        <v>16993</v>
      </c>
    </row>
    <row r="922">
      <c r="A922" s="42">
        <v>520001.0</v>
      </c>
      <c r="B922" s="43" t="s">
        <v>17290</v>
      </c>
      <c r="C922" s="43" t="s">
        <v>17343</v>
      </c>
      <c r="D922" s="43" t="s">
        <v>1731</v>
      </c>
      <c r="E922" s="43">
        <v>45537.0</v>
      </c>
      <c r="F922" s="43"/>
      <c r="G922" s="43"/>
      <c r="H922" s="43" t="s">
        <v>104</v>
      </c>
      <c r="I922" s="43" t="s">
        <v>17344</v>
      </c>
      <c r="J922" s="43" t="s">
        <v>17345</v>
      </c>
    </row>
    <row r="923">
      <c r="A923" s="42">
        <v>520001.0</v>
      </c>
      <c r="B923" s="43" t="s">
        <v>17290</v>
      </c>
      <c r="C923" s="43" t="s">
        <v>17346</v>
      </c>
      <c r="D923" s="43" t="s">
        <v>1731</v>
      </c>
      <c r="E923" s="43">
        <v>45467.0</v>
      </c>
      <c r="F923" s="43"/>
      <c r="G923" s="43"/>
      <c r="H923" s="43" t="s">
        <v>104</v>
      </c>
      <c r="I923" s="43" t="s">
        <v>17347</v>
      </c>
      <c r="J923" s="43" t="s">
        <v>17348</v>
      </c>
    </row>
    <row r="924">
      <c r="A924" s="42">
        <v>520001.0</v>
      </c>
      <c r="B924" s="43" t="s">
        <v>17290</v>
      </c>
      <c r="C924" s="43" t="s">
        <v>17349</v>
      </c>
      <c r="D924" s="43" t="s">
        <v>1731</v>
      </c>
      <c r="E924" s="43">
        <v>45293.0</v>
      </c>
      <c r="F924" s="43"/>
      <c r="G924" s="43"/>
      <c r="H924" s="43" t="s">
        <v>104</v>
      </c>
      <c r="I924" s="43" t="s">
        <v>17350</v>
      </c>
      <c r="J924" s="43" t="s">
        <v>17351</v>
      </c>
    </row>
    <row r="925">
      <c r="A925" s="42">
        <v>520001.0</v>
      </c>
      <c r="B925" s="43" t="s">
        <v>17290</v>
      </c>
      <c r="C925" s="43" t="s">
        <v>17352</v>
      </c>
      <c r="D925" s="43" t="s">
        <v>1731</v>
      </c>
      <c r="E925" s="43">
        <v>45392.0</v>
      </c>
      <c r="F925" s="43"/>
      <c r="G925" s="43"/>
      <c r="H925" s="43" t="s">
        <v>104</v>
      </c>
      <c r="I925" s="43" t="s">
        <v>17353</v>
      </c>
      <c r="J925" s="43" t="s">
        <v>17354</v>
      </c>
    </row>
    <row r="926">
      <c r="A926" s="42">
        <v>520001.0</v>
      </c>
      <c r="B926" s="43" t="s">
        <v>17290</v>
      </c>
      <c r="C926" s="43" t="s">
        <v>17355</v>
      </c>
      <c r="D926" s="43" t="s">
        <v>1731</v>
      </c>
      <c r="E926" s="43">
        <v>45502.0</v>
      </c>
      <c r="F926" s="43"/>
      <c r="G926" s="43"/>
      <c r="H926" s="43" t="s">
        <v>104</v>
      </c>
      <c r="I926" s="43" t="s">
        <v>369</v>
      </c>
      <c r="J926" s="43" t="s">
        <v>17356</v>
      </c>
    </row>
    <row r="927">
      <c r="A927" s="42">
        <v>520001.0</v>
      </c>
      <c r="B927" s="43" t="s">
        <v>17290</v>
      </c>
      <c r="C927" s="43" t="s">
        <v>17357</v>
      </c>
      <c r="D927" s="43" t="s">
        <v>1731</v>
      </c>
      <c r="E927" s="43">
        <v>45465.0</v>
      </c>
      <c r="F927" s="43"/>
      <c r="G927" s="43"/>
      <c r="H927" s="43" t="s">
        <v>104</v>
      </c>
      <c r="I927" s="43" t="s">
        <v>17358</v>
      </c>
      <c r="J927" s="43" t="s">
        <v>17359</v>
      </c>
    </row>
    <row r="928">
      <c r="A928" s="42">
        <v>520001.0</v>
      </c>
      <c r="B928" s="43" t="s">
        <v>17290</v>
      </c>
      <c r="C928" s="43" t="s">
        <v>17360</v>
      </c>
      <c r="D928" s="43" t="s">
        <v>1731</v>
      </c>
      <c r="E928" s="43">
        <v>45324.0</v>
      </c>
      <c r="F928" s="43"/>
      <c r="G928" s="43"/>
      <c r="H928" s="43" t="s">
        <v>104</v>
      </c>
      <c r="I928" s="43" t="s">
        <v>17361</v>
      </c>
      <c r="J928" s="43" t="s">
        <v>17362</v>
      </c>
    </row>
    <row r="929">
      <c r="A929" s="42">
        <v>520001.0</v>
      </c>
      <c r="B929" s="43" t="s">
        <v>17290</v>
      </c>
      <c r="C929" s="43" t="s">
        <v>17360</v>
      </c>
      <c r="D929" s="43" t="s">
        <v>1731</v>
      </c>
      <c r="E929" s="43">
        <v>45324.0</v>
      </c>
      <c r="F929" s="43"/>
      <c r="G929" s="43"/>
      <c r="H929" s="43" t="s">
        <v>104</v>
      </c>
      <c r="I929" s="43" t="s">
        <v>17363</v>
      </c>
      <c r="J929" s="43" t="s">
        <v>17364</v>
      </c>
    </row>
    <row r="930">
      <c r="A930" s="42">
        <v>520001.0</v>
      </c>
      <c r="B930" s="43" t="s">
        <v>17290</v>
      </c>
      <c r="C930" s="43" t="s">
        <v>17357</v>
      </c>
      <c r="D930" s="43" t="s">
        <v>1731</v>
      </c>
      <c r="E930" s="43">
        <v>45416.0</v>
      </c>
      <c r="F930" s="43"/>
      <c r="G930" s="43"/>
      <c r="H930" s="43" t="s">
        <v>104</v>
      </c>
      <c r="I930" s="43" t="s">
        <v>17365</v>
      </c>
      <c r="J930" s="43" t="s">
        <v>17366</v>
      </c>
    </row>
    <row r="931">
      <c r="A931" s="42">
        <v>520001.0</v>
      </c>
      <c r="B931" s="43" t="s">
        <v>17290</v>
      </c>
      <c r="C931" s="43" t="s">
        <v>17357</v>
      </c>
      <c r="D931" s="43" t="s">
        <v>1731</v>
      </c>
      <c r="E931" s="43">
        <v>45416.0</v>
      </c>
      <c r="F931" s="43"/>
      <c r="G931" s="43"/>
      <c r="H931" s="43" t="s">
        <v>104</v>
      </c>
      <c r="I931" s="43" t="s">
        <v>17367</v>
      </c>
      <c r="J931" s="43" t="s">
        <v>17368</v>
      </c>
    </row>
    <row r="932">
      <c r="A932" s="42">
        <v>520001.0</v>
      </c>
      <c r="B932" s="43" t="s">
        <v>17290</v>
      </c>
      <c r="C932" s="43" t="s">
        <v>17360</v>
      </c>
      <c r="D932" s="43" t="s">
        <v>1731</v>
      </c>
      <c r="E932" s="43">
        <v>45423.0</v>
      </c>
      <c r="F932" s="43"/>
      <c r="G932" s="43"/>
      <c r="H932" s="43" t="s">
        <v>104</v>
      </c>
      <c r="I932" s="43" t="s">
        <v>9027</v>
      </c>
      <c r="J932" s="43" t="s">
        <v>17369</v>
      </c>
    </row>
    <row r="933">
      <c r="A933" s="42">
        <v>520001.0</v>
      </c>
      <c r="B933" s="43" t="s">
        <v>17290</v>
      </c>
      <c r="C933" s="43" t="s">
        <v>17360</v>
      </c>
      <c r="D933" s="43" t="s">
        <v>1731</v>
      </c>
      <c r="E933" s="43">
        <v>45423.0</v>
      </c>
      <c r="F933" s="43"/>
      <c r="G933" s="43"/>
      <c r="H933" s="43" t="s">
        <v>104</v>
      </c>
      <c r="I933" s="43" t="s">
        <v>17370</v>
      </c>
      <c r="J933" s="43" t="s">
        <v>17371</v>
      </c>
    </row>
    <row r="934">
      <c r="A934" s="42">
        <v>520001.0</v>
      </c>
      <c r="B934" s="43" t="s">
        <v>17290</v>
      </c>
      <c r="C934" s="43" t="s">
        <v>17372</v>
      </c>
      <c r="D934" s="43" t="s">
        <v>1731</v>
      </c>
      <c r="E934" s="43">
        <v>45459.0</v>
      </c>
      <c r="F934" s="43"/>
      <c r="G934" s="43"/>
      <c r="H934" s="43" t="s">
        <v>104</v>
      </c>
      <c r="I934" s="43" t="s">
        <v>17373</v>
      </c>
      <c r="J934" s="43" t="s">
        <v>17374</v>
      </c>
    </row>
    <row r="935">
      <c r="A935" s="42">
        <v>520001.0</v>
      </c>
      <c r="B935" s="43" t="s">
        <v>17290</v>
      </c>
      <c r="C935" s="43" t="s">
        <v>17375</v>
      </c>
      <c r="D935" s="43" t="s">
        <v>1731</v>
      </c>
      <c r="E935" s="43">
        <v>45459.0</v>
      </c>
      <c r="F935" s="43"/>
      <c r="G935" s="43"/>
      <c r="H935" s="43" t="s">
        <v>104</v>
      </c>
      <c r="I935" s="43" t="s">
        <v>17376</v>
      </c>
      <c r="J935" s="43" t="s">
        <v>17377</v>
      </c>
    </row>
    <row r="936">
      <c r="A936" s="42">
        <v>520001.0</v>
      </c>
      <c r="B936" s="43" t="s">
        <v>17290</v>
      </c>
      <c r="C936" s="43" t="s">
        <v>17357</v>
      </c>
      <c r="D936" s="43" t="s">
        <v>1731</v>
      </c>
      <c r="E936" s="43">
        <v>45253.0</v>
      </c>
      <c r="F936" s="43"/>
      <c r="G936" s="43"/>
      <c r="H936" s="43" t="s">
        <v>104</v>
      </c>
      <c r="I936" s="43" t="s">
        <v>17378</v>
      </c>
      <c r="J936" s="43" t="s">
        <v>17379</v>
      </c>
    </row>
    <row r="937">
      <c r="A937" s="42">
        <v>520001.0</v>
      </c>
      <c r="B937" s="43" t="s">
        <v>17290</v>
      </c>
      <c r="C937" s="43" t="s">
        <v>17380</v>
      </c>
      <c r="D937" s="43" t="s">
        <v>1731</v>
      </c>
      <c r="E937" s="43">
        <v>45448.0</v>
      </c>
      <c r="F937" s="43"/>
      <c r="G937" s="43"/>
      <c r="H937" s="43" t="s">
        <v>104</v>
      </c>
      <c r="I937" s="43" t="s">
        <v>11318</v>
      </c>
      <c r="J937" s="43" t="s">
        <v>17381</v>
      </c>
    </row>
    <row r="938">
      <c r="A938" s="42">
        <v>520001.0</v>
      </c>
      <c r="B938" s="43" t="s">
        <v>17290</v>
      </c>
      <c r="C938" s="43" t="s">
        <v>17382</v>
      </c>
      <c r="D938" s="43" t="s">
        <v>1731</v>
      </c>
      <c r="E938" s="43">
        <v>45596.0</v>
      </c>
      <c r="F938" s="43"/>
      <c r="G938" s="43"/>
      <c r="H938" s="43" t="s">
        <v>104</v>
      </c>
      <c r="I938" s="43" t="s">
        <v>6719</v>
      </c>
      <c r="J938" s="43" t="s">
        <v>17383</v>
      </c>
    </row>
    <row r="939">
      <c r="A939" s="42">
        <v>520001.0</v>
      </c>
      <c r="B939" s="43" t="s">
        <v>17290</v>
      </c>
      <c r="C939" s="43" t="s">
        <v>17384</v>
      </c>
      <c r="D939" s="43" t="s">
        <v>7573</v>
      </c>
      <c r="E939" s="43">
        <v>45416.0</v>
      </c>
      <c r="F939" s="43"/>
      <c r="G939" s="43"/>
      <c r="H939" s="43" t="s">
        <v>2149</v>
      </c>
      <c r="I939" s="43" t="s">
        <v>17385</v>
      </c>
      <c r="J939" s="43" t="s">
        <v>17386</v>
      </c>
    </row>
    <row r="940">
      <c r="A940" s="42">
        <v>520001.0</v>
      </c>
      <c r="B940" s="43" t="s">
        <v>17290</v>
      </c>
      <c r="C940" s="43" t="s">
        <v>17387</v>
      </c>
      <c r="D940" s="43" t="s">
        <v>7512</v>
      </c>
      <c r="E940" s="43">
        <v>45260.0</v>
      </c>
      <c r="F940" s="43"/>
      <c r="G940" s="43"/>
      <c r="H940" s="43" t="s">
        <v>12585</v>
      </c>
      <c r="I940" s="43" t="s">
        <v>17388</v>
      </c>
      <c r="J940" s="43" t="s">
        <v>17389</v>
      </c>
    </row>
    <row r="941">
      <c r="A941" s="42">
        <v>520001.0</v>
      </c>
      <c r="B941" s="43" t="s">
        <v>17290</v>
      </c>
      <c r="C941" s="43" t="s">
        <v>17390</v>
      </c>
      <c r="D941" s="43" t="s">
        <v>17391</v>
      </c>
      <c r="E941" s="43">
        <v>45473.0</v>
      </c>
      <c r="F941" s="43"/>
      <c r="G941" s="43"/>
      <c r="H941" s="43" t="s">
        <v>12585</v>
      </c>
      <c r="I941" s="43" t="s">
        <v>17392</v>
      </c>
      <c r="J941" s="43" t="s">
        <v>16961</v>
      </c>
    </row>
    <row r="942">
      <c r="A942" s="42">
        <v>520001.0</v>
      </c>
      <c r="B942" s="43" t="s">
        <v>17290</v>
      </c>
      <c r="C942" s="43" t="s">
        <v>17393</v>
      </c>
      <c r="D942" s="43" t="s">
        <v>17391</v>
      </c>
      <c r="E942" s="43">
        <v>45412.0</v>
      </c>
      <c r="F942" s="43"/>
      <c r="G942" s="43"/>
      <c r="H942" s="43" t="s">
        <v>12585</v>
      </c>
      <c r="I942" s="43" t="s">
        <v>17394</v>
      </c>
      <c r="J942" s="43" t="s">
        <v>17395</v>
      </c>
    </row>
    <row r="943">
      <c r="A943" s="42">
        <v>520001.0</v>
      </c>
      <c r="B943" s="43" t="s">
        <v>17290</v>
      </c>
      <c r="C943" s="43" t="s">
        <v>17396</v>
      </c>
      <c r="D943" s="43" t="s">
        <v>1731</v>
      </c>
      <c r="E943" s="43">
        <v>45869.0</v>
      </c>
      <c r="F943" s="43"/>
      <c r="G943" s="43"/>
      <c r="H943" s="43" t="s">
        <v>104</v>
      </c>
      <c r="I943" s="43" t="s">
        <v>17397</v>
      </c>
      <c r="J943" s="43" t="s">
        <v>17398</v>
      </c>
    </row>
    <row r="944">
      <c r="A944" s="42">
        <v>520001.0</v>
      </c>
      <c r="B944" s="43" t="s">
        <v>17290</v>
      </c>
      <c r="C944" s="43" t="s">
        <v>17399</v>
      </c>
      <c r="D944" s="43" t="s">
        <v>1731</v>
      </c>
      <c r="E944" s="43">
        <v>45260.0</v>
      </c>
      <c r="F944" s="43"/>
      <c r="G944" s="43"/>
      <c r="H944" s="43" t="s">
        <v>104</v>
      </c>
      <c r="I944" s="43" t="s">
        <v>17400</v>
      </c>
      <c r="J944" s="43" t="s">
        <v>17401</v>
      </c>
    </row>
    <row r="945">
      <c r="A945" s="42">
        <v>520001.0</v>
      </c>
      <c r="B945" s="43" t="s">
        <v>17290</v>
      </c>
      <c r="C945" s="43" t="s">
        <v>17402</v>
      </c>
      <c r="D945" s="43" t="s">
        <v>1731</v>
      </c>
      <c r="E945" s="43">
        <v>45579.0</v>
      </c>
      <c r="F945" s="43"/>
      <c r="G945" s="43"/>
      <c r="H945" s="43" t="s">
        <v>104</v>
      </c>
      <c r="I945" s="43" t="s">
        <v>17403</v>
      </c>
      <c r="J945" s="43" t="s">
        <v>17404</v>
      </c>
    </row>
    <row r="946">
      <c r="A946" s="42">
        <v>520001.0</v>
      </c>
      <c r="B946" s="43" t="s">
        <v>17290</v>
      </c>
      <c r="C946" s="43" t="s">
        <v>17405</v>
      </c>
      <c r="D946" s="43" t="s">
        <v>1731</v>
      </c>
      <c r="E946" s="43">
        <v>45528.0</v>
      </c>
      <c r="F946" s="43"/>
      <c r="G946" s="43"/>
      <c r="H946" s="43" t="s">
        <v>104</v>
      </c>
      <c r="I946" s="43" t="s">
        <v>17406</v>
      </c>
      <c r="J946" s="43" t="s">
        <v>17407</v>
      </c>
    </row>
    <row r="947">
      <c r="A947" s="42">
        <v>520001.0</v>
      </c>
      <c r="B947" s="43" t="s">
        <v>17290</v>
      </c>
      <c r="C947" s="43" t="s">
        <v>17408</v>
      </c>
      <c r="D947" s="43" t="s">
        <v>7495</v>
      </c>
      <c r="E947" s="43">
        <v>45397.0</v>
      </c>
      <c r="F947" s="43"/>
      <c r="G947" s="43"/>
      <c r="H947" s="43" t="s">
        <v>104</v>
      </c>
      <c r="I947" s="43" t="s">
        <v>17409</v>
      </c>
      <c r="J947" s="43" t="s">
        <v>17410</v>
      </c>
    </row>
    <row r="948">
      <c r="A948" s="42">
        <v>520001.0</v>
      </c>
      <c r="B948" s="43" t="s">
        <v>17290</v>
      </c>
      <c r="C948" s="43" t="s">
        <v>17411</v>
      </c>
      <c r="D948" s="43" t="s">
        <v>7495</v>
      </c>
      <c r="E948" s="43">
        <v>45397.0</v>
      </c>
      <c r="F948" s="43"/>
      <c r="G948" s="43"/>
      <c r="H948" s="43" t="s">
        <v>104</v>
      </c>
      <c r="I948" s="43" t="s">
        <v>17412</v>
      </c>
      <c r="J948" s="43" t="s">
        <v>17413</v>
      </c>
    </row>
    <row r="949">
      <c r="A949" s="42">
        <v>520001.0</v>
      </c>
      <c r="B949" s="43" t="s">
        <v>17290</v>
      </c>
      <c r="C949" s="43" t="s">
        <v>17414</v>
      </c>
      <c r="D949" s="43" t="s">
        <v>7495</v>
      </c>
      <c r="E949" s="43">
        <v>45397.0</v>
      </c>
      <c r="F949" s="43"/>
      <c r="G949" s="43"/>
      <c r="H949" s="43" t="s">
        <v>104</v>
      </c>
      <c r="I949" s="43" t="s">
        <v>17415</v>
      </c>
      <c r="J949" s="43" t="s">
        <v>17416</v>
      </c>
    </row>
    <row r="950">
      <c r="A950" s="42">
        <v>520001.0</v>
      </c>
      <c r="B950" s="43" t="s">
        <v>17290</v>
      </c>
      <c r="C950" s="43" t="s">
        <v>17417</v>
      </c>
      <c r="D950" s="43" t="s">
        <v>7495</v>
      </c>
      <c r="E950" s="43">
        <v>45397.0</v>
      </c>
      <c r="F950" s="43"/>
      <c r="G950" s="43"/>
      <c r="H950" s="43" t="s">
        <v>104</v>
      </c>
      <c r="I950" s="43" t="s">
        <v>17418</v>
      </c>
      <c r="J950" s="43" t="s">
        <v>17419</v>
      </c>
    </row>
    <row r="951">
      <c r="A951" s="42">
        <v>520001.0</v>
      </c>
      <c r="B951" s="43" t="s">
        <v>17290</v>
      </c>
      <c r="C951" s="43" t="s">
        <v>17420</v>
      </c>
      <c r="D951" s="43" t="s">
        <v>7495</v>
      </c>
      <c r="E951" s="43">
        <v>45397.0</v>
      </c>
      <c r="F951" s="43"/>
      <c r="G951" s="43"/>
      <c r="H951" s="43" t="s">
        <v>104</v>
      </c>
      <c r="I951" s="43" t="s">
        <v>17421</v>
      </c>
      <c r="J951" s="43" t="s">
        <v>17422</v>
      </c>
    </row>
    <row r="952">
      <c r="A952" s="42">
        <v>520001.0</v>
      </c>
      <c r="B952" s="43" t="s">
        <v>17290</v>
      </c>
      <c r="C952" s="43" t="s">
        <v>17423</v>
      </c>
      <c r="D952" s="43" t="s">
        <v>7495</v>
      </c>
      <c r="E952" s="43">
        <v>45397.0</v>
      </c>
      <c r="F952" s="43"/>
      <c r="G952" s="43"/>
      <c r="H952" s="43" t="s">
        <v>104</v>
      </c>
      <c r="I952" s="43" t="s">
        <v>17424</v>
      </c>
      <c r="J952" s="43" t="s">
        <v>17425</v>
      </c>
    </row>
    <row r="953">
      <c r="A953" s="42">
        <v>520001.0</v>
      </c>
      <c r="B953" s="43" t="s">
        <v>17290</v>
      </c>
      <c r="C953" s="43" t="s">
        <v>17426</v>
      </c>
      <c r="D953" s="43" t="s">
        <v>7495</v>
      </c>
      <c r="E953" s="43">
        <v>45397.0</v>
      </c>
      <c r="F953" s="43"/>
      <c r="G953" s="43"/>
      <c r="H953" s="43" t="s">
        <v>104</v>
      </c>
      <c r="I953" s="43" t="s">
        <v>17427</v>
      </c>
      <c r="J953" s="43" t="s">
        <v>17428</v>
      </c>
    </row>
    <row r="954">
      <c r="A954" s="42">
        <v>520001.0</v>
      </c>
      <c r="B954" s="43" t="s">
        <v>17290</v>
      </c>
      <c r="C954" s="43" t="s">
        <v>17429</v>
      </c>
      <c r="D954" s="43" t="s">
        <v>7495</v>
      </c>
      <c r="E954" s="43">
        <v>45397.0</v>
      </c>
      <c r="F954" s="43"/>
      <c r="G954" s="43"/>
      <c r="H954" s="43" t="s">
        <v>104</v>
      </c>
      <c r="I954" s="43" t="s">
        <v>17430</v>
      </c>
      <c r="J954" s="43" t="s">
        <v>17431</v>
      </c>
    </row>
    <row r="955">
      <c r="A955" s="42">
        <v>520001.0</v>
      </c>
      <c r="B955" s="43" t="s">
        <v>17290</v>
      </c>
      <c r="C955" s="43" t="s">
        <v>17432</v>
      </c>
      <c r="D955" s="43" t="s">
        <v>7495</v>
      </c>
      <c r="E955" s="43">
        <v>45413.0</v>
      </c>
      <c r="F955" s="43"/>
      <c r="G955" s="43"/>
      <c r="H955" s="43" t="s">
        <v>104</v>
      </c>
      <c r="I955" s="43" t="s">
        <v>17433</v>
      </c>
      <c r="J955" s="43" t="s">
        <v>17434</v>
      </c>
    </row>
    <row r="956">
      <c r="A956" s="42">
        <v>520001.0</v>
      </c>
      <c r="B956" s="43" t="s">
        <v>17290</v>
      </c>
      <c r="C956" s="43" t="s">
        <v>17432</v>
      </c>
      <c r="D956" s="43" t="s">
        <v>7495</v>
      </c>
      <c r="E956" s="43">
        <v>45413.0</v>
      </c>
      <c r="F956" s="43"/>
      <c r="G956" s="43"/>
      <c r="H956" s="43" t="s">
        <v>104</v>
      </c>
      <c r="I956" s="43" t="s">
        <v>17435</v>
      </c>
      <c r="J956" s="43" t="s">
        <v>17436</v>
      </c>
    </row>
    <row r="957">
      <c r="A957" s="42">
        <v>520001.0</v>
      </c>
      <c r="B957" s="43" t="s">
        <v>17290</v>
      </c>
      <c r="C957" s="43" t="s">
        <v>17432</v>
      </c>
      <c r="D957" s="43" t="s">
        <v>7495</v>
      </c>
      <c r="E957" s="43">
        <v>45413.0</v>
      </c>
      <c r="F957" s="43"/>
      <c r="G957" s="43"/>
      <c r="H957" s="43" t="s">
        <v>104</v>
      </c>
      <c r="I957" s="43" t="s">
        <v>17437</v>
      </c>
      <c r="J957" s="43" t="s">
        <v>17438</v>
      </c>
    </row>
    <row r="958">
      <c r="A958" s="42">
        <v>520001.0</v>
      </c>
      <c r="B958" s="43" t="s">
        <v>17290</v>
      </c>
      <c r="C958" s="43" t="s">
        <v>17432</v>
      </c>
      <c r="D958" s="43" t="s">
        <v>7495</v>
      </c>
      <c r="E958" s="43">
        <v>45413.0</v>
      </c>
      <c r="F958" s="43"/>
      <c r="G958" s="43"/>
      <c r="H958" s="43" t="s">
        <v>104</v>
      </c>
      <c r="I958" s="43" t="s">
        <v>17439</v>
      </c>
      <c r="J958" s="43" t="s">
        <v>17440</v>
      </c>
    </row>
    <row r="959">
      <c r="A959" s="42">
        <v>520001.0</v>
      </c>
      <c r="B959" s="43" t="s">
        <v>17290</v>
      </c>
      <c r="C959" s="43" t="s">
        <v>17432</v>
      </c>
      <c r="D959" s="43" t="s">
        <v>7495</v>
      </c>
      <c r="E959" s="43">
        <v>45413.0</v>
      </c>
      <c r="F959" s="43"/>
      <c r="G959" s="43"/>
      <c r="H959" s="43" t="s">
        <v>104</v>
      </c>
      <c r="I959" s="43" t="s">
        <v>17441</v>
      </c>
      <c r="J959" s="43" t="s">
        <v>17442</v>
      </c>
    </row>
    <row r="960">
      <c r="A960" s="42">
        <v>520001.0</v>
      </c>
      <c r="B960" s="43" t="s">
        <v>17290</v>
      </c>
      <c r="C960" s="43" t="s">
        <v>17432</v>
      </c>
      <c r="D960" s="43" t="s">
        <v>7495</v>
      </c>
      <c r="E960" s="43">
        <v>45413.0</v>
      </c>
      <c r="F960" s="43"/>
      <c r="G960" s="43"/>
      <c r="H960" s="43" t="s">
        <v>104</v>
      </c>
      <c r="I960" s="43" t="s">
        <v>17443</v>
      </c>
      <c r="J960" s="43" t="s">
        <v>17444</v>
      </c>
    </row>
    <row r="961">
      <c r="A961" s="42">
        <v>520001.0</v>
      </c>
      <c r="B961" s="43" t="s">
        <v>17290</v>
      </c>
      <c r="C961" s="43" t="s">
        <v>17432</v>
      </c>
      <c r="D961" s="43" t="s">
        <v>7495</v>
      </c>
      <c r="E961" s="43">
        <v>45413.0</v>
      </c>
      <c r="F961" s="43"/>
      <c r="G961" s="43"/>
      <c r="H961" s="43" t="s">
        <v>104</v>
      </c>
      <c r="I961" s="43" t="s">
        <v>17445</v>
      </c>
      <c r="J961" s="43" t="s">
        <v>17446</v>
      </c>
    </row>
    <row r="962">
      <c r="A962" s="42">
        <v>520001.0</v>
      </c>
      <c r="B962" s="43" t="s">
        <v>17290</v>
      </c>
      <c r="C962" s="43" t="s">
        <v>17432</v>
      </c>
      <c r="D962" s="43" t="s">
        <v>7495</v>
      </c>
      <c r="E962" s="43">
        <v>45413.0</v>
      </c>
      <c r="F962" s="43"/>
      <c r="G962" s="43"/>
      <c r="H962" s="43" t="s">
        <v>104</v>
      </c>
      <c r="I962" s="43" t="s">
        <v>17447</v>
      </c>
      <c r="J962" s="43" t="s">
        <v>17448</v>
      </c>
    </row>
    <row r="963">
      <c r="A963" s="42">
        <v>520001.0</v>
      </c>
      <c r="B963" s="43" t="s">
        <v>17290</v>
      </c>
      <c r="C963" s="43" t="s">
        <v>17432</v>
      </c>
      <c r="D963" s="43" t="s">
        <v>7495</v>
      </c>
      <c r="E963" s="43">
        <v>45413.0</v>
      </c>
      <c r="F963" s="43"/>
      <c r="G963" s="43"/>
      <c r="H963" s="43" t="s">
        <v>104</v>
      </c>
      <c r="I963" s="43" t="s">
        <v>17449</v>
      </c>
      <c r="J963" s="43" t="s">
        <v>17450</v>
      </c>
    </row>
    <row r="964">
      <c r="A964" s="42">
        <v>520001.0</v>
      </c>
      <c r="B964" s="43" t="s">
        <v>17290</v>
      </c>
      <c r="C964" s="43" t="s">
        <v>17432</v>
      </c>
      <c r="D964" s="43" t="s">
        <v>7495</v>
      </c>
      <c r="E964" s="43">
        <v>45413.0</v>
      </c>
      <c r="F964" s="43"/>
      <c r="G964" s="43"/>
      <c r="H964" s="43" t="s">
        <v>104</v>
      </c>
      <c r="I964" s="43" t="s">
        <v>17451</v>
      </c>
      <c r="J964" s="43" t="s">
        <v>17452</v>
      </c>
    </row>
    <row r="965">
      <c r="A965" s="42">
        <v>520001.0</v>
      </c>
      <c r="B965" s="43" t="s">
        <v>17290</v>
      </c>
      <c r="C965" s="43" t="s">
        <v>17432</v>
      </c>
      <c r="D965" s="43" t="s">
        <v>7495</v>
      </c>
      <c r="E965" s="43">
        <v>45413.0</v>
      </c>
      <c r="F965" s="43"/>
      <c r="G965" s="43"/>
      <c r="H965" s="43" t="s">
        <v>104</v>
      </c>
      <c r="I965" s="43" t="s">
        <v>17453</v>
      </c>
      <c r="J965" s="43" t="s">
        <v>17454</v>
      </c>
    </row>
    <row r="966">
      <c r="A966" s="42">
        <v>520001.0</v>
      </c>
      <c r="B966" s="43" t="s">
        <v>17290</v>
      </c>
      <c r="C966" s="43" t="s">
        <v>17455</v>
      </c>
      <c r="D966" s="43" t="s">
        <v>7495</v>
      </c>
      <c r="E966" s="43">
        <v>45291.0</v>
      </c>
      <c r="F966" s="43"/>
      <c r="G966" s="43"/>
      <c r="H966" s="43" t="s">
        <v>104</v>
      </c>
      <c r="I966" s="43" t="s">
        <v>17456</v>
      </c>
      <c r="J966" s="43" t="s">
        <v>17457</v>
      </c>
    </row>
    <row r="967">
      <c r="A967" s="42">
        <v>520001.0</v>
      </c>
      <c r="B967" s="43" t="s">
        <v>17290</v>
      </c>
      <c r="C967" s="43" t="s">
        <v>17455</v>
      </c>
      <c r="D967" s="43" t="s">
        <v>7495</v>
      </c>
      <c r="E967" s="43">
        <v>45291.0</v>
      </c>
      <c r="F967" s="43"/>
      <c r="G967" s="43"/>
      <c r="H967" s="43" t="s">
        <v>104</v>
      </c>
      <c r="I967" s="43" t="s">
        <v>17458</v>
      </c>
      <c r="J967" s="43" t="s">
        <v>17459</v>
      </c>
    </row>
    <row r="968">
      <c r="A968" s="42">
        <v>520001.0</v>
      </c>
      <c r="B968" s="43" t="s">
        <v>17290</v>
      </c>
      <c r="C968" s="43" t="s">
        <v>17455</v>
      </c>
      <c r="D968" s="43" t="s">
        <v>7495</v>
      </c>
      <c r="E968" s="43">
        <v>45291.0</v>
      </c>
      <c r="F968" s="43"/>
      <c r="G968" s="43"/>
      <c r="H968" s="43" t="s">
        <v>104</v>
      </c>
      <c r="I968" s="43" t="s">
        <v>17460</v>
      </c>
      <c r="J968" s="43" t="s">
        <v>17461</v>
      </c>
    </row>
    <row r="969">
      <c r="A969" s="42">
        <v>520001.0</v>
      </c>
      <c r="B969" s="43" t="s">
        <v>17290</v>
      </c>
      <c r="C969" s="43" t="s">
        <v>17455</v>
      </c>
      <c r="D969" s="43" t="s">
        <v>7495</v>
      </c>
      <c r="E969" s="43">
        <v>45291.0</v>
      </c>
      <c r="F969" s="43"/>
      <c r="G969" s="43"/>
      <c r="H969" s="43" t="s">
        <v>104</v>
      </c>
      <c r="I969" s="43" t="s">
        <v>17462</v>
      </c>
      <c r="J969" s="43" t="s">
        <v>17463</v>
      </c>
    </row>
    <row r="970">
      <c r="A970" s="42">
        <v>520001.0</v>
      </c>
      <c r="B970" s="43" t="s">
        <v>17290</v>
      </c>
      <c r="C970" s="43" t="s">
        <v>17455</v>
      </c>
      <c r="D970" s="43" t="s">
        <v>7495</v>
      </c>
      <c r="E970" s="43">
        <v>45291.0</v>
      </c>
      <c r="F970" s="43"/>
      <c r="G970" s="43"/>
      <c r="H970" s="43" t="s">
        <v>104</v>
      </c>
      <c r="I970" s="43" t="s">
        <v>17464</v>
      </c>
      <c r="J970" s="43" t="s">
        <v>16996</v>
      </c>
    </row>
    <row r="971">
      <c r="A971" s="42">
        <v>520001.0</v>
      </c>
      <c r="B971" s="43" t="s">
        <v>17290</v>
      </c>
      <c r="C971" s="43" t="s">
        <v>17455</v>
      </c>
      <c r="D971" s="43" t="s">
        <v>7495</v>
      </c>
      <c r="E971" s="43">
        <v>45291.0</v>
      </c>
      <c r="F971" s="43"/>
      <c r="G971" s="43"/>
      <c r="H971" s="43" t="s">
        <v>104</v>
      </c>
      <c r="I971" s="43" t="s">
        <v>17465</v>
      </c>
      <c r="J971" s="43" t="s">
        <v>17466</v>
      </c>
    </row>
    <row r="972">
      <c r="A972" s="42">
        <v>520001.0</v>
      </c>
      <c r="B972" s="43" t="s">
        <v>17290</v>
      </c>
      <c r="C972" s="43" t="s">
        <v>17455</v>
      </c>
      <c r="D972" s="43" t="s">
        <v>7495</v>
      </c>
      <c r="E972" s="43">
        <v>45291.0</v>
      </c>
      <c r="F972" s="43"/>
      <c r="G972" s="43"/>
      <c r="H972" s="43" t="s">
        <v>104</v>
      </c>
      <c r="I972" s="43" t="s">
        <v>17467</v>
      </c>
      <c r="J972" s="43" t="s">
        <v>16999</v>
      </c>
    </row>
    <row r="973">
      <c r="A973" s="42">
        <v>520001.0</v>
      </c>
      <c r="B973" s="43" t="s">
        <v>17290</v>
      </c>
      <c r="C973" s="43" t="s">
        <v>17455</v>
      </c>
      <c r="D973" s="43" t="s">
        <v>7495</v>
      </c>
      <c r="E973" s="43">
        <v>45291.0</v>
      </c>
      <c r="F973" s="43"/>
      <c r="G973" s="43"/>
      <c r="H973" s="43" t="s">
        <v>104</v>
      </c>
      <c r="I973" s="43" t="s">
        <v>17468</v>
      </c>
      <c r="J973" s="43" t="s">
        <v>17469</v>
      </c>
    </row>
    <row r="974">
      <c r="A974" s="42">
        <v>520001.0</v>
      </c>
      <c r="B974" s="43" t="s">
        <v>17290</v>
      </c>
      <c r="C974" s="43" t="s">
        <v>17455</v>
      </c>
      <c r="D974" s="43" t="s">
        <v>7495</v>
      </c>
      <c r="E974" s="43">
        <v>45291.0</v>
      </c>
      <c r="F974" s="43"/>
      <c r="G974" s="43"/>
      <c r="H974" s="43" t="s">
        <v>104</v>
      </c>
      <c r="I974" s="43" t="s">
        <v>17470</v>
      </c>
      <c r="J974" s="43" t="s">
        <v>17471</v>
      </c>
    </row>
    <row r="975">
      <c r="A975" s="42">
        <v>520001.0</v>
      </c>
      <c r="B975" s="43" t="s">
        <v>17290</v>
      </c>
      <c r="C975" s="43" t="s">
        <v>17455</v>
      </c>
      <c r="D975" s="43" t="s">
        <v>7495</v>
      </c>
      <c r="E975" s="43">
        <v>45291.0</v>
      </c>
      <c r="F975" s="43"/>
      <c r="G975" s="43"/>
      <c r="H975" s="43" t="s">
        <v>104</v>
      </c>
      <c r="I975" s="43" t="s">
        <v>17472</v>
      </c>
      <c r="J975" s="43" t="s">
        <v>17473</v>
      </c>
    </row>
    <row r="976">
      <c r="A976" s="42">
        <v>520001.0</v>
      </c>
      <c r="B976" s="43" t="s">
        <v>17290</v>
      </c>
      <c r="C976" s="43" t="s">
        <v>17455</v>
      </c>
      <c r="D976" s="43" t="s">
        <v>7495</v>
      </c>
      <c r="E976" s="43">
        <v>45291.0</v>
      </c>
      <c r="F976" s="43"/>
      <c r="G976" s="43"/>
      <c r="H976" s="43" t="s">
        <v>104</v>
      </c>
      <c r="I976" s="43" t="s">
        <v>17474</v>
      </c>
      <c r="J976" s="43" t="s">
        <v>17475</v>
      </c>
    </row>
    <row r="977">
      <c r="A977" s="42">
        <v>520001.0</v>
      </c>
      <c r="B977" s="43" t="s">
        <v>17290</v>
      </c>
      <c r="C977" s="43" t="s">
        <v>17455</v>
      </c>
      <c r="D977" s="43" t="s">
        <v>7495</v>
      </c>
      <c r="E977" s="43">
        <v>45291.0</v>
      </c>
      <c r="F977" s="43"/>
      <c r="G977" s="43"/>
      <c r="H977" s="43" t="s">
        <v>104</v>
      </c>
      <c r="I977" s="43" t="s">
        <v>17476</v>
      </c>
      <c r="J977" s="43" t="s">
        <v>17477</v>
      </c>
    </row>
    <row r="978">
      <c r="A978" s="42">
        <v>520001.0</v>
      </c>
      <c r="B978" s="43" t="s">
        <v>17290</v>
      </c>
      <c r="C978" s="43" t="s">
        <v>17478</v>
      </c>
      <c r="D978" s="43" t="s">
        <v>7495</v>
      </c>
      <c r="E978" s="43">
        <v>45607.0</v>
      </c>
      <c r="F978" s="43"/>
      <c r="G978" s="43"/>
      <c r="H978" s="43" t="s">
        <v>104</v>
      </c>
      <c r="I978" s="43" t="s">
        <v>17479</v>
      </c>
      <c r="J978" s="43" t="s">
        <v>17480</v>
      </c>
    </row>
    <row r="979">
      <c r="A979" s="42">
        <v>520001.0</v>
      </c>
      <c r="B979" s="43" t="s">
        <v>17290</v>
      </c>
      <c r="C979" s="43" t="s">
        <v>17481</v>
      </c>
      <c r="D979" s="43" t="s">
        <v>17391</v>
      </c>
      <c r="E979" s="43">
        <v>45382.0</v>
      </c>
      <c r="F979" s="43"/>
      <c r="G979" s="43"/>
      <c r="H979" s="43" t="s">
        <v>104</v>
      </c>
      <c r="I979" s="43" t="s">
        <v>17482</v>
      </c>
      <c r="J979" s="43" t="s">
        <v>17483</v>
      </c>
    </row>
    <row r="980">
      <c r="A980" s="42">
        <v>520001.0</v>
      </c>
      <c r="B980" s="43" t="s">
        <v>17290</v>
      </c>
      <c r="C980" s="43" t="s">
        <v>17484</v>
      </c>
      <c r="D980" s="43" t="s">
        <v>7512</v>
      </c>
      <c r="E980" s="43">
        <v>45382.0</v>
      </c>
      <c r="F980" s="43"/>
      <c r="G980" s="43"/>
      <c r="H980" s="43" t="s">
        <v>2149</v>
      </c>
      <c r="I980" s="43" t="s">
        <v>17485</v>
      </c>
      <c r="J980" s="43" t="s">
        <v>17486</v>
      </c>
    </row>
    <row r="981">
      <c r="A981" s="42">
        <v>520001.0</v>
      </c>
      <c r="B981" s="43" t="s">
        <v>17290</v>
      </c>
      <c r="C981" s="43" t="s">
        <v>17487</v>
      </c>
      <c r="D981" s="43" t="s">
        <v>7512</v>
      </c>
      <c r="E981" s="43">
        <v>45658.0</v>
      </c>
      <c r="F981" s="43"/>
      <c r="G981" s="43"/>
      <c r="H981" s="43" t="s">
        <v>12585</v>
      </c>
      <c r="I981" s="43" t="s">
        <v>17488</v>
      </c>
      <c r="J981" s="43" t="s">
        <v>17489</v>
      </c>
    </row>
    <row r="982">
      <c r="A982" s="42">
        <v>520001.0</v>
      </c>
      <c r="B982" s="43" t="s">
        <v>17290</v>
      </c>
      <c r="C982" s="43" t="s">
        <v>17490</v>
      </c>
      <c r="D982" s="43" t="s">
        <v>17391</v>
      </c>
      <c r="E982" s="43">
        <v>45171.0</v>
      </c>
      <c r="F982" s="43"/>
      <c r="G982" s="43"/>
      <c r="H982" s="43" t="s">
        <v>12585</v>
      </c>
      <c r="I982" s="43" t="s">
        <v>17491</v>
      </c>
      <c r="J982" s="43" t="s">
        <v>17492</v>
      </c>
    </row>
    <row r="983">
      <c r="A983" s="42">
        <v>520001.0</v>
      </c>
      <c r="B983" s="43" t="s">
        <v>17290</v>
      </c>
      <c r="C983" s="43" t="s">
        <v>17493</v>
      </c>
      <c r="D983" s="43" t="s">
        <v>17494</v>
      </c>
      <c r="E983" s="43">
        <v>45535.0</v>
      </c>
      <c r="F983" s="43"/>
      <c r="G983" s="43"/>
      <c r="H983" s="43" t="s">
        <v>104</v>
      </c>
      <c r="I983" s="43" t="s">
        <v>17495</v>
      </c>
      <c r="J983" s="43" t="s">
        <v>17496</v>
      </c>
    </row>
    <row r="984">
      <c r="A984" s="42">
        <v>520001.0</v>
      </c>
      <c r="B984" s="43" t="s">
        <v>17290</v>
      </c>
      <c r="C984" s="43" t="s">
        <v>17497</v>
      </c>
      <c r="D984" s="43" t="s">
        <v>7512</v>
      </c>
      <c r="E984" s="43">
        <v>45630.0</v>
      </c>
      <c r="F984" s="43"/>
      <c r="G984" s="43"/>
      <c r="H984" s="43" t="s">
        <v>104</v>
      </c>
      <c r="I984" s="43" t="s">
        <v>17498</v>
      </c>
      <c r="J984" s="43" t="s">
        <v>17499</v>
      </c>
    </row>
    <row r="985">
      <c r="A985" s="42">
        <v>520001.0</v>
      </c>
      <c r="B985" s="43" t="s">
        <v>17290</v>
      </c>
      <c r="C985" s="43" t="s">
        <v>17500</v>
      </c>
      <c r="D985" s="43" t="s">
        <v>7573</v>
      </c>
      <c r="E985" s="43">
        <v>45279.0</v>
      </c>
      <c r="F985" s="43"/>
      <c r="G985" s="43"/>
      <c r="H985" s="43" t="s">
        <v>2149</v>
      </c>
      <c r="I985" s="43" t="s">
        <v>17501</v>
      </c>
      <c r="J985" s="43" t="s">
        <v>17502</v>
      </c>
    </row>
    <row r="986">
      <c r="A986" s="42">
        <v>520001.0</v>
      </c>
      <c r="B986" s="43" t="s">
        <v>17290</v>
      </c>
      <c r="C986" s="43" t="s">
        <v>17503</v>
      </c>
      <c r="D986" s="43" t="s">
        <v>7495</v>
      </c>
      <c r="E986" s="43">
        <v>45472.0</v>
      </c>
      <c r="F986" s="43"/>
      <c r="G986" s="43"/>
      <c r="H986" s="43" t="s">
        <v>104</v>
      </c>
      <c r="I986" s="43" t="s">
        <v>17504</v>
      </c>
      <c r="J986" s="43" t="s">
        <v>16984</v>
      </c>
    </row>
    <row r="987">
      <c r="A987" s="42">
        <v>520001.0</v>
      </c>
      <c r="B987" s="43" t="s">
        <v>17290</v>
      </c>
      <c r="C987" s="43" t="s">
        <v>17505</v>
      </c>
      <c r="D987" s="43" t="s">
        <v>7495</v>
      </c>
      <c r="E987" s="43">
        <v>45308.0</v>
      </c>
      <c r="F987" s="43"/>
      <c r="G987" s="43"/>
      <c r="H987" s="43" t="s">
        <v>104</v>
      </c>
      <c r="I987" s="43" t="s">
        <v>17506</v>
      </c>
      <c r="J987" s="43" t="s">
        <v>17507</v>
      </c>
    </row>
    <row r="988">
      <c r="A988" s="42">
        <v>520001.0</v>
      </c>
      <c r="B988" s="43" t="s">
        <v>17290</v>
      </c>
      <c r="C988" s="43" t="s">
        <v>17508</v>
      </c>
      <c r="D988" s="43" t="s">
        <v>7512</v>
      </c>
      <c r="E988" s="43">
        <v>45673.0</v>
      </c>
      <c r="F988" s="43"/>
      <c r="G988" s="43"/>
      <c r="H988" s="43" t="s">
        <v>104</v>
      </c>
      <c r="I988" s="43" t="s">
        <v>17509</v>
      </c>
      <c r="J988" s="43" t="s">
        <v>17510</v>
      </c>
    </row>
    <row r="989">
      <c r="A989" s="42">
        <v>520001.0</v>
      </c>
      <c r="B989" s="43" t="s">
        <v>17290</v>
      </c>
      <c r="C989" s="43" t="s">
        <v>17511</v>
      </c>
      <c r="D989" s="43" t="s">
        <v>7512</v>
      </c>
      <c r="E989" s="43">
        <v>45673.0</v>
      </c>
      <c r="F989" s="43"/>
      <c r="G989" s="43"/>
      <c r="H989" s="43" t="s">
        <v>104</v>
      </c>
      <c r="I989" s="43" t="s">
        <v>17512</v>
      </c>
      <c r="J989" s="43" t="s">
        <v>17513</v>
      </c>
    </row>
    <row r="990">
      <c r="A990" s="42">
        <v>520001.0</v>
      </c>
      <c r="B990" s="43" t="s">
        <v>17290</v>
      </c>
      <c r="C990" s="43" t="s">
        <v>17514</v>
      </c>
      <c r="D990" s="43" t="s">
        <v>7512</v>
      </c>
      <c r="E990" s="43">
        <v>46215.0</v>
      </c>
      <c r="F990" s="43"/>
      <c r="G990" s="43"/>
      <c r="H990" s="43" t="s">
        <v>104</v>
      </c>
      <c r="I990" s="43" t="s">
        <v>17515</v>
      </c>
      <c r="J990" s="43" t="s">
        <v>17516</v>
      </c>
    </row>
    <row r="991">
      <c r="A991" s="42">
        <v>330001.0</v>
      </c>
      <c r="B991" s="43" t="s">
        <v>7749</v>
      </c>
      <c r="C991" s="43" t="s">
        <v>16756</v>
      </c>
      <c r="D991" s="43" t="s">
        <v>14038</v>
      </c>
      <c r="E991" s="43">
        <v>45595.0</v>
      </c>
      <c r="F991" s="43">
        <v>45595.0</v>
      </c>
      <c r="G991" s="43" t="s">
        <v>17517</v>
      </c>
      <c r="H991" s="43" t="s">
        <v>17518</v>
      </c>
      <c r="I991" s="43">
        <v>2000.0</v>
      </c>
      <c r="J991" s="43" t="s">
        <v>17519</v>
      </c>
    </row>
    <row r="992">
      <c r="A992" s="42">
        <v>330001.0</v>
      </c>
      <c r="B992" s="43" t="s">
        <v>7749</v>
      </c>
      <c r="C992" s="43" t="s">
        <v>16764</v>
      </c>
      <c r="D992" s="43" t="s">
        <v>14038</v>
      </c>
      <c r="E992" s="43">
        <v>45595.0</v>
      </c>
      <c r="F992" s="43">
        <v>45595.0</v>
      </c>
      <c r="G992" s="43" t="s">
        <v>17520</v>
      </c>
      <c r="H992" s="43" t="s">
        <v>17518</v>
      </c>
      <c r="I992" s="43">
        <v>20000.0</v>
      </c>
      <c r="J992" s="43" t="s">
        <v>14204</v>
      </c>
    </row>
    <row r="993">
      <c r="A993" s="42">
        <v>330001.0</v>
      </c>
      <c r="B993" s="43" t="s">
        <v>7749</v>
      </c>
      <c r="C993" s="43" t="s">
        <v>16774</v>
      </c>
      <c r="D993" s="43" t="s">
        <v>14038</v>
      </c>
      <c r="E993" s="43">
        <v>45626.0</v>
      </c>
      <c r="F993" s="43">
        <v>45626.0</v>
      </c>
      <c r="G993" s="43" t="s">
        <v>17521</v>
      </c>
      <c r="H993" s="43" t="s">
        <v>17518</v>
      </c>
      <c r="I993" s="43">
        <v>53000.0</v>
      </c>
      <c r="J993" s="43" t="s">
        <v>17522</v>
      </c>
    </row>
    <row r="994">
      <c r="A994" s="42">
        <v>330001.0</v>
      </c>
      <c r="B994" s="43" t="s">
        <v>7749</v>
      </c>
      <c r="C994" s="43" t="s">
        <v>17523</v>
      </c>
      <c r="D994" s="43" t="s">
        <v>14038</v>
      </c>
      <c r="E994" s="43">
        <v>45626.0</v>
      </c>
      <c r="F994" s="43">
        <v>45626.0</v>
      </c>
      <c r="G994" s="43" t="s">
        <v>17524</v>
      </c>
      <c r="H994" s="43" t="s">
        <v>17518</v>
      </c>
      <c r="I994" s="43">
        <v>45000.0</v>
      </c>
      <c r="J994" s="43" t="s">
        <v>16953</v>
      </c>
    </row>
    <row r="995">
      <c r="A995" s="42">
        <v>310001.0</v>
      </c>
      <c r="B995" s="43" t="s">
        <v>14041</v>
      </c>
      <c r="C995" s="43" t="s">
        <v>17525</v>
      </c>
      <c r="D995" s="43" t="s">
        <v>7869</v>
      </c>
      <c r="E995" s="43" t="s">
        <v>17526</v>
      </c>
      <c r="F995" s="43" t="s">
        <v>17527</v>
      </c>
      <c r="G995" s="43"/>
      <c r="H995" s="43" t="s">
        <v>14365</v>
      </c>
      <c r="I995" s="43" t="s">
        <v>17528</v>
      </c>
      <c r="J995" s="43" t="s">
        <v>14154</v>
      </c>
    </row>
    <row r="996">
      <c r="A996" s="42">
        <v>310001.0</v>
      </c>
      <c r="B996" s="43" t="s">
        <v>14041</v>
      </c>
      <c r="C996" s="43" t="s">
        <v>17529</v>
      </c>
      <c r="D996" s="43" t="s">
        <v>7869</v>
      </c>
      <c r="E996" s="43" t="s">
        <v>16883</v>
      </c>
      <c r="F996" s="43" t="s">
        <v>17530</v>
      </c>
      <c r="G996" s="43"/>
      <c r="H996" s="43" t="s">
        <v>14365</v>
      </c>
      <c r="I996" s="43" t="s">
        <v>17531</v>
      </c>
      <c r="J996" s="43" t="s">
        <v>16953</v>
      </c>
    </row>
    <row r="997">
      <c r="A997" s="42">
        <v>310001.0</v>
      </c>
      <c r="B997" s="43" t="s">
        <v>14041</v>
      </c>
      <c r="C997" s="43" t="s">
        <v>17532</v>
      </c>
      <c r="D997" s="43" t="s">
        <v>7869</v>
      </c>
      <c r="E997" s="43" t="s">
        <v>14200</v>
      </c>
      <c r="F997" s="43" t="s">
        <v>17533</v>
      </c>
      <c r="G997" s="43"/>
      <c r="H997" s="43" t="s">
        <v>14365</v>
      </c>
      <c r="I997" s="43" t="s">
        <v>620</v>
      </c>
      <c r="J997" s="43" t="s">
        <v>14204</v>
      </c>
    </row>
    <row r="998">
      <c r="A998" s="42">
        <v>310001.0</v>
      </c>
      <c r="B998" s="43" t="s">
        <v>14041</v>
      </c>
      <c r="C998" s="43" t="s">
        <v>17534</v>
      </c>
      <c r="D998" s="43" t="s">
        <v>7869</v>
      </c>
      <c r="E998" s="43" t="s">
        <v>14167</v>
      </c>
      <c r="F998" s="43" t="s">
        <v>14518</v>
      </c>
      <c r="G998" s="43"/>
      <c r="H998" s="43" t="s">
        <v>14365</v>
      </c>
      <c r="I998" s="43" t="s">
        <v>494</v>
      </c>
      <c r="J998" s="43" t="s">
        <v>14171</v>
      </c>
    </row>
    <row r="999">
      <c r="A999" s="42">
        <v>310001.0</v>
      </c>
      <c r="B999" s="43" t="s">
        <v>14041</v>
      </c>
      <c r="C999" s="43" t="s">
        <v>17535</v>
      </c>
      <c r="D999" s="43" t="s">
        <v>7869</v>
      </c>
      <c r="E999" s="43" t="s">
        <v>14167</v>
      </c>
      <c r="F999" s="43" t="s">
        <v>14518</v>
      </c>
      <c r="G999" s="43"/>
      <c r="H999" s="43" t="s">
        <v>14365</v>
      </c>
      <c r="I999" s="43" t="s">
        <v>494</v>
      </c>
      <c r="J999" s="43" t="s">
        <v>17536</v>
      </c>
    </row>
    <row r="1000">
      <c r="A1000" s="42">
        <v>480091.0</v>
      </c>
      <c r="B1000" s="43" t="s">
        <v>7963</v>
      </c>
      <c r="C1000" s="43" t="s">
        <v>9177</v>
      </c>
      <c r="D1000" s="43" t="s">
        <v>17537</v>
      </c>
      <c r="E1000" s="43">
        <v>45443.0</v>
      </c>
      <c r="F1000" s="43">
        <v>46538.0</v>
      </c>
      <c r="G1000" s="43" t="s">
        <v>17538</v>
      </c>
      <c r="H1000" s="43" t="s">
        <v>16857</v>
      </c>
      <c r="I1000" s="43" t="s">
        <v>9199</v>
      </c>
      <c r="J1000" s="43" t="s">
        <v>17539</v>
      </c>
    </row>
    <row r="1001">
      <c r="A1001" s="42">
        <v>480091.0</v>
      </c>
      <c r="B1001" s="43" t="s">
        <v>7963</v>
      </c>
      <c r="C1001" s="43" t="s">
        <v>9177</v>
      </c>
      <c r="D1001" s="43" t="s">
        <v>17537</v>
      </c>
      <c r="E1001" s="43">
        <v>45408.0</v>
      </c>
      <c r="F1001" s="43">
        <v>46503.0</v>
      </c>
      <c r="G1001" s="43" t="s">
        <v>17540</v>
      </c>
      <c r="H1001" s="43" t="s">
        <v>16857</v>
      </c>
      <c r="I1001" s="43" t="s">
        <v>9198</v>
      </c>
      <c r="J1001" s="43" t="s">
        <v>17541</v>
      </c>
    </row>
    <row r="1002">
      <c r="A1002" s="42">
        <v>480091.0</v>
      </c>
      <c r="B1002" s="43" t="s">
        <v>7963</v>
      </c>
      <c r="C1002" s="43" t="s">
        <v>9177</v>
      </c>
      <c r="D1002" s="43" t="s">
        <v>17537</v>
      </c>
      <c r="E1002" s="43">
        <v>45418.0</v>
      </c>
      <c r="F1002" s="43">
        <v>46513.0</v>
      </c>
      <c r="G1002" s="43" t="s">
        <v>17542</v>
      </c>
      <c r="H1002" s="43" t="s">
        <v>16857</v>
      </c>
      <c r="I1002" s="43" t="s">
        <v>9200</v>
      </c>
      <c r="J1002" s="43" t="s">
        <v>17543</v>
      </c>
    </row>
    <row r="1003">
      <c r="A1003" s="42">
        <v>480091.0</v>
      </c>
      <c r="B1003" s="43" t="s">
        <v>7963</v>
      </c>
      <c r="C1003" s="43" t="s">
        <v>9177</v>
      </c>
      <c r="D1003" s="43" t="s">
        <v>17537</v>
      </c>
      <c r="E1003" s="43">
        <v>45507.0</v>
      </c>
      <c r="F1003" s="43">
        <v>46602.0</v>
      </c>
      <c r="G1003" s="43" t="s">
        <v>17544</v>
      </c>
      <c r="H1003" s="43" t="s">
        <v>16857</v>
      </c>
      <c r="I1003" s="43" t="s">
        <v>7625</v>
      </c>
      <c r="J1003" s="43" t="s">
        <v>17545</v>
      </c>
    </row>
    <row r="1004">
      <c r="A1004" s="42">
        <v>480091.0</v>
      </c>
      <c r="B1004" s="43" t="s">
        <v>7963</v>
      </c>
      <c r="C1004" s="43" t="s">
        <v>9177</v>
      </c>
      <c r="D1004" s="43" t="s">
        <v>17537</v>
      </c>
      <c r="E1004" s="43">
        <v>45473.0</v>
      </c>
      <c r="F1004" s="43">
        <v>46203.0</v>
      </c>
      <c r="G1004" s="43"/>
      <c r="H1004" s="43" t="s">
        <v>16857</v>
      </c>
      <c r="I1004" s="43" t="s">
        <v>9196</v>
      </c>
      <c r="J1004" s="43" t="s">
        <v>17546</v>
      </c>
    </row>
    <row r="1005">
      <c r="A1005" s="42">
        <v>480091.0</v>
      </c>
      <c r="B1005" s="43" t="s">
        <v>7963</v>
      </c>
      <c r="C1005" s="43" t="s">
        <v>9177</v>
      </c>
      <c r="D1005" s="43" t="s">
        <v>17537</v>
      </c>
      <c r="E1005" s="43">
        <v>45358.0</v>
      </c>
      <c r="F1005" s="43">
        <v>46453.0</v>
      </c>
      <c r="G1005" s="43" t="s">
        <v>17547</v>
      </c>
      <c r="H1005" s="43" t="s">
        <v>16857</v>
      </c>
      <c r="I1005" s="43" t="s">
        <v>9194</v>
      </c>
      <c r="J1005" s="43" t="s">
        <v>17548</v>
      </c>
    </row>
    <row r="1006">
      <c r="A1006" s="42">
        <v>480091.0</v>
      </c>
      <c r="B1006" s="43" t="s">
        <v>7963</v>
      </c>
      <c r="C1006" s="43" t="s">
        <v>10148</v>
      </c>
      <c r="D1006" s="43" t="s">
        <v>17537</v>
      </c>
      <c r="E1006" s="43">
        <v>45291.0</v>
      </c>
      <c r="F1006" s="43">
        <v>46207.0</v>
      </c>
      <c r="G1006" s="43"/>
      <c r="H1006" s="43" t="s">
        <v>16857</v>
      </c>
      <c r="I1006" s="43" t="s">
        <v>10161</v>
      </c>
      <c r="J1006" s="43" t="s">
        <v>17549</v>
      </c>
    </row>
    <row r="1007">
      <c r="A1007" s="42">
        <v>480091.0</v>
      </c>
      <c r="B1007" s="43" t="s">
        <v>7963</v>
      </c>
      <c r="C1007" s="43" t="s">
        <v>10148</v>
      </c>
      <c r="D1007" s="43" t="s">
        <v>17537</v>
      </c>
      <c r="E1007" s="43">
        <v>45511.0</v>
      </c>
      <c r="F1007" s="43">
        <v>46972.0</v>
      </c>
      <c r="G1007" s="43"/>
      <c r="H1007" s="43" t="s">
        <v>16857</v>
      </c>
      <c r="I1007" s="43" t="s">
        <v>10157</v>
      </c>
      <c r="J1007" s="43" t="s">
        <v>17550</v>
      </c>
    </row>
    <row r="1008">
      <c r="A1008" s="42">
        <v>480091.0</v>
      </c>
      <c r="B1008" s="43" t="s">
        <v>7963</v>
      </c>
      <c r="C1008" s="43" t="s">
        <v>10148</v>
      </c>
      <c r="D1008" s="43" t="s">
        <v>17537</v>
      </c>
      <c r="E1008" s="43">
        <v>45513.0</v>
      </c>
      <c r="F1008" s="43">
        <v>46608.0</v>
      </c>
      <c r="G1008" s="43"/>
      <c r="H1008" s="43" t="s">
        <v>16857</v>
      </c>
      <c r="I1008" s="43" t="s">
        <v>10162</v>
      </c>
      <c r="J1008" s="43" t="s">
        <v>17551</v>
      </c>
    </row>
    <row r="1009">
      <c r="A1009" s="42">
        <v>480091.0</v>
      </c>
      <c r="B1009" s="43" t="s">
        <v>7963</v>
      </c>
      <c r="C1009" s="43" t="s">
        <v>9119</v>
      </c>
      <c r="D1009" s="43" t="s">
        <v>17537</v>
      </c>
      <c r="E1009" s="43">
        <v>45291.0</v>
      </c>
      <c r="F1009" s="43">
        <v>46752.0</v>
      </c>
      <c r="G1009" s="43" t="s">
        <v>17552</v>
      </c>
      <c r="H1009" s="43" t="s">
        <v>16857</v>
      </c>
      <c r="I1009" s="43" t="s">
        <v>9125</v>
      </c>
      <c r="J1009" s="43" t="s">
        <v>17553</v>
      </c>
    </row>
    <row r="1010">
      <c r="A1010" s="42">
        <v>480091.0</v>
      </c>
      <c r="B1010" s="43" t="s">
        <v>7963</v>
      </c>
      <c r="C1010" s="43" t="s">
        <v>9119</v>
      </c>
      <c r="D1010" s="43" t="s">
        <v>17537</v>
      </c>
      <c r="E1010" s="43">
        <v>45511.0</v>
      </c>
      <c r="F1010" s="43">
        <v>46972.0</v>
      </c>
      <c r="G1010" s="43"/>
      <c r="H1010" s="43" t="s">
        <v>16857</v>
      </c>
      <c r="I1010" s="43" t="s">
        <v>9116</v>
      </c>
      <c r="J1010" s="43" t="s">
        <v>17550</v>
      </c>
    </row>
    <row r="1011">
      <c r="A1011" s="42">
        <v>480091.0</v>
      </c>
      <c r="B1011" s="43" t="s">
        <v>7963</v>
      </c>
      <c r="C1011" s="43" t="s">
        <v>8748</v>
      </c>
      <c r="D1011" s="43" t="s">
        <v>17537</v>
      </c>
      <c r="E1011" s="43">
        <v>45291.0</v>
      </c>
      <c r="F1011" s="43">
        <v>45365.0</v>
      </c>
      <c r="G1011" s="43" t="s">
        <v>17554</v>
      </c>
      <c r="H1011" s="43" t="s">
        <v>16857</v>
      </c>
      <c r="I1011" s="43" t="s">
        <v>17555</v>
      </c>
      <c r="J1011" s="43" t="s">
        <v>17556</v>
      </c>
    </row>
    <row r="1012">
      <c r="A1012" s="42">
        <v>480091.0</v>
      </c>
      <c r="B1012" s="43" t="s">
        <v>7963</v>
      </c>
      <c r="C1012" s="43" t="s">
        <v>8748</v>
      </c>
      <c r="D1012" s="43" t="s">
        <v>17537</v>
      </c>
      <c r="E1012" s="43">
        <v>45291.0</v>
      </c>
      <c r="F1012" s="43">
        <v>45364.0</v>
      </c>
      <c r="G1012" s="43" t="s">
        <v>17557</v>
      </c>
      <c r="H1012" s="43" t="s">
        <v>16857</v>
      </c>
      <c r="I1012" s="43" t="s">
        <v>17558</v>
      </c>
      <c r="J1012" s="43" t="s">
        <v>16176</v>
      </c>
    </row>
    <row r="1013">
      <c r="A1013" s="42">
        <v>480091.0</v>
      </c>
      <c r="B1013" s="43" t="s">
        <v>7963</v>
      </c>
      <c r="C1013" s="43" t="s">
        <v>9056</v>
      </c>
      <c r="D1013" s="43" t="s">
        <v>17537</v>
      </c>
      <c r="E1013" s="43">
        <v>45353.0</v>
      </c>
      <c r="F1013" s="43">
        <v>46448.0</v>
      </c>
      <c r="G1013" s="43"/>
      <c r="H1013" s="43" t="s">
        <v>16857</v>
      </c>
      <c r="I1013" s="43" t="s">
        <v>17559</v>
      </c>
      <c r="J1013" s="43" t="s">
        <v>17560</v>
      </c>
    </row>
    <row r="1014">
      <c r="A1014" s="42">
        <v>480091.0</v>
      </c>
      <c r="B1014" s="43" t="s">
        <v>7963</v>
      </c>
      <c r="C1014" s="43" t="s">
        <v>8449</v>
      </c>
      <c r="D1014" s="43" t="s">
        <v>17537</v>
      </c>
      <c r="E1014" s="43">
        <v>45596.0</v>
      </c>
      <c r="F1014" s="43">
        <v>45230.0</v>
      </c>
      <c r="G1014" s="43" t="s">
        <v>17561</v>
      </c>
      <c r="H1014" s="43" t="s">
        <v>16857</v>
      </c>
      <c r="I1014" s="43" t="s">
        <v>17562</v>
      </c>
      <c r="J1014" s="43" t="s">
        <v>17563</v>
      </c>
    </row>
    <row r="1015">
      <c r="A1015" s="42">
        <v>480091.0</v>
      </c>
      <c r="B1015" s="43" t="s">
        <v>7963</v>
      </c>
      <c r="C1015" s="43" t="s">
        <v>8667</v>
      </c>
      <c r="D1015" s="43" t="s">
        <v>17537</v>
      </c>
      <c r="E1015" s="43">
        <v>45291.0</v>
      </c>
      <c r="F1015" s="43">
        <v>45291.0</v>
      </c>
      <c r="G1015" s="43" t="s">
        <v>17564</v>
      </c>
      <c r="H1015" s="43" t="s">
        <v>16857</v>
      </c>
      <c r="I1015" s="43" t="s">
        <v>784</v>
      </c>
      <c r="J1015" s="43" t="s">
        <v>17565</v>
      </c>
    </row>
    <row r="1016">
      <c r="A1016" s="42">
        <v>480091.0</v>
      </c>
      <c r="B1016" s="43" t="s">
        <v>7963</v>
      </c>
      <c r="C1016" s="43" t="s">
        <v>9850</v>
      </c>
      <c r="D1016" s="43" t="s">
        <v>17537</v>
      </c>
      <c r="E1016" s="43">
        <v>45292.0</v>
      </c>
      <c r="F1016" s="43">
        <v>46753.0</v>
      </c>
      <c r="G1016" s="43" t="s">
        <v>17566</v>
      </c>
      <c r="H1016" s="43" t="s">
        <v>16857</v>
      </c>
      <c r="I1016" s="43" t="s">
        <v>9852</v>
      </c>
      <c r="J1016" s="43" t="s">
        <v>16679</v>
      </c>
    </row>
    <row r="1017">
      <c r="A1017" s="42">
        <v>480091.0</v>
      </c>
      <c r="B1017" s="43" t="s">
        <v>7963</v>
      </c>
      <c r="C1017" s="43" t="s">
        <v>9496</v>
      </c>
      <c r="D1017" s="43" t="s">
        <v>17537</v>
      </c>
      <c r="E1017" s="43">
        <v>45435.0</v>
      </c>
      <c r="F1017" s="43">
        <v>46165.0</v>
      </c>
      <c r="G1017" s="43" t="s">
        <v>17567</v>
      </c>
      <c r="H1017" s="43" t="s">
        <v>16857</v>
      </c>
      <c r="I1017" s="43" t="s">
        <v>9505</v>
      </c>
      <c r="J1017" s="43" t="s">
        <v>17568</v>
      </c>
    </row>
    <row r="1018">
      <c r="A1018" s="42">
        <v>480091.0</v>
      </c>
      <c r="B1018" s="43" t="s">
        <v>7963</v>
      </c>
      <c r="C1018" s="43" t="s">
        <v>9496</v>
      </c>
      <c r="D1018" s="43" t="s">
        <v>17537</v>
      </c>
      <c r="E1018" s="43">
        <v>45291.0</v>
      </c>
      <c r="F1018" s="43">
        <v>45595.0</v>
      </c>
      <c r="G1018" s="43" t="s">
        <v>17569</v>
      </c>
      <c r="H1018" s="43" t="s">
        <v>16857</v>
      </c>
      <c r="I1018" s="43" t="s">
        <v>9506</v>
      </c>
      <c r="J1018" s="43" t="s">
        <v>17570</v>
      </c>
    </row>
    <row r="1019">
      <c r="A1019" s="42">
        <v>480091.0</v>
      </c>
      <c r="B1019" s="43" t="s">
        <v>7963</v>
      </c>
      <c r="C1019" s="43" t="s">
        <v>9496</v>
      </c>
      <c r="D1019" s="43" t="s">
        <v>17537</v>
      </c>
      <c r="E1019" s="43">
        <v>45291.0</v>
      </c>
      <c r="F1019" s="43">
        <v>45689.0</v>
      </c>
      <c r="G1019" s="43" t="s">
        <v>17571</v>
      </c>
      <c r="H1019" s="43" t="s">
        <v>16857</v>
      </c>
      <c r="I1019" s="43" t="s">
        <v>9507</v>
      </c>
      <c r="J1019" s="43" t="s">
        <v>14420</v>
      </c>
    </row>
    <row r="1020">
      <c r="A1020" s="42">
        <v>480091.0</v>
      </c>
      <c r="B1020" s="43" t="s">
        <v>7963</v>
      </c>
      <c r="C1020" s="43" t="s">
        <v>9496</v>
      </c>
      <c r="D1020" s="43" t="s">
        <v>17537</v>
      </c>
      <c r="E1020" s="43">
        <v>45406.0</v>
      </c>
      <c r="F1020" s="43">
        <v>46501.0</v>
      </c>
      <c r="G1020" s="43"/>
      <c r="H1020" s="43" t="s">
        <v>16857</v>
      </c>
      <c r="I1020" s="43" t="s">
        <v>9508</v>
      </c>
      <c r="J1020" s="43" t="s">
        <v>17572</v>
      </c>
    </row>
    <row r="1021">
      <c r="A1021" s="42">
        <v>480091.0</v>
      </c>
      <c r="B1021" s="43" t="s">
        <v>7963</v>
      </c>
      <c r="C1021" s="43" t="s">
        <v>9496</v>
      </c>
      <c r="D1021" s="43" t="s">
        <v>17537</v>
      </c>
      <c r="E1021" s="43">
        <v>45313.0</v>
      </c>
      <c r="F1021" s="43">
        <v>46774.0</v>
      </c>
      <c r="G1021" s="43" t="s">
        <v>17573</v>
      </c>
      <c r="H1021" s="43" t="s">
        <v>16857</v>
      </c>
      <c r="I1021" s="43" t="s">
        <v>9509</v>
      </c>
      <c r="J1021" s="43" t="s">
        <v>17574</v>
      </c>
    </row>
    <row r="1022">
      <c r="A1022" s="42">
        <v>480091.0</v>
      </c>
      <c r="B1022" s="43" t="s">
        <v>7963</v>
      </c>
      <c r="C1022" s="43" t="s">
        <v>9496</v>
      </c>
      <c r="D1022" s="43" t="s">
        <v>17537</v>
      </c>
      <c r="E1022" s="43">
        <v>45469.0</v>
      </c>
      <c r="F1022" s="43">
        <v>46930.0</v>
      </c>
      <c r="G1022" s="43"/>
      <c r="H1022" s="43" t="s">
        <v>16857</v>
      </c>
      <c r="I1022" s="43" t="s">
        <v>9500</v>
      </c>
      <c r="J1022" s="43" t="s">
        <v>17575</v>
      </c>
    </row>
    <row r="1023">
      <c r="A1023" s="42">
        <v>480091.0</v>
      </c>
      <c r="B1023" s="43" t="s">
        <v>7963</v>
      </c>
      <c r="C1023" s="43" t="s">
        <v>9496</v>
      </c>
      <c r="D1023" s="43" t="s">
        <v>17537</v>
      </c>
      <c r="E1023" s="43">
        <v>45306.0</v>
      </c>
      <c r="F1023" s="43">
        <v>46767.0</v>
      </c>
      <c r="G1023" s="43" t="s">
        <v>17573</v>
      </c>
      <c r="H1023" s="43" t="s">
        <v>16857</v>
      </c>
      <c r="I1023" s="43" t="s">
        <v>9510</v>
      </c>
      <c r="J1023" s="43" t="s">
        <v>14755</v>
      </c>
    </row>
    <row r="1024">
      <c r="A1024" s="42">
        <v>480091.0</v>
      </c>
      <c r="B1024" s="43" t="s">
        <v>7963</v>
      </c>
      <c r="C1024" s="43" t="s">
        <v>9496</v>
      </c>
      <c r="D1024" s="43" t="s">
        <v>17537</v>
      </c>
      <c r="E1024" s="43">
        <v>45461.0</v>
      </c>
      <c r="F1024" s="43">
        <v>46922.0</v>
      </c>
      <c r="G1024" s="43" t="s">
        <v>17576</v>
      </c>
      <c r="H1024" s="43" t="s">
        <v>16857</v>
      </c>
      <c r="I1024" s="43" t="s">
        <v>9511</v>
      </c>
      <c r="J1024" s="43" t="s">
        <v>17577</v>
      </c>
    </row>
    <row r="1025">
      <c r="A1025" s="42">
        <v>480091.0</v>
      </c>
      <c r="B1025" s="43" t="s">
        <v>7963</v>
      </c>
      <c r="C1025" s="43" t="s">
        <v>9496</v>
      </c>
      <c r="D1025" s="43" t="s">
        <v>17537</v>
      </c>
      <c r="E1025" s="43">
        <v>45291.0</v>
      </c>
      <c r="F1025" s="43">
        <v>46074.0</v>
      </c>
      <c r="G1025" s="43" t="s">
        <v>17578</v>
      </c>
      <c r="H1025" s="43" t="s">
        <v>16857</v>
      </c>
      <c r="I1025" s="43" t="s">
        <v>9473</v>
      </c>
      <c r="J1025" s="43" t="s">
        <v>17579</v>
      </c>
    </row>
    <row r="1026">
      <c r="A1026" s="42">
        <v>480091.0</v>
      </c>
      <c r="B1026" s="43" t="s">
        <v>7963</v>
      </c>
      <c r="C1026" s="43" t="s">
        <v>9496</v>
      </c>
      <c r="D1026" s="43" t="s">
        <v>17537</v>
      </c>
      <c r="E1026" s="43">
        <v>45572.0</v>
      </c>
      <c r="F1026" s="43">
        <v>46669.0</v>
      </c>
      <c r="G1026" s="43" t="s">
        <v>17580</v>
      </c>
      <c r="H1026" s="43" t="s">
        <v>16857</v>
      </c>
      <c r="I1026" s="43" t="s">
        <v>9512</v>
      </c>
      <c r="J1026" s="43" t="s">
        <v>17581</v>
      </c>
    </row>
    <row r="1027">
      <c r="A1027" s="42">
        <v>480091.0</v>
      </c>
      <c r="B1027" s="43" t="s">
        <v>7963</v>
      </c>
      <c r="C1027" s="43" t="s">
        <v>9496</v>
      </c>
      <c r="D1027" s="43" t="s">
        <v>17537</v>
      </c>
      <c r="E1027" s="43">
        <v>45291.0</v>
      </c>
      <c r="F1027" s="43">
        <v>46752.0</v>
      </c>
      <c r="G1027" s="43" t="s">
        <v>17582</v>
      </c>
      <c r="H1027" s="43" t="s">
        <v>16857</v>
      </c>
      <c r="I1027" s="43" t="s">
        <v>9513</v>
      </c>
      <c r="J1027" s="43" t="s">
        <v>17583</v>
      </c>
    </row>
    <row r="1028">
      <c r="A1028" s="42">
        <v>480091.0</v>
      </c>
      <c r="B1028" s="43" t="s">
        <v>7963</v>
      </c>
      <c r="C1028" s="43" t="s">
        <v>9496</v>
      </c>
      <c r="D1028" s="43" t="s">
        <v>17537</v>
      </c>
      <c r="E1028" s="43">
        <v>45291.0</v>
      </c>
      <c r="F1028" s="43">
        <v>45682.0</v>
      </c>
      <c r="G1028" s="43" t="s">
        <v>17584</v>
      </c>
      <c r="H1028" s="43" t="s">
        <v>16857</v>
      </c>
      <c r="I1028" s="43" t="s">
        <v>9514</v>
      </c>
      <c r="J1028" s="43" t="s">
        <v>17585</v>
      </c>
    </row>
    <row r="1029">
      <c r="A1029" s="42">
        <v>480091.0</v>
      </c>
      <c r="B1029" s="43" t="s">
        <v>7963</v>
      </c>
      <c r="C1029" s="43" t="s">
        <v>9496</v>
      </c>
      <c r="D1029" s="43" t="s">
        <v>17537</v>
      </c>
      <c r="E1029" s="43">
        <v>45441.0</v>
      </c>
      <c r="F1029" s="43">
        <v>46536.0</v>
      </c>
      <c r="G1029" s="43" t="s">
        <v>17586</v>
      </c>
      <c r="H1029" s="43" t="s">
        <v>16857</v>
      </c>
      <c r="I1029" s="43" t="s">
        <v>9515</v>
      </c>
      <c r="J1029" s="43" t="s">
        <v>17587</v>
      </c>
    </row>
    <row r="1030">
      <c r="A1030" s="42">
        <v>480091.0</v>
      </c>
      <c r="B1030" s="43" t="s">
        <v>7963</v>
      </c>
      <c r="C1030" s="43" t="s">
        <v>9496</v>
      </c>
      <c r="D1030" s="43" t="s">
        <v>17537</v>
      </c>
      <c r="E1030" s="43">
        <v>45327.0</v>
      </c>
      <c r="F1030" s="43">
        <v>46789.0</v>
      </c>
      <c r="G1030" s="43" t="s">
        <v>17588</v>
      </c>
      <c r="H1030" s="43" t="s">
        <v>16857</v>
      </c>
      <c r="I1030" s="43" t="s">
        <v>9516</v>
      </c>
      <c r="J1030" s="43" t="s">
        <v>17589</v>
      </c>
    </row>
    <row r="1031">
      <c r="A1031" s="42">
        <v>480091.0</v>
      </c>
      <c r="B1031" s="43" t="s">
        <v>7963</v>
      </c>
      <c r="C1031" s="43" t="s">
        <v>9496</v>
      </c>
      <c r="D1031" s="43" t="s">
        <v>17537</v>
      </c>
      <c r="E1031" s="43">
        <v>45462.0</v>
      </c>
      <c r="F1031" s="43">
        <v>46558.0</v>
      </c>
      <c r="G1031" s="43"/>
      <c r="H1031" s="43" t="s">
        <v>16857</v>
      </c>
      <c r="I1031" s="43" t="s">
        <v>9517</v>
      </c>
      <c r="J1031" s="43" t="s">
        <v>17590</v>
      </c>
    </row>
    <row r="1032">
      <c r="A1032" s="42">
        <v>480091.0</v>
      </c>
      <c r="B1032" s="43" t="s">
        <v>7963</v>
      </c>
      <c r="C1032" s="43" t="s">
        <v>9496</v>
      </c>
      <c r="D1032" s="43" t="s">
        <v>17537</v>
      </c>
      <c r="E1032" s="43">
        <v>45434.0</v>
      </c>
      <c r="F1032" s="43">
        <v>46529.0</v>
      </c>
      <c r="G1032" s="43" t="s">
        <v>17591</v>
      </c>
      <c r="H1032" s="43" t="s">
        <v>16857</v>
      </c>
      <c r="I1032" s="43" t="s">
        <v>9518</v>
      </c>
      <c r="J1032" s="43" t="s">
        <v>17592</v>
      </c>
    </row>
    <row r="1033">
      <c r="A1033" s="42">
        <v>480091.0</v>
      </c>
      <c r="B1033" s="43" t="s">
        <v>7963</v>
      </c>
      <c r="C1033" s="43" t="s">
        <v>9496</v>
      </c>
      <c r="D1033" s="43" t="s">
        <v>17537</v>
      </c>
      <c r="E1033" s="43">
        <v>45313.0</v>
      </c>
      <c r="F1033" s="43">
        <v>46774.0</v>
      </c>
      <c r="G1033" s="43" t="s">
        <v>17593</v>
      </c>
      <c r="H1033" s="43" t="s">
        <v>16857</v>
      </c>
      <c r="I1033" s="43" t="s">
        <v>9519</v>
      </c>
      <c r="J1033" s="43" t="s">
        <v>17594</v>
      </c>
    </row>
    <row r="1034">
      <c r="A1034" s="42">
        <v>480091.0</v>
      </c>
      <c r="B1034" s="43" t="s">
        <v>7963</v>
      </c>
      <c r="C1034" s="43" t="s">
        <v>9496</v>
      </c>
      <c r="D1034" s="43" t="s">
        <v>17537</v>
      </c>
      <c r="E1034" s="43">
        <v>45494.0</v>
      </c>
      <c r="F1034" s="43">
        <v>46589.0</v>
      </c>
      <c r="G1034" s="43"/>
      <c r="H1034" s="43" t="s">
        <v>16857</v>
      </c>
      <c r="I1034" s="43" t="s">
        <v>820</v>
      </c>
      <c r="J1034" s="43" t="s">
        <v>17595</v>
      </c>
    </row>
    <row r="1035">
      <c r="A1035" s="42">
        <v>480091.0</v>
      </c>
      <c r="B1035" s="43" t="s">
        <v>7963</v>
      </c>
      <c r="C1035" s="43" t="s">
        <v>9496</v>
      </c>
      <c r="D1035" s="43" t="s">
        <v>17537</v>
      </c>
      <c r="E1035" s="43">
        <v>45291.0</v>
      </c>
      <c r="F1035" s="43">
        <v>45930.0</v>
      </c>
      <c r="G1035" s="43" t="s">
        <v>17596</v>
      </c>
      <c r="H1035" s="43" t="s">
        <v>16857</v>
      </c>
      <c r="I1035" s="43" t="s">
        <v>9504</v>
      </c>
      <c r="J1035" s="43" t="s">
        <v>17597</v>
      </c>
    </row>
    <row r="1036">
      <c r="A1036" s="42">
        <v>480091.0</v>
      </c>
      <c r="B1036" s="43" t="s">
        <v>7963</v>
      </c>
      <c r="C1036" s="43" t="s">
        <v>9496</v>
      </c>
      <c r="D1036" s="43" t="s">
        <v>17537</v>
      </c>
      <c r="E1036" s="43">
        <v>45504.0</v>
      </c>
      <c r="F1036" s="43">
        <v>46926.0</v>
      </c>
      <c r="G1036" s="43"/>
      <c r="H1036" s="43" t="s">
        <v>16857</v>
      </c>
      <c r="I1036" s="43" t="s">
        <v>9498</v>
      </c>
      <c r="J1036" s="43" t="s">
        <v>17598</v>
      </c>
    </row>
    <row r="1037">
      <c r="A1037" s="42">
        <v>480091.0</v>
      </c>
      <c r="B1037" s="43" t="s">
        <v>7963</v>
      </c>
      <c r="C1037" s="43" t="s">
        <v>9496</v>
      </c>
      <c r="D1037" s="43" t="s">
        <v>17537</v>
      </c>
      <c r="E1037" s="43">
        <v>45437.0</v>
      </c>
      <c r="F1037" s="43">
        <v>46532.0</v>
      </c>
      <c r="G1037" s="43" t="s">
        <v>17599</v>
      </c>
      <c r="H1037" s="43" t="s">
        <v>16857</v>
      </c>
      <c r="I1037" s="43" t="s">
        <v>17600</v>
      </c>
      <c r="J1037" s="43" t="s">
        <v>17601</v>
      </c>
    </row>
    <row r="1038">
      <c r="A1038" s="42">
        <v>480091.0</v>
      </c>
      <c r="B1038" s="43" t="s">
        <v>7963</v>
      </c>
      <c r="C1038" s="43" t="s">
        <v>9496</v>
      </c>
      <c r="D1038" s="43" t="s">
        <v>17537</v>
      </c>
      <c r="E1038" s="43">
        <v>45549.0</v>
      </c>
      <c r="F1038" s="43">
        <v>46279.0</v>
      </c>
      <c r="G1038" s="43" t="s">
        <v>17602</v>
      </c>
      <c r="H1038" s="43" t="s">
        <v>16857</v>
      </c>
      <c r="I1038" s="43" t="s">
        <v>9520</v>
      </c>
      <c r="J1038" s="43" t="s">
        <v>17603</v>
      </c>
    </row>
    <row r="1039">
      <c r="A1039" s="42">
        <v>480091.0</v>
      </c>
      <c r="B1039" s="43" t="s">
        <v>7963</v>
      </c>
      <c r="C1039" s="43" t="s">
        <v>10684</v>
      </c>
      <c r="D1039" s="43" t="s">
        <v>17537</v>
      </c>
      <c r="E1039" s="43">
        <v>45492.0</v>
      </c>
      <c r="F1039" s="43">
        <v>46587.0</v>
      </c>
      <c r="G1039" s="43"/>
      <c r="H1039" s="43" t="s">
        <v>16857</v>
      </c>
      <c r="I1039" s="43" t="s">
        <v>588</v>
      </c>
      <c r="J1039" s="43" t="s">
        <v>17284</v>
      </c>
    </row>
    <row r="1040">
      <c r="A1040" s="42">
        <v>480091.0</v>
      </c>
      <c r="B1040" s="43" t="s">
        <v>7963</v>
      </c>
      <c r="C1040" s="43" t="s">
        <v>10684</v>
      </c>
      <c r="D1040" s="43" t="s">
        <v>17537</v>
      </c>
      <c r="E1040" s="43">
        <v>45403.0</v>
      </c>
      <c r="F1040" s="43">
        <v>46498.0</v>
      </c>
      <c r="G1040" s="43" t="s">
        <v>17604</v>
      </c>
      <c r="H1040" s="43" t="s">
        <v>16857</v>
      </c>
      <c r="I1040" s="43" t="s">
        <v>588</v>
      </c>
      <c r="J1040" s="43" t="s">
        <v>17605</v>
      </c>
    </row>
    <row r="1041">
      <c r="A1041" s="42">
        <v>480091.0</v>
      </c>
      <c r="B1041" s="43" t="s">
        <v>7963</v>
      </c>
      <c r="C1041" s="43" t="s">
        <v>10684</v>
      </c>
      <c r="D1041" s="43" t="s">
        <v>17537</v>
      </c>
      <c r="E1041" s="43">
        <v>45479.0</v>
      </c>
      <c r="F1041" s="43">
        <v>46940.0</v>
      </c>
      <c r="G1041" s="43" t="s">
        <v>17606</v>
      </c>
      <c r="H1041" s="43" t="s">
        <v>16857</v>
      </c>
      <c r="I1041" s="43" t="s">
        <v>3702</v>
      </c>
      <c r="J1041" s="43" t="s">
        <v>17607</v>
      </c>
    </row>
    <row r="1042">
      <c r="A1042" s="42">
        <v>480091.0</v>
      </c>
      <c r="B1042" s="43" t="s">
        <v>7963</v>
      </c>
      <c r="C1042" s="43" t="s">
        <v>9806</v>
      </c>
      <c r="D1042" s="43" t="s">
        <v>17537</v>
      </c>
      <c r="E1042" s="43">
        <v>45496.0</v>
      </c>
      <c r="F1042" s="43">
        <v>46957.0</v>
      </c>
      <c r="G1042" s="43"/>
      <c r="H1042" s="43" t="s">
        <v>16857</v>
      </c>
      <c r="I1042" s="43" t="s">
        <v>9808</v>
      </c>
      <c r="J1042" s="43" t="s">
        <v>17608</v>
      </c>
    </row>
    <row r="1043">
      <c r="A1043" s="42">
        <v>480091.0</v>
      </c>
      <c r="B1043" s="43" t="s">
        <v>7963</v>
      </c>
      <c r="C1043" s="43" t="s">
        <v>9806</v>
      </c>
      <c r="D1043" s="43" t="s">
        <v>17537</v>
      </c>
      <c r="E1043" s="43">
        <v>45461.0</v>
      </c>
      <c r="F1043" s="43">
        <v>46922.0</v>
      </c>
      <c r="G1043" s="43" t="s">
        <v>17576</v>
      </c>
      <c r="H1043" s="43" t="s">
        <v>16857</v>
      </c>
      <c r="I1043" s="43" t="s">
        <v>9809</v>
      </c>
      <c r="J1043" s="43" t="s">
        <v>17577</v>
      </c>
    </row>
    <row r="1044">
      <c r="A1044" s="42">
        <v>480091.0</v>
      </c>
      <c r="B1044" s="43" t="s">
        <v>7963</v>
      </c>
      <c r="C1044" s="43" t="s">
        <v>9806</v>
      </c>
      <c r="D1044" s="43" t="s">
        <v>17537</v>
      </c>
      <c r="E1044" s="43">
        <v>45413.0</v>
      </c>
      <c r="F1044" s="43">
        <v>46873.0</v>
      </c>
      <c r="G1044" s="43" t="s">
        <v>17609</v>
      </c>
      <c r="H1044" s="43" t="s">
        <v>16857</v>
      </c>
      <c r="I1044" s="43" t="s">
        <v>9810</v>
      </c>
      <c r="J1044" s="43" t="s">
        <v>17610</v>
      </c>
    </row>
    <row r="1045">
      <c r="A1045" s="42">
        <v>480091.0</v>
      </c>
      <c r="B1045" s="43" t="s">
        <v>7963</v>
      </c>
      <c r="C1045" s="43" t="s">
        <v>9806</v>
      </c>
      <c r="D1045" s="43" t="s">
        <v>17537</v>
      </c>
      <c r="E1045" s="43">
        <v>45496.0</v>
      </c>
      <c r="F1045" s="43">
        <v>46956.0</v>
      </c>
      <c r="G1045" s="43"/>
      <c r="H1045" s="43" t="s">
        <v>16857</v>
      </c>
      <c r="I1045" s="43" t="s">
        <v>9811</v>
      </c>
      <c r="J1045" s="43" t="s">
        <v>17611</v>
      </c>
    </row>
    <row r="1046">
      <c r="A1046" s="42">
        <v>480091.0</v>
      </c>
      <c r="B1046" s="43" t="s">
        <v>7963</v>
      </c>
      <c r="C1046" s="43" t="s">
        <v>9806</v>
      </c>
      <c r="D1046" s="43" t="s">
        <v>17537</v>
      </c>
      <c r="E1046" s="43">
        <v>45306.0</v>
      </c>
      <c r="F1046" s="43">
        <v>46767.0</v>
      </c>
      <c r="G1046" s="43" t="s">
        <v>17573</v>
      </c>
      <c r="H1046" s="43" t="s">
        <v>16857</v>
      </c>
      <c r="I1046" s="43" t="s">
        <v>9812</v>
      </c>
      <c r="J1046" s="43" t="s">
        <v>14755</v>
      </c>
    </row>
    <row r="1047">
      <c r="A1047" s="42">
        <v>480091.0</v>
      </c>
      <c r="B1047" s="43" t="s">
        <v>7963</v>
      </c>
      <c r="C1047" s="43" t="s">
        <v>9806</v>
      </c>
      <c r="D1047" s="43" t="s">
        <v>17537</v>
      </c>
      <c r="E1047" s="43">
        <v>45291.0</v>
      </c>
      <c r="F1047" s="43">
        <v>45682.0</v>
      </c>
      <c r="G1047" s="43" t="s">
        <v>17612</v>
      </c>
      <c r="H1047" s="43" t="s">
        <v>16857</v>
      </c>
      <c r="I1047" s="43" t="s">
        <v>9813</v>
      </c>
      <c r="J1047" s="43" t="s">
        <v>17613</v>
      </c>
    </row>
    <row r="1048">
      <c r="A1048" s="42">
        <v>480091.0</v>
      </c>
      <c r="B1048" s="43" t="s">
        <v>7963</v>
      </c>
      <c r="C1048" s="43" t="s">
        <v>9806</v>
      </c>
      <c r="D1048" s="43" t="s">
        <v>17537</v>
      </c>
      <c r="E1048" s="43">
        <v>45313.0</v>
      </c>
      <c r="F1048" s="43">
        <v>46774.0</v>
      </c>
      <c r="G1048" s="43" t="s">
        <v>17593</v>
      </c>
      <c r="H1048" s="43" t="s">
        <v>16857</v>
      </c>
      <c r="I1048" s="43" t="s">
        <v>9814</v>
      </c>
      <c r="J1048" s="43" t="s">
        <v>17594</v>
      </c>
    </row>
    <row r="1049">
      <c r="A1049" s="42">
        <v>480091.0</v>
      </c>
      <c r="B1049" s="43" t="s">
        <v>7963</v>
      </c>
      <c r="C1049" s="43" t="s">
        <v>9806</v>
      </c>
      <c r="D1049" s="43" t="s">
        <v>17537</v>
      </c>
      <c r="E1049" s="43">
        <v>45406.0</v>
      </c>
      <c r="F1049" s="43">
        <v>46501.0</v>
      </c>
      <c r="G1049" s="43"/>
      <c r="H1049" s="43" t="s">
        <v>16857</v>
      </c>
      <c r="I1049" s="43" t="s">
        <v>9815</v>
      </c>
      <c r="J1049" s="43" t="s">
        <v>17614</v>
      </c>
    </row>
    <row r="1050">
      <c r="A1050" s="42">
        <v>480091.0</v>
      </c>
      <c r="B1050" s="43" t="s">
        <v>7963</v>
      </c>
      <c r="C1050" s="43" t="s">
        <v>11674</v>
      </c>
      <c r="D1050" s="43" t="s">
        <v>17537</v>
      </c>
      <c r="E1050" s="43">
        <v>45444.0</v>
      </c>
      <c r="F1050" s="43">
        <v>45809.0</v>
      </c>
      <c r="G1050" s="43" t="s">
        <v>17615</v>
      </c>
      <c r="H1050" s="43" t="s">
        <v>16857</v>
      </c>
      <c r="I1050" s="43" t="s">
        <v>4107</v>
      </c>
      <c r="J1050" s="43" t="s">
        <v>17616</v>
      </c>
    </row>
    <row r="1051">
      <c r="A1051" s="42">
        <v>480091.0</v>
      </c>
      <c r="B1051" s="43" t="s">
        <v>7963</v>
      </c>
      <c r="C1051" s="43" t="s">
        <v>9346</v>
      </c>
      <c r="D1051" s="43" t="s">
        <v>17537</v>
      </c>
      <c r="E1051" s="43">
        <v>45291.0</v>
      </c>
      <c r="F1051" s="43">
        <v>45696.0</v>
      </c>
      <c r="G1051" s="43" t="s">
        <v>17617</v>
      </c>
      <c r="H1051" s="43" t="s">
        <v>16857</v>
      </c>
      <c r="I1051" s="43" t="s">
        <v>9360</v>
      </c>
      <c r="J1051" s="43" t="s">
        <v>17618</v>
      </c>
    </row>
    <row r="1052">
      <c r="A1052" s="42">
        <v>480091.0</v>
      </c>
      <c r="B1052" s="43" t="s">
        <v>7963</v>
      </c>
      <c r="C1052" s="43" t="s">
        <v>8792</v>
      </c>
      <c r="D1052" s="43" t="s">
        <v>17537</v>
      </c>
      <c r="E1052" s="43">
        <v>45371.0</v>
      </c>
      <c r="F1052" s="43">
        <v>45736.0</v>
      </c>
      <c r="G1052" s="43"/>
      <c r="H1052" s="43" t="s">
        <v>16857</v>
      </c>
      <c r="I1052" s="43" t="s">
        <v>8794</v>
      </c>
      <c r="J1052" s="43" t="s">
        <v>17619</v>
      </c>
    </row>
    <row r="1053">
      <c r="A1053" s="42">
        <v>480091.0</v>
      </c>
      <c r="B1053" s="43" t="s">
        <v>7963</v>
      </c>
      <c r="C1053" s="43" t="s">
        <v>17620</v>
      </c>
      <c r="D1053" s="43" t="s">
        <v>17537</v>
      </c>
      <c r="E1053" s="43">
        <v>45291.0</v>
      </c>
      <c r="F1053" s="43">
        <v>45291.0</v>
      </c>
      <c r="G1053" s="43" t="s">
        <v>17621</v>
      </c>
      <c r="H1053" s="43" t="s">
        <v>16857</v>
      </c>
      <c r="I1053" s="43" t="s">
        <v>3628</v>
      </c>
      <c r="J1053" s="43" t="s">
        <v>17622</v>
      </c>
    </row>
    <row r="1054">
      <c r="A1054" s="42">
        <v>480091.0</v>
      </c>
      <c r="B1054" s="43" t="s">
        <v>7963</v>
      </c>
      <c r="C1054" s="43" t="s">
        <v>17620</v>
      </c>
      <c r="D1054" s="43" t="s">
        <v>17537</v>
      </c>
      <c r="E1054" s="43">
        <v>45291.0</v>
      </c>
      <c r="F1054" s="43">
        <v>45657.0</v>
      </c>
      <c r="G1054" s="43" t="s">
        <v>17623</v>
      </c>
      <c r="H1054" s="43" t="s">
        <v>16857</v>
      </c>
      <c r="I1054" s="43" t="s">
        <v>17624</v>
      </c>
      <c r="J1054" s="43" t="s">
        <v>17625</v>
      </c>
    </row>
    <row r="1055">
      <c r="A1055" s="42">
        <v>480091.0</v>
      </c>
      <c r="B1055" s="43" t="s">
        <v>7963</v>
      </c>
      <c r="C1055" s="43" t="s">
        <v>17626</v>
      </c>
      <c r="D1055" s="43" t="s">
        <v>17537</v>
      </c>
      <c r="E1055" s="43">
        <v>45291.0</v>
      </c>
      <c r="F1055" s="43">
        <v>45656.0</v>
      </c>
      <c r="G1055" s="43"/>
      <c r="H1055" s="43" t="s">
        <v>16857</v>
      </c>
      <c r="I1055" s="43" t="s">
        <v>10390</v>
      </c>
      <c r="J1055" s="43" t="s">
        <v>17627</v>
      </c>
    </row>
    <row r="1056">
      <c r="A1056" s="42">
        <v>480091.0</v>
      </c>
      <c r="B1056" s="43" t="s">
        <v>7963</v>
      </c>
      <c r="C1056" s="43" t="s">
        <v>8306</v>
      </c>
      <c r="D1056" s="43" t="s">
        <v>17537</v>
      </c>
      <c r="E1056" s="43">
        <v>45276.0</v>
      </c>
      <c r="F1056" s="43">
        <v>45900.0</v>
      </c>
      <c r="G1056" s="43" t="s">
        <v>17628</v>
      </c>
      <c r="H1056" s="43" t="s">
        <v>16857</v>
      </c>
      <c r="I1056" s="43" t="s">
        <v>8311</v>
      </c>
      <c r="J1056" s="43" t="s">
        <v>17629</v>
      </c>
    </row>
    <row r="1057">
      <c r="A1057" s="42">
        <v>480091.0</v>
      </c>
      <c r="B1057" s="43" t="s">
        <v>7963</v>
      </c>
      <c r="C1057" s="43" t="s">
        <v>8306</v>
      </c>
      <c r="D1057" s="43" t="s">
        <v>17537</v>
      </c>
      <c r="E1057" s="43">
        <v>45291.0</v>
      </c>
      <c r="F1057" s="43">
        <v>45900.0</v>
      </c>
      <c r="G1057" s="43" t="s">
        <v>17630</v>
      </c>
      <c r="H1057" s="43" t="s">
        <v>16857</v>
      </c>
      <c r="I1057" s="43" t="s">
        <v>8323</v>
      </c>
      <c r="J1057" s="43" t="s">
        <v>17631</v>
      </c>
    </row>
    <row r="1058">
      <c r="A1058" s="42">
        <v>480091.0</v>
      </c>
      <c r="B1058" s="43" t="s">
        <v>7963</v>
      </c>
      <c r="C1058" s="43" t="s">
        <v>8306</v>
      </c>
      <c r="D1058" s="43" t="s">
        <v>17537</v>
      </c>
      <c r="E1058" s="43">
        <v>45291.0</v>
      </c>
      <c r="F1058" s="43">
        <v>46128.0</v>
      </c>
      <c r="G1058" s="43"/>
      <c r="H1058" s="43" t="s">
        <v>16857</v>
      </c>
      <c r="I1058" s="43" t="s">
        <v>17632</v>
      </c>
      <c r="J1058" s="43" t="s">
        <v>17633</v>
      </c>
    </row>
    <row r="1059">
      <c r="A1059" s="42">
        <v>480091.0</v>
      </c>
      <c r="B1059" s="43" t="s">
        <v>7963</v>
      </c>
      <c r="C1059" s="43" t="s">
        <v>8306</v>
      </c>
      <c r="D1059" s="43" t="s">
        <v>17537</v>
      </c>
      <c r="E1059" s="43">
        <v>45535.0</v>
      </c>
      <c r="F1059" s="43">
        <v>46265.0</v>
      </c>
      <c r="G1059" s="43" t="s">
        <v>17634</v>
      </c>
      <c r="H1059" s="43" t="s">
        <v>16857</v>
      </c>
      <c r="I1059" s="43" t="s">
        <v>8327</v>
      </c>
      <c r="J1059" s="43" t="s">
        <v>17635</v>
      </c>
    </row>
    <row r="1060">
      <c r="A1060" s="42">
        <v>480091.0</v>
      </c>
      <c r="B1060" s="43" t="s">
        <v>7963</v>
      </c>
      <c r="C1060" s="43" t="s">
        <v>8306</v>
      </c>
      <c r="D1060" s="43" t="s">
        <v>17537</v>
      </c>
      <c r="E1060" s="43">
        <v>45291.0</v>
      </c>
      <c r="F1060" s="43">
        <v>45900.0</v>
      </c>
      <c r="G1060" s="43" t="s">
        <v>17636</v>
      </c>
      <c r="H1060" s="43" t="s">
        <v>16857</v>
      </c>
      <c r="I1060" s="43" t="s">
        <v>8328</v>
      </c>
      <c r="J1060" s="43" t="s">
        <v>17637</v>
      </c>
    </row>
    <row r="1061">
      <c r="A1061" s="42">
        <v>480091.0</v>
      </c>
      <c r="B1061" s="43" t="s">
        <v>7963</v>
      </c>
      <c r="C1061" s="43" t="s">
        <v>8306</v>
      </c>
      <c r="D1061" s="43" t="s">
        <v>17537</v>
      </c>
      <c r="E1061" s="43">
        <v>45482.0</v>
      </c>
      <c r="F1061" s="43">
        <v>46942.0</v>
      </c>
      <c r="G1061" s="43"/>
      <c r="H1061" s="43" t="s">
        <v>16857</v>
      </c>
      <c r="I1061" s="43" t="s">
        <v>8320</v>
      </c>
      <c r="J1061" s="43" t="s">
        <v>17638</v>
      </c>
    </row>
    <row r="1062">
      <c r="A1062" s="42">
        <v>480091.0</v>
      </c>
      <c r="B1062" s="43" t="s">
        <v>7963</v>
      </c>
      <c r="C1062" s="43" t="s">
        <v>8306</v>
      </c>
      <c r="D1062" s="43" t="s">
        <v>17537</v>
      </c>
      <c r="E1062" s="43">
        <v>45590.0</v>
      </c>
      <c r="F1062" s="43">
        <v>46685.0</v>
      </c>
      <c r="G1062" s="43" t="s">
        <v>17639</v>
      </c>
      <c r="H1062" s="43" t="s">
        <v>16857</v>
      </c>
      <c r="I1062" s="43" t="s">
        <v>8321</v>
      </c>
      <c r="J1062" s="43" t="s">
        <v>17640</v>
      </c>
    </row>
    <row r="1063">
      <c r="A1063" s="42">
        <v>480091.0</v>
      </c>
      <c r="B1063" s="43" t="s">
        <v>7963</v>
      </c>
      <c r="C1063" s="43" t="s">
        <v>8306</v>
      </c>
      <c r="D1063" s="43" t="s">
        <v>17537</v>
      </c>
      <c r="E1063" s="43">
        <v>45291.0</v>
      </c>
      <c r="F1063" s="43">
        <v>45942.0</v>
      </c>
      <c r="G1063" s="43" t="s">
        <v>17641</v>
      </c>
      <c r="H1063" s="43" t="s">
        <v>16857</v>
      </c>
      <c r="I1063" s="43" t="s">
        <v>8308</v>
      </c>
      <c r="J1063" s="43" t="s">
        <v>17642</v>
      </c>
    </row>
    <row r="1064">
      <c r="A1064" s="42">
        <v>480091.0</v>
      </c>
      <c r="B1064" s="43" t="s">
        <v>7963</v>
      </c>
      <c r="C1064" s="43" t="s">
        <v>9009</v>
      </c>
      <c r="D1064" s="43" t="s">
        <v>17537</v>
      </c>
      <c r="E1064" s="43">
        <v>45291.0</v>
      </c>
      <c r="F1064" s="43">
        <v>45657.0</v>
      </c>
      <c r="G1064" s="43"/>
      <c r="H1064" s="43" t="s">
        <v>16857</v>
      </c>
      <c r="I1064" s="43" t="s">
        <v>71</v>
      </c>
      <c r="J1064" s="43" t="s">
        <v>17643</v>
      </c>
    </row>
    <row r="1065">
      <c r="A1065" s="42">
        <v>480091.0</v>
      </c>
      <c r="B1065" s="43" t="s">
        <v>7963</v>
      </c>
      <c r="C1065" s="43" t="s">
        <v>9270</v>
      </c>
      <c r="D1065" s="43" t="s">
        <v>17537</v>
      </c>
      <c r="E1065" s="43">
        <v>45205.0</v>
      </c>
      <c r="F1065" s="43">
        <v>45657.0</v>
      </c>
      <c r="G1065" s="43" t="s">
        <v>17644</v>
      </c>
      <c r="H1065" s="43" t="s">
        <v>16857</v>
      </c>
      <c r="I1065" s="43" t="s">
        <v>9260</v>
      </c>
      <c r="J1065" s="43" t="s">
        <v>17645</v>
      </c>
    </row>
    <row r="1066">
      <c r="A1066" s="42">
        <v>480091.0</v>
      </c>
      <c r="B1066" s="43" t="s">
        <v>7963</v>
      </c>
      <c r="C1066" s="43" t="s">
        <v>8819</v>
      </c>
      <c r="D1066" s="43" t="s">
        <v>17537</v>
      </c>
      <c r="E1066" s="43">
        <v>45291.0</v>
      </c>
      <c r="F1066" s="43">
        <v>45291.0</v>
      </c>
      <c r="G1066" s="43"/>
      <c r="H1066" s="43" t="s">
        <v>16857</v>
      </c>
      <c r="I1066" s="43" t="s">
        <v>8821</v>
      </c>
      <c r="J1066" s="43" t="s">
        <v>17646</v>
      </c>
    </row>
    <row r="1067">
      <c r="A1067" s="42">
        <v>480091.0</v>
      </c>
      <c r="B1067" s="43" t="s">
        <v>7963</v>
      </c>
      <c r="C1067" s="43" t="s">
        <v>8819</v>
      </c>
      <c r="D1067" s="43" t="s">
        <v>17537</v>
      </c>
      <c r="E1067" s="43">
        <v>45406.0</v>
      </c>
      <c r="F1067" s="43">
        <v>46866.0</v>
      </c>
      <c r="G1067" s="43" t="s">
        <v>17647</v>
      </c>
      <c r="H1067" s="43" t="s">
        <v>16857</v>
      </c>
      <c r="I1067" s="43" t="s">
        <v>8822</v>
      </c>
      <c r="J1067" s="43" t="s">
        <v>17648</v>
      </c>
    </row>
    <row r="1068">
      <c r="A1068" s="42">
        <v>480091.0</v>
      </c>
      <c r="B1068" s="43" t="s">
        <v>7963</v>
      </c>
      <c r="C1068" s="43" t="s">
        <v>8819</v>
      </c>
      <c r="D1068" s="43" t="s">
        <v>17537</v>
      </c>
      <c r="E1068" s="43">
        <v>45406.0</v>
      </c>
      <c r="F1068" s="43">
        <v>46866.0</v>
      </c>
      <c r="G1068" s="43" t="s">
        <v>17647</v>
      </c>
      <c r="H1068" s="43" t="s">
        <v>16857</v>
      </c>
      <c r="I1068" s="43" t="s">
        <v>17649</v>
      </c>
      <c r="J1068" s="43" t="s">
        <v>17648</v>
      </c>
    </row>
    <row r="1069">
      <c r="A1069" s="42">
        <v>480091.0</v>
      </c>
      <c r="B1069" s="43" t="s">
        <v>7963</v>
      </c>
      <c r="C1069" s="43" t="s">
        <v>8819</v>
      </c>
      <c r="D1069" s="43" t="s">
        <v>17537</v>
      </c>
      <c r="E1069" s="43">
        <v>45353.0</v>
      </c>
      <c r="F1069" s="43">
        <v>46448.0</v>
      </c>
      <c r="G1069" s="43"/>
      <c r="H1069" s="43" t="s">
        <v>16857</v>
      </c>
      <c r="I1069" s="43" t="s">
        <v>17650</v>
      </c>
      <c r="J1069" s="43" t="s">
        <v>17560</v>
      </c>
    </row>
    <row r="1070">
      <c r="A1070" s="42">
        <v>480091.0</v>
      </c>
      <c r="B1070" s="43" t="s">
        <v>7963</v>
      </c>
      <c r="C1070" s="43" t="s">
        <v>8823</v>
      </c>
      <c r="D1070" s="43" t="s">
        <v>17537</v>
      </c>
      <c r="E1070" s="43">
        <v>45291.0</v>
      </c>
      <c r="F1070" s="43">
        <v>45291.0</v>
      </c>
      <c r="G1070" s="43"/>
      <c r="H1070" s="43" t="s">
        <v>16857</v>
      </c>
      <c r="I1070" s="43" t="s">
        <v>8821</v>
      </c>
      <c r="J1070" s="43" t="s">
        <v>17646</v>
      </c>
    </row>
    <row r="1071">
      <c r="A1071" s="42">
        <v>480091.0</v>
      </c>
      <c r="B1071" s="43" t="s">
        <v>7963</v>
      </c>
      <c r="C1071" s="43" t="s">
        <v>8823</v>
      </c>
      <c r="D1071" s="43" t="s">
        <v>17537</v>
      </c>
      <c r="E1071" s="43">
        <v>45406.0</v>
      </c>
      <c r="F1071" s="43">
        <v>46866.0</v>
      </c>
      <c r="G1071" s="43" t="s">
        <v>17647</v>
      </c>
      <c r="H1071" s="43" t="s">
        <v>16857</v>
      </c>
      <c r="I1071" s="43" t="s">
        <v>8825</v>
      </c>
      <c r="J1071" s="43" t="s">
        <v>17648</v>
      </c>
    </row>
    <row r="1072">
      <c r="A1072" s="42">
        <v>480091.0</v>
      </c>
      <c r="B1072" s="43" t="s">
        <v>7963</v>
      </c>
      <c r="C1072" s="43" t="s">
        <v>8823</v>
      </c>
      <c r="D1072" s="43" t="s">
        <v>17537</v>
      </c>
      <c r="E1072" s="43">
        <v>45406.0</v>
      </c>
      <c r="F1072" s="43">
        <v>46866.0</v>
      </c>
      <c r="G1072" s="43" t="s">
        <v>17647</v>
      </c>
      <c r="H1072" s="43" t="s">
        <v>16857</v>
      </c>
      <c r="I1072" s="43" t="s">
        <v>17651</v>
      </c>
      <c r="J1072" s="43" t="s">
        <v>17648</v>
      </c>
    </row>
    <row r="1073">
      <c r="A1073" s="42">
        <v>480091.0</v>
      </c>
      <c r="B1073" s="43" t="s">
        <v>7963</v>
      </c>
      <c r="C1073" s="43" t="s">
        <v>8823</v>
      </c>
      <c r="D1073" s="43" t="s">
        <v>17537</v>
      </c>
      <c r="E1073" s="43">
        <v>45353.0</v>
      </c>
      <c r="F1073" s="43">
        <v>46448.0</v>
      </c>
      <c r="G1073" s="43"/>
      <c r="H1073" s="43" t="s">
        <v>16857</v>
      </c>
      <c r="I1073" s="43" t="s">
        <v>17652</v>
      </c>
      <c r="J1073" s="43" t="s">
        <v>17560</v>
      </c>
    </row>
    <row r="1074">
      <c r="A1074" s="42">
        <v>480091.0</v>
      </c>
      <c r="B1074" s="43" t="s">
        <v>7963</v>
      </c>
      <c r="C1074" s="43" t="s">
        <v>9134</v>
      </c>
      <c r="D1074" s="43" t="s">
        <v>17537</v>
      </c>
      <c r="E1074" s="43">
        <v>45514.0</v>
      </c>
      <c r="F1074" s="43">
        <v>46609.0</v>
      </c>
      <c r="G1074" s="43"/>
      <c r="H1074" s="43" t="s">
        <v>16857</v>
      </c>
      <c r="I1074" s="43" t="s">
        <v>9168</v>
      </c>
      <c r="J1074" s="43" t="s">
        <v>17653</v>
      </c>
    </row>
    <row r="1075">
      <c r="A1075" s="42">
        <v>480091.0</v>
      </c>
      <c r="B1075" s="43" t="s">
        <v>7963</v>
      </c>
      <c r="C1075" s="43" t="s">
        <v>9134</v>
      </c>
      <c r="D1075" s="43" t="s">
        <v>17537</v>
      </c>
      <c r="E1075" s="43">
        <v>45380.0</v>
      </c>
      <c r="F1075" s="43">
        <v>46840.0</v>
      </c>
      <c r="G1075" s="43" t="s">
        <v>17654</v>
      </c>
      <c r="H1075" s="43" t="s">
        <v>16857</v>
      </c>
      <c r="I1075" s="43" t="s">
        <v>9169</v>
      </c>
      <c r="J1075" s="43" t="s">
        <v>17655</v>
      </c>
    </row>
    <row r="1076">
      <c r="A1076" s="42">
        <v>480091.0</v>
      </c>
      <c r="B1076" s="43" t="s">
        <v>7963</v>
      </c>
      <c r="C1076" s="43" t="s">
        <v>9134</v>
      </c>
      <c r="D1076" s="43" t="s">
        <v>17537</v>
      </c>
      <c r="E1076" s="43">
        <v>45291.0</v>
      </c>
      <c r="F1076" s="43">
        <v>46133.0</v>
      </c>
      <c r="G1076" s="43" t="s">
        <v>17656</v>
      </c>
      <c r="H1076" s="43" t="s">
        <v>16857</v>
      </c>
      <c r="I1076" s="43" t="s">
        <v>9158</v>
      </c>
      <c r="J1076" s="43" t="s">
        <v>17657</v>
      </c>
    </row>
    <row r="1077">
      <c r="A1077" s="42">
        <v>480091.0</v>
      </c>
      <c r="B1077" s="43" t="s">
        <v>7963</v>
      </c>
      <c r="C1077" s="43" t="s">
        <v>9134</v>
      </c>
      <c r="D1077" s="43" t="s">
        <v>17537</v>
      </c>
      <c r="E1077" s="43">
        <v>45291.0</v>
      </c>
      <c r="F1077" s="43">
        <v>45678.0</v>
      </c>
      <c r="G1077" s="43"/>
      <c r="H1077" s="43" t="s">
        <v>16857</v>
      </c>
      <c r="I1077" s="43" t="s">
        <v>17658</v>
      </c>
      <c r="J1077" s="43" t="s">
        <v>17659</v>
      </c>
    </row>
    <row r="1078">
      <c r="A1078" s="42">
        <v>480091.0</v>
      </c>
      <c r="B1078" s="43" t="s">
        <v>7963</v>
      </c>
      <c r="C1078" s="43" t="s">
        <v>9134</v>
      </c>
      <c r="D1078" s="43" t="s">
        <v>17537</v>
      </c>
      <c r="E1078" s="43">
        <v>45545.0</v>
      </c>
      <c r="F1078" s="43">
        <v>47005.0</v>
      </c>
      <c r="G1078" s="43"/>
      <c r="H1078" s="43" t="s">
        <v>16857</v>
      </c>
      <c r="I1078" s="43" t="s">
        <v>17660</v>
      </c>
      <c r="J1078" s="43" t="s">
        <v>17661</v>
      </c>
    </row>
    <row r="1079">
      <c r="A1079" s="42">
        <v>480091.0</v>
      </c>
      <c r="B1079" s="43" t="s">
        <v>7963</v>
      </c>
      <c r="C1079" s="43" t="s">
        <v>9134</v>
      </c>
      <c r="D1079" s="43" t="s">
        <v>17537</v>
      </c>
      <c r="E1079" s="43">
        <v>45473.0</v>
      </c>
      <c r="F1079" s="43">
        <v>46934.0</v>
      </c>
      <c r="G1079" s="43" t="s">
        <v>17662</v>
      </c>
      <c r="H1079" s="43" t="s">
        <v>16857</v>
      </c>
      <c r="I1079" s="43" t="s">
        <v>17663</v>
      </c>
      <c r="J1079" s="43" t="s">
        <v>17664</v>
      </c>
    </row>
    <row r="1080">
      <c r="A1080" s="42">
        <v>480091.0</v>
      </c>
      <c r="B1080" s="43" t="s">
        <v>7963</v>
      </c>
      <c r="C1080" s="43" t="s">
        <v>9134</v>
      </c>
      <c r="D1080" s="43" t="s">
        <v>17537</v>
      </c>
      <c r="E1080" s="43">
        <v>45371.0</v>
      </c>
      <c r="F1080" s="43">
        <v>46466.0</v>
      </c>
      <c r="G1080" s="43" t="s">
        <v>17665</v>
      </c>
      <c r="H1080" s="43" t="s">
        <v>16857</v>
      </c>
      <c r="I1080" s="43" t="s">
        <v>9152</v>
      </c>
      <c r="J1080" s="43" t="s">
        <v>16429</v>
      </c>
    </row>
    <row r="1081">
      <c r="A1081" s="42">
        <v>480091.0</v>
      </c>
      <c r="B1081" s="43" t="s">
        <v>7963</v>
      </c>
      <c r="C1081" s="43" t="s">
        <v>9134</v>
      </c>
      <c r="D1081" s="43" t="s">
        <v>17537</v>
      </c>
      <c r="E1081" s="43">
        <v>45519.0</v>
      </c>
      <c r="F1081" s="43">
        <v>46249.0</v>
      </c>
      <c r="G1081" s="43" t="s">
        <v>17666</v>
      </c>
      <c r="H1081" s="43" t="s">
        <v>16857</v>
      </c>
      <c r="I1081" s="43" t="s">
        <v>9148</v>
      </c>
      <c r="J1081" s="43" t="s">
        <v>17667</v>
      </c>
    </row>
    <row r="1082">
      <c r="A1082" s="42">
        <v>480091.0</v>
      </c>
      <c r="B1082" s="43" t="s">
        <v>7963</v>
      </c>
      <c r="C1082" s="43" t="s">
        <v>9134</v>
      </c>
      <c r="D1082" s="43" t="s">
        <v>17537</v>
      </c>
      <c r="E1082" s="43">
        <v>45291.0</v>
      </c>
      <c r="F1082" s="43">
        <v>45808.0</v>
      </c>
      <c r="G1082" s="43" t="s">
        <v>17668</v>
      </c>
      <c r="H1082" s="43" t="s">
        <v>16857</v>
      </c>
      <c r="I1082" s="43" t="s">
        <v>17669</v>
      </c>
      <c r="J1082" s="43" t="s">
        <v>17670</v>
      </c>
    </row>
    <row r="1083">
      <c r="A1083" s="42">
        <v>480091.0</v>
      </c>
      <c r="B1083" s="43" t="s">
        <v>7963</v>
      </c>
      <c r="C1083" s="43" t="s">
        <v>9134</v>
      </c>
      <c r="D1083" s="43" t="s">
        <v>17537</v>
      </c>
      <c r="E1083" s="43">
        <v>45429.0</v>
      </c>
      <c r="F1083" s="43">
        <v>46524.0</v>
      </c>
      <c r="G1083" s="43" t="s">
        <v>17671</v>
      </c>
      <c r="H1083" s="43" t="s">
        <v>16857</v>
      </c>
      <c r="I1083" s="43" t="s">
        <v>17672</v>
      </c>
      <c r="J1083" s="43" t="s">
        <v>17673</v>
      </c>
    </row>
    <row r="1084">
      <c r="A1084" s="42">
        <v>480091.0</v>
      </c>
      <c r="B1084" s="43" t="s">
        <v>7963</v>
      </c>
      <c r="C1084" s="43" t="s">
        <v>17674</v>
      </c>
      <c r="D1084" s="43" t="s">
        <v>17537</v>
      </c>
      <c r="E1084" s="43">
        <v>45291.0</v>
      </c>
      <c r="F1084" s="43">
        <v>45657.0</v>
      </c>
      <c r="G1084" s="43"/>
      <c r="H1084" s="43" t="s">
        <v>16857</v>
      </c>
      <c r="I1084" s="43" t="s">
        <v>7930</v>
      </c>
      <c r="J1084" s="43" t="s">
        <v>17675</v>
      </c>
    </row>
    <row r="1085">
      <c r="A1085" s="42">
        <v>480091.0</v>
      </c>
      <c r="B1085" s="43" t="s">
        <v>7963</v>
      </c>
      <c r="C1085" s="43" t="s">
        <v>17674</v>
      </c>
      <c r="D1085" s="43" t="s">
        <v>17537</v>
      </c>
      <c r="E1085" s="43">
        <v>45291.0</v>
      </c>
      <c r="F1085" s="43">
        <v>45657.0</v>
      </c>
      <c r="G1085" s="43"/>
      <c r="H1085" s="43" t="s">
        <v>16857</v>
      </c>
      <c r="I1085" s="43" t="s">
        <v>17676</v>
      </c>
      <c r="J1085" s="43" t="s">
        <v>17677</v>
      </c>
    </row>
    <row r="1086">
      <c r="A1086" s="42">
        <v>480091.0</v>
      </c>
      <c r="B1086" s="43" t="s">
        <v>7963</v>
      </c>
      <c r="C1086" s="43" t="s">
        <v>8332</v>
      </c>
      <c r="D1086" s="43" t="s">
        <v>17537</v>
      </c>
      <c r="E1086" s="43">
        <v>45596.0</v>
      </c>
      <c r="F1086" s="43">
        <v>45230.0</v>
      </c>
      <c r="G1086" s="43" t="s">
        <v>17561</v>
      </c>
      <c r="H1086" s="43" t="s">
        <v>16857</v>
      </c>
      <c r="I1086" s="43" t="s">
        <v>17678</v>
      </c>
      <c r="J1086" s="43" t="s">
        <v>17563</v>
      </c>
    </row>
    <row r="1087">
      <c r="A1087" s="42">
        <v>480091.0</v>
      </c>
      <c r="B1087" s="43" t="s">
        <v>7963</v>
      </c>
      <c r="C1087" s="43" t="s">
        <v>10043</v>
      </c>
      <c r="D1087" s="43" t="s">
        <v>17537</v>
      </c>
      <c r="E1087" s="43">
        <v>45539.0</v>
      </c>
      <c r="F1087" s="43">
        <v>47000.0</v>
      </c>
      <c r="G1087" s="43"/>
      <c r="H1087" s="43" t="s">
        <v>16857</v>
      </c>
      <c r="I1087" s="43" t="s">
        <v>17679</v>
      </c>
      <c r="J1087" s="43" t="s">
        <v>17680</v>
      </c>
    </row>
    <row r="1088">
      <c r="A1088" s="42">
        <v>480091.0</v>
      </c>
      <c r="B1088" s="43" t="s">
        <v>7963</v>
      </c>
      <c r="C1088" s="43" t="s">
        <v>8914</v>
      </c>
      <c r="D1088" s="43" t="s">
        <v>17537</v>
      </c>
      <c r="E1088" s="43">
        <v>45291.0</v>
      </c>
      <c r="F1088" s="43">
        <v>45909.0</v>
      </c>
      <c r="G1088" s="43"/>
      <c r="H1088" s="43" t="s">
        <v>16857</v>
      </c>
      <c r="I1088" s="43" t="s">
        <v>8932</v>
      </c>
      <c r="J1088" s="43" t="s">
        <v>17681</v>
      </c>
    </row>
    <row r="1089">
      <c r="A1089" s="42">
        <v>480091.0</v>
      </c>
      <c r="B1089" s="43" t="s">
        <v>7963</v>
      </c>
      <c r="C1089" s="43" t="s">
        <v>8967</v>
      </c>
      <c r="D1089" s="43" t="s">
        <v>17537</v>
      </c>
      <c r="E1089" s="43">
        <v>45291.0</v>
      </c>
      <c r="F1089" s="43">
        <v>46428.0</v>
      </c>
      <c r="G1089" s="43"/>
      <c r="H1089" s="43" t="s">
        <v>16857</v>
      </c>
      <c r="I1089" s="43" t="s">
        <v>8969</v>
      </c>
      <c r="J1089" s="43" t="s">
        <v>17682</v>
      </c>
    </row>
    <row r="1090">
      <c r="A1090" s="42">
        <v>480091.0</v>
      </c>
      <c r="B1090" s="43" t="s">
        <v>7963</v>
      </c>
      <c r="C1090" s="43" t="s">
        <v>8967</v>
      </c>
      <c r="D1090" s="43" t="s">
        <v>17537</v>
      </c>
      <c r="E1090" s="43">
        <v>45291.0</v>
      </c>
      <c r="F1090" s="43">
        <v>45657.0</v>
      </c>
      <c r="G1090" s="43" t="s">
        <v>17683</v>
      </c>
      <c r="H1090" s="43" t="s">
        <v>16857</v>
      </c>
      <c r="I1090" s="43" t="s">
        <v>620</v>
      </c>
      <c r="J1090" s="43" t="s">
        <v>17282</v>
      </c>
    </row>
    <row r="1091">
      <c r="A1091" s="42">
        <v>480091.0</v>
      </c>
      <c r="B1091" s="43" t="s">
        <v>7963</v>
      </c>
      <c r="C1091" s="43" t="s">
        <v>8967</v>
      </c>
      <c r="D1091" s="43" t="s">
        <v>17537</v>
      </c>
      <c r="E1091" s="43">
        <v>45291.0</v>
      </c>
      <c r="F1091" s="43">
        <v>46820.0</v>
      </c>
      <c r="G1091" s="43"/>
      <c r="H1091" s="43" t="s">
        <v>16857</v>
      </c>
      <c r="I1091" s="43" t="s">
        <v>8972</v>
      </c>
      <c r="J1091" s="43" t="s">
        <v>14399</v>
      </c>
    </row>
    <row r="1092">
      <c r="A1092" s="42">
        <v>480091.0</v>
      </c>
      <c r="B1092" s="43" t="s">
        <v>7963</v>
      </c>
      <c r="C1092" s="43" t="s">
        <v>8967</v>
      </c>
      <c r="D1092" s="43" t="s">
        <v>17537</v>
      </c>
      <c r="E1092" s="43">
        <v>45291.0</v>
      </c>
      <c r="F1092" s="43">
        <v>46537.0</v>
      </c>
      <c r="G1092" s="43"/>
      <c r="H1092" s="43" t="s">
        <v>16857</v>
      </c>
      <c r="I1092" s="43" t="s">
        <v>804</v>
      </c>
      <c r="J1092" s="43" t="s">
        <v>17684</v>
      </c>
    </row>
    <row r="1093">
      <c r="A1093" s="42">
        <v>480091.0</v>
      </c>
      <c r="B1093" s="43" t="s">
        <v>7963</v>
      </c>
      <c r="C1093" s="43" t="s">
        <v>8967</v>
      </c>
      <c r="D1093" s="43" t="s">
        <v>17537</v>
      </c>
      <c r="E1093" s="43">
        <v>45291.0</v>
      </c>
      <c r="F1093" s="43">
        <v>46615.0</v>
      </c>
      <c r="G1093" s="43"/>
      <c r="H1093" s="43" t="s">
        <v>16857</v>
      </c>
      <c r="I1093" s="43" t="s">
        <v>565</v>
      </c>
      <c r="J1093" s="43" t="s">
        <v>17685</v>
      </c>
    </row>
    <row r="1094">
      <c r="A1094" s="42">
        <v>480091.0</v>
      </c>
      <c r="B1094" s="43" t="s">
        <v>7963</v>
      </c>
      <c r="C1094" s="43" t="s">
        <v>8967</v>
      </c>
      <c r="D1094" s="43" t="s">
        <v>17537</v>
      </c>
      <c r="E1094" s="43">
        <v>45291.0</v>
      </c>
      <c r="F1094" s="43">
        <v>46825.0</v>
      </c>
      <c r="G1094" s="43"/>
      <c r="H1094" s="43" t="s">
        <v>16857</v>
      </c>
      <c r="I1094" s="43" t="s">
        <v>8973</v>
      </c>
      <c r="J1094" s="43" t="s">
        <v>17686</v>
      </c>
    </row>
    <row r="1095">
      <c r="A1095" s="42">
        <v>480091.0</v>
      </c>
      <c r="B1095" s="43" t="s">
        <v>7963</v>
      </c>
      <c r="C1095" s="43" t="s">
        <v>8967</v>
      </c>
      <c r="D1095" s="43" t="s">
        <v>17537</v>
      </c>
      <c r="E1095" s="43">
        <v>45291.0</v>
      </c>
      <c r="F1095" s="43">
        <v>46559.0</v>
      </c>
      <c r="G1095" s="43"/>
      <c r="H1095" s="43" t="s">
        <v>16857</v>
      </c>
      <c r="I1095" s="43" t="s">
        <v>8974</v>
      </c>
      <c r="J1095" s="43" t="s">
        <v>17687</v>
      </c>
    </row>
    <row r="1096">
      <c r="A1096" s="42">
        <v>480091.0</v>
      </c>
      <c r="B1096" s="43" t="s">
        <v>7963</v>
      </c>
      <c r="C1096" s="43" t="s">
        <v>8967</v>
      </c>
      <c r="D1096" s="43" t="s">
        <v>17537</v>
      </c>
      <c r="E1096" s="43">
        <v>45291.0</v>
      </c>
      <c r="F1096" s="43">
        <v>46686.0</v>
      </c>
      <c r="G1096" s="43"/>
      <c r="H1096" s="43" t="s">
        <v>16857</v>
      </c>
      <c r="I1096" s="43" t="s">
        <v>8975</v>
      </c>
      <c r="J1096" s="43" t="s">
        <v>17688</v>
      </c>
    </row>
    <row r="1097">
      <c r="A1097" s="42">
        <v>480091.0</v>
      </c>
      <c r="B1097" s="43" t="s">
        <v>7963</v>
      </c>
      <c r="C1097" s="43" t="s">
        <v>10091</v>
      </c>
      <c r="D1097" s="43" t="s">
        <v>17537</v>
      </c>
      <c r="E1097" s="43">
        <v>45504.0</v>
      </c>
      <c r="F1097" s="43">
        <v>46234.0</v>
      </c>
      <c r="G1097" s="43"/>
      <c r="H1097" s="43" t="s">
        <v>16857</v>
      </c>
      <c r="I1097" s="43" t="s">
        <v>10935</v>
      </c>
      <c r="J1097" s="43" t="s">
        <v>17689</v>
      </c>
    </row>
    <row r="1098">
      <c r="A1098" s="42">
        <v>480091.0</v>
      </c>
      <c r="B1098" s="43" t="s">
        <v>7963</v>
      </c>
      <c r="C1098" s="43" t="s">
        <v>10399</v>
      </c>
      <c r="D1098" s="43" t="s">
        <v>17537</v>
      </c>
      <c r="E1098" s="43">
        <v>45504.0</v>
      </c>
      <c r="F1098" s="43">
        <v>46965.0</v>
      </c>
      <c r="G1098" s="43"/>
      <c r="H1098" s="43" t="s">
        <v>16857</v>
      </c>
      <c r="I1098" s="43" t="s">
        <v>10404</v>
      </c>
      <c r="J1098" s="43" t="s">
        <v>17690</v>
      </c>
    </row>
    <row r="1099">
      <c r="A1099" s="42">
        <v>480091.0</v>
      </c>
      <c r="B1099" s="43" t="s">
        <v>7963</v>
      </c>
      <c r="C1099" s="43" t="s">
        <v>10399</v>
      </c>
      <c r="D1099" s="43" t="s">
        <v>17537</v>
      </c>
      <c r="E1099" s="43">
        <v>45291.0</v>
      </c>
      <c r="F1099" s="43">
        <v>45900.0</v>
      </c>
      <c r="G1099" s="43" t="s">
        <v>17691</v>
      </c>
      <c r="H1099" s="43" t="s">
        <v>16857</v>
      </c>
      <c r="I1099" s="43" t="s">
        <v>10405</v>
      </c>
      <c r="J1099" s="43" t="s">
        <v>17692</v>
      </c>
    </row>
    <row r="1100">
      <c r="A1100" s="42">
        <v>480091.0</v>
      </c>
      <c r="B1100" s="43" t="s">
        <v>7963</v>
      </c>
      <c r="C1100" s="43" t="s">
        <v>10688</v>
      </c>
      <c r="D1100" s="43" t="s">
        <v>17537</v>
      </c>
      <c r="E1100" s="43">
        <v>45403.0</v>
      </c>
      <c r="F1100" s="43">
        <v>46498.0</v>
      </c>
      <c r="G1100" s="43" t="s">
        <v>17604</v>
      </c>
      <c r="H1100" s="43" t="s">
        <v>16857</v>
      </c>
      <c r="I1100" s="43" t="s">
        <v>10690</v>
      </c>
      <c r="J1100" s="43" t="s">
        <v>17605</v>
      </c>
    </row>
    <row r="1101">
      <c r="A1101" s="42">
        <v>480091.0</v>
      </c>
      <c r="B1101" s="43" t="s">
        <v>7963</v>
      </c>
      <c r="C1101" s="43" t="s">
        <v>10688</v>
      </c>
      <c r="D1101" s="43" t="s">
        <v>17537</v>
      </c>
      <c r="E1101" s="43">
        <v>45479.0</v>
      </c>
      <c r="F1101" s="43">
        <v>46940.0</v>
      </c>
      <c r="G1101" s="43" t="s">
        <v>17606</v>
      </c>
      <c r="H1101" s="43" t="s">
        <v>16857</v>
      </c>
      <c r="I1101" s="43" t="s">
        <v>86</v>
      </c>
      <c r="J1101" s="43" t="s">
        <v>17607</v>
      </c>
    </row>
    <row r="1102">
      <c r="A1102" s="42">
        <v>480091.0</v>
      </c>
      <c r="B1102" s="43" t="s">
        <v>7963</v>
      </c>
      <c r="C1102" s="43" t="s">
        <v>10688</v>
      </c>
      <c r="D1102" s="43" t="s">
        <v>17537</v>
      </c>
      <c r="E1102" s="43">
        <v>45492.0</v>
      </c>
      <c r="F1102" s="43">
        <v>46587.0</v>
      </c>
      <c r="G1102" s="43"/>
      <c r="H1102" s="43" t="s">
        <v>16857</v>
      </c>
      <c r="I1102" s="43" t="s">
        <v>8301</v>
      </c>
      <c r="J1102" s="43" t="s">
        <v>17284</v>
      </c>
    </row>
    <row r="1103">
      <c r="A1103" s="42">
        <v>480091.0</v>
      </c>
      <c r="B1103" s="43" t="s">
        <v>7963</v>
      </c>
      <c r="C1103" s="43" t="s">
        <v>10688</v>
      </c>
      <c r="D1103" s="43" t="s">
        <v>17537</v>
      </c>
      <c r="E1103" s="43">
        <v>45501.0</v>
      </c>
      <c r="F1103" s="43">
        <v>46596.0</v>
      </c>
      <c r="G1103" s="43"/>
      <c r="H1103" s="43" t="s">
        <v>16857</v>
      </c>
      <c r="I1103" s="43" t="s">
        <v>10691</v>
      </c>
      <c r="J1103" s="43" t="s">
        <v>17693</v>
      </c>
    </row>
    <row r="1104">
      <c r="A1104" s="42">
        <v>480091.0</v>
      </c>
      <c r="B1104" s="43" t="s">
        <v>7963</v>
      </c>
      <c r="C1104" s="43" t="s">
        <v>17694</v>
      </c>
      <c r="D1104" s="43" t="s">
        <v>17537</v>
      </c>
      <c r="E1104" s="43">
        <v>45403.0</v>
      </c>
      <c r="F1104" s="43">
        <v>46498.0</v>
      </c>
      <c r="G1104" s="43" t="s">
        <v>17604</v>
      </c>
      <c r="H1104" s="43" t="s">
        <v>16857</v>
      </c>
      <c r="I1104" s="43" t="s">
        <v>17695</v>
      </c>
      <c r="J1104" s="43" t="s">
        <v>17605</v>
      </c>
    </row>
    <row r="1105">
      <c r="A1105" s="42">
        <v>480091.0</v>
      </c>
      <c r="B1105" s="43" t="s">
        <v>7963</v>
      </c>
      <c r="C1105" s="43" t="s">
        <v>9099</v>
      </c>
      <c r="D1105" s="43" t="s">
        <v>17537</v>
      </c>
      <c r="E1105" s="43">
        <v>45583.0</v>
      </c>
      <c r="F1105" s="43">
        <v>46313.0</v>
      </c>
      <c r="G1105" s="43"/>
      <c r="H1105" s="43" t="s">
        <v>16857</v>
      </c>
      <c r="I1105" s="43" t="s">
        <v>9101</v>
      </c>
      <c r="J1105" s="43" t="s">
        <v>17696</v>
      </c>
    </row>
    <row r="1106">
      <c r="A1106" s="42">
        <v>480091.0</v>
      </c>
      <c r="B1106" s="43" t="s">
        <v>7963</v>
      </c>
      <c r="C1106" s="43" t="s">
        <v>9129</v>
      </c>
      <c r="D1106" s="43" t="s">
        <v>17537</v>
      </c>
      <c r="E1106" s="43">
        <v>45472.0</v>
      </c>
      <c r="F1106" s="43">
        <v>46567.0</v>
      </c>
      <c r="G1106" s="43" t="s">
        <v>17697</v>
      </c>
      <c r="H1106" s="43" t="s">
        <v>16857</v>
      </c>
      <c r="I1106" s="43" t="s">
        <v>17698</v>
      </c>
      <c r="J1106" s="43" t="s">
        <v>17699</v>
      </c>
    </row>
    <row r="1107">
      <c r="A1107" s="42">
        <v>480091.0</v>
      </c>
      <c r="B1107" s="43" t="s">
        <v>7963</v>
      </c>
      <c r="C1107" s="43" t="s">
        <v>9454</v>
      </c>
      <c r="D1107" s="43" t="s">
        <v>17537</v>
      </c>
      <c r="E1107" s="43">
        <v>45492.0</v>
      </c>
      <c r="F1107" s="43">
        <v>46587.0</v>
      </c>
      <c r="G1107" s="43"/>
      <c r="H1107" s="43" t="s">
        <v>16857</v>
      </c>
      <c r="I1107" s="43" t="s">
        <v>9337</v>
      </c>
      <c r="J1107" s="43" t="s">
        <v>17284</v>
      </c>
    </row>
    <row r="1108">
      <c r="A1108" s="42">
        <v>480091.0</v>
      </c>
      <c r="B1108" s="43" t="s">
        <v>7963</v>
      </c>
      <c r="C1108" s="43" t="s">
        <v>9454</v>
      </c>
      <c r="D1108" s="43" t="s">
        <v>17537</v>
      </c>
      <c r="E1108" s="43">
        <v>45403.0</v>
      </c>
      <c r="F1108" s="43">
        <v>46498.0</v>
      </c>
      <c r="G1108" s="43" t="s">
        <v>17604</v>
      </c>
      <c r="H1108" s="43" t="s">
        <v>16857</v>
      </c>
      <c r="I1108" s="43" t="s">
        <v>499</v>
      </c>
      <c r="J1108" s="43" t="s">
        <v>17605</v>
      </c>
    </row>
    <row r="1109">
      <c r="A1109" s="42">
        <v>480091.0</v>
      </c>
      <c r="B1109" s="43" t="s">
        <v>7963</v>
      </c>
      <c r="C1109" s="43" t="s">
        <v>9454</v>
      </c>
      <c r="D1109" s="43" t="s">
        <v>17537</v>
      </c>
      <c r="E1109" s="43">
        <v>45501.0</v>
      </c>
      <c r="F1109" s="43">
        <v>46596.0</v>
      </c>
      <c r="G1109" s="43"/>
      <c r="H1109" s="43" t="s">
        <v>16857</v>
      </c>
      <c r="I1109" s="43" t="s">
        <v>71</v>
      </c>
      <c r="J1109" s="43" t="s">
        <v>17693</v>
      </c>
    </row>
    <row r="1110">
      <c r="A1110" s="42">
        <v>480091.0</v>
      </c>
      <c r="B1110" s="43" t="s">
        <v>7963</v>
      </c>
      <c r="C1110" s="43" t="s">
        <v>9532</v>
      </c>
      <c r="D1110" s="43" t="s">
        <v>17537</v>
      </c>
      <c r="E1110" s="43">
        <v>45313.0</v>
      </c>
      <c r="F1110" s="43">
        <v>46774.0</v>
      </c>
      <c r="G1110" s="43" t="s">
        <v>17700</v>
      </c>
      <c r="H1110" s="43" t="s">
        <v>16857</v>
      </c>
      <c r="I1110" s="43" t="s">
        <v>9534</v>
      </c>
      <c r="J1110" s="43" t="s">
        <v>17701</v>
      </c>
    </row>
    <row r="1111">
      <c r="A1111" s="42">
        <v>480091.0</v>
      </c>
      <c r="B1111" s="43" t="s">
        <v>7963</v>
      </c>
      <c r="C1111" s="43" t="s">
        <v>9532</v>
      </c>
      <c r="D1111" s="43" t="s">
        <v>17537</v>
      </c>
      <c r="E1111" s="43">
        <v>45462.0</v>
      </c>
      <c r="F1111" s="43">
        <v>46558.0</v>
      </c>
      <c r="G1111" s="43"/>
      <c r="H1111" s="43" t="s">
        <v>16857</v>
      </c>
      <c r="I1111" s="43" t="s">
        <v>9535</v>
      </c>
      <c r="J1111" s="43" t="s">
        <v>17590</v>
      </c>
    </row>
    <row r="1112">
      <c r="A1112" s="42">
        <v>480091.0</v>
      </c>
      <c r="B1112" s="43" t="s">
        <v>7963</v>
      </c>
      <c r="C1112" s="43" t="s">
        <v>9532</v>
      </c>
      <c r="D1112" s="43" t="s">
        <v>17537</v>
      </c>
      <c r="E1112" s="43">
        <v>45475.0</v>
      </c>
      <c r="F1112" s="43">
        <v>46937.0</v>
      </c>
      <c r="G1112" s="43" t="s">
        <v>17702</v>
      </c>
      <c r="H1112" s="43" t="s">
        <v>16857</v>
      </c>
      <c r="I1112" s="43" t="s">
        <v>9536</v>
      </c>
      <c r="J1112" s="43" t="s">
        <v>17703</v>
      </c>
    </row>
    <row r="1113">
      <c r="A1113" s="42">
        <v>480091.0</v>
      </c>
      <c r="B1113" s="43" t="s">
        <v>7963</v>
      </c>
      <c r="C1113" s="43" t="s">
        <v>9532</v>
      </c>
      <c r="D1113" s="43" t="s">
        <v>17537</v>
      </c>
      <c r="E1113" s="43">
        <v>45264.0</v>
      </c>
      <c r="F1113" s="43">
        <v>46725.0</v>
      </c>
      <c r="G1113" s="43" t="s">
        <v>17704</v>
      </c>
      <c r="H1113" s="43" t="s">
        <v>16857</v>
      </c>
      <c r="I1113" s="43" t="s">
        <v>461</v>
      </c>
      <c r="J1113" s="43" t="s">
        <v>17705</v>
      </c>
    </row>
    <row r="1114">
      <c r="A1114" s="42">
        <v>480091.0</v>
      </c>
      <c r="B1114" s="43" t="s">
        <v>7963</v>
      </c>
      <c r="C1114" s="43" t="s">
        <v>9532</v>
      </c>
      <c r="D1114" s="43" t="s">
        <v>17537</v>
      </c>
      <c r="E1114" s="43">
        <v>45595.0</v>
      </c>
      <c r="F1114" s="43">
        <v>46690.0</v>
      </c>
      <c r="G1114" s="43" t="s">
        <v>17706</v>
      </c>
      <c r="H1114" s="43" t="s">
        <v>16857</v>
      </c>
      <c r="I1114" s="43" t="s">
        <v>9537</v>
      </c>
      <c r="J1114" s="43" t="s">
        <v>17707</v>
      </c>
    </row>
    <row r="1115">
      <c r="A1115" s="42">
        <v>480091.0</v>
      </c>
      <c r="B1115" s="43" t="s">
        <v>7963</v>
      </c>
      <c r="C1115" s="43" t="s">
        <v>9532</v>
      </c>
      <c r="D1115" s="43" t="s">
        <v>17537</v>
      </c>
      <c r="E1115" s="43">
        <v>45623.0</v>
      </c>
      <c r="F1115" s="43">
        <v>46718.0</v>
      </c>
      <c r="G1115" s="43" t="s">
        <v>17708</v>
      </c>
      <c r="H1115" s="43" t="s">
        <v>16857</v>
      </c>
      <c r="I1115" s="43" t="s">
        <v>9538</v>
      </c>
      <c r="J1115" s="43" t="s">
        <v>17709</v>
      </c>
    </row>
    <row r="1116">
      <c r="A1116" s="42">
        <v>480091.0</v>
      </c>
      <c r="B1116" s="43" t="s">
        <v>7963</v>
      </c>
      <c r="C1116" s="43" t="s">
        <v>9532</v>
      </c>
      <c r="D1116" s="43" t="s">
        <v>17537</v>
      </c>
      <c r="E1116" s="43">
        <v>45291.0</v>
      </c>
      <c r="F1116" s="43">
        <v>46053.0</v>
      </c>
      <c r="G1116" s="43" t="s">
        <v>17710</v>
      </c>
      <c r="H1116" s="43" t="s">
        <v>16857</v>
      </c>
      <c r="I1116" s="43" t="s">
        <v>9539</v>
      </c>
      <c r="J1116" s="43" t="s">
        <v>17711</v>
      </c>
    </row>
    <row r="1117">
      <c r="A1117" s="42">
        <v>480091.0</v>
      </c>
      <c r="B1117" s="43" t="s">
        <v>7963</v>
      </c>
      <c r="C1117" s="43" t="s">
        <v>9532</v>
      </c>
      <c r="D1117" s="43" t="s">
        <v>17537</v>
      </c>
      <c r="E1117" s="43">
        <v>45393.0</v>
      </c>
      <c r="F1117" s="43">
        <v>46123.0</v>
      </c>
      <c r="G1117" s="43" t="s">
        <v>17712</v>
      </c>
      <c r="H1117" s="43" t="s">
        <v>16857</v>
      </c>
      <c r="I1117" s="43" t="s">
        <v>9540</v>
      </c>
      <c r="J1117" s="43" t="s">
        <v>17713</v>
      </c>
    </row>
    <row r="1118">
      <c r="A1118" s="42">
        <v>480091.0</v>
      </c>
      <c r="B1118" s="43" t="s">
        <v>7963</v>
      </c>
      <c r="C1118" s="43" t="s">
        <v>9532</v>
      </c>
      <c r="D1118" s="43" t="s">
        <v>17537</v>
      </c>
      <c r="E1118" s="43">
        <v>45392.0</v>
      </c>
      <c r="F1118" s="43">
        <v>46487.0</v>
      </c>
      <c r="G1118" s="43" t="s">
        <v>17714</v>
      </c>
      <c r="H1118" s="43" t="s">
        <v>16857</v>
      </c>
      <c r="I1118" s="43" t="s">
        <v>9541</v>
      </c>
      <c r="J1118" s="43" t="s">
        <v>17715</v>
      </c>
    </row>
    <row r="1119">
      <c r="A1119" s="42">
        <v>480091.0</v>
      </c>
      <c r="B1119" s="43" t="s">
        <v>7963</v>
      </c>
      <c r="C1119" s="43" t="s">
        <v>9532</v>
      </c>
      <c r="D1119" s="43" t="s">
        <v>17537</v>
      </c>
      <c r="E1119" s="43">
        <v>45470.0</v>
      </c>
      <c r="F1119" s="43">
        <v>46930.0</v>
      </c>
      <c r="G1119" s="43"/>
      <c r="H1119" s="43" t="s">
        <v>16857</v>
      </c>
      <c r="I1119" s="43" t="s">
        <v>9542</v>
      </c>
      <c r="J1119" s="43" t="s">
        <v>17716</v>
      </c>
    </row>
    <row r="1120">
      <c r="A1120" s="42">
        <v>480091.0</v>
      </c>
      <c r="B1120" s="43" t="s">
        <v>7963</v>
      </c>
      <c r="C1120" s="43" t="s">
        <v>9532</v>
      </c>
      <c r="D1120" s="43" t="s">
        <v>17537</v>
      </c>
      <c r="E1120" s="43">
        <v>45574.0</v>
      </c>
      <c r="F1120" s="43">
        <v>46669.0</v>
      </c>
      <c r="G1120" s="43" t="s">
        <v>17580</v>
      </c>
      <c r="H1120" s="43" t="s">
        <v>16857</v>
      </c>
      <c r="I1120" s="43" t="s">
        <v>9543</v>
      </c>
      <c r="J1120" s="43" t="s">
        <v>17717</v>
      </c>
    </row>
    <row r="1121">
      <c r="A1121" s="42">
        <v>480091.0</v>
      </c>
      <c r="B1121" s="43" t="s">
        <v>7963</v>
      </c>
      <c r="C1121" s="43" t="s">
        <v>9532</v>
      </c>
      <c r="D1121" s="43" t="s">
        <v>17537</v>
      </c>
      <c r="E1121" s="43">
        <v>45405.0</v>
      </c>
      <c r="F1121" s="43">
        <v>46865.0</v>
      </c>
      <c r="G1121" s="43" t="s">
        <v>17718</v>
      </c>
      <c r="H1121" s="43" t="s">
        <v>16857</v>
      </c>
      <c r="I1121" s="43" t="s">
        <v>9544</v>
      </c>
      <c r="J1121" s="43" t="s">
        <v>17719</v>
      </c>
    </row>
    <row r="1122">
      <c r="A1122" s="42">
        <v>480091.0</v>
      </c>
      <c r="B1122" s="43" t="s">
        <v>7963</v>
      </c>
      <c r="C1122" s="43" t="s">
        <v>9532</v>
      </c>
      <c r="D1122" s="43" t="s">
        <v>17537</v>
      </c>
      <c r="E1122" s="43">
        <v>45595.0</v>
      </c>
      <c r="F1122" s="43">
        <v>46690.0</v>
      </c>
      <c r="G1122" s="43" t="s">
        <v>17706</v>
      </c>
      <c r="H1122" s="43" t="s">
        <v>16857</v>
      </c>
      <c r="I1122" s="43" t="s">
        <v>9545</v>
      </c>
      <c r="J1122" s="43" t="s">
        <v>17720</v>
      </c>
    </row>
    <row r="1123">
      <c r="A1123" s="42">
        <v>480091.0</v>
      </c>
      <c r="B1123" s="43" t="s">
        <v>7963</v>
      </c>
      <c r="C1123" s="43" t="s">
        <v>9532</v>
      </c>
      <c r="D1123" s="43" t="s">
        <v>17537</v>
      </c>
      <c r="E1123" s="43">
        <v>45490.0</v>
      </c>
      <c r="F1123" s="43">
        <v>46585.0</v>
      </c>
      <c r="G1123" s="43"/>
      <c r="H1123" s="43" t="s">
        <v>16857</v>
      </c>
      <c r="I1123" s="43" t="s">
        <v>9546</v>
      </c>
      <c r="J1123" s="43" t="s">
        <v>17721</v>
      </c>
    </row>
    <row r="1124">
      <c r="A1124" s="42">
        <v>480091.0</v>
      </c>
      <c r="B1124" s="43" t="s">
        <v>7963</v>
      </c>
      <c r="C1124" s="43" t="s">
        <v>9532</v>
      </c>
      <c r="D1124" s="43" t="s">
        <v>17537</v>
      </c>
      <c r="E1124" s="43">
        <v>45616.0</v>
      </c>
      <c r="F1124" s="43">
        <v>46711.0</v>
      </c>
      <c r="G1124" s="43"/>
      <c r="H1124" s="43" t="s">
        <v>16857</v>
      </c>
      <c r="I1124" s="43" t="s">
        <v>9547</v>
      </c>
      <c r="J1124" s="43" t="s">
        <v>17722</v>
      </c>
    </row>
    <row r="1125">
      <c r="A1125" s="42">
        <v>480091.0</v>
      </c>
      <c r="B1125" s="43" t="s">
        <v>7963</v>
      </c>
      <c r="C1125" s="43" t="s">
        <v>9532</v>
      </c>
      <c r="D1125" s="43" t="s">
        <v>17537</v>
      </c>
      <c r="E1125" s="43">
        <v>45392.0</v>
      </c>
      <c r="F1125" s="43">
        <v>46123.0</v>
      </c>
      <c r="G1125" s="43" t="s">
        <v>17723</v>
      </c>
      <c r="H1125" s="43" t="s">
        <v>16857</v>
      </c>
      <c r="I1125" s="43" t="s">
        <v>9548</v>
      </c>
      <c r="J1125" s="43" t="s">
        <v>17724</v>
      </c>
    </row>
    <row r="1126">
      <c r="A1126" s="42">
        <v>480091.0</v>
      </c>
      <c r="B1126" s="43" t="s">
        <v>7963</v>
      </c>
      <c r="C1126" s="43" t="s">
        <v>9532</v>
      </c>
      <c r="D1126" s="43" t="s">
        <v>17537</v>
      </c>
      <c r="E1126" s="43">
        <v>45300.0</v>
      </c>
      <c r="F1126" s="43">
        <v>46396.0</v>
      </c>
      <c r="G1126" s="43" t="s">
        <v>17725</v>
      </c>
      <c r="H1126" s="43" t="s">
        <v>16857</v>
      </c>
      <c r="I1126" s="43" t="s">
        <v>9549</v>
      </c>
      <c r="J1126" s="43">
        <v>44562.0</v>
      </c>
    </row>
    <row r="1127">
      <c r="A1127" s="42">
        <v>480091.0</v>
      </c>
      <c r="B1127" s="43" t="s">
        <v>7963</v>
      </c>
      <c r="C1127" s="43" t="s">
        <v>9532</v>
      </c>
      <c r="D1127" s="43" t="s">
        <v>17537</v>
      </c>
      <c r="E1127" s="43">
        <v>45291.0</v>
      </c>
      <c r="F1127" s="43">
        <v>46022.0</v>
      </c>
      <c r="G1127" s="43" t="s">
        <v>17726</v>
      </c>
      <c r="H1127" s="43" t="s">
        <v>16857</v>
      </c>
      <c r="I1127" s="43" t="s">
        <v>9550</v>
      </c>
      <c r="J1127" s="43" t="s">
        <v>17727</v>
      </c>
    </row>
    <row r="1128">
      <c r="A1128" s="42">
        <v>480091.0</v>
      </c>
      <c r="B1128" s="43" t="s">
        <v>7963</v>
      </c>
      <c r="C1128" s="43" t="s">
        <v>9532</v>
      </c>
      <c r="D1128" s="43" t="s">
        <v>17537</v>
      </c>
      <c r="E1128" s="43">
        <v>45291.0</v>
      </c>
      <c r="F1128" s="43">
        <v>46172.0</v>
      </c>
      <c r="G1128" s="43" t="s">
        <v>17728</v>
      </c>
      <c r="H1128" s="43" t="s">
        <v>16857</v>
      </c>
      <c r="I1128" s="43" t="s">
        <v>9551</v>
      </c>
      <c r="J1128" s="43" t="s">
        <v>17729</v>
      </c>
    </row>
    <row r="1129">
      <c r="A1129" s="42">
        <v>480091.0</v>
      </c>
      <c r="B1129" s="43" t="s">
        <v>7963</v>
      </c>
      <c r="C1129" s="43" t="s">
        <v>9532</v>
      </c>
      <c r="D1129" s="43" t="s">
        <v>17537</v>
      </c>
      <c r="E1129" s="43">
        <v>45291.0</v>
      </c>
      <c r="F1129" s="43">
        <v>46053.0</v>
      </c>
      <c r="G1129" s="43" t="s">
        <v>17730</v>
      </c>
      <c r="H1129" s="43" t="s">
        <v>16857</v>
      </c>
      <c r="I1129" s="43" t="s">
        <v>9552</v>
      </c>
      <c r="J1129" s="43" t="s">
        <v>17731</v>
      </c>
    </row>
    <row r="1130">
      <c r="A1130" s="42">
        <v>480091.0</v>
      </c>
      <c r="B1130" s="43" t="s">
        <v>7963</v>
      </c>
      <c r="C1130" s="43" t="s">
        <v>9532</v>
      </c>
      <c r="D1130" s="43" t="s">
        <v>17537</v>
      </c>
      <c r="E1130" s="43">
        <v>45407.0</v>
      </c>
      <c r="F1130" s="43">
        <v>46137.0</v>
      </c>
      <c r="G1130" s="43" t="s">
        <v>17732</v>
      </c>
      <c r="H1130" s="43" t="s">
        <v>16857</v>
      </c>
      <c r="I1130" s="43" t="s">
        <v>9553</v>
      </c>
      <c r="J1130" s="43" t="s">
        <v>17733</v>
      </c>
    </row>
    <row r="1131">
      <c r="A1131" s="42">
        <v>480091.0</v>
      </c>
      <c r="B1131" s="43" t="s">
        <v>7963</v>
      </c>
      <c r="C1131" s="43" t="s">
        <v>9532</v>
      </c>
      <c r="D1131" s="43" t="s">
        <v>17537</v>
      </c>
      <c r="E1131" s="43">
        <v>45291.0</v>
      </c>
      <c r="F1131" s="43">
        <v>46074.0</v>
      </c>
      <c r="G1131" s="43" t="s">
        <v>17734</v>
      </c>
      <c r="H1131" s="43" t="s">
        <v>16857</v>
      </c>
      <c r="I1131" s="43" t="s">
        <v>9554</v>
      </c>
      <c r="J1131" s="43" t="s">
        <v>17735</v>
      </c>
    </row>
    <row r="1132">
      <c r="A1132" s="42">
        <v>480091.0</v>
      </c>
      <c r="B1132" s="43" t="s">
        <v>7963</v>
      </c>
      <c r="C1132" s="43" t="s">
        <v>9532</v>
      </c>
      <c r="D1132" s="43" t="s">
        <v>17537</v>
      </c>
      <c r="E1132" s="43">
        <v>45468.0</v>
      </c>
      <c r="F1132" s="43">
        <v>46929.0</v>
      </c>
      <c r="G1132" s="43" t="s">
        <v>17736</v>
      </c>
      <c r="H1132" s="43" t="s">
        <v>16857</v>
      </c>
      <c r="I1132" s="43" t="s">
        <v>9555</v>
      </c>
      <c r="J1132" s="43" t="s">
        <v>17737</v>
      </c>
    </row>
    <row r="1133">
      <c r="A1133" s="42">
        <v>480091.0</v>
      </c>
      <c r="B1133" s="43" t="s">
        <v>7963</v>
      </c>
      <c r="C1133" s="43" t="s">
        <v>9532</v>
      </c>
      <c r="D1133" s="43" t="s">
        <v>17537</v>
      </c>
      <c r="E1133" s="43">
        <v>45337.0</v>
      </c>
      <c r="F1133" s="43">
        <v>46798.0</v>
      </c>
      <c r="G1133" s="43" t="s">
        <v>17738</v>
      </c>
      <c r="H1133" s="43" t="s">
        <v>16857</v>
      </c>
      <c r="I1133" s="43" t="s">
        <v>9556</v>
      </c>
      <c r="J1133" s="43" t="s">
        <v>15108</v>
      </c>
    </row>
    <row r="1134">
      <c r="A1134" s="42">
        <v>480091.0</v>
      </c>
      <c r="B1134" s="43" t="s">
        <v>7963</v>
      </c>
      <c r="C1134" s="43" t="s">
        <v>9532</v>
      </c>
      <c r="D1134" s="43" t="s">
        <v>17537</v>
      </c>
      <c r="E1134" s="43">
        <v>45291.0</v>
      </c>
      <c r="F1134" s="43">
        <v>46095.0</v>
      </c>
      <c r="G1134" s="43"/>
      <c r="H1134" s="43" t="s">
        <v>16857</v>
      </c>
      <c r="I1134" s="43" t="s">
        <v>9557</v>
      </c>
      <c r="J1134" s="43" t="s">
        <v>17739</v>
      </c>
    </row>
    <row r="1135">
      <c r="A1135" s="42">
        <v>480091.0</v>
      </c>
      <c r="B1135" s="43" t="s">
        <v>7963</v>
      </c>
      <c r="C1135" s="43" t="s">
        <v>9532</v>
      </c>
      <c r="D1135" s="43" t="s">
        <v>17537</v>
      </c>
      <c r="E1135" s="43">
        <v>45589.0</v>
      </c>
      <c r="F1135" s="43">
        <v>45589.0</v>
      </c>
      <c r="G1135" s="43"/>
      <c r="H1135" s="43" t="s">
        <v>16857</v>
      </c>
      <c r="I1135" s="43" t="s">
        <v>9558</v>
      </c>
      <c r="J1135" s="43" t="s">
        <v>17740</v>
      </c>
    </row>
    <row r="1136">
      <c r="A1136" s="42">
        <v>480091.0</v>
      </c>
      <c r="B1136" s="43" t="s">
        <v>7963</v>
      </c>
      <c r="C1136" s="43" t="s">
        <v>9532</v>
      </c>
      <c r="D1136" s="43" t="s">
        <v>17537</v>
      </c>
      <c r="E1136" s="43">
        <v>45291.0</v>
      </c>
      <c r="F1136" s="43">
        <v>46022.0</v>
      </c>
      <c r="G1136" s="43" t="s">
        <v>17741</v>
      </c>
      <c r="H1136" s="43" t="s">
        <v>16857</v>
      </c>
      <c r="I1136" s="43" t="s">
        <v>9559</v>
      </c>
      <c r="J1136" s="43">
        <v>44228.0</v>
      </c>
    </row>
    <row r="1137">
      <c r="A1137" s="42">
        <v>480091.0</v>
      </c>
      <c r="B1137" s="43" t="s">
        <v>7963</v>
      </c>
      <c r="C1137" s="43" t="s">
        <v>9532</v>
      </c>
      <c r="D1137" s="43" t="s">
        <v>17537</v>
      </c>
      <c r="E1137" s="43">
        <v>45427.0</v>
      </c>
      <c r="F1137" s="43">
        <v>46522.0</v>
      </c>
      <c r="G1137" s="43" t="s">
        <v>17742</v>
      </c>
      <c r="H1137" s="43" t="s">
        <v>16857</v>
      </c>
      <c r="I1137" s="43" t="s">
        <v>9560</v>
      </c>
      <c r="J1137" s="43" t="s">
        <v>17743</v>
      </c>
    </row>
    <row r="1138">
      <c r="A1138" s="42">
        <v>480091.0</v>
      </c>
      <c r="B1138" s="43" t="s">
        <v>7963</v>
      </c>
      <c r="C1138" s="43" t="s">
        <v>9532</v>
      </c>
      <c r="D1138" s="43" t="s">
        <v>17537</v>
      </c>
      <c r="E1138" s="43">
        <v>45581.0</v>
      </c>
      <c r="F1138" s="43">
        <v>46676.0</v>
      </c>
      <c r="G1138" s="43" t="s">
        <v>17744</v>
      </c>
      <c r="H1138" s="43" t="s">
        <v>16857</v>
      </c>
      <c r="I1138" s="43" t="s">
        <v>9561</v>
      </c>
      <c r="J1138" s="43" t="s">
        <v>17745</v>
      </c>
    </row>
    <row r="1139">
      <c r="A1139" s="42">
        <v>480091.0</v>
      </c>
      <c r="B1139" s="43" t="s">
        <v>7963</v>
      </c>
      <c r="C1139" s="43" t="s">
        <v>9532</v>
      </c>
      <c r="D1139" s="43" t="s">
        <v>17537</v>
      </c>
      <c r="E1139" s="43">
        <v>45473.0</v>
      </c>
      <c r="F1139" s="43">
        <v>46934.0</v>
      </c>
      <c r="G1139" s="43" t="s">
        <v>17746</v>
      </c>
      <c r="H1139" s="43" t="s">
        <v>16857</v>
      </c>
      <c r="I1139" s="43" t="s">
        <v>9562</v>
      </c>
      <c r="J1139" s="43" t="s">
        <v>17747</v>
      </c>
    </row>
    <row r="1140">
      <c r="A1140" s="42">
        <v>480091.0</v>
      </c>
      <c r="B1140" s="43" t="s">
        <v>7963</v>
      </c>
      <c r="C1140" s="43" t="s">
        <v>9532</v>
      </c>
      <c r="D1140" s="43" t="s">
        <v>17537</v>
      </c>
      <c r="E1140" s="43">
        <v>45291.0</v>
      </c>
      <c r="F1140" s="43">
        <v>46752.0</v>
      </c>
      <c r="G1140" s="43" t="s">
        <v>17573</v>
      </c>
      <c r="H1140" s="43" t="s">
        <v>16857</v>
      </c>
      <c r="I1140" s="43" t="s">
        <v>9563</v>
      </c>
      <c r="J1140" s="43" t="s">
        <v>17748</v>
      </c>
    </row>
    <row r="1141">
      <c r="A1141" s="42">
        <v>480091.0</v>
      </c>
      <c r="B1141" s="43" t="s">
        <v>7963</v>
      </c>
      <c r="C1141" s="43" t="s">
        <v>9532</v>
      </c>
      <c r="D1141" s="43" t="s">
        <v>17537</v>
      </c>
      <c r="E1141" s="43">
        <v>45291.0</v>
      </c>
      <c r="F1141" s="43">
        <v>45900.0</v>
      </c>
      <c r="G1141" s="43" t="s">
        <v>17749</v>
      </c>
      <c r="H1141" s="43" t="s">
        <v>16857</v>
      </c>
      <c r="I1141" s="43" t="s">
        <v>9564</v>
      </c>
      <c r="J1141" s="43" t="s">
        <v>17750</v>
      </c>
    </row>
    <row r="1142">
      <c r="A1142" s="42">
        <v>480091.0</v>
      </c>
      <c r="B1142" s="43" t="s">
        <v>7963</v>
      </c>
      <c r="C1142" s="43" t="s">
        <v>9532</v>
      </c>
      <c r="D1142" s="43" t="s">
        <v>17537</v>
      </c>
      <c r="E1142" s="43">
        <v>45510.0</v>
      </c>
      <c r="F1142" s="43">
        <v>46971.0</v>
      </c>
      <c r="G1142" s="43"/>
      <c r="H1142" s="43" t="s">
        <v>16857</v>
      </c>
      <c r="I1142" s="43" t="s">
        <v>9565</v>
      </c>
      <c r="J1142" s="43" t="s">
        <v>17751</v>
      </c>
    </row>
    <row r="1143">
      <c r="A1143" s="42">
        <v>480091.0</v>
      </c>
      <c r="B1143" s="43" t="s">
        <v>7963</v>
      </c>
      <c r="C1143" s="43" t="s">
        <v>9532</v>
      </c>
      <c r="D1143" s="43" t="s">
        <v>17537</v>
      </c>
      <c r="E1143" s="43">
        <v>45517.0</v>
      </c>
      <c r="F1143" s="43">
        <v>46978.0</v>
      </c>
      <c r="G1143" s="43"/>
      <c r="H1143" s="43" t="s">
        <v>16857</v>
      </c>
      <c r="I1143" s="43" t="s">
        <v>9566</v>
      </c>
      <c r="J1143" s="43" t="s">
        <v>17752</v>
      </c>
    </row>
    <row r="1144">
      <c r="A1144" s="42">
        <v>480091.0</v>
      </c>
      <c r="B1144" s="43" t="s">
        <v>7963</v>
      </c>
      <c r="C1144" s="43" t="s">
        <v>9532</v>
      </c>
      <c r="D1144" s="43" t="s">
        <v>17537</v>
      </c>
      <c r="E1144" s="43">
        <v>45413.0</v>
      </c>
      <c r="F1144" s="43">
        <v>46873.0</v>
      </c>
      <c r="G1144" s="43" t="s">
        <v>17609</v>
      </c>
      <c r="H1144" s="43" t="s">
        <v>16857</v>
      </c>
      <c r="I1144" s="43" t="s">
        <v>9567</v>
      </c>
      <c r="J1144" s="43" t="s">
        <v>17753</v>
      </c>
    </row>
    <row r="1145">
      <c r="A1145" s="42">
        <v>480091.0</v>
      </c>
      <c r="B1145" s="43" t="s">
        <v>7963</v>
      </c>
      <c r="C1145" s="43" t="s">
        <v>9532</v>
      </c>
      <c r="D1145" s="43" t="s">
        <v>17537</v>
      </c>
      <c r="E1145" s="43">
        <v>45291.0</v>
      </c>
      <c r="F1145" s="43">
        <v>45963.0</v>
      </c>
      <c r="G1145" s="43" t="s">
        <v>17754</v>
      </c>
      <c r="H1145" s="43" t="s">
        <v>16857</v>
      </c>
      <c r="I1145" s="43" t="s">
        <v>9568</v>
      </c>
      <c r="J1145" s="43" t="s">
        <v>17755</v>
      </c>
    </row>
    <row r="1146">
      <c r="A1146" s="42">
        <v>480091.0</v>
      </c>
      <c r="B1146" s="43" t="s">
        <v>7963</v>
      </c>
      <c r="C1146" s="43" t="s">
        <v>9532</v>
      </c>
      <c r="D1146" s="43" t="s">
        <v>17537</v>
      </c>
      <c r="E1146" s="43">
        <v>45299.0</v>
      </c>
      <c r="F1146" s="43">
        <v>46760.0</v>
      </c>
      <c r="G1146" s="43" t="s">
        <v>17756</v>
      </c>
      <c r="H1146" s="43" t="s">
        <v>16857</v>
      </c>
      <c r="I1146" s="43" t="s">
        <v>9569</v>
      </c>
      <c r="J1146" s="43" t="s">
        <v>17757</v>
      </c>
    </row>
    <row r="1147">
      <c r="A1147" s="42">
        <v>480091.0</v>
      </c>
      <c r="B1147" s="43" t="s">
        <v>7963</v>
      </c>
      <c r="C1147" s="43" t="s">
        <v>9532</v>
      </c>
      <c r="D1147" s="43" t="s">
        <v>17537</v>
      </c>
      <c r="E1147" s="43">
        <v>45469.0</v>
      </c>
      <c r="F1147" s="43">
        <v>46564.0</v>
      </c>
      <c r="G1147" s="43" t="s">
        <v>17758</v>
      </c>
      <c r="H1147" s="43" t="s">
        <v>16857</v>
      </c>
      <c r="I1147" s="43" t="s">
        <v>9570</v>
      </c>
      <c r="J1147" s="43" t="s">
        <v>17759</v>
      </c>
    </row>
    <row r="1148">
      <c r="A1148" s="42">
        <v>480091.0</v>
      </c>
      <c r="B1148" s="43" t="s">
        <v>7963</v>
      </c>
      <c r="C1148" s="43" t="s">
        <v>9532</v>
      </c>
      <c r="D1148" s="43" t="s">
        <v>17537</v>
      </c>
      <c r="E1148" s="43">
        <v>45434.0</v>
      </c>
      <c r="F1148" s="43">
        <v>46529.0</v>
      </c>
      <c r="G1148" s="43" t="s">
        <v>17591</v>
      </c>
      <c r="H1148" s="43" t="s">
        <v>16857</v>
      </c>
      <c r="I1148" s="43" t="s">
        <v>9571</v>
      </c>
      <c r="J1148" s="43" t="s">
        <v>17592</v>
      </c>
    </row>
    <row r="1149">
      <c r="A1149" s="42">
        <v>480091.0</v>
      </c>
      <c r="B1149" s="43" t="s">
        <v>7963</v>
      </c>
      <c r="C1149" s="43" t="s">
        <v>9532</v>
      </c>
      <c r="D1149" s="43" t="s">
        <v>17537</v>
      </c>
      <c r="E1149" s="43">
        <v>45456.0</v>
      </c>
      <c r="F1149" s="43">
        <v>46186.0</v>
      </c>
      <c r="G1149" s="43" t="s">
        <v>17760</v>
      </c>
      <c r="H1149" s="43" t="s">
        <v>16857</v>
      </c>
      <c r="I1149" s="43" t="s">
        <v>9575</v>
      </c>
      <c r="J1149" s="43" t="s">
        <v>17761</v>
      </c>
    </row>
    <row r="1150">
      <c r="A1150" s="42">
        <v>480091.0</v>
      </c>
      <c r="B1150" s="43" t="s">
        <v>7963</v>
      </c>
      <c r="C1150" s="43" t="s">
        <v>9532</v>
      </c>
      <c r="D1150" s="43" t="s">
        <v>17537</v>
      </c>
      <c r="E1150" s="43">
        <v>45291.0</v>
      </c>
      <c r="F1150" s="43">
        <v>46074.0</v>
      </c>
      <c r="G1150" s="43" t="s">
        <v>17762</v>
      </c>
      <c r="H1150" s="43" t="s">
        <v>16857</v>
      </c>
      <c r="I1150" s="43" t="s">
        <v>9576</v>
      </c>
      <c r="J1150" s="43" t="s">
        <v>17763</v>
      </c>
    </row>
    <row r="1151">
      <c r="A1151" s="42">
        <v>480091.0</v>
      </c>
      <c r="B1151" s="43" t="s">
        <v>7963</v>
      </c>
      <c r="C1151" s="43" t="s">
        <v>9532</v>
      </c>
      <c r="D1151" s="43" t="s">
        <v>17537</v>
      </c>
      <c r="E1151" s="43">
        <v>45313.0</v>
      </c>
      <c r="F1151" s="43">
        <v>46774.0</v>
      </c>
      <c r="G1151" s="43" t="s">
        <v>17593</v>
      </c>
      <c r="H1151" s="43" t="s">
        <v>16857</v>
      </c>
      <c r="I1151" s="43" t="s">
        <v>9577</v>
      </c>
      <c r="J1151" s="43" t="s">
        <v>17594</v>
      </c>
    </row>
    <row r="1152">
      <c r="A1152" s="42">
        <v>480091.0</v>
      </c>
      <c r="B1152" s="43" t="s">
        <v>7963</v>
      </c>
      <c r="C1152" s="43" t="s">
        <v>9532</v>
      </c>
      <c r="D1152" s="43" t="s">
        <v>17537</v>
      </c>
      <c r="E1152" s="43">
        <v>45576.0</v>
      </c>
      <c r="F1152" s="43">
        <v>47028.0</v>
      </c>
      <c r="G1152" s="43"/>
      <c r="H1152" s="43" t="s">
        <v>16857</v>
      </c>
      <c r="I1152" s="43" t="s">
        <v>9578</v>
      </c>
      <c r="J1152" s="43" t="s">
        <v>17764</v>
      </c>
    </row>
    <row r="1153">
      <c r="A1153" s="42">
        <v>480091.0</v>
      </c>
      <c r="B1153" s="43" t="s">
        <v>7963</v>
      </c>
      <c r="C1153" s="43" t="s">
        <v>9532</v>
      </c>
      <c r="D1153" s="43" t="s">
        <v>17537</v>
      </c>
      <c r="E1153" s="43">
        <v>45435.0</v>
      </c>
      <c r="F1153" s="43">
        <v>46165.0</v>
      </c>
      <c r="G1153" s="43" t="s">
        <v>17765</v>
      </c>
      <c r="H1153" s="43" t="s">
        <v>16857</v>
      </c>
      <c r="I1153" s="43" t="s">
        <v>9579</v>
      </c>
      <c r="J1153" s="43" t="s">
        <v>17766</v>
      </c>
    </row>
    <row r="1154">
      <c r="A1154" s="42">
        <v>480091.0</v>
      </c>
      <c r="B1154" s="43" t="s">
        <v>7963</v>
      </c>
      <c r="C1154" s="43" t="s">
        <v>9532</v>
      </c>
      <c r="D1154" s="43" t="s">
        <v>17537</v>
      </c>
      <c r="E1154" s="43">
        <v>45291.0</v>
      </c>
      <c r="F1154" s="43">
        <v>46074.0</v>
      </c>
      <c r="G1154" s="43" t="s">
        <v>17767</v>
      </c>
      <c r="H1154" s="43" t="s">
        <v>16857</v>
      </c>
      <c r="I1154" s="43" t="s">
        <v>9580</v>
      </c>
      <c r="J1154" s="43" t="s">
        <v>17768</v>
      </c>
    </row>
    <row r="1155">
      <c r="A1155" s="42">
        <v>480091.0</v>
      </c>
      <c r="B1155" s="43" t="s">
        <v>7963</v>
      </c>
      <c r="C1155" s="43" t="s">
        <v>9532</v>
      </c>
      <c r="D1155" s="43" t="s">
        <v>17537</v>
      </c>
      <c r="E1155" s="43">
        <v>45371.0</v>
      </c>
      <c r="F1155" s="43">
        <v>46466.0</v>
      </c>
      <c r="G1155" s="43" t="s">
        <v>17769</v>
      </c>
      <c r="H1155" s="43" t="s">
        <v>16857</v>
      </c>
      <c r="I1155" s="43" t="s">
        <v>9581</v>
      </c>
      <c r="J1155" s="43" t="s">
        <v>17770</v>
      </c>
    </row>
    <row r="1156">
      <c r="A1156" s="42">
        <v>480091.0</v>
      </c>
      <c r="B1156" s="43" t="s">
        <v>7963</v>
      </c>
      <c r="C1156" s="43" t="s">
        <v>9532</v>
      </c>
      <c r="D1156" s="43" t="s">
        <v>17537</v>
      </c>
      <c r="E1156" s="43">
        <v>45342.0</v>
      </c>
      <c r="F1156" s="43">
        <v>46438.0</v>
      </c>
      <c r="G1156" s="43" t="s">
        <v>17771</v>
      </c>
      <c r="H1156" s="43" t="s">
        <v>16857</v>
      </c>
      <c r="I1156" s="43" t="s">
        <v>9582</v>
      </c>
      <c r="J1156" s="43" t="s">
        <v>17772</v>
      </c>
    </row>
    <row r="1157">
      <c r="A1157" s="42">
        <v>480091.0</v>
      </c>
      <c r="B1157" s="43" t="s">
        <v>7963</v>
      </c>
      <c r="C1157" s="43" t="s">
        <v>9532</v>
      </c>
      <c r="D1157" s="43" t="s">
        <v>17537</v>
      </c>
      <c r="E1157" s="43">
        <v>45291.0</v>
      </c>
      <c r="F1157" s="43">
        <v>46752.0</v>
      </c>
      <c r="G1157" s="43" t="s">
        <v>17773</v>
      </c>
      <c r="H1157" s="43" t="s">
        <v>16857</v>
      </c>
      <c r="I1157" s="43" t="s">
        <v>9583</v>
      </c>
      <c r="J1157" s="43" t="s">
        <v>17774</v>
      </c>
    </row>
    <row r="1158">
      <c r="A1158" s="42">
        <v>480091.0</v>
      </c>
      <c r="B1158" s="43" t="s">
        <v>7963</v>
      </c>
      <c r="C1158" s="43" t="s">
        <v>9532</v>
      </c>
      <c r="D1158" s="43" t="s">
        <v>17537</v>
      </c>
      <c r="E1158" s="43">
        <v>45299.0</v>
      </c>
      <c r="F1158" s="43">
        <v>46760.0</v>
      </c>
      <c r="G1158" s="43" t="s">
        <v>17775</v>
      </c>
      <c r="H1158" s="43" t="s">
        <v>16857</v>
      </c>
      <c r="I1158" s="43" t="s">
        <v>9584</v>
      </c>
      <c r="J1158" s="43" t="s">
        <v>17776</v>
      </c>
    </row>
    <row r="1159">
      <c r="A1159" s="42">
        <v>480091.0</v>
      </c>
      <c r="B1159" s="43" t="s">
        <v>7963</v>
      </c>
      <c r="C1159" s="43" t="s">
        <v>9532</v>
      </c>
      <c r="D1159" s="43" t="s">
        <v>17537</v>
      </c>
      <c r="E1159" s="43">
        <v>45440.0</v>
      </c>
      <c r="F1159" s="43">
        <v>46900.0</v>
      </c>
      <c r="G1159" s="43" t="s">
        <v>17777</v>
      </c>
      <c r="H1159" s="43" t="s">
        <v>16857</v>
      </c>
      <c r="I1159" s="43" t="s">
        <v>9585</v>
      </c>
      <c r="J1159" s="43" t="s">
        <v>17778</v>
      </c>
    </row>
    <row r="1160">
      <c r="A1160" s="42">
        <v>480091.0</v>
      </c>
      <c r="B1160" s="43" t="s">
        <v>7963</v>
      </c>
      <c r="C1160" s="43" t="s">
        <v>9532</v>
      </c>
      <c r="D1160" s="43" t="s">
        <v>17537</v>
      </c>
      <c r="E1160" s="43">
        <v>45428.0</v>
      </c>
      <c r="F1160" s="43">
        <v>46158.0</v>
      </c>
      <c r="G1160" s="43" t="s">
        <v>17779</v>
      </c>
      <c r="H1160" s="43" t="s">
        <v>16857</v>
      </c>
      <c r="I1160" s="43" t="s">
        <v>9586</v>
      </c>
      <c r="J1160" s="43" t="s">
        <v>16058</v>
      </c>
    </row>
    <row r="1161">
      <c r="A1161" s="42">
        <v>480091.0</v>
      </c>
      <c r="B1161" s="43" t="s">
        <v>7963</v>
      </c>
      <c r="C1161" s="43" t="s">
        <v>9532</v>
      </c>
      <c r="D1161" s="43" t="s">
        <v>17537</v>
      </c>
      <c r="E1161" s="43">
        <v>45291.0</v>
      </c>
      <c r="F1161" s="43">
        <v>45879.0</v>
      </c>
      <c r="G1161" s="43" t="s">
        <v>17780</v>
      </c>
      <c r="H1161" s="43" t="s">
        <v>16857</v>
      </c>
      <c r="I1161" s="43" t="s">
        <v>9587</v>
      </c>
      <c r="J1161" s="43" t="s">
        <v>17781</v>
      </c>
    </row>
    <row r="1162">
      <c r="A1162" s="42">
        <v>480091.0</v>
      </c>
      <c r="B1162" s="43" t="s">
        <v>7963</v>
      </c>
      <c r="C1162" s="43" t="s">
        <v>9532</v>
      </c>
      <c r="D1162" s="43" t="s">
        <v>17537</v>
      </c>
      <c r="E1162" s="43">
        <v>45335.0</v>
      </c>
      <c r="F1162" s="43">
        <v>46431.0</v>
      </c>
      <c r="G1162" s="43" t="s">
        <v>17782</v>
      </c>
      <c r="H1162" s="43" t="s">
        <v>16857</v>
      </c>
      <c r="I1162" s="43" t="s">
        <v>9588</v>
      </c>
      <c r="J1162" s="43" t="s">
        <v>17783</v>
      </c>
    </row>
    <row r="1163">
      <c r="A1163" s="42">
        <v>480091.0</v>
      </c>
      <c r="B1163" s="43" t="s">
        <v>7963</v>
      </c>
      <c r="C1163" s="43" t="s">
        <v>9532</v>
      </c>
      <c r="D1163" s="43" t="s">
        <v>17537</v>
      </c>
      <c r="E1163" s="43">
        <v>45385.0</v>
      </c>
      <c r="F1163" s="43">
        <v>46480.0</v>
      </c>
      <c r="G1163" s="43" t="s">
        <v>17784</v>
      </c>
      <c r="H1163" s="43" t="s">
        <v>16857</v>
      </c>
      <c r="I1163" s="43" t="s">
        <v>9589</v>
      </c>
      <c r="J1163" s="43" t="s">
        <v>17785</v>
      </c>
    </row>
    <row r="1164">
      <c r="A1164" s="42">
        <v>480091.0</v>
      </c>
      <c r="B1164" s="43" t="s">
        <v>7963</v>
      </c>
      <c r="C1164" s="43" t="s">
        <v>9532</v>
      </c>
      <c r="D1164" s="43" t="s">
        <v>17537</v>
      </c>
      <c r="E1164" s="43">
        <v>45313.0</v>
      </c>
      <c r="F1164" s="43">
        <v>46774.0</v>
      </c>
      <c r="G1164" s="43" t="s">
        <v>17700</v>
      </c>
      <c r="H1164" s="43" t="s">
        <v>16857</v>
      </c>
      <c r="I1164" s="43" t="s">
        <v>9590</v>
      </c>
      <c r="J1164" s="43" t="s">
        <v>17786</v>
      </c>
    </row>
    <row r="1165">
      <c r="A1165" s="42">
        <v>480091.0</v>
      </c>
      <c r="B1165" s="43" t="s">
        <v>7963</v>
      </c>
      <c r="C1165" s="43" t="s">
        <v>9532</v>
      </c>
      <c r="D1165" s="43" t="s">
        <v>17537</v>
      </c>
      <c r="E1165" s="43">
        <v>45517.0</v>
      </c>
      <c r="F1165" s="43">
        <v>46613.0</v>
      </c>
      <c r="G1165" s="43" t="s">
        <v>17787</v>
      </c>
      <c r="H1165" s="43" t="s">
        <v>16857</v>
      </c>
      <c r="I1165" s="43" t="s">
        <v>9591</v>
      </c>
      <c r="J1165" s="43" t="s">
        <v>17788</v>
      </c>
    </row>
    <row r="1166">
      <c r="A1166" s="42">
        <v>480091.0</v>
      </c>
      <c r="B1166" s="43" t="s">
        <v>7963</v>
      </c>
      <c r="C1166" s="43" t="s">
        <v>9532</v>
      </c>
      <c r="D1166" s="43" t="s">
        <v>17537</v>
      </c>
      <c r="E1166" s="43">
        <v>45291.0</v>
      </c>
      <c r="F1166" s="43">
        <v>45850.0</v>
      </c>
      <c r="G1166" s="43" t="s">
        <v>17789</v>
      </c>
      <c r="H1166" s="43" t="s">
        <v>16857</v>
      </c>
      <c r="I1166" s="43" t="s">
        <v>9595</v>
      </c>
      <c r="J1166" s="43" t="s">
        <v>17790</v>
      </c>
    </row>
    <row r="1167">
      <c r="A1167" s="42">
        <v>480091.0</v>
      </c>
      <c r="B1167" s="43" t="s">
        <v>7963</v>
      </c>
      <c r="C1167" s="43" t="s">
        <v>9532</v>
      </c>
      <c r="D1167" s="43" t="s">
        <v>17537</v>
      </c>
      <c r="E1167" s="43">
        <v>45291.0</v>
      </c>
      <c r="F1167" s="43">
        <v>46074.0</v>
      </c>
      <c r="G1167" s="43" t="s">
        <v>17791</v>
      </c>
      <c r="H1167" s="43" t="s">
        <v>16857</v>
      </c>
      <c r="I1167" s="43" t="s">
        <v>9596</v>
      </c>
      <c r="J1167" s="43" t="s">
        <v>17792</v>
      </c>
    </row>
    <row r="1168">
      <c r="A1168" s="42">
        <v>480091.0</v>
      </c>
      <c r="B1168" s="43" t="s">
        <v>7963</v>
      </c>
      <c r="C1168" s="43" t="s">
        <v>9532</v>
      </c>
      <c r="D1168" s="43" t="s">
        <v>17537</v>
      </c>
      <c r="E1168" s="43">
        <v>45505.0</v>
      </c>
      <c r="F1168" s="43">
        <v>46235.0</v>
      </c>
      <c r="G1168" s="43"/>
      <c r="H1168" s="43" t="s">
        <v>16857</v>
      </c>
      <c r="I1168" s="43" t="s">
        <v>9597</v>
      </c>
      <c r="J1168" s="43" t="s">
        <v>17793</v>
      </c>
    </row>
    <row r="1169">
      <c r="A1169" s="42">
        <v>480091.0</v>
      </c>
      <c r="B1169" s="43" t="s">
        <v>7963</v>
      </c>
      <c r="C1169" s="43" t="s">
        <v>9532</v>
      </c>
      <c r="D1169" s="43" t="s">
        <v>17537</v>
      </c>
      <c r="E1169" s="43">
        <v>45546.0</v>
      </c>
      <c r="F1169" s="43">
        <v>46641.0</v>
      </c>
      <c r="G1169" s="43"/>
      <c r="H1169" s="43" t="s">
        <v>16857</v>
      </c>
      <c r="I1169" s="43" t="s">
        <v>9598</v>
      </c>
      <c r="J1169" s="43" t="s">
        <v>17794</v>
      </c>
    </row>
    <row r="1170">
      <c r="A1170" s="42">
        <v>480091.0</v>
      </c>
      <c r="B1170" s="43" t="s">
        <v>7963</v>
      </c>
      <c r="C1170" s="43" t="s">
        <v>9532</v>
      </c>
      <c r="D1170" s="43" t="s">
        <v>17537</v>
      </c>
      <c r="E1170" s="43">
        <v>45473.0</v>
      </c>
      <c r="F1170" s="43">
        <v>46203.0</v>
      </c>
      <c r="G1170" s="43" t="s">
        <v>17795</v>
      </c>
      <c r="H1170" s="43" t="s">
        <v>16857</v>
      </c>
      <c r="I1170" s="43" t="s">
        <v>9599</v>
      </c>
      <c r="J1170" s="43" t="s">
        <v>17796</v>
      </c>
    </row>
    <row r="1171">
      <c r="A1171" s="42">
        <v>480091.0</v>
      </c>
      <c r="B1171" s="43" t="s">
        <v>7963</v>
      </c>
      <c r="C1171" s="43" t="s">
        <v>9532</v>
      </c>
      <c r="D1171" s="43" t="s">
        <v>17537</v>
      </c>
      <c r="E1171" s="43">
        <v>45568.0</v>
      </c>
      <c r="F1171" s="43">
        <v>46298.0</v>
      </c>
      <c r="G1171" s="43"/>
      <c r="H1171" s="43" t="s">
        <v>16857</v>
      </c>
      <c r="I1171" s="43" t="s">
        <v>9600</v>
      </c>
      <c r="J1171" s="43" t="s">
        <v>17797</v>
      </c>
    </row>
    <row r="1172">
      <c r="A1172" s="42">
        <v>480091.0</v>
      </c>
      <c r="B1172" s="43" t="s">
        <v>7963</v>
      </c>
      <c r="C1172" s="43" t="s">
        <v>9532</v>
      </c>
      <c r="D1172" s="43" t="s">
        <v>17537</v>
      </c>
      <c r="E1172" s="43">
        <v>45427.0</v>
      </c>
      <c r="F1172" s="43">
        <v>46522.0</v>
      </c>
      <c r="G1172" s="43" t="s">
        <v>17798</v>
      </c>
      <c r="H1172" s="43" t="s">
        <v>16857</v>
      </c>
      <c r="I1172" s="43" t="s">
        <v>9601</v>
      </c>
      <c r="J1172" s="43" t="s">
        <v>17799</v>
      </c>
    </row>
    <row r="1173">
      <c r="A1173" s="42">
        <v>480091.0</v>
      </c>
      <c r="B1173" s="43" t="s">
        <v>7963</v>
      </c>
      <c r="C1173" s="43" t="s">
        <v>9532</v>
      </c>
      <c r="D1173" s="43" t="s">
        <v>17537</v>
      </c>
      <c r="E1173" s="43">
        <v>45291.0</v>
      </c>
      <c r="F1173" s="43">
        <v>45930.0</v>
      </c>
      <c r="G1173" s="43" t="s">
        <v>17800</v>
      </c>
      <c r="H1173" s="43" t="s">
        <v>16857</v>
      </c>
      <c r="I1173" s="43" t="s">
        <v>9602</v>
      </c>
      <c r="J1173" s="43" t="s">
        <v>17801</v>
      </c>
    </row>
    <row r="1174">
      <c r="A1174" s="42">
        <v>480091.0</v>
      </c>
      <c r="B1174" s="43" t="s">
        <v>7963</v>
      </c>
      <c r="C1174" s="43" t="s">
        <v>9532</v>
      </c>
      <c r="D1174" s="43" t="s">
        <v>17537</v>
      </c>
      <c r="E1174" s="43">
        <v>45490.0</v>
      </c>
      <c r="F1174" s="43">
        <v>46585.0</v>
      </c>
      <c r="G1174" s="43"/>
      <c r="H1174" s="43" t="s">
        <v>16857</v>
      </c>
      <c r="I1174" s="43" t="s">
        <v>9603</v>
      </c>
      <c r="J1174" s="43" t="s">
        <v>17802</v>
      </c>
    </row>
    <row r="1175">
      <c r="A1175" s="42">
        <v>480091.0</v>
      </c>
      <c r="B1175" s="43" t="s">
        <v>7963</v>
      </c>
      <c r="C1175" s="43" t="s">
        <v>9532</v>
      </c>
      <c r="D1175" s="43" t="s">
        <v>17537</v>
      </c>
      <c r="E1175" s="43">
        <v>45291.0</v>
      </c>
      <c r="F1175" s="43">
        <v>45689.0</v>
      </c>
      <c r="G1175" s="43" t="s">
        <v>17803</v>
      </c>
      <c r="H1175" s="43" t="s">
        <v>16857</v>
      </c>
      <c r="I1175" s="43" t="s">
        <v>9604</v>
      </c>
      <c r="J1175" s="43" t="s">
        <v>17804</v>
      </c>
    </row>
    <row r="1176">
      <c r="A1176" s="42">
        <v>480091.0</v>
      </c>
      <c r="B1176" s="43" t="s">
        <v>7963</v>
      </c>
      <c r="C1176" s="43" t="s">
        <v>9532</v>
      </c>
      <c r="D1176" s="43" t="s">
        <v>17537</v>
      </c>
      <c r="E1176" s="43">
        <v>45574.0</v>
      </c>
      <c r="F1176" s="43">
        <v>46669.0</v>
      </c>
      <c r="G1176" s="43" t="s">
        <v>17580</v>
      </c>
      <c r="H1176" s="43" t="s">
        <v>16857</v>
      </c>
      <c r="I1176" s="43" t="s">
        <v>9605</v>
      </c>
      <c r="J1176" s="43" t="s">
        <v>17805</v>
      </c>
    </row>
    <row r="1177">
      <c r="A1177" s="42">
        <v>480091.0</v>
      </c>
      <c r="B1177" s="43" t="s">
        <v>7963</v>
      </c>
      <c r="C1177" s="43" t="s">
        <v>9532</v>
      </c>
      <c r="D1177" s="43" t="s">
        <v>17537</v>
      </c>
      <c r="E1177" s="43">
        <v>45399.0</v>
      </c>
      <c r="F1177" s="43">
        <v>46494.0</v>
      </c>
      <c r="G1177" s="43" t="s">
        <v>17806</v>
      </c>
      <c r="H1177" s="43" t="s">
        <v>16857</v>
      </c>
      <c r="I1177" s="43" t="s">
        <v>9606</v>
      </c>
      <c r="J1177" s="43" t="s">
        <v>17807</v>
      </c>
    </row>
    <row r="1178">
      <c r="A1178" s="42">
        <v>480091.0</v>
      </c>
      <c r="B1178" s="43" t="s">
        <v>7963</v>
      </c>
      <c r="C1178" s="43" t="s">
        <v>9532</v>
      </c>
      <c r="D1178" s="43" t="s">
        <v>17537</v>
      </c>
      <c r="E1178" s="43">
        <v>45291.0</v>
      </c>
      <c r="F1178" s="43">
        <v>45710.0</v>
      </c>
      <c r="G1178" s="43" t="s">
        <v>17808</v>
      </c>
      <c r="H1178" s="43" t="s">
        <v>16857</v>
      </c>
      <c r="I1178" s="43" t="s">
        <v>9607</v>
      </c>
      <c r="J1178" s="43" t="s">
        <v>17809</v>
      </c>
    </row>
    <row r="1179">
      <c r="A1179" s="42">
        <v>480091.0</v>
      </c>
      <c r="B1179" s="43" t="s">
        <v>7963</v>
      </c>
      <c r="C1179" s="43" t="s">
        <v>9532</v>
      </c>
      <c r="D1179" s="43" t="s">
        <v>17537</v>
      </c>
      <c r="E1179" s="43">
        <v>45291.0</v>
      </c>
      <c r="F1179" s="43">
        <v>46752.0</v>
      </c>
      <c r="G1179" s="43" t="s">
        <v>17566</v>
      </c>
      <c r="H1179" s="43" t="s">
        <v>16857</v>
      </c>
      <c r="I1179" s="43" t="s">
        <v>9608</v>
      </c>
      <c r="J1179" s="43" t="s">
        <v>17810</v>
      </c>
    </row>
    <row r="1180">
      <c r="A1180" s="42">
        <v>480091.0</v>
      </c>
      <c r="B1180" s="43" t="s">
        <v>7963</v>
      </c>
      <c r="C1180" s="43" t="s">
        <v>9532</v>
      </c>
      <c r="D1180" s="43" t="s">
        <v>17537</v>
      </c>
      <c r="E1180" s="43">
        <v>45291.0</v>
      </c>
      <c r="F1180" s="43">
        <v>45913.0</v>
      </c>
      <c r="G1180" s="43" t="s">
        <v>17811</v>
      </c>
      <c r="H1180" s="43" t="s">
        <v>16857</v>
      </c>
      <c r="I1180" s="43" t="s">
        <v>9609</v>
      </c>
      <c r="J1180" s="43" t="s">
        <v>17812</v>
      </c>
    </row>
    <row r="1181">
      <c r="A1181" s="42">
        <v>480091.0</v>
      </c>
      <c r="B1181" s="43" t="s">
        <v>7963</v>
      </c>
      <c r="C1181" s="43" t="s">
        <v>9532</v>
      </c>
      <c r="D1181" s="43" t="s">
        <v>17537</v>
      </c>
      <c r="E1181" s="43">
        <v>45291.0</v>
      </c>
      <c r="F1181" s="43">
        <v>45808.0</v>
      </c>
      <c r="G1181" s="43" t="s">
        <v>17813</v>
      </c>
      <c r="H1181" s="43" t="s">
        <v>16857</v>
      </c>
      <c r="I1181" s="43" t="s">
        <v>9430</v>
      </c>
      <c r="J1181" s="43" t="s">
        <v>17814</v>
      </c>
    </row>
    <row r="1182">
      <c r="A1182" s="42">
        <v>480091.0</v>
      </c>
      <c r="B1182" s="43" t="s">
        <v>7963</v>
      </c>
      <c r="C1182" s="43" t="s">
        <v>9532</v>
      </c>
      <c r="D1182" s="43" t="s">
        <v>17537</v>
      </c>
      <c r="E1182" s="43">
        <v>45505.0</v>
      </c>
      <c r="F1182" s="43">
        <v>46235.0</v>
      </c>
      <c r="G1182" s="43"/>
      <c r="H1182" s="43" t="s">
        <v>16857</v>
      </c>
      <c r="I1182" s="43" t="s">
        <v>9610</v>
      </c>
      <c r="J1182" s="43" t="s">
        <v>17815</v>
      </c>
    </row>
    <row r="1183">
      <c r="A1183" s="42">
        <v>480091.0</v>
      </c>
      <c r="B1183" s="43" t="s">
        <v>7963</v>
      </c>
      <c r="C1183" s="43" t="s">
        <v>9532</v>
      </c>
      <c r="D1183" s="43" t="s">
        <v>17537</v>
      </c>
      <c r="E1183" s="43">
        <v>45385.0</v>
      </c>
      <c r="F1183" s="43">
        <v>46480.0</v>
      </c>
      <c r="G1183" s="43" t="s">
        <v>17816</v>
      </c>
      <c r="H1183" s="43" t="s">
        <v>16857</v>
      </c>
      <c r="I1183" s="43" t="s">
        <v>9611</v>
      </c>
      <c r="J1183" s="43" t="s">
        <v>17817</v>
      </c>
    </row>
    <row r="1184">
      <c r="A1184" s="42">
        <v>480091.0</v>
      </c>
      <c r="B1184" s="43" t="s">
        <v>7963</v>
      </c>
      <c r="C1184" s="43" t="s">
        <v>9532</v>
      </c>
      <c r="D1184" s="43" t="s">
        <v>17537</v>
      </c>
      <c r="E1184" s="43">
        <v>45335.0</v>
      </c>
      <c r="F1184" s="43">
        <v>46431.0</v>
      </c>
      <c r="G1184" s="43" t="s">
        <v>17818</v>
      </c>
      <c r="H1184" s="43" t="s">
        <v>16857</v>
      </c>
      <c r="I1184" s="43" t="s">
        <v>9615</v>
      </c>
      <c r="J1184" s="43" t="s">
        <v>17819</v>
      </c>
    </row>
    <row r="1185">
      <c r="A1185" s="42">
        <v>480091.0</v>
      </c>
      <c r="B1185" s="43" t="s">
        <v>7963</v>
      </c>
      <c r="C1185" s="43" t="s">
        <v>9532</v>
      </c>
      <c r="D1185" s="43" t="s">
        <v>17537</v>
      </c>
      <c r="E1185" s="43">
        <v>45291.0</v>
      </c>
      <c r="F1185" s="43">
        <v>46053.0</v>
      </c>
      <c r="G1185" s="43" t="s">
        <v>17730</v>
      </c>
      <c r="H1185" s="43" t="s">
        <v>16857</v>
      </c>
      <c r="I1185" s="43" t="s">
        <v>9616</v>
      </c>
      <c r="J1185" s="43" t="s">
        <v>17820</v>
      </c>
    </row>
    <row r="1186">
      <c r="A1186" s="42">
        <v>480091.0</v>
      </c>
      <c r="B1186" s="43" t="s">
        <v>7963</v>
      </c>
      <c r="C1186" s="43" t="s">
        <v>9532</v>
      </c>
      <c r="D1186" s="43" t="s">
        <v>17537</v>
      </c>
      <c r="E1186" s="43">
        <v>45291.0</v>
      </c>
      <c r="F1186" s="43">
        <v>45871.0</v>
      </c>
      <c r="G1186" s="43" t="s">
        <v>17821</v>
      </c>
      <c r="H1186" s="43" t="s">
        <v>16857</v>
      </c>
      <c r="I1186" s="43" t="s">
        <v>9617</v>
      </c>
      <c r="J1186" s="43" t="s">
        <v>17822</v>
      </c>
    </row>
    <row r="1187">
      <c r="A1187" s="42">
        <v>480091.0</v>
      </c>
      <c r="B1187" s="43" t="s">
        <v>7963</v>
      </c>
      <c r="C1187" s="43" t="s">
        <v>9532</v>
      </c>
      <c r="D1187" s="43" t="s">
        <v>17537</v>
      </c>
      <c r="E1187" s="43">
        <v>45427.0</v>
      </c>
      <c r="F1187" s="43">
        <v>46522.0</v>
      </c>
      <c r="G1187" s="43" t="s">
        <v>17823</v>
      </c>
      <c r="H1187" s="43" t="s">
        <v>16857</v>
      </c>
      <c r="I1187" s="43" t="s">
        <v>9618</v>
      </c>
      <c r="J1187" s="43" t="s">
        <v>17824</v>
      </c>
    </row>
    <row r="1188">
      <c r="A1188" s="42">
        <v>480091.0</v>
      </c>
      <c r="B1188" s="43" t="s">
        <v>7963</v>
      </c>
      <c r="C1188" s="43" t="s">
        <v>9532</v>
      </c>
      <c r="D1188" s="43" t="s">
        <v>17537</v>
      </c>
      <c r="E1188" s="43">
        <v>45291.0</v>
      </c>
      <c r="F1188" s="43">
        <v>46116.0</v>
      </c>
      <c r="G1188" s="43" t="s">
        <v>17825</v>
      </c>
      <c r="H1188" s="43" t="s">
        <v>16857</v>
      </c>
      <c r="I1188" s="43" t="s">
        <v>9619</v>
      </c>
      <c r="J1188" s="43" t="s">
        <v>17826</v>
      </c>
    </row>
    <row r="1189">
      <c r="A1189" s="42">
        <v>480091.0</v>
      </c>
      <c r="B1189" s="43" t="s">
        <v>7963</v>
      </c>
      <c r="C1189" s="43" t="s">
        <v>9532</v>
      </c>
      <c r="D1189" s="43" t="s">
        <v>17537</v>
      </c>
      <c r="E1189" s="43">
        <v>45291.0</v>
      </c>
      <c r="F1189" s="43">
        <v>46074.0</v>
      </c>
      <c r="G1189" s="43"/>
      <c r="H1189" s="43" t="s">
        <v>16857</v>
      </c>
      <c r="I1189" s="43" t="s">
        <v>9620</v>
      </c>
      <c r="J1189" s="43" t="s">
        <v>17827</v>
      </c>
    </row>
    <row r="1190">
      <c r="A1190" s="42">
        <v>480091.0</v>
      </c>
      <c r="B1190" s="43" t="s">
        <v>7963</v>
      </c>
      <c r="C1190" s="43" t="s">
        <v>9532</v>
      </c>
      <c r="D1190" s="43" t="s">
        <v>17537</v>
      </c>
      <c r="E1190" s="43">
        <v>45291.0</v>
      </c>
      <c r="F1190" s="43">
        <v>45900.0</v>
      </c>
      <c r="G1190" s="43" t="s">
        <v>17828</v>
      </c>
      <c r="H1190" s="43" t="s">
        <v>16857</v>
      </c>
      <c r="I1190" s="43" t="s">
        <v>9621</v>
      </c>
      <c r="J1190" s="43" t="s">
        <v>17829</v>
      </c>
    </row>
    <row r="1191">
      <c r="A1191" s="42">
        <v>480091.0</v>
      </c>
      <c r="B1191" s="43" t="s">
        <v>7963</v>
      </c>
      <c r="C1191" s="43" t="s">
        <v>9532</v>
      </c>
      <c r="D1191" s="43" t="s">
        <v>17537</v>
      </c>
      <c r="E1191" s="43">
        <v>45497.0</v>
      </c>
      <c r="F1191" s="43">
        <v>46592.0</v>
      </c>
      <c r="G1191" s="43"/>
      <c r="H1191" s="43" t="s">
        <v>16857</v>
      </c>
      <c r="I1191" s="43" t="s">
        <v>9622</v>
      </c>
      <c r="J1191" s="43" t="s">
        <v>17830</v>
      </c>
    </row>
    <row r="1192">
      <c r="A1192" s="42">
        <v>480091.0</v>
      </c>
      <c r="B1192" s="43" t="s">
        <v>7963</v>
      </c>
      <c r="C1192" s="43" t="s">
        <v>9532</v>
      </c>
      <c r="D1192" s="43" t="s">
        <v>17537</v>
      </c>
      <c r="E1192" s="43">
        <v>45498.0</v>
      </c>
      <c r="F1192" s="43">
        <v>46228.0</v>
      </c>
      <c r="G1192" s="43" t="s">
        <v>17831</v>
      </c>
      <c r="H1192" s="43" t="s">
        <v>16857</v>
      </c>
      <c r="I1192" s="43" t="s">
        <v>9623</v>
      </c>
      <c r="J1192" s="43" t="s">
        <v>17832</v>
      </c>
    </row>
    <row r="1193">
      <c r="A1193" s="42">
        <v>480091.0</v>
      </c>
      <c r="B1193" s="43" t="s">
        <v>7963</v>
      </c>
      <c r="C1193" s="43" t="s">
        <v>9532</v>
      </c>
      <c r="D1193" s="43" t="s">
        <v>17537</v>
      </c>
      <c r="E1193" s="43">
        <v>45291.0</v>
      </c>
      <c r="F1193" s="43">
        <v>45808.0</v>
      </c>
      <c r="G1193" s="43" t="s">
        <v>17833</v>
      </c>
      <c r="H1193" s="43" t="s">
        <v>16857</v>
      </c>
      <c r="I1193" s="43" t="s">
        <v>9624</v>
      </c>
      <c r="J1193" s="43" t="s">
        <v>17834</v>
      </c>
    </row>
    <row r="1194">
      <c r="A1194" s="42">
        <v>480091.0</v>
      </c>
      <c r="B1194" s="43" t="s">
        <v>7963</v>
      </c>
      <c r="C1194" s="43" t="s">
        <v>9532</v>
      </c>
      <c r="D1194" s="43" t="s">
        <v>17537</v>
      </c>
      <c r="E1194" s="43">
        <v>45554.0</v>
      </c>
      <c r="F1194" s="43">
        <v>46284.0</v>
      </c>
      <c r="G1194" s="43" t="s">
        <v>17835</v>
      </c>
      <c r="H1194" s="43" t="s">
        <v>16857</v>
      </c>
      <c r="I1194" s="43" t="s">
        <v>9625</v>
      </c>
      <c r="J1194" s="43" t="s">
        <v>17836</v>
      </c>
    </row>
    <row r="1195">
      <c r="A1195" s="42">
        <v>480091.0</v>
      </c>
      <c r="B1195" s="43" t="s">
        <v>7963</v>
      </c>
      <c r="C1195" s="43" t="s">
        <v>9532</v>
      </c>
      <c r="D1195" s="43" t="s">
        <v>17537</v>
      </c>
      <c r="E1195" s="43">
        <v>45427.0</v>
      </c>
      <c r="F1195" s="43">
        <v>46522.0</v>
      </c>
      <c r="G1195" s="43" t="s">
        <v>17742</v>
      </c>
      <c r="H1195" s="43" t="s">
        <v>16857</v>
      </c>
      <c r="I1195" s="43" t="s">
        <v>9626</v>
      </c>
      <c r="J1195" s="43" t="s">
        <v>17837</v>
      </c>
    </row>
    <row r="1196">
      <c r="A1196" s="42">
        <v>480091.0</v>
      </c>
      <c r="B1196" s="43" t="s">
        <v>7963</v>
      </c>
      <c r="C1196" s="43" t="s">
        <v>9532</v>
      </c>
      <c r="D1196" s="43" t="s">
        <v>17537</v>
      </c>
      <c r="E1196" s="43">
        <v>45582.0</v>
      </c>
      <c r="F1196" s="43">
        <v>46312.0</v>
      </c>
      <c r="G1196" s="43"/>
      <c r="H1196" s="43" t="s">
        <v>16857</v>
      </c>
      <c r="I1196" s="43" t="s">
        <v>9627</v>
      </c>
      <c r="J1196" s="43" t="s">
        <v>17838</v>
      </c>
    </row>
    <row r="1197">
      <c r="A1197" s="42">
        <v>480091.0</v>
      </c>
      <c r="B1197" s="43" t="s">
        <v>7963</v>
      </c>
      <c r="C1197" s="43" t="s">
        <v>9532</v>
      </c>
      <c r="D1197" s="43" t="s">
        <v>17537</v>
      </c>
      <c r="E1197" s="43">
        <v>45291.0</v>
      </c>
      <c r="F1197" s="43">
        <v>45850.0</v>
      </c>
      <c r="G1197" s="43" t="s">
        <v>17839</v>
      </c>
      <c r="H1197" s="43" t="s">
        <v>16857</v>
      </c>
      <c r="I1197" s="43" t="s">
        <v>9628</v>
      </c>
      <c r="J1197" s="43" t="s">
        <v>17840</v>
      </c>
    </row>
    <row r="1198">
      <c r="A1198" s="42">
        <v>480091.0</v>
      </c>
      <c r="B1198" s="43" t="s">
        <v>7963</v>
      </c>
      <c r="C1198" s="43" t="s">
        <v>9532</v>
      </c>
      <c r="D1198" s="43" t="s">
        <v>17537</v>
      </c>
      <c r="E1198" s="43">
        <v>45554.0</v>
      </c>
      <c r="F1198" s="43">
        <v>46284.0</v>
      </c>
      <c r="G1198" s="43"/>
      <c r="H1198" s="43" t="s">
        <v>16857</v>
      </c>
      <c r="I1198" s="43" t="s">
        <v>9629</v>
      </c>
      <c r="J1198" s="43" t="s">
        <v>17841</v>
      </c>
    </row>
    <row r="1199">
      <c r="A1199" s="42">
        <v>480091.0</v>
      </c>
      <c r="B1199" s="43" t="s">
        <v>7963</v>
      </c>
      <c r="C1199" s="43" t="s">
        <v>9532</v>
      </c>
      <c r="D1199" s="43" t="s">
        <v>17537</v>
      </c>
      <c r="E1199" s="43">
        <v>45291.0</v>
      </c>
      <c r="F1199" s="43">
        <v>46123.0</v>
      </c>
      <c r="G1199" s="43" t="s">
        <v>17842</v>
      </c>
      <c r="H1199" s="43" t="s">
        <v>16857</v>
      </c>
      <c r="I1199" s="43" t="s">
        <v>9630</v>
      </c>
      <c r="J1199" s="43" t="s">
        <v>16479</v>
      </c>
    </row>
    <row r="1200">
      <c r="A1200" s="42">
        <v>480091.0</v>
      </c>
      <c r="B1200" s="43" t="s">
        <v>7963</v>
      </c>
      <c r="C1200" s="43" t="s">
        <v>9532</v>
      </c>
      <c r="D1200" s="43" t="s">
        <v>17537</v>
      </c>
      <c r="E1200" s="43">
        <v>45291.0</v>
      </c>
      <c r="F1200" s="43">
        <v>46022.0</v>
      </c>
      <c r="G1200" s="43" t="s">
        <v>17843</v>
      </c>
      <c r="H1200" s="43" t="s">
        <v>16857</v>
      </c>
      <c r="I1200" s="43" t="s">
        <v>9631</v>
      </c>
      <c r="J1200" s="43" t="s">
        <v>17844</v>
      </c>
    </row>
    <row r="1201">
      <c r="A1201" s="42">
        <v>480091.0</v>
      </c>
      <c r="B1201" s="43" t="s">
        <v>7963</v>
      </c>
      <c r="C1201" s="43" t="s">
        <v>9532</v>
      </c>
      <c r="D1201" s="43" t="s">
        <v>17537</v>
      </c>
      <c r="E1201" s="43">
        <v>45582.0</v>
      </c>
      <c r="F1201" s="43">
        <v>46312.0</v>
      </c>
      <c r="G1201" s="43" t="s">
        <v>17845</v>
      </c>
      <c r="H1201" s="43" t="s">
        <v>16857</v>
      </c>
      <c r="I1201" s="43" t="s">
        <v>9632</v>
      </c>
      <c r="J1201" s="43" t="s">
        <v>17846</v>
      </c>
    </row>
    <row r="1202">
      <c r="A1202" s="42">
        <v>480091.0</v>
      </c>
      <c r="B1202" s="43" t="s">
        <v>7963</v>
      </c>
      <c r="C1202" s="43" t="s">
        <v>9532</v>
      </c>
      <c r="D1202" s="43" t="s">
        <v>17537</v>
      </c>
      <c r="E1202" s="43">
        <v>45321.0</v>
      </c>
      <c r="F1202" s="43">
        <v>46417.0</v>
      </c>
      <c r="G1202" s="43" t="s">
        <v>17847</v>
      </c>
      <c r="H1202" s="43" t="s">
        <v>16857</v>
      </c>
      <c r="I1202" s="43" t="s">
        <v>9633</v>
      </c>
      <c r="J1202" s="43" t="s">
        <v>17848</v>
      </c>
    </row>
    <row r="1203">
      <c r="A1203" s="42">
        <v>480091.0</v>
      </c>
      <c r="B1203" s="43" t="s">
        <v>7963</v>
      </c>
      <c r="C1203" s="43" t="s">
        <v>9532</v>
      </c>
      <c r="D1203" s="43" t="s">
        <v>17537</v>
      </c>
      <c r="E1203" s="43">
        <v>45291.0</v>
      </c>
      <c r="F1203" s="43">
        <v>46095.0</v>
      </c>
      <c r="G1203" s="43" t="s">
        <v>17849</v>
      </c>
      <c r="H1203" s="43" t="s">
        <v>16857</v>
      </c>
      <c r="I1203" s="43" t="s">
        <v>9634</v>
      </c>
      <c r="J1203" s="43" t="s">
        <v>17850</v>
      </c>
    </row>
    <row r="1204">
      <c r="A1204" s="42">
        <v>480091.0</v>
      </c>
      <c r="B1204" s="43" t="s">
        <v>7963</v>
      </c>
      <c r="C1204" s="43" t="s">
        <v>9532</v>
      </c>
      <c r="D1204" s="43" t="s">
        <v>17537</v>
      </c>
      <c r="E1204" s="43">
        <v>45291.0</v>
      </c>
      <c r="F1204" s="43">
        <v>46022.0</v>
      </c>
      <c r="G1204" s="43" t="s">
        <v>17851</v>
      </c>
      <c r="H1204" s="43" t="s">
        <v>16857</v>
      </c>
      <c r="I1204" s="43" t="s">
        <v>9635</v>
      </c>
      <c r="J1204" s="43">
        <v>44531.0</v>
      </c>
    </row>
    <row r="1205">
      <c r="A1205" s="42">
        <v>480091.0</v>
      </c>
      <c r="B1205" s="43" t="s">
        <v>7963</v>
      </c>
      <c r="C1205" s="43" t="s">
        <v>9532</v>
      </c>
      <c r="D1205" s="43" t="s">
        <v>17537</v>
      </c>
      <c r="E1205" s="43">
        <v>45291.0</v>
      </c>
      <c r="F1205" s="43">
        <v>46137.0</v>
      </c>
      <c r="G1205" s="43" t="s">
        <v>17852</v>
      </c>
      <c r="H1205" s="43" t="s">
        <v>16857</v>
      </c>
      <c r="I1205" s="43" t="s">
        <v>9636</v>
      </c>
      <c r="J1205" s="43" t="s">
        <v>17853</v>
      </c>
    </row>
    <row r="1206">
      <c r="A1206" s="42">
        <v>480091.0</v>
      </c>
      <c r="B1206" s="43" t="s">
        <v>7963</v>
      </c>
      <c r="C1206" s="43" t="s">
        <v>9532</v>
      </c>
      <c r="D1206" s="43" t="s">
        <v>17537</v>
      </c>
      <c r="E1206" s="43">
        <v>45264.0</v>
      </c>
      <c r="F1206" s="43">
        <v>46725.0</v>
      </c>
      <c r="G1206" s="43" t="s">
        <v>17704</v>
      </c>
      <c r="H1206" s="43" t="s">
        <v>16857</v>
      </c>
      <c r="I1206" s="43" t="s">
        <v>9637</v>
      </c>
      <c r="J1206" s="43" t="s">
        <v>17854</v>
      </c>
    </row>
    <row r="1207">
      <c r="A1207" s="42">
        <v>480091.0</v>
      </c>
      <c r="B1207" s="43" t="s">
        <v>7963</v>
      </c>
      <c r="C1207" s="43" t="s">
        <v>9532</v>
      </c>
      <c r="D1207" s="43" t="s">
        <v>17537</v>
      </c>
      <c r="E1207" s="43">
        <v>45291.0</v>
      </c>
      <c r="F1207" s="43">
        <v>45913.0</v>
      </c>
      <c r="G1207" s="43" t="s">
        <v>17855</v>
      </c>
      <c r="H1207" s="43" t="s">
        <v>16857</v>
      </c>
      <c r="I1207" s="43" t="s">
        <v>9638</v>
      </c>
      <c r="J1207" s="43" t="s">
        <v>17856</v>
      </c>
    </row>
    <row r="1208">
      <c r="A1208" s="42">
        <v>480091.0</v>
      </c>
      <c r="B1208" s="43" t="s">
        <v>7963</v>
      </c>
      <c r="C1208" s="43" t="s">
        <v>9532</v>
      </c>
      <c r="D1208" s="43" t="s">
        <v>17537</v>
      </c>
      <c r="E1208" s="43">
        <v>45291.0</v>
      </c>
      <c r="F1208" s="43">
        <v>45885.0</v>
      </c>
      <c r="G1208" s="43" t="s">
        <v>17857</v>
      </c>
      <c r="H1208" s="43" t="s">
        <v>16857</v>
      </c>
      <c r="I1208" s="43" t="s">
        <v>9639</v>
      </c>
      <c r="J1208" s="43" t="s">
        <v>17858</v>
      </c>
    </row>
    <row r="1209">
      <c r="A1209" s="42">
        <v>480091.0</v>
      </c>
      <c r="B1209" s="43" t="s">
        <v>7963</v>
      </c>
      <c r="C1209" s="43" t="s">
        <v>9532</v>
      </c>
      <c r="D1209" s="43" t="s">
        <v>17537</v>
      </c>
      <c r="E1209" s="43">
        <v>45314.0</v>
      </c>
      <c r="F1209" s="43">
        <v>46775.0</v>
      </c>
      <c r="G1209" s="43" t="s">
        <v>17859</v>
      </c>
      <c r="H1209" s="43" t="s">
        <v>16857</v>
      </c>
      <c r="I1209" s="43" t="s">
        <v>9640</v>
      </c>
      <c r="J1209" s="43" t="s">
        <v>17860</v>
      </c>
    </row>
    <row r="1210">
      <c r="A1210" s="42">
        <v>480091.0</v>
      </c>
      <c r="B1210" s="43" t="s">
        <v>7963</v>
      </c>
      <c r="C1210" s="43" t="s">
        <v>9532</v>
      </c>
      <c r="D1210" s="43" t="s">
        <v>17537</v>
      </c>
      <c r="E1210" s="43">
        <v>45291.0</v>
      </c>
      <c r="F1210" s="43">
        <v>46752.0</v>
      </c>
      <c r="G1210" s="43" t="s">
        <v>17861</v>
      </c>
      <c r="H1210" s="43" t="s">
        <v>16857</v>
      </c>
      <c r="I1210" s="43" t="s">
        <v>9641</v>
      </c>
      <c r="J1210" s="43" t="s">
        <v>15161</v>
      </c>
    </row>
    <row r="1211">
      <c r="A1211" s="42">
        <v>480091.0</v>
      </c>
      <c r="B1211" s="43" t="s">
        <v>7963</v>
      </c>
      <c r="C1211" s="43" t="s">
        <v>9532</v>
      </c>
      <c r="D1211" s="43" t="s">
        <v>17537</v>
      </c>
      <c r="E1211" s="43">
        <v>45264.0</v>
      </c>
      <c r="F1211" s="43">
        <v>46725.0</v>
      </c>
      <c r="G1211" s="43" t="s">
        <v>17775</v>
      </c>
      <c r="H1211" s="43" t="s">
        <v>16857</v>
      </c>
      <c r="I1211" s="43" t="s">
        <v>9642</v>
      </c>
      <c r="J1211" s="43" t="s">
        <v>17862</v>
      </c>
    </row>
    <row r="1212">
      <c r="A1212" s="42">
        <v>480091.0</v>
      </c>
      <c r="B1212" s="43" t="s">
        <v>7963</v>
      </c>
      <c r="C1212" s="43" t="s">
        <v>9532</v>
      </c>
      <c r="D1212" s="43" t="s">
        <v>17537</v>
      </c>
      <c r="E1212" s="43">
        <v>45291.0</v>
      </c>
      <c r="F1212" s="43">
        <v>46752.0</v>
      </c>
      <c r="G1212" s="43" t="s">
        <v>17863</v>
      </c>
      <c r="H1212" s="43" t="s">
        <v>16857</v>
      </c>
      <c r="I1212" s="43" t="s">
        <v>9643</v>
      </c>
      <c r="J1212" s="43" t="s">
        <v>17864</v>
      </c>
    </row>
    <row r="1213">
      <c r="A1213" s="42">
        <v>480091.0</v>
      </c>
      <c r="B1213" s="43" t="s">
        <v>7963</v>
      </c>
      <c r="C1213" s="43" t="s">
        <v>9532</v>
      </c>
      <c r="D1213" s="43" t="s">
        <v>17537</v>
      </c>
      <c r="E1213" s="43">
        <v>45364.0</v>
      </c>
      <c r="F1213" s="43">
        <v>46824.0</v>
      </c>
      <c r="G1213" s="43" t="s">
        <v>17588</v>
      </c>
      <c r="H1213" s="43" t="s">
        <v>16857</v>
      </c>
      <c r="I1213" s="43" t="s">
        <v>9644</v>
      </c>
      <c r="J1213" s="43" t="s">
        <v>17865</v>
      </c>
    </row>
    <row r="1214">
      <c r="A1214" s="42">
        <v>480091.0</v>
      </c>
      <c r="B1214" s="43" t="s">
        <v>7963</v>
      </c>
      <c r="C1214" s="43" t="s">
        <v>9532</v>
      </c>
      <c r="D1214" s="43" t="s">
        <v>17537</v>
      </c>
      <c r="E1214" s="43">
        <v>45461.0</v>
      </c>
      <c r="F1214" s="43">
        <v>46922.0</v>
      </c>
      <c r="G1214" s="43" t="s">
        <v>17576</v>
      </c>
      <c r="H1214" s="43" t="s">
        <v>16857</v>
      </c>
      <c r="I1214" s="43" t="s">
        <v>9645</v>
      </c>
      <c r="J1214" s="43" t="s">
        <v>17866</v>
      </c>
    </row>
    <row r="1215">
      <c r="A1215" s="42">
        <v>480091.0</v>
      </c>
      <c r="B1215" s="43" t="s">
        <v>7963</v>
      </c>
      <c r="C1215" s="43" t="s">
        <v>9532</v>
      </c>
      <c r="D1215" s="43" t="s">
        <v>17537</v>
      </c>
      <c r="E1215" s="43">
        <v>45291.0</v>
      </c>
      <c r="F1215" s="43">
        <v>45675.0</v>
      </c>
      <c r="G1215" s="43" t="s">
        <v>17867</v>
      </c>
      <c r="H1215" s="43" t="s">
        <v>16857</v>
      </c>
      <c r="I1215" s="43" t="s">
        <v>9646</v>
      </c>
      <c r="J1215" s="43" t="s">
        <v>17868</v>
      </c>
    </row>
    <row r="1216">
      <c r="A1216" s="42">
        <v>480091.0</v>
      </c>
      <c r="B1216" s="43" t="s">
        <v>7963</v>
      </c>
      <c r="C1216" s="43" t="s">
        <v>9532</v>
      </c>
      <c r="D1216" s="43" t="s">
        <v>17537</v>
      </c>
      <c r="E1216" s="43">
        <v>45291.0</v>
      </c>
      <c r="F1216" s="43">
        <v>46067.0</v>
      </c>
      <c r="G1216" s="43" t="s">
        <v>17869</v>
      </c>
      <c r="H1216" s="43" t="s">
        <v>16857</v>
      </c>
      <c r="I1216" s="43" t="s">
        <v>9647</v>
      </c>
      <c r="J1216" s="43" t="s">
        <v>17870</v>
      </c>
    </row>
    <row r="1217">
      <c r="A1217" s="42">
        <v>480091.0</v>
      </c>
      <c r="B1217" s="43" t="s">
        <v>7963</v>
      </c>
      <c r="C1217" s="43" t="s">
        <v>9532</v>
      </c>
      <c r="D1217" s="43" t="s">
        <v>17537</v>
      </c>
      <c r="E1217" s="43">
        <v>45333.0</v>
      </c>
      <c r="F1217" s="43">
        <v>46795.0</v>
      </c>
      <c r="G1217" s="43" t="s">
        <v>17871</v>
      </c>
      <c r="H1217" s="43" t="s">
        <v>16857</v>
      </c>
      <c r="I1217" s="43" t="s">
        <v>9648</v>
      </c>
      <c r="J1217" s="43" t="s">
        <v>17872</v>
      </c>
    </row>
    <row r="1218">
      <c r="A1218" s="42">
        <v>480091.0</v>
      </c>
      <c r="B1218" s="43" t="s">
        <v>7963</v>
      </c>
      <c r="C1218" s="43" t="s">
        <v>9532</v>
      </c>
      <c r="D1218" s="43" t="s">
        <v>17537</v>
      </c>
      <c r="E1218" s="43">
        <v>45291.0</v>
      </c>
      <c r="F1218" s="43">
        <v>46116.0</v>
      </c>
      <c r="G1218" s="43" t="s">
        <v>17873</v>
      </c>
      <c r="H1218" s="43" t="s">
        <v>16857</v>
      </c>
      <c r="I1218" s="43" t="s">
        <v>9649</v>
      </c>
      <c r="J1218" s="43" t="s">
        <v>17874</v>
      </c>
    </row>
    <row r="1219">
      <c r="A1219" s="42">
        <v>480091.0</v>
      </c>
      <c r="B1219" s="43" t="s">
        <v>7963</v>
      </c>
      <c r="C1219" s="43" t="s">
        <v>9532</v>
      </c>
      <c r="D1219" s="43" t="s">
        <v>17537</v>
      </c>
      <c r="E1219" s="43">
        <v>45291.0</v>
      </c>
      <c r="F1219" s="43">
        <v>45885.0</v>
      </c>
      <c r="G1219" s="43" t="s">
        <v>17875</v>
      </c>
      <c r="H1219" s="43" t="s">
        <v>16857</v>
      </c>
      <c r="I1219" s="43" t="s">
        <v>9650</v>
      </c>
      <c r="J1219" s="43" t="s">
        <v>17876</v>
      </c>
    </row>
    <row r="1220">
      <c r="A1220" s="42">
        <v>480091.0</v>
      </c>
      <c r="B1220" s="43" t="s">
        <v>7963</v>
      </c>
      <c r="C1220" s="43" t="s">
        <v>9532</v>
      </c>
      <c r="D1220" s="43" t="s">
        <v>17537</v>
      </c>
      <c r="E1220" s="43">
        <v>45291.0</v>
      </c>
      <c r="F1220" s="43">
        <v>45815.0</v>
      </c>
      <c r="G1220" s="43" t="s">
        <v>17877</v>
      </c>
      <c r="H1220" s="43" t="s">
        <v>16857</v>
      </c>
      <c r="I1220" s="43" t="s">
        <v>9651</v>
      </c>
      <c r="J1220" s="43" t="s">
        <v>17878</v>
      </c>
    </row>
    <row r="1221">
      <c r="A1221" s="42">
        <v>480091.0</v>
      </c>
      <c r="B1221" s="43" t="s">
        <v>7963</v>
      </c>
      <c r="C1221" s="43" t="s">
        <v>9532</v>
      </c>
      <c r="D1221" s="43" t="s">
        <v>17537</v>
      </c>
      <c r="E1221" s="43">
        <v>45291.0</v>
      </c>
      <c r="F1221" s="43">
        <v>46158.0</v>
      </c>
      <c r="G1221" s="43" t="s">
        <v>17879</v>
      </c>
      <c r="H1221" s="43" t="s">
        <v>16857</v>
      </c>
      <c r="I1221" s="43" t="s">
        <v>9652</v>
      </c>
      <c r="J1221" s="43" t="s">
        <v>17880</v>
      </c>
    </row>
    <row r="1222">
      <c r="A1222" s="42">
        <v>480091.0</v>
      </c>
      <c r="B1222" s="43" t="s">
        <v>7963</v>
      </c>
      <c r="C1222" s="43" t="s">
        <v>9532</v>
      </c>
      <c r="D1222" s="43" t="s">
        <v>17537</v>
      </c>
      <c r="E1222" s="43">
        <v>45291.0</v>
      </c>
      <c r="F1222" s="43">
        <v>45983.0</v>
      </c>
      <c r="G1222" s="43" t="s">
        <v>17881</v>
      </c>
      <c r="H1222" s="43" t="s">
        <v>16857</v>
      </c>
      <c r="I1222" s="43" t="s">
        <v>9653</v>
      </c>
      <c r="J1222" s="43" t="s">
        <v>17882</v>
      </c>
    </row>
    <row r="1223">
      <c r="A1223" s="42">
        <v>480091.0</v>
      </c>
      <c r="B1223" s="43" t="s">
        <v>7963</v>
      </c>
      <c r="C1223" s="43" t="s">
        <v>9532</v>
      </c>
      <c r="D1223" s="43" t="s">
        <v>17537</v>
      </c>
      <c r="E1223" s="43">
        <v>45291.0</v>
      </c>
      <c r="F1223" s="43">
        <v>45948.0</v>
      </c>
      <c r="G1223" s="43" t="s">
        <v>17863</v>
      </c>
      <c r="H1223" s="43" t="s">
        <v>16857</v>
      </c>
      <c r="I1223" s="43" t="s">
        <v>9654</v>
      </c>
      <c r="J1223" s="43" t="s">
        <v>17883</v>
      </c>
    </row>
    <row r="1224">
      <c r="A1224" s="42">
        <v>480091.0</v>
      </c>
      <c r="B1224" s="43" t="s">
        <v>7963</v>
      </c>
      <c r="C1224" s="43" t="s">
        <v>9532</v>
      </c>
      <c r="D1224" s="43" t="s">
        <v>17537</v>
      </c>
      <c r="E1224" s="43">
        <v>45291.0</v>
      </c>
      <c r="F1224" s="43">
        <v>46109.0</v>
      </c>
      <c r="G1224" s="43" t="s">
        <v>17884</v>
      </c>
      <c r="H1224" s="43" t="s">
        <v>16857</v>
      </c>
      <c r="I1224" s="43" t="s">
        <v>9655</v>
      </c>
      <c r="J1224" s="43" t="s">
        <v>17885</v>
      </c>
    </row>
    <row r="1225">
      <c r="A1225" s="42">
        <v>480091.0</v>
      </c>
      <c r="B1225" s="43" t="s">
        <v>7963</v>
      </c>
      <c r="C1225" s="43" t="s">
        <v>9532</v>
      </c>
      <c r="D1225" s="43" t="s">
        <v>17537</v>
      </c>
      <c r="E1225" s="43">
        <v>45291.0</v>
      </c>
      <c r="F1225" s="43">
        <v>45838.0</v>
      </c>
      <c r="G1225" s="43" t="s">
        <v>17886</v>
      </c>
      <c r="H1225" s="43" t="s">
        <v>16857</v>
      </c>
      <c r="I1225" s="43" t="s">
        <v>9656</v>
      </c>
      <c r="J1225" s="43" t="s">
        <v>17887</v>
      </c>
    </row>
    <row r="1226">
      <c r="A1226" s="42">
        <v>480091.0</v>
      </c>
      <c r="B1226" s="43" t="s">
        <v>7963</v>
      </c>
      <c r="C1226" s="43" t="s">
        <v>9532</v>
      </c>
      <c r="D1226" s="43" t="s">
        <v>17537</v>
      </c>
      <c r="E1226" s="43">
        <v>45449.0</v>
      </c>
      <c r="F1226" s="43">
        <v>46179.0</v>
      </c>
      <c r="G1226" s="43" t="s">
        <v>17888</v>
      </c>
      <c r="H1226" s="43" t="s">
        <v>16857</v>
      </c>
      <c r="I1226" s="43" t="s">
        <v>9657</v>
      </c>
      <c r="J1226" s="43" t="s">
        <v>17889</v>
      </c>
    </row>
    <row r="1227">
      <c r="A1227" s="42">
        <v>480091.0</v>
      </c>
      <c r="B1227" s="43" t="s">
        <v>7963</v>
      </c>
      <c r="C1227" s="43" t="s">
        <v>9532</v>
      </c>
      <c r="D1227" s="43" t="s">
        <v>17537</v>
      </c>
      <c r="E1227" s="43">
        <v>45291.0</v>
      </c>
      <c r="F1227" s="43">
        <v>46123.0</v>
      </c>
      <c r="G1227" s="43" t="s">
        <v>17890</v>
      </c>
      <c r="H1227" s="43" t="s">
        <v>16857</v>
      </c>
      <c r="I1227" s="43" t="s">
        <v>9658</v>
      </c>
      <c r="J1227" s="43" t="s">
        <v>16337</v>
      </c>
    </row>
    <row r="1228">
      <c r="A1228" s="42">
        <v>480091.0</v>
      </c>
      <c r="B1228" s="43" t="s">
        <v>7963</v>
      </c>
      <c r="C1228" s="43" t="s">
        <v>9532</v>
      </c>
      <c r="D1228" s="43" t="s">
        <v>17537</v>
      </c>
      <c r="E1228" s="43">
        <v>45385.0</v>
      </c>
      <c r="F1228" s="43">
        <v>46480.0</v>
      </c>
      <c r="G1228" s="43" t="s">
        <v>17784</v>
      </c>
      <c r="H1228" s="43" t="s">
        <v>16857</v>
      </c>
      <c r="I1228" s="43" t="s">
        <v>9659</v>
      </c>
      <c r="J1228" s="43" t="s">
        <v>17891</v>
      </c>
    </row>
    <row r="1229">
      <c r="A1229" s="42">
        <v>480091.0</v>
      </c>
      <c r="B1229" s="43" t="s">
        <v>7963</v>
      </c>
      <c r="C1229" s="43" t="s">
        <v>9532</v>
      </c>
      <c r="D1229" s="43" t="s">
        <v>17537</v>
      </c>
      <c r="E1229" s="43">
        <v>45291.0</v>
      </c>
      <c r="F1229" s="43">
        <v>45777.0</v>
      </c>
      <c r="G1229" s="43" t="s">
        <v>17892</v>
      </c>
      <c r="H1229" s="43" t="s">
        <v>16857</v>
      </c>
      <c r="I1229" s="43" t="s">
        <v>9660</v>
      </c>
      <c r="J1229" s="43" t="s">
        <v>17893</v>
      </c>
    </row>
    <row r="1230">
      <c r="A1230" s="42">
        <v>480091.0</v>
      </c>
      <c r="B1230" s="43" t="s">
        <v>7963</v>
      </c>
      <c r="C1230" s="43" t="s">
        <v>9532</v>
      </c>
      <c r="D1230" s="43" t="s">
        <v>17537</v>
      </c>
      <c r="E1230" s="43">
        <v>45291.0</v>
      </c>
      <c r="F1230" s="43">
        <v>45976.0</v>
      </c>
      <c r="G1230" s="43" t="s">
        <v>17894</v>
      </c>
      <c r="H1230" s="43" t="s">
        <v>16857</v>
      </c>
      <c r="I1230" s="43" t="s">
        <v>9661</v>
      </c>
      <c r="J1230" s="43" t="s">
        <v>17895</v>
      </c>
    </row>
    <row r="1231">
      <c r="A1231" s="42">
        <v>480091.0</v>
      </c>
      <c r="B1231" s="43" t="s">
        <v>7963</v>
      </c>
      <c r="C1231" s="43" t="s">
        <v>9532</v>
      </c>
      <c r="D1231" s="43" t="s">
        <v>17537</v>
      </c>
      <c r="E1231" s="43">
        <v>45291.0</v>
      </c>
      <c r="F1231" s="43">
        <v>46046.0</v>
      </c>
      <c r="G1231" s="43" t="s">
        <v>17896</v>
      </c>
      <c r="H1231" s="43" t="s">
        <v>16857</v>
      </c>
      <c r="I1231" s="43" t="s">
        <v>9662</v>
      </c>
      <c r="J1231" s="43" t="s">
        <v>17897</v>
      </c>
    </row>
    <row r="1232">
      <c r="A1232" s="42">
        <v>480091.0</v>
      </c>
      <c r="B1232" s="43" t="s">
        <v>7963</v>
      </c>
      <c r="C1232" s="43" t="s">
        <v>9532</v>
      </c>
      <c r="D1232" s="43" t="s">
        <v>17537</v>
      </c>
      <c r="E1232" s="43">
        <v>45291.0</v>
      </c>
      <c r="F1232" s="43">
        <v>45801.0</v>
      </c>
      <c r="G1232" s="43" t="s">
        <v>17898</v>
      </c>
      <c r="H1232" s="43" t="s">
        <v>16857</v>
      </c>
      <c r="I1232" s="43" t="s">
        <v>9663</v>
      </c>
      <c r="J1232" s="43" t="s">
        <v>17899</v>
      </c>
    </row>
    <row r="1233">
      <c r="A1233" s="42">
        <v>480091.0</v>
      </c>
      <c r="B1233" s="43" t="s">
        <v>7963</v>
      </c>
      <c r="C1233" s="43" t="s">
        <v>9532</v>
      </c>
      <c r="D1233" s="43" t="s">
        <v>17537</v>
      </c>
      <c r="E1233" s="43">
        <v>45291.0</v>
      </c>
      <c r="F1233" s="43">
        <v>46137.0</v>
      </c>
      <c r="G1233" s="43" t="s">
        <v>17900</v>
      </c>
      <c r="H1233" s="43" t="s">
        <v>16857</v>
      </c>
      <c r="I1233" s="43" t="s">
        <v>9664</v>
      </c>
      <c r="J1233" s="43" t="s">
        <v>17901</v>
      </c>
    </row>
    <row r="1234">
      <c r="A1234" s="42">
        <v>480091.0</v>
      </c>
      <c r="B1234" s="43" t="s">
        <v>7963</v>
      </c>
      <c r="C1234" s="43" t="s">
        <v>9532</v>
      </c>
      <c r="D1234" s="43" t="s">
        <v>17537</v>
      </c>
      <c r="E1234" s="43">
        <v>45357.0</v>
      </c>
      <c r="F1234" s="43">
        <v>46452.0</v>
      </c>
      <c r="G1234" s="43" t="s">
        <v>17902</v>
      </c>
      <c r="H1234" s="43" t="s">
        <v>16857</v>
      </c>
      <c r="I1234" s="43" t="s">
        <v>9665</v>
      </c>
      <c r="J1234" s="43" t="s">
        <v>17903</v>
      </c>
    </row>
    <row r="1235">
      <c r="A1235" s="42">
        <v>480091.0</v>
      </c>
      <c r="B1235" s="43" t="s">
        <v>7963</v>
      </c>
      <c r="C1235" s="43" t="s">
        <v>9532</v>
      </c>
      <c r="D1235" s="43" t="s">
        <v>17537</v>
      </c>
      <c r="E1235" s="43">
        <v>45291.0</v>
      </c>
      <c r="F1235" s="43">
        <v>45920.0</v>
      </c>
      <c r="G1235" s="43" t="s">
        <v>17904</v>
      </c>
      <c r="H1235" s="43" t="s">
        <v>16857</v>
      </c>
      <c r="I1235" s="43" t="s">
        <v>9666</v>
      </c>
      <c r="J1235" s="43" t="s">
        <v>17905</v>
      </c>
    </row>
    <row r="1236">
      <c r="A1236" s="42">
        <v>480091.0</v>
      </c>
      <c r="B1236" s="43" t="s">
        <v>7963</v>
      </c>
      <c r="C1236" s="43" t="s">
        <v>9532</v>
      </c>
      <c r="D1236" s="43" t="s">
        <v>17537</v>
      </c>
      <c r="E1236" s="43">
        <v>45595.0</v>
      </c>
      <c r="F1236" s="43">
        <v>46690.0</v>
      </c>
      <c r="G1236" s="43" t="s">
        <v>17706</v>
      </c>
      <c r="H1236" s="43" t="s">
        <v>16857</v>
      </c>
      <c r="I1236" s="43" t="s">
        <v>9667</v>
      </c>
      <c r="J1236" s="43" t="s">
        <v>17906</v>
      </c>
    </row>
    <row r="1237">
      <c r="A1237" s="42">
        <v>480091.0</v>
      </c>
      <c r="B1237" s="43" t="s">
        <v>7963</v>
      </c>
      <c r="C1237" s="43" t="s">
        <v>9532</v>
      </c>
      <c r="D1237" s="43" t="s">
        <v>17537</v>
      </c>
      <c r="E1237" s="43">
        <v>45581.0</v>
      </c>
      <c r="F1237" s="43">
        <v>46676.0</v>
      </c>
      <c r="G1237" s="43" t="s">
        <v>17744</v>
      </c>
      <c r="H1237" s="43" t="s">
        <v>16857</v>
      </c>
      <c r="I1237" s="43" t="s">
        <v>9668</v>
      </c>
      <c r="J1237" s="43" t="s">
        <v>17907</v>
      </c>
    </row>
    <row r="1238">
      <c r="A1238" s="42">
        <v>480091.0</v>
      </c>
      <c r="B1238" s="43" t="s">
        <v>7963</v>
      </c>
      <c r="C1238" s="43" t="s">
        <v>9532</v>
      </c>
      <c r="D1238" s="43" t="s">
        <v>17537</v>
      </c>
      <c r="E1238" s="43">
        <v>45291.0</v>
      </c>
      <c r="F1238" s="43">
        <v>45291.0</v>
      </c>
      <c r="G1238" s="43" t="s">
        <v>17881</v>
      </c>
      <c r="H1238" s="43" t="s">
        <v>16857</v>
      </c>
      <c r="I1238" s="43" t="s">
        <v>9669</v>
      </c>
      <c r="J1238" s="43" t="s">
        <v>17908</v>
      </c>
    </row>
    <row r="1239">
      <c r="A1239" s="42">
        <v>480091.0</v>
      </c>
      <c r="B1239" s="43" t="s">
        <v>7963</v>
      </c>
      <c r="C1239" s="43" t="s">
        <v>9532</v>
      </c>
      <c r="D1239" s="43" t="s">
        <v>17537</v>
      </c>
      <c r="E1239" s="43">
        <v>45291.0</v>
      </c>
      <c r="F1239" s="43">
        <v>45661.0</v>
      </c>
      <c r="G1239" s="43" t="s">
        <v>17909</v>
      </c>
      <c r="H1239" s="43" t="s">
        <v>16857</v>
      </c>
      <c r="I1239" s="43" t="s">
        <v>9670</v>
      </c>
      <c r="J1239" s="43" t="s">
        <v>16751</v>
      </c>
    </row>
    <row r="1240">
      <c r="A1240" s="42">
        <v>480091.0</v>
      </c>
      <c r="B1240" s="43" t="s">
        <v>7963</v>
      </c>
      <c r="C1240" s="43" t="s">
        <v>9532</v>
      </c>
      <c r="D1240" s="43" t="s">
        <v>17537</v>
      </c>
      <c r="E1240" s="43">
        <v>45291.0</v>
      </c>
      <c r="F1240" s="43">
        <v>45647.0</v>
      </c>
      <c r="G1240" s="43" t="s">
        <v>17910</v>
      </c>
      <c r="H1240" s="43" t="s">
        <v>16857</v>
      </c>
      <c r="I1240" s="43" t="s">
        <v>9671</v>
      </c>
      <c r="J1240" s="43" t="s">
        <v>17911</v>
      </c>
    </row>
    <row r="1241">
      <c r="A1241" s="42">
        <v>480091.0</v>
      </c>
      <c r="B1241" s="43" t="s">
        <v>7963</v>
      </c>
      <c r="C1241" s="43" t="s">
        <v>9532</v>
      </c>
      <c r="D1241" s="43" t="s">
        <v>17537</v>
      </c>
      <c r="E1241" s="43">
        <v>45531.0</v>
      </c>
      <c r="F1241" s="43">
        <v>46627.0</v>
      </c>
      <c r="G1241" s="43"/>
      <c r="H1241" s="43" t="s">
        <v>16857</v>
      </c>
      <c r="I1241" s="43" t="s">
        <v>9672</v>
      </c>
      <c r="J1241" s="43" t="s">
        <v>17912</v>
      </c>
    </row>
    <row r="1242">
      <c r="A1242" s="42">
        <v>480091.0</v>
      </c>
      <c r="B1242" s="43" t="s">
        <v>7963</v>
      </c>
      <c r="C1242" s="43" t="s">
        <v>9532</v>
      </c>
      <c r="D1242" s="43" t="s">
        <v>17537</v>
      </c>
      <c r="E1242" s="43">
        <v>45291.0</v>
      </c>
      <c r="F1242" s="43">
        <v>46022.0</v>
      </c>
      <c r="G1242" s="43" t="s">
        <v>17913</v>
      </c>
      <c r="H1242" s="43" t="s">
        <v>16857</v>
      </c>
      <c r="I1242" s="43" t="s">
        <v>9673</v>
      </c>
      <c r="J1242" s="43">
        <v>44256.0</v>
      </c>
    </row>
    <row r="1243">
      <c r="A1243" s="42">
        <v>480091.0</v>
      </c>
      <c r="B1243" s="43" t="s">
        <v>7963</v>
      </c>
      <c r="C1243" s="43" t="s">
        <v>9532</v>
      </c>
      <c r="D1243" s="43" t="s">
        <v>17537</v>
      </c>
      <c r="E1243" s="43">
        <v>45535.0</v>
      </c>
      <c r="F1243" s="43">
        <v>46265.0</v>
      </c>
      <c r="G1243" s="43" t="s">
        <v>17914</v>
      </c>
      <c r="H1243" s="43" t="s">
        <v>16857</v>
      </c>
      <c r="I1243" s="43" t="s">
        <v>9674</v>
      </c>
      <c r="J1243" s="43" t="s">
        <v>17915</v>
      </c>
    </row>
    <row r="1244">
      <c r="A1244" s="42">
        <v>480091.0</v>
      </c>
      <c r="B1244" s="43" t="s">
        <v>7963</v>
      </c>
      <c r="C1244" s="43" t="s">
        <v>9532</v>
      </c>
      <c r="D1244" s="43" t="s">
        <v>17537</v>
      </c>
      <c r="E1244" s="43">
        <v>45291.0</v>
      </c>
      <c r="F1244" s="43">
        <v>46116.0</v>
      </c>
      <c r="G1244" s="43" t="s">
        <v>17873</v>
      </c>
      <c r="H1244" s="43" t="s">
        <v>16857</v>
      </c>
      <c r="I1244" s="43" t="s">
        <v>9675</v>
      </c>
      <c r="J1244" s="43" t="s">
        <v>17916</v>
      </c>
    </row>
    <row r="1245">
      <c r="A1245" s="42">
        <v>480091.0</v>
      </c>
      <c r="B1245" s="43" t="s">
        <v>7963</v>
      </c>
      <c r="C1245" s="43" t="s">
        <v>9532</v>
      </c>
      <c r="D1245" s="43" t="s">
        <v>17537</v>
      </c>
      <c r="E1245" s="43">
        <v>45291.0</v>
      </c>
      <c r="F1245" s="43">
        <v>45808.0</v>
      </c>
      <c r="G1245" s="43" t="s">
        <v>17917</v>
      </c>
      <c r="H1245" s="43" t="s">
        <v>16857</v>
      </c>
      <c r="I1245" s="43" t="s">
        <v>9676</v>
      </c>
      <c r="J1245" s="43" t="s">
        <v>17918</v>
      </c>
    </row>
    <row r="1246">
      <c r="A1246" s="42">
        <v>480091.0</v>
      </c>
      <c r="B1246" s="43" t="s">
        <v>7963</v>
      </c>
      <c r="C1246" s="43" t="s">
        <v>9532</v>
      </c>
      <c r="D1246" s="43" t="s">
        <v>17537</v>
      </c>
      <c r="E1246" s="43">
        <v>45582.0</v>
      </c>
      <c r="F1246" s="43">
        <v>46312.0</v>
      </c>
      <c r="G1246" s="43" t="s">
        <v>17845</v>
      </c>
      <c r="H1246" s="43" t="s">
        <v>16857</v>
      </c>
      <c r="I1246" s="43" t="s">
        <v>9677</v>
      </c>
      <c r="J1246" s="43" t="s">
        <v>17919</v>
      </c>
    </row>
    <row r="1247">
      <c r="A1247" s="42">
        <v>480091.0</v>
      </c>
      <c r="B1247" s="43" t="s">
        <v>7963</v>
      </c>
      <c r="C1247" s="43" t="s">
        <v>9532</v>
      </c>
      <c r="D1247" s="43" t="s">
        <v>17537</v>
      </c>
      <c r="E1247" s="43">
        <v>45291.0</v>
      </c>
      <c r="F1247" s="43">
        <v>45595.0</v>
      </c>
      <c r="G1247" s="43" t="s">
        <v>17569</v>
      </c>
      <c r="H1247" s="43" t="s">
        <v>16857</v>
      </c>
      <c r="I1247" s="43" t="s">
        <v>9678</v>
      </c>
      <c r="J1247" s="43" t="s">
        <v>17570</v>
      </c>
    </row>
    <row r="1248">
      <c r="A1248" s="42">
        <v>480091.0</v>
      </c>
      <c r="B1248" s="43" t="s">
        <v>7963</v>
      </c>
      <c r="C1248" s="43" t="s">
        <v>9532</v>
      </c>
      <c r="D1248" s="43" t="s">
        <v>17537</v>
      </c>
      <c r="E1248" s="43">
        <v>45470.0</v>
      </c>
      <c r="F1248" s="43">
        <v>46565.0</v>
      </c>
      <c r="G1248" s="43" t="s">
        <v>17920</v>
      </c>
      <c r="H1248" s="43" t="s">
        <v>16857</v>
      </c>
      <c r="I1248" s="43" t="s">
        <v>9679</v>
      </c>
      <c r="J1248" s="43" t="s">
        <v>17921</v>
      </c>
    </row>
    <row r="1249">
      <c r="A1249" s="42">
        <v>480091.0</v>
      </c>
      <c r="B1249" s="43" t="s">
        <v>7963</v>
      </c>
      <c r="C1249" s="43" t="s">
        <v>9532</v>
      </c>
      <c r="D1249" s="43" t="s">
        <v>17537</v>
      </c>
      <c r="E1249" s="43">
        <v>45291.0</v>
      </c>
      <c r="F1249" s="43">
        <v>45927.0</v>
      </c>
      <c r="G1249" s="43" t="s">
        <v>17922</v>
      </c>
      <c r="H1249" s="43" t="s">
        <v>16857</v>
      </c>
      <c r="I1249" s="43" t="s">
        <v>9680</v>
      </c>
      <c r="J1249" s="43" t="s">
        <v>17923</v>
      </c>
    </row>
    <row r="1250">
      <c r="A1250" s="42">
        <v>480091.0</v>
      </c>
      <c r="B1250" s="43" t="s">
        <v>7963</v>
      </c>
      <c r="C1250" s="43" t="s">
        <v>9532</v>
      </c>
      <c r="D1250" s="43" t="s">
        <v>17537</v>
      </c>
      <c r="E1250" s="43">
        <v>45443.0</v>
      </c>
      <c r="F1250" s="43">
        <v>46173.0</v>
      </c>
      <c r="G1250" s="43" t="s">
        <v>17924</v>
      </c>
      <c r="H1250" s="43" t="s">
        <v>16857</v>
      </c>
      <c r="I1250" s="43" t="s">
        <v>9681</v>
      </c>
      <c r="J1250" s="43" t="s">
        <v>17925</v>
      </c>
    </row>
    <row r="1251">
      <c r="A1251" s="42">
        <v>480091.0</v>
      </c>
      <c r="B1251" s="43" t="s">
        <v>7963</v>
      </c>
      <c r="C1251" s="43" t="s">
        <v>9532</v>
      </c>
      <c r="D1251" s="43" t="s">
        <v>17537</v>
      </c>
      <c r="E1251" s="43">
        <v>45483.0</v>
      </c>
      <c r="F1251" s="43">
        <v>46578.0</v>
      </c>
      <c r="G1251" s="43" t="s">
        <v>17926</v>
      </c>
      <c r="H1251" s="43" t="s">
        <v>16857</v>
      </c>
      <c r="I1251" s="43" t="s">
        <v>9682</v>
      </c>
      <c r="J1251" s="43" t="s">
        <v>17927</v>
      </c>
    </row>
    <row r="1252">
      <c r="A1252" s="42">
        <v>480091.0</v>
      </c>
      <c r="B1252" s="43" t="s">
        <v>7963</v>
      </c>
      <c r="C1252" s="43" t="s">
        <v>9532</v>
      </c>
      <c r="D1252" s="43" t="s">
        <v>17537</v>
      </c>
      <c r="E1252" s="43">
        <v>45393.0</v>
      </c>
      <c r="F1252" s="43">
        <v>46123.0</v>
      </c>
      <c r="G1252" s="43" t="s">
        <v>17928</v>
      </c>
      <c r="H1252" s="43" t="s">
        <v>16857</v>
      </c>
      <c r="I1252" s="43" t="s">
        <v>5562</v>
      </c>
      <c r="J1252" s="43" t="s">
        <v>17929</v>
      </c>
    </row>
    <row r="1253">
      <c r="A1253" s="42">
        <v>480091.0</v>
      </c>
      <c r="B1253" s="43" t="s">
        <v>7963</v>
      </c>
      <c r="C1253" s="43" t="s">
        <v>9532</v>
      </c>
      <c r="D1253" s="43" t="s">
        <v>17537</v>
      </c>
      <c r="E1253" s="43">
        <v>45511.0</v>
      </c>
      <c r="F1253" s="43">
        <v>46607.0</v>
      </c>
      <c r="G1253" s="43" t="s">
        <v>17930</v>
      </c>
      <c r="H1253" s="43" t="s">
        <v>16857</v>
      </c>
      <c r="I1253" s="43" t="s">
        <v>9686</v>
      </c>
      <c r="J1253" s="43" t="s">
        <v>17931</v>
      </c>
    </row>
    <row r="1254">
      <c r="A1254" s="42">
        <v>480091.0</v>
      </c>
      <c r="B1254" s="43" t="s">
        <v>7963</v>
      </c>
      <c r="C1254" s="43" t="s">
        <v>9532</v>
      </c>
      <c r="D1254" s="43" t="s">
        <v>17537</v>
      </c>
      <c r="E1254" s="43">
        <v>45449.0</v>
      </c>
      <c r="F1254" s="43">
        <v>46179.0</v>
      </c>
      <c r="G1254" s="43" t="s">
        <v>17888</v>
      </c>
      <c r="H1254" s="43" t="s">
        <v>16857</v>
      </c>
      <c r="I1254" s="43" t="s">
        <v>9687</v>
      </c>
      <c r="J1254" s="43" t="s">
        <v>17932</v>
      </c>
    </row>
    <row r="1255">
      <c r="A1255" s="42">
        <v>480091.0</v>
      </c>
      <c r="B1255" s="43" t="s">
        <v>7963</v>
      </c>
      <c r="C1255" s="43" t="s">
        <v>9532</v>
      </c>
      <c r="D1255" s="43" t="s">
        <v>17537</v>
      </c>
      <c r="E1255" s="43">
        <v>45291.0</v>
      </c>
      <c r="F1255" s="43">
        <v>45843.0</v>
      </c>
      <c r="G1255" s="43" t="s">
        <v>17933</v>
      </c>
      <c r="H1255" s="43" t="s">
        <v>16857</v>
      </c>
      <c r="I1255" s="43" t="s">
        <v>9688</v>
      </c>
      <c r="J1255" s="43" t="s">
        <v>17934</v>
      </c>
    </row>
    <row r="1256">
      <c r="A1256" s="42">
        <v>480091.0</v>
      </c>
      <c r="B1256" s="43" t="s">
        <v>7963</v>
      </c>
      <c r="C1256" s="43" t="s">
        <v>9532</v>
      </c>
      <c r="D1256" s="43" t="s">
        <v>17537</v>
      </c>
      <c r="E1256" s="43">
        <v>45291.0</v>
      </c>
      <c r="F1256" s="43">
        <v>45991.0</v>
      </c>
      <c r="G1256" s="43" t="s">
        <v>17935</v>
      </c>
      <c r="H1256" s="43" t="s">
        <v>16857</v>
      </c>
      <c r="I1256" s="43" t="s">
        <v>9689</v>
      </c>
      <c r="J1256" s="43" t="s">
        <v>17936</v>
      </c>
    </row>
    <row r="1257">
      <c r="A1257" s="42">
        <v>480091.0</v>
      </c>
      <c r="B1257" s="43" t="s">
        <v>7963</v>
      </c>
      <c r="C1257" s="43" t="s">
        <v>9532</v>
      </c>
      <c r="D1257" s="43" t="s">
        <v>17537</v>
      </c>
      <c r="E1257" s="43">
        <v>45434.0</v>
      </c>
      <c r="F1257" s="43">
        <v>46529.0</v>
      </c>
      <c r="G1257" s="43" t="s">
        <v>17591</v>
      </c>
      <c r="H1257" s="43" t="s">
        <v>16857</v>
      </c>
      <c r="I1257" s="43" t="s">
        <v>9690</v>
      </c>
      <c r="J1257" s="43" t="s">
        <v>17937</v>
      </c>
    </row>
    <row r="1258">
      <c r="A1258" s="42">
        <v>480091.0</v>
      </c>
      <c r="B1258" s="43" t="s">
        <v>7963</v>
      </c>
      <c r="C1258" s="43" t="s">
        <v>9532</v>
      </c>
      <c r="D1258" s="43" t="s">
        <v>17537</v>
      </c>
      <c r="E1258" s="43">
        <v>45435.0</v>
      </c>
      <c r="F1258" s="43">
        <v>46165.0</v>
      </c>
      <c r="G1258" s="43" t="s">
        <v>17567</v>
      </c>
      <c r="H1258" s="43" t="s">
        <v>16857</v>
      </c>
      <c r="I1258" s="43" t="s">
        <v>9691</v>
      </c>
      <c r="J1258" s="43" t="s">
        <v>17568</v>
      </c>
    </row>
    <row r="1259">
      <c r="A1259" s="42">
        <v>480091.0</v>
      </c>
      <c r="B1259" s="43" t="s">
        <v>7963</v>
      </c>
      <c r="C1259" s="43" t="s">
        <v>9532</v>
      </c>
      <c r="D1259" s="43" t="s">
        <v>17537</v>
      </c>
      <c r="E1259" s="43">
        <v>45314.0</v>
      </c>
      <c r="F1259" s="43">
        <v>46410.0</v>
      </c>
      <c r="G1259" s="43" t="s">
        <v>17938</v>
      </c>
      <c r="H1259" s="43" t="s">
        <v>16857</v>
      </c>
      <c r="I1259" s="43" t="s">
        <v>9692</v>
      </c>
      <c r="J1259" s="43" t="s">
        <v>17939</v>
      </c>
    </row>
    <row r="1260">
      <c r="A1260" s="42">
        <v>480091.0</v>
      </c>
      <c r="B1260" s="43" t="s">
        <v>7963</v>
      </c>
      <c r="C1260" s="43" t="s">
        <v>9532</v>
      </c>
      <c r="D1260" s="43" t="s">
        <v>17537</v>
      </c>
      <c r="E1260" s="43">
        <v>45291.0</v>
      </c>
      <c r="F1260" s="43">
        <v>45710.0</v>
      </c>
      <c r="G1260" s="43" t="s">
        <v>17940</v>
      </c>
      <c r="H1260" s="43" t="s">
        <v>16857</v>
      </c>
      <c r="I1260" s="43" t="s">
        <v>9693</v>
      </c>
      <c r="J1260" s="43" t="s">
        <v>17941</v>
      </c>
    </row>
    <row r="1261">
      <c r="A1261" s="42">
        <v>480091.0</v>
      </c>
      <c r="B1261" s="43" t="s">
        <v>7963</v>
      </c>
      <c r="C1261" s="43" t="s">
        <v>9532</v>
      </c>
      <c r="D1261" s="43" t="s">
        <v>17537</v>
      </c>
      <c r="E1261" s="43">
        <v>45582.0</v>
      </c>
      <c r="F1261" s="43">
        <v>46312.0</v>
      </c>
      <c r="G1261" s="43" t="s">
        <v>17845</v>
      </c>
      <c r="H1261" s="43" t="s">
        <v>16857</v>
      </c>
      <c r="I1261" s="43" t="s">
        <v>9694</v>
      </c>
      <c r="J1261" s="43" t="s">
        <v>17942</v>
      </c>
    </row>
    <row r="1262">
      <c r="A1262" s="42">
        <v>480091.0</v>
      </c>
      <c r="B1262" s="43" t="s">
        <v>7963</v>
      </c>
      <c r="C1262" s="43" t="s">
        <v>9532</v>
      </c>
      <c r="D1262" s="43" t="s">
        <v>17537</v>
      </c>
      <c r="E1262" s="43">
        <v>45335.0</v>
      </c>
      <c r="F1262" s="43">
        <v>46431.0</v>
      </c>
      <c r="G1262" s="43" t="s">
        <v>17943</v>
      </c>
      <c r="H1262" s="43" t="s">
        <v>16857</v>
      </c>
      <c r="I1262" s="43" t="s">
        <v>9695</v>
      </c>
      <c r="J1262" s="43" t="s">
        <v>17944</v>
      </c>
    </row>
    <row r="1263">
      <c r="A1263" s="42">
        <v>480091.0</v>
      </c>
      <c r="B1263" s="43" t="s">
        <v>7963</v>
      </c>
      <c r="C1263" s="43" t="s">
        <v>9696</v>
      </c>
      <c r="D1263" s="43" t="s">
        <v>17537</v>
      </c>
      <c r="E1263" s="43">
        <v>45342.0</v>
      </c>
      <c r="F1263" s="43">
        <v>46438.0</v>
      </c>
      <c r="G1263" s="43" t="s">
        <v>17945</v>
      </c>
      <c r="H1263" s="43" t="s">
        <v>16857</v>
      </c>
      <c r="I1263" s="43" t="s">
        <v>9698</v>
      </c>
      <c r="J1263" s="43" t="s">
        <v>17946</v>
      </c>
    </row>
    <row r="1264">
      <c r="A1264" s="42">
        <v>480091.0</v>
      </c>
      <c r="B1264" s="43" t="s">
        <v>7963</v>
      </c>
      <c r="C1264" s="43" t="s">
        <v>9696</v>
      </c>
      <c r="D1264" s="43" t="s">
        <v>17537</v>
      </c>
      <c r="E1264" s="43">
        <v>45490.0</v>
      </c>
      <c r="F1264" s="43">
        <v>46585.0</v>
      </c>
      <c r="G1264" s="43"/>
      <c r="H1264" s="43" t="s">
        <v>16857</v>
      </c>
      <c r="I1264" s="43" t="s">
        <v>9699</v>
      </c>
      <c r="J1264" s="43" t="s">
        <v>17947</v>
      </c>
    </row>
    <row r="1265">
      <c r="A1265" s="42">
        <v>480091.0</v>
      </c>
      <c r="B1265" s="43" t="s">
        <v>7963</v>
      </c>
      <c r="C1265" s="43" t="s">
        <v>9696</v>
      </c>
      <c r="D1265" s="43" t="s">
        <v>17537</v>
      </c>
      <c r="E1265" s="43">
        <v>45496.0</v>
      </c>
      <c r="F1265" s="43">
        <v>46957.0</v>
      </c>
      <c r="G1265" s="43"/>
      <c r="H1265" s="43" t="s">
        <v>16857</v>
      </c>
      <c r="I1265" s="43" t="s">
        <v>9700</v>
      </c>
      <c r="J1265" s="43" t="s">
        <v>17608</v>
      </c>
    </row>
    <row r="1266">
      <c r="A1266" s="42">
        <v>480091.0</v>
      </c>
      <c r="B1266" s="43" t="s">
        <v>7963</v>
      </c>
      <c r="C1266" s="43" t="s">
        <v>9696</v>
      </c>
      <c r="D1266" s="43" t="s">
        <v>17537</v>
      </c>
      <c r="E1266" s="43">
        <v>45427.0</v>
      </c>
      <c r="F1266" s="43">
        <v>46522.0</v>
      </c>
      <c r="G1266" s="43" t="s">
        <v>17742</v>
      </c>
      <c r="H1266" s="43" t="s">
        <v>16857</v>
      </c>
      <c r="I1266" s="43" t="s">
        <v>9701</v>
      </c>
      <c r="J1266" s="43" t="s">
        <v>17743</v>
      </c>
    </row>
    <row r="1267">
      <c r="A1267" s="42">
        <v>480091.0</v>
      </c>
      <c r="B1267" s="43" t="s">
        <v>7963</v>
      </c>
      <c r="C1267" s="43" t="s">
        <v>9696</v>
      </c>
      <c r="D1267" s="43" t="s">
        <v>17537</v>
      </c>
      <c r="E1267" s="43">
        <v>45475.0</v>
      </c>
      <c r="F1267" s="43">
        <v>46937.0</v>
      </c>
      <c r="G1267" s="43" t="s">
        <v>17702</v>
      </c>
      <c r="H1267" s="43" t="s">
        <v>16857</v>
      </c>
      <c r="I1267" s="43" t="s">
        <v>9702</v>
      </c>
      <c r="J1267" s="43" t="s">
        <v>17948</v>
      </c>
    </row>
    <row r="1268">
      <c r="A1268" s="42">
        <v>480091.0</v>
      </c>
      <c r="B1268" s="43" t="s">
        <v>7963</v>
      </c>
      <c r="C1268" s="43" t="s">
        <v>9696</v>
      </c>
      <c r="D1268" s="43" t="s">
        <v>17537</v>
      </c>
      <c r="E1268" s="43">
        <v>45291.0</v>
      </c>
      <c r="F1268" s="43">
        <v>46752.0</v>
      </c>
      <c r="G1268" s="43" t="s">
        <v>17566</v>
      </c>
      <c r="H1268" s="43" t="s">
        <v>16857</v>
      </c>
      <c r="I1268" s="43" t="s">
        <v>9703</v>
      </c>
      <c r="J1268" s="43" t="s">
        <v>16682</v>
      </c>
    </row>
    <row r="1269">
      <c r="A1269" s="42">
        <v>480091.0</v>
      </c>
      <c r="B1269" s="43" t="s">
        <v>7963</v>
      </c>
      <c r="C1269" s="43" t="s">
        <v>9696</v>
      </c>
      <c r="D1269" s="43" t="s">
        <v>17537</v>
      </c>
      <c r="E1269" s="43">
        <v>45291.0</v>
      </c>
      <c r="F1269" s="43">
        <v>45291.0</v>
      </c>
      <c r="G1269" s="43" t="s">
        <v>17949</v>
      </c>
      <c r="H1269" s="43" t="s">
        <v>16857</v>
      </c>
      <c r="I1269" s="43" t="s">
        <v>9704</v>
      </c>
      <c r="J1269" s="43" t="s">
        <v>17950</v>
      </c>
    </row>
    <row r="1270">
      <c r="A1270" s="42">
        <v>480091.0</v>
      </c>
      <c r="B1270" s="43" t="s">
        <v>7963</v>
      </c>
      <c r="C1270" s="43" t="s">
        <v>9696</v>
      </c>
      <c r="D1270" s="43" t="s">
        <v>17537</v>
      </c>
      <c r="E1270" s="43">
        <v>45405.0</v>
      </c>
      <c r="F1270" s="43">
        <v>46865.0</v>
      </c>
      <c r="G1270" s="43" t="s">
        <v>17718</v>
      </c>
      <c r="H1270" s="43" t="s">
        <v>16857</v>
      </c>
      <c r="I1270" s="43" t="s">
        <v>9705</v>
      </c>
      <c r="J1270" s="43" t="s">
        <v>17719</v>
      </c>
    </row>
    <row r="1271">
      <c r="A1271" s="42">
        <v>480091.0</v>
      </c>
      <c r="B1271" s="43" t="s">
        <v>7963</v>
      </c>
      <c r="C1271" s="43" t="s">
        <v>9696</v>
      </c>
      <c r="D1271" s="43" t="s">
        <v>17537</v>
      </c>
      <c r="E1271" s="43">
        <v>45342.0</v>
      </c>
      <c r="F1271" s="43">
        <v>46438.0</v>
      </c>
      <c r="G1271" s="43" t="s">
        <v>17951</v>
      </c>
      <c r="H1271" s="43" t="s">
        <v>16857</v>
      </c>
      <c r="I1271" s="43" t="s">
        <v>9706</v>
      </c>
      <c r="J1271" s="43" t="s">
        <v>17952</v>
      </c>
    </row>
    <row r="1272">
      <c r="A1272" s="42">
        <v>480091.0</v>
      </c>
      <c r="B1272" s="43" t="s">
        <v>7963</v>
      </c>
      <c r="C1272" s="43" t="s">
        <v>9696</v>
      </c>
      <c r="D1272" s="43" t="s">
        <v>17537</v>
      </c>
      <c r="E1272" s="43">
        <v>45291.0</v>
      </c>
      <c r="F1272" s="43">
        <v>46669.0</v>
      </c>
      <c r="G1272" s="43" t="s">
        <v>17580</v>
      </c>
      <c r="H1272" s="43" t="s">
        <v>16857</v>
      </c>
      <c r="I1272" s="43" t="s">
        <v>9707</v>
      </c>
      <c r="J1272" s="43" t="s">
        <v>17953</v>
      </c>
    </row>
    <row r="1273">
      <c r="A1273" s="42">
        <v>480091.0</v>
      </c>
      <c r="B1273" s="43" t="s">
        <v>7963</v>
      </c>
      <c r="C1273" s="43" t="s">
        <v>9696</v>
      </c>
      <c r="D1273" s="43" t="s">
        <v>17537</v>
      </c>
      <c r="E1273" s="43">
        <v>45435.0</v>
      </c>
      <c r="F1273" s="43">
        <v>46530.0</v>
      </c>
      <c r="G1273" s="43" t="s">
        <v>17567</v>
      </c>
      <c r="H1273" s="43" t="s">
        <v>16857</v>
      </c>
      <c r="I1273" s="43" t="s">
        <v>9708</v>
      </c>
      <c r="J1273" s="43" t="s">
        <v>17954</v>
      </c>
    </row>
    <row r="1274">
      <c r="A1274" s="42">
        <v>480091.0</v>
      </c>
      <c r="B1274" s="43" t="s">
        <v>7963</v>
      </c>
      <c r="C1274" s="43" t="s">
        <v>9696</v>
      </c>
      <c r="D1274" s="43" t="s">
        <v>17537</v>
      </c>
      <c r="E1274" s="43">
        <v>45470.0</v>
      </c>
      <c r="F1274" s="43">
        <v>46930.0</v>
      </c>
      <c r="G1274" s="43"/>
      <c r="H1274" s="43" t="s">
        <v>16857</v>
      </c>
      <c r="I1274" s="43" t="s">
        <v>9709</v>
      </c>
      <c r="J1274" s="43" t="s">
        <v>17955</v>
      </c>
    </row>
    <row r="1275">
      <c r="A1275" s="42">
        <v>480091.0</v>
      </c>
      <c r="B1275" s="43" t="s">
        <v>7963</v>
      </c>
      <c r="C1275" s="43" t="s">
        <v>9696</v>
      </c>
      <c r="D1275" s="43" t="s">
        <v>17537</v>
      </c>
      <c r="E1275" s="43">
        <v>45314.0</v>
      </c>
      <c r="F1275" s="43">
        <v>46410.0</v>
      </c>
      <c r="G1275" s="43" t="s">
        <v>17956</v>
      </c>
      <c r="H1275" s="43" t="s">
        <v>16857</v>
      </c>
      <c r="I1275" s="43" t="s">
        <v>9710</v>
      </c>
      <c r="J1275" s="43" t="s">
        <v>17957</v>
      </c>
    </row>
    <row r="1276">
      <c r="A1276" s="42">
        <v>480091.0</v>
      </c>
      <c r="B1276" s="43" t="s">
        <v>7963</v>
      </c>
      <c r="C1276" s="43" t="s">
        <v>9696</v>
      </c>
      <c r="D1276" s="43" t="s">
        <v>17537</v>
      </c>
      <c r="E1276" s="43">
        <v>45264.0</v>
      </c>
      <c r="F1276" s="43">
        <v>46725.0</v>
      </c>
      <c r="G1276" s="43" t="s">
        <v>17704</v>
      </c>
      <c r="H1276" s="43" t="s">
        <v>16857</v>
      </c>
      <c r="I1276" s="43" t="s">
        <v>9711</v>
      </c>
      <c r="J1276" s="43" t="s">
        <v>17958</v>
      </c>
    </row>
    <row r="1277">
      <c r="A1277" s="42">
        <v>480091.0</v>
      </c>
      <c r="B1277" s="43" t="s">
        <v>7963</v>
      </c>
      <c r="C1277" s="43" t="s">
        <v>9696</v>
      </c>
      <c r="D1277" s="43" t="s">
        <v>17537</v>
      </c>
      <c r="E1277" s="43">
        <v>45313.0</v>
      </c>
      <c r="F1277" s="43">
        <v>46774.0</v>
      </c>
      <c r="G1277" s="43" t="s">
        <v>17573</v>
      </c>
      <c r="H1277" s="43" t="s">
        <v>16857</v>
      </c>
      <c r="I1277" s="43" t="s">
        <v>9712</v>
      </c>
      <c r="J1277" s="43" t="s">
        <v>17574</v>
      </c>
    </row>
    <row r="1278">
      <c r="A1278" s="42">
        <v>480091.0</v>
      </c>
      <c r="B1278" s="43" t="s">
        <v>7963</v>
      </c>
      <c r="C1278" s="43" t="s">
        <v>9696</v>
      </c>
      <c r="D1278" s="43" t="s">
        <v>17537</v>
      </c>
      <c r="E1278" s="43">
        <v>45291.0</v>
      </c>
      <c r="F1278" s="43">
        <v>46752.0</v>
      </c>
      <c r="G1278" s="43" t="s">
        <v>17959</v>
      </c>
      <c r="H1278" s="43" t="s">
        <v>16857</v>
      </c>
      <c r="I1278" s="43" t="s">
        <v>9713</v>
      </c>
      <c r="J1278" s="43" t="s">
        <v>17960</v>
      </c>
    </row>
    <row r="1279">
      <c r="A1279" s="42">
        <v>480091.0</v>
      </c>
      <c r="B1279" s="43" t="s">
        <v>7963</v>
      </c>
      <c r="C1279" s="43" t="s">
        <v>9696</v>
      </c>
      <c r="D1279" s="43" t="s">
        <v>17537</v>
      </c>
      <c r="E1279" s="43">
        <v>45398.0</v>
      </c>
      <c r="F1279" s="43">
        <v>46858.0</v>
      </c>
      <c r="G1279" s="43" t="s">
        <v>17961</v>
      </c>
      <c r="H1279" s="43" t="s">
        <v>16857</v>
      </c>
      <c r="I1279" s="43" t="s">
        <v>9714</v>
      </c>
      <c r="J1279" s="43" t="s">
        <v>17962</v>
      </c>
    </row>
    <row r="1280">
      <c r="A1280" s="42">
        <v>480091.0</v>
      </c>
      <c r="B1280" s="43" t="s">
        <v>7963</v>
      </c>
      <c r="C1280" s="43" t="s">
        <v>9696</v>
      </c>
      <c r="D1280" s="43" t="s">
        <v>17537</v>
      </c>
      <c r="E1280" s="43">
        <v>45413.0</v>
      </c>
      <c r="F1280" s="43">
        <v>46508.0</v>
      </c>
      <c r="G1280" s="43" t="s">
        <v>17963</v>
      </c>
      <c r="H1280" s="43" t="s">
        <v>16857</v>
      </c>
      <c r="I1280" s="43" t="s">
        <v>9718</v>
      </c>
      <c r="J1280" s="43" t="s">
        <v>17964</v>
      </c>
    </row>
    <row r="1281">
      <c r="A1281" s="42">
        <v>480091.0</v>
      </c>
      <c r="B1281" s="43" t="s">
        <v>7963</v>
      </c>
      <c r="C1281" s="43" t="s">
        <v>9696</v>
      </c>
      <c r="D1281" s="43" t="s">
        <v>17537</v>
      </c>
      <c r="E1281" s="43">
        <v>45490.0</v>
      </c>
      <c r="F1281" s="43">
        <v>46585.0</v>
      </c>
      <c r="G1281" s="43"/>
      <c r="H1281" s="43" t="s">
        <v>16857</v>
      </c>
      <c r="I1281" s="43" t="s">
        <v>9719</v>
      </c>
      <c r="J1281" s="43" t="s">
        <v>16212</v>
      </c>
    </row>
    <row r="1282">
      <c r="A1282" s="42">
        <v>480091.0</v>
      </c>
      <c r="B1282" s="43" t="s">
        <v>7963</v>
      </c>
      <c r="C1282" s="43" t="s">
        <v>9696</v>
      </c>
      <c r="D1282" s="43" t="s">
        <v>17537</v>
      </c>
      <c r="E1282" s="43">
        <v>45322.0</v>
      </c>
      <c r="F1282" s="43">
        <v>46418.0</v>
      </c>
      <c r="G1282" s="43" t="s">
        <v>17965</v>
      </c>
      <c r="H1282" s="43" t="s">
        <v>16857</v>
      </c>
      <c r="I1282" s="43" t="s">
        <v>9720</v>
      </c>
      <c r="J1282" s="43" t="s">
        <v>17966</v>
      </c>
    </row>
    <row r="1283">
      <c r="A1283" s="42">
        <v>480091.0</v>
      </c>
      <c r="B1283" s="43" t="s">
        <v>7963</v>
      </c>
      <c r="C1283" s="43" t="s">
        <v>9696</v>
      </c>
      <c r="D1283" s="43" t="s">
        <v>17537</v>
      </c>
      <c r="E1283" s="43">
        <v>45406.0</v>
      </c>
      <c r="F1283" s="43">
        <v>46501.0</v>
      </c>
      <c r="G1283" s="43"/>
      <c r="H1283" s="43" t="s">
        <v>16857</v>
      </c>
      <c r="I1283" s="43" t="s">
        <v>9721</v>
      </c>
      <c r="J1283" s="43" t="s">
        <v>17572</v>
      </c>
    </row>
    <row r="1284">
      <c r="A1284" s="42">
        <v>480091.0</v>
      </c>
      <c r="B1284" s="43" t="s">
        <v>7963</v>
      </c>
      <c r="C1284" s="43" t="s">
        <v>9696</v>
      </c>
      <c r="D1284" s="43" t="s">
        <v>17537</v>
      </c>
      <c r="E1284" s="43">
        <v>45291.0</v>
      </c>
      <c r="F1284" s="43">
        <v>45948.0</v>
      </c>
      <c r="G1284" s="43" t="s">
        <v>17863</v>
      </c>
      <c r="H1284" s="43" t="s">
        <v>16857</v>
      </c>
      <c r="I1284" s="43" t="s">
        <v>9722</v>
      </c>
      <c r="J1284" s="43" t="s">
        <v>17967</v>
      </c>
    </row>
    <row r="1285">
      <c r="A1285" s="42">
        <v>480091.0</v>
      </c>
      <c r="B1285" s="43" t="s">
        <v>7963</v>
      </c>
      <c r="C1285" s="43" t="s">
        <v>9696</v>
      </c>
      <c r="D1285" s="43" t="s">
        <v>17537</v>
      </c>
      <c r="E1285" s="43">
        <v>45291.0</v>
      </c>
      <c r="F1285" s="43">
        <v>46691.0</v>
      </c>
      <c r="G1285" s="43"/>
      <c r="H1285" s="43" t="s">
        <v>16857</v>
      </c>
      <c r="I1285" s="43" t="s">
        <v>9723</v>
      </c>
      <c r="J1285" s="43" t="s">
        <v>17968</v>
      </c>
    </row>
    <row r="1286">
      <c r="A1286" s="42">
        <v>480091.0</v>
      </c>
      <c r="B1286" s="43" t="s">
        <v>7963</v>
      </c>
      <c r="C1286" s="43" t="s">
        <v>9696</v>
      </c>
      <c r="D1286" s="43" t="s">
        <v>17537</v>
      </c>
      <c r="E1286" s="43">
        <v>45335.0</v>
      </c>
      <c r="F1286" s="43">
        <v>46431.0</v>
      </c>
      <c r="G1286" s="43" t="s">
        <v>17782</v>
      </c>
      <c r="H1286" s="43" t="s">
        <v>16857</v>
      </c>
      <c r="I1286" s="43" t="s">
        <v>9724</v>
      </c>
      <c r="J1286" s="43" t="s">
        <v>17969</v>
      </c>
    </row>
    <row r="1287">
      <c r="A1287" s="42">
        <v>480091.0</v>
      </c>
      <c r="B1287" s="43" t="s">
        <v>7963</v>
      </c>
      <c r="C1287" s="43" t="s">
        <v>9696</v>
      </c>
      <c r="D1287" s="43" t="s">
        <v>17537</v>
      </c>
      <c r="E1287" s="43">
        <v>45291.0</v>
      </c>
      <c r="F1287" s="43">
        <v>46053.0</v>
      </c>
      <c r="G1287" s="43" t="s">
        <v>17730</v>
      </c>
      <c r="H1287" s="43" t="s">
        <v>16857</v>
      </c>
      <c r="I1287" s="43" t="s">
        <v>9725</v>
      </c>
      <c r="J1287" s="43" t="s">
        <v>17731</v>
      </c>
    </row>
    <row r="1288">
      <c r="A1288" s="42">
        <v>480091.0</v>
      </c>
      <c r="B1288" s="43" t="s">
        <v>7963</v>
      </c>
      <c r="C1288" s="43" t="s">
        <v>9696</v>
      </c>
      <c r="D1288" s="43" t="s">
        <v>17537</v>
      </c>
      <c r="E1288" s="43">
        <v>45291.0</v>
      </c>
      <c r="F1288" s="43">
        <v>46752.0</v>
      </c>
      <c r="G1288" s="43" t="s">
        <v>17573</v>
      </c>
      <c r="H1288" s="43" t="s">
        <v>16857</v>
      </c>
      <c r="I1288" s="43" t="s">
        <v>9726</v>
      </c>
      <c r="J1288" s="43" t="s">
        <v>16351</v>
      </c>
    </row>
    <row r="1289">
      <c r="A1289" s="42">
        <v>480091.0</v>
      </c>
      <c r="B1289" s="43" t="s">
        <v>7963</v>
      </c>
      <c r="C1289" s="43" t="s">
        <v>9696</v>
      </c>
      <c r="D1289" s="43" t="s">
        <v>17537</v>
      </c>
      <c r="E1289" s="43">
        <v>45456.0</v>
      </c>
      <c r="F1289" s="43">
        <v>46186.0</v>
      </c>
      <c r="G1289" s="43" t="s">
        <v>17970</v>
      </c>
      <c r="H1289" s="43" t="s">
        <v>16857</v>
      </c>
      <c r="I1289" s="43" t="s">
        <v>9727</v>
      </c>
      <c r="J1289" s="43" t="s">
        <v>17971</v>
      </c>
    </row>
    <row r="1290">
      <c r="A1290" s="42">
        <v>480091.0</v>
      </c>
      <c r="B1290" s="43" t="s">
        <v>7963</v>
      </c>
      <c r="C1290" s="43" t="s">
        <v>9696</v>
      </c>
      <c r="D1290" s="43" t="s">
        <v>17537</v>
      </c>
      <c r="E1290" s="43">
        <v>45291.0</v>
      </c>
      <c r="F1290" s="43">
        <v>46053.0</v>
      </c>
      <c r="G1290" s="43" t="s">
        <v>17972</v>
      </c>
      <c r="H1290" s="43" t="s">
        <v>16857</v>
      </c>
      <c r="I1290" s="43" t="s">
        <v>9728</v>
      </c>
      <c r="J1290" s="43" t="s">
        <v>17973</v>
      </c>
    </row>
    <row r="1291">
      <c r="A1291" s="42">
        <v>480091.0</v>
      </c>
      <c r="B1291" s="43" t="s">
        <v>7963</v>
      </c>
      <c r="C1291" s="43" t="s">
        <v>9696</v>
      </c>
      <c r="D1291" s="43" t="s">
        <v>17537</v>
      </c>
      <c r="E1291" s="43">
        <v>45384.0</v>
      </c>
      <c r="F1291" s="43">
        <v>46844.0</v>
      </c>
      <c r="G1291" s="43" t="s">
        <v>17974</v>
      </c>
      <c r="H1291" s="43" t="s">
        <v>16857</v>
      </c>
      <c r="I1291" s="43" t="s">
        <v>9729</v>
      </c>
      <c r="J1291" s="43" t="s">
        <v>17975</v>
      </c>
    </row>
    <row r="1292">
      <c r="A1292" s="42">
        <v>480091.0</v>
      </c>
      <c r="B1292" s="43" t="s">
        <v>7963</v>
      </c>
      <c r="C1292" s="43" t="s">
        <v>9696</v>
      </c>
      <c r="D1292" s="43" t="s">
        <v>17537</v>
      </c>
      <c r="E1292" s="43">
        <v>45581.0</v>
      </c>
      <c r="F1292" s="43">
        <v>46676.0</v>
      </c>
      <c r="G1292" s="43" t="s">
        <v>17744</v>
      </c>
      <c r="H1292" s="43" t="s">
        <v>16857</v>
      </c>
      <c r="I1292" s="43" t="s">
        <v>9730</v>
      </c>
      <c r="J1292" s="43" t="s">
        <v>17976</v>
      </c>
    </row>
    <row r="1293">
      <c r="A1293" s="42">
        <v>480091.0</v>
      </c>
      <c r="B1293" s="43" t="s">
        <v>7963</v>
      </c>
      <c r="C1293" s="43" t="s">
        <v>9696</v>
      </c>
      <c r="D1293" s="43" t="s">
        <v>17537</v>
      </c>
      <c r="E1293" s="43">
        <v>45335.0</v>
      </c>
      <c r="F1293" s="43">
        <v>46431.0</v>
      </c>
      <c r="G1293" s="43" t="s">
        <v>17782</v>
      </c>
      <c r="H1293" s="43" t="s">
        <v>16857</v>
      </c>
      <c r="I1293" s="43" t="s">
        <v>9731</v>
      </c>
      <c r="J1293" s="43" t="s">
        <v>17783</v>
      </c>
    </row>
    <row r="1294">
      <c r="A1294" s="42">
        <v>480091.0</v>
      </c>
      <c r="B1294" s="43" t="s">
        <v>7963</v>
      </c>
      <c r="C1294" s="43" t="s">
        <v>9696</v>
      </c>
      <c r="D1294" s="43" t="s">
        <v>17537</v>
      </c>
      <c r="E1294" s="43">
        <v>45291.0</v>
      </c>
      <c r="F1294" s="43">
        <v>46752.0</v>
      </c>
      <c r="G1294" s="43" t="s">
        <v>17861</v>
      </c>
      <c r="H1294" s="43" t="s">
        <v>16857</v>
      </c>
      <c r="I1294" s="43" t="s">
        <v>9732</v>
      </c>
      <c r="J1294" s="43" t="s">
        <v>17977</v>
      </c>
    </row>
    <row r="1295">
      <c r="A1295" s="42">
        <v>480091.0</v>
      </c>
      <c r="B1295" s="43" t="s">
        <v>7963</v>
      </c>
      <c r="C1295" s="43" t="s">
        <v>9696</v>
      </c>
      <c r="D1295" s="43" t="s">
        <v>17537</v>
      </c>
      <c r="E1295" s="43">
        <v>45291.0</v>
      </c>
      <c r="F1295" s="43">
        <v>46752.0</v>
      </c>
      <c r="G1295" s="43" t="s">
        <v>17959</v>
      </c>
      <c r="H1295" s="43" t="s">
        <v>16857</v>
      </c>
      <c r="I1295" s="43" t="s">
        <v>9733</v>
      </c>
      <c r="J1295" s="43" t="s">
        <v>17978</v>
      </c>
    </row>
    <row r="1296">
      <c r="A1296" s="42">
        <v>480091.0</v>
      </c>
      <c r="B1296" s="43" t="s">
        <v>7963</v>
      </c>
      <c r="C1296" s="43" t="s">
        <v>9696</v>
      </c>
      <c r="D1296" s="43" t="s">
        <v>17537</v>
      </c>
      <c r="E1296" s="43">
        <v>45476.0</v>
      </c>
      <c r="F1296" s="43">
        <v>46571.0</v>
      </c>
      <c r="G1296" s="43"/>
      <c r="H1296" s="43" t="s">
        <v>16857</v>
      </c>
      <c r="I1296" s="43" t="s">
        <v>9735</v>
      </c>
      <c r="J1296" s="43" t="s">
        <v>17979</v>
      </c>
    </row>
    <row r="1297">
      <c r="A1297" s="42">
        <v>480091.0</v>
      </c>
      <c r="B1297" s="43" t="s">
        <v>7963</v>
      </c>
      <c r="C1297" s="43" t="s">
        <v>9696</v>
      </c>
      <c r="D1297" s="43" t="s">
        <v>17537</v>
      </c>
      <c r="E1297" s="43">
        <v>45291.0</v>
      </c>
      <c r="F1297" s="43">
        <v>45710.0</v>
      </c>
      <c r="G1297" s="43" t="s">
        <v>17808</v>
      </c>
      <c r="H1297" s="43" t="s">
        <v>16857</v>
      </c>
      <c r="I1297" s="43" t="s">
        <v>9736</v>
      </c>
      <c r="J1297" s="43" t="s">
        <v>17980</v>
      </c>
    </row>
    <row r="1298">
      <c r="A1298" s="42">
        <v>480091.0</v>
      </c>
      <c r="B1298" s="43" t="s">
        <v>7963</v>
      </c>
      <c r="C1298" s="43" t="s">
        <v>9696</v>
      </c>
      <c r="D1298" s="43" t="s">
        <v>17537</v>
      </c>
      <c r="E1298" s="43">
        <v>45378.0</v>
      </c>
      <c r="F1298" s="43">
        <v>46473.0</v>
      </c>
      <c r="G1298" s="43" t="s">
        <v>17981</v>
      </c>
      <c r="H1298" s="43" t="s">
        <v>16857</v>
      </c>
      <c r="I1298" s="43" t="s">
        <v>9737</v>
      </c>
      <c r="J1298" s="43" t="s">
        <v>17982</v>
      </c>
    </row>
    <row r="1299">
      <c r="A1299" s="42">
        <v>480091.0</v>
      </c>
      <c r="B1299" s="43" t="s">
        <v>7963</v>
      </c>
      <c r="C1299" s="43" t="s">
        <v>9696</v>
      </c>
      <c r="D1299" s="43" t="s">
        <v>17537</v>
      </c>
      <c r="E1299" s="43">
        <v>45468.0</v>
      </c>
      <c r="F1299" s="43">
        <v>46928.0</v>
      </c>
      <c r="G1299" s="43" t="s">
        <v>17983</v>
      </c>
      <c r="H1299" s="43" t="s">
        <v>16857</v>
      </c>
      <c r="I1299" s="43" t="s">
        <v>9738</v>
      </c>
      <c r="J1299" s="43" t="s">
        <v>17984</v>
      </c>
    </row>
    <row r="1300">
      <c r="A1300" s="42">
        <v>480091.0</v>
      </c>
      <c r="B1300" s="43" t="s">
        <v>7963</v>
      </c>
      <c r="C1300" s="43" t="s">
        <v>9696</v>
      </c>
      <c r="D1300" s="43" t="s">
        <v>17537</v>
      </c>
      <c r="E1300" s="43">
        <v>45291.0</v>
      </c>
      <c r="F1300" s="43">
        <v>46074.0</v>
      </c>
      <c r="G1300" s="43" t="s">
        <v>17985</v>
      </c>
      <c r="H1300" s="43" t="s">
        <v>16857</v>
      </c>
      <c r="I1300" s="43" t="s">
        <v>9739</v>
      </c>
      <c r="J1300" s="43" t="s">
        <v>17986</v>
      </c>
    </row>
    <row r="1301">
      <c r="A1301" s="42">
        <v>480091.0</v>
      </c>
      <c r="B1301" s="43" t="s">
        <v>7963</v>
      </c>
      <c r="C1301" s="43" t="s">
        <v>9696</v>
      </c>
      <c r="D1301" s="43" t="s">
        <v>17537</v>
      </c>
      <c r="E1301" s="43">
        <v>45449.0</v>
      </c>
      <c r="F1301" s="43">
        <v>46179.0</v>
      </c>
      <c r="G1301" s="43" t="s">
        <v>17987</v>
      </c>
      <c r="H1301" s="43" t="s">
        <v>16857</v>
      </c>
      <c r="I1301" s="43" t="s">
        <v>9740</v>
      </c>
      <c r="J1301" s="43" t="s">
        <v>17988</v>
      </c>
    </row>
    <row r="1302">
      <c r="A1302" s="42">
        <v>480091.0</v>
      </c>
      <c r="B1302" s="43" t="s">
        <v>7963</v>
      </c>
      <c r="C1302" s="43" t="s">
        <v>9696</v>
      </c>
      <c r="D1302" s="43" t="s">
        <v>17537</v>
      </c>
      <c r="E1302" s="43">
        <v>45291.0</v>
      </c>
      <c r="F1302" s="43">
        <v>46752.0</v>
      </c>
      <c r="G1302" s="43" t="s">
        <v>17852</v>
      </c>
      <c r="H1302" s="43" t="s">
        <v>16857</v>
      </c>
      <c r="I1302" s="43" t="s">
        <v>9741</v>
      </c>
      <c r="J1302" s="43" t="s">
        <v>17989</v>
      </c>
    </row>
    <row r="1303">
      <c r="A1303" s="42">
        <v>480091.0</v>
      </c>
      <c r="B1303" s="43" t="s">
        <v>7963</v>
      </c>
      <c r="C1303" s="43" t="s">
        <v>9696</v>
      </c>
      <c r="D1303" s="43" t="s">
        <v>17537</v>
      </c>
      <c r="E1303" s="43">
        <v>45497.0</v>
      </c>
      <c r="F1303" s="43">
        <v>46592.0</v>
      </c>
      <c r="G1303" s="43"/>
      <c r="H1303" s="43" t="s">
        <v>16857</v>
      </c>
      <c r="I1303" s="43" t="s">
        <v>9742</v>
      </c>
      <c r="J1303" s="43" t="s">
        <v>17990</v>
      </c>
    </row>
    <row r="1304">
      <c r="A1304" s="42">
        <v>480091.0</v>
      </c>
      <c r="B1304" s="43" t="s">
        <v>7963</v>
      </c>
      <c r="C1304" s="43" t="s">
        <v>9696</v>
      </c>
      <c r="D1304" s="43" t="s">
        <v>17537</v>
      </c>
      <c r="E1304" s="43">
        <v>45576.0</v>
      </c>
      <c r="F1304" s="43">
        <v>47028.0</v>
      </c>
      <c r="G1304" s="43" t="s">
        <v>17991</v>
      </c>
      <c r="H1304" s="43" t="s">
        <v>16857</v>
      </c>
      <c r="I1304" s="43" t="s">
        <v>9743</v>
      </c>
      <c r="J1304" s="43" t="s">
        <v>17992</v>
      </c>
    </row>
    <row r="1305">
      <c r="A1305" s="42">
        <v>480091.0</v>
      </c>
      <c r="B1305" s="43" t="s">
        <v>7963</v>
      </c>
      <c r="C1305" s="43" t="s">
        <v>9696</v>
      </c>
      <c r="D1305" s="43" t="s">
        <v>17537</v>
      </c>
      <c r="E1305" s="43">
        <v>45291.0</v>
      </c>
      <c r="F1305" s="43">
        <v>45656.0</v>
      </c>
      <c r="G1305" s="43" t="s">
        <v>17993</v>
      </c>
      <c r="H1305" s="43" t="s">
        <v>16857</v>
      </c>
      <c r="I1305" s="43" t="s">
        <v>9744</v>
      </c>
      <c r="J1305" s="43" t="s">
        <v>17994</v>
      </c>
    </row>
    <row r="1306">
      <c r="A1306" s="42">
        <v>480091.0</v>
      </c>
      <c r="B1306" s="43" t="s">
        <v>7963</v>
      </c>
      <c r="C1306" s="43" t="s">
        <v>9696</v>
      </c>
      <c r="D1306" s="43" t="s">
        <v>17537</v>
      </c>
      <c r="E1306" s="43">
        <v>45291.0</v>
      </c>
      <c r="F1306" s="43">
        <v>45822.0</v>
      </c>
      <c r="G1306" s="43" t="s">
        <v>17995</v>
      </c>
      <c r="H1306" s="43" t="s">
        <v>16857</v>
      </c>
      <c r="I1306" s="43" t="s">
        <v>9745</v>
      </c>
      <c r="J1306" s="43" t="s">
        <v>17996</v>
      </c>
    </row>
    <row r="1307">
      <c r="A1307" s="42">
        <v>480091.0</v>
      </c>
      <c r="B1307" s="43" t="s">
        <v>7963</v>
      </c>
      <c r="C1307" s="43" t="s">
        <v>9696</v>
      </c>
      <c r="D1307" s="43" t="s">
        <v>17537</v>
      </c>
      <c r="E1307" s="43">
        <v>45314.0</v>
      </c>
      <c r="F1307" s="43">
        <v>46775.0</v>
      </c>
      <c r="G1307" s="43" t="s">
        <v>17997</v>
      </c>
      <c r="H1307" s="43" t="s">
        <v>16857</v>
      </c>
      <c r="I1307" s="43" t="s">
        <v>9746</v>
      </c>
      <c r="J1307" s="43" t="s">
        <v>17998</v>
      </c>
    </row>
    <row r="1308">
      <c r="A1308" s="42">
        <v>480091.0</v>
      </c>
      <c r="B1308" s="43" t="s">
        <v>7963</v>
      </c>
      <c r="C1308" s="43" t="s">
        <v>9696</v>
      </c>
      <c r="D1308" s="43" t="s">
        <v>17537</v>
      </c>
      <c r="E1308" s="43">
        <v>45399.0</v>
      </c>
      <c r="F1308" s="43">
        <v>46494.0</v>
      </c>
      <c r="G1308" s="43" t="s">
        <v>17806</v>
      </c>
      <c r="H1308" s="43" t="s">
        <v>16857</v>
      </c>
      <c r="I1308" s="43" t="s">
        <v>9747</v>
      </c>
      <c r="J1308" s="43" t="s">
        <v>17807</v>
      </c>
    </row>
    <row r="1309">
      <c r="A1309" s="42">
        <v>480091.0</v>
      </c>
      <c r="B1309" s="43" t="s">
        <v>7963</v>
      </c>
      <c r="C1309" s="43" t="s">
        <v>9696</v>
      </c>
      <c r="D1309" s="43" t="s">
        <v>17537</v>
      </c>
      <c r="E1309" s="43">
        <v>45291.0</v>
      </c>
      <c r="F1309" s="43">
        <v>45963.0</v>
      </c>
      <c r="G1309" s="43" t="s">
        <v>17999</v>
      </c>
      <c r="H1309" s="43" t="s">
        <v>16857</v>
      </c>
      <c r="I1309" s="43" t="s">
        <v>9748</v>
      </c>
      <c r="J1309" s="43" t="s">
        <v>18000</v>
      </c>
    </row>
    <row r="1310">
      <c r="A1310" s="42">
        <v>480091.0</v>
      </c>
      <c r="B1310" s="43" t="s">
        <v>7963</v>
      </c>
      <c r="C1310" s="43" t="s">
        <v>9696</v>
      </c>
      <c r="D1310" s="43" t="s">
        <v>17537</v>
      </c>
      <c r="E1310" s="43">
        <v>45427.0</v>
      </c>
      <c r="F1310" s="43">
        <v>46522.0</v>
      </c>
      <c r="G1310" s="43" t="s">
        <v>17823</v>
      </c>
      <c r="H1310" s="43" t="s">
        <v>16857</v>
      </c>
      <c r="I1310" s="43" t="s">
        <v>9749</v>
      </c>
      <c r="J1310" s="43" t="s">
        <v>17824</v>
      </c>
    </row>
    <row r="1311">
      <c r="A1311" s="42">
        <v>480091.0</v>
      </c>
      <c r="B1311" s="43" t="s">
        <v>7963</v>
      </c>
      <c r="C1311" s="43" t="s">
        <v>9696</v>
      </c>
      <c r="D1311" s="43" t="s">
        <v>17537</v>
      </c>
      <c r="E1311" s="43">
        <v>45291.0</v>
      </c>
      <c r="F1311" s="43">
        <v>46081.0</v>
      </c>
      <c r="G1311" s="43" t="s">
        <v>18001</v>
      </c>
      <c r="H1311" s="43" t="s">
        <v>16857</v>
      </c>
      <c r="I1311" s="43" t="s">
        <v>9750</v>
      </c>
      <c r="J1311" s="43" t="s">
        <v>18002</v>
      </c>
    </row>
    <row r="1312">
      <c r="A1312" s="42">
        <v>480091.0</v>
      </c>
      <c r="B1312" s="43" t="s">
        <v>7963</v>
      </c>
      <c r="C1312" s="43" t="s">
        <v>9696</v>
      </c>
      <c r="D1312" s="43" t="s">
        <v>17537</v>
      </c>
      <c r="E1312" s="43">
        <v>45291.0</v>
      </c>
      <c r="F1312" s="43">
        <v>46123.0</v>
      </c>
      <c r="G1312" s="43" t="s">
        <v>18003</v>
      </c>
      <c r="H1312" s="43" t="s">
        <v>16857</v>
      </c>
      <c r="I1312" s="43" t="s">
        <v>9751</v>
      </c>
      <c r="J1312" s="43" t="s">
        <v>18004</v>
      </c>
    </row>
    <row r="1313">
      <c r="A1313" s="42">
        <v>480091.0</v>
      </c>
      <c r="B1313" s="43" t="s">
        <v>7963</v>
      </c>
      <c r="C1313" s="43" t="s">
        <v>9696</v>
      </c>
      <c r="D1313" s="43" t="s">
        <v>17537</v>
      </c>
      <c r="E1313" s="43">
        <v>45581.0</v>
      </c>
      <c r="F1313" s="43">
        <v>46676.0</v>
      </c>
      <c r="G1313" s="43" t="s">
        <v>18005</v>
      </c>
      <c r="H1313" s="43" t="s">
        <v>16857</v>
      </c>
      <c r="I1313" s="43" t="s">
        <v>9752</v>
      </c>
      <c r="J1313" s="43" t="s">
        <v>18006</v>
      </c>
    </row>
    <row r="1314">
      <c r="A1314" s="42">
        <v>480091.0</v>
      </c>
      <c r="B1314" s="43" t="s">
        <v>7963</v>
      </c>
      <c r="C1314" s="43" t="s">
        <v>9696</v>
      </c>
      <c r="D1314" s="43" t="s">
        <v>17537</v>
      </c>
      <c r="E1314" s="43">
        <v>45291.0</v>
      </c>
      <c r="F1314" s="43">
        <v>45885.0</v>
      </c>
      <c r="G1314" s="43" t="s">
        <v>17857</v>
      </c>
      <c r="H1314" s="43" t="s">
        <v>16857</v>
      </c>
      <c r="I1314" s="43" t="s">
        <v>9753</v>
      </c>
      <c r="J1314" s="43" t="s">
        <v>17858</v>
      </c>
    </row>
    <row r="1315">
      <c r="A1315" s="42">
        <v>480091.0</v>
      </c>
      <c r="B1315" s="43" t="s">
        <v>7963</v>
      </c>
      <c r="C1315" s="43" t="s">
        <v>9696</v>
      </c>
      <c r="D1315" s="43" t="s">
        <v>17537</v>
      </c>
      <c r="E1315" s="43">
        <v>45462.0</v>
      </c>
      <c r="F1315" s="43">
        <v>46558.0</v>
      </c>
      <c r="G1315" s="43"/>
      <c r="H1315" s="43" t="s">
        <v>16857</v>
      </c>
      <c r="I1315" s="43" t="s">
        <v>9754</v>
      </c>
      <c r="J1315" s="43" t="s">
        <v>17590</v>
      </c>
    </row>
    <row r="1316">
      <c r="A1316" s="42">
        <v>480091.0</v>
      </c>
      <c r="B1316" s="43" t="s">
        <v>7963</v>
      </c>
      <c r="C1316" s="43" t="s">
        <v>9696</v>
      </c>
      <c r="D1316" s="43" t="s">
        <v>17537</v>
      </c>
      <c r="E1316" s="43">
        <v>45595.0</v>
      </c>
      <c r="F1316" s="43">
        <v>46690.0</v>
      </c>
      <c r="G1316" s="43" t="s">
        <v>17706</v>
      </c>
      <c r="H1316" s="43" t="s">
        <v>16857</v>
      </c>
      <c r="I1316" s="43" t="s">
        <v>9755</v>
      </c>
      <c r="J1316" s="43" t="s">
        <v>17707</v>
      </c>
    </row>
    <row r="1317">
      <c r="A1317" s="42">
        <v>480091.0</v>
      </c>
      <c r="B1317" s="43" t="s">
        <v>7963</v>
      </c>
      <c r="C1317" s="43" t="s">
        <v>9696</v>
      </c>
      <c r="D1317" s="43" t="s">
        <v>17537</v>
      </c>
      <c r="E1317" s="43">
        <v>45531.0</v>
      </c>
      <c r="F1317" s="43">
        <v>46627.0</v>
      </c>
      <c r="G1317" s="43"/>
      <c r="H1317" s="43" t="s">
        <v>16857</v>
      </c>
      <c r="I1317" s="43" t="s">
        <v>9756</v>
      </c>
      <c r="J1317" s="43" t="s">
        <v>17912</v>
      </c>
    </row>
    <row r="1318">
      <c r="A1318" s="42">
        <v>480091.0</v>
      </c>
      <c r="B1318" s="43" t="s">
        <v>7963</v>
      </c>
      <c r="C1318" s="43" t="s">
        <v>9696</v>
      </c>
      <c r="D1318" s="43" t="s">
        <v>17537</v>
      </c>
      <c r="E1318" s="43">
        <v>45291.0</v>
      </c>
      <c r="F1318" s="43">
        <v>45850.0</v>
      </c>
      <c r="G1318" s="43" t="s">
        <v>18007</v>
      </c>
      <c r="H1318" s="43" t="s">
        <v>16857</v>
      </c>
      <c r="I1318" s="43" t="s">
        <v>9757</v>
      </c>
      <c r="J1318" s="43" t="s">
        <v>18008</v>
      </c>
    </row>
    <row r="1319">
      <c r="A1319" s="42">
        <v>480091.0</v>
      </c>
      <c r="B1319" s="43" t="s">
        <v>7963</v>
      </c>
      <c r="C1319" s="43" t="s">
        <v>9696</v>
      </c>
      <c r="D1319" s="43" t="s">
        <v>17537</v>
      </c>
      <c r="E1319" s="43">
        <v>45554.0</v>
      </c>
      <c r="F1319" s="43">
        <v>46284.0</v>
      </c>
      <c r="G1319" s="43" t="s">
        <v>17835</v>
      </c>
      <c r="H1319" s="43" t="s">
        <v>16857</v>
      </c>
      <c r="I1319" s="43" t="s">
        <v>9758</v>
      </c>
      <c r="J1319" s="43" t="s">
        <v>18009</v>
      </c>
    </row>
    <row r="1320">
      <c r="A1320" s="42">
        <v>480091.0</v>
      </c>
      <c r="B1320" s="43" t="s">
        <v>7963</v>
      </c>
      <c r="C1320" s="43" t="s">
        <v>9696</v>
      </c>
      <c r="D1320" s="43" t="s">
        <v>17537</v>
      </c>
      <c r="E1320" s="43">
        <v>45428.0</v>
      </c>
      <c r="F1320" s="43">
        <v>46158.0</v>
      </c>
      <c r="G1320" s="43" t="s">
        <v>18010</v>
      </c>
      <c r="H1320" s="43" t="s">
        <v>16857</v>
      </c>
      <c r="I1320" s="43" t="s">
        <v>9759</v>
      </c>
      <c r="J1320" s="43" t="s">
        <v>18011</v>
      </c>
    </row>
    <row r="1321">
      <c r="A1321" s="42">
        <v>480091.0</v>
      </c>
      <c r="B1321" s="43" t="s">
        <v>7963</v>
      </c>
      <c r="C1321" s="43" t="s">
        <v>9696</v>
      </c>
      <c r="D1321" s="43" t="s">
        <v>17537</v>
      </c>
      <c r="E1321" s="43">
        <v>45393.0</v>
      </c>
      <c r="F1321" s="43">
        <v>46123.0</v>
      </c>
      <c r="G1321" s="43" t="s">
        <v>18012</v>
      </c>
      <c r="H1321" s="43" t="s">
        <v>16857</v>
      </c>
      <c r="I1321" s="43" t="s">
        <v>9760</v>
      </c>
      <c r="J1321" s="43" t="s">
        <v>18013</v>
      </c>
    </row>
    <row r="1322">
      <c r="A1322" s="42">
        <v>480091.0</v>
      </c>
      <c r="B1322" s="43" t="s">
        <v>7963</v>
      </c>
      <c r="C1322" s="43" t="s">
        <v>9696</v>
      </c>
      <c r="D1322" s="43" t="s">
        <v>17537</v>
      </c>
      <c r="E1322" s="43">
        <v>45461.0</v>
      </c>
      <c r="F1322" s="43">
        <v>46922.0</v>
      </c>
      <c r="G1322" s="43" t="s">
        <v>18014</v>
      </c>
      <c r="H1322" s="43" t="s">
        <v>16857</v>
      </c>
      <c r="I1322" s="43" t="s">
        <v>9761</v>
      </c>
      <c r="J1322" s="43" t="s">
        <v>18015</v>
      </c>
    </row>
    <row r="1323">
      <c r="A1323" s="42">
        <v>480091.0</v>
      </c>
      <c r="B1323" s="43" t="s">
        <v>7963</v>
      </c>
      <c r="C1323" s="43" t="s">
        <v>9696</v>
      </c>
      <c r="D1323" s="43" t="s">
        <v>17537</v>
      </c>
      <c r="E1323" s="43">
        <v>45291.0</v>
      </c>
      <c r="F1323" s="43">
        <v>45969.0</v>
      </c>
      <c r="G1323" s="43" t="s">
        <v>18016</v>
      </c>
      <c r="H1323" s="43" t="s">
        <v>16857</v>
      </c>
      <c r="I1323" s="43" t="s">
        <v>9762</v>
      </c>
      <c r="J1323" s="43" t="s">
        <v>18017</v>
      </c>
    </row>
    <row r="1324">
      <c r="A1324" s="42">
        <v>480091.0</v>
      </c>
      <c r="B1324" s="43" t="s">
        <v>7963</v>
      </c>
      <c r="C1324" s="43" t="s">
        <v>9696</v>
      </c>
      <c r="D1324" s="43" t="s">
        <v>17537</v>
      </c>
      <c r="E1324" s="43">
        <v>45540.0</v>
      </c>
      <c r="F1324" s="43">
        <v>46270.0</v>
      </c>
      <c r="G1324" s="43"/>
      <c r="H1324" s="43" t="s">
        <v>16857</v>
      </c>
      <c r="I1324" s="43" t="s">
        <v>9763</v>
      </c>
      <c r="J1324" s="43" t="s">
        <v>18018</v>
      </c>
    </row>
    <row r="1325">
      <c r="A1325" s="42">
        <v>480091.0</v>
      </c>
      <c r="B1325" s="43" t="s">
        <v>7963</v>
      </c>
      <c r="C1325" s="43" t="s">
        <v>9696</v>
      </c>
      <c r="D1325" s="43" t="s">
        <v>17537</v>
      </c>
      <c r="E1325" s="43">
        <v>45461.0</v>
      </c>
      <c r="F1325" s="43">
        <v>46922.0</v>
      </c>
      <c r="G1325" s="43" t="s">
        <v>17576</v>
      </c>
      <c r="H1325" s="43" t="s">
        <v>16857</v>
      </c>
      <c r="I1325" s="43" t="s">
        <v>9764</v>
      </c>
      <c r="J1325" s="43" t="s">
        <v>18019</v>
      </c>
    </row>
    <row r="1326">
      <c r="A1326" s="42">
        <v>480091.0</v>
      </c>
      <c r="B1326" s="43" t="s">
        <v>7963</v>
      </c>
      <c r="C1326" s="43" t="s">
        <v>9696</v>
      </c>
      <c r="D1326" s="43" t="s">
        <v>17537</v>
      </c>
      <c r="E1326" s="43">
        <v>45421.0</v>
      </c>
      <c r="F1326" s="43">
        <v>46151.0</v>
      </c>
      <c r="G1326" s="43" t="s">
        <v>18020</v>
      </c>
      <c r="H1326" s="43" t="s">
        <v>16857</v>
      </c>
      <c r="I1326" s="43" t="s">
        <v>9765</v>
      </c>
      <c r="J1326" s="43" t="s">
        <v>18021</v>
      </c>
    </row>
    <row r="1327">
      <c r="A1327" s="42">
        <v>480091.0</v>
      </c>
      <c r="B1327" s="43" t="s">
        <v>7963</v>
      </c>
      <c r="C1327" s="43" t="s">
        <v>9696</v>
      </c>
      <c r="D1327" s="43" t="s">
        <v>17537</v>
      </c>
      <c r="E1327" s="43">
        <v>45468.0</v>
      </c>
      <c r="F1327" s="43">
        <v>46930.0</v>
      </c>
      <c r="G1327" s="43" t="s">
        <v>17736</v>
      </c>
      <c r="H1327" s="43" t="s">
        <v>16857</v>
      </c>
      <c r="I1327" s="43" t="s">
        <v>9766</v>
      </c>
      <c r="J1327" s="43" t="s">
        <v>18022</v>
      </c>
    </row>
    <row r="1328">
      <c r="A1328" s="42">
        <v>480091.0</v>
      </c>
      <c r="B1328" s="43" t="s">
        <v>7963</v>
      </c>
      <c r="C1328" s="43" t="s">
        <v>9696</v>
      </c>
      <c r="D1328" s="43" t="s">
        <v>17537</v>
      </c>
      <c r="E1328" s="43">
        <v>45313.0</v>
      </c>
      <c r="F1328" s="43">
        <v>46774.0</v>
      </c>
      <c r="G1328" s="43" t="s">
        <v>17700</v>
      </c>
      <c r="H1328" s="43" t="s">
        <v>16857</v>
      </c>
      <c r="I1328" s="43" t="s">
        <v>9767</v>
      </c>
      <c r="J1328" s="43" t="s">
        <v>17786</v>
      </c>
    </row>
    <row r="1329">
      <c r="A1329" s="42">
        <v>480091.0</v>
      </c>
      <c r="B1329" s="43" t="s">
        <v>7963</v>
      </c>
      <c r="C1329" s="43" t="s">
        <v>9696</v>
      </c>
      <c r="D1329" s="43" t="s">
        <v>17537</v>
      </c>
      <c r="E1329" s="43">
        <v>45291.0</v>
      </c>
      <c r="F1329" s="43">
        <v>45913.0</v>
      </c>
      <c r="G1329" s="43" t="s">
        <v>17811</v>
      </c>
      <c r="H1329" s="43" t="s">
        <v>16857</v>
      </c>
      <c r="I1329" s="43" t="s">
        <v>9768</v>
      </c>
      <c r="J1329" s="43" t="s">
        <v>17812</v>
      </c>
    </row>
    <row r="1330">
      <c r="A1330" s="42">
        <v>480091.0</v>
      </c>
      <c r="B1330" s="43" t="s">
        <v>7963</v>
      </c>
      <c r="C1330" s="43" t="s">
        <v>9696</v>
      </c>
      <c r="D1330" s="43" t="s">
        <v>17537</v>
      </c>
      <c r="E1330" s="43">
        <v>45291.0</v>
      </c>
      <c r="F1330" s="43">
        <v>45850.0</v>
      </c>
      <c r="G1330" s="43" t="s">
        <v>17789</v>
      </c>
      <c r="H1330" s="43" t="s">
        <v>16857</v>
      </c>
      <c r="I1330" s="43" t="s">
        <v>9769</v>
      </c>
      <c r="J1330" s="43" t="s">
        <v>17790</v>
      </c>
    </row>
    <row r="1331">
      <c r="A1331" s="42">
        <v>480091.0</v>
      </c>
      <c r="B1331" s="43" t="s">
        <v>7963</v>
      </c>
      <c r="C1331" s="43" t="s">
        <v>9696</v>
      </c>
      <c r="D1331" s="43" t="s">
        <v>17537</v>
      </c>
      <c r="E1331" s="43">
        <v>45306.0</v>
      </c>
      <c r="F1331" s="43">
        <v>46767.0</v>
      </c>
      <c r="G1331" s="43" t="s">
        <v>17573</v>
      </c>
      <c r="H1331" s="43" t="s">
        <v>16857</v>
      </c>
      <c r="I1331" s="43" t="s">
        <v>9770</v>
      </c>
      <c r="J1331" s="43" t="s">
        <v>14755</v>
      </c>
    </row>
    <row r="1332">
      <c r="A1332" s="42">
        <v>480091.0</v>
      </c>
      <c r="B1332" s="43" t="s">
        <v>7963</v>
      </c>
      <c r="C1332" s="43" t="s">
        <v>9696</v>
      </c>
      <c r="D1332" s="43" t="s">
        <v>17537</v>
      </c>
      <c r="E1332" s="43">
        <v>45427.0</v>
      </c>
      <c r="F1332" s="43">
        <v>46522.0</v>
      </c>
      <c r="G1332" s="43" t="s">
        <v>17742</v>
      </c>
      <c r="H1332" s="43" t="s">
        <v>16857</v>
      </c>
      <c r="I1332" s="43" t="s">
        <v>9774</v>
      </c>
      <c r="J1332" s="43" t="s">
        <v>18023</v>
      </c>
    </row>
    <row r="1333">
      <c r="A1333" s="42">
        <v>480091.0</v>
      </c>
      <c r="B1333" s="43" t="s">
        <v>7963</v>
      </c>
      <c r="C1333" s="43" t="s">
        <v>9696</v>
      </c>
      <c r="D1333" s="43" t="s">
        <v>17537</v>
      </c>
      <c r="E1333" s="43">
        <v>45473.0</v>
      </c>
      <c r="F1333" s="43">
        <v>46934.0</v>
      </c>
      <c r="G1333" s="43" t="s">
        <v>17746</v>
      </c>
      <c r="H1333" s="43" t="s">
        <v>16857</v>
      </c>
      <c r="I1333" s="43" t="s">
        <v>9775</v>
      </c>
      <c r="J1333" s="43" t="s">
        <v>17747</v>
      </c>
    </row>
    <row r="1334">
      <c r="A1334" s="42">
        <v>480091.0</v>
      </c>
      <c r="B1334" s="43" t="s">
        <v>7963</v>
      </c>
      <c r="C1334" s="43" t="s">
        <v>9696</v>
      </c>
      <c r="D1334" s="43" t="s">
        <v>17537</v>
      </c>
      <c r="E1334" s="43">
        <v>45575.0</v>
      </c>
      <c r="F1334" s="43">
        <v>46305.0</v>
      </c>
      <c r="G1334" s="43"/>
      <c r="H1334" s="43" t="s">
        <v>16857</v>
      </c>
      <c r="I1334" s="43" t="s">
        <v>9776</v>
      </c>
      <c r="J1334" s="43" t="s">
        <v>17273</v>
      </c>
    </row>
    <row r="1335">
      <c r="A1335" s="42">
        <v>480091.0</v>
      </c>
      <c r="B1335" s="43" t="s">
        <v>7963</v>
      </c>
      <c r="C1335" s="43" t="s">
        <v>9696</v>
      </c>
      <c r="D1335" s="43" t="s">
        <v>17537</v>
      </c>
      <c r="E1335" s="43">
        <v>45291.0</v>
      </c>
      <c r="F1335" s="43">
        <v>46123.0</v>
      </c>
      <c r="G1335" s="43" t="s">
        <v>18024</v>
      </c>
      <c r="H1335" s="43" t="s">
        <v>16857</v>
      </c>
      <c r="I1335" s="43" t="s">
        <v>9777</v>
      </c>
      <c r="J1335" s="43" t="s">
        <v>18025</v>
      </c>
    </row>
    <row r="1336">
      <c r="A1336" s="42">
        <v>480091.0</v>
      </c>
      <c r="B1336" s="43" t="s">
        <v>7963</v>
      </c>
      <c r="C1336" s="43" t="s">
        <v>9696</v>
      </c>
      <c r="D1336" s="43" t="s">
        <v>17537</v>
      </c>
      <c r="E1336" s="43">
        <v>45291.0</v>
      </c>
      <c r="F1336" s="43">
        <v>45991.0</v>
      </c>
      <c r="G1336" s="43" t="s">
        <v>17935</v>
      </c>
      <c r="H1336" s="43" t="s">
        <v>16857</v>
      </c>
      <c r="I1336" s="43" t="s">
        <v>9778</v>
      </c>
      <c r="J1336" s="43" t="s">
        <v>17936</v>
      </c>
    </row>
    <row r="1337">
      <c r="A1337" s="42">
        <v>480091.0</v>
      </c>
      <c r="B1337" s="43" t="s">
        <v>7963</v>
      </c>
      <c r="C1337" s="43" t="s">
        <v>9696</v>
      </c>
      <c r="D1337" s="43" t="s">
        <v>17537</v>
      </c>
      <c r="E1337" s="43">
        <v>45393.0</v>
      </c>
      <c r="F1337" s="43">
        <v>46123.0</v>
      </c>
      <c r="G1337" s="43" t="s">
        <v>17928</v>
      </c>
      <c r="H1337" s="43" t="s">
        <v>16857</v>
      </c>
      <c r="I1337" s="43" t="s">
        <v>9779</v>
      </c>
      <c r="J1337" s="43" t="s">
        <v>17929</v>
      </c>
    </row>
    <row r="1338">
      <c r="A1338" s="42">
        <v>480091.0</v>
      </c>
      <c r="B1338" s="43" t="s">
        <v>7963</v>
      </c>
      <c r="C1338" s="43" t="s">
        <v>9696</v>
      </c>
      <c r="D1338" s="43" t="s">
        <v>17537</v>
      </c>
      <c r="E1338" s="43">
        <v>45291.0</v>
      </c>
      <c r="F1338" s="43">
        <v>45930.0</v>
      </c>
      <c r="G1338" s="43" t="s">
        <v>18026</v>
      </c>
      <c r="H1338" s="43" t="s">
        <v>16857</v>
      </c>
      <c r="I1338" s="43" t="s">
        <v>9780</v>
      </c>
      <c r="J1338" s="43" t="s">
        <v>18027</v>
      </c>
    </row>
    <row r="1339">
      <c r="A1339" s="42">
        <v>480091.0</v>
      </c>
      <c r="B1339" s="43" t="s">
        <v>7963</v>
      </c>
      <c r="C1339" s="43" t="s">
        <v>9696</v>
      </c>
      <c r="D1339" s="43" t="s">
        <v>17537</v>
      </c>
      <c r="E1339" s="43">
        <v>45443.0</v>
      </c>
      <c r="F1339" s="43">
        <v>46173.0</v>
      </c>
      <c r="G1339" s="43" t="s">
        <v>17924</v>
      </c>
      <c r="H1339" s="43" t="s">
        <v>16857</v>
      </c>
      <c r="I1339" s="43" t="s">
        <v>9781</v>
      </c>
      <c r="J1339" s="43" t="s">
        <v>17925</v>
      </c>
    </row>
    <row r="1340">
      <c r="A1340" s="42">
        <v>480091.0</v>
      </c>
      <c r="B1340" s="43" t="s">
        <v>7963</v>
      </c>
      <c r="C1340" s="43" t="s">
        <v>9696</v>
      </c>
      <c r="D1340" s="43" t="s">
        <v>17537</v>
      </c>
      <c r="E1340" s="43">
        <v>45291.0</v>
      </c>
      <c r="F1340" s="43">
        <v>45843.0</v>
      </c>
      <c r="G1340" s="43" t="s">
        <v>17933</v>
      </c>
      <c r="H1340" s="43" t="s">
        <v>16857</v>
      </c>
      <c r="I1340" s="43" t="s">
        <v>9782</v>
      </c>
      <c r="J1340" s="43" t="s">
        <v>17934</v>
      </c>
    </row>
    <row r="1341">
      <c r="A1341" s="42">
        <v>480091.0</v>
      </c>
      <c r="B1341" s="43" t="s">
        <v>7963</v>
      </c>
      <c r="C1341" s="43" t="s">
        <v>9696</v>
      </c>
      <c r="D1341" s="43" t="s">
        <v>17537</v>
      </c>
      <c r="E1341" s="43">
        <v>45470.0</v>
      </c>
      <c r="F1341" s="43">
        <v>46565.0</v>
      </c>
      <c r="G1341" s="43" t="s">
        <v>17920</v>
      </c>
      <c r="H1341" s="43" t="s">
        <v>16857</v>
      </c>
      <c r="I1341" s="43" t="s">
        <v>9783</v>
      </c>
      <c r="J1341" s="43" t="s">
        <v>17921</v>
      </c>
    </row>
    <row r="1342">
      <c r="A1342" s="42">
        <v>480091.0</v>
      </c>
      <c r="B1342" s="43" t="s">
        <v>7963</v>
      </c>
      <c r="C1342" s="43" t="s">
        <v>9696</v>
      </c>
      <c r="D1342" s="43" t="s">
        <v>17537</v>
      </c>
      <c r="E1342" s="43">
        <v>45300.0</v>
      </c>
      <c r="F1342" s="43">
        <v>45300.0</v>
      </c>
      <c r="G1342" s="43" t="s">
        <v>17725</v>
      </c>
      <c r="H1342" s="43" t="s">
        <v>16857</v>
      </c>
      <c r="I1342" s="43" t="s">
        <v>9784</v>
      </c>
      <c r="J1342" s="43">
        <v>44593.0</v>
      </c>
    </row>
    <row r="1343">
      <c r="A1343" s="42">
        <v>480091.0</v>
      </c>
      <c r="B1343" s="43" t="s">
        <v>7963</v>
      </c>
      <c r="C1343" s="43" t="s">
        <v>9696</v>
      </c>
      <c r="D1343" s="43" t="s">
        <v>17537</v>
      </c>
      <c r="E1343" s="43">
        <v>45314.0</v>
      </c>
      <c r="F1343" s="43">
        <v>45314.0</v>
      </c>
      <c r="G1343" s="43" t="s">
        <v>18028</v>
      </c>
      <c r="H1343" s="43" t="s">
        <v>16857</v>
      </c>
      <c r="I1343" s="43" t="s">
        <v>9785</v>
      </c>
      <c r="J1343" s="43" t="s">
        <v>18029</v>
      </c>
    </row>
    <row r="1344">
      <c r="A1344" s="42">
        <v>480091.0</v>
      </c>
      <c r="B1344" s="43" t="s">
        <v>7963</v>
      </c>
      <c r="C1344" s="43" t="s">
        <v>9696</v>
      </c>
      <c r="D1344" s="43" t="s">
        <v>17537</v>
      </c>
      <c r="E1344" s="43">
        <v>45517.0</v>
      </c>
      <c r="F1344" s="43">
        <v>46613.0</v>
      </c>
      <c r="G1344" s="43" t="s">
        <v>17787</v>
      </c>
      <c r="H1344" s="43" t="s">
        <v>16857</v>
      </c>
      <c r="I1344" s="43" t="s">
        <v>9786</v>
      </c>
      <c r="J1344" s="43" t="s">
        <v>18030</v>
      </c>
    </row>
    <row r="1345">
      <c r="A1345" s="42">
        <v>480091.0</v>
      </c>
      <c r="B1345" s="43" t="s">
        <v>7963</v>
      </c>
      <c r="C1345" s="43" t="s">
        <v>9696</v>
      </c>
      <c r="D1345" s="43" t="s">
        <v>17537</v>
      </c>
      <c r="E1345" s="43">
        <v>45434.0</v>
      </c>
      <c r="F1345" s="43">
        <v>46529.0</v>
      </c>
      <c r="G1345" s="43" t="s">
        <v>17591</v>
      </c>
      <c r="H1345" s="43" t="s">
        <v>16857</v>
      </c>
      <c r="I1345" s="43" t="s">
        <v>9787</v>
      </c>
      <c r="J1345" s="43" t="s">
        <v>17592</v>
      </c>
    </row>
    <row r="1346">
      <c r="A1346" s="42">
        <v>480091.0</v>
      </c>
      <c r="B1346" s="43" t="s">
        <v>7963</v>
      </c>
      <c r="C1346" s="43" t="s">
        <v>9696</v>
      </c>
      <c r="D1346" s="43" t="s">
        <v>17537</v>
      </c>
      <c r="E1346" s="43">
        <v>45441.0</v>
      </c>
      <c r="F1346" s="43">
        <v>46536.0</v>
      </c>
      <c r="G1346" s="43" t="s">
        <v>17586</v>
      </c>
      <c r="H1346" s="43" t="s">
        <v>16857</v>
      </c>
      <c r="I1346" s="43" t="s">
        <v>9788</v>
      </c>
      <c r="J1346" s="43" t="s">
        <v>18031</v>
      </c>
    </row>
    <row r="1347">
      <c r="A1347" s="42">
        <v>480091.0</v>
      </c>
      <c r="B1347" s="43" t="s">
        <v>7963</v>
      </c>
      <c r="C1347" s="43" t="s">
        <v>9696</v>
      </c>
      <c r="D1347" s="43" t="s">
        <v>17537</v>
      </c>
      <c r="E1347" s="43">
        <v>45264.0</v>
      </c>
      <c r="F1347" s="43">
        <v>46725.0</v>
      </c>
      <c r="G1347" s="43" t="s">
        <v>17704</v>
      </c>
      <c r="H1347" s="43" t="s">
        <v>16857</v>
      </c>
      <c r="I1347" s="43" t="s">
        <v>9789</v>
      </c>
      <c r="J1347" s="43" t="s">
        <v>17854</v>
      </c>
    </row>
    <row r="1348">
      <c r="A1348" s="42">
        <v>480091.0</v>
      </c>
      <c r="B1348" s="43" t="s">
        <v>7963</v>
      </c>
      <c r="C1348" s="43" t="s">
        <v>9696</v>
      </c>
      <c r="D1348" s="43" t="s">
        <v>17537</v>
      </c>
      <c r="E1348" s="43">
        <v>45291.0</v>
      </c>
      <c r="F1348" s="43">
        <v>45822.0</v>
      </c>
      <c r="G1348" s="43" t="s">
        <v>18032</v>
      </c>
      <c r="H1348" s="43" t="s">
        <v>16857</v>
      </c>
      <c r="I1348" s="43" t="s">
        <v>9790</v>
      </c>
      <c r="J1348" s="43" t="s">
        <v>18033</v>
      </c>
    </row>
    <row r="1349">
      <c r="A1349" s="42">
        <v>480091.0</v>
      </c>
      <c r="B1349" s="43" t="s">
        <v>7963</v>
      </c>
      <c r="C1349" s="43" t="s">
        <v>9696</v>
      </c>
      <c r="D1349" s="43" t="s">
        <v>17537</v>
      </c>
      <c r="E1349" s="43">
        <v>45568.0</v>
      </c>
      <c r="F1349" s="43">
        <v>46298.0</v>
      </c>
      <c r="G1349" s="43"/>
      <c r="H1349" s="43" t="s">
        <v>16857</v>
      </c>
      <c r="I1349" s="43" t="s">
        <v>9791</v>
      </c>
      <c r="J1349" s="43" t="s">
        <v>17797</v>
      </c>
    </row>
    <row r="1350">
      <c r="A1350" s="42">
        <v>480091.0</v>
      </c>
      <c r="B1350" s="43" t="s">
        <v>7963</v>
      </c>
      <c r="C1350" s="43" t="s">
        <v>9696</v>
      </c>
      <c r="D1350" s="43" t="s">
        <v>17537</v>
      </c>
      <c r="E1350" s="43">
        <v>45291.0</v>
      </c>
      <c r="F1350" s="43">
        <v>45647.0</v>
      </c>
      <c r="G1350" s="43" t="s">
        <v>17910</v>
      </c>
      <c r="H1350" s="43" t="s">
        <v>16857</v>
      </c>
      <c r="I1350" s="43" t="s">
        <v>9792</v>
      </c>
      <c r="J1350" s="43" t="s">
        <v>17911</v>
      </c>
    </row>
    <row r="1351">
      <c r="A1351" s="42">
        <v>480091.0</v>
      </c>
      <c r="B1351" s="43" t="s">
        <v>7963</v>
      </c>
      <c r="C1351" s="43" t="s">
        <v>9696</v>
      </c>
      <c r="D1351" s="43" t="s">
        <v>17537</v>
      </c>
      <c r="E1351" s="43">
        <v>45291.0</v>
      </c>
      <c r="F1351" s="43">
        <v>45595.0</v>
      </c>
      <c r="G1351" s="43" t="s">
        <v>17569</v>
      </c>
      <c r="H1351" s="43" t="s">
        <v>16857</v>
      </c>
      <c r="I1351" s="43" t="s">
        <v>9796</v>
      </c>
      <c r="J1351" s="43" t="s">
        <v>17570</v>
      </c>
    </row>
    <row r="1352">
      <c r="A1352" s="42">
        <v>480091.0</v>
      </c>
      <c r="B1352" s="43" t="s">
        <v>7963</v>
      </c>
      <c r="C1352" s="43" t="s">
        <v>9696</v>
      </c>
      <c r="D1352" s="43" t="s">
        <v>17537</v>
      </c>
      <c r="E1352" s="43">
        <v>45291.0</v>
      </c>
      <c r="F1352" s="43">
        <v>46004.0</v>
      </c>
      <c r="G1352" s="43" t="s">
        <v>18034</v>
      </c>
      <c r="H1352" s="43" t="s">
        <v>16857</v>
      </c>
      <c r="I1352" s="43" t="s">
        <v>9797</v>
      </c>
      <c r="J1352" s="43" t="s">
        <v>18035</v>
      </c>
    </row>
    <row r="1353">
      <c r="A1353" s="42">
        <v>480091.0</v>
      </c>
      <c r="B1353" s="43" t="s">
        <v>7963</v>
      </c>
      <c r="C1353" s="43" t="s">
        <v>11265</v>
      </c>
      <c r="D1353" s="43" t="s">
        <v>17537</v>
      </c>
      <c r="E1353" s="43">
        <v>45291.0</v>
      </c>
      <c r="F1353" s="43">
        <v>45481.0</v>
      </c>
      <c r="G1353" s="43"/>
      <c r="H1353" s="43" t="s">
        <v>16857</v>
      </c>
      <c r="I1353" s="43" t="s">
        <v>10039</v>
      </c>
      <c r="J1353" s="43" t="s">
        <v>18036</v>
      </c>
    </row>
    <row r="1354">
      <c r="A1354" s="42">
        <v>480091.0</v>
      </c>
      <c r="B1354" s="43" t="s">
        <v>7963</v>
      </c>
      <c r="C1354" s="43" t="s">
        <v>11265</v>
      </c>
      <c r="D1354" s="43" t="s">
        <v>17537</v>
      </c>
      <c r="E1354" s="43">
        <v>45291.0</v>
      </c>
      <c r="F1354" s="43">
        <v>45656.0</v>
      </c>
      <c r="G1354" s="43"/>
      <c r="H1354" s="43" t="s">
        <v>16857</v>
      </c>
      <c r="I1354" s="43" t="s">
        <v>3654</v>
      </c>
      <c r="J1354" s="43" t="s">
        <v>18037</v>
      </c>
    </row>
    <row r="1355">
      <c r="A1355" s="42">
        <v>480091.0</v>
      </c>
      <c r="B1355" s="43" t="s">
        <v>7963</v>
      </c>
      <c r="C1355" s="43" t="s">
        <v>11265</v>
      </c>
      <c r="D1355" s="43" t="s">
        <v>17537</v>
      </c>
      <c r="E1355" s="43">
        <v>45291.0</v>
      </c>
      <c r="F1355" s="43">
        <v>45656.0</v>
      </c>
      <c r="G1355" s="43"/>
      <c r="H1355" s="43" t="s">
        <v>16857</v>
      </c>
      <c r="I1355" s="43" t="s">
        <v>3683</v>
      </c>
      <c r="J1355" s="43" t="s">
        <v>18038</v>
      </c>
    </row>
    <row r="1356">
      <c r="A1356" s="42">
        <v>480091.0</v>
      </c>
      <c r="B1356" s="43" t="s">
        <v>7963</v>
      </c>
      <c r="C1356" s="43" t="s">
        <v>11265</v>
      </c>
      <c r="D1356" s="43" t="s">
        <v>17537</v>
      </c>
      <c r="E1356" s="43">
        <v>45291.0</v>
      </c>
      <c r="F1356" s="43">
        <v>45411.0</v>
      </c>
      <c r="G1356" s="43"/>
      <c r="H1356" s="43" t="s">
        <v>16857</v>
      </c>
      <c r="I1356" s="43" t="s">
        <v>11535</v>
      </c>
      <c r="J1356" s="43" t="s">
        <v>18039</v>
      </c>
    </row>
    <row r="1357">
      <c r="A1357" s="42">
        <v>480091.0</v>
      </c>
      <c r="B1357" s="43" t="s">
        <v>7963</v>
      </c>
      <c r="C1357" s="43" t="s">
        <v>8883</v>
      </c>
      <c r="D1357" s="43" t="s">
        <v>17537</v>
      </c>
      <c r="E1357" s="43">
        <v>45492.0</v>
      </c>
      <c r="F1357" s="43">
        <v>46587.0</v>
      </c>
      <c r="G1357" s="43"/>
      <c r="H1357" s="43" t="s">
        <v>16857</v>
      </c>
      <c r="I1357" s="43" t="s">
        <v>8895</v>
      </c>
      <c r="J1357" s="43" t="s">
        <v>17284</v>
      </c>
    </row>
    <row r="1358">
      <c r="A1358" s="42">
        <v>480091.0</v>
      </c>
      <c r="B1358" s="43" t="s">
        <v>7963</v>
      </c>
      <c r="C1358" s="43" t="s">
        <v>8883</v>
      </c>
      <c r="D1358" s="43" t="s">
        <v>17537</v>
      </c>
      <c r="E1358" s="43">
        <v>45403.0</v>
      </c>
      <c r="F1358" s="43">
        <v>46498.0</v>
      </c>
      <c r="G1358" s="43" t="s">
        <v>17604</v>
      </c>
      <c r="H1358" s="43" t="s">
        <v>16857</v>
      </c>
      <c r="I1358" s="43" t="s">
        <v>8896</v>
      </c>
      <c r="J1358" s="43" t="s">
        <v>17605</v>
      </c>
    </row>
    <row r="1359">
      <c r="A1359" s="42">
        <v>480091.0</v>
      </c>
      <c r="B1359" s="43" t="s">
        <v>7963</v>
      </c>
      <c r="C1359" s="43" t="s">
        <v>8883</v>
      </c>
      <c r="D1359" s="43" t="s">
        <v>17537</v>
      </c>
      <c r="E1359" s="43">
        <v>45501.0</v>
      </c>
      <c r="F1359" s="43">
        <v>46596.0</v>
      </c>
      <c r="G1359" s="43"/>
      <c r="H1359" s="43" t="s">
        <v>16857</v>
      </c>
      <c r="I1359" s="43" t="s">
        <v>8897</v>
      </c>
      <c r="J1359" s="43" t="s">
        <v>17693</v>
      </c>
    </row>
    <row r="1360">
      <c r="A1360" s="42">
        <v>480091.0</v>
      </c>
      <c r="B1360" s="43" t="s">
        <v>7963</v>
      </c>
      <c r="C1360" s="43" t="s">
        <v>8883</v>
      </c>
      <c r="D1360" s="43" t="s">
        <v>17537</v>
      </c>
      <c r="E1360" s="43">
        <v>45479.0</v>
      </c>
      <c r="F1360" s="43">
        <v>46940.0</v>
      </c>
      <c r="G1360" s="43" t="s">
        <v>17606</v>
      </c>
      <c r="H1360" s="43" t="s">
        <v>16857</v>
      </c>
      <c r="I1360" s="43" t="s">
        <v>481</v>
      </c>
      <c r="J1360" s="43" t="s">
        <v>17607</v>
      </c>
    </row>
    <row r="1361">
      <c r="A1361" s="42">
        <v>480091.0</v>
      </c>
      <c r="B1361" s="43" t="s">
        <v>7963</v>
      </c>
      <c r="C1361" s="43" t="s">
        <v>8899</v>
      </c>
      <c r="D1361" s="43" t="s">
        <v>17537</v>
      </c>
      <c r="E1361" s="43">
        <v>45291.0</v>
      </c>
      <c r="F1361" s="43">
        <v>45900.0</v>
      </c>
      <c r="G1361" s="43" t="s">
        <v>18040</v>
      </c>
      <c r="H1361" s="43" t="s">
        <v>16857</v>
      </c>
      <c r="I1361" s="43" t="s">
        <v>1025</v>
      </c>
      <c r="J1361" s="43" t="s">
        <v>18041</v>
      </c>
    </row>
    <row r="1362">
      <c r="A1362" s="42">
        <v>480091.0</v>
      </c>
      <c r="B1362" s="43" t="s">
        <v>7963</v>
      </c>
      <c r="C1362" s="43" t="s">
        <v>8899</v>
      </c>
      <c r="D1362" s="43" t="s">
        <v>17537</v>
      </c>
      <c r="E1362" s="43">
        <v>45291.0</v>
      </c>
      <c r="F1362" s="43">
        <v>45900.0</v>
      </c>
      <c r="G1362" s="43" t="s">
        <v>17630</v>
      </c>
      <c r="H1362" s="43" t="s">
        <v>16857</v>
      </c>
      <c r="I1362" s="43" t="s">
        <v>8911</v>
      </c>
      <c r="J1362" s="43" t="s">
        <v>17631</v>
      </c>
    </row>
    <row r="1363">
      <c r="A1363" s="42">
        <v>480091.0</v>
      </c>
      <c r="B1363" s="43" t="s">
        <v>7963</v>
      </c>
      <c r="C1363" s="43" t="s">
        <v>8899</v>
      </c>
      <c r="D1363" s="43" t="s">
        <v>17537</v>
      </c>
      <c r="E1363" s="43">
        <v>45291.0</v>
      </c>
      <c r="F1363" s="43">
        <v>45900.0</v>
      </c>
      <c r="G1363" s="43" t="s">
        <v>17636</v>
      </c>
      <c r="H1363" s="43" t="s">
        <v>16857</v>
      </c>
      <c r="I1363" s="43" t="s">
        <v>8913</v>
      </c>
      <c r="J1363" s="43" t="s">
        <v>17637</v>
      </c>
    </row>
    <row r="1364">
      <c r="A1364" s="42">
        <v>480091.0</v>
      </c>
      <c r="B1364" s="43" t="s">
        <v>7963</v>
      </c>
      <c r="C1364" s="43" t="s">
        <v>8899</v>
      </c>
      <c r="D1364" s="43" t="s">
        <v>17537</v>
      </c>
      <c r="E1364" s="43">
        <v>45590.0</v>
      </c>
      <c r="F1364" s="43">
        <v>46685.0</v>
      </c>
      <c r="G1364" s="43" t="s">
        <v>17639</v>
      </c>
      <c r="H1364" s="43" t="s">
        <v>16857</v>
      </c>
      <c r="I1364" s="43" t="s">
        <v>8910</v>
      </c>
      <c r="J1364" s="43" t="s">
        <v>17640</v>
      </c>
    </row>
    <row r="1365">
      <c r="A1365" s="42">
        <v>480091.0</v>
      </c>
      <c r="B1365" s="43" t="s">
        <v>7963</v>
      </c>
      <c r="C1365" s="43" t="s">
        <v>8899</v>
      </c>
      <c r="D1365" s="43" t="s">
        <v>17537</v>
      </c>
      <c r="E1365" s="43">
        <v>45535.0</v>
      </c>
      <c r="F1365" s="43">
        <v>46265.0</v>
      </c>
      <c r="G1365" s="43" t="s">
        <v>17634</v>
      </c>
      <c r="H1365" s="43" t="s">
        <v>16857</v>
      </c>
      <c r="I1365" s="43" t="s">
        <v>8912</v>
      </c>
      <c r="J1365" s="43" t="s">
        <v>17635</v>
      </c>
    </row>
    <row r="1366">
      <c r="A1366" s="42">
        <v>480091.0</v>
      </c>
      <c r="B1366" s="43" t="s">
        <v>7963</v>
      </c>
      <c r="C1366" s="43" t="s">
        <v>8899</v>
      </c>
      <c r="D1366" s="43" t="s">
        <v>17537</v>
      </c>
      <c r="E1366" s="43">
        <v>45276.0</v>
      </c>
      <c r="F1366" s="43">
        <v>45900.0</v>
      </c>
      <c r="G1366" s="43" t="s">
        <v>17628</v>
      </c>
      <c r="H1366" s="43" t="s">
        <v>16857</v>
      </c>
      <c r="I1366" s="43" t="s">
        <v>8907</v>
      </c>
      <c r="J1366" s="43" t="s">
        <v>17629</v>
      </c>
    </row>
    <row r="1367">
      <c r="A1367" s="42">
        <v>480091.0</v>
      </c>
      <c r="B1367" s="43" t="s">
        <v>7963</v>
      </c>
      <c r="C1367" s="43" t="s">
        <v>8899</v>
      </c>
      <c r="D1367" s="43" t="s">
        <v>17537</v>
      </c>
      <c r="E1367" s="43">
        <v>45291.0</v>
      </c>
      <c r="F1367" s="43">
        <v>46128.0</v>
      </c>
      <c r="G1367" s="43"/>
      <c r="H1367" s="43" t="s">
        <v>16857</v>
      </c>
      <c r="I1367" s="43" t="s">
        <v>18042</v>
      </c>
      <c r="J1367" s="43" t="s">
        <v>17633</v>
      </c>
    </row>
    <row r="1368">
      <c r="A1368" s="42">
        <v>480091.0</v>
      </c>
      <c r="B1368" s="43" t="s">
        <v>7963</v>
      </c>
      <c r="C1368" s="43" t="s">
        <v>8899</v>
      </c>
      <c r="D1368" s="43" t="s">
        <v>17537</v>
      </c>
      <c r="E1368" s="43">
        <v>45482.0</v>
      </c>
      <c r="F1368" s="43">
        <v>46942.0</v>
      </c>
      <c r="G1368" s="43"/>
      <c r="H1368" s="43" t="s">
        <v>16857</v>
      </c>
      <c r="I1368" s="43" t="s">
        <v>8908</v>
      </c>
      <c r="J1368" s="43" t="s">
        <v>17638</v>
      </c>
    </row>
    <row r="1369">
      <c r="A1369" s="42">
        <v>480091.0</v>
      </c>
      <c r="B1369" s="43" t="s">
        <v>7963</v>
      </c>
      <c r="C1369" s="43" t="s">
        <v>8899</v>
      </c>
      <c r="D1369" s="43" t="s">
        <v>17537</v>
      </c>
      <c r="E1369" s="43">
        <v>45291.0</v>
      </c>
      <c r="F1369" s="43">
        <v>45942.0</v>
      </c>
      <c r="G1369" s="43" t="s">
        <v>17641</v>
      </c>
      <c r="H1369" s="43" t="s">
        <v>16857</v>
      </c>
      <c r="I1369" s="43" t="s">
        <v>8901</v>
      </c>
      <c r="J1369" s="43" t="s">
        <v>17642</v>
      </c>
    </row>
    <row r="1370">
      <c r="A1370" s="42">
        <v>480091.0</v>
      </c>
      <c r="B1370" s="43" t="s">
        <v>7963</v>
      </c>
      <c r="C1370" s="43" t="s">
        <v>10396</v>
      </c>
      <c r="D1370" s="43" t="s">
        <v>17537</v>
      </c>
      <c r="E1370" s="43">
        <v>45504.0</v>
      </c>
      <c r="F1370" s="43">
        <v>46234.0</v>
      </c>
      <c r="G1370" s="43"/>
      <c r="H1370" s="43" t="s">
        <v>16857</v>
      </c>
      <c r="I1370" s="43" t="s">
        <v>3702</v>
      </c>
      <c r="J1370" s="43" t="s">
        <v>17689</v>
      </c>
    </row>
    <row r="1371">
      <c r="A1371" s="42">
        <v>480091.0</v>
      </c>
      <c r="B1371" s="43" t="s">
        <v>7963</v>
      </c>
      <c r="C1371" s="43" t="s">
        <v>10118</v>
      </c>
      <c r="D1371" s="43" t="s">
        <v>17537</v>
      </c>
      <c r="E1371" s="43">
        <v>45421.0</v>
      </c>
      <c r="F1371" s="43">
        <v>46516.0</v>
      </c>
      <c r="G1371" s="43"/>
      <c r="H1371" s="43" t="s">
        <v>16857</v>
      </c>
      <c r="I1371" s="43" t="s">
        <v>18043</v>
      </c>
      <c r="J1371" s="43" t="s">
        <v>18044</v>
      </c>
    </row>
    <row r="1372">
      <c r="A1372" s="42">
        <v>480091.0</v>
      </c>
      <c r="B1372" s="43" t="s">
        <v>7963</v>
      </c>
      <c r="C1372" s="43" t="s">
        <v>9064</v>
      </c>
      <c r="D1372" s="43" t="s">
        <v>17537</v>
      </c>
      <c r="E1372" s="43">
        <v>45492.0</v>
      </c>
      <c r="F1372" s="43">
        <v>46587.0</v>
      </c>
      <c r="G1372" s="43"/>
      <c r="H1372" s="43" t="s">
        <v>16857</v>
      </c>
      <c r="I1372" s="43" t="s">
        <v>9067</v>
      </c>
      <c r="J1372" s="43" t="s">
        <v>17284</v>
      </c>
    </row>
    <row r="1373">
      <c r="A1373" s="42">
        <v>480091.0</v>
      </c>
      <c r="B1373" s="43" t="s">
        <v>7963</v>
      </c>
      <c r="C1373" s="43" t="s">
        <v>9064</v>
      </c>
      <c r="D1373" s="43" t="s">
        <v>17537</v>
      </c>
      <c r="E1373" s="43">
        <v>45403.0</v>
      </c>
      <c r="F1373" s="43">
        <v>46498.0</v>
      </c>
      <c r="G1373" s="43" t="s">
        <v>17604</v>
      </c>
      <c r="H1373" s="43" t="s">
        <v>16857</v>
      </c>
      <c r="I1373" s="43" t="s">
        <v>9066</v>
      </c>
      <c r="J1373" s="43" t="s">
        <v>17605</v>
      </c>
    </row>
    <row r="1374">
      <c r="A1374" s="42">
        <v>480091.0</v>
      </c>
      <c r="B1374" s="43" t="s">
        <v>7963</v>
      </c>
      <c r="C1374" s="43" t="s">
        <v>9064</v>
      </c>
      <c r="D1374" s="43" t="s">
        <v>17537</v>
      </c>
      <c r="E1374" s="43">
        <v>45479.0</v>
      </c>
      <c r="F1374" s="43">
        <v>46940.0</v>
      </c>
      <c r="G1374" s="43" t="s">
        <v>17606</v>
      </c>
      <c r="H1374" s="43" t="s">
        <v>16857</v>
      </c>
      <c r="I1374" s="43" t="s">
        <v>3254</v>
      </c>
      <c r="J1374" s="43" t="s">
        <v>17607</v>
      </c>
    </row>
    <row r="1375">
      <c r="A1375" s="42">
        <v>480091.0</v>
      </c>
      <c r="B1375" s="43" t="s">
        <v>7963</v>
      </c>
      <c r="C1375" s="43" t="s">
        <v>9064</v>
      </c>
      <c r="D1375" s="43" t="s">
        <v>17537</v>
      </c>
      <c r="E1375" s="43">
        <v>45501.0</v>
      </c>
      <c r="F1375" s="43">
        <v>46596.0</v>
      </c>
      <c r="G1375" s="43"/>
      <c r="H1375" s="43" t="s">
        <v>16857</v>
      </c>
      <c r="I1375" s="43" t="s">
        <v>9068</v>
      </c>
      <c r="J1375" s="43" t="s">
        <v>17693</v>
      </c>
    </row>
    <row r="1376">
      <c r="A1376" s="42">
        <v>480091.0</v>
      </c>
      <c r="B1376" s="43" t="s">
        <v>7963</v>
      </c>
      <c r="C1376" s="43" t="s">
        <v>10233</v>
      </c>
      <c r="D1376" s="43" t="s">
        <v>17537</v>
      </c>
      <c r="E1376" s="43">
        <v>45352.0</v>
      </c>
      <c r="F1376" s="43">
        <v>46812.0</v>
      </c>
      <c r="G1376" s="43" t="s">
        <v>18045</v>
      </c>
      <c r="H1376" s="43" t="s">
        <v>16857</v>
      </c>
      <c r="I1376" s="43" t="s">
        <v>588</v>
      </c>
      <c r="J1376" s="43" t="s">
        <v>18046</v>
      </c>
    </row>
    <row r="1377">
      <c r="A1377" s="42">
        <v>480091.0</v>
      </c>
      <c r="B1377" s="43" t="s">
        <v>7963</v>
      </c>
      <c r="C1377" s="43" t="s">
        <v>10233</v>
      </c>
      <c r="D1377" s="43" t="s">
        <v>17537</v>
      </c>
      <c r="E1377" s="43">
        <v>45352.0</v>
      </c>
      <c r="F1377" s="43">
        <v>46812.0</v>
      </c>
      <c r="G1377" s="43" t="s">
        <v>18045</v>
      </c>
      <c r="H1377" s="43" t="s">
        <v>16857</v>
      </c>
      <c r="I1377" s="43" t="s">
        <v>18047</v>
      </c>
      <c r="J1377" s="43" t="s">
        <v>18046</v>
      </c>
    </row>
    <row r="1378">
      <c r="A1378" s="42">
        <v>480091.0</v>
      </c>
      <c r="B1378" s="43" t="s">
        <v>7963</v>
      </c>
      <c r="C1378" s="43" t="s">
        <v>10223</v>
      </c>
      <c r="D1378" s="43" t="s">
        <v>17537</v>
      </c>
      <c r="E1378" s="43">
        <v>45352.0</v>
      </c>
      <c r="F1378" s="43">
        <v>46812.0</v>
      </c>
      <c r="G1378" s="43" t="s">
        <v>18045</v>
      </c>
      <c r="H1378" s="43" t="s">
        <v>16857</v>
      </c>
      <c r="I1378" s="43" t="s">
        <v>499</v>
      </c>
      <c r="J1378" s="43" t="s">
        <v>18046</v>
      </c>
    </row>
    <row r="1379">
      <c r="A1379" s="42">
        <v>480091.0</v>
      </c>
      <c r="B1379" s="43" t="s">
        <v>7963</v>
      </c>
      <c r="C1379" s="43" t="s">
        <v>10223</v>
      </c>
      <c r="D1379" s="43" t="s">
        <v>17537</v>
      </c>
      <c r="E1379" s="43">
        <v>45352.0</v>
      </c>
      <c r="F1379" s="43">
        <v>46812.0</v>
      </c>
      <c r="G1379" s="43" t="s">
        <v>18045</v>
      </c>
      <c r="H1379" s="43" t="s">
        <v>16857</v>
      </c>
      <c r="I1379" s="43" t="s">
        <v>16001</v>
      </c>
      <c r="J1379" s="43" t="s">
        <v>18046</v>
      </c>
    </row>
    <row r="1380">
      <c r="A1380" s="42">
        <v>480091.0</v>
      </c>
      <c r="B1380" s="43" t="s">
        <v>7963</v>
      </c>
      <c r="C1380" s="43" t="s">
        <v>10223</v>
      </c>
      <c r="D1380" s="43" t="s">
        <v>17537</v>
      </c>
      <c r="E1380" s="43">
        <v>45352.0</v>
      </c>
      <c r="F1380" s="43">
        <v>46812.0</v>
      </c>
      <c r="G1380" s="43" t="s">
        <v>18045</v>
      </c>
      <c r="H1380" s="43" t="s">
        <v>16857</v>
      </c>
      <c r="I1380" s="43" t="s">
        <v>18048</v>
      </c>
      <c r="J1380" s="43" t="s">
        <v>18046</v>
      </c>
    </row>
    <row r="1381">
      <c r="A1381" s="42">
        <v>480091.0</v>
      </c>
      <c r="B1381" s="43" t="s">
        <v>7963</v>
      </c>
      <c r="C1381" s="43" t="s">
        <v>10198</v>
      </c>
      <c r="D1381" s="43" t="s">
        <v>17537</v>
      </c>
      <c r="E1381" s="43">
        <v>45352.0</v>
      </c>
      <c r="F1381" s="43">
        <v>46812.0</v>
      </c>
      <c r="G1381" s="43" t="s">
        <v>18045</v>
      </c>
      <c r="H1381" s="43" t="s">
        <v>16857</v>
      </c>
      <c r="I1381" s="43" t="s">
        <v>3314</v>
      </c>
      <c r="J1381" s="43" t="s">
        <v>18046</v>
      </c>
    </row>
    <row r="1382">
      <c r="A1382" s="42">
        <v>480091.0</v>
      </c>
      <c r="B1382" s="43" t="s">
        <v>7963</v>
      </c>
      <c r="C1382" s="43" t="s">
        <v>10198</v>
      </c>
      <c r="D1382" s="43" t="s">
        <v>17537</v>
      </c>
      <c r="E1382" s="43">
        <v>45291.0</v>
      </c>
      <c r="F1382" s="43">
        <v>45657.0</v>
      </c>
      <c r="G1382" s="43"/>
      <c r="H1382" s="43" t="s">
        <v>16857</v>
      </c>
      <c r="I1382" s="43" t="s">
        <v>18049</v>
      </c>
      <c r="J1382" s="43" t="s">
        <v>18050</v>
      </c>
    </row>
    <row r="1383">
      <c r="A1383" s="42">
        <v>480091.0</v>
      </c>
      <c r="B1383" s="43" t="s">
        <v>7963</v>
      </c>
      <c r="C1383" s="43" t="s">
        <v>10198</v>
      </c>
      <c r="D1383" s="43" t="s">
        <v>17537</v>
      </c>
      <c r="E1383" s="43">
        <v>45352.0</v>
      </c>
      <c r="F1383" s="43">
        <v>46812.0</v>
      </c>
      <c r="G1383" s="43" t="s">
        <v>18045</v>
      </c>
      <c r="H1383" s="43" t="s">
        <v>16857</v>
      </c>
      <c r="I1383" s="43" t="s">
        <v>18051</v>
      </c>
      <c r="J1383" s="43" t="s">
        <v>18046</v>
      </c>
    </row>
    <row r="1384">
      <c r="A1384" s="42">
        <v>480091.0</v>
      </c>
      <c r="B1384" s="43" t="s">
        <v>7963</v>
      </c>
      <c r="C1384" s="43" t="s">
        <v>10198</v>
      </c>
      <c r="D1384" s="43" t="s">
        <v>17537</v>
      </c>
      <c r="E1384" s="43">
        <v>45352.0</v>
      </c>
      <c r="F1384" s="43">
        <v>46812.0</v>
      </c>
      <c r="G1384" s="43" t="s">
        <v>18045</v>
      </c>
      <c r="H1384" s="43" t="s">
        <v>16857</v>
      </c>
      <c r="I1384" s="43" t="s">
        <v>18052</v>
      </c>
      <c r="J1384" s="43" t="s">
        <v>18046</v>
      </c>
    </row>
    <row r="1385">
      <c r="A1385" s="42">
        <v>480091.0</v>
      </c>
      <c r="B1385" s="43" t="s">
        <v>7963</v>
      </c>
      <c r="C1385" s="43" t="s">
        <v>10273</v>
      </c>
      <c r="D1385" s="43" t="s">
        <v>17537</v>
      </c>
      <c r="E1385" s="43">
        <v>45352.0</v>
      </c>
      <c r="F1385" s="43">
        <v>46812.0</v>
      </c>
      <c r="G1385" s="43" t="s">
        <v>18045</v>
      </c>
      <c r="H1385" s="43" t="s">
        <v>16857</v>
      </c>
      <c r="I1385" s="43" t="s">
        <v>86</v>
      </c>
      <c r="J1385" s="43" t="s">
        <v>18046</v>
      </c>
    </row>
    <row r="1386">
      <c r="A1386" s="42">
        <v>480091.0</v>
      </c>
      <c r="B1386" s="43" t="s">
        <v>7963</v>
      </c>
      <c r="C1386" s="43" t="s">
        <v>10273</v>
      </c>
      <c r="D1386" s="43" t="s">
        <v>17537</v>
      </c>
      <c r="E1386" s="43">
        <v>45352.0</v>
      </c>
      <c r="F1386" s="43">
        <v>46812.0</v>
      </c>
      <c r="G1386" s="43" t="s">
        <v>18045</v>
      </c>
      <c r="H1386" s="43" t="s">
        <v>16857</v>
      </c>
      <c r="I1386" s="43" t="s">
        <v>18053</v>
      </c>
      <c r="J1386" s="43" t="s">
        <v>18046</v>
      </c>
    </row>
    <row r="1387">
      <c r="A1387" s="42">
        <v>480091.0</v>
      </c>
      <c r="B1387" s="43" t="s">
        <v>7963</v>
      </c>
      <c r="C1387" s="43" t="s">
        <v>10273</v>
      </c>
      <c r="D1387" s="43" t="s">
        <v>17537</v>
      </c>
      <c r="E1387" s="43">
        <v>45352.0</v>
      </c>
      <c r="F1387" s="43">
        <v>46812.0</v>
      </c>
      <c r="G1387" s="43" t="s">
        <v>18045</v>
      </c>
      <c r="H1387" s="43" t="s">
        <v>16857</v>
      </c>
      <c r="I1387" s="43" t="s">
        <v>18054</v>
      </c>
      <c r="J1387" s="43" t="s">
        <v>18046</v>
      </c>
    </row>
    <row r="1388">
      <c r="A1388" s="42">
        <v>480091.0</v>
      </c>
      <c r="B1388" s="43" t="s">
        <v>7963</v>
      </c>
      <c r="C1388" s="43" t="s">
        <v>10273</v>
      </c>
      <c r="D1388" s="43" t="s">
        <v>17537</v>
      </c>
      <c r="E1388" s="43">
        <v>45291.0</v>
      </c>
      <c r="F1388" s="43">
        <v>45657.0</v>
      </c>
      <c r="G1388" s="43"/>
      <c r="H1388" s="43" t="s">
        <v>16857</v>
      </c>
      <c r="I1388" s="43" t="s">
        <v>10201</v>
      </c>
      <c r="J1388" s="43" t="s">
        <v>18050</v>
      </c>
    </row>
    <row r="1389">
      <c r="A1389" s="42">
        <v>480091.0</v>
      </c>
      <c r="B1389" s="43" t="s">
        <v>7963</v>
      </c>
      <c r="C1389" s="43" t="s">
        <v>10242</v>
      </c>
      <c r="D1389" s="43" t="s">
        <v>17537</v>
      </c>
      <c r="E1389" s="43">
        <v>45352.0</v>
      </c>
      <c r="F1389" s="43">
        <v>46812.0</v>
      </c>
      <c r="G1389" s="43" t="s">
        <v>18045</v>
      </c>
      <c r="H1389" s="43" t="s">
        <v>16857</v>
      </c>
      <c r="I1389" s="43" t="s">
        <v>10245</v>
      </c>
      <c r="J1389" s="43" t="s">
        <v>18046</v>
      </c>
    </row>
    <row r="1390">
      <c r="A1390" s="42">
        <v>480091.0</v>
      </c>
      <c r="B1390" s="43" t="s">
        <v>7963</v>
      </c>
      <c r="C1390" s="43" t="s">
        <v>10242</v>
      </c>
      <c r="D1390" s="43" t="s">
        <v>17537</v>
      </c>
      <c r="E1390" s="43">
        <v>45352.0</v>
      </c>
      <c r="F1390" s="43">
        <v>46812.0</v>
      </c>
      <c r="G1390" s="43" t="s">
        <v>18045</v>
      </c>
      <c r="H1390" s="43" t="s">
        <v>16857</v>
      </c>
      <c r="I1390" s="43" t="s">
        <v>18055</v>
      </c>
      <c r="J1390" s="43" t="s">
        <v>18046</v>
      </c>
    </row>
    <row r="1391">
      <c r="A1391" s="42">
        <v>480091.0</v>
      </c>
      <c r="B1391" s="43" t="s">
        <v>7963</v>
      </c>
      <c r="C1391" s="43" t="s">
        <v>10242</v>
      </c>
      <c r="D1391" s="43" t="s">
        <v>17537</v>
      </c>
      <c r="E1391" s="43">
        <v>45352.0</v>
      </c>
      <c r="F1391" s="43">
        <v>46812.0</v>
      </c>
      <c r="G1391" s="43" t="s">
        <v>18045</v>
      </c>
      <c r="H1391" s="43" t="s">
        <v>16857</v>
      </c>
      <c r="I1391" s="43" t="s">
        <v>18056</v>
      </c>
      <c r="J1391" s="43" t="s">
        <v>18046</v>
      </c>
    </row>
    <row r="1392">
      <c r="A1392" s="42">
        <v>480091.0</v>
      </c>
      <c r="B1392" s="43" t="s">
        <v>7963</v>
      </c>
      <c r="C1392" s="43" t="s">
        <v>10242</v>
      </c>
      <c r="D1392" s="43" t="s">
        <v>17537</v>
      </c>
      <c r="E1392" s="43">
        <v>45291.0</v>
      </c>
      <c r="F1392" s="43">
        <v>45657.0</v>
      </c>
      <c r="G1392" s="43"/>
      <c r="H1392" s="43" t="s">
        <v>16857</v>
      </c>
      <c r="I1392" s="43" t="s">
        <v>10201</v>
      </c>
      <c r="J1392" s="43" t="s">
        <v>18050</v>
      </c>
    </row>
    <row r="1393">
      <c r="A1393" s="42">
        <v>480091.0</v>
      </c>
      <c r="B1393" s="43" t="s">
        <v>7963</v>
      </c>
      <c r="C1393" s="43" t="s">
        <v>10261</v>
      </c>
      <c r="D1393" s="43" t="s">
        <v>17537</v>
      </c>
      <c r="E1393" s="43">
        <v>45352.0</v>
      </c>
      <c r="F1393" s="43">
        <v>46812.0</v>
      </c>
      <c r="G1393" s="43" t="s">
        <v>18045</v>
      </c>
      <c r="H1393" s="43" t="s">
        <v>16857</v>
      </c>
      <c r="I1393" s="43" t="s">
        <v>86</v>
      </c>
      <c r="J1393" s="43" t="s">
        <v>18046</v>
      </c>
    </row>
    <row r="1394">
      <c r="A1394" s="42">
        <v>480091.0</v>
      </c>
      <c r="B1394" s="43" t="s">
        <v>7963</v>
      </c>
      <c r="C1394" s="43" t="s">
        <v>10261</v>
      </c>
      <c r="D1394" s="43" t="s">
        <v>17537</v>
      </c>
      <c r="E1394" s="43">
        <v>45352.0</v>
      </c>
      <c r="F1394" s="43">
        <v>46812.0</v>
      </c>
      <c r="G1394" s="43" t="s">
        <v>18045</v>
      </c>
      <c r="H1394" s="43" t="s">
        <v>16857</v>
      </c>
      <c r="I1394" s="43" t="s">
        <v>18057</v>
      </c>
      <c r="J1394" s="43" t="s">
        <v>18046</v>
      </c>
    </row>
    <row r="1395">
      <c r="A1395" s="42">
        <v>480091.0</v>
      </c>
      <c r="B1395" s="43" t="s">
        <v>7963</v>
      </c>
      <c r="C1395" s="43" t="s">
        <v>10261</v>
      </c>
      <c r="D1395" s="43" t="s">
        <v>17537</v>
      </c>
      <c r="E1395" s="43">
        <v>45352.0</v>
      </c>
      <c r="F1395" s="43">
        <v>46812.0</v>
      </c>
      <c r="G1395" s="43" t="s">
        <v>18045</v>
      </c>
      <c r="H1395" s="43" t="s">
        <v>16857</v>
      </c>
      <c r="I1395" s="43" t="s">
        <v>18058</v>
      </c>
      <c r="J1395" s="43" t="s">
        <v>18046</v>
      </c>
    </row>
    <row r="1396">
      <c r="A1396" s="42">
        <v>480091.0</v>
      </c>
      <c r="B1396" s="43" t="s">
        <v>7963</v>
      </c>
      <c r="C1396" s="43" t="s">
        <v>10261</v>
      </c>
      <c r="D1396" s="43" t="s">
        <v>17537</v>
      </c>
      <c r="E1396" s="43">
        <v>45291.0</v>
      </c>
      <c r="F1396" s="43">
        <v>45657.0</v>
      </c>
      <c r="G1396" s="43"/>
      <c r="H1396" s="43" t="s">
        <v>16857</v>
      </c>
      <c r="I1396" s="43" t="s">
        <v>10201</v>
      </c>
      <c r="J1396" s="43" t="s">
        <v>18050</v>
      </c>
    </row>
    <row r="1397">
      <c r="A1397" s="42">
        <v>480091.0</v>
      </c>
      <c r="B1397" s="43" t="s">
        <v>7963</v>
      </c>
      <c r="C1397" s="43" t="s">
        <v>10990</v>
      </c>
      <c r="D1397" s="43" t="s">
        <v>17537</v>
      </c>
      <c r="E1397" s="43">
        <v>45504.0</v>
      </c>
      <c r="F1397" s="43">
        <v>46965.0</v>
      </c>
      <c r="G1397" s="43" t="s">
        <v>18059</v>
      </c>
      <c r="H1397" s="43" t="s">
        <v>16857</v>
      </c>
      <c r="I1397" s="43" t="s">
        <v>18060</v>
      </c>
      <c r="J1397" s="43" t="s">
        <v>18061</v>
      </c>
    </row>
    <row r="1398">
      <c r="A1398" s="42">
        <v>480091.0</v>
      </c>
      <c r="B1398" s="43" t="s">
        <v>7963</v>
      </c>
      <c r="C1398" s="43" t="s">
        <v>8390</v>
      </c>
      <c r="D1398" s="43" t="s">
        <v>17537</v>
      </c>
      <c r="E1398" s="43">
        <v>45295.0</v>
      </c>
      <c r="F1398" s="43">
        <v>46756.0</v>
      </c>
      <c r="G1398" s="43" t="s">
        <v>18062</v>
      </c>
      <c r="H1398" s="43" t="s">
        <v>16857</v>
      </c>
      <c r="I1398" s="43" t="s">
        <v>10916</v>
      </c>
      <c r="J1398" s="43" t="s">
        <v>16673</v>
      </c>
    </row>
    <row r="1399">
      <c r="A1399" s="42">
        <v>480091.0</v>
      </c>
      <c r="B1399" s="43" t="s">
        <v>7963</v>
      </c>
      <c r="C1399" s="43" t="s">
        <v>8390</v>
      </c>
      <c r="D1399" s="43" t="s">
        <v>17537</v>
      </c>
      <c r="E1399" s="43">
        <v>45295.0</v>
      </c>
      <c r="F1399" s="43">
        <v>46756.0</v>
      </c>
      <c r="G1399" s="43" t="s">
        <v>18062</v>
      </c>
      <c r="H1399" s="43" t="s">
        <v>16857</v>
      </c>
      <c r="I1399" s="43" t="s">
        <v>8805</v>
      </c>
      <c r="J1399" s="43" t="s">
        <v>16673</v>
      </c>
    </row>
    <row r="1400">
      <c r="A1400" s="42">
        <v>480091.0</v>
      </c>
      <c r="B1400" s="43" t="s">
        <v>7963</v>
      </c>
      <c r="C1400" s="43" t="s">
        <v>9834</v>
      </c>
      <c r="D1400" s="43" t="s">
        <v>17537</v>
      </c>
      <c r="E1400" s="43">
        <v>45341.0</v>
      </c>
      <c r="F1400" s="43">
        <v>46802.0</v>
      </c>
      <c r="G1400" s="43" t="s">
        <v>17775</v>
      </c>
      <c r="H1400" s="43" t="s">
        <v>16857</v>
      </c>
      <c r="I1400" s="43" t="s">
        <v>9836</v>
      </c>
      <c r="J1400" s="43" t="s">
        <v>18063</v>
      </c>
    </row>
    <row r="1401">
      <c r="A1401" s="42">
        <v>480091.0</v>
      </c>
      <c r="B1401" s="43" t="s">
        <v>7963</v>
      </c>
      <c r="C1401" s="43" t="s">
        <v>9834</v>
      </c>
      <c r="D1401" s="43" t="s">
        <v>17537</v>
      </c>
      <c r="E1401" s="43">
        <v>45291.0</v>
      </c>
      <c r="F1401" s="43">
        <v>45689.0</v>
      </c>
      <c r="G1401" s="43" t="s">
        <v>18064</v>
      </c>
      <c r="H1401" s="43" t="s">
        <v>16857</v>
      </c>
      <c r="I1401" s="43" t="s">
        <v>9837</v>
      </c>
      <c r="J1401" s="43" t="s">
        <v>18065</v>
      </c>
    </row>
    <row r="1402">
      <c r="A1402" s="42">
        <v>480091.0</v>
      </c>
      <c r="B1402" s="43" t="s">
        <v>7963</v>
      </c>
      <c r="C1402" s="43" t="s">
        <v>9834</v>
      </c>
      <c r="D1402" s="43" t="s">
        <v>17537</v>
      </c>
      <c r="E1402" s="43">
        <v>45469.0</v>
      </c>
      <c r="F1402" s="43">
        <v>46930.0</v>
      </c>
      <c r="G1402" s="43" t="s">
        <v>18066</v>
      </c>
      <c r="H1402" s="43" t="s">
        <v>16857</v>
      </c>
      <c r="I1402" s="43" t="s">
        <v>9838</v>
      </c>
      <c r="J1402" s="43" t="s">
        <v>18067</v>
      </c>
    </row>
    <row r="1403">
      <c r="A1403" s="42">
        <v>480091.0</v>
      </c>
      <c r="B1403" s="43" t="s">
        <v>7963</v>
      </c>
      <c r="C1403" s="43" t="s">
        <v>9834</v>
      </c>
      <c r="D1403" s="43" t="s">
        <v>17537</v>
      </c>
      <c r="E1403" s="43">
        <v>45291.0</v>
      </c>
      <c r="F1403" s="43">
        <v>46000.0</v>
      </c>
      <c r="G1403" s="43" t="s">
        <v>18068</v>
      </c>
      <c r="H1403" s="43" t="s">
        <v>16857</v>
      </c>
      <c r="I1403" s="43" t="s">
        <v>9839</v>
      </c>
      <c r="J1403" s="43" t="s">
        <v>18069</v>
      </c>
    </row>
    <row r="1404">
      <c r="A1404" s="42">
        <v>480091.0</v>
      </c>
      <c r="B1404" s="43" t="s">
        <v>7963</v>
      </c>
      <c r="C1404" s="43" t="s">
        <v>9834</v>
      </c>
      <c r="D1404" s="43" t="s">
        <v>17537</v>
      </c>
      <c r="E1404" s="43">
        <v>45291.0</v>
      </c>
      <c r="F1404" s="43">
        <v>45890.0</v>
      </c>
      <c r="G1404" s="43" t="s">
        <v>18070</v>
      </c>
      <c r="H1404" s="43" t="s">
        <v>16857</v>
      </c>
      <c r="I1404" s="43" t="s">
        <v>9840</v>
      </c>
      <c r="J1404" s="43" t="s">
        <v>18071</v>
      </c>
    </row>
    <row r="1405">
      <c r="A1405" s="42">
        <v>480091.0</v>
      </c>
      <c r="B1405" s="43" t="s">
        <v>7963</v>
      </c>
      <c r="C1405" s="43" t="s">
        <v>9834</v>
      </c>
      <c r="D1405" s="43" t="s">
        <v>17537</v>
      </c>
      <c r="E1405" s="43">
        <v>45291.0</v>
      </c>
      <c r="F1405" s="43">
        <v>46081.0</v>
      </c>
      <c r="G1405" s="43" t="s">
        <v>18072</v>
      </c>
      <c r="H1405" s="43" t="s">
        <v>16857</v>
      </c>
      <c r="I1405" s="43" t="s">
        <v>9841</v>
      </c>
      <c r="J1405" s="43" t="s">
        <v>18073</v>
      </c>
    </row>
    <row r="1406">
      <c r="A1406" s="42">
        <v>480091.0</v>
      </c>
      <c r="B1406" s="43" t="s">
        <v>7963</v>
      </c>
      <c r="C1406" s="43" t="s">
        <v>9834</v>
      </c>
      <c r="D1406" s="43" t="s">
        <v>17537</v>
      </c>
      <c r="E1406" s="43">
        <v>45292.0</v>
      </c>
      <c r="F1406" s="43">
        <v>46753.0</v>
      </c>
      <c r="G1406" s="43" t="s">
        <v>18074</v>
      </c>
      <c r="H1406" s="43" t="s">
        <v>16857</v>
      </c>
      <c r="I1406" s="43" t="s">
        <v>9842</v>
      </c>
      <c r="J1406" s="43" t="s">
        <v>18075</v>
      </c>
    </row>
    <row r="1407">
      <c r="A1407" s="42">
        <v>480091.0</v>
      </c>
      <c r="B1407" s="43" t="s">
        <v>7963</v>
      </c>
      <c r="C1407" s="43" t="s">
        <v>9834</v>
      </c>
      <c r="D1407" s="43" t="s">
        <v>17537</v>
      </c>
      <c r="E1407" s="43">
        <v>45291.0</v>
      </c>
      <c r="F1407" s="43">
        <v>45595.0</v>
      </c>
      <c r="G1407" s="43" t="s">
        <v>18076</v>
      </c>
      <c r="H1407" s="43" t="s">
        <v>16857</v>
      </c>
      <c r="I1407" s="43" t="s">
        <v>9843</v>
      </c>
      <c r="J1407" s="43" t="s">
        <v>18077</v>
      </c>
    </row>
    <row r="1408">
      <c r="A1408" s="42">
        <v>480091.0</v>
      </c>
      <c r="B1408" s="43" t="s">
        <v>7963</v>
      </c>
      <c r="C1408" s="43" t="s">
        <v>9834</v>
      </c>
      <c r="D1408" s="43" t="s">
        <v>17537</v>
      </c>
      <c r="E1408" s="43">
        <v>45271.0</v>
      </c>
      <c r="F1408" s="43">
        <v>46732.0</v>
      </c>
      <c r="G1408" s="43" t="s">
        <v>18078</v>
      </c>
      <c r="H1408" s="43" t="s">
        <v>16857</v>
      </c>
      <c r="I1408" s="43" t="s">
        <v>9844</v>
      </c>
      <c r="J1408" s="43" t="s">
        <v>18079</v>
      </c>
    </row>
    <row r="1409">
      <c r="A1409" s="42">
        <v>480091.0</v>
      </c>
      <c r="B1409" s="43" t="s">
        <v>7963</v>
      </c>
      <c r="C1409" s="43" t="s">
        <v>9834</v>
      </c>
      <c r="D1409" s="43" t="s">
        <v>17537</v>
      </c>
      <c r="E1409" s="43">
        <v>45271.0</v>
      </c>
      <c r="F1409" s="43">
        <v>46732.0</v>
      </c>
      <c r="G1409" s="43" t="s">
        <v>18080</v>
      </c>
      <c r="H1409" s="43" t="s">
        <v>16857</v>
      </c>
      <c r="I1409" s="43" t="s">
        <v>9845</v>
      </c>
      <c r="J1409" s="43" t="s">
        <v>18081</v>
      </c>
    </row>
    <row r="1410">
      <c r="A1410" s="42">
        <v>480091.0</v>
      </c>
      <c r="B1410" s="43" t="s">
        <v>7963</v>
      </c>
      <c r="C1410" s="43" t="s">
        <v>9819</v>
      </c>
      <c r="D1410" s="43" t="s">
        <v>17537</v>
      </c>
      <c r="E1410" s="43">
        <v>45291.0</v>
      </c>
      <c r="F1410" s="43">
        <v>45984.0</v>
      </c>
      <c r="G1410" s="43" t="s">
        <v>18082</v>
      </c>
      <c r="H1410" s="43" t="s">
        <v>16857</v>
      </c>
      <c r="I1410" s="43" t="s">
        <v>9831</v>
      </c>
      <c r="J1410" s="43" t="s">
        <v>18083</v>
      </c>
    </row>
    <row r="1411">
      <c r="A1411" s="42">
        <v>480091.0</v>
      </c>
      <c r="B1411" s="43" t="s">
        <v>7963</v>
      </c>
      <c r="C1411" s="43" t="s">
        <v>9819</v>
      </c>
      <c r="D1411" s="43" t="s">
        <v>17537</v>
      </c>
      <c r="E1411" s="43">
        <v>45291.0</v>
      </c>
      <c r="F1411" s="43">
        <v>46711.0</v>
      </c>
      <c r="G1411" s="43" t="s">
        <v>18084</v>
      </c>
      <c r="H1411" s="43" t="s">
        <v>16857</v>
      </c>
      <c r="I1411" s="43" t="s">
        <v>9824</v>
      </c>
      <c r="J1411" s="43" t="s">
        <v>18085</v>
      </c>
    </row>
    <row r="1412">
      <c r="A1412" s="42">
        <v>480091.0</v>
      </c>
      <c r="B1412" s="43" t="s">
        <v>7963</v>
      </c>
      <c r="C1412" s="43" t="s">
        <v>9819</v>
      </c>
      <c r="D1412" s="43" t="s">
        <v>17537</v>
      </c>
      <c r="E1412" s="43">
        <v>45291.0</v>
      </c>
      <c r="F1412" s="43">
        <v>45950.0</v>
      </c>
      <c r="G1412" s="43" t="s">
        <v>18086</v>
      </c>
      <c r="H1412" s="43" t="s">
        <v>16857</v>
      </c>
      <c r="I1412" s="43" t="s">
        <v>9832</v>
      </c>
      <c r="J1412" s="43" t="s">
        <v>18087</v>
      </c>
    </row>
    <row r="1413">
      <c r="A1413" s="42">
        <v>480091.0</v>
      </c>
      <c r="B1413" s="43" t="s">
        <v>7963</v>
      </c>
      <c r="C1413" s="43" t="s">
        <v>9819</v>
      </c>
      <c r="D1413" s="43" t="s">
        <v>17537</v>
      </c>
      <c r="E1413" s="43">
        <v>45291.0</v>
      </c>
      <c r="F1413" s="43">
        <v>45503.0</v>
      </c>
      <c r="G1413" s="43" t="s">
        <v>18088</v>
      </c>
      <c r="H1413" s="43" t="s">
        <v>16857</v>
      </c>
      <c r="I1413" s="43" t="s">
        <v>9825</v>
      </c>
      <c r="J1413" s="43" t="s">
        <v>18089</v>
      </c>
    </row>
    <row r="1414">
      <c r="A1414" s="42">
        <v>480091.0</v>
      </c>
      <c r="B1414" s="43" t="s">
        <v>7963</v>
      </c>
      <c r="C1414" s="43" t="s">
        <v>9819</v>
      </c>
      <c r="D1414" s="43" t="s">
        <v>17537</v>
      </c>
      <c r="E1414" s="43">
        <v>45291.0</v>
      </c>
      <c r="F1414" s="43">
        <v>45938.0</v>
      </c>
      <c r="G1414" s="43" t="s">
        <v>18090</v>
      </c>
      <c r="H1414" s="43" t="s">
        <v>16857</v>
      </c>
      <c r="I1414" s="43" t="s">
        <v>9826</v>
      </c>
      <c r="J1414" s="43" t="s">
        <v>18091</v>
      </c>
    </row>
    <row r="1415">
      <c r="A1415" s="42">
        <v>480091.0</v>
      </c>
      <c r="B1415" s="43" t="s">
        <v>7963</v>
      </c>
      <c r="C1415" s="43" t="s">
        <v>9819</v>
      </c>
      <c r="D1415" s="43" t="s">
        <v>17537</v>
      </c>
      <c r="E1415" s="43">
        <v>45291.0</v>
      </c>
      <c r="F1415" s="43">
        <v>45877.0</v>
      </c>
      <c r="G1415" s="43" t="s">
        <v>18092</v>
      </c>
      <c r="H1415" s="43" t="s">
        <v>16857</v>
      </c>
      <c r="I1415" s="43" t="s">
        <v>9833</v>
      </c>
      <c r="J1415" s="43" t="s">
        <v>18093</v>
      </c>
    </row>
    <row r="1416">
      <c r="A1416" s="42">
        <v>480091.0</v>
      </c>
      <c r="B1416" s="43" t="s">
        <v>7963</v>
      </c>
      <c r="C1416" s="43" t="s">
        <v>9819</v>
      </c>
      <c r="D1416" s="43" t="s">
        <v>17537</v>
      </c>
      <c r="E1416" s="43">
        <v>45291.0</v>
      </c>
      <c r="F1416" s="43">
        <v>46001.0</v>
      </c>
      <c r="G1416" s="43" t="s">
        <v>18094</v>
      </c>
      <c r="H1416" s="43" t="s">
        <v>16857</v>
      </c>
      <c r="I1416" s="43" t="s">
        <v>9827</v>
      </c>
      <c r="J1416" s="43" t="s">
        <v>18095</v>
      </c>
    </row>
    <row r="1417">
      <c r="A1417" s="42">
        <v>480091.0</v>
      </c>
      <c r="B1417" s="43" t="s">
        <v>7963</v>
      </c>
      <c r="C1417" s="43" t="s">
        <v>9819</v>
      </c>
      <c r="D1417" s="43" t="s">
        <v>17537</v>
      </c>
      <c r="E1417" s="43">
        <v>45291.0</v>
      </c>
      <c r="F1417" s="43">
        <v>45638.0</v>
      </c>
      <c r="G1417" s="43" t="s">
        <v>18096</v>
      </c>
      <c r="H1417" s="43" t="s">
        <v>16857</v>
      </c>
      <c r="I1417" s="43" t="s">
        <v>9828</v>
      </c>
      <c r="J1417" s="43" t="s">
        <v>18097</v>
      </c>
    </row>
    <row r="1418">
      <c r="A1418" s="42">
        <v>480091.0</v>
      </c>
      <c r="B1418" s="43" t="s">
        <v>7963</v>
      </c>
      <c r="C1418" s="43" t="s">
        <v>8393</v>
      </c>
      <c r="D1418" s="43" t="s">
        <v>17537</v>
      </c>
      <c r="E1418" s="43">
        <v>45596.0</v>
      </c>
      <c r="F1418" s="43">
        <v>45230.0</v>
      </c>
      <c r="G1418" s="43" t="s">
        <v>17561</v>
      </c>
      <c r="H1418" s="43" t="s">
        <v>16857</v>
      </c>
      <c r="I1418" s="43" t="s">
        <v>8392</v>
      </c>
      <c r="J1418" s="43" t="s">
        <v>17563</v>
      </c>
    </row>
    <row r="1419">
      <c r="A1419" s="42">
        <v>480091.0</v>
      </c>
      <c r="B1419" s="43" t="s">
        <v>7963</v>
      </c>
      <c r="C1419" s="43" t="s">
        <v>8384</v>
      </c>
      <c r="D1419" s="43" t="s">
        <v>17537</v>
      </c>
      <c r="E1419" s="43">
        <v>45596.0</v>
      </c>
      <c r="F1419" s="43">
        <v>45230.0</v>
      </c>
      <c r="G1419" s="43" t="s">
        <v>17561</v>
      </c>
      <c r="H1419" s="43" t="s">
        <v>16857</v>
      </c>
      <c r="I1419" s="43" t="s">
        <v>8392</v>
      </c>
      <c r="J1419" s="43" t="s">
        <v>17563</v>
      </c>
    </row>
    <row r="1420">
      <c r="A1420" s="42">
        <v>480091.0</v>
      </c>
      <c r="B1420" s="43" t="s">
        <v>7963</v>
      </c>
      <c r="C1420" s="43" t="s">
        <v>8875</v>
      </c>
      <c r="D1420" s="43" t="s">
        <v>17537</v>
      </c>
      <c r="E1420" s="43">
        <v>45291.0</v>
      </c>
      <c r="F1420" s="43">
        <v>45657.0</v>
      </c>
      <c r="G1420" s="43"/>
      <c r="H1420" s="43" t="s">
        <v>16857</v>
      </c>
      <c r="I1420" s="43" t="s">
        <v>8880</v>
      </c>
      <c r="J1420" s="43" t="s">
        <v>18098</v>
      </c>
    </row>
    <row r="1421">
      <c r="A1421" s="42">
        <v>480091.0</v>
      </c>
      <c r="B1421" s="43" t="s">
        <v>7963</v>
      </c>
      <c r="C1421" s="43" t="s">
        <v>8808</v>
      </c>
      <c r="D1421" s="43" t="s">
        <v>17537</v>
      </c>
      <c r="E1421" s="43">
        <v>45291.0</v>
      </c>
      <c r="F1421" s="43">
        <v>45291.0</v>
      </c>
      <c r="G1421" s="43"/>
      <c r="H1421" s="43" t="s">
        <v>16857</v>
      </c>
      <c r="I1421" s="43" t="s">
        <v>18099</v>
      </c>
      <c r="J1421" s="43" t="s">
        <v>18100</v>
      </c>
    </row>
    <row r="1422">
      <c r="A1422" s="42">
        <v>480091.0</v>
      </c>
      <c r="B1422" s="43" t="s">
        <v>7963</v>
      </c>
      <c r="C1422" s="43" t="s">
        <v>8263</v>
      </c>
      <c r="D1422" s="43" t="s">
        <v>17537</v>
      </c>
      <c r="E1422" s="43">
        <v>45596.0</v>
      </c>
      <c r="F1422" s="43">
        <v>45230.0</v>
      </c>
      <c r="G1422" s="43" t="s">
        <v>17561</v>
      </c>
      <c r="H1422" s="43" t="s">
        <v>16857</v>
      </c>
      <c r="I1422" s="43" t="s">
        <v>620</v>
      </c>
      <c r="J1422" s="43" t="s">
        <v>17563</v>
      </c>
    </row>
    <row r="1423">
      <c r="A1423" s="42">
        <v>480091.0</v>
      </c>
      <c r="B1423" s="43" t="s">
        <v>7963</v>
      </c>
      <c r="C1423" s="43" t="s">
        <v>8263</v>
      </c>
      <c r="D1423" s="43" t="s">
        <v>17537</v>
      </c>
      <c r="E1423" s="43">
        <v>45596.0</v>
      </c>
      <c r="F1423" s="43">
        <v>45230.0</v>
      </c>
      <c r="G1423" s="43" t="s">
        <v>17561</v>
      </c>
      <c r="H1423" s="43" t="s">
        <v>16857</v>
      </c>
      <c r="I1423" s="43" t="s">
        <v>8276</v>
      </c>
      <c r="J1423" s="43" t="s">
        <v>17563</v>
      </c>
    </row>
    <row r="1424">
      <c r="A1424" s="42">
        <v>480091.0</v>
      </c>
      <c r="B1424" s="43" t="s">
        <v>7963</v>
      </c>
      <c r="C1424" s="43" t="s">
        <v>8259</v>
      </c>
      <c r="D1424" s="43" t="s">
        <v>17537</v>
      </c>
      <c r="E1424" s="43">
        <v>45563.0</v>
      </c>
      <c r="F1424" s="43">
        <v>46658.0</v>
      </c>
      <c r="G1424" s="43"/>
      <c r="H1424" s="43" t="s">
        <v>16857</v>
      </c>
      <c r="I1424" s="43" t="s">
        <v>8262</v>
      </c>
      <c r="J1424" s="43" t="s">
        <v>18101</v>
      </c>
    </row>
    <row r="1425">
      <c r="A1425" s="42">
        <v>480091.0</v>
      </c>
      <c r="B1425" s="43" t="s">
        <v>7963</v>
      </c>
      <c r="C1425" s="43" t="s">
        <v>10135</v>
      </c>
      <c r="D1425" s="43" t="s">
        <v>17537</v>
      </c>
      <c r="E1425" s="43">
        <v>45291.0</v>
      </c>
      <c r="F1425" s="43">
        <v>46127.0</v>
      </c>
      <c r="G1425" s="43" t="s">
        <v>18102</v>
      </c>
      <c r="H1425" s="43" t="s">
        <v>16857</v>
      </c>
      <c r="I1425" s="43" t="s">
        <v>10137</v>
      </c>
      <c r="J1425" s="43" t="s">
        <v>18103</v>
      </c>
    </row>
    <row r="1426">
      <c r="A1426" s="42">
        <v>480091.0</v>
      </c>
      <c r="B1426" s="43" t="s">
        <v>7963</v>
      </c>
      <c r="C1426" s="43" t="s">
        <v>10527</v>
      </c>
      <c r="D1426" s="43" t="s">
        <v>17537</v>
      </c>
      <c r="E1426" s="43">
        <v>45307.0</v>
      </c>
      <c r="F1426" s="43">
        <v>46403.0</v>
      </c>
      <c r="G1426" s="43"/>
      <c r="H1426" s="43" t="s">
        <v>16857</v>
      </c>
      <c r="I1426" s="43" t="s">
        <v>10530</v>
      </c>
      <c r="J1426" s="43" t="s">
        <v>18104</v>
      </c>
    </row>
    <row r="1427">
      <c r="A1427" s="42">
        <v>480091.0</v>
      </c>
      <c r="B1427" s="43" t="s">
        <v>7963</v>
      </c>
      <c r="C1427" s="43" t="s">
        <v>10527</v>
      </c>
      <c r="D1427" s="43" t="s">
        <v>17537</v>
      </c>
      <c r="E1427" s="43">
        <v>45291.0</v>
      </c>
      <c r="F1427" s="43">
        <v>45291.0</v>
      </c>
      <c r="G1427" s="43" t="s">
        <v>18105</v>
      </c>
      <c r="H1427" s="43" t="s">
        <v>16857</v>
      </c>
      <c r="I1427" s="43" t="s">
        <v>10529</v>
      </c>
      <c r="J1427" s="43">
        <v>44682.0</v>
      </c>
    </row>
    <row r="1428">
      <c r="A1428" s="42">
        <v>480091.0</v>
      </c>
      <c r="B1428" s="43" t="s">
        <v>7963</v>
      </c>
      <c r="C1428" s="43" t="s">
        <v>10527</v>
      </c>
      <c r="D1428" s="43" t="s">
        <v>17537</v>
      </c>
      <c r="E1428" s="43">
        <v>45291.0</v>
      </c>
      <c r="F1428" s="43">
        <v>46231.0</v>
      </c>
      <c r="G1428" s="43" t="s">
        <v>18106</v>
      </c>
      <c r="H1428" s="43" t="s">
        <v>16857</v>
      </c>
      <c r="I1428" s="43" t="s">
        <v>6652</v>
      </c>
      <c r="J1428" s="43" t="s">
        <v>18107</v>
      </c>
    </row>
    <row r="1429">
      <c r="A1429" s="42">
        <v>480091.0</v>
      </c>
      <c r="B1429" s="43" t="s">
        <v>7963</v>
      </c>
      <c r="C1429" s="43" t="s">
        <v>10440</v>
      </c>
      <c r="D1429" s="43" t="s">
        <v>17537</v>
      </c>
      <c r="E1429" s="43">
        <v>45349.0</v>
      </c>
      <c r="F1429" s="43">
        <v>46445.0</v>
      </c>
      <c r="G1429" s="43" t="s">
        <v>18108</v>
      </c>
      <c r="H1429" s="43" t="s">
        <v>16857</v>
      </c>
      <c r="I1429" s="43" t="s">
        <v>10443</v>
      </c>
      <c r="J1429" s="43" t="s">
        <v>18109</v>
      </c>
    </row>
    <row r="1430">
      <c r="A1430" s="42">
        <v>480091.0</v>
      </c>
      <c r="B1430" s="43" t="s">
        <v>7963</v>
      </c>
      <c r="C1430" s="43" t="s">
        <v>10440</v>
      </c>
      <c r="D1430" s="43" t="s">
        <v>17537</v>
      </c>
      <c r="E1430" s="43">
        <v>45291.0</v>
      </c>
      <c r="F1430" s="43">
        <v>46449.0</v>
      </c>
      <c r="G1430" s="43" t="s">
        <v>18110</v>
      </c>
      <c r="H1430" s="43" t="s">
        <v>16857</v>
      </c>
      <c r="I1430" s="43" t="s">
        <v>18111</v>
      </c>
      <c r="J1430" s="43" t="s">
        <v>18112</v>
      </c>
    </row>
    <row r="1431">
      <c r="A1431" s="42">
        <v>480091.0</v>
      </c>
      <c r="B1431" s="43" t="s">
        <v>7963</v>
      </c>
      <c r="C1431" s="43" t="s">
        <v>10462</v>
      </c>
      <c r="D1431" s="43" t="s">
        <v>17537</v>
      </c>
      <c r="E1431" s="43">
        <v>45205.0</v>
      </c>
      <c r="F1431" s="43">
        <v>45657.0</v>
      </c>
      <c r="G1431" s="43" t="s">
        <v>18113</v>
      </c>
      <c r="H1431" s="43" t="s">
        <v>16857</v>
      </c>
      <c r="I1431" s="43" t="s">
        <v>10469</v>
      </c>
      <c r="J1431" s="43" t="s">
        <v>18114</v>
      </c>
    </row>
    <row r="1432">
      <c r="A1432" s="42">
        <v>480091.0</v>
      </c>
      <c r="B1432" s="43" t="s">
        <v>7963</v>
      </c>
      <c r="C1432" s="43" t="s">
        <v>10444</v>
      </c>
      <c r="D1432" s="43" t="s">
        <v>17537</v>
      </c>
      <c r="E1432" s="43">
        <v>45205.0</v>
      </c>
      <c r="F1432" s="43">
        <v>45657.0</v>
      </c>
      <c r="G1432" s="43" t="s">
        <v>18113</v>
      </c>
      <c r="H1432" s="43" t="s">
        <v>16857</v>
      </c>
      <c r="I1432" s="43" t="s">
        <v>10448</v>
      </c>
      <c r="J1432" s="43" t="s">
        <v>18114</v>
      </c>
    </row>
    <row r="1433">
      <c r="A1433" s="42">
        <v>480091.0</v>
      </c>
      <c r="B1433" s="43" t="s">
        <v>7963</v>
      </c>
      <c r="C1433" s="43" t="s">
        <v>10479</v>
      </c>
      <c r="D1433" s="43" t="s">
        <v>17537</v>
      </c>
      <c r="E1433" s="43">
        <v>45205.0</v>
      </c>
      <c r="F1433" s="43">
        <v>45657.0</v>
      </c>
      <c r="G1433" s="43" t="s">
        <v>18113</v>
      </c>
      <c r="H1433" s="43" t="s">
        <v>16857</v>
      </c>
      <c r="I1433" s="43" t="s">
        <v>10465</v>
      </c>
      <c r="J1433" s="43" t="s">
        <v>18114</v>
      </c>
    </row>
    <row r="1434">
      <c r="A1434" s="42">
        <v>480091.0</v>
      </c>
      <c r="B1434" s="43" t="s">
        <v>7963</v>
      </c>
      <c r="C1434" s="43" t="s">
        <v>10470</v>
      </c>
      <c r="D1434" s="43" t="s">
        <v>17537</v>
      </c>
      <c r="E1434" s="43">
        <v>45205.0</v>
      </c>
      <c r="F1434" s="43">
        <v>45657.0</v>
      </c>
      <c r="G1434" s="43" t="s">
        <v>18113</v>
      </c>
      <c r="H1434" s="43" t="s">
        <v>16857</v>
      </c>
      <c r="I1434" s="43" t="s">
        <v>10478</v>
      </c>
      <c r="J1434" s="43" t="s">
        <v>18114</v>
      </c>
    </row>
    <row r="1435">
      <c r="A1435" s="42">
        <v>480091.0</v>
      </c>
      <c r="B1435" s="43" t="s">
        <v>7963</v>
      </c>
      <c r="C1435" s="43" t="s">
        <v>10483</v>
      </c>
      <c r="D1435" s="43" t="s">
        <v>17537</v>
      </c>
      <c r="E1435" s="43">
        <v>45205.0</v>
      </c>
      <c r="F1435" s="43">
        <v>45657.0</v>
      </c>
      <c r="G1435" s="43" t="s">
        <v>18113</v>
      </c>
      <c r="H1435" s="43" t="s">
        <v>16857</v>
      </c>
      <c r="I1435" s="43" t="s">
        <v>18115</v>
      </c>
      <c r="J1435" s="43" t="s">
        <v>18114</v>
      </c>
    </row>
    <row r="1436">
      <c r="A1436" s="42">
        <v>480091.0</v>
      </c>
      <c r="B1436" s="43" t="s">
        <v>7963</v>
      </c>
      <c r="C1436" s="43" t="s">
        <v>10554</v>
      </c>
      <c r="D1436" s="43" t="s">
        <v>17537</v>
      </c>
      <c r="E1436" s="43">
        <v>45492.0</v>
      </c>
      <c r="F1436" s="43">
        <v>46587.0</v>
      </c>
      <c r="G1436" s="43"/>
      <c r="H1436" s="43" t="s">
        <v>16857</v>
      </c>
      <c r="I1436" s="43" t="s">
        <v>10556</v>
      </c>
      <c r="J1436" s="43" t="s">
        <v>17284</v>
      </c>
    </row>
    <row r="1437">
      <c r="A1437" s="42">
        <v>480091.0</v>
      </c>
      <c r="B1437" s="43" t="s">
        <v>7963</v>
      </c>
      <c r="C1437" s="43" t="s">
        <v>10554</v>
      </c>
      <c r="D1437" s="43" t="s">
        <v>17537</v>
      </c>
      <c r="E1437" s="43">
        <v>45403.0</v>
      </c>
      <c r="F1437" s="43">
        <v>46498.0</v>
      </c>
      <c r="G1437" s="43" t="s">
        <v>17604</v>
      </c>
      <c r="H1437" s="43" t="s">
        <v>16857</v>
      </c>
      <c r="I1437" s="43" t="s">
        <v>10557</v>
      </c>
      <c r="J1437" s="43" t="s">
        <v>17605</v>
      </c>
    </row>
    <row r="1438">
      <c r="A1438" s="42">
        <v>480091.0</v>
      </c>
      <c r="B1438" s="43" t="s">
        <v>7963</v>
      </c>
      <c r="C1438" s="43" t="s">
        <v>10554</v>
      </c>
      <c r="D1438" s="43" t="s">
        <v>17537</v>
      </c>
      <c r="E1438" s="43">
        <v>45501.0</v>
      </c>
      <c r="F1438" s="43">
        <v>46596.0</v>
      </c>
      <c r="G1438" s="43"/>
      <c r="H1438" s="43" t="s">
        <v>16857</v>
      </c>
      <c r="I1438" s="43" t="s">
        <v>10558</v>
      </c>
      <c r="J1438" s="43" t="s">
        <v>17693</v>
      </c>
    </row>
    <row r="1439">
      <c r="A1439" s="42">
        <v>480091.0</v>
      </c>
      <c r="B1439" s="43" t="s">
        <v>7963</v>
      </c>
      <c r="C1439" s="43" t="s">
        <v>8830</v>
      </c>
      <c r="D1439" s="43" t="s">
        <v>17537</v>
      </c>
      <c r="E1439" s="43">
        <v>45291.0</v>
      </c>
      <c r="F1439" s="43">
        <v>45657.0</v>
      </c>
      <c r="G1439" s="43" t="s">
        <v>17623</v>
      </c>
      <c r="H1439" s="43" t="s">
        <v>16857</v>
      </c>
      <c r="I1439" s="43" t="s">
        <v>18116</v>
      </c>
      <c r="J1439" s="43" t="s">
        <v>17625</v>
      </c>
    </row>
    <row r="1440">
      <c r="A1440" s="42">
        <v>480091.0</v>
      </c>
      <c r="B1440" s="43" t="s">
        <v>7963</v>
      </c>
      <c r="C1440" s="43" t="s">
        <v>10409</v>
      </c>
      <c r="D1440" s="43" t="s">
        <v>17537</v>
      </c>
      <c r="E1440" s="43">
        <v>45291.0</v>
      </c>
      <c r="F1440" s="43">
        <v>46752.0</v>
      </c>
      <c r="G1440" s="43" t="s">
        <v>18117</v>
      </c>
      <c r="H1440" s="43" t="s">
        <v>16857</v>
      </c>
      <c r="I1440" s="43" t="s">
        <v>10423</v>
      </c>
      <c r="J1440" s="43" t="s">
        <v>18118</v>
      </c>
    </row>
    <row r="1441">
      <c r="A1441" s="42">
        <v>480091.0</v>
      </c>
      <c r="B1441" s="43" t="s">
        <v>7963</v>
      </c>
      <c r="C1441" s="43" t="s">
        <v>10409</v>
      </c>
      <c r="D1441" s="43" t="s">
        <v>17537</v>
      </c>
      <c r="E1441" s="43">
        <v>45468.0</v>
      </c>
      <c r="F1441" s="43">
        <v>46564.0</v>
      </c>
      <c r="G1441" s="43"/>
      <c r="H1441" s="43" t="s">
        <v>16857</v>
      </c>
      <c r="I1441" s="43" t="s">
        <v>10424</v>
      </c>
      <c r="J1441" s="43" t="s">
        <v>18119</v>
      </c>
    </row>
    <row r="1442">
      <c r="A1442" s="42">
        <v>480091.0</v>
      </c>
      <c r="B1442" s="43" t="s">
        <v>7963</v>
      </c>
      <c r="C1442" s="43" t="s">
        <v>10409</v>
      </c>
      <c r="D1442" s="43" t="s">
        <v>17537</v>
      </c>
      <c r="E1442" s="43">
        <v>45291.0</v>
      </c>
      <c r="F1442" s="43">
        <v>46515.0</v>
      </c>
      <c r="G1442" s="43" t="s">
        <v>18120</v>
      </c>
      <c r="H1442" s="43" t="s">
        <v>16857</v>
      </c>
      <c r="I1442" s="43" t="s">
        <v>10425</v>
      </c>
      <c r="J1442" s="43" t="s">
        <v>18121</v>
      </c>
    </row>
    <row r="1443">
      <c r="A1443" s="42">
        <v>480091.0</v>
      </c>
      <c r="B1443" s="43" t="s">
        <v>7963</v>
      </c>
      <c r="C1443" s="43" t="s">
        <v>10409</v>
      </c>
      <c r="D1443" s="43" t="s">
        <v>17537</v>
      </c>
      <c r="E1443" s="43">
        <v>45291.0</v>
      </c>
      <c r="F1443" s="43">
        <v>46298.0</v>
      </c>
      <c r="G1443" s="43" t="s">
        <v>18122</v>
      </c>
      <c r="H1443" s="43" t="s">
        <v>16857</v>
      </c>
      <c r="I1443" s="43" t="s">
        <v>10426</v>
      </c>
      <c r="J1443" s="43" t="s">
        <v>18123</v>
      </c>
    </row>
    <row r="1444">
      <c r="A1444" s="42">
        <v>480091.0</v>
      </c>
      <c r="B1444" s="43" t="s">
        <v>7963</v>
      </c>
      <c r="C1444" s="43" t="s">
        <v>10409</v>
      </c>
      <c r="D1444" s="43" t="s">
        <v>17537</v>
      </c>
      <c r="E1444" s="43">
        <v>45415.0</v>
      </c>
      <c r="F1444" s="43">
        <v>46878.0</v>
      </c>
      <c r="G1444" s="43" t="s">
        <v>18124</v>
      </c>
      <c r="H1444" s="43" t="s">
        <v>16857</v>
      </c>
      <c r="I1444" s="43" t="s">
        <v>10427</v>
      </c>
      <c r="J1444" s="43" t="s">
        <v>18125</v>
      </c>
    </row>
    <row r="1445">
      <c r="A1445" s="42">
        <v>480091.0</v>
      </c>
      <c r="B1445" s="43" t="s">
        <v>7963</v>
      </c>
      <c r="C1445" s="43" t="s">
        <v>10409</v>
      </c>
      <c r="D1445" s="43" t="s">
        <v>17537</v>
      </c>
      <c r="E1445" s="43">
        <v>45291.0</v>
      </c>
      <c r="F1445" s="43">
        <v>46163.0</v>
      </c>
      <c r="G1445" s="43" t="s">
        <v>18126</v>
      </c>
      <c r="H1445" s="43" t="s">
        <v>16857</v>
      </c>
      <c r="I1445" s="43" t="s">
        <v>10428</v>
      </c>
      <c r="J1445" s="43" t="s">
        <v>18127</v>
      </c>
    </row>
    <row r="1446">
      <c r="A1446" s="42">
        <v>480091.0</v>
      </c>
      <c r="B1446" s="43" t="s">
        <v>7963</v>
      </c>
      <c r="C1446" s="43" t="s">
        <v>10409</v>
      </c>
      <c r="D1446" s="43" t="s">
        <v>17537</v>
      </c>
      <c r="E1446" s="43">
        <v>45291.0</v>
      </c>
      <c r="F1446" s="43">
        <v>46207.0</v>
      </c>
      <c r="G1446" s="43" t="s">
        <v>18128</v>
      </c>
      <c r="H1446" s="43" t="s">
        <v>16857</v>
      </c>
      <c r="I1446" s="43" t="s">
        <v>10429</v>
      </c>
      <c r="J1446" s="43" t="s">
        <v>18129</v>
      </c>
    </row>
    <row r="1447">
      <c r="A1447" s="42">
        <v>480091.0</v>
      </c>
      <c r="B1447" s="43" t="s">
        <v>7963</v>
      </c>
      <c r="C1447" s="43" t="s">
        <v>10409</v>
      </c>
      <c r="D1447" s="43" t="s">
        <v>17537</v>
      </c>
      <c r="E1447" s="43">
        <v>45313.0</v>
      </c>
      <c r="F1447" s="43">
        <v>46774.0</v>
      </c>
      <c r="G1447" s="43" t="s">
        <v>18108</v>
      </c>
      <c r="H1447" s="43" t="s">
        <v>16857</v>
      </c>
      <c r="I1447" s="43" t="s">
        <v>10430</v>
      </c>
      <c r="J1447" s="43" t="s">
        <v>18130</v>
      </c>
    </row>
    <row r="1448">
      <c r="A1448" s="42">
        <v>480091.0</v>
      </c>
      <c r="B1448" s="43" t="s">
        <v>7963</v>
      </c>
      <c r="C1448" s="43" t="s">
        <v>10409</v>
      </c>
      <c r="D1448" s="43" t="s">
        <v>17537</v>
      </c>
      <c r="E1448" s="43">
        <v>45562.0</v>
      </c>
      <c r="F1448" s="43">
        <v>46658.0</v>
      </c>
      <c r="G1448" s="43"/>
      <c r="H1448" s="43" t="s">
        <v>16857</v>
      </c>
      <c r="I1448" s="43" t="s">
        <v>10431</v>
      </c>
      <c r="J1448" s="43" t="s">
        <v>18131</v>
      </c>
    </row>
    <row r="1449">
      <c r="A1449" s="42">
        <v>480091.0</v>
      </c>
      <c r="B1449" s="43" t="s">
        <v>7963</v>
      </c>
      <c r="C1449" s="43" t="s">
        <v>10409</v>
      </c>
      <c r="D1449" s="43" t="s">
        <v>17537</v>
      </c>
      <c r="E1449" s="43">
        <v>45291.0</v>
      </c>
      <c r="F1449" s="43">
        <v>46312.0</v>
      </c>
      <c r="G1449" s="43" t="s">
        <v>18132</v>
      </c>
      <c r="H1449" s="43" t="s">
        <v>16857</v>
      </c>
      <c r="I1449" s="43" t="s">
        <v>10432</v>
      </c>
      <c r="J1449" s="43" t="s">
        <v>18133</v>
      </c>
    </row>
    <row r="1450">
      <c r="A1450" s="42">
        <v>480091.0</v>
      </c>
      <c r="B1450" s="43" t="s">
        <v>7963</v>
      </c>
      <c r="C1450" s="43" t="s">
        <v>10409</v>
      </c>
      <c r="D1450" s="43" t="s">
        <v>17537</v>
      </c>
      <c r="E1450" s="43">
        <v>45291.0</v>
      </c>
      <c r="F1450" s="43">
        <v>46095.0</v>
      </c>
      <c r="G1450" s="43" t="s">
        <v>18134</v>
      </c>
      <c r="H1450" s="43" t="s">
        <v>16857</v>
      </c>
      <c r="I1450" s="43" t="s">
        <v>10433</v>
      </c>
      <c r="J1450" s="43" t="s">
        <v>18135</v>
      </c>
    </row>
    <row r="1451">
      <c r="A1451" s="42">
        <v>480091.0</v>
      </c>
      <c r="B1451" s="43" t="s">
        <v>7963</v>
      </c>
      <c r="C1451" s="43" t="s">
        <v>10409</v>
      </c>
      <c r="D1451" s="43" t="s">
        <v>17537</v>
      </c>
      <c r="E1451" s="43">
        <v>45291.0</v>
      </c>
      <c r="F1451" s="43">
        <v>46095.0</v>
      </c>
      <c r="G1451" s="43" t="s">
        <v>18136</v>
      </c>
      <c r="H1451" s="43" t="s">
        <v>16857</v>
      </c>
      <c r="I1451" s="43" t="s">
        <v>18137</v>
      </c>
      <c r="J1451" s="43" t="s">
        <v>18138</v>
      </c>
    </row>
    <row r="1452">
      <c r="A1452" s="42">
        <v>480091.0</v>
      </c>
      <c r="B1452" s="43" t="s">
        <v>7963</v>
      </c>
      <c r="C1452" s="43" t="s">
        <v>10409</v>
      </c>
      <c r="D1452" s="43" t="s">
        <v>17537</v>
      </c>
      <c r="E1452" s="43">
        <v>45380.0</v>
      </c>
      <c r="F1452" s="43">
        <v>46840.0</v>
      </c>
      <c r="G1452" s="43" t="s">
        <v>18139</v>
      </c>
      <c r="H1452" s="43" t="s">
        <v>16857</v>
      </c>
      <c r="I1452" s="43" t="s">
        <v>10418</v>
      </c>
      <c r="J1452" s="43" t="s">
        <v>15154</v>
      </c>
    </row>
    <row r="1453">
      <c r="A1453" s="42">
        <v>480091.0</v>
      </c>
      <c r="B1453" s="43" t="s">
        <v>7963</v>
      </c>
      <c r="C1453" s="43" t="s">
        <v>10409</v>
      </c>
      <c r="D1453" s="43" t="s">
        <v>17537</v>
      </c>
      <c r="E1453" s="43">
        <v>45380.0</v>
      </c>
      <c r="F1453" s="43">
        <v>46840.0</v>
      </c>
      <c r="G1453" s="43" t="s">
        <v>18139</v>
      </c>
      <c r="H1453" s="43" t="s">
        <v>16857</v>
      </c>
      <c r="I1453" s="43" t="s">
        <v>10418</v>
      </c>
      <c r="J1453" s="43" t="s">
        <v>18140</v>
      </c>
    </row>
    <row r="1454">
      <c r="A1454" s="42">
        <v>480091.0</v>
      </c>
      <c r="B1454" s="43" t="s">
        <v>7963</v>
      </c>
      <c r="C1454" s="43" t="s">
        <v>10409</v>
      </c>
      <c r="D1454" s="43" t="s">
        <v>17537</v>
      </c>
      <c r="E1454" s="43">
        <v>45291.0</v>
      </c>
      <c r="F1454" s="43">
        <v>46869.0</v>
      </c>
      <c r="G1454" s="43" t="s">
        <v>18141</v>
      </c>
      <c r="H1454" s="43" t="s">
        <v>16857</v>
      </c>
      <c r="I1454" s="43" t="s">
        <v>18142</v>
      </c>
      <c r="J1454" s="43" t="s">
        <v>15142</v>
      </c>
    </row>
    <row r="1455">
      <c r="A1455" s="42">
        <v>480091.0</v>
      </c>
      <c r="B1455" s="43" t="s">
        <v>7963</v>
      </c>
      <c r="C1455" s="43" t="s">
        <v>10705</v>
      </c>
      <c r="D1455" s="43" t="s">
        <v>17537</v>
      </c>
      <c r="E1455" s="43">
        <v>45479.0</v>
      </c>
      <c r="F1455" s="43">
        <v>46940.0</v>
      </c>
      <c r="G1455" s="43" t="s">
        <v>17606</v>
      </c>
      <c r="H1455" s="43" t="s">
        <v>16857</v>
      </c>
      <c r="I1455" s="43" t="s">
        <v>3628</v>
      </c>
      <c r="J1455" s="43" t="s">
        <v>17607</v>
      </c>
    </row>
    <row r="1456">
      <c r="A1456" s="42">
        <v>480091.0</v>
      </c>
      <c r="B1456" s="43" t="s">
        <v>7963</v>
      </c>
      <c r="C1456" s="43" t="s">
        <v>10531</v>
      </c>
      <c r="D1456" s="43" t="s">
        <v>17537</v>
      </c>
      <c r="E1456" s="43">
        <v>45291.0</v>
      </c>
      <c r="F1456" s="43">
        <v>46077.0</v>
      </c>
      <c r="G1456" s="43" t="s">
        <v>18143</v>
      </c>
      <c r="H1456" s="43" t="s">
        <v>16857</v>
      </c>
      <c r="I1456" s="43" t="s">
        <v>7594</v>
      </c>
      <c r="J1456" s="43" t="s">
        <v>18144</v>
      </c>
    </row>
    <row r="1457">
      <c r="A1457" s="42">
        <v>480091.0</v>
      </c>
      <c r="B1457" s="43" t="s">
        <v>7963</v>
      </c>
      <c r="C1457" s="43" t="s">
        <v>10531</v>
      </c>
      <c r="D1457" s="43" t="s">
        <v>17537</v>
      </c>
      <c r="E1457" s="43">
        <v>45581.0</v>
      </c>
      <c r="F1457" s="43">
        <v>46676.0</v>
      </c>
      <c r="G1457" s="43"/>
      <c r="H1457" s="43" t="s">
        <v>16857</v>
      </c>
      <c r="I1457" s="43" t="s">
        <v>514</v>
      </c>
      <c r="J1457" s="43" t="s">
        <v>18145</v>
      </c>
    </row>
    <row r="1458">
      <c r="A1458" s="42">
        <v>480091.0</v>
      </c>
      <c r="B1458" s="43" t="s">
        <v>7963</v>
      </c>
      <c r="C1458" s="43" t="s">
        <v>10531</v>
      </c>
      <c r="D1458" s="43" t="s">
        <v>17537</v>
      </c>
      <c r="E1458" s="43">
        <v>45291.0</v>
      </c>
      <c r="F1458" s="43">
        <v>45657.0</v>
      </c>
      <c r="G1458" s="43"/>
      <c r="H1458" s="43" t="s">
        <v>16857</v>
      </c>
      <c r="I1458" s="43" t="s">
        <v>1318</v>
      </c>
      <c r="J1458" s="43" t="s">
        <v>18146</v>
      </c>
    </row>
    <row r="1459">
      <c r="A1459" s="42">
        <v>480091.0</v>
      </c>
      <c r="B1459" s="43" t="s">
        <v>7963</v>
      </c>
      <c r="C1459" s="43" t="s">
        <v>10660</v>
      </c>
      <c r="D1459" s="43" t="s">
        <v>17537</v>
      </c>
      <c r="E1459" s="43">
        <v>45352.0</v>
      </c>
      <c r="F1459" s="43">
        <v>46812.0</v>
      </c>
      <c r="G1459" s="43" t="s">
        <v>18045</v>
      </c>
      <c r="H1459" s="43" t="s">
        <v>16857</v>
      </c>
      <c r="I1459" s="43" t="s">
        <v>18147</v>
      </c>
      <c r="J1459" s="43" t="s">
        <v>18046</v>
      </c>
    </row>
    <row r="1460">
      <c r="A1460" s="42">
        <v>480091.0</v>
      </c>
      <c r="B1460" s="43" t="s">
        <v>7963</v>
      </c>
      <c r="C1460" s="43" t="s">
        <v>10660</v>
      </c>
      <c r="D1460" s="43" t="s">
        <v>17537</v>
      </c>
      <c r="E1460" s="43">
        <v>45352.0</v>
      </c>
      <c r="F1460" s="43">
        <v>46812.0</v>
      </c>
      <c r="G1460" s="43" t="s">
        <v>18045</v>
      </c>
      <c r="H1460" s="43" t="s">
        <v>16857</v>
      </c>
      <c r="I1460" s="43" t="s">
        <v>18148</v>
      </c>
      <c r="J1460" s="43" t="s">
        <v>18046</v>
      </c>
    </row>
    <row r="1461">
      <c r="A1461" s="42">
        <v>480091.0</v>
      </c>
      <c r="B1461" s="43" t="s">
        <v>7963</v>
      </c>
      <c r="C1461" s="43" t="s">
        <v>10660</v>
      </c>
      <c r="D1461" s="43" t="s">
        <v>17537</v>
      </c>
      <c r="E1461" s="43">
        <v>45291.0</v>
      </c>
      <c r="F1461" s="43">
        <v>45657.0</v>
      </c>
      <c r="G1461" s="43"/>
      <c r="H1461" s="43" t="s">
        <v>16857</v>
      </c>
      <c r="I1461" s="43" t="s">
        <v>18149</v>
      </c>
      <c r="J1461" s="43" t="s">
        <v>18050</v>
      </c>
    </row>
    <row r="1462">
      <c r="A1462" s="42">
        <v>480091.0</v>
      </c>
      <c r="B1462" s="43" t="s">
        <v>7963</v>
      </c>
      <c r="C1462" s="43" t="s">
        <v>10643</v>
      </c>
      <c r="D1462" s="43" t="s">
        <v>17537</v>
      </c>
      <c r="E1462" s="43">
        <v>45352.0</v>
      </c>
      <c r="F1462" s="43">
        <v>46812.0</v>
      </c>
      <c r="G1462" s="43" t="s">
        <v>18045</v>
      </c>
      <c r="H1462" s="43" t="s">
        <v>16857</v>
      </c>
      <c r="I1462" s="43" t="s">
        <v>18150</v>
      </c>
      <c r="J1462" s="43" t="s">
        <v>18046</v>
      </c>
    </row>
    <row r="1463">
      <c r="A1463" s="42">
        <v>480091.0</v>
      </c>
      <c r="B1463" s="43" t="s">
        <v>7963</v>
      </c>
      <c r="C1463" s="43" t="s">
        <v>10600</v>
      </c>
      <c r="D1463" s="43" t="s">
        <v>17537</v>
      </c>
      <c r="E1463" s="43">
        <v>45492.0</v>
      </c>
      <c r="F1463" s="43">
        <v>46587.0</v>
      </c>
      <c r="G1463" s="43"/>
      <c r="H1463" s="43" t="s">
        <v>16857</v>
      </c>
      <c r="I1463" s="43" t="s">
        <v>10614</v>
      </c>
      <c r="J1463" s="43" t="s">
        <v>17284</v>
      </c>
    </row>
    <row r="1464">
      <c r="A1464" s="42">
        <v>480091.0</v>
      </c>
      <c r="B1464" s="43" t="s">
        <v>7963</v>
      </c>
      <c r="C1464" s="43" t="s">
        <v>10600</v>
      </c>
      <c r="D1464" s="43" t="s">
        <v>17537</v>
      </c>
      <c r="E1464" s="43">
        <v>45403.0</v>
      </c>
      <c r="F1464" s="43">
        <v>46498.0</v>
      </c>
      <c r="G1464" s="43" t="s">
        <v>17604</v>
      </c>
      <c r="H1464" s="43" t="s">
        <v>16857</v>
      </c>
      <c r="I1464" s="43" t="s">
        <v>10449</v>
      </c>
      <c r="J1464" s="43" t="s">
        <v>17605</v>
      </c>
    </row>
    <row r="1465">
      <c r="A1465" s="42">
        <v>480091.0</v>
      </c>
      <c r="B1465" s="43" t="s">
        <v>7963</v>
      </c>
      <c r="C1465" s="43" t="s">
        <v>10600</v>
      </c>
      <c r="D1465" s="43" t="s">
        <v>17537</v>
      </c>
      <c r="E1465" s="43">
        <v>45501.0</v>
      </c>
      <c r="F1465" s="43">
        <v>46596.0</v>
      </c>
      <c r="G1465" s="43"/>
      <c r="H1465" s="43" t="s">
        <v>16857</v>
      </c>
      <c r="I1465" s="43" t="s">
        <v>3349</v>
      </c>
      <c r="J1465" s="43" t="s">
        <v>17693</v>
      </c>
    </row>
    <row r="1466">
      <c r="A1466" s="42">
        <v>480091.0</v>
      </c>
      <c r="B1466" s="43" t="s">
        <v>7963</v>
      </c>
      <c r="C1466" s="43" t="s">
        <v>10600</v>
      </c>
      <c r="D1466" s="43" t="s">
        <v>17537</v>
      </c>
      <c r="E1466" s="43">
        <v>45291.0</v>
      </c>
      <c r="F1466" s="43">
        <v>45046.0</v>
      </c>
      <c r="G1466" s="43"/>
      <c r="H1466" s="43" t="s">
        <v>16857</v>
      </c>
      <c r="I1466" s="43" t="s">
        <v>9577</v>
      </c>
      <c r="J1466" s="43" t="s">
        <v>18151</v>
      </c>
    </row>
    <row r="1467">
      <c r="A1467" s="42">
        <v>480091.0</v>
      </c>
      <c r="B1467" s="43" t="s">
        <v>7963</v>
      </c>
      <c r="C1467" s="43" t="s">
        <v>10600</v>
      </c>
      <c r="D1467" s="43" t="s">
        <v>17537</v>
      </c>
      <c r="E1467" s="43">
        <v>45352.0</v>
      </c>
      <c r="F1467" s="43">
        <v>46812.0</v>
      </c>
      <c r="G1467" s="43" t="s">
        <v>18045</v>
      </c>
      <c r="H1467" s="43" t="s">
        <v>16857</v>
      </c>
      <c r="I1467" s="43" t="s">
        <v>18152</v>
      </c>
      <c r="J1467" s="43" t="s">
        <v>18046</v>
      </c>
    </row>
    <row r="1468">
      <c r="A1468" s="42">
        <v>480091.0</v>
      </c>
      <c r="B1468" s="43" t="s">
        <v>7963</v>
      </c>
      <c r="C1468" s="43" t="s">
        <v>10600</v>
      </c>
      <c r="D1468" s="43" t="s">
        <v>17537</v>
      </c>
      <c r="E1468" s="43">
        <v>45352.0</v>
      </c>
      <c r="F1468" s="43">
        <v>46812.0</v>
      </c>
      <c r="G1468" s="43" t="s">
        <v>18045</v>
      </c>
      <c r="H1468" s="43" t="s">
        <v>16857</v>
      </c>
      <c r="I1468" s="43" t="s">
        <v>18153</v>
      </c>
      <c r="J1468" s="43" t="s">
        <v>18046</v>
      </c>
    </row>
    <row r="1469">
      <c r="A1469" s="42">
        <v>480091.0</v>
      </c>
      <c r="B1469" s="43" t="s">
        <v>7963</v>
      </c>
      <c r="C1469" s="43" t="s">
        <v>10629</v>
      </c>
      <c r="D1469" s="43" t="s">
        <v>17537</v>
      </c>
      <c r="E1469" s="43">
        <v>45352.0</v>
      </c>
      <c r="F1469" s="43">
        <v>46812.0</v>
      </c>
      <c r="G1469" s="43" t="s">
        <v>18045</v>
      </c>
      <c r="H1469" s="43" t="s">
        <v>16857</v>
      </c>
      <c r="I1469" s="43" t="s">
        <v>18154</v>
      </c>
      <c r="J1469" s="43" t="s">
        <v>18046</v>
      </c>
    </row>
    <row r="1470">
      <c r="A1470" s="42">
        <v>480091.0</v>
      </c>
      <c r="B1470" s="43" t="s">
        <v>7963</v>
      </c>
      <c r="C1470" s="43" t="s">
        <v>10629</v>
      </c>
      <c r="D1470" s="43" t="s">
        <v>17537</v>
      </c>
      <c r="E1470" s="43">
        <v>45352.0</v>
      </c>
      <c r="F1470" s="43">
        <v>46812.0</v>
      </c>
      <c r="G1470" s="43" t="s">
        <v>18045</v>
      </c>
      <c r="H1470" s="43" t="s">
        <v>16857</v>
      </c>
      <c r="I1470" s="43" t="s">
        <v>18155</v>
      </c>
      <c r="J1470" s="43" t="s">
        <v>18046</v>
      </c>
    </row>
    <row r="1471">
      <c r="A1471" s="42">
        <v>480091.0</v>
      </c>
      <c r="B1471" s="43" t="s">
        <v>7963</v>
      </c>
      <c r="C1471" s="43" t="s">
        <v>10566</v>
      </c>
      <c r="D1471" s="43" t="s">
        <v>17537</v>
      </c>
      <c r="E1471" s="43">
        <v>45352.0</v>
      </c>
      <c r="F1471" s="43">
        <v>46812.0</v>
      </c>
      <c r="G1471" s="43" t="s">
        <v>18045</v>
      </c>
      <c r="H1471" s="43" t="s">
        <v>16857</v>
      </c>
      <c r="I1471" s="43" t="s">
        <v>18156</v>
      </c>
      <c r="J1471" s="43" t="s">
        <v>18046</v>
      </c>
    </row>
    <row r="1472">
      <c r="A1472" s="42">
        <v>480091.0</v>
      </c>
      <c r="B1472" s="43" t="s">
        <v>7963</v>
      </c>
      <c r="C1472" s="43" t="s">
        <v>10566</v>
      </c>
      <c r="D1472" s="43" t="s">
        <v>17537</v>
      </c>
      <c r="E1472" s="43">
        <v>45291.0</v>
      </c>
      <c r="F1472" s="43">
        <v>45657.0</v>
      </c>
      <c r="G1472" s="43"/>
      <c r="H1472" s="43" t="s">
        <v>16857</v>
      </c>
      <c r="I1472" s="43" t="s">
        <v>18157</v>
      </c>
      <c r="J1472" s="43" t="s">
        <v>18050</v>
      </c>
    </row>
    <row r="1473">
      <c r="A1473" s="42">
        <v>480091.0</v>
      </c>
      <c r="B1473" s="43" t="s">
        <v>7963</v>
      </c>
      <c r="C1473" s="43" t="s">
        <v>10566</v>
      </c>
      <c r="D1473" s="43" t="s">
        <v>17537</v>
      </c>
      <c r="E1473" s="43">
        <v>45352.0</v>
      </c>
      <c r="F1473" s="43">
        <v>46812.0</v>
      </c>
      <c r="G1473" s="43" t="s">
        <v>18045</v>
      </c>
      <c r="H1473" s="43" t="s">
        <v>16857</v>
      </c>
      <c r="I1473" s="43" t="s">
        <v>18158</v>
      </c>
      <c r="J1473" s="43" t="s">
        <v>18046</v>
      </c>
    </row>
    <row r="1474">
      <c r="A1474" s="42">
        <v>480091.0</v>
      </c>
      <c r="B1474" s="43" t="s">
        <v>7963</v>
      </c>
      <c r="C1474" s="43" t="s">
        <v>10589</v>
      </c>
      <c r="D1474" s="43" t="s">
        <v>17537</v>
      </c>
      <c r="E1474" s="43">
        <v>45352.0</v>
      </c>
      <c r="F1474" s="43">
        <v>46812.0</v>
      </c>
      <c r="G1474" s="43" t="s">
        <v>18045</v>
      </c>
      <c r="H1474" s="43" t="s">
        <v>16857</v>
      </c>
      <c r="I1474" s="43" t="s">
        <v>10449</v>
      </c>
      <c r="J1474" s="43" t="s">
        <v>18046</v>
      </c>
    </row>
    <row r="1475">
      <c r="A1475" s="42">
        <v>480091.0</v>
      </c>
      <c r="B1475" s="43" t="s">
        <v>7963</v>
      </c>
      <c r="C1475" s="43" t="s">
        <v>10589</v>
      </c>
      <c r="D1475" s="43" t="s">
        <v>17537</v>
      </c>
      <c r="E1475" s="43">
        <v>45352.0</v>
      </c>
      <c r="F1475" s="43">
        <v>46812.0</v>
      </c>
      <c r="G1475" s="43" t="s">
        <v>18045</v>
      </c>
      <c r="H1475" s="43" t="s">
        <v>16857</v>
      </c>
      <c r="I1475" s="43" t="s">
        <v>10593</v>
      </c>
      <c r="J1475" s="43" t="s">
        <v>18046</v>
      </c>
    </row>
    <row r="1476">
      <c r="A1476" s="42">
        <v>480091.0</v>
      </c>
      <c r="B1476" s="43" t="s">
        <v>7963</v>
      </c>
      <c r="C1476" s="43" t="s">
        <v>10648</v>
      </c>
      <c r="D1476" s="43" t="s">
        <v>17537</v>
      </c>
      <c r="E1476" s="43">
        <v>45352.0</v>
      </c>
      <c r="F1476" s="43">
        <v>46812.0</v>
      </c>
      <c r="G1476" s="43" t="s">
        <v>18045</v>
      </c>
      <c r="H1476" s="43" t="s">
        <v>16857</v>
      </c>
      <c r="I1476" s="43" t="s">
        <v>18159</v>
      </c>
      <c r="J1476" s="43" t="s">
        <v>18046</v>
      </c>
    </row>
    <row r="1477">
      <c r="A1477" s="42">
        <v>480091.0</v>
      </c>
      <c r="B1477" s="43" t="s">
        <v>7963</v>
      </c>
      <c r="C1477" s="43" t="s">
        <v>10648</v>
      </c>
      <c r="D1477" s="43" t="s">
        <v>17537</v>
      </c>
      <c r="E1477" s="43">
        <v>45352.0</v>
      </c>
      <c r="F1477" s="43">
        <v>46812.0</v>
      </c>
      <c r="G1477" s="43" t="s">
        <v>18045</v>
      </c>
      <c r="H1477" s="43" t="s">
        <v>16857</v>
      </c>
      <c r="I1477" s="43" t="s">
        <v>18160</v>
      </c>
      <c r="J1477" s="43" t="s">
        <v>18046</v>
      </c>
    </row>
    <row r="1478">
      <c r="A1478" s="42">
        <v>480091.0</v>
      </c>
      <c r="B1478" s="43" t="s">
        <v>7963</v>
      </c>
      <c r="C1478" s="43" t="s">
        <v>10451</v>
      </c>
      <c r="D1478" s="43" t="s">
        <v>17537</v>
      </c>
      <c r="E1478" s="43">
        <v>45205.0</v>
      </c>
      <c r="F1478" s="43">
        <v>45657.0</v>
      </c>
      <c r="G1478" s="43" t="s">
        <v>18113</v>
      </c>
      <c r="H1478" s="43" t="s">
        <v>16857</v>
      </c>
      <c r="I1478" s="43" t="s">
        <v>10455</v>
      </c>
      <c r="J1478" s="43" t="s">
        <v>18114</v>
      </c>
    </row>
    <row r="1479">
      <c r="A1479" s="42">
        <v>480091.0</v>
      </c>
      <c r="B1479" s="43" t="s">
        <v>7963</v>
      </c>
      <c r="C1479" s="43" t="s">
        <v>10505</v>
      </c>
      <c r="D1479" s="43" t="s">
        <v>17537</v>
      </c>
      <c r="E1479" s="43">
        <v>45205.0</v>
      </c>
      <c r="F1479" s="43">
        <v>45657.0</v>
      </c>
      <c r="G1479" s="43" t="s">
        <v>18113</v>
      </c>
      <c r="H1479" s="43" t="s">
        <v>16857</v>
      </c>
      <c r="I1479" s="43" t="s">
        <v>18161</v>
      </c>
      <c r="J1479" s="43" t="s">
        <v>18114</v>
      </c>
    </row>
    <row r="1480">
      <c r="A1480" s="42">
        <v>480091.0</v>
      </c>
      <c r="B1480" s="43" t="s">
        <v>7963</v>
      </c>
      <c r="C1480" s="43" t="s">
        <v>8522</v>
      </c>
      <c r="D1480" s="43" t="s">
        <v>17537</v>
      </c>
      <c r="E1480" s="43">
        <v>45291.0</v>
      </c>
      <c r="F1480" s="43">
        <v>44927.0</v>
      </c>
      <c r="G1480" s="43" t="s">
        <v>18162</v>
      </c>
      <c r="H1480" s="43" t="s">
        <v>16857</v>
      </c>
      <c r="I1480" s="43" t="s">
        <v>8531</v>
      </c>
      <c r="J1480" s="43" t="s">
        <v>18163</v>
      </c>
    </row>
    <row r="1481">
      <c r="A1481" s="42">
        <v>480091.0</v>
      </c>
      <c r="B1481" s="43" t="s">
        <v>7963</v>
      </c>
      <c r="C1481" s="43" t="s">
        <v>8522</v>
      </c>
      <c r="D1481" s="43" t="s">
        <v>17537</v>
      </c>
      <c r="E1481" s="43">
        <v>45539.0</v>
      </c>
      <c r="F1481" s="43">
        <v>47000.0</v>
      </c>
      <c r="G1481" s="43"/>
      <c r="H1481" s="43" t="s">
        <v>16857</v>
      </c>
      <c r="I1481" s="43" t="s">
        <v>18164</v>
      </c>
      <c r="J1481" s="43" t="s">
        <v>17680</v>
      </c>
    </row>
    <row r="1482">
      <c r="A1482" s="42">
        <v>480091.0</v>
      </c>
      <c r="B1482" s="43" t="s">
        <v>7963</v>
      </c>
      <c r="C1482" s="43" t="s">
        <v>9000</v>
      </c>
      <c r="D1482" s="43" t="s">
        <v>17537</v>
      </c>
      <c r="E1482" s="43">
        <v>45039.0</v>
      </c>
      <c r="F1482" s="43">
        <v>46410.0</v>
      </c>
      <c r="G1482" s="43" t="s">
        <v>18165</v>
      </c>
      <c r="H1482" s="43" t="s">
        <v>16857</v>
      </c>
      <c r="I1482" s="43" t="s">
        <v>9003</v>
      </c>
      <c r="J1482" s="43" t="s">
        <v>18166</v>
      </c>
    </row>
    <row r="1483">
      <c r="A1483" s="42">
        <v>480091.0</v>
      </c>
      <c r="B1483" s="43" t="s">
        <v>7963</v>
      </c>
      <c r="C1483" s="43" t="s">
        <v>10748</v>
      </c>
      <c r="D1483" s="43" t="s">
        <v>17537</v>
      </c>
      <c r="E1483" s="43">
        <v>45295.0</v>
      </c>
      <c r="F1483" s="43">
        <v>46756.0</v>
      </c>
      <c r="G1483" s="43" t="s">
        <v>18062</v>
      </c>
      <c r="H1483" s="43" t="s">
        <v>16857</v>
      </c>
      <c r="I1483" s="43" t="s">
        <v>10797</v>
      </c>
      <c r="J1483" s="43" t="s">
        <v>16673</v>
      </c>
    </row>
    <row r="1484">
      <c r="A1484" s="42">
        <v>480091.0</v>
      </c>
      <c r="B1484" s="43" t="s">
        <v>7963</v>
      </c>
      <c r="C1484" s="43" t="s">
        <v>10748</v>
      </c>
      <c r="D1484" s="43" t="s">
        <v>17537</v>
      </c>
      <c r="E1484" s="43">
        <v>45548.0</v>
      </c>
      <c r="F1484" s="43">
        <v>46278.0</v>
      </c>
      <c r="G1484" s="43" t="s">
        <v>18167</v>
      </c>
      <c r="H1484" s="43" t="s">
        <v>16857</v>
      </c>
      <c r="I1484" s="43" t="s">
        <v>18168</v>
      </c>
      <c r="J1484" s="43" t="s">
        <v>18169</v>
      </c>
    </row>
    <row r="1485">
      <c r="A1485" s="42">
        <v>480091.0</v>
      </c>
      <c r="B1485" s="43" t="s">
        <v>7963</v>
      </c>
      <c r="C1485" s="43" t="s">
        <v>10748</v>
      </c>
      <c r="D1485" s="43" t="s">
        <v>17537</v>
      </c>
      <c r="E1485" s="43">
        <v>45291.0</v>
      </c>
      <c r="F1485" s="43">
        <v>46223.0</v>
      </c>
      <c r="G1485" s="43"/>
      <c r="H1485" s="43" t="s">
        <v>16857</v>
      </c>
      <c r="I1485" s="43" t="s">
        <v>10813</v>
      </c>
      <c r="J1485" s="43" t="s">
        <v>18170</v>
      </c>
    </row>
    <row r="1486">
      <c r="A1486" s="42">
        <v>480091.0</v>
      </c>
      <c r="B1486" s="43" t="s">
        <v>7963</v>
      </c>
      <c r="C1486" s="43" t="s">
        <v>10748</v>
      </c>
      <c r="D1486" s="43" t="s">
        <v>17537</v>
      </c>
      <c r="E1486" s="43">
        <v>45548.0</v>
      </c>
      <c r="F1486" s="43">
        <v>46278.0</v>
      </c>
      <c r="G1486" s="43"/>
      <c r="H1486" s="43" t="s">
        <v>16857</v>
      </c>
      <c r="I1486" s="43" t="s">
        <v>18171</v>
      </c>
      <c r="J1486" s="43" t="s">
        <v>18172</v>
      </c>
    </row>
    <row r="1487">
      <c r="A1487" s="42">
        <v>480091.0</v>
      </c>
      <c r="B1487" s="43" t="s">
        <v>7963</v>
      </c>
      <c r="C1487" s="43" t="s">
        <v>10748</v>
      </c>
      <c r="D1487" s="43" t="s">
        <v>17537</v>
      </c>
      <c r="E1487" s="43">
        <v>45264.0</v>
      </c>
      <c r="F1487" s="43">
        <v>46725.0</v>
      </c>
      <c r="G1487" s="43" t="s">
        <v>18173</v>
      </c>
      <c r="H1487" s="43" t="s">
        <v>16857</v>
      </c>
      <c r="I1487" s="43" t="s">
        <v>10805</v>
      </c>
      <c r="J1487" s="43" t="s">
        <v>18174</v>
      </c>
    </row>
    <row r="1488">
      <c r="A1488" s="42">
        <v>480091.0</v>
      </c>
      <c r="B1488" s="43" t="s">
        <v>7963</v>
      </c>
      <c r="C1488" s="43" t="s">
        <v>10748</v>
      </c>
      <c r="D1488" s="43" t="s">
        <v>17537</v>
      </c>
      <c r="E1488" s="43">
        <v>45486.0</v>
      </c>
      <c r="F1488" s="43">
        <v>46216.0</v>
      </c>
      <c r="G1488" s="43"/>
      <c r="H1488" s="43" t="s">
        <v>16857</v>
      </c>
      <c r="I1488" s="43" t="s">
        <v>18175</v>
      </c>
      <c r="J1488" s="43" t="s">
        <v>18176</v>
      </c>
    </row>
    <row r="1489">
      <c r="A1489" s="42">
        <v>480091.0</v>
      </c>
      <c r="B1489" s="43" t="s">
        <v>7963</v>
      </c>
      <c r="C1489" s="43" t="s">
        <v>10748</v>
      </c>
      <c r="D1489" s="43" t="s">
        <v>17537</v>
      </c>
      <c r="E1489" s="43">
        <v>45486.0</v>
      </c>
      <c r="F1489" s="43">
        <v>46216.0</v>
      </c>
      <c r="G1489" s="43"/>
      <c r="H1489" s="43" t="s">
        <v>16857</v>
      </c>
      <c r="I1489" s="43" t="s">
        <v>18177</v>
      </c>
      <c r="J1489" s="43" t="s">
        <v>18178</v>
      </c>
    </row>
    <row r="1490">
      <c r="A1490" s="42">
        <v>480091.0</v>
      </c>
      <c r="B1490" s="43" t="s">
        <v>7963</v>
      </c>
      <c r="C1490" s="43" t="s">
        <v>10748</v>
      </c>
      <c r="D1490" s="43" t="s">
        <v>17537</v>
      </c>
      <c r="E1490" s="43">
        <v>45548.0</v>
      </c>
      <c r="F1490" s="43">
        <v>46278.0</v>
      </c>
      <c r="G1490" s="43" t="s">
        <v>18179</v>
      </c>
      <c r="H1490" s="43" t="s">
        <v>16857</v>
      </c>
      <c r="I1490" s="43" t="s">
        <v>18180</v>
      </c>
      <c r="J1490" s="43" t="s">
        <v>18181</v>
      </c>
    </row>
    <row r="1491">
      <c r="A1491" s="42">
        <v>480091.0</v>
      </c>
      <c r="B1491" s="43" t="s">
        <v>7963</v>
      </c>
      <c r="C1491" s="43" t="s">
        <v>10748</v>
      </c>
      <c r="D1491" s="43" t="s">
        <v>17537</v>
      </c>
      <c r="E1491" s="43">
        <v>45630.0</v>
      </c>
      <c r="F1491" s="43">
        <v>46725.0</v>
      </c>
      <c r="G1491" s="43" t="s">
        <v>18182</v>
      </c>
      <c r="H1491" s="43" t="s">
        <v>16857</v>
      </c>
      <c r="I1491" s="43" t="s">
        <v>18183</v>
      </c>
      <c r="J1491" s="43" t="s">
        <v>18184</v>
      </c>
    </row>
    <row r="1492">
      <c r="A1492" s="42">
        <v>480091.0</v>
      </c>
      <c r="B1492" s="43" t="s">
        <v>7963</v>
      </c>
      <c r="C1492" s="43" t="s">
        <v>10842</v>
      </c>
      <c r="D1492" s="43" t="s">
        <v>17537</v>
      </c>
      <c r="E1492" s="43">
        <v>45299.0</v>
      </c>
      <c r="F1492" s="43">
        <v>46760.0</v>
      </c>
      <c r="G1492" s="43" t="s">
        <v>17775</v>
      </c>
      <c r="H1492" s="43" t="s">
        <v>16857</v>
      </c>
      <c r="I1492" s="43" t="s">
        <v>10862</v>
      </c>
      <c r="J1492" s="43" t="s">
        <v>17776</v>
      </c>
    </row>
    <row r="1493">
      <c r="A1493" s="42">
        <v>480091.0</v>
      </c>
      <c r="B1493" s="43" t="s">
        <v>7963</v>
      </c>
      <c r="C1493" s="43" t="s">
        <v>10842</v>
      </c>
      <c r="D1493" s="43" t="s">
        <v>17537</v>
      </c>
      <c r="E1493" s="43">
        <v>45295.0</v>
      </c>
      <c r="F1493" s="43">
        <v>46756.0</v>
      </c>
      <c r="G1493" s="43" t="s">
        <v>18062</v>
      </c>
      <c r="H1493" s="43" t="s">
        <v>16857</v>
      </c>
      <c r="I1493" s="43" t="s">
        <v>18185</v>
      </c>
      <c r="J1493" s="43" t="s">
        <v>16673</v>
      </c>
    </row>
    <row r="1494">
      <c r="A1494" s="42">
        <v>480091.0</v>
      </c>
      <c r="B1494" s="43" t="s">
        <v>7963</v>
      </c>
      <c r="C1494" s="43" t="s">
        <v>10842</v>
      </c>
      <c r="D1494" s="43" t="s">
        <v>17537</v>
      </c>
      <c r="E1494" s="43">
        <v>45295.0</v>
      </c>
      <c r="F1494" s="43">
        <v>46756.0</v>
      </c>
      <c r="G1494" s="43" t="s">
        <v>18062</v>
      </c>
      <c r="H1494" s="43" t="s">
        <v>16857</v>
      </c>
      <c r="I1494" s="43" t="s">
        <v>477</v>
      </c>
      <c r="J1494" s="43" t="s">
        <v>16673</v>
      </c>
    </row>
    <row r="1495">
      <c r="A1495" s="42">
        <v>480091.0</v>
      </c>
      <c r="B1495" s="43" t="s">
        <v>7963</v>
      </c>
      <c r="C1495" s="43" t="s">
        <v>11127</v>
      </c>
      <c r="D1495" s="43" t="s">
        <v>17537</v>
      </c>
      <c r="E1495" s="43">
        <v>45291.0</v>
      </c>
      <c r="F1495" s="43">
        <v>45753.0</v>
      </c>
      <c r="G1495" s="43" t="s">
        <v>18186</v>
      </c>
      <c r="H1495" s="43" t="s">
        <v>16857</v>
      </c>
      <c r="I1495" s="43" t="s">
        <v>11157</v>
      </c>
      <c r="J1495" s="43" t="s">
        <v>18187</v>
      </c>
    </row>
    <row r="1496">
      <c r="A1496" s="42">
        <v>480091.0</v>
      </c>
      <c r="B1496" s="43" t="s">
        <v>7963</v>
      </c>
      <c r="C1496" s="43" t="s">
        <v>11127</v>
      </c>
      <c r="D1496" s="43" t="s">
        <v>17537</v>
      </c>
      <c r="E1496" s="43">
        <v>45291.0</v>
      </c>
      <c r="F1496" s="43">
        <v>45781.0</v>
      </c>
      <c r="G1496" s="43" t="s">
        <v>18188</v>
      </c>
      <c r="H1496" s="43" t="s">
        <v>16857</v>
      </c>
      <c r="I1496" s="43" t="s">
        <v>11172</v>
      </c>
      <c r="J1496" s="43" t="s">
        <v>18189</v>
      </c>
    </row>
    <row r="1497">
      <c r="A1497" s="42">
        <v>480091.0</v>
      </c>
      <c r="B1497" s="43" t="s">
        <v>7963</v>
      </c>
      <c r="C1497" s="43" t="s">
        <v>11127</v>
      </c>
      <c r="D1497" s="43" t="s">
        <v>17537</v>
      </c>
      <c r="E1497" s="43">
        <v>45291.0</v>
      </c>
      <c r="F1497" s="43">
        <v>45781.0</v>
      </c>
      <c r="G1497" s="43" t="s">
        <v>18188</v>
      </c>
      <c r="H1497" s="43" t="s">
        <v>16857</v>
      </c>
      <c r="I1497" s="43" t="s">
        <v>11168</v>
      </c>
      <c r="J1497" s="43" t="s">
        <v>18189</v>
      </c>
    </row>
    <row r="1498">
      <c r="A1498" s="42">
        <v>480091.0</v>
      </c>
      <c r="B1498" s="43" t="s">
        <v>7963</v>
      </c>
      <c r="C1498" s="43" t="s">
        <v>11127</v>
      </c>
      <c r="D1498" s="43" t="s">
        <v>17537</v>
      </c>
      <c r="E1498" s="43">
        <v>45291.0</v>
      </c>
      <c r="F1498" s="43">
        <v>45046.0</v>
      </c>
      <c r="G1498" s="43"/>
      <c r="H1498" s="43" t="s">
        <v>16857</v>
      </c>
      <c r="I1498" s="43" t="s">
        <v>613</v>
      </c>
      <c r="J1498" s="43" t="s">
        <v>18151</v>
      </c>
    </row>
    <row r="1499">
      <c r="A1499" s="42">
        <v>480091.0</v>
      </c>
      <c r="B1499" s="43" t="s">
        <v>7963</v>
      </c>
      <c r="C1499" s="43" t="s">
        <v>11127</v>
      </c>
      <c r="D1499" s="43" t="s">
        <v>17537</v>
      </c>
      <c r="E1499" s="43">
        <v>45291.0</v>
      </c>
      <c r="F1499" s="43">
        <v>46061.0</v>
      </c>
      <c r="G1499" s="43" t="s">
        <v>18190</v>
      </c>
      <c r="H1499" s="43" t="s">
        <v>16857</v>
      </c>
      <c r="I1499" s="43" t="s">
        <v>18191</v>
      </c>
      <c r="J1499" s="43" t="s">
        <v>18192</v>
      </c>
    </row>
    <row r="1500">
      <c r="A1500" s="42">
        <v>480091.0</v>
      </c>
      <c r="B1500" s="43" t="s">
        <v>7963</v>
      </c>
      <c r="C1500" s="43" t="s">
        <v>11127</v>
      </c>
      <c r="D1500" s="43" t="s">
        <v>17537</v>
      </c>
      <c r="E1500" s="43">
        <v>45504.0</v>
      </c>
      <c r="F1500" s="43">
        <v>46234.0</v>
      </c>
      <c r="G1500" s="43"/>
      <c r="H1500" s="43" t="s">
        <v>16857</v>
      </c>
      <c r="I1500" s="43" t="s">
        <v>18193</v>
      </c>
      <c r="J1500" s="43" t="s">
        <v>17689</v>
      </c>
    </row>
    <row r="1501">
      <c r="A1501" s="42">
        <v>480091.0</v>
      </c>
      <c r="B1501" s="43" t="s">
        <v>7963</v>
      </c>
      <c r="C1501" s="43" t="s">
        <v>11127</v>
      </c>
      <c r="D1501" s="43" t="s">
        <v>17537</v>
      </c>
      <c r="E1501" s="43">
        <v>45291.0</v>
      </c>
      <c r="F1501" s="43">
        <v>45782.0</v>
      </c>
      <c r="G1501" s="43" t="s">
        <v>18194</v>
      </c>
      <c r="H1501" s="43" t="s">
        <v>16857</v>
      </c>
      <c r="I1501" s="43" t="s">
        <v>18195</v>
      </c>
      <c r="J1501" s="43" t="s">
        <v>18196</v>
      </c>
    </row>
    <row r="1502">
      <c r="A1502" s="42">
        <v>480091.0</v>
      </c>
      <c r="B1502" s="43" t="s">
        <v>7963</v>
      </c>
      <c r="C1502" s="43" t="s">
        <v>11127</v>
      </c>
      <c r="D1502" s="43" t="s">
        <v>17537</v>
      </c>
      <c r="E1502" s="43">
        <v>45479.0</v>
      </c>
      <c r="F1502" s="43">
        <v>46208.0</v>
      </c>
      <c r="G1502" s="43"/>
      <c r="H1502" s="43" t="s">
        <v>16857</v>
      </c>
      <c r="I1502" s="43" t="s">
        <v>11169</v>
      </c>
      <c r="J1502" s="43" t="s">
        <v>18197</v>
      </c>
    </row>
    <row r="1503">
      <c r="A1503" s="42">
        <v>480091.0</v>
      </c>
      <c r="B1503" s="43" t="s">
        <v>7963</v>
      </c>
      <c r="C1503" s="43" t="s">
        <v>11127</v>
      </c>
      <c r="D1503" s="43" t="s">
        <v>17537</v>
      </c>
      <c r="E1503" s="43">
        <v>45504.0</v>
      </c>
      <c r="F1503" s="43">
        <v>46234.0</v>
      </c>
      <c r="G1503" s="43"/>
      <c r="H1503" s="43" t="s">
        <v>16857</v>
      </c>
      <c r="I1503" s="43" t="s">
        <v>18198</v>
      </c>
      <c r="J1503" s="43" t="s">
        <v>17689</v>
      </c>
    </row>
    <row r="1504">
      <c r="A1504" s="42">
        <v>480091.0</v>
      </c>
      <c r="B1504" s="43" t="s">
        <v>7963</v>
      </c>
      <c r="C1504" s="43" t="s">
        <v>8777</v>
      </c>
      <c r="D1504" s="43" t="s">
        <v>17537</v>
      </c>
      <c r="E1504" s="43">
        <v>44926.0</v>
      </c>
      <c r="F1504" s="43">
        <v>45291.0</v>
      </c>
      <c r="G1504" s="43" t="s">
        <v>18199</v>
      </c>
      <c r="H1504" s="43" t="s">
        <v>16857</v>
      </c>
      <c r="I1504" s="43" t="s">
        <v>8785</v>
      </c>
      <c r="J1504" s="43" t="s">
        <v>18200</v>
      </c>
    </row>
    <row r="1505">
      <c r="A1505" s="42">
        <v>480091.0</v>
      </c>
      <c r="B1505" s="43" t="s">
        <v>7963</v>
      </c>
      <c r="C1505" s="43" t="s">
        <v>8777</v>
      </c>
      <c r="D1505" s="43" t="s">
        <v>17537</v>
      </c>
      <c r="E1505" s="43">
        <v>45291.0</v>
      </c>
      <c r="F1505" s="43">
        <v>45046.0</v>
      </c>
      <c r="G1505" s="43"/>
      <c r="H1505" s="43" t="s">
        <v>16857</v>
      </c>
      <c r="I1505" s="43" t="s">
        <v>613</v>
      </c>
      <c r="J1505" s="43" t="s">
        <v>18151</v>
      </c>
    </row>
    <row r="1506">
      <c r="A1506" s="42">
        <v>480091.0</v>
      </c>
      <c r="B1506" s="43" t="s">
        <v>7963</v>
      </c>
      <c r="C1506" s="43" t="s">
        <v>8777</v>
      </c>
      <c r="D1506" s="43" t="s">
        <v>17537</v>
      </c>
      <c r="E1506" s="43">
        <v>45291.0</v>
      </c>
      <c r="F1506" s="43">
        <v>45565.0</v>
      </c>
      <c r="G1506" s="43" t="s">
        <v>18201</v>
      </c>
      <c r="H1506" s="43" t="s">
        <v>16857</v>
      </c>
      <c r="I1506" s="43" t="s">
        <v>8805</v>
      </c>
      <c r="J1506" s="43" t="s">
        <v>18202</v>
      </c>
    </row>
    <row r="1507">
      <c r="A1507" s="42">
        <v>480091.0</v>
      </c>
      <c r="B1507" s="43" t="s">
        <v>7963</v>
      </c>
      <c r="C1507" s="43" t="s">
        <v>8777</v>
      </c>
      <c r="D1507" s="43" t="s">
        <v>17537</v>
      </c>
      <c r="E1507" s="43">
        <v>45291.0</v>
      </c>
      <c r="F1507" s="43">
        <v>45291.0</v>
      </c>
      <c r="G1507" s="43" t="s">
        <v>18203</v>
      </c>
      <c r="H1507" s="43" t="s">
        <v>16857</v>
      </c>
      <c r="I1507" s="43" t="s">
        <v>3254</v>
      </c>
      <c r="J1507" s="43" t="s">
        <v>18204</v>
      </c>
    </row>
    <row r="1508">
      <c r="A1508" s="42">
        <v>480091.0</v>
      </c>
      <c r="B1508" s="43" t="s">
        <v>7963</v>
      </c>
      <c r="C1508" s="43" t="s">
        <v>8777</v>
      </c>
      <c r="D1508" s="43" t="s">
        <v>17537</v>
      </c>
      <c r="E1508" s="43">
        <v>45291.0</v>
      </c>
      <c r="F1508" s="43">
        <v>45291.0</v>
      </c>
      <c r="G1508" s="43" t="s">
        <v>18205</v>
      </c>
      <c r="H1508" s="43" t="s">
        <v>16857</v>
      </c>
      <c r="I1508" s="43" t="s">
        <v>369</v>
      </c>
      <c r="J1508" s="43" t="s">
        <v>18206</v>
      </c>
    </row>
    <row r="1509">
      <c r="A1509" s="42">
        <v>480091.0</v>
      </c>
      <c r="B1509" s="43" t="s">
        <v>7963</v>
      </c>
      <c r="C1509" s="43" t="s">
        <v>8777</v>
      </c>
      <c r="D1509" s="43" t="s">
        <v>17537</v>
      </c>
      <c r="E1509" s="43">
        <v>45478.0</v>
      </c>
      <c r="F1509" s="43">
        <v>46575.0</v>
      </c>
      <c r="G1509" s="43"/>
      <c r="H1509" s="43" t="s">
        <v>16857</v>
      </c>
      <c r="I1509" s="43" t="s">
        <v>8791</v>
      </c>
      <c r="J1509" s="43" t="s">
        <v>18207</v>
      </c>
    </row>
    <row r="1510">
      <c r="A1510" s="42">
        <v>480091.0</v>
      </c>
      <c r="B1510" s="43" t="s">
        <v>7963</v>
      </c>
      <c r="C1510" s="43" t="s">
        <v>8777</v>
      </c>
      <c r="D1510" s="43" t="s">
        <v>17537</v>
      </c>
      <c r="E1510" s="43">
        <v>45291.0</v>
      </c>
      <c r="F1510" s="43">
        <v>45322.0</v>
      </c>
      <c r="G1510" s="43" t="s">
        <v>18208</v>
      </c>
      <c r="H1510" s="43" t="s">
        <v>16857</v>
      </c>
      <c r="I1510" s="43" t="s">
        <v>18209</v>
      </c>
      <c r="J1510" s="43" t="s">
        <v>18210</v>
      </c>
    </row>
    <row r="1511">
      <c r="A1511" s="42">
        <v>480091.0</v>
      </c>
      <c r="B1511" s="43" t="s">
        <v>7963</v>
      </c>
      <c r="C1511" s="43" t="s">
        <v>8777</v>
      </c>
      <c r="D1511" s="43" t="s">
        <v>17537</v>
      </c>
      <c r="E1511" s="43">
        <v>45478.0</v>
      </c>
      <c r="F1511" s="43">
        <v>45478.0</v>
      </c>
      <c r="G1511" s="43"/>
      <c r="H1511" s="43" t="s">
        <v>16857</v>
      </c>
      <c r="I1511" s="43" t="s">
        <v>8799</v>
      </c>
      <c r="J1511" s="43" t="s">
        <v>18211</v>
      </c>
    </row>
    <row r="1512">
      <c r="A1512" s="42">
        <v>480091.0</v>
      </c>
      <c r="B1512" s="43" t="s">
        <v>7963</v>
      </c>
      <c r="C1512" s="43" t="s">
        <v>11561</v>
      </c>
      <c r="D1512" s="43" t="s">
        <v>17537</v>
      </c>
      <c r="E1512" s="43">
        <v>45427.0</v>
      </c>
      <c r="F1512" s="43">
        <v>46522.0</v>
      </c>
      <c r="G1512" s="43" t="s">
        <v>18212</v>
      </c>
      <c r="H1512" s="43" t="s">
        <v>16857</v>
      </c>
      <c r="I1512" s="43" t="s">
        <v>11588</v>
      </c>
      <c r="J1512" s="43" t="s">
        <v>18213</v>
      </c>
    </row>
    <row r="1513">
      <c r="A1513" s="42">
        <v>480091.0</v>
      </c>
      <c r="B1513" s="43" t="s">
        <v>7963</v>
      </c>
      <c r="C1513" s="43" t="s">
        <v>11561</v>
      </c>
      <c r="D1513" s="43" t="s">
        <v>17537</v>
      </c>
      <c r="E1513" s="43">
        <v>45291.0</v>
      </c>
      <c r="F1513" s="43">
        <v>45872.0</v>
      </c>
      <c r="G1513" s="43" t="s">
        <v>18214</v>
      </c>
      <c r="H1513" s="43" t="s">
        <v>16857</v>
      </c>
      <c r="I1513" s="43" t="s">
        <v>18215</v>
      </c>
      <c r="J1513" s="43" t="s">
        <v>18216</v>
      </c>
    </row>
    <row r="1514">
      <c r="A1514" s="42">
        <v>480091.0</v>
      </c>
      <c r="B1514" s="43" t="s">
        <v>7963</v>
      </c>
      <c r="C1514" s="43" t="s">
        <v>11561</v>
      </c>
      <c r="D1514" s="43" t="s">
        <v>17537</v>
      </c>
      <c r="E1514" s="43">
        <v>45423.0</v>
      </c>
      <c r="F1514" s="43">
        <v>46518.0</v>
      </c>
      <c r="G1514" s="43"/>
      <c r="H1514" s="43" t="s">
        <v>16857</v>
      </c>
      <c r="I1514" s="43" t="s">
        <v>18217</v>
      </c>
      <c r="J1514" s="43" t="s">
        <v>18218</v>
      </c>
    </row>
    <row r="1515">
      <c r="A1515" s="42">
        <v>480091.0</v>
      </c>
      <c r="B1515" s="43" t="s">
        <v>7963</v>
      </c>
      <c r="C1515" s="43" t="s">
        <v>11599</v>
      </c>
      <c r="D1515" s="43" t="s">
        <v>17537</v>
      </c>
      <c r="E1515" s="43">
        <v>45291.0</v>
      </c>
      <c r="F1515" s="43">
        <v>45682.0</v>
      </c>
      <c r="G1515" s="43" t="s">
        <v>18219</v>
      </c>
      <c r="H1515" s="43" t="s">
        <v>16857</v>
      </c>
      <c r="I1515" s="43" t="s">
        <v>11059</v>
      </c>
      <c r="J1515" s="43" t="s">
        <v>16603</v>
      </c>
    </row>
    <row r="1516">
      <c r="A1516" s="42">
        <v>480091.0</v>
      </c>
      <c r="B1516" s="43" t="s">
        <v>7963</v>
      </c>
      <c r="C1516" s="43" t="s">
        <v>10750</v>
      </c>
      <c r="D1516" s="43" t="s">
        <v>17537</v>
      </c>
      <c r="E1516" s="43">
        <v>45548.0</v>
      </c>
      <c r="F1516" s="43">
        <v>46278.0</v>
      </c>
      <c r="G1516" s="43" t="s">
        <v>18179</v>
      </c>
      <c r="H1516" s="43" t="s">
        <v>16857</v>
      </c>
      <c r="I1516" s="43" t="s">
        <v>10039</v>
      </c>
      <c r="J1516" s="43" t="s">
        <v>18181</v>
      </c>
    </row>
    <row r="1517">
      <c r="A1517" s="42">
        <v>480091.0</v>
      </c>
      <c r="B1517" s="43" t="s">
        <v>7963</v>
      </c>
      <c r="C1517" s="43" t="s">
        <v>10750</v>
      </c>
      <c r="D1517" s="43" t="s">
        <v>17537</v>
      </c>
      <c r="E1517" s="43">
        <v>45497.0</v>
      </c>
      <c r="F1517" s="43">
        <v>46592.0</v>
      </c>
      <c r="G1517" s="43"/>
      <c r="H1517" s="43" t="s">
        <v>16857</v>
      </c>
      <c r="I1517" s="43" t="s">
        <v>3254</v>
      </c>
      <c r="J1517" s="43" t="s">
        <v>18220</v>
      </c>
    </row>
    <row r="1518">
      <c r="A1518" s="42">
        <v>480091.0</v>
      </c>
      <c r="B1518" s="43" t="s">
        <v>7963</v>
      </c>
      <c r="C1518" s="43" t="s">
        <v>10750</v>
      </c>
      <c r="D1518" s="43" t="s">
        <v>17537</v>
      </c>
      <c r="E1518" s="43">
        <v>45393.0</v>
      </c>
      <c r="F1518" s="43">
        <v>46853.0</v>
      </c>
      <c r="G1518" s="43" t="s">
        <v>18221</v>
      </c>
      <c r="H1518" s="43" t="s">
        <v>16857</v>
      </c>
      <c r="I1518" s="43" t="s">
        <v>18222</v>
      </c>
      <c r="J1518" s="43" t="s">
        <v>18223</v>
      </c>
    </row>
    <row r="1519">
      <c r="A1519" s="42">
        <v>480091.0</v>
      </c>
      <c r="B1519" s="43" t="s">
        <v>7963</v>
      </c>
      <c r="C1519" s="43" t="s">
        <v>10750</v>
      </c>
      <c r="D1519" s="43" t="s">
        <v>17537</v>
      </c>
      <c r="E1519" s="43">
        <v>45295.0</v>
      </c>
      <c r="F1519" s="43">
        <v>46756.0</v>
      </c>
      <c r="G1519" s="43" t="s">
        <v>18062</v>
      </c>
      <c r="H1519" s="43" t="s">
        <v>16857</v>
      </c>
      <c r="I1519" s="43" t="s">
        <v>10758</v>
      </c>
      <c r="J1519" s="43" t="s">
        <v>16673</v>
      </c>
    </row>
    <row r="1520">
      <c r="A1520" s="42">
        <v>480091.0</v>
      </c>
      <c r="B1520" s="43" t="s">
        <v>7963</v>
      </c>
      <c r="C1520" s="43" t="s">
        <v>10750</v>
      </c>
      <c r="D1520" s="43" t="s">
        <v>17537</v>
      </c>
      <c r="E1520" s="43">
        <v>45295.0</v>
      </c>
      <c r="F1520" s="43">
        <v>46756.0</v>
      </c>
      <c r="G1520" s="43" t="s">
        <v>18062</v>
      </c>
      <c r="H1520" s="43" t="s">
        <v>16857</v>
      </c>
      <c r="I1520" s="43" t="s">
        <v>18224</v>
      </c>
      <c r="J1520" s="43" t="s">
        <v>16673</v>
      </c>
    </row>
    <row r="1521">
      <c r="A1521" s="42">
        <v>480091.0</v>
      </c>
      <c r="B1521" s="43" t="s">
        <v>7963</v>
      </c>
      <c r="C1521" s="43" t="s">
        <v>11085</v>
      </c>
      <c r="D1521" s="43" t="s">
        <v>17537</v>
      </c>
      <c r="E1521" s="43">
        <v>45291.0</v>
      </c>
      <c r="F1521" s="43">
        <v>46166.0</v>
      </c>
      <c r="G1521" s="43"/>
      <c r="H1521" s="43" t="s">
        <v>16857</v>
      </c>
      <c r="I1521" s="43" t="s">
        <v>11087</v>
      </c>
      <c r="J1521" s="43" t="s">
        <v>18225</v>
      </c>
    </row>
    <row r="1522">
      <c r="A1522" s="42">
        <v>480091.0</v>
      </c>
      <c r="B1522" s="43" t="s">
        <v>7963</v>
      </c>
      <c r="C1522" s="43" t="s">
        <v>10093</v>
      </c>
      <c r="D1522" s="43" t="s">
        <v>17537</v>
      </c>
      <c r="E1522" s="43">
        <v>45457.0</v>
      </c>
      <c r="F1522" s="43">
        <v>46068.0</v>
      </c>
      <c r="G1522" s="43" t="s">
        <v>18226</v>
      </c>
      <c r="H1522" s="43" t="s">
        <v>16857</v>
      </c>
      <c r="I1522" s="43" t="s">
        <v>75</v>
      </c>
      <c r="J1522" s="43" t="s">
        <v>18227</v>
      </c>
    </row>
    <row r="1523">
      <c r="A1523" s="42">
        <v>480091.0</v>
      </c>
      <c r="B1523" s="43" t="s">
        <v>7963</v>
      </c>
      <c r="C1523" s="43" t="s">
        <v>10093</v>
      </c>
      <c r="D1523" s="43" t="s">
        <v>17537</v>
      </c>
      <c r="E1523" s="43">
        <v>45591.0</v>
      </c>
      <c r="F1523" s="43">
        <v>46686.0</v>
      </c>
      <c r="G1523" s="43"/>
      <c r="H1523" s="43" t="s">
        <v>16857</v>
      </c>
      <c r="I1523" s="43" t="s">
        <v>18228</v>
      </c>
      <c r="J1523" s="43" t="s">
        <v>18229</v>
      </c>
    </row>
    <row r="1524">
      <c r="A1524" s="42">
        <v>480091.0</v>
      </c>
      <c r="B1524" s="43" t="s">
        <v>7963</v>
      </c>
      <c r="C1524" s="43" t="s">
        <v>10093</v>
      </c>
      <c r="D1524" s="43" t="s">
        <v>17537</v>
      </c>
      <c r="E1524" s="43">
        <v>45591.0</v>
      </c>
      <c r="F1524" s="43">
        <v>46686.0</v>
      </c>
      <c r="G1524" s="43"/>
      <c r="H1524" s="43" t="s">
        <v>16857</v>
      </c>
      <c r="I1524" s="43" t="s">
        <v>18230</v>
      </c>
      <c r="J1524" s="43" t="s">
        <v>18231</v>
      </c>
    </row>
    <row r="1525">
      <c r="A1525" s="42">
        <v>480091.0</v>
      </c>
      <c r="B1525" s="43" t="s">
        <v>7963</v>
      </c>
      <c r="C1525" s="43" t="s">
        <v>10357</v>
      </c>
      <c r="D1525" s="43" t="s">
        <v>17537</v>
      </c>
      <c r="E1525" s="43">
        <v>45148.0</v>
      </c>
      <c r="F1525" s="43">
        <v>46609.0</v>
      </c>
      <c r="G1525" s="43" t="s">
        <v>18232</v>
      </c>
      <c r="H1525" s="43" t="s">
        <v>16857</v>
      </c>
      <c r="I1525" s="43" t="s">
        <v>10650</v>
      </c>
      <c r="J1525" s="43" t="s">
        <v>18233</v>
      </c>
    </row>
    <row r="1526">
      <c r="A1526" s="42">
        <v>480091.0</v>
      </c>
      <c r="B1526" s="43" t="s">
        <v>7963</v>
      </c>
      <c r="C1526" s="43" t="s">
        <v>10357</v>
      </c>
      <c r="D1526" s="43" t="s">
        <v>17537</v>
      </c>
      <c r="E1526" s="43">
        <v>45608.0</v>
      </c>
      <c r="F1526" s="43">
        <v>47069.0</v>
      </c>
      <c r="G1526" s="43"/>
      <c r="H1526" s="43" t="s">
        <v>16857</v>
      </c>
      <c r="I1526" s="43" t="s">
        <v>11427</v>
      </c>
      <c r="J1526" s="43" t="s">
        <v>18234</v>
      </c>
    </row>
    <row r="1527">
      <c r="A1527" s="42">
        <v>480091.0</v>
      </c>
      <c r="B1527" s="43" t="s">
        <v>7963</v>
      </c>
      <c r="C1527" s="43" t="s">
        <v>10357</v>
      </c>
      <c r="D1527" s="43" t="s">
        <v>17537</v>
      </c>
      <c r="E1527" s="43">
        <v>45291.0</v>
      </c>
      <c r="F1527" s="43">
        <v>46148.0</v>
      </c>
      <c r="G1527" s="43" t="s">
        <v>18235</v>
      </c>
      <c r="H1527" s="43" t="s">
        <v>16857</v>
      </c>
      <c r="I1527" s="43" t="s">
        <v>11446</v>
      </c>
      <c r="J1527" s="43" t="s">
        <v>18236</v>
      </c>
    </row>
    <row r="1528">
      <c r="A1528" s="42">
        <v>480091.0</v>
      </c>
      <c r="B1528" s="43" t="s">
        <v>7963</v>
      </c>
      <c r="C1528" s="43" t="s">
        <v>10357</v>
      </c>
      <c r="D1528" s="43" t="s">
        <v>17537</v>
      </c>
      <c r="E1528" s="43">
        <v>45267.0</v>
      </c>
      <c r="F1528" s="43">
        <v>46728.0</v>
      </c>
      <c r="G1528" s="43" t="s">
        <v>18237</v>
      </c>
      <c r="H1528" s="43" t="s">
        <v>16857</v>
      </c>
      <c r="I1528" s="43" t="s">
        <v>592</v>
      </c>
      <c r="J1528" s="43" t="s">
        <v>18238</v>
      </c>
    </row>
    <row r="1529">
      <c r="A1529" s="42">
        <v>480091.0</v>
      </c>
      <c r="B1529" s="43" t="s">
        <v>7963</v>
      </c>
      <c r="C1529" s="43" t="s">
        <v>10357</v>
      </c>
      <c r="D1529" s="43" t="s">
        <v>17537</v>
      </c>
      <c r="E1529" s="43">
        <v>45291.0</v>
      </c>
      <c r="F1529" s="43">
        <v>45949.0</v>
      </c>
      <c r="G1529" s="43"/>
      <c r="H1529" s="43" t="s">
        <v>16857</v>
      </c>
      <c r="I1529" s="43" t="s">
        <v>18239</v>
      </c>
      <c r="J1529" s="43" t="s">
        <v>18240</v>
      </c>
    </row>
    <row r="1530">
      <c r="A1530" s="42">
        <v>480091.0</v>
      </c>
      <c r="B1530" s="43" t="s">
        <v>7963</v>
      </c>
      <c r="C1530" s="43" t="s">
        <v>10357</v>
      </c>
      <c r="D1530" s="43" t="s">
        <v>17537</v>
      </c>
      <c r="E1530" s="43">
        <v>45428.0</v>
      </c>
      <c r="F1530" s="43">
        <v>46523.0</v>
      </c>
      <c r="G1530" s="43" t="s">
        <v>18241</v>
      </c>
      <c r="H1530" s="43" t="s">
        <v>16857</v>
      </c>
      <c r="I1530" s="43" t="s">
        <v>8601</v>
      </c>
      <c r="J1530" s="43" t="s">
        <v>18242</v>
      </c>
    </row>
    <row r="1531">
      <c r="A1531" s="42">
        <v>480091.0</v>
      </c>
      <c r="B1531" s="43" t="s">
        <v>7963</v>
      </c>
      <c r="C1531" s="43" t="s">
        <v>10357</v>
      </c>
      <c r="D1531" s="43" t="s">
        <v>17537</v>
      </c>
      <c r="E1531" s="43">
        <v>45549.0</v>
      </c>
      <c r="F1531" s="43">
        <v>46644.0</v>
      </c>
      <c r="G1531" s="43" t="s">
        <v>18243</v>
      </c>
      <c r="H1531" s="43" t="s">
        <v>16857</v>
      </c>
      <c r="I1531" s="43" t="s">
        <v>75</v>
      </c>
      <c r="J1531" s="43" t="s">
        <v>18244</v>
      </c>
    </row>
    <row r="1532">
      <c r="A1532" s="42">
        <v>480091.0</v>
      </c>
      <c r="B1532" s="43" t="s">
        <v>7963</v>
      </c>
      <c r="C1532" s="43" t="s">
        <v>10357</v>
      </c>
      <c r="D1532" s="43" t="s">
        <v>17537</v>
      </c>
      <c r="E1532" s="43">
        <v>45408.0</v>
      </c>
      <c r="F1532" s="43">
        <v>46503.0</v>
      </c>
      <c r="G1532" s="43" t="s">
        <v>18245</v>
      </c>
      <c r="H1532" s="43" t="s">
        <v>16857</v>
      </c>
      <c r="I1532" s="43" t="s">
        <v>886</v>
      </c>
      <c r="J1532" s="43" t="s">
        <v>18246</v>
      </c>
    </row>
    <row r="1533">
      <c r="A1533" s="42">
        <v>480091.0</v>
      </c>
      <c r="B1533" s="43" t="s">
        <v>7963</v>
      </c>
      <c r="C1533" s="43" t="s">
        <v>10357</v>
      </c>
      <c r="D1533" s="43" t="s">
        <v>17537</v>
      </c>
      <c r="E1533" s="43">
        <v>45291.0</v>
      </c>
      <c r="F1533" s="43">
        <v>46096.0</v>
      </c>
      <c r="G1533" s="43" t="s">
        <v>18247</v>
      </c>
      <c r="H1533" s="43" t="s">
        <v>16857</v>
      </c>
      <c r="I1533" s="43" t="s">
        <v>11543</v>
      </c>
      <c r="J1533" s="43" t="s">
        <v>18248</v>
      </c>
    </row>
    <row r="1534">
      <c r="A1534" s="42">
        <v>480091.0</v>
      </c>
      <c r="B1534" s="43" t="s">
        <v>7963</v>
      </c>
      <c r="C1534" s="43" t="s">
        <v>10357</v>
      </c>
      <c r="D1534" s="43" t="s">
        <v>17537</v>
      </c>
      <c r="E1534" s="43">
        <v>45520.0</v>
      </c>
      <c r="F1534" s="43">
        <v>46250.0</v>
      </c>
      <c r="G1534" s="43" t="s">
        <v>18249</v>
      </c>
      <c r="H1534" s="43" t="s">
        <v>16857</v>
      </c>
      <c r="I1534" s="43" t="s">
        <v>11442</v>
      </c>
      <c r="J1534" s="43" t="s">
        <v>18250</v>
      </c>
    </row>
    <row r="1535">
      <c r="A1535" s="42">
        <v>480091.0</v>
      </c>
      <c r="B1535" s="43" t="s">
        <v>7963</v>
      </c>
      <c r="C1535" s="43" t="s">
        <v>10357</v>
      </c>
      <c r="D1535" s="43" t="s">
        <v>17537</v>
      </c>
      <c r="E1535" s="43">
        <v>45630.0</v>
      </c>
      <c r="F1535" s="43">
        <v>46725.0</v>
      </c>
      <c r="G1535" s="43"/>
      <c r="H1535" s="43" t="s">
        <v>16857</v>
      </c>
      <c r="I1535" s="43" t="s">
        <v>11419</v>
      </c>
      <c r="J1535" s="43" t="s">
        <v>18251</v>
      </c>
    </row>
    <row r="1536">
      <c r="A1536" s="42">
        <v>480091.0</v>
      </c>
      <c r="B1536" s="43" t="s">
        <v>7963</v>
      </c>
      <c r="C1536" s="43" t="s">
        <v>10357</v>
      </c>
      <c r="D1536" s="43" t="s">
        <v>17537</v>
      </c>
      <c r="E1536" s="43">
        <v>45351.0</v>
      </c>
      <c r="F1536" s="43">
        <v>46811.0</v>
      </c>
      <c r="G1536" s="43"/>
      <c r="H1536" s="43" t="s">
        <v>16857</v>
      </c>
      <c r="I1536" s="43" t="s">
        <v>18252</v>
      </c>
      <c r="J1536" s="43" t="s">
        <v>18253</v>
      </c>
    </row>
    <row r="1537">
      <c r="A1537" s="42">
        <v>480091.0</v>
      </c>
      <c r="B1537" s="43" t="s">
        <v>7963</v>
      </c>
      <c r="C1537" s="43" t="s">
        <v>10357</v>
      </c>
      <c r="D1537" s="43" t="s">
        <v>17537</v>
      </c>
      <c r="E1537" s="43">
        <v>45479.0</v>
      </c>
      <c r="F1537" s="43">
        <v>46574.0</v>
      </c>
      <c r="G1537" s="43" t="s">
        <v>18254</v>
      </c>
      <c r="H1537" s="43" t="s">
        <v>16857</v>
      </c>
      <c r="I1537" s="43" t="s">
        <v>18255</v>
      </c>
      <c r="J1537" s="43" t="s">
        <v>18256</v>
      </c>
    </row>
    <row r="1538">
      <c r="A1538" s="42">
        <v>480091.0</v>
      </c>
      <c r="B1538" s="43" t="s">
        <v>7963</v>
      </c>
      <c r="C1538" s="43" t="s">
        <v>10357</v>
      </c>
      <c r="D1538" s="43" t="s">
        <v>17537</v>
      </c>
      <c r="E1538" s="43">
        <v>45377.0</v>
      </c>
      <c r="F1538" s="43">
        <v>46837.0</v>
      </c>
      <c r="G1538" s="43"/>
      <c r="H1538" s="43" t="s">
        <v>16857</v>
      </c>
      <c r="I1538" s="43" t="s">
        <v>8654</v>
      </c>
      <c r="J1538" s="43" t="s">
        <v>18257</v>
      </c>
    </row>
    <row r="1539">
      <c r="A1539" s="42">
        <v>480091.0</v>
      </c>
      <c r="B1539" s="43" t="s">
        <v>7963</v>
      </c>
      <c r="C1539" s="43" t="s">
        <v>10357</v>
      </c>
      <c r="D1539" s="43" t="s">
        <v>17537</v>
      </c>
      <c r="E1539" s="43">
        <v>45469.0</v>
      </c>
      <c r="F1539" s="43">
        <v>46564.0</v>
      </c>
      <c r="G1539" s="43" t="s">
        <v>18258</v>
      </c>
      <c r="H1539" s="43" t="s">
        <v>16857</v>
      </c>
      <c r="I1539" s="43" t="s">
        <v>11586</v>
      </c>
      <c r="J1539" s="43" t="s">
        <v>18259</v>
      </c>
    </row>
    <row r="1540">
      <c r="A1540" s="42">
        <v>480091.0</v>
      </c>
      <c r="B1540" s="43" t="s">
        <v>7963</v>
      </c>
      <c r="C1540" s="43" t="s">
        <v>10357</v>
      </c>
      <c r="D1540" s="43" t="s">
        <v>17537</v>
      </c>
      <c r="E1540" s="43">
        <v>45473.0</v>
      </c>
      <c r="F1540" s="43">
        <v>46934.0</v>
      </c>
      <c r="G1540" s="43" t="s">
        <v>18260</v>
      </c>
      <c r="H1540" s="43" t="s">
        <v>16857</v>
      </c>
      <c r="I1540" s="43" t="s">
        <v>11575</v>
      </c>
      <c r="J1540" s="43" t="s">
        <v>18261</v>
      </c>
    </row>
    <row r="1541">
      <c r="A1541" s="42">
        <v>480091.0</v>
      </c>
      <c r="B1541" s="43" t="s">
        <v>7963</v>
      </c>
      <c r="C1541" s="43" t="s">
        <v>10357</v>
      </c>
      <c r="D1541" s="43" t="s">
        <v>17537</v>
      </c>
      <c r="E1541" s="43">
        <v>45291.0</v>
      </c>
      <c r="F1541" s="43">
        <v>46752.0</v>
      </c>
      <c r="G1541" s="43"/>
      <c r="H1541" s="43" t="s">
        <v>16857</v>
      </c>
      <c r="I1541" s="43" t="s">
        <v>18262</v>
      </c>
      <c r="J1541" s="43" t="s">
        <v>16676</v>
      </c>
    </row>
    <row r="1542">
      <c r="A1542" s="42">
        <v>480091.0</v>
      </c>
      <c r="B1542" s="43" t="s">
        <v>7963</v>
      </c>
      <c r="C1542" s="43" t="s">
        <v>10357</v>
      </c>
      <c r="D1542" s="43" t="s">
        <v>17537</v>
      </c>
      <c r="E1542" s="43">
        <v>45291.0</v>
      </c>
      <c r="F1542" s="43">
        <v>45752.0</v>
      </c>
      <c r="G1542" s="43" t="s">
        <v>18263</v>
      </c>
      <c r="H1542" s="43" t="s">
        <v>16857</v>
      </c>
      <c r="I1542" s="43" t="s">
        <v>11555</v>
      </c>
      <c r="J1542" s="43" t="s">
        <v>18264</v>
      </c>
    </row>
    <row r="1543">
      <c r="A1543" s="42">
        <v>480091.0</v>
      </c>
      <c r="B1543" s="43" t="s">
        <v>7963</v>
      </c>
      <c r="C1543" s="43" t="s">
        <v>10357</v>
      </c>
      <c r="D1543" s="43" t="s">
        <v>17537</v>
      </c>
      <c r="E1543" s="43">
        <v>45291.0</v>
      </c>
      <c r="F1543" s="43">
        <v>45808.0</v>
      </c>
      <c r="G1543" s="43" t="s">
        <v>18265</v>
      </c>
      <c r="H1543" s="43" t="s">
        <v>16857</v>
      </c>
      <c r="I1543" s="43" t="s">
        <v>18266</v>
      </c>
      <c r="J1543" s="43" t="s">
        <v>18267</v>
      </c>
    </row>
    <row r="1544">
      <c r="A1544" s="42">
        <v>480091.0</v>
      </c>
      <c r="B1544" s="43" t="s">
        <v>7963</v>
      </c>
      <c r="C1544" s="43" t="s">
        <v>10357</v>
      </c>
      <c r="D1544" s="43" t="s">
        <v>17537</v>
      </c>
      <c r="E1544" s="43">
        <v>45291.0</v>
      </c>
      <c r="F1544" s="43">
        <v>45869.0</v>
      </c>
      <c r="G1544" s="43" t="s">
        <v>18268</v>
      </c>
      <c r="H1544" s="43" t="s">
        <v>16857</v>
      </c>
      <c r="I1544" s="43" t="s">
        <v>18269</v>
      </c>
      <c r="J1544" s="43" t="s">
        <v>18270</v>
      </c>
    </row>
    <row r="1545">
      <c r="A1545" s="42">
        <v>480091.0</v>
      </c>
      <c r="B1545" s="43" t="s">
        <v>7963</v>
      </c>
      <c r="C1545" s="43" t="s">
        <v>10357</v>
      </c>
      <c r="D1545" s="43" t="s">
        <v>17537</v>
      </c>
      <c r="E1545" s="43">
        <v>45291.0</v>
      </c>
      <c r="F1545" s="43">
        <v>46752.0</v>
      </c>
      <c r="G1545" s="43" t="s">
        <v>17552</v>
      </c>
      <c r="H1545" s="43" t="s">
        <v>16857</v>
      </c>
      <c r="I1545" s="43" t="s">
        <v>369</v>
      </c>
      <c r="J1545" s="43" t="s">
        <v>18271</v>
      </c>
    </row>
    <row r="1546">
      <c r="A1546" s="42">
        <v>480091.0</v>
      </c>
      <c r="B1546" s="43" t="s">
        <v>7963</v>
      </c>
      <c r="C1546" s="43" t="s">
        <v>10357</v>
      </c>
      <c r="D1546" s="43" t="s">
        <v>17537</v>
      </c>
      <c r="E1546" s="43">
        <v>45291.0</v>
      </c>
      <c r="F1546" s="43">
        <v>45979.0</v>
      </c>
      <c r="G1546" s="43" t="s">
        <v>18272</v>
      </c>
      <c r="H1546" s="43" t="s">
        <v>16857</v>
      </c>
      <c r="I1546" s="43" t="s">
        <v>369</v>
      </c>
      <c r="J1546" s="43" t="s">
        <v>18273</v>
      </c>
    </row>
    <row r="1547">
      <c r="A1547" s="42">
        <v>480091.0</v>
      </c>
      <c r="B1547" s="43" t="s">
        <v>7963</v>
      </c>
      <c r="C1547" s="43" t="s">
        <v>10357</v>
      </c>
      <c r="D1547" s="43" t="s">
        <v>17537</v>
      </c>
      <c r="E1547" s="43">
        <v>45423.0</v>
      </c>
      <c r="F1547" s="43">
        <v>46518.0</v>
      </c>
      <c r="G1547" s="43" t="s">
        <v>18274</v>
      </c>
      <c r="H1547" s="43" t="s">
        <v>16857</v>
      </c>
      <c r="I1547" s="43" t="s">
        <v>18275</v>
      </c>
      <c r="J1547" s="43" t="s">
        <v>18276</v>
      </c>
    </row>
    <row r="1548">
      <c r="A1548" s="42">
        <v>480091.0</v>
      </c>
      <c r="B1548" s="43" t="s">
        <v>7963</v>
      </c>
      <c r="C1548" s="43" t="s">
        <v>10357</v>
      </c>
      <c r="D1548" s="43" t="s">
        <v>17537</v>
      </c>
      <c r="E1548" s="43">
        <v>45555.0</v>
      </c>
      <c r="F1548" s="43">
        <v>46650.0</v>
      </c>
      <c r="G1548" s="43" t="s">
        <v>18277</v>
      </c>
      <c r="H1548" s="43" t="s">
        <v>16857</v>
      </c>
      <c r="I1548" s="43" t="s">
        <v>18278</v>
      </c>
      <c r="J1548" s="43" t="s">
        <v>18279</v>
      </c>
    </row>
    <row r="1549">
      <c r="A1549" s="42">
        <v>480091.0</v>
      </c>
      <c r="B1549" s="43" t="s">
        <v>7963</v>
      </c>
      <c r="C1549" s="43" t="s">
        <v>10357</v>
      </c>
      <c r="D1549" s="43" t="s">
        <v>17537</v>
      </c>
      <c r="E1549" s="43">
        <v>45528.0</v>
      </c>
      <c r="F1549" s="43">
        <v>46623.0</v>
      </c>
      <c r="G1549" s="43" t="s">
        <v>18280</v>
      </c>
      <c r="H1549" s="43" t="s">
        <v>16857</v>
      </c>
      <c r="I1549" s="43" t="s">
        <v>11477</v>
      </c>
      <c r="J1549" s="43" t="s">
        <v>18281</v>
      </c>
    </row>
    <row r="1550">
      <c r="A1550" s="42">
        <v>480091.0</v>
      </c>
      <c r="B1550" s="43" t="s">
        <v>7963</v>
      </c>
      <c r="C1550" s="43" t="s">
        <v>10357</v>
      </c>
      <c r="D1550" s="43" t="s">
        <v>17537</v>
      </c>
      <c r="E1550" s="43">
        <v>45291.0</v>
      </c>
      <c r="F1550" s="43">
        <v>45697.0</v>
      </c>
      <c r="G1550" s="43" t="s">
        <v>18282</v>
      </c>
      <c r="H1550" s="43" t="s">
        <v>16857</v>
      </c>
      <c r="I1550" s="43" t="s">
        <v>18283</v>
      </c>
      <c r="J1550" s="43" t="s">
        <v>18284</v>
      </c>
    </row>
    <row r="1551">
      <c r="A1551" s="42">
        <v>480091.0</v>
      </c>
      <c r="B1551" s="43" t="s">
        <v>7963</v>
      </c>
      <c r="C1551" s="43" t="s">
        <v>10357</v>
      </c>
      <c r="D1551" s="43" t="s">
        <v>17537</v>
      </c>
      <c r="E1551" s="43">
        <v>45423.0</v>
      </c>
      <c r="F1551" s="43">
        <v>46518.0</v>
      </c>
      <c r="G1551" s="43"/>
      <c r="H1551" s="43" t="s">
        <v>16857</v>
      </c>
      <c r="I1551" s="43" t="s">
        <v>18285</v>
      </c>
      <c r="J1551" s="43" t="s">
        <v>18218</v>
      </c>
    </row>
    <row r="1552">
      <c r="A1552" s="42">
        <v>480091.0</v>
      </c>
      <c r="B1552" s="43" t="s">
        <v>7963</v>
      </c>
      <c r="C1552" s="43" t="s">
        <v>10357</v>
      </c>
      <c r="D1552" s="43" t="s">
        <v>17537</v>
      </c>
      <c r="E1552" s="43">
        <v>45417.0</v>
      </c>
      <c r="F1552" s="43">
        <v>46512.0</v>
      </c>
      <c r="G1552" s="43" t="s">
        <v>18286</v>
      </c>
      <c r="H1552" s="43" t="s">
        <v>16857</v>
      </c>
      <c r="I1552" s="43" t="s">
        <v>18287</v>
      </c>
      <c r="J1552" s="43" t="s">
        <v>18288</v>
      </c>
    </row>
    <row r="1553">
      <c r="A1553" s="42">
        <v>480091.0</v>
      </c>
      <c r="B1553" s="43" t="s">
        <v>7963</v>
      </c>
      <c r="C1553" s="43" t="s">
        <v>10357</v>
      </c>
      <c r="D1553" s="43" t="s">
        <v>17537</v>
      </c>
      <c r="E1553" s="43">
        <v>45300.0</v>
      </c>
      <c r="F1553" s="43">
        <v>46761.0</v>
      </c>
      <c r="G1553" s="43" t="s">
        <v>17756</v>
      </c>
      <c r="H1553" s="43" t="s">
        <v>16857</v>
      </c>
      <c r="I1553" s="43" t="s">
        <v>11565</v>
      </c>
      <c r="J1553" s="43" t="s">
        <v>18289</v>
      </c>
    </row>
    <row r="1554">
      <c r="A1554" s="42">
        <v>480091.0</v>
      </c>
      <c r="B1554" s="43" t="s">
        <v>7963</v>
      </c>
      <c r="C1554" s="43" t="s">
        <v>10357</v>
      </c>
      <c r="D1554" s="43" t="s">
        <v>17537</v>
      </c>
      <c r="E1554" s="43">
        <v>45498.0</v>
      </c>
      <c r="F1554" s="43">
        <v>46593.0</v>
      </c>
      <c r="G1554" s="43" t="s">
        <v>18290</v>
      </c>
      <c r="H1554" s="43" t="s">
        <v>16857</v>
      </c>
      <c r="I1554" s="43" t="s">
        <v>18291</v>
      </c>
      <c r="J1554" s="43" t="s">
        <v>18292</v>
      </c>
    </row>
    <row r="1555">
      <c r="A1555" s="42">
        <v>480091.0</v>
      </c>
      <c r="B1555" s="43" t="s">
        <v>7963</v>
      </c>
      <c r="C1555" s="43" t="s">
        <v>10357</v>
      </c>
      <c r="D1555" s="43" t="s">
        <v>17537</v>
      </c>
      <c r="E1555" s="43">
        <v>45366.0</v>
      </c>
      <c r="F1555" s="43">
        <v>46461.0</v>
      </c>
      <c r="G1555" s="43"/>
      <c r="H1555" s="43" t="s">
        <v>16857</v>
      </c>
      <c r="I1555" s="43" t="s">
        <v>8737</v>
      </c>
      <c r="J1555" s="43" t="s">
        <v>18293</v>
      </c>
    </row>
    <row r="1556">
      <c r="A1556" s="42">
        <v>480091.0</v>
      </c>
      <c r="B1556" s="43" t="s">
        <v>7963</v>
      </c>
      <c r="C1556" s="43" t="s">
        <v>10357</v>
      </c>
      <c r="D1556" s="43" t="s">
        <v>17537</v>
      </c>
      <c r="E1556" s="43">
        <v>45611.0</v>
      </c>
      <c r="F1556" s="43">
        <v>46706.0</v>
      </c>
      <c r="G1556" s="43" t="s">
        <v>18294</v>
      </c>
      <c r="H1556" s="43" t="s">
        <v>16857</v>
      </c>
      <c r="I1556" s="43" t="s">
        <v>9688</v>
      </c>
      <c r="J1556" s="43" t="s">
        <v>18295</v>
      </c>
    </row>
    <row r="1557">
      <c r="A1557" s="42">
        <v>480091.0</v>
      </c>
      <c r="B1557" s="43" t="s">
        <v>7963</v>
      </c>
      <c r="C1557" s="43" t="s">
        <v>10357</v>
      </c>
      <c r="D1557" s="43" t="s">
        <v>17537</v>
      </c>
      <c r="E1557" s="43">
        <v>45371.0</v>
      </c>
      <c r="F1557" s="43">
        <v>46466.0</v>
      </c>
      <c r="G1557" s="43"/>
      <c r="H1557" s="43" t="s">
        <v>16857</v>
      </c>
      <c r="I1557" s="43" t="s">
        <v>18296</v>
      </c>
      <c r="J1557" s="43" t="s">
        <v>14387</v>
      </c>
    </row>
    <row r="1558">
      <c r="A1558" s="42">
        <v>480091.0</v>
      </c>
      <c r="B1558" s="43" t="s">
        <v>7963</v>
      </c>
      <c r="C1558" s="43" t="s">
        <v>10357</v>
      </c>
      <c r="D1558" s="43" t="s">
        <v>17537</v>
      </c>
      <c r="E1558" s="43">
        <v>45520.0</v>
      </c>
      <c r="F1558" s="43">
        <v>46615.0</v>
      </c>
      <c r="G1558" s="43" t="s">
        <v>18297</v>
      </c>
      <c r="H1558" s="43" t="s">
        <v>16857</v>
      </c>
      <c r="I1558" s="43" t="s">
        <v>18298</v>
      </c>
      <c r="J1558" s="43" t="s">
        <v>18299</v>
      </c>
    </row>
    <row r="1559">
      <c r="A1559" s="42">
        <v>480091.0</v>
      </c>
      <c r="B1559" s="43" t="s">
        <v>7963</v>
      </c>
      <c r="C1559" s="43" t="s">
        <v>10357</v>
      </c>
      <c r="D1559" s="43" t="s">
        <v>17537</v>
      </c>
      <c r="E1559" s="43">
        <v>45291.0</v>
      </c>
      <c r="F1559" s="43">
        <v>46752.0</v>
      </c>
      <c r="G1559" s="43"/>
      <c r="H1559" s="43" t="s">
        <v>16857</v>
      </c>
      <c r="I1559" s="43" t="s">
        <v>18300</v>
      </c>
      <c r="J1559" s="43" t="s">
        <v>18301</v>
      </c>
    </row>
    <row r="1560">
      <c r="A1560" s="42">
        <v>480091.0</v>
      </c>
      <c r="B1560" s="43" t="s">
        <v>7963</v>
      </c>
      <c r="C1560" s="43" t="s">
        <v>10357</v>
      </c>
      <c r="D1560" s="43" t="s">
        <v>17537</v>
      </c>
      <c r="E1560" s="43">
        <v>45291.0</v>
      </c>
      <c r="F1560" s="43">
        <v>45565.0</v>
      </c>
      <c r="G1560" s="43" t="s">
        <v>18302</v>
      </c>
      <c r="H1560" s="43" t="s">
        <v>16857</v>
      </c>
      <c r="I1560" s="43" t="s">
        <v>11576</v>
      </c>
      <c r="J1560" s="43" t="s">
        <v>18303</v>
      </c>
    </row>
    <row r="1561">
      <c r="A1561" s="42">
        <v>480091.0</v>
      </c>
      <c r="B1561" s="43" t="s">
        <v>7963</v>
      </c>
      <c r="C1561" s="43" t="s">
        <v>10357</v>
      </c>
      <c r="D1561" s="43" t="s">
        <v>17537</v>
      </c>
      <c r="E1561" s="43">
        <v>45291.0</v>
      </c>
      <c r="F1561" s="43">
        <v>46418.0</v>
      </c>
      <c r="G1561" s="43"/>
      <c r="H1561" s="43" t="s">
        <v>16857</v>
      </c>
      <c r="I1561" s="43" t="s">
        <v>477</v>
      </c>
      <c r="J1561" s="43" t="s">
        <v>18304</v>
      </c>
    </row>
    <row r="1562">
      <c r="A1562" s="42">
        <v>480091.0</v>
      </c>
      <c r="B1562" s="43" t="s">
        <v>7963</v>
      </c>
      <c r="C1562" s="43" t="s">
        <v>10357</v>
      </c>
      <c r="D1562" s="43" t="s">
        <v>17537</v>
      </c>
      <c r="E1562" s="43">
        <v>45392.0</v>
      </c>
      <c r="F1562" s="43">
        <v>46852.0</v>
      </c>
      <c r="G1562" s="43" t="s">
        <v>18305</v>
      </c>
      <c r="H1562" s="43" t="s">
        <v>16857</v>
      </c>
      <c r="I1562" s="43" t="s">
        <v>11556</v>
      </c>
      <c r="J1562" s="43" t="s">
        <v>18306</v>
      </c>
    </row>
    <row r="1563">
      <c r="A1563" s="42">
        <v>480091.0</v>
      </c>
      <c r="B1563" s="43" t="s">
        <v>7963</v>
      </c>
      <c r="C1563" s="43" t="s">
        <v>10357</v>
      </c>
      <c r="D1563" s="43" t="s">
        <v>17537</v>
      </c>
      <c r="E1563" s="43">
        <v>45301.0</v>
      </c>
      <c r="F1563" s="43">
        <v>46762.0</v>
      </c>
      <c r="G1563" s="43"/>
      <c r="H1563" s="43" t="s">
        <v>16857</v>
      </c>
      <c r="I1563" s="43" t="s">
        <v>10587</v>
      </c>
      <c r="J1563" s="43" t="s">
        <v>18307</v>
      </c>
    </row>
    <row r="1564">
      <c r="A1564" s="42">
        <v>480091.0</v>
      </c>
      <c r="B1564" s="43" t="s">
        <v>7963</v>
      </c>
      <c r="C1564" s="43" t="s">
        <v>10357</v>
      </c>
      <c r="D1564" s="43" t="s">
        <v>17537</v>
      </c>
      <c r="E1564" s="43">
        <v>45555.0</v>
      </c>
      <c r="F1564" s="43">
        <v>46650.0</v>
      </c>
      <c r="G1564" s="43" t="s">
        <v>18277</v>
      </c>
      <c r="H1564" s="43" t="s">
        <v>16857</v>
      </c>
      <c r="I1564" s="43" t="s">
        <v>18308</v>
      </c>
      <c r="J1564" s="43" t="s">
        <v>18279</v>
      </c>
    </row>
    <row r="1565">
      <c r="A1565" s="42">
        <v>480091.0</v>
      </c>
      <c r="B1565" s="43" t="s">
        <v>7963</v>
      </c>
      <c r="C1565" s="43" t="s">
        <v>10357</v>
      </c>
      <c r="D1565" s="43" t="s">
        <v>17537</v>
      </c>
      <c r="E1565" s="43">
        <v>44994.0</v>
      </c>
      <c r="F1565" s="43">
        <v>46455.0</v>
      </c>
      <c r="G1565" s="43" t="s">
        <v>18309</v>
      </c>
      <c r="H1565" s="43" t="s">
        <v>16857</v>
      </c>
      <c r="I1565" s="43" t="s">
        <v>11566</v>
      </c>
      <c r="J1565" s="43" t="s">
        <v>18310</v>
      </c>
    </row>
    <row r="1566">
      <c r="A1566" s="42">
        <v>480091.0</v>
      </c>
      <c r="B1566" s="43" t="s">
        <v>7963</v>
      </c>
      <c r="C1566" s="43" t="s">
        <v>10357</v>
      </c>
      <c r="D1566" s="43" t="s">
        <v>17537</v>
      </c>
      <c r="E1566" s="43">
        <v>45291.0</v>
      </c>
      <c r="F1566" s="43">
        <v>46560.0</v>
      </c>
      <c r="G1566" s="43"/>
      <c r="H1566" s="43" t="s">
        <v>16857</v>
      </c>
      <c r="I1566" s="43" t="s">
        <v>11567</v>
      </c>
      <c r="J1566" s="43" t="s">
        <v>18311</v>
      </c>
    </row>
    <row r="1567">
      <c r="A1567" s="42">
        <v>480091.0</v>
      </c>
      <c r="B1567" s="43" t="s">
        <v>7963</v>
      </c>
      <c r="C1567" s="43" t="s">
        <v>10357</v>
      </c>
      <c r="D1567" s="43" t="s">
        <v>17537</v>
      </c>
      <c r="E1567" s="43">
        <v>45497.0</v>
      </c>
      <c r="F1567" s="43">
        <v>46957.0</v>
      </c>
      <c r="G1567" s="43" t="s">
        <v>18312</v>
      </c>
      <c r="H1567" s="43" t="s">
        <v>16857</v>
      </c>
      <c r="I1567" s="43" t="s">
        <v>11423</v>
      </c>
      <c r="J1567" s="43" t="s">
        <v>18313</v>
      </c>
    </row>
    <row r="1568">
      <c r="A1568" s="42">
        <v>480091.0</v>
      </c>
      <c r="B1568" s="43" t="s">
        <v>7963</v>
      </c>
      <c r="C1568" s="43" t="s">
        <v>10357</v>
      </c>
      <c r="D1568" s="43" t="s">
        <v>17537</v>
      </c>
      <c r="E1568" s="43">
        <v>45443.0</v>
      </c>
      <c r="F1568" s="43">
        <v>46903.0</v>
      </c>
      <c r="G1568" s="43" t="s">
        <v>18314</v>
      </c>
      <c r="H1568" s="43" t="s">
        <v>16857</v>
      </c>
      <c r="I1568" s="43" t="s">
        <v>11536</v>
      </c>
      <c r="J1568" s="43" t="s">
        <v>18315</v>
      </c>
    </row>
    <row r="1569">
      <c r="A1569" s="42">
        <v>480091.0</v>
      </c>
      <c r="B1569" s="43" t="s">
        <v>7963</v>
      </c>
      <c r="C1569" s="43" t="s">
        <v>10357</v>
      </c>
      <c r="D1569" s="43" t="s">
        <v>17537</v>
      </c>
      <c r="E1569" s="43">
        <v>45443.0</v>
      </c>
      <c r="F1569" s="43">
        <v>46538.0</v>
      </c>
      <c r="G1569" s="43"/>
      <c r="H1569" s="43" t="s">
        <v>16857</v>
      </c>
      <c r="I1569" s="43" t="s">
        <v>18316</v>
      </c>
      <c r="J1569" s="43" t="s">
        <v>18317</v>
      </c>
    </row>
    <row r="1570">
      <c r="A1570" s="42">
        <v>480091.0</v>
      </c>
      <c r="B1570" s="43" t="s">
        <v>7963</v>
      </c>
      <c r="C1570" s="43" t="s">
        <v>10357</v>
      </c>
      <c r="D1570" s="43" t="s">
        <v>17537</v>
      </c>
      <c r="E1570" s="43">
        <v>45332.0</v>
      </c>
      <c r="F1570" s="43">
        <v>46428.0</v>
      </c>
      <c r="G1570" s="43" t="s">
        <v>18318</v>
      </c>
      <c r="H1570" s="43" t="s">
        <v>16857</v>
      </c>
      <c r="I1570" s="43" t="s">
        <v>18319</v>
      </c>
      <c r="J1570" s="43" t="s">
        <v>18320</v>
      </c>
    </row>
    <row r="1571">
      <c r="A1571" s="42">
        <v>480091.0</v>
      </c>
      <c r="B1571" s="43" t="s">
        <v>7963</v>
      </c>
      <c r="C1571" s="43" t="s">
        <v>10357</v>
      </c>
      <c r="D1571" s="43" t="s">
        <v>17537</v>
      </c>
      <c r="E1571" s="43">
        <v>45291.0</v>
      </c>
      <c r="F1571" s="43">
        <v>46628.0</v>
      </c>
      <c r="G1571" s="43"/>
      <c r="H1571" s="43" t="s">
        <v>16857</v>
      </c>
      <c r="I1571" s="43" t="s">
        <v>11568</v>
      </c>
      <c r="J1571" s="43" t="s">
        <v>18321</v>
      </c>
    </row>
    <row r="1572">
      <c r="A1572" s="42">
        <v>480091.0</v>
      </c>
      <c r="B1572" s="43" t="s">
        <v>7963</v>
      </c>
      <c r="C1572" s="43" t="s">
        <v>10357</v>
      </c>
      <c r="D1572" s="43" t="s">
        <v>17537</v>
      </c>
      <c r="E1572" s="43">
        <v>45567.0</v>
      </c>
      <c r="F1572" s="43">
        <v>47027.0</v>
      </c>
      <c r="G1572" s="43"/>
      <c r="H1572" s="43" t="s">
        <v>16857</v>
      </c>
      <c r="I1572" s="43" t="s">
        <v>18322</v>
      </c>
      <c r="J1572" s="43" t="s">
        <v>18323</v>
      </c>
    </row>
    <row r="1573">
      <c r="A1573" s="42">
        <v>480091.0</v>
      </c>
      <c r="B1573" s="43" t="s">
        <v>7963</v>
      </c>
      <c r="C1573" s="43" t="s">
        <v>10357</v>
      </c>
      <c r="D1573" s="43" t="s">
        <v>17537</v>
      </c>
      <c r="E1573" s="43">
        <v>45604.0</v>
      </c>
      <c r="F1573" s="43">
        <v>46699.0</v>
      </c>
      <c r="G1573" s="43" t="s">
        <v>18324</v>
      </c>
      <c r="H1573" s="43" t="s">
        <v>16857</v>
      </c>
      <c r="I1573" s="43" t="s">
        <v>18325</v>
      </c>
      <c r="J1573" s="43" t="s">
        <v>16026</v>
      </c>
    </row>
    <row r="1574">
      <c r="A1574" s="42">
        <v>480091.0</v>
      </c>
      <c r="B1574" s="43" t="s">
        <v>7963</v>
      </c>
      <c r="C1574" s="43" t="s">
        <v>10727</v>
      </c>
      <c r="D1574" s="43" t="s">
        <v>17537</v>
      </c>
      <c r="E1574" s="43">
        <v>45435.0</v>
      </c>
      <c r="F1574" s="43">
        <v>46530.0</v>
      </c>
      <c r="G1574" s="43" t="s">
        <v>18326</v>
      </c>
      <c r="H1574" s="43" t="s">
        <v>16857</v>
      </c>
      <c r="I1574" s="43" t="s">
        <v>10729</v>
      </c>
      <c r="J1574" s="43" t="s">
        <v>18327</v>
      </c>
    </row>
    <row r="1575">
      <c r="A1575" s="42">
        <v>480091.0</v>
      </c>
      <c r="B1575" s="43" t="s">
        <v>7963</v>
      </c>
      <c r="C1575" s="43" t="s">
        <v>10727</v>
      </c>
      <c r="D1575" s="43" t="s">
        <v>17537</v>
      </c>
      <c r="E1575" s="43">
        <v>45513.0</v>
      </c>
      <c r="F1575" s="43">
        <v>46974.0</v>
      </c>
      <c r="G1575" s="43"/>
      <c r="H1575" s="43" t="s">
        <v>16857</v>
      </c>
      <c r="I1575" s="43" t="s">
        <v>10730</v>
      </c>
      <c r="J1575" s="43" t="s">
        <v>18328</v>
      </c>
    </row>
    <row r="1576">
      <c r="A1576" s="42">
        <v>480091.0</v>
      </c>
      <c r="B1576" s="43" t="s">
        <v>7963</v>
      </c>
      <c r="C1576" s="43" t="s">
        <v>10724</v>
      </c>
      <c r="D1576" s="43" t="s">
        <v>17537</v>
      </c>
      <c r="E1576" s="43">
        <v>45291.0</v>
      </c>
      <c r="F1576" s="43">
        <v>45766.0</v>
      </c>
      <c r="G1576" s="43" t="s">
        <v>18329</v>
      </c>
      <c r="H1576" s="43" t="s">
        <v>16857</v>
      </c>
      <c r="I1576" s="43" t="s">
        <v>10726</v>
      </c>
      <c r="J1576" s="43" t="s">
        <v>18330</v>
      </c>
    </row>
    <row r="1577">
      <c r="A1577" s="42">
        <v>480091.0</v>
      </c>
      <c r="B1577" s="43" t="s">
        <v>7963</v>
      </c>
      <c r="C1577" s="43" t="s">
        <v>10924</v>
      </c>
      <c r="D1577" s="43" t="s">
        <v>17537</v>
      </c>
      <c r="E1577" s="43">
        <v>45291.0</v>
      </c>
      <c r="F1577" s="43">
        <v>46022.0</v>
      </c>
      <c r="G1577" s="43" t="s">
        <v>18331</v>
      </c>
      <c r="H1577" s="43" t="s">
        <v>16857</v>
      </c>
      <c r="I1577" s="43" t="s">
        <v>10929</v>
      </c>
      <c r="J1577" s="43" t="s">
        <v>18332</v>
      </c>
    </row>
    <row r="1578">
      <c r="A1578" s="42">
        <v>480091.0</v>
      </c>
      <c r="B1578" s="43" t="s">
        <v>7963</v>
      </c>
      <c r="C1578" s="43" t="s">
        <v>10924</v>
      </c>
      <c r="D1578" s="43" t="s">
        <v>17537</v>
      </c>
      <c r="E1578" s="43">
        <v>45291.0</v>
      </c>
      <c r="F1578" s="43">
        <v>45883.0</v>
      </c>
      <c r="G1578" s="43" t="s">
        <v>18333</v>
      </c>
      <c r="H1578" s="43" t="s">
        <v>16857</v>
      </c>
      <c r="I1578" s="43" t="s">
        <v>10928</v>
      </c>
      <c r="J1578" s="43" t="s">
        <v>18334</v>
      </c>
    </row>
    <row r="1579">
      <c r="A1579" s="42">
        <v>480091.0</v>
      </c>
      <c r="B1579" s="43" t="s">
        <v>7963</v>
      </c>
      <c r="C1579" s="43" t="s">
        <v>10924</v>
      </c>
      <c r="D1579" s="43" t="s">
        <v>17537</v>
      </c>
      <c r="E1579" s="43">
        <v>45281.0</v>
      </c>
      <c r="F1579" s="43">
        <v>46377.0</v>
      </c>
      <c r="G1579" s="43" t="s">
        <v>18335</v>
      </c>
      <c r="H1579" s="43" t="s">
        <v>16857</v>
      </c>
      <c r="I1579" s="43" t="s">
        <v>10930</v>
      </c>
      <c r="J1579" s="43" t="s">
        <v>18336</v>
      </c>
    </row>
    <row r="1580">
      <c r="A1580" s="42">
        <v>480091.0</v>
      </c>
      <c r="B1580" s="43" t="s">
        <v>7963</v>
      </c>
      <c r="C1580" s="43" t="s">
        <v>10886</v>
      </c>
      <c r="D1580" s="43" t="s">
        <v>17537</v>
      </c>
      <c r="E1580" s="43">
        <v>45548.0</v>
      </c>
      <c r="F1580" s="43">
        <v>46278.0</v>
      </c>
      <c r="G1580" s="43" t="s">
        <v>18179</v>
      </c>
      <c r="H1580" s="43" t="s">
        <v>16857</v>
      </c>
      <c r="I1580" s="43" t="s">
        <v>10888</v>
      </c>
      <c r="J1580" s="43" t="s">
        <v>18181</v>
      </c>
    </row>
    <row r="1581">
      <c r="A1581" s="42">
        <v>480091.0</v>
      </c>
      <c r="B1581" s="43" t="s">
        <v>7963</v>
      </c>
      <c r="C1581" s="43" t="s">
        <v>8743</v>
      </c>
      <c r="D1581" s="43" t="s">
        <v>17537</v>
      </c>
      <c r="E1581" s="43">
        <v>45291.0</v>
      </c>
      <c r="F1581" s="43">
        <v>45234.0</v>
      </c>
      <c r="G1581" s="43"/>
      <c r="H1581" s="43" t="s">
        <v>16857</v>
      </c>
      <c r="I1581" s="43" t="s">
        <v>8745</v>
      </c>
      <c r="J1581" s="43" t="s">
        <v>18337</v>
      </c>
    </row>
    <row r="1582">
      <c r="A1582" s="42">
        <v>480091.0</v>
      </c>
      <c r="B1582" s="43" t="s">
        <v>7963</v>
      </c>
      <c r="C1582" s="43" t="s">
        <v>8858</v>
      </c>
      <c r="D1582" s="43" t="s">
        <v>17537</v>
      </c>
      <c r="E1582" s="43">
        <v>45563.0</v>
      </c>
      <c r="F1582" s="43">
        <v>46658.0</v>
      </c>
      <c r="G1582" s="43" t="s">
        <v>18338</v>
      </c>
      <c r="H1582" s="43" t="s">
        <v>16857</v>
      </c>
      <c r="I1582" s="43" t="s">
        <v>11180</v>
      </c>
      <c r="J1582" s="43" t="s">
        <v>18339</v>
      </c>
    </row>
    <row r="1583">
      <c r="A1583" s="42">
        <v>480091.0</v>
      </c>
      <c r="B1583" s="43" t="s">
        <v>7963</v>
      </c>
      <c r="C1583" s="43" t="s">
        <v>8858</v>
      </c>
      <c r="D1583" s="43" t="s">
        <v>17537</v>
      </c>
      <c r="E1583" s="43">
        <v>45479.0</v>
      </c>
      <c r="F1583" s="43">
        <v>46208.0</v>
      </c>
      <c r="G1583" s="43"/>
      <c r="H1583" s="43" t="s">
        <v>16857</v>
      </c>
      <c r="I1583" s="43" t="s">
        <v>18340</v>
      </c>
      <c r="J1583" s="43" t="s">
        <v>18197</v>
      </c>
    </row>
    <row r="1584">
      <c r="A1584" s="42">
        <v>480091.0</v>
      </c>
      <c r="B1584" s="43" t="s">
        <v>7963</v>
      </c>
      <c r="C1584" s="43" t="s">
        <v>8858</v>
      </c>
      <c r="D1584" s="43" t="s">
        <v>17537</v>
      </c>
      <c r="E1584" s="43">
        <v>45591.0</v>
      </c>
      <c r="F1584" s="43">
        <v>46686.0</v>
      </c>
      <c r="G1584" s="43"/>
      <c r="H1584" s="43" t="s">
        <v>16857</v>
      </c>
      <c r="I1584" s="43" t="s">
        <v>11200</v>
      </c>
      <c r="J1584" s="43" t="s">
        <v>18229</v>
      </c>
    </row>
    <row r="1585">
      <c r="A1585" s="42">
        <v>480091.0</v>
      </c>
      <c r="B1585" s="43" t="s">
        <v>7963</v>
      </c>
      <c r="C1585" s="43" t="s">
        <v>8858</v>
      </c>
      <c r="D1585" s="43" t="s">
        <v>17537</v>
      </c>
      <c r="E1585" s="43">
        <v>45591.0</v>
      </c>
      <c r="F1585" s="43">
        <v>46686.0</v>
      </c>
      <c r="G1585" s="43"/>
      <c r="H1585" s="43" t="s">
        <v>16857</v>
      </c>
      <c r="I1585" s="43" t="s">
        <v>11182</v>
      </c>
      <c r="J1585" s="43" t="s">
        <v>18229</v>
      </c>
    </row>
    <row r="1586">
      <c r="A1586" s="42">
        <v>480091.0</v>
      </c>
      <c r="B1586" s="43" t="s">
        <v>7963</v>
      </c>
      <c r="C1586" s="43" t="s">
        <v>8858</v>
      </c>
      <c r="D1586" s="43" t="s">
        <v>17537</v>
      </c>
      <c r="E1586" s="43">
        <v>45479.0</v>
      </c>
      <c r="F1586" s="43">
        <v>46208.0</v>
      </c>
      <c r="G1586" s="43"/>
      <c r="H1586" s="43" t="s">
        <v>16857</v>
      </c>
      <c r="I1586" s="43" t="s">
        <v>11181</v>
      </c>
      <c r="J1586" s="43" t="s">
        <v>18197</v>
      </c>
    </row>
    <row r="1587">
      <c r="A1587" s="42">
        <v>480091.0</v>
      </c>
      <c r="B1587" s="43" t="s">
        <v>7963</v>
      </c>
      <c r="C1587" s="43" t="s">
        <v>8858</v>
      </c>
      <c r="D1587" s="43" t="s">
        <v>17537</v>
      </c>
      <c r="E1587" s="43">
        <v>45563.0</v>
      </c>
      <c r="F1587" s="43">
        <v>46658.0</v>
      </c>
      <c r="G1587" s="43" t="s">
        <v>18338</v>
      </c>
      <c r="H1587" s="43" t="s">
        <v>16857</v>
      </c>
      <c r="I1587" s="43" t="s">
        <v>18341</v>
      </c>
      <c r="J1587" s="43" t="s">
        <v>18339</v>
      </c>
    </row>
    <row r="1588">
      <c r="A1588" s="42">
        <v>480091.0</v>
      </c>
      <c r="B1588" s="43" t="s">
        <v>7963</v>
      </c>
      <c r="C1588" s="43" t="s">
        <v>9798</v>
      </c>
      <c r="D1588" s="43" t="s">
        <v>17537</v>
      </c>
      <c r="E1588" s="43">
        <v>45492.0</v>
      </c>
      <c r="F1588" s="43">
        <v>46222.0</v>
      </c>
      <c r="G1588" s="43"/>
      <c r="H1588" s="43" t="s">
        <v>16857</v>
      </c>
      <c r="I1588" s="43" t="s">
        <v>9802</v>
      </c>
      <c r="J1588" s="43" t="s">
        <v>18342</v>
      </c>
    </row>
    <row r="1589">
      <c r="A1589" s="42">
        <v>480091.0</v>
      </c>
      <c r="B1589" s="43" t="s">
        <v>7963</v>
      </c>
      <c r="C1589" s="43" t="s">
        <v>9798</v>
      </c>
      <c r="D1589" s="43" t="s">
        <v>17537</v>
      </c>
      <c r="E1589" s="43">
        <v>45291.0</v>
      </c>
      <c r="F1589" s="43">
        <v>45808.0</v>
      </c>
      <c r="G1589" s="43" t="s">
        <v>18343</v>
      </c>
      <c r="H1589" s="43" t="s">
        <v>16857</v>
      </c>
      <c r="I1589" s="43" t="s">
        <v>9803</v>
      </c>
      <c r="J1589" s="43" t="s">
        <v>18344</v>
      </c>
    </row>
    <row r="1590">
      <c r="A1590" s="42">
        <v>480091.0</v>
      </c>
      <c r="B1590" s="43" t="s">
        <v>7963</v>
      </c>
      <c r="C1590" s="43" t="s">
        <v>9335</v>
      </c>
      <c r="D1590" s="43" t="s">
        <v>17537</v>
      </c>
      <c r="E1590" s="43">
        <v>45492.0</v>
      </c>
      <c r="F1590" s="43">
        <v>46587.0</v>
      </c>
      <c r="G1590" s="43"/>
      <c r="H1590" s="43" t="s">
        <v>16857</v>
      </c>
      <c r="I1590" s="43" t="s">
        <v>9337</v>
      </c>
      <c r="J1590" s="43" t="s">
        <v>17284</v>
      </c>
    </row>
    <row r="1591">
      <c r="A1591" s="42">
        <v>480091.0</v>
      </c>
      <c r="B1591" s="43" t="s">
        <v>7963</v>
      </c>
      <c r="C1591" s="43" t="s">
        <v>9335</v>
      </c>
      <c r="D1591" s="43" t="s">
        <v>17537</v>
      </c>
      <c r="E1591" s="43">
        <v>45403.0</v>
      </c>
      <c r="F1591" s="43">
        <v>46498.0</v>
      </c>
      <c r="G1591" s="43" t="s">
        <v>17604</v>
      </c>
      <c r="H1591" s="43" t="s">
        <v>16857</v>
      </c>
      <c r="I1591" s="43" t="s">
        <v>843</v>
      </c>
      <c r="J1591" s="43" t="s">
        <v>17605</v>
      </c>
    </row>
    <row r="1592">
      <c r="A1592" s="42">
        <v>480091.0</v>
      </c>
      <c r="B1592" s="43" t="s">
        <v>7963</v>
      </c>
      <c r="C1592" s="43" t="s">
        <v>9335</v>
      </c>
      <c r="D1592" s="43" t="s">
        <v>17537</v>
      </c>
      <c r="E1592" s="43">
        <v>45479.0</v>
      </c>
      <c r="F1592" s="43">
        <v>46940.0</v>
      </c>
      <c r="G1592" s="43" t="s">
        <v>17606</v>
      </c>
      <c r="H1592" s="43" t="s">
        <v>16857</v>
      </c>
      <c r="I1592" s="43" t="s">
        <v>881</v>
      </c>
      <c r="J1592" s="43" t="s">
        <v>17607</v>
      </c>
    </row>
    <row r="1593">
      <c r="A1593" s="42">
        <v>480091.0</v>
      </c>
      <c r="B1593" s="43" t="s">
        <v>7963</v>
      </c>
      <c r="C1593" s="43" t="s">
        <v>9335</v>
      </c>
      <c r="D1593" s="43" t="s">
        <v>17537</v>
      </c>
      <c r="E1593" s="43">
        <v>45501.0</v>
      </c>
      <c r="F1593" s="43">
        <v>46596.0</v>
      </c>
      <c r="G1593" s="43"/>
      <c r="H1593" s="43" t="s">
        <v>16857</v>
      </c>
      <c r="I1593" s="43" t="s">
        <v>9338</v>
      </c>
      <c r="J1593" s="43" t="s">
        <v>17693</v>
      </c>
    </row>
    <row r="1594">
      <c r="A1594" s="42">
        <v>480091.0</v>
      </c>
      <c r="B1594" s="43" t="s">
        <v>7963</v>
      </c>
      <c r="C1594" s="43" t="s">
        <v>9314</v>
      </c>
      <c r="D1594" s="43" t="s">
        <v>17537</v>
      </c>
      <c r="E1594" s="43">
        <v>45492.0</v>
      </c>
      <c r="F1594" s="43">
        <v>46587.0</v>
      </c>
      <c r="G1594" s="43"/>
      <c r="H1594" s="43" t="s">
        <v>16857</v>
      </c>
      <c r="I1594" s="43" t="s">
        <v>9323</v>
      </c>
      <c r="J1594" s="43" t="s">
        <v>17284</v>
      </c>
    </row>
    <row r="1595">
      <c r="A1595" s="42">
        <v>480091.0</v>
      </c>
      <c r="B1595" s="43" t="s">
        <v>7963</v>
      </c>
      <c r="C1595" s="43" t="s">
        <v>9314</v>
      </c>
      <c r="D1595" s="43" t="s">
        <v>17537</v>
      </c>
      <c r="E1595" s="43">
        <v>45501.0</v>
      </c>
      <c r="F1595" s="43">
        <v>46596.0</v>
      </c>
      <c r="G1595" s="43"/>
      <c r="H1595" s="43" t="s">
        <v>16857</v>
      </c>
      <c r="I1595" s="43" t="s">
        <v>9324</v>
      </c>
      <c r="J1595" s="43" t="s">
        <v>17693</v>
      </c>
    </row>
    <row r="1596">
      <c r="A1596" s="42">
        <v>480091.0</v>
      </c>
      <c r="B1596" s="43" t="s">
        <v>7963</v>
      </c>
      <c r="C1596" s="43" t="s">
        <v>9314</v>
      </c>
      <c r="D1596" s="43" t="s">
        <v>17537</v>
      </c>
      <c r="E1596" s="43">
        <v>45479.0</v>
      </c>
      <c r="F1596" s="43">
        <v>46940.0</v>
      </c>
      <c r="G1596" s="43" t="s">
        <v>17606</v>
      </c>
      <c r="H1596" s="43" t="s">
        <v>16857</v>
      </c>
      <c r="I1596" s="43" t="s">
        <v>7439</v>
      </c>
      <c r="J1596" s="43" t="s">
        <v>17607</v>
      </c>
    </row>
    <row r="1597">
      <c r="A1597" s="42">
        <v>480091.0</v>
      </c>
      <c r="B1597" s="43" t="s">
        <v>7963</v>
      </c>
      <c r="C1597" s="43" t="s">
        <v>9314</v>
      </c>
      <c r="D1597" s="43" t="s">
        <v>17537</v>
      </c>
      <c r="E1597" s="43">
        <v>45291.0</v>
      </c>
      <c r="F1597" s="43">
        <v>45970.0</v>
      </c>
      <c r="G1597" s="43" t="s">
        <v>18345</v>
      </c>
      <c r="H1597" s="43" t="s">
        <v>16857</v>
      </c>
      <c r="I1597" s="43" t="s">
        <v>18346</v>
      </c>
      <c r="J1597" s="43" t="s">
        <v>18347</v>
      </c>
    </row>
    <row r="1598">
      <c r="A1598" s="42">
        <v>480091.0</v>
      </c>
      <c r="B1598" s="43" t="s">
        <v>7963</v>
      </c>
      <c r="C1598" s="43" t="s">
        <v>9325</v>
      </c>
      <c r="D1598" s="43" t="s">
        <v>17537</v>
      </c>
      <c r="E1598" s="43">
        <v>45291.0</v>
      </c>
      <c r="F1598" s="43">
        <v>45970.0</v>
      </c>
      <c r="G1598" s="43" t="s">
        <v>18345</v>
      </c>
      <c r="H1598" s="43" t="s">
        <v>16857</v>
      </c>
      <c r="I1598" s="43" t="s">
        <v>18348</v>
      </c>
      <c r="J1598" s="43" t="s">
        <v>18347</v>
      </c>
    </row>
    <row r="1599">
      <c r="A1599" s="42">
        <v>480091.0</v>
      </c>
      <c r="B1599" s="43" t="s">
        <v>7963</v>
      </c>
      <c r="C1599" s="43" t="s">
        <v>18349</v>
      </c>
      <c r="D1599" s="43" t="s">
        <v>17537</v>
      </c>
      <c r="E1599" s="43">
        <v>45443.0</v>
      </c>
      <c r="F1599" s="43">
        <v>46538.0</v>
      </c>
      <c r="G1599" s="43" t="s">
        <v>18350</v>
      </c>
      <c r="H1599" s="43" t="s">
        <v>16857</v>
      </c>
      <c r="I1599" s="43" t="s">
        <v>18351</v>
      </c>
      <c r="J1599" s="43" t="s">
        <v>18352</v>
      </c>
    </row>
    <row r="1600">
      <c r="A1600" s="42">
        <v>480091.0</v>
      </c>
      <c r="B1600" s="43" t="s">
        <v>7963</v>
      </c>
      <c r="C1600" s="43" t="s">
        <v>9330</v>
      </c>
      <c r="D1600" s="43" t="s">
        <v>17537</v>
      </c>
      <c r="E1600" s="43">
        <v>45492.0</v>
      </c>
      <c r="F1600" s="43">
        <v>46587.0</v>
      </c>
      <c r="G1600" s="43"/>
      <c r="H1600" s="43" t="s">
        <v>16857</v>
      </c>
      <c r="I1600" s="43" t="s">
        <v>9333</v>
      </c>
      <c r="J1600" s="43" t="s">
        <v>17284</v>
      </c>
    </row>
    <row r="1601">
      <c r="A1601" s="42">
        <v>480091.0</v>
      </c>
      <c r="B1601" s="43" t="s">
        <v>7963</v>
      </c>
      <c r="C1601" s="43" t="s">
        <v>9330</v>
      </c>
      <c r="D1601" s="43" t="s">
        <v>17537</v>
      </c>
      <c r="E1601" s="43">
        <v>45403.0</v>
      </c>
      <c r="F1601" s="43">
        <v>46498.0</v>
      </c>
      <c r="G1601" s="43" t="s">
        <v>17604</v>
      </c>
      <c r="H1601" s="43" t="s">
        <v>16857</v>
      </c>
      <c r="I1601" s="43" t="s">
        <v>9332</v>
      </c>
      <c r="J1601" s="43" t="s">
        <v>17605</v>
      </c>
    </row>
    <row r="1602">
      <c r="A1602" s="42">
        <v>480091.0</v>
      </c>
      <c r="B1602" s="43" t="s">
        <v>7963</v>
      </c>
      <c r="C1602" s="43" t="s">
        <v>9330</v>
      </c>
      <c r="D1602" s="43" t="s">
        <v>17537</v>
      </c>
      <c r="E1602" s="43">
        <v>45501.0</v>
      </c>
      <c r="F1602" s="43">
        <v>46596.0</v>
      </c>
      <c r="G1602" s="43"/>
      <c r="H1602" s="43" t="s">
        <v>16857</v>
      </c>
      <c r="I1602" s="43" t="s">
        <v>9334</v>
      </c>
      <c r="J1602" s="43" t="s">
        <v>17693</v>
      </c>
    </row>
    <row r="1603">
      <c r="A1603" s="42">
        <v>480091.0</v>
      </c>
      <c r="B1603" s="43" t="s">
        <v>7963</v>
      </c>
      <c r="C1603" s="43" t="s">
        <v>8288</v>
      </c>
      <c r="D1603" s="43" t="s">
        <v>17537</v>
      </c>
      <c r="E1603" s="43">
        <v>45492.0</v>
      </c>
      <c r="F1603" s="43">
        <v>46587.0</v>
      </c>
      <c r="G1603" s="43"/>
      <c r="H1603" s="43" t="s">
        <v>16857</v>
      </c>
      <c r="I1603" s="43" t="s">
        <v>8303</v>
      </c>
      <c r="J1603" s="43" t="s">
        <v>17284</v>
      </c>
    </row>
    <row r="1604">
      <c r="A1604" s="42">
        <v>480091.0</v>
      </c>
      <c r="B1604" s="43" t="s">
        <v>7963</v>
      </c>
      <c r="C1604" s="43" t="s">
        <v>8288</v>
      </c>
      <c r="D1604" s="43" t="s">
        <v>17537</v>
      </c>
      <c r="E1604" s="43">
        <v>45403.0</v>
      </c>
      <c r="F1604" s="43">
        <v>46498.0</v>
      </c>
      <c r="G1604" s="43" t="s">
        <v>17604</v>
      </c>
      <c r="H1604" s="43" t="s">
        <v>16857</v>
      </c>
      <c r="I1604" s="43" t="s">
        <v>7893</v>
      </c>
      <c r="J1604" s="43" t="s">
        <v>17605</v>
      </c>
    </row>
    <row r="1605">
      <c r="A1605" s="42">
        <v>480091.0</v>
      </c>
      <c r="B1605" s="43" t="s">
        <v>7963</v>
      </c>
      <c r="C1605" s="43" t="s">
        <v>8288</v>
      </c>
      <c r="D1605" s="43" t="s">
        <v>17537</v>
      </c>
      <c r="E1605" s="43">
        <v>45501.0</v>
      </c>
      <c r="F1605" s="43">
        <v>46596.0</v>
      </c>
      <c r="G1605" s="43"/>
      <c r="H1605" s="43" t="s">
        <v>16857</v>
      </c>
      <c r="I1605" s="43" t="s">
        <v>8304</v>
      </c>
      <c r="J1605" s="43" t="s">
        <v>17693</v>
      </c>
    </row>
    <row r="1606">
      <c r="A1606" s="42">
        <v>480091.0</v>
      </c>
      <c r="B1606" s="43" t="s">
        <v>7963</v>
      </c>
      <c r="C1606" s="43" t="s">
        <v>8288</v>
      </c>
      <c r="D1606" s="43" t="s">
        <v>17537</v>
      </c>
      <c r="E1606" s="43" t="s">
        <v>14212</v>
      </c>
      <c r="F1606" s="43" t="s">
        <v>14313</v>
      </c>
      <c r="G1606" s="43" t="s">
        <v>17561</v>
      </c>
      <c r="H1606" s="43" t="s">
        <v>16857</v>
      </c>
      <c r="I1606" s="43" t="s">
        <v>8292</v>
      </c>
      <c r="J1606" s="43" t="s">
        <v>17563</v>
      </c>
    </row>
    <row r="1607">
      <c r="A1607" s="42">
        <v>480091.0</v>
      </c>
      <c r="B1607" s="43" t="s">
        <v>7963</v>
      </c>
      <c r="C1607" s="43" t="s">
        <v>18353</v>
      </c>
      <c r="D1607" s="43" t="s">
        <v>17537</v>
      </c>
      <c r="E1607" s="43">
        <v>45291.0</v>
      </c>
      <c r="F1607" s="43">
        <v>45456.0</v>
      </c>
      <c r="G1607" s="43" t="s">
        <v>18354</v>
      </c>
      <c r="H1607" s="43" t="s">
        <v>16857</v>
      </c>
      <c r="I1607" s="43" t="s">
        <v>8509</v>
      </c>
      <c r="J1607" s="43" t="s">
        <v>18355</v>
      </c>
    </row>
    <row r="1608">
      <c r="A1608" s="42">
        <v>480091.0</v>
      </c>
      <c r="B1608" s="43" t="s">
        <v>7963</v>
      </c>
      <c r="C1608" s="43" t="s">
        <v>18356</v>
      </c>
      <c r="D1608" s="43" t="s">
        <v>17537</v>
      </c>
      <c r="E1608" s="43">
        <v>45291.0</v>
      </c>
      <c r="F1608" s="43">
        <v>45657.0</v>
      </c>
      <c r="G1608" s="43"/>
      <c r="H1608" s="43" t="s">
        <v>16857</v>
      </c>
      <c r="I1608" s="43" t="s">
        <v>8495</v>
      </c>
      <c r="J1608" s="43" t="s">
        <v>18357</v>
      </c>
    </row>
    <row r="1609">
      <c r="A1609" s="42">
        <v>480091.0</v>
      </c>
      <c r="B1609" s="43" t="s">
        <v>7963</v>
      </c>
      <c r="C1609" s="43" t="s">
        <v>8629</v>
      </c>
      <c r="D1609" s="43" t="s">
        <v>17537</v>
      </c>
      <c r="E1609" s="43">
        <v>45291.0</v>
      </c>
      <c r="F1609" s="43">
        <v>45107.0</v>
      </c>
      <c r="G1609" s="43" t="s">
        <v>18358</v>
      </c>
      <c r="H1609" s="43" t="s">
        <v>16857</v>
      </c>
      <c r="I1609" s="43" t="s">
        <v>8638</v>
      </c>
      <c r="J1609" s="43" t="s">
        <v>18359</v>
      </c>
    </row>
    <row r="1610">
      <c r="A1610" s="42">
        <v>480091.0</v>
      </c>
      <c r="B1610" s="43" t="s">
        <v>7963</v>
      </c>
      <c r="C1610" s="43" t="s">
        <v>8629</v>
      </c>
      <c r="D1610" s="43" t="s">
        <v>17537</v>
      </c>
      <c r="E1610" s="43">
        <v>45291.0</v>
      </c>
      <c r="F1610" s="43">
        <v>45454.0</v>
      </c>
      <c r="G1610" s="43"/>
      <c r="H1610" s="43" t="s">
        <v>16857</v>
      </c>
      <c r="I1610" s="43" t="s">
        <v>8645</v>
      </c>
      <c r="J1610" s="43" t="s">
        <v>18360</v>
      </c>
    </row>
    <row r="1611">
      <c r="A1611" s="42">
        <v>480091.0</v>
      </c>
      <c r="B1611" s="43" t="s">
        <v>7963</v>
      </c>
      <c r="C1611" s="43" t="s">
        <v>8629</v>
      </c>
      <c r="D1611" s="43" t="s">
        <v>17537</v>
      </c>
      <c r="E1611" s="43">
        <v>45291.0</v>
      </c>
      <c r="F1611" s="43">
        <v>45291.0</v>
      </c>
      <c r="G1611" s="43" t="s">
        <v>18249</v>
      </c>
      <c r="H1611" s="43" t="s">
        <v>16857</v>
      </c>
      <c r="I1611" s="43" t="s">
        <v>18361</v>
      </c>
      <c r="J1611" s="43" t="s">
        <v>18362</v>
      </c>
    </row>
    <row r="1612">
      <c r="A1612" s="42">
        <v>480091.0</v>
      </c>
      <c r="B1612" s="43" t="s">
        <v>7963</v>
      </c>
      <c r="C1612" s="43" t="s">
        <v>10546</v>
      </c>
      <c r="D1612" s="43" t="s">
        <v>17537</v>
      </c>
      <c r="E1612" s="43">
        <v>45291.0</v>
      </c>
      <c r="F1612" s="43">
        <v>45656.0</v>
      </c>
      <c r="G1612" s="43" t="s">
        <v>18363</v>
      </c>
      <c r="H1612" s="43" t="s">
        <v>16857</v>
      </c>
      <c r="I1612" s="43" t="s">
        <v>10548</v>
      </c>
      <c r="J1612" s="43" t="s">
        <v>16019</v>
      </c>
    </row>
    <row r="1613">
      <c r="A1613" s="42">
        <v>480091.0</v>
      </c>
      <c r="B1613" s="43" t="s">
        <v>7963</v>
      </c>
      <c r="C1613" s="43" t="s">
        <v>10546</v>
      </c>
      <c r="D1613" s="43" t="s">
        <v>17537</v>
      </c>
      <c r="E1613" s="43">
        <v>45291.0</v>
      </c>
      <c r="F1613" s="43">
        <v>45656.0</v>
      </c>
      <c r="G1613" s="43" t="s">
        <v>18364</v>
      </c>
      <c r="H1613" s="43" t="s">
        <v>16857</v>
      </c>
      <c r="I1613" s="43" t="s">
        <v>10551</v>
      </c>
      <c r="J1613" s="43" t="s">
        <v>14691</v>
      </c>
    </row>
    <row r="1614">
      <c r="A1614" s="42">
        <v>480091.0</v>
      </c>
      <c r="B1614" s="43" t="s">
        <v>7963</v>
      </c>
      <c r="C1614" s="43" t="s">
        <v>8217</v>
      </c>
      <c r="D1614" s="43" t="s">
        <v>17537</v>
      </c>
      <c r="E1614" s="43">
        <v>45596.0</v>
      </c>
      <c r="F1614" s="43">
        <v>46691.0</v>
      </c>
      <c r="G1614" s="43" t="s">
        <v>18365</v>
      </c>
      <c r="H1614" s="43" t="s">
        <v>16857</v>
      </c>
      <c r="I1614" s="43" t="s">
        <v>8229</v>
      </c>
      <c r="J1614" s="43" t="s">
        <v>18366</v>
      </c>
    </row>
    <row r="1615">
      <c r="A1615" s="42">
        <v>480091.0</v>
      </c>
      <c r="B1615" s="43" t="s">
        <v>7963</v>
      </c>
      <c r="C1615" s="43" t="s">
        <v>8217</v>
      </c>
      <c r="D1615" s="43" t="s">
        <v>17537</v>
      </c>
      <c r="E1615" s="43">
        <v>45596.0</v>
      </c>
      <c r="F1615" s="43">
        <v>45230.0</v>
      </c>
      <c r="G1615" s="43" t="s">
        <v>17561</v>
      </c>
      <c r="H1615" s="43" t="s">
        <v>16857</v>
      </c>
      <c r="I1615" s="43" t="s">
        <v>18367</v>
      </c>
      <c r="J1615" s="43" t="s">
        <v>17563</v>
      </c>
    </row>
    <row r="1616">
      <c r="A1616" s="42">
        <v>480091.0</v>
      </c>
      <c r="B1616" s="43" t="s">
        <v>7963</v>
      </c>
      <c r="C1616" s="43" t="s">
        <v>8208</v>
      </c>
      <c r="D1616" s="43" t="s">
        <v>17537</v>
      </c>
      <c r="E1616" s="43">
        <v>45596.0</v>
      </c>
      <c r="F1616" s="43">
        <v>45230.0</v>
      </c>
      <c r="G1616" s="43" t="s">
        <v>17561</v>
      </c>
      <c r="H1616" s="43" t="s">
        <v>16857</v>
      </c>
      <c r="I1616" s="43" t="s">
        <v>18368</v>
      </c>
      <c r="J1616" s="43" t="s">
        <v>17563</v>
      </c>
    </row>
    <row r="1617">
      <c r="A1617" s="42">
        <v>480091.0</v>
      </c>
      <c r="B1617" s="43" t="s">
        <v>7963</v>
      </c>
      <c r="C1617" s="43" t="s">
        <v>8252</v>
      </c>
      <c r="D1617" s="43" t="s">
        <v>17537</v>
      </c>
      <c r="E1617" s="43">
        <v>45596.0</v>
      </c>
      <c r="F1617" s="43">
        <v>45230.0</v>
      </c>
      <c r="G1617" s="43" t="s">
        <v>17561</v>
      </c>
      <c r="H1617" s="43" t="s">
        <v>16857</v>
      </c>
      <c r="I1617" s="43" t="s">
        <v>18369</v>
      </c>
      <c r="J1617" s="43" t="s">
        <v>17563</v>
      </c>
    </row>
    <row r="1618">
      <c r="A1618" s="42">
        <v>480091.0</v>
      </c>
      <c r="B1618" s="43" t="s">
        <v>7963</v>
      </c>
      <c r="C1618" s="43" t="s">
        <v>18370</v>
      </c>
      <c r="D1618" s="43" t="s">
        <v>17537</v>
      </c>
      <c r="E1618" s="43">
        <v>45291.0</v>
      </c>
      <c r="F1618" s="43">
        <v>45534.0</v>
      </c>
      <c r="G1618" s="43" t="s">
        <v>18371</v>
      </c>
      <c r="H1618" s="43" t="s">
        <v>16857</v>
      </c>
      <c r="I1618" s="43" t="s">
        <v>8625</v>
      </c>
      <c r="J1618" s="43" t="s">
        <v>18372</v>
      </c>
    </row>
    <row r="1619">
      <c r="A1619" s="42">
        <v>480091.0</v>
      </c>
      <c r="B1619" s="43" t="s">
        <v>7963</v>
      </c>
      <c r="C1619" s="43" t="s">
        <v>18373</v>
      </c>
      <c r="D1619" s="43" t="s">
        <v>17537</v>
      </c>
      <c r="E1619" s="43">
        <v>45199.0</v>
      </c>
      <c r="F1619" s="43">
        <v>45340.0</v>
      </c>
      <c r="G1619" s="43"/>
      <c r="H1619" s="43" t="s">
        <v>16857</v>
      </c>
      <c r="I1619" s="43" t="s">
        <v>8591</v>
      </c>
      <c r="J1619" s="43" t="s">
        <v>18374</v>
      </c>
    </row>
    <row r="1620">
      <c r="A1620" s="42">
        <v>480091.0</v>
      </c>
      <c r="B1620" s="43" t="s">
        <v>7963</v>
      </c>
      <c r="C1620" s="43" t="s">
        <v>18373</v>
      </c>
      <c r="D1620" s="43" t="s">
        <v>17537</v>
      </c>
      <c r="E1620" s="43">
        <v>45291.0</v>
      </c>
      <c r="F1620" s="43">
        <v>45178.0</v>
      </c>
      <c r="G1620" s="43"/>
      <c r="H1620" s="43" t="s">
        <v>16857</v>
      </c>
      <c r="I1620" s="43" t="s">
        <v>8575</v>
      </c>
      <c r="J1620" s="43" t="s">
        <v>18375</v>
      </c>
    </row>
    <row r="1621">
      <c r="A1621" s="42">
        <v>480091.0</v>
      </c>
      <c r="B1621" s="43" t="s">
        <v>7963</v>
      </c>
      <c r="C1621" s="43" t="s">
        <v>18373</v>
      </c>
      <c r="D1621" s="43" t="s">
        <v>17537</v>
      </c>
      <c r="E1621" s="43">
        <v>45291.0</v>
      </c>
      <c r="F1621" s="43">
        <v>45312.0</v>
      </c>
      <c r="G1621" s="43" t="s">
        <v>18376</v>
      </c>
      <c r="H1621" s="43" t="s">
        <v>16857</v>
      </c>
      <c r="I1621" s="43" t="s">
        <v>8574</v>
      </c>
      <c r="J1621" s="43" t="s">
        <v>18377</v>
      </c>
    </row>
    <row r="1622">
      <c r="A1622" s="42">
        <v>480091.0</v>
      </c>
      <c r="B1622" s="43" t="s">
        <v>7963</v>
      </c>
      <c r="C1622" s="43" t="s">
        <v>18373</v>
      </c>
      <c r="D1622" s="43" t="s">
        <v>17537</v>
      </c>
      <c r="E1622" s="43">
        <v>45291.0</v>
      </c>
      <c r="F1622" s="43">
        <v>45350.0</v>
      </c>
      <c r="G1622" s="43"/>
      <c r="H1622" s="43" t="s">
        <v>16857</v>
      </c>
      <c r="I1622" s="43" t="s">
        <v>8544</v>
      </c>
      <c r="J1622" s="43" t="s">
        <v>18378</v>
      </c>
    </row>
    <row r="1623">
      <c r="A1623" s="42">
        <v>480091.0</v>
      </c>
      <c r="B1623" s="43" t="s">
        <v>7963</v>
      </c>
      <c r="C1623" s="43" t="s">
        <v>18373</v>
      </c>
      <c r="D1623" s="43" t="s">
        <v>17537</v>
      </c>
      <c r="E1623" s="43">
        <v>45295.0</v>
      </c>
      <c r="F1623" s="43">
        <v>46756.0</v>
      </c>
      <c r="G1623" s="43" t="s">
        <v>18062</v>
      </c>
      <c r="H1623" s="43" t="s">
        <v>16857</v>
      </c>
      <c r="I1623" s="43" t="s">
        <v>18379</v>
      </c>
      <c r="J1623" s="43" t="s">
        <v>16673</v>
      </c>
    </row>
    <row r="1624">
      <c r="A1624" s="42">
        <v>480091.0</v>
      </c>
      <c r="B1624" s="43" t="s">
        <v>7963</v>
      </c>
      <c r="C1624" s="43" t="s">
        <v>18373</v>
      </c>
      <c r="D1624" s="43" t="s">
        <v>17537</v>
      </c>
      <c r="E1624" s="43">
        <v>45291.0</v>
      </c>
      <c r="F1624" s="43">
        <v>45230.0</v>
      </c>
      <c r="G1624" s="43" t="s">
        <v>18380</v>
      </c>
      <c r="H1624" s="43" t="s">
        <v>16857</v>
      </c>
      <c r="I1624" s="43" t="s">
        <v>18381</v>
      </c>
      <c r="J1624" s="43" t="s">
        <v>18382</v>
      </c>
    </row>
    <row r="1625">
      <c r="A1625" s="42">
        <v>480091.0</v>
      </c>
      <c r="B1625" s="43" t="s">
        <v>7963</v>
      </c>
      <c r="C1625" s="43" t="s">
        <v>18373</v>
      </c>
      <c r="D1625" s="43" t="s">
        <v>17537</v>
      </c>
      <c r="E1625" s="43">
        <v>45504.0</v>
      </c>
      <c r="F1625" s="43">
        <v>46964.0</v>
      </c>
      <c r="G1625" s="43" t="s">
        <v>18383</v>
      </c>
      <c r="H1625" s="43" t="s">
        <v>16857</v>
      </c>
      <c r="I1625" s="43" t="s">
        <v>8588</v>
      </c>
      <c r="J1625" s="43" t="s">
        <v>18384</v>
      </c>
    </row>
    <row r="1626">
      <c r="A1626" s="42">
        <v>480091.0</v>
      </c>
      <c r="B1626" s="43" t="s">
        <v>7963</v>
      </c>
      <c r="C1626" s="43" t="s">
        <v>18373</v>
      </c>
      <c r="D1626" s="43" t="s">
        <v>17537</v>
      </c>
      <c r="E1626" s="43">
        <v>45291.0</v>
      </c>
      <c r="F1626" s="43">
        <v>45215.0</v>
      </c>
      <c r="G1626" s="43"/>
      <c r="H1626" s="43" t="s">
        <v>16857</v>
      </c>
      <c r="I1626" s="43" t="s">
        <v>8547</v>
      </c>
      <c r="J1626" s="43" t="s">
        <v>18385</v>
      </c>
    </row>
    <row r="1627">
      <c r="A1627" s="42">
        <v>480091.0</v>
      </c>
      <c r="B1627" s="43" t="s">
        <v>7963</v>
      </c>
      <c r="C1627" s="43" t="s">
        <v>18373</v>
      </c>
      <c r="D1627" s="43" t="s">
        <v>17537</v>
      </c>
      <c r="E1627" s="43">
        <v>45291.0</v>
      </c>
      <c r="F1627" s="43">
        <v>45521.0</v>
      </c>
      <c r="G1627" s="43"/>
      <c r="H1627" s="43" t="s">
        <v>16857</v>
      </c>
      <c r="I1627" s="43" t="s">
        <v>8589</v>
      </c>
      <c r="J1627" s="43" t="s">
        <v>18386</v>
      </c>
    </row>
    <row r="1628">
      <c r="A1628" s="42">
        <v>480091.0</v>
      </c>
      <c r="B1628" s="43" t="s">
        <v>7963</v>
      </c>
      <c r="C1628" s="43" t="s">
        <v>18373</v>
      </c>
      <c r="D1628" s="43" t="s">
        <v>17537</v>
      </c>
      <c r="E1628" s="43">
        <v>45567.0</v>
      </c>
      <c r="F1628" s="43">
        <v>47027.0</v>
      </c>
      <c r="G1628" s="43"/>
      <c r="H1628" s="43" t="s">
        <v>16857</v>
      </c>
      <c r="I1628" s="43" t="s">
        <v>8568</v>
      </c>
      <c r="J1628" s="43" t="s">
        <v>18323</v>
      </c>
    </row>
    <row r="1629">
      <c r="A1629" s="42">
        <v>480091.0</v>
      </c>
      <c r="B1629" s="43" t="s">
        <v>7963</v>
      </c>
      <c r="C1629" s="43" t="s">
        <v>18373</v>
      </c>
      <c r="D1629" s="43" t="s">
        <v>17537</v>
      </c>
      <c r="E1629" s="43">
        <v>45291.0</v>
      </c>
      <c r="F1629" s="43">
        <v>45396.0</v>
      </c>
      <c r="G1629" s="43" t="s">
        <v>18387</v>
      </c>
      <c r="H1629" s="43" t="s">
        <v>16857</v>
      </c>
      <c r="I1629" s="43" t="s">
        <v>18388</v>
      </c>
      <c r="J1629" s="43" t="s">
        <v>18389</v>
      </c>
    </row>
    <row r="1630">
      <c r="A1630" s="42">
        <v>480091.0</v>
      </c>
      <c r="B1630" s="43" t="s">
        <v>7963</v>
      </c>
      <c r="C1630" s="43" t="s">
        <v>18373</v>
      </c>
      <c r="D1630" s="43" t="s">
        <v>17537</v>
      </c>
      <c r="E1630" s="43">
        <v>45291.0</v>
      </c>
      <c r="F1630" s="43">
        <v>45626.0</v>
      </c>
      <c r="G1630" s="43" t="s">
        <v>18390</v>
      </c>
      <c r="H1630" s="43" t="s">
        <v>16857</v>
      </c>
      <c r="I1630" s="43" t="s">
        <v>18391</v>
      </c>
      <c r="J1630" s="43" t="s">
        <v>18392</v>
      </c>
    </row>
    <row r="1631">
      <c r="A1631" s="42">
        <v>480091.0</v>
      </c>
      <c r="B1631" s="43" t="s">
        <v>7963</v>
      </c>
      <c r="C1631" s="43" t="s">
        <v>18373</v>
      </c>
      <c r="D1631" s="43" t="s">
        <v>17537</v>
      </c>
      <c r="E1631" s="43">
        <v>45291.0</v>
      </c>
      <c r="F1631" s="43">
        <v>45016.0</v>
      </c>
      <c r="G1631" s="43" t="s">
        <v>18393</v>
      </c>
      <c r="H1631" s="43" t="s">
        <v>16857</v>
      </c>
      <c r="I1631" s="43" t="s">
        <v>18394</v>
      </c>
      <c r="J1631" s="43" t="s">
        <v>18395</v>
      </c>
    </row>
    <row r="1632">
      <c r="A1632" s="42">
        <v>480091.0</v>
      </c>
      <c r="B1632" s="43" t="s">
        <v>7963</v>
      </c>
      <c r="C1632" s="43" t="s">
        <v>18373</v>
      </c>
      <c r="D1632" s="43" t="s">
        <v>17537</v>
      </c>
      <c r="E1632" s="43">
        <v>45291.0</v>
      </c>
      <c r="F1632" s="43">
        <v>45503.0</v>
      </c>
      <c r="G1632" s="43" t="s">
        <v>18396</v>
      </c>
      <c r="H1632" s="43" t="s">
        <v>16857</v>
      </c>
      <c r="I1632" s="43" t="s">
        <v>18397</v>
      </c>
      <c r="J1632" s="43" t="s">
        <v>18398</v>
      </c>
    </row>
    <row r="1633">
      <c r="A1633" s="42">
        <v>480091.0</v>
      </c>
      <c r="B1633" s="43" t="s">
        <v>7963</v>
      </c>
      <c r="C1633" s="43" t="s">
        <v>8935</v>
      </c>
      <c r="D1633" s="43" t="s">
        <v>17537</v>
      </c>
      <c r="E1633" s="43">
        <v>45233.0</v>
      </c>
      <c r="F1633" s="43">
        <v>46329.0</v>
      </c>
      <c r="G1633" s="43"/>
      <c r="H1633" s="43" t="s">
        <v>16857</v>
      </c>
      <c r="I1633" s="43" t="s">
        <v>8937</v>
      </c>
      <c r="J1633" s="43" t="s">
        <v>18399</v>
      </c>
    </row>
    <row r="1634">
      <c r="A1634" s="42">
        <v>480091.0</v>
      </c>
      <c r="B1634" s="43" t="s">
        <v>7963</v>
      </c>
      <c r="C1634" s="43" t="s">
        <v>8848</v>
      </c>
      <c r="D1634" s="43" t="s">
        <v>17537</v>
      </c>
      <c r="E1634" s="43">
        <v>45291.0</v>
      </c>
      <c r="F1634" s="43">
        <v>45178.0</v>
      </c>
      <c r="G1634" s="43" t="s">
        <v>18400</v>
      </c>
      <c r="H1634" s="43" t="s">
        <v>16857</v>
      </c>
      <c r="I1634" s="43" t="s">
        <v>8850</v>
      </c>
      <c r="J1634" s="43" t="s">
        <v>18401</v>
      </c>
    </row>
    <row r="1635">
      <c r="A1635" s="42">
        <v>480091.0</v>
      </c>
      <c r="B1635" s="43" t="s">
        <v>7963</v>
      </c>
      <c r="C1635" s="43" t="s">
        <v>8851</v>
      </c>
      <c r="D1635" s="43" t="s">
        <v>17537</v>
      </c>
      <c r="E1635" s="43">
        <v>45291.0</v>
      </c>
      <c r="F1635" s="43">
        <v>45178.0</v>
      </c>
      <c r="G1635" s="43" t="s">
        <v>18400</v>
      </c>
      <c r="H1635" s="43" t="s">
        <v>16857</v>
      </c>
      <c r="I1635" s="43" t="s">
        <v>8853</v>
      </c>
      <c r="J1635" s="43" t="s">
        <v>18401</v>
      </c>
    </row>
    <row r="1636">
      <c r="A1636" s="42">
        <v>480091.0</v>
      </c>
      <c r="B1636" s="43" t="s">
        <v>7963</v>
      </c>
      <c r="C1636" s="43" t="s">
        <v>8837</v>
      </c>
      <c r="D1636" s="43" t="s">
        <v>17537</v>
      </c>
      <c r="E1636" s="43">
        <v>45253.0</v>
      </c>
      <c r="F1636" s="43">
        <v>45253.0</v>
      </c>
      <c r="G1636" s="43" t="s">
        <v>18402</v>
      </c>
      <c r="H1636" s="43" t="s">
        <v>16857</v>
      </c>
      <c r="I1636" s="43" t="s">
        <v>8841</v>
      </c>
      <c r="J1636" s="43" t="s">
        <v>18403</v>
      </c>
    </row>
    <row r="1637">
      <c r="A1637" s="42">
        <v>480091.0</v>
      </c>
      <c r="B1637" s="43" t="s">
        <v>7963</v>
      </c>
      <c r="C1637" s="43" t="s">
        <v>8837</v>
      </c>
      <c r="D1637" s="43" t="s">
        <v>17537</v>
      </c>
      <c r="E1637" s="43">
        <v>45291.0</v>
      </c>
      <c r="F1637" s="43">
        <v>45657.0</v>
      </c>
      <c r="G1637" s="43" t="s">
        <v>18404</v>
      </c>
      <c r="H1637" s="43" t="s">
        <v>16857</v>
      </c>
      <c r="I1637" s="43" t="s">
        <v>8842</v>
      </c>
      <c r="J1637" s="43" t="s">
        <v>18405</v>
      </c>
    </row>
    <row r="1638">
      <c r="A1638" s="42">
        <v>480091.0</v>
      </c>
      <c r="B1638" s="43" t="s">
        <v>7963</v>
      </c>
      <c r="C1638" s="43" t="s">
        <v>8837</v>
      </c>
      <c r="D1638" s="43" t="s">
        <v>17537</v>
      </c>
      <c r="E1638" s="43">
        <v>45291.0</v>
      </c>
      <c r="F1638" s="43">
        <v>45416.0</v>
      </c>
      <c r="G1638" s="43" t="s">
        <v>18406</v>
      </c>
      <c r="H1638" s="43" t="s">
        <v>16857</v>
      </c>
      <c r="I1638" s="43" t="s">
        <v>8843</v>
      </c>
      <c r="J1638" s="43" t="s">
        <v>18407</v>
      </c>
    </row>
    <row r="1639">
      <c r="A1639" s="42">
        <v>480091.0</v>
      </c>
      <c r="B1639" s="43" t="s">
        <v>7963</v>
      </c>
      <c r="C1639" s="43" t="s">
        <v>8837</v>
      </c>
      <c r="D1639" s="43" t="s">
        <v>17537</v>
      </c>
      <c r="E1639" s="43">
        <v>45291.0</v>
      </c>
      <c r="F1639" s="43">
        <v>45467.0</v>
      </c>
      <c r="G1639" s="43" t="s">
        <v>18408</v>
      </c>
      <c r="H1639" s="43" t="s">
        <v>16857</v>
      </c>
      <c r="I1639" s="43" t="s">
        <v>8843</v>
      </c>
      <c r="J1639" s="43" t="s">
        <v>18409</v>
      </c>
    </row>
    <row r="1640">
      <c r="A1640" s="42">
        <v>480091.0</v>
      </c>
      <c r="B1640" s="43" t="s">
        <v>7963</v>
      </c>
      <c r="C1640" s="43" t="s">
        <v>8837</v>
      </c>
      <c r="D1640" s="43" t="s">
        <v>17537</v>
      </c>
      <c r="E1640" s="43">
        <v>45291.0</v>
      </c>
      <c r="F1640" s="43">
        <v>45178.0</v>
      </c>
      <c r="G1640" s="43" t="s">
        <v>18400</v>
      </c>
      <c r="H1640" s="43" t="s">
        <v>16857</v>
      </c>
      <c r="I1640" s="43" t="s">
        <v>8844</v>
      </c>
      <c r="J1640" s="43" t="s">
        <v>18401</v>
      </c>
    </row>
    <row r="1641">
      <c r="A1641" s="42">
        <v>480091.0</v>
      </c>
      <c r="B1641" s="43" t="s">
        <v>7963</v>
      </c>
      <c r="C1641" s="43" t="s">
        <v>8837</v>
      </c>
      <c r="D1641" s="43" t="s">
        <v>17537</v>
      </c>
      <c r="E1641" s="43">
        <v>45291.0</v>
      </c>
      <c r="F1641" s="43">
        <v>45291.0</v>
      </c>
      <c r="G1641" s="43" t="s">
        <v>18410</v>
      </c>
      <c r="H1641" s="43" t="s">
        <v>16857</v>
      </c>
      <c r="I1641" s="43" t="s">
        <v>8845</v>
      </c>
      <c r="J1641" s="43" t="s">
        <v>18411</v>
      </c>
    </row>
    <row r="1642">
      <c r="A1642" s="42">
        <v>480091.0</v>
      </c>
      <c r="B1642" s="43" t="s">
        <v>7963</v>
      </c>
      <c r="C1642" s="43" t="s">
        <v>8837</v>
      </c>
      <c r="D1642" s="43" t="s">
        <v>17537</v>
      </c>
      <c r="E1642" s="43">
        <v>45291.0</v>
      </c>
      <c r="F1642" s="43">
        <v>45493.0</v>
      </c>
      <c r="G1642" s="43" t="s">
        <v>18412</v>
      </c>
      <c r="H1642" s="43" t="s">
        <v>16857</v>
      </c>
      <c r="I1642" s="43" t="s">
        <v>8846</v>
      </c>
      <c r="J1642" s="43" t="s">
        <v>18413</v>
      </c>
    </row>
    <row r="1643">
      <c r="A1643" s="42">
        <v>480091.0</v>
      </c>
      <c r="B1643" s="43" t="s">
        <v>7963</v>
      </c>
      <c r="C1643" s="43" t="s">
        <v>8837</v>
      </c>
      <c r="D1643" s="43" t="s">
        <v>17537</v>
      </c>
      <c r="E1643" s="43">
        <v>45516.0</v>
      </c>
      <c r="F1643" s="43">
        <v>46977.0</v>
      </c>
      <c r="G1643" s="43"/>
      <c r="H1643" s="43" t="s">
        <v>16857</v>
      </c>
      <c r="I1643" s="43" t="s">
        <v>8840</v>
      </c>
      <c r="J1643" s="43" t="s">
        <v>18414</v>
      </c>
    </row>
    <row r="1644">
      <c r="A1644" s="42">
        <v>480091.0</v>
      </c>
      <c r="B1644" s="43" t="s">
        <v>7963</v>
      </c>
      <c r="C1644" s="43" t="s">
        <v>8837</v>
      </c>
      <c r="D1644" s="43" t="s">
        <v>17537</v>
      </c>
      <c r="E1644" s="43">
        <v>45291.0</v>
      </c>
      <c r="F1644" s="43">
        <v>45291.0</v>
      </c>
      <c r="G1644" s="43" t="s">
        <v>18415</v>
      </c>
      <c r="H1644" s="43" t="s">
        <v>16857</v>
      </c>
      <c r="I1644" s="43" t="s">
        <v>8847</v>
      </c>
      <c r="J1644" s="43" t="s">
        <v>18416</v>
      </c>
    </row>
    <row r="1645">
      <c r="A1645" s="42">
        <v>480091.0</v>
      </c>
      <c r="B1645" s="43" t="s">
        <v>7963</v>
      </c>
      <c r="C1645" s="43" t="s">
        <v>10953</v>
      </c>
      <c r="D1645" s="43" t="s">
        <v>17537</v>
      </c>
      <c r="E1645" s="43">
        <v>45291.0</v>
      </c>
      <c r="F1645" s="43">
        <v>45796.0</v>
      </c>
      <c r="G1645" s="43" t="s">
        <v>18417</v>
      </c>
      <c r="H1645" s="43" t="s">
        <v>16857</v>
      </c>
      <c r="I1645" s="43" t="s">
        <v>4107</v>
      </c>
      <c r="J1645" s="43" t="s">
        <v>18418</v>
      </c>
    </row>
    <row r="1646">
      <c r="A1646" s="42">
        <v>480091.0</v>
      </c>
      <c r="B1646" s="43" t="s">
        <v>7963</v>
      </c>
      <c r="C1646" s="43" t="s">
        <v>10953</v>
      </c>
      <c r="D1646" s="43" t="s">
        <v>17537</v>
      </c>
      <c r="E1646" s="43">
        <v>45291.0</v>
      </c>
      <c r="F1646" s="43">
        <v>45761.0</v>
      </c>
      <c r="G1646" s="43" t="s">
        <v>18419</v>
      </c>
      <c r="H1646" s="43" t="s">
        <v>16857</v>
      </c>
      <c r="I1646" s="43" t="s">
        <v>18420</v>
      </c>
      <c r="J1646" s="43" t="s">
        <v>18421</v>
      </c>
    </row>
    <row r="1647">
      <c r="A1647" s="42">
        <v>480091.0</v>
      </c>
      <c r="B1647" s="43" t="s">
        <v>7963</v>
      </c>
      <c r="C1647" s="43" t="s">
        <v>10953</v>
      </c>
      <c r="D1647" s="43" t="s">
        <v>17537</v>
      </c>
      <c r="E1647" s="43">
        <v>45291.0</v>
      </c>
      <c r="F1647" s="43">
        <v>46127.0</v>
      </c>
      <c r="G1647" s="43" t="s">
        <v>18102</v>
      </c>
      <c r="H1647" s="43" t="s">
        <v>16857</v>
      </c>
      <c r="I1647" s="43" t="s">
        <v>2000</v>
      </c>
      <c r="J1647" s="43" t="s">
        <v>18103</v>
      </c>
    </row>
    <row r="1648">
      <c r="A1648" s="42">
        <v>480091.0</v>
      </c>
      <c r="B1648" s="43" t="s">
        <v>7963</v>
      </c>
      <c r="C1648" s="43" t="s">
        <v>10953</v>
      </c>
      <c r="D1648" s="43" t="s">
        <v>17537</v>
      </c>
      <c r="E1648" s="43">
        <v>45291.0</v>
      </c>
      <c r="F1648" s="43">
        <v>45796.0</v>
      </c>
      <c r="G1648" s="43" t="s">
        <v>18417</v>
      </c>
      <c r="H1648" s="43" t="s">
        <v>16857</v>
      </c>
      <c r="I1648" s="43" t="s">
        <v>18422</v>
      </c>
      <c r="J1648" s="43" t="s">
        <v>18418</v>
      </c>
    </row>
    <row r="1649">
      <c r="A1649" s="42">
        <v>480091.0</v>
      </c>
      <c r="B1649" s="43" t="s">
        <v>7963</v>
      </c>
      <c r="C1649" s="43" t="s">
        <v>10953</v>
      </c>
      <c r="D1649" s="43" t="s">
        <v>17537</v>
      </c>
      <c r="E1649" s="43">
        <v>45291.0</v>
      </c>
      <c r="F1649" s="43">
        <v>45796.0</v>
      </c>
      <c r="G1649" s="43" t="s">
        <v>18423</v>
      </c>
      <c r="H1649" s="43" t="s">
        <v>16857</v>
      </c>
      <c r="I1649" s="43" t="s">
        <v>18424</v>
      </c>
      <c r="J1649" s="43" t="s">
        <v>18425</v>
      </c>
    </row>
    <row r="1650">
      <c r="A1650" s="42">
        <v>480091.0</v>
      </c>
      <c r="B1650" s="43" t="s">
        <v>7963</v>
      </c>
      <c r="C1650" s="43" t="s">
        <v>10559</v>
      </c>
      <c r="D1650" s="43" t="s">
        <v>17537</v>
      </c>
      <c r="E1650" s="43">
        <v>45492.0</v>
      </c>
      <c r="F1650" s="43">
        <v>46587.0</v>
      </c>
      <c r="G1650" s="43"/>
      <c r="H1650" s="43" t="s">
        <v>16857</v>
      </c>
      <c r="I1650" s="43" t="s">
        <v>10561</v>
      </c>
      <c r="J1650" s="43" t="s">
        <v>17284</v>
      </c>
    </row>
    <row r="1651">
      <c r="A1651" s="42">
        <v>480091.0</v>
      </c>
      <c r="B1651" s="43" t="s">
        <v>7963</v>
      </c>
      <c r="C1651" s="43" t="s">
        <v>10559</v>
      </c>
      <c r="D1651" s="43" t="s">
        <v>17537</v>
      </c>
      <c r="E1651" s="43">
        <v>45403.0</v>
      </c>
      <c r="F1651" s="43">
        <v>46498.0</v>
      </c>
      <c r="G1651" s="43" t="s">
        <v>17604</v>
      </c>
      <c r="H1651" s="43" t="s">
        <v>16857</v>
      </c>
      <c r="I1651" s="43" t="s">
        <v>10557</v>
      </c>
      <c r="J1651" s="43" t="s">
        <v>17605</v>
      </c>
    </row>
    <row r="1652">
      <c r="A1652" s="42">
        <v>480091.0</v>
      </c>
      <c r="B1652" s="43" t="s">
        <v>7963</v>
      </c>
      <c r="C1652" s="43" t="s">
        <v>10559</v>
      </c>
      <c r="D1652" s="43" t="s">
        <v>17537</v>
      </c>
      <c r="E1652" s="43">
        <v>45501.0</v>
      </c>
      <c r="F1652" s="43">
        <v>46596.0</v>
      </c>
      <c r="G1652" s="43"/>
      <c r="H1652" s="43" t="s">
        <v>16857</v>
      </c>
      <c r="I1652" s="43" t="s">
        <v>10562</v>
      </c>
      <c r="J1652" s="43" t="s">
        <v>17693</v>
      </c>
    </row>
    <row r="1653">
      <c r="A1653" s="42">
        <v>480091.0</v>
      </c>
      <c r="B1653" s="43" t="s">
        <v>7963</v>
      </c>
      <c r="C1653" s="43" t="s">
        <v>10559</v>
      </c>
      <c r="D1653" s="43" t="s">
        <v>17537</v>
      </c>
      <c r="E1653" s="43">
        <v>45479.0</v>
      </c>
      <c r="F1653" s="43">
        <v>46940.0</v>
      </c>
      <c r="G1653" s="43" t="s">
        <v>17606</v>
      </c>
      <c r="H1653" s="43" t="s">
        <v>16857</v>
      </c>
      <c r="I1653" s="43" t="s">
        <v>881</v>
      </c>
      <c r="J1653" s="43" t="s">
        <v>17607</v>
      </c>
    </row>
    <row r="1654">
      <c r="A1654" s="42">
        <v>480091.0</v>
      </c>
      <c r="B1654" s="43" t="s">
        <v>7963</v>
      </c>
      <c r="C1654" s="43" t="s">
        <v>10535</v>
      </c>
      <c r="D1654" s="43" t="s">
        <v>17537</v>
      </c>
      <c r="E1654" s="43">
        <v>45291.0</v>
      </c>
      <c r="F1654" s="43">
        <v>45657.0</v>
      </c>
      <c r="G1654" s="43"/>
      <c r="H1654" s="43" t="s">
        <v>16857</v>
      </c>
      <c r="I1654" s="43" t="s">
        <v>468</v>
      </c>
      <c r="J1654" s="43" t="s">
        <v>18098</v>
      </c>
    </row>
    <row r="1655">
      <c r="A1655" s="42">
        <v>480091.0</v>
      </c>
      <c r="B1655" s="43" t="s">
        <v>7963</v>
      </c>
      <c r="C1655" s="43" t="s">
        <v>10175</v>
      </c>
      <c r="D1655" s="43" t="s">
        <v>17537</v>
      </c>
      <c r="E1655" s="43">
        <v>45492.0</v>
      </c>
      <c r="F1655" s="43">
        <v>46587.0</v>
      </c>
      <c r="G1655" s="43"/>
      <c r="H1655" s="43" t="s">
        <v>16857</v>
      </c>
      <c r="I1655" s="43" t="s">
        <v>75</v>
      </c>
      <c r="J1655" s="43" t="s">
        <v>17284</v>
      </c>
    </row>
    <row r="1656">
      <c r="A1656" s="42">
        <v>480091.0</v>
      </c>
      <c r="B1656" s="43" t="s">
        <v>7963</v>
      </c>
      <c r="C1656" s="43" t="s">
        <v>10175</v>
      </c>
      <c r="D1656" s="43" t="s">
        <v>17537</v>
      </c>
      <c r="E1656" s="43">
        <v>45403.0</v>
      </c>
      <c r="F1656" s="43">
        <v>46498.0</v>
      </c>
      <c r="G1656" s="43" t="s">
        <v>17604</v>
      </c>
      <c r="H1656" s="43" t="s">
        <v>16857</v>
      </c>
      <c r="I1656" s="43" t="s">
        <v>10177</v>
      </c>
      <c r="J1656" s="43" t="s">
        <v>17605</v>
      </c>
    </row>
    <row r="1657">
      <c r="A1657" s="42">
        <v>480091.0</v>
      </c>
      <c r="B1657" s="43" t="s">
        <v>7963</v>
      </c>
      <c r="C1657" s="43" t="s">
        <v>10175</v>
      </c>
      <c r="D1657" s="43" t="s">
        <v>17537</v>
      </c>
      <c r="E1657" s="43">
        <v>45501.0</v>
      </c>
      <c r="F1657" s="43">
        <v>46596.0</v>
      </c>
      <c r="G1657" s="43"/>
      <c r="H1657" s="43" t="s">
        <v>16857</v>
      </c>
      <c r="I1657" s="43" t="s">
        <v>10178</v>
      </c>
      <c r="J1657" s="43" t="s">
        <v>17693</v>
      </c>
    </row>
    <row r="1658">
      <c r="A1658" s="42">
        <v>480091.0</v>
      </c>
      <c r="B1658" s="43" t="s">
        <v>7963</v>
      </c>
      <c r="C1658" s="43" t="s">
        <v>9236</v>
      </c>
      <c r="D1658" s="43" t="s">
        <v>17537</v>
      </c>
      <c r="E1658" s="43">
        <v>45444.0</v>
      </c>
      <c r="F1658" s="43">
        <v>45809.0</v>
      </c>
      <c r="G1658" s="43" t="s">
        <v>17615</v>
      </c>
      <c r="H1658" s="43" t="s">
        <v>16857</v>
      </c>
      <c r="I1658" s="43" t="s">
        <v>588</v>
      </c>
      <c r="J1658" s="43" t="s">
        <v>17616</v>
      </c>
    </row>
    <row r="1659">
      <c r="A1659" s="42">
        <v>480091.0</v>
      </c>
      <c r="B1659" s="43" t="s">
        <v>7963</v>
      </c>
      <c r="C1659" s="43" t="s">
        <v>11135</v>
      </c>
      <c r="D1659" s="43" t="s">
        <v>17537</v>
      </c>
      <c r="E1659" s="43">
        <v>45291.0</v>
      </c>
      <c r="F1659" s="43">
        <v>45719.0</v>
      </c>
      <c r="G1659" s="43"/>
      <c r="H1659" s="43" t="s">
        <v>16857</v>
      </c>
      <c r="I1659" s="43" t="s">
        <v>11139</v>
      </c>
      <c r="J1659" s="43" t="s">
        <v>18426</v>
      </c>
    </row>
    <row r="1660">
      <c r="A1660" s="42">
        <v>480091.0</v>
      </c>
      <c r="B1660" s="43" t="s">
        <v>7963</v>
      </c>
      <c r="C1660" s="43" t="s">
        <v>18427</v>
      </c>
      <c r="D1660" s="43" t="s">
        <v>17537</v>
      </c>
      <c r="E1660" s="43">
        <v>45555.0</v>
      </c>
      <c r="F1660" s="43">
        <v>46650.0</v>
      </c>
      <c r="G1660" s="43" t="s">
        <v>18277</v>
      </c>
      <c r="H1660" s="43" t="s">
        <v>16857</v>
      </c>
      <c r="I1660" s="43" t="s">
        <v>9019</v>
      </c>
      <c r="J1660" s="43" t="s">
        <v>18279</v>
      </c>
    </row>
    <row r="1661">
      <c r="A1661" s="42">
        <v>480091.0</v>
      </c>
      <c r="B1661" s="43" t="s">
        <v>7963</v>
      </c>
      <c r="C1661" s="43" t="s">
        <v>11055</v>
      </c>
      <c r="D1661" s="43" t="s">
        <v>17537</v>
      </c>
      <c r="E1661" s="43">
        <v>44977.0</v>
      </c>
      <c r="F1661" s="43">
        <v>46438.0</v>
      </c>
      <c r="G1661" s="43" t="s">
        <v>17771</v>
      </c>
      <c r="H1661" s="43" t="s">
        <v>16857</v>
      </c>
      <c r="I1661" s="43" t="s">
        <v>11060</v>
      </c>
      <c r="J1661" s="43" t="s">
        <v>18428</v>
      </c>
    </row>
    <row r="1662">
      <c r="A1662" s="42">
        <v>480091.0</v>
      </c>
      <c r="B1662" s="43" t="s">
        <v>7963</v>
      </c>
      <c r="C1662" s="43" t="s">
        <v>11055</v>
      </c>
      <c r="D1662" s="43" t="s">
        <v>17537</v>
      </c>
      <c r="E1662" s="43">
        <v>45291.0</v>
      </c>
      <c r="F1662" s="43">
        <v>45682.0</v>
      </c>
      <c r="G1662" s="43" t="s">
        <v>18219</v>
      </c>
      <c r="H1662" s="43" t="s">
        <v>16857</v>
      </c>
      <c r="I1662" s="43" t="s">
        <v>18429</v>
      </c>
      <c r="J1662" s="43" t="s">
        <v>16603</v>
      </c>
    </row>
    <row r="1663">
      <c r="A1663" s="42">
        <v>480091.0</v>
      </c>
      <c r="B1663" s="43" t="s">
        <v>7963</v>
      </c>
      <c r="C1663" s="43" t="s">
        <v>11608</v>
      </c>
      <c r="D1663" s="43" t="s">
        <v>17537</v>
      </c>
      <c r="E1663" s="43">
        <v>45291.0</v>
      </c>
      <c r="F1663" s="43">
        <v>45682.0</v>
      </c>
      <c r="G1663" s="43" t="s">
        <v>18219</v>
      </c>
      <c r="H1663" s="43" t="s">
        <v>16857</v>
      </c>
      <c r="I1663" s="43" t="s">
        <v>18430</v>
      </c>
      <c r="J1663" s="43" t="s">
        <v>16603</v>
      </c>
    </row>
    <row r="1664">
      <c r="A1664" s="42">
        <v>480091.0</v>
      </c>
      <c r="B1664" s="43" t="s">
        <v>7963</v>
      </c>
      <c r="C1664" s="43" t="s">
        <v>9339</v>
      </c>
      <c r="D1664" s="43" t="s">
        <v>17537</v>
      </c>
      <c r="E1664" s="43">
        <v>45479.0</v>
      </c>
      <c r="F1664" s="43">
        <v>46940.0</v>
      </c>
      <c r="G1664" s="43" t="s">
        <v>17606</v>
      </c>
      <c r="H1664" s="43" t="s">
        <v>16857</v>
      </c>
      <c r="I1664" s="43" t="s">
        <v>494</v>
      </c>
      <c r="J1664" s="43" t="s">
        <v>17607</v>
      </c>
    </row>
    <row r="1665">
      <c r="A1665" s="42">
        <v>480091.0</v>
      </c>
      <c r="B1665" s="43" t="s">
        <v>7963</v>
      </c>
      <c r="C1665" s="43" t="s">
        <v>9173</v>
      </c>
      <c r="D1665" s="43" t="s">
        <v>17537</v>
      </c>
      <c r="E1665" s="43">
        <v>45291.0</v>
      </c>
      <c r="F1665" s="43">
        <v>46869.0</v>
      </c>
      <c r="G1665" s="43" t="s">
        <v>18141</v>
      </c>
      <c r="H1665" s="43" t="s">
        <v>16857</v>
      </c>
      <c r="I1665" s="43" t="s">
        <v>9176</v>
      </c>
      <c r="J1665" s="43" t="s">
        <v>15142</v>
      </c>
    </row>
    <row r="1666">
      <c r="A1666" s="42">
        <v>480091.0</v>
      </c>
      <c r="B1666" s="43" t="s">
        <v>7963</v>
      </c>
      <c r="C1666" s="43" t="s">
        <v>11617</v>
      </c>
      <c r="D1666" s="43" t="s">
        <v>17537</v>
      </c>
      <c r="E1666" s="43">
        <v>45291.0</v>
      </c>
      <c r="F1666" s="43">
        <v>45682.0</v>
      </c>
      <c r="G1666" s="43" t="s">
        <v>18219</v>
      </c>
      <c r="H1666" s="43" t="s">
        <v>16857</v>
      </c>
      <c r="I1666" s="43" t="s">
        <v>18431</v>
      </c>
      <c r="J1666" s="43" t="s">
        <v>16603</v>
      </c>
    </row>
    <row r="1667">
      <c r="A1667" s="42">
        <v>480091.0</v>
      </c>
      <c r="B1667" s="43" t="s">
        <v>7963</v>
      </c>
      <c r="C1667" s="43" t="s">
        <v>9379</v>
      </c>
      <c r="D1667" s="43" t="s">
        <v>17537</v>
      </c>
      <c r="E1667" s="43">
        <v>45291.0</v>
      </c>
      <c r="F1667" s="43">
        <v>45796.0</v>
      </c>
      <c r="G1667" s="43" t="s">
        <v>18432</v>
      </c>
      <c r="H1667" s="43" t="s">
        <v>16857</v>
      </c>
      <c r="I1667" s="43" t="s">
        <v>9381</v>
      </c>
      <c r="J1667" s="43" t="s">
        <v>18433</v>
      </c>
    </row>
    <row r="1668">
      <c r="A1668" s="42">
        <v>480091.0</v>
      </c>
      <c r="B1668" s="43" t="s">
        <v>7963</v>
      </c>
      <c r="C1668" s="43" t="s">
        <v>9296</v>
      </c>
      <c r="D1668" s="43" t="s">
        <v>17537</v>
      </c>
      <c r="E1668" s="43">
        <v>45412.0</v>
      </c>
      <c r="F1668" s="43">
        <v>45777.0</v>
      </c>
      <c r="G1668" s="43" t="s">
        <v>18434</v>
      </c>
      <c r="H1668" s="43" t="s">
        <v>16857</v>
      </c>
      <c r="I1668" s="43" t="s">
        <v>18435</v>
      </c>
      <c r="J1668" s="43" t="s">
        <v>18436</v>
      </c>
    </row>
    <row r="1669">
      <c r="A1669" s="42">
        <v>480091.0</v>
      </c>
      <c r="B1669" s="43" t="s">
        <v>7963</v>
      </c>
      <c r="C1669" s="43" t="s">
        <v>8826</v>
      </c>
      <c r="D1669" s="43" t="s">
        <v>17537</v>
      </c>
      <c r="E1669" s="43">
        <v>45406.0</v>
      </c>
      <c r="F1669" s="43">
        <v>46866.0</v>
      </c>
      <c r="G1669" s="43" t="s">
        <v>17647</v>
      </c>
      <c r="H1669" s="43" t="s">
        <v>16857</v>
      </c>
      <c r="I1669" s="43" t="s">
        <v>8829</v>
      </c>
      <c r="J1669" s="43" t="s">
        <v>17648</v>
      </c>
    </row>
    <row r="1670">
      <c r="A1670" s="42">
        <v>480091.0</v>
      </c>
      <c r="B1670" s="43" t="s">
        <v>7963</v>
      </c>
      <c r="C1670" s="43" t="s">
        <v>8826</v>
      </c>
      <c r="D1670" s="43" t="s">
        <v>17537</v>
      </c>
      <c r="E1670" s="43">
        <v>45291.0</v>
      </c>
      <c r="F1670" s="43">
        <v>45291.0</v>
      </c>
      <c r="G1670" s="43"/>
      <c r="H1670" s="43" t="s">
        <v>16857</v>
      </c>
      <c r="I1670" s="43" t="s">
        <v>8828</v>
      </c>
      <c r="J1670" s="43" t="s">
        <v>17646</v>
      </c>
    </row>
    <row r="1671">
      <c r="A1671" s="42">
        <v>480091.0</v>
      </c>
      <c r="B1671" s="43" t="s">
        <v>7963</v>
      </c>
      <c r="C1671" s="43" t="s">
        <v>8651</v>
      </c>
      <c r="D1671" s="43" t="s">
        <v>17537</v>
      </c>
      <c r="E1671" s="43">
        <v>45291.0</v>
      </c>
      <c r="F1671" s="43">
        <v>45413.0</v>
      </c>
      <c r="G1671" s="43"/>
      <c r="H1671" s="43" t="s">
        <v>16857</v>
      </c>
      <c r="I1671" s="43" t="s">
        <v>8655</v>
      </c>
      <c r="J1671" s="43" t="s">
        <v>18437</v>
      </c>
    </row>
    <row r="1672">
      <c r="A1672" s="42">
        <v>480091.0</v>
      </c>
      <c r="B1672" s="43" t="s">
        <v>7963</v>
      </c>
      <c r="C1672" s="43" t="s">
        <v>8651</v>
      </c>
      <c r="D1672" s="43" t="s">
        <v>17537</v>
      </c>
      <c r="E1672" s="43">
        <v>45504.0</v>
      </c>
      <c r="F1672" s="43">
        <v>46926.0</v>
      </c>
      <c r="G1672" s="43"/>
      <c r="H1672" s="43" t="s">
        <v>16857</v>
      </c>
      <c r="I1672" s="43" t="s">
        <v>8659</v>
      </c>
      <c r="J1672" s="43" t="s">
        <v>17598</v>
      </c>
    </row>
    <row r="1673">
      <c r="A1673" s="42">
        <v>480091.0</v>
      </c>
      <c r="B1673" s="43" t="s">
        <v>7963</v>
      </c>
      <c r="C1673" s="43" t="s">
        <v>8651</v>
      </c>
      <c r="D1673" s="43" t="s">
        <v>17537</v>
      </c>
      <c r="E1673" s="43">
        <v>45291.0</v>
      </c>
      <c r="F1673" s="43">
        <v>45077.0</v>
      </c>
      <c r="G1673" s="43"/>
      <c r="H1673" s="43" t="s">
        <v>16857</v>
      </c>
      <c r="I1673" s="43" t="s">
        <v>8658</v>
      </c>
      <c r="J1673" s="43" t="s">
        <v>18438</v>
      </c>
    </row>
    <row r="1674">
      <c r="A1674" s="42">
        <v>480091.0</v>
      </c>
      <c r="B1674" s="43" t="s">
        <v>7963</v>
      </c>
      <c r="C1674" s="43" t="s">
        <v>8651</v>
      </c>
      <c r="D1674" s="43" t="s">
        <v>17537</v>
      </c>
      <c r="E1674" s="43">
        <v>45291.0</v>
      </c>
      <c r="F1674" s="43">
        <v>45216.0</v>
      </c>
      <c r="G1674" s="43" t="s">
        <v>18439</v>
      </c>
      <c r="H1674" s="43" t="s">
        <v>16857</v>
      </c>
      <c r="I1674" s="43" t="s">
        <v>18440</v>
      </c>
      <c r="J1674" s="43" t="s">
        <v>18441</v>
      </c>
    </row>
    <row r="1675">
      <c r="A1675" s="42">
        <v>480091.0</v>
      </c>
      <c r="B1675" s="43" t="s">
        <v>7963</v>
      </c>
      <c r="C1675" s="43" t="s">
        <v>8651</v>
      </c>
      <c r="D1675" s="43" t="s">
        <v>17537</v>
      </c>
      <c r="E1675" s="43">
        <v>45291.0</v>
      </c>
      <c r="F1675" s="43">
        <v>45171.0</v>
      </c>
      <c r="G1675" s="43"/>
      <c r="H1675" s="43" t="s">
        <v>16857</v>
      </c>
      <c r="I1675" s="43" t="s">
        <v>8664</v>
      </c>
      <c r="J1675" s="43" t="s">
        <v>18442</v>
      </c>
    </row>
    <row r="1676">
      <c r="A1676" s="42">
        <v>480091.0</v>
      </c>
      <c r="B1676" s="43" t="s">
        <v>7963</v>
      </c>
      <c r="C1676" s="43" t="s">
        <v>8375</v>
      </c>
      <c r="D1676" s="43" t="s">
        <v>17537</v>
      </c>
      <c r="E1676" s="43">
        <v>45291.0</v>
      </c>
      <c r="F1676" s="43">
        <v>45867.0</v>
      </c>
      <c r="G1676" s="43" t="s">
        <v>18443</v>
      </c>
      <c r="H1676" s="43" t="s">
        <v>16857</v>
      </c>
      <c r="I1676" s="43" t="s">
        <v>18444</v>
      </c>
      <c r="J1676" s="43" t="s">
        <v>18445</v>
      </c>
    </row>
    <row r="1677">
      <c r="A1677" s="42">
        <v>480091.0</v>
      </c>
      <c r="B1677" s="43" t="s">
        <v>7963</v>
      </c>
      <c r="C1677" s="43" t="s">
        <v>8365</v>
      </c>
      <c r="D1677" s="43" t="s">
        <v>17537</v>
      </c>
      <c r="E1677" s="43">
        <v>45291.0</v>
      </c>
      <c r="F1677" s="43">
        <v>45867.0</v>
      </c>
      <c r="G1677" s="43" t="s">
        <v>18443</v>
      </c>
      <c r="H1677" s="43" t="s">
        <v>16857</v>
      </c>
      <c r="I1677" s="43" t="s">
        <v>18446</v>
      </c>
      <c r="J1677" s="43" t="s">
        <v>18445</v>
      </c>
    </row>
    <row r="1678">
      <c r="A1678" s="42">
        <v>480091.0</v>
      </c>
      <c r="B1678" s="43" t="s">
        <v>7963</v>
      </c>
      <c r="C1678" s="43" t="s">
        <v>8764</v>
      </c>
      <c r="D1678" s="43" t="s">
        <v>17537</v>
      </c>
      <c r="E1678" s="43">
        <v>45291.0</v>
      </c>
      <c r="F1678" s="43">
        <v>45291.0</v>
      </c>
      <c r="G1678" s="43" t="s">
        <v>18447</v>
      </c>
      <c r="H1678" s="43" t="s">
        <v>16857</v>
      </c>
      <c r="I1678" s="43" t="s">
        <v>18448</v>
      </c>
      <c r="J1678" s="43" t="s">
        <v>18449</v>
      </c>
    </row>
    <row r="1679">
      <c r="A1679" s="42">
        <v>480091.0</v>
      </c>
      <c r="B1679" s="43" t="s">
        <v>7963</v>
      </c>
      <c r="C1679" s="43" t="s">
        <v>8854</v>
      </c>
      <c r="D1679" s="43" t="s">
        <v>17537</v>
      </c>
      <c r="E1679" s="43">
        <v>45229.0</v>
      </c>
      <c r="F1679" s="43">
        <v>45291.0</v>
      </c>
      <c r="G1679" s="43"/>
      <c r="H1679" s="43" t="s">
        <v>16857</v>
      </c>
      <c r="I1679" s="43" t="s">
        <v>18450</v>
      </c>
      <c r="J1679" s="43">
        <v>43800.0</v>
      </c>
    </row>
    <row r="1680">
      <c r="A1680" s="42">
        <v>480091.0</v>
      </c>
      <c r="B1680" s="43" t="s">
        <v>7963</v>
      </c>
      <c r="C1680" s="43" t="s">
        <v>10543</v>
      </c>
      <c r="D1680" s="43" t="s">
        <v>17537</v>
      </c>
      <c r="E1680" s="43">
        <v>45291.0</v>
      </c>
      <c r="F1680" s="43">
        <v>45656.0</v>
      </c>
      <c r="G1680" s="43" t="s">
        <v>18451</v>
      </c>
      <c r="H1680" s="43" t="s">
        <v>16857</v>
      </c>
      <c r="I1680" s="43" t="s">
        <v>1367</v>
      </c>
      <c r="J1680" s="43" t="s">
        <v>18452</v>
      </c>
    </row>
    <row r="1681">
      <c r="A1681" s="42">
        <v>480091.0</v>
      </c>
      <c r="B1681" s="43" t="s">
        <v>7963</v>
      </c>
      <c r="C1681" s="43" t="s">
        <v>10543</v>
      </c>
      <c r="D1681" s="43" t="s">
        <v>17537</v>
      </c>
      <c r="E1681" s="43">
        <v>45291.0</v>
      </c>
      <c r="F1681" s="43">
        <v>45656.0</v>
      </c>
      <c r="G1681" s="43" t="s">
        <v>18453</v>
      </c>
      <c r="H1681" s="43" t="s">
        <v>16857</v>
      </c>
      <c r="I1681" s="43" t="s">
        <v>10545</v>
      </c>
      <c r="J1681" s="43">
        <v>44652.0</v>
      </c>
    </row>
    <row r="1682">
      <c r="A1682" s="42">
        <v>480091.0</v>
      </c>
      <c r="B1682" s="43" t="s">
        <v>7963</v>
      </c>
      <c r="C1682" s="43" t="s">
        <v>10540</v>
      </c>
      <c r="D1682" s="43" t="s">
        <v>17537</v>
      </c>
      <c r="E1682" s="43">
        <v>45291.0</v>
      </c>
      <c r="F1682" s="43">
        <v>45656.0</v>
      </c>
      <c r="G1682" s="43"/>
      <c r="H1682" s="43" t="s">
        <v>16857</v>
      </c>
      <c r="I1682" s="43" t="s">
        <v>3314</v>
      </c>
      <c r="J1682" s="43" t="s">
        <v>18454</v>
      </c>
    </row>
    <row r="1683">
      <c r="A1683" s="42">
        <v>480091.0</v>
      </c>
      <c r="B1683" s="43" t="s">
        <v>7963</v>
      </c>
      <c r="C1683" s="43" t="s">
        <v>10540</v>
      </c>
      <c r="D1683" s="43" t="s">
        <v>17537</v>
      </c>
      <c r="E1683" s="43">
        <v>45430.0</v>
      </c>
      <c r="F1683" s="43">
        <v>45795.0</v>
      </c>
      <c r="G1683" s="43" t="s">
        <v>18455</v>
      </c>
      <c r="H1683" s="43" t="s">
        <v>16857</v>
      </c>
      <c r="I1683" s="43" t="s">
        <v>11318</v>
      </c>
      <c r="J1683" s="43" t="s">
        <v>18456</v>
      </c>
    </row>
    <row r="1684">
      <c r="A1684" s="42">
        <v>480091.0</v>
      </c>
      <c r="B1684" s="43" t="s">
        <v>7963</v>
      </c>
      <c r="C1684" s="43" t="s">
        <v>11098</v>
      </c>
      <c r="D1684" s="43" t="s">
        <v>17537</v>
      </c>
      <c r="E1684" s="43">
        <v>45394.0</v>
      </c>
      <c r="F1684" s="43">
        <v>46854.0</v>
      </c>
      <c r="G1684" s="43" t="s">
        <v>18457</v>
      </c>
      <c r="H1684" s="43" t="s">
        <v>16857</v>
      </c>
      <c r="I1684" s="43" t="s">
        <v>18458</v>
      </c>
      <c r="J1684" s="43" t="s">
        <v>18459</v>
      </c>
    </row>
    <row r="1685">
      <c r="A1685" s="42">
        <v>480091.0</v>
      </c>
      <c r="B1685" s="43" t="s">
        <v>7963</v>
      </c>
      <c r="C1685" s="43" t="s">
        <v>11098</v>
      </c>
      <c r="D1685" s="43" t="s">
        <v>17537</v>
      </c>
      <c r="E1685" s="43">
        <v>45443.0</v>
      </c>
      <c r="F1685" s="43">
        <v>46903.0</v>
      </c>
      <c r="G1685" s="43" t="s">
        <v>18314</v>
      </c>
      <c r="H1685" s="43" t="s">
        <v>16857</v>
      </c>
      <c r="I1685" s="43" t="s">
        <v>3683</v>
      </c>
      <c r="J1685" s="43" t="s">
        <v>18315</v>
      </c>
    </row>
    <row r="1686">
      <c r="A1686" s="42">
        <v>480091.0</v>
      </c>
      <c r="B1686" s="43" t="s">
        <v>7963</v>
      </c>
      <c r="C1686" s="43" t="s">
        <v>11098</v>
      </c>
      <c r="D1686" s="43" t="s">
        <v>17537</v>
      </c>
      <c r="E1686" s="43">
        <v>45478.0</v>
      </c>
      <c r="F1686" s="43">
        <v>45478.0</v>
      </c>
      <c r="G1686" s="43"/>
      <c r="H1686" s="43" t="s">
        <v>16857</v>
      </c>
      <c r="I1686" s="43" t="s">
        <v>8799</v>
      </c>
      <c r="J1686" s="43" t="s">
        <v>18211</v>
      </c>
    </row>
    <row r="1687">
      <c r="A1687" s="42">
        <v>480091.0</v>
      </c>
      <c r="B1687" s="43" t="s">
        <v>7963</v>
      </c>
      <c r="C1687" s="43" t="s">
        <v>11098</v>
      </c>
      <c r="D1687" s="43" t="s">
        <v>17537</v>
      </c>
      <c r="E1687" s="43">
        <v>45478.0</v>
      </c>
      <c r="F1687" s="43">
        <v>46575.0</v>
      </c>
      <c r="G1687" s="43"/>
      <c r="H1687" s="43" t="s">
        <v>16857</v>
      </c>
      <c r="I1687" s="43" t="s">
        <v>18460</v>
      </c>
      <c r="J1687" s="43" t="s">
        <v>18207</v>
      </c>
    </row>
    <row r="1688">
      <c r="A1688" s="42">
        <v>480091.0</v>
      </c>
      <c r="B1688" s="43" t="s">
        <v>7963</v>
      </c>
      <c r="C1688" s="43" t="s">
        <v>11091</v>
      </c>
      <c r="D1688" s="43" t="s">
        <v>17537</v>
      </c>
      <c r="E1688" s="43">
        <v>45502.0</v>
      </c>
      <c r="F1688" s="43">
        <v>45866.0</v>
      </c>
      <c r="G1688" s="43" t="s">
        <v>18461</v>
      </c>
      <c r="H1688" s="43" t="s">
        <v>16857</v>
      </c>
      <c r="I1688" s="43" t="s">
        <v>18462</v>
      </c>
      <c r="J1688" s="43" t="s">
        <v>18463</v>
      </c>
    </row>
    <row r="1689">
      <c r="A1689" s="42">
        <v>480091.0</v>
      </c>
      <c r="B1689" s="43" t="s">
        <v>7963</v>
      </c>
      <c r="C1689" s="43" t="s">
        <v>8672</v>
      </c>
      <c r="D1689" s="43" t="s">
        <v>17537</v>
      </c>
      <c r="E1689" s="43">
        <v>45291.0</v>
      </c>
      <c r="F1689" s="43">
        <v>45291.0</v>
      </c>
      <c r="G1689" s="43"/>
      <c r="H1689" s="43" t="s">
        <v>16857</v>
      </c>
      <c r="I1689" s="43" t="s">
        <v>18464</v>
      </c>
      <c r="J1689" s="43" t="s">
        <v>18465</v>
      </c>
    </row>
    <row r="1690">
      <c r="A1690" s="42">
        <v>480091.0</v>
      </c>
      <c r="B1690" s="43" t="s">
        <v>7963</v>
      </c>
      <c r="C1690" s="43" t="s">
        <v>8738</v>
      </c>
      <c r="D1690" s="43" t="s">
        <v>17537</v>
      </c>
      <c r="E1690" s="43">
        <v>45291.0</v>
      </c>
      <c r="F1690" s="43">
        <v>45077.0</v>
      </c>
      <c r="G1690" s="43" t="s">
        <v>18466</v>
      </c>
      <c r="H1690" s="43" t="s">
        <v>16857</v>
      </c>
      <c r="I1690" s="43" t="s">
        <v>477</v>
      </c>
      <c r="J1690" s="43" t="s">
        <v>18467</v>
      </c>
    </row>
    <row r="1691">
      <c r="A1691" s="42">
        <v>480091.0</v>
      </c>
      <c r="B1691" s="43" t="s">
        <v>7963</v>
      </c>
      <c r="C1691" s="43" t="s">
        <v>8678</v>
      </c>
      <c r="D1691" s="43" t="s">
        <v>17537</v>
      </c>
      <c r="E1691" s="43">
        <v>45596.0</v>
      </c>
      <c r="F1691" s="43">
        <v>45230.0</v>
      </c>
      <c r="G1691" s="43" t="s">
        <v>17561</v>
      </c>
      <c r="H1691" s="43" t="s">
        <v>16857</v>
      </c>
      <c r="I1691" s="43" t="s">
        <v>18468</v>
      </c>
      <c r="J1691" s="43" t="s">
        <v>17563</v>
      </c>
    </row>
    <row r="1692">
      <c r="A1692" s="42">
        <v>480091.0</v>
      </c>
      <c r="B1692" s="43" t="s">
        <v>7963</v>
      </c>
      <c r="C1692" s="43" t="s">
        <v>8689</v>
      </c>
      <c r="D1692" s="43" t="s">
        <v>17537</v>
      </c>
      <c r="E1692" s="43">
        <v>45596.0</v>
      </c>
      <c r="F1692" s="43">
        <v>45230.0</v>
      </c>
      <c r="G1692" s="43" t="s">
        <v>17561</v>
      </c>
      <c r="H1692" s="43" t="s">
        <v>16857</v>
      </c>
      <c r="I1692" s="43" t="s">
        <v>8691</v>
      </c>
      <c r="J1692" s="43" t="s">
        <v>17563</v>
      </c>
    </row>
    <row r="1693">
      <c r="A1693" s="42">
        <v>480091.0</v>
      </c>
      <c r="B1693" s="43" t="s">
        <v>7963</v>
      </c>
      <c r="C1693" s="43" t="s">
        <v>8692</v>
      </c>
      <c r="D1693" s="43" t="s">
        <v>17537</v>
      </c>
      <c r="E1693" s="43">
        <v>45291.0</v>
      </c>
      <c r="F1693" s="43">
        <v>45208.0</v>
      </c>
      <c r="G1693" s="43" t="s">
        <v>18469</v>
      </c>
      <c r="H1693" s="43" t="s">
        <v>16857</v>
      </c>
      <c r="I1693" s="43" t="s">
        <v>8695</v>
      </c>
      <c r="J1693" s="43" t="s">
        <v>18470</v>
      </c>
    </row>
    <row r="1694">
      <c r="A1694" s="42">
        <v>480091.0</v>
      </c>
      <c r="B1694" s="43" t="s">
        <v>7963</v>
      </c>
      <c r="C1694" s="43" t="s">
        <v>8692</v>
      </c>
      <c r="D1694" s="43" t="s">
        <v>17537</v>
      </c>
      <c r="E1694" s="43">
        <v>45291.0</v>
      </c>
      <c r="F1694" s="43">
        <v>44933.0</v>
      </c>
      <c r="G1694" s="43"/>
      <c r="H1694" s="43" t="s">
        <v>16857</v>
      </c>
      <c r="I1694" s="43" t="s">
        <v>8699</v>
      </c>
      <c r="J1694" s="43" t="s">
        <v>18471</v>
      </c>
    </row>
    <row r="1695">
      <c r="A1695" s="42">
        <v>480091.0</v>
      </c>
      <c r="B1695" s="43" t="s">
        <v>7963</v>
      </c>
      <c r="C1695" s="43" t="s">
        <v>8692</v>
      </c>
      <c r="D1695" s="43" t="s">
        <v>17537</v>
      </c>
      <c r="E1695" s="43">
        <v>45596.0</v>
      </c>
      <c r="F1695" s="43">
        <v>45230.0</v>
      </c>
      <c r="G1695" s="43" t="s">
        <v>17561</v>
      </c>
      <c r="H1695" s="43" t="s">
        <v>16857</v>
      </c>
      <c r="I1695" s="43" t="s">
        <v>18472</v>
      </c>
      <c r="J1695" s="43" t="s">
        <v>17563</v>
      </c>
    </row>
    <row r="1696">
      <c r="A1696" s="42">
        <v>480091.0</v>
      </c>
      <c r="B1696" s="43" t="s">
        <v>7963</v>
      </c>
      <c r="C1696" s="43" t="s">
        <v>8704</v>
      </c>
      <c r="D1696" s="43" t="s">
        <v>17537</v>
      </c>
      <c r="E1696" s="43">
        <v>45280.0</v>
      </c>
      <c r="F1696" s="43">
        <v>45282.0</v>
      </c>
      <c r="G1696" s="43" t="s">
        <v>18473</v>
      </c>
      <c r="H1696" s="43" t="s">
        <v>16857</v>
      </c>
      <c r="I1696" s="43" t="s">
        <v>18474</v>
      </c>
      <c r="J1696" s="43" t="s">
        <v>18475</v>
      </c>
    </row>
    <row r="1697">
      <c r="A1697" s="42">
        <v>480091.0</v>
      </c>
      <c r="B1697" s="43" t="s">
        <v>7963</v>
      </c>
      <c r="C1697" s="43" t="s">
        <v>8774</v>
      </c>
      <c r="D1697" s="43" t="s">
        <v>17537</v>
      </c>
      <c r="E1697" s="43">
        <v>45596.0</v>
      </c>
      <c r="F1697" s="43">
        <v>45230.0</v>
      </c>
      <c r="G1697" s="43" t="s">
        <v>17561</v>
      </c>
      <c r="H1697" s="43" t="s">
        <v>16857</v>
      </c>
      <c r="I1697" s="43" t="s">
        <v>8776</v>
      </c>
      <c r="J1697" s="43" t="s">
        <v>17563</v>
      </c>
    </row>
    <row r="1698">
      <c r="A1698" s="42">
        <v>480091.0</v>
      </c>
      <c r="B1698" s="43" t="s">
        <v>7963</v>
      </c>
      <c r="C1698" s="43" t="s">
        <v>10711</v>
      </c>
      <c r="D1698" s="43" t="s">
        <v>17537</v>
      </c>
      <c r="E1698" s="43">
        <v>45403.0</v>
      </c>
      <c r="F1698" s="43">
        <v>46498.0</v>
      </c>
      <c r="G1698" s="43" t="s">
        <v>17604</v>
      </c>
      <c r="H1698" s="43" t="s">
        <v>16857</v>
      </c>
      <c r="I1698" s="43" t="s">
        <v>9332</v>
      </c>
      <c r="J1698" s="43" t="s">
        <v>17605</v>
      </c>
    </row>
    <row r="1699">
      <c r="A1699" s="42">
        <v>480091.0</v>
      </c>
      <c r="B1699" s="43" t="s">
        <v>7963</v>
      </c>
      <c r="C1699" s="43" t="s">
        <v>10711</v>
      </c>
      <c r="D1699" s="43" t="s">
        <v>17537</v>
      </c>
      <c r="E1699" s="43">
        <v>45492.0</v>
      </c>
      <c r="F1699" s="43">
        <v>46587.0</v>
      </c>
      <c r="G1699" s="43"/>
      <c r="H1699" s="43" t="s">
        <v>16857</v>
      </c>
      <c r="I1699" s="43" t="s">
        <v>10715</v>
      </c>
      <c r="J1699" s="43" t="s">
        <v>17284</v>
      </c>
    </row>
    <row r="1700">
      <c r="A1700" s="42">
        <v>480091.0</v>
      </c>
      <c r="B1700" s="43" t="s">
        <v>7963</v>
      </c>
      <c r="C1700" s="43" t="s">
        <v>10711</v>
      </c>
      <c r="D1700" s="43" t="s">
        <v>17537</v>
      </c>
      <c r="E1700" s="43">
        <v>45479.0</v>
      </c>
      <c r="F1700" s="43">
        <v>46940.0</v>
      </c>
      <c r="G1700" s="43" t="s">
        <v>17606</v>
      </c>
      <c r="H1700" s="43" t="s">
        <v>16857</v>
      </c>
      <c r="I1700" s="43" t="s">
        <v>620</v>
      </c>
      <c r="J1700" s="43" t="s">
        <v>17607</v>
      </c>
    </row>
    <row r="1701">
      <c r="A1701" s="42">
        <v>480091.0</v>
      </c>
      <c r="B1701" s="43" t="s">
        <v>7963</v>
      </c>
      <c r="C1701" s="43" t="s">
        <v>10711</v>
      </c>
      <c r="D1701" s="43" t="s">
        <v>17537</v>
      </c>
      <c r="E1701" s="43">
        <v>45501.0</v>
      </c>
      <c r="F1701" s="43">
        <v>46596.0</v>
      </c>
      <c r="G1701" s="43"/>
      <c r="H1701" s="43" t="s">
        <v>16857</v>
      </c>
      <c r="I1701" s="43" t="s">
        <v>10716</v>
      </c>
      <c r="J1701" s="43" t="s">
        <v>17693</v>
      </c>
    </row>
    <row r="1702">
      <c r="A1702" s="42">
        <v>480091.0</v>
      </c>
      <c r="B1702" s="43" t="s">
        <v>7963</v>
      </c>
      <c r="C1702" s="43" t="s">
        <v>8571</v>
      </c>
      <c r="D1702" s="43" t="s">
        <v>17537</v>
      </c>
      <c r="E1702" s="43">
        <v>45342.0</v>
      </c>
      <c r="F1702" s="43">
        <v>45708.0</v>
      </c>
      <c r="G1702" s="43"/>
      <c r="H1702" s="43" t="s">
        <v>16857</v>
      </c>
      <c r="I1702" s="43" t="s">
        <v>8573</v>
      </c>
      <c r="J1702" s="43" t="s">
        <v>18476</v>
      </c>
    </row>
    <row r="1703">
      <c r="A1703" s="42">
        <v>480091.0</v>
      </c>
      <c r="B1703" s="43" t="s">
        <v>7963</v>
      </c>
      <c r="C1703" s="43" t="s">
        <v>8412</v>
      </c>
      <c r="D1703" s="43" t="s">
        <v>17537</v>
      </c>
      <c r="E1703" s="43">
        <v>45501.0</v>
      </c>
      <c r="F1703" s="43">
        <v>46231.0</v>
      </c>
      <c r="G1703" s="43"/>
      <c r="H1703" s="43" t="s">
        <v>16857</v>
      </c>
      <c r="I1703" s="43" t="s">
        <v>18477</v>
      </c>
      <c r="J1703" s="43" t="s">
        <v>18478</v>
      </c>
    </row>
    <row r="1704">
      <c r="A1704" s="42">
        <v>480091.0</v>
      </c>
      <c r="B1704" s="43" t="s">
        <v>7963</v>
      </c>
      <c r="C1704" s="43" t="s">
        <v>8399</v>
      </c>
      <c r="D1704" s="43" t="s">
        <v>17537</v>
      </c>
      <c r="E1704" s="43">
        <v>45501.0</v>
      </c>
      <c r="F1704" s="43">
        <v>46231.0</v>
      </c>
      <c r="G1704" s="43"/>
      <c r="H1704" s="43" t="s">
        <v>16857</v>
      </c>
      <c r="I1704" s="43" t="s">
        <v>18479</v>
      </c>
      <c r="J1704" s="43" t="s">
        <v>18478</v>
      </c>
    </row>
    <row r="1705">
      <c r="A1705" s="42">
        <v>480091.0</v>
      </c>
      <c r="B1705" s="43" t="s">
        <v>7963</v>
      </c>
      <c r="C1705" s="43" t="s">
        <v>8735</v>
      </c>
      <c r="D1705" s="43" t="s">
        <v>17537</v>
      </c>
      <c r="E1705" s="43">
        <v>45599.0</v>
      </c>
      <c r="F1705" s="43">
        <v>45964.0</v>
      </c>
      <c r="G1705" s="43" t="s">
        <v>18480</v>
      </c>
      <c r="H1705" s="43" t="s">
        <v>16857</v>
      </c>
      <c r="I1705" s="43" t="s">
        <v>8962</v>
      </c>
      <c r="J1705" s="43" t="s">
        <v>18481</v>
      </c>
    </row>
    <row r="1706">
      <c r="A1706" s="42">
        <v>480091.0</v>
      </c>
      <c r="B1706" s="43" t="s">
        <v>7963</v>
      </c>
      <c r="C1706" s="43" t="s">
        <v>8735</v>
      </c>
      <c r="D1706" s="43" t="s">
        <v>17537</v>
      </c>
      <c r="E1706" s="43">
        <v>45291.0</v>
      </c>
      <c r="F1706" s="43">
        <v>45930.0</v>
      </c>
      <c r="G1706" s="43" t="s">
        <v>18482</v>
      </c>
      <c r="H1706" s="43" t="s">
        <v>16857</v>
      </c>
      <c r="I1706" s="43" t="s">
        <v>18483</v>
      </c>
      <c r="J1706" s="43" t="s">
        <v>18484</v>
      </c>
    </row>
    <row r="1707">
      <c r="A1707" s="42">
        <v>480091.0</v>
      </c>
      <c r="B1707" s="43" t="s">
        <v>7963</v>
      </c>
      <c r="C1707" s="43" t="s">
        <v>8735</v>
      </c>
      <c r="D1707" s="43" t="s">
        <v>17537</v>
      </c>
      <c r="E1707" s="43">
        <v>45291.0</v>
      </c>
      <c r="F1707" s="43">
        <v>45930.0</v>
      </c>
      <c r="G1707" s="43" t="s">
        <v>18482</v>
      </c>
      <c r="H1707" s="43" t="s">
        <v>16857</v>
      </c>
      <c r="I1707" s="43" t="s">
        <v>8990</v>
      </c>
      <c r="J1707" s="43" t="s">
        <v>18484</v>
      </c>
    </row>
    <row r="1708">
      <c r="A1708" s="42">
        <v>480091.0</v>
      </c>
      <c r="B1708" s="43" t="s">
        <v>7963</v>
      </c>
      <c r="C1708" s="43" t="s">
        <v>8735</v>
      </c>
      <c r="D1708" s="43" t="s">
        <v>17537</v>
      </c>
      <c r="E1708" s="43">
        <v>45291.0</v>
      </c>
      <c r="F1708" s="43">
        <v>45937.0</v>
      </c>
      <c r="G1708" s="43" t="s">
        <v>18485</v>
      </c>
      <c r="H1708" s="43" t="s">
        <v>16857</v>
      </c>
      <c r="I1708" s="43" t="s">
        <v>18486</v>
      </c>
      <c r="J1708" s="43" t="s">
        <v>18487</v>
      </c>
    </row>
    <row r="1709">
      <c r="A1709" s="42">
        <v>480091.0</v>
      </c>
      <c r="B1709" s="43" t="s">
        <v>7963</v>
      </c>
      <c r="C1709" s="43" t="s">
        <v>8735</v>
      </c>
      <c r="D1709" s="43" t="s">
        <v>17537</v>
      </c>
      <c r="E1709" s="43">
        <v>45535.0</v>
      </c>
      <c r="F1709" s="43">
        <v>45900.0</v>
      </c>
      <c r="G1709" s="43"/>
      <c r="H1709" s="43" t="s">
        <v>16857</v>
      </c>
      <c r="I1709" s="43" t="s">
        <v>8966</v>
      </c>
      <c r="J1709" s="43" t="s">
        <v>18488</v>
      </c>
    </row>
    <row r="1710">
      <c r="A1710" s="42">
        <v>480091.0</v>
      </c>
      <c r="B1710" s="43" t="s">
        <v>7963</v>
      </c>
      <c r="C1710" s="43" t="s">
        <v>10285</v>
      </c>
      <c r="D1710" s="43" t="s">
        <v>17537</v>
      </c>
      <c r="E1710" s="43">
        <v>45291.0</v>
      </c>
      <c r="F1710" s="43">
        <v>45656.0</v>
      </c>
      <c r="G1710" s="43"/>
      <c r="H1710" s="43" t="s">
        <v>16857</v>
      </c>
      <c r="I1710" s="43" t="s">
        <v>18489</v>
      </c>
      <c r="J1710" s="43" t="s">
        <v>18490</v>
      </c>
    </row>
    <row r="1711">
      <c r="A1711" s="42">
        <v>480091.0</v>
      </c>
      <c r="B1711" s="43" t="s">
        <v>7963</v>
      </c>
      <c r="C1711" s="43" t="s">
        <v>10285</v>
      </c>
      <c r="D1711" s="43" t="s">
        <v>17537</v>
      </c>
      <c r="E1711" s="43">
        <v>45291.0</v>
      </c>
      <c r="F1711" s="43">
        <v>45930.0</v>
      </c>
      <c r="G1711" s="43" t="s">
        <v>18482</v>
      </c>
      <c r="H1711" s="43" t="s">
        <v>16857</v>
      </c>
      <c r="I1711" s="43" t="s">
        <v>8355</v>
      </c>
      <c r="J1711" s="43" t="s">
        <v>18484</v>
      </c>
    </row>
    <row r="1712">
      <c r="A1712" s="42">
        <v>480091.0</v>
      </c>
      <c r="B1712" s="43" t="s">
        <v>7963</v>
      </c>
      <c r="C1712" s="43" t="s">
        <v>9939</v>
      </c>
      <c r="D1712" s="43" t="s">
        <v>17537</v>
      </c>
      <c r="E1712" s="43">
        <v>45291.0</v>
      </c>
      <c r="F1712" s="43">
        <v>46752.0</v>
      </c>
      <c r="G1712" s="43" t="s">
        <v>17566</v>
      </c>
      <c r="H1712" s="43" t="s">
        <v>16857</v>
      </c>
      <c r="I1712" s="43" t="s">
        <v>9941</v>
      </c>
      <c r="J1712" s="43" t="s">
        <v>16682</v>
      </c>
    </row>
    <row r="1713">
      <c r="A1713" s="42">
        <v>480091.0</v>
      </c>
      <c r="B1713" s="43" t="s">
        <v>7963</v>
      </c>
      <c r="C1713" s="43" t="s">
        <v>9939</v>
      </c>
      <c r="D1713" s="43" t="s">
        <v>17537</v>
      </c>
      <c r="E1713" s="43">
        <v>45291.0</v>
      </c>
      <c r="F1713" s="43">
        <v>45930.0</v>
      </c>
      <c r="G1713" s="43" t="s">
        <v>17800</v>
      </c>
      <c r="H1713" s="43" t="s">
        <v>16857</v>
      </c>
      <c r="I1713" s="43" t="s">
        <v>9942</v>
      </c>
      <c r="J1713" s="43" t="s">
        <v>17801</v>
      </c>
    </row>
    <row r="1714">
      <c r="A1714" s="42">
        <v>480091.0</v>
      </c>
      <c r="B1714" s="43" t="s">
        <v>7963</v>
      </c>
      <c r="C1714" s="43" t="s">
        <v>9939</v>
      </c>
      <c r="D1714" s="43" t="s">
        <v>17537</v>
      </c>
      <c r="E1714" s="43">
        <v>45449.0</v>
      </c>
      <c r="F1714" s="43">
        <v>46544.0</v>
      </c>
      <c r="G1714" s="43" t="s">
        <v>18491</v>
      </c>
      <c r="H1714" s="43" t="s">
        <v>16857</v>
      </c>
      <c r="I1714" s="43" t="s">
        <v>9943</v>
      </c>
      <c r="J1714" s="43" t="s">
        <v>18492</v>
      </c>
    </row>
    <row r="1715">
      <c r="A1715" s="42">
        <v>480091.0</v>
      </c>
      <c r="B1715" s="43" t="s">
        <v>7963</v>
      </c>
      <c r="C1715" s="43" t="s">
        <v>9939</v>
      </c>
      <c r="D1715" s="43" t="s">
        <v>17537</v>
      </c>
      <c r="E1715" s="43">
        <v>45291.0</v>
      </c>
      <c r="F1715" s="43">
        <v>45808.0</v>
      </c>
      <c r="G1715" s="43" t="s">
        <v>17813</v>
      </c>
      <c r="H1715" s="43" t="s">
        <v>16857</v>
      </c>
      <c r="I1715" s="43" t="s">
        <v>9944</v>
      </c>
      <c r="J1715" s="43" t="s">
        <v>17814</v>
      </c>
    </row>
    <row r="1716">
      <c r="A1716" s="42">
        <v>480091.0</v>
      </c>
      <c r="B1716" s="43" t="s">
        <v>7963</v>
      </c>
      <c r="C1716" s="43" t="s">
        <v>9939</v>
      </c>
      <c r="D1716" s="43" t="s">
        <v>17537</v>
      </c>
      <c r="E1716" s="43">
        <v>45291.0</v>
      </c>
      <c r="F1716" s="43">
        <v>46046.0</v>
      </c>
      <c r="G1716" s="43" t="s">
        <v>17896</v>
      </c>
      <c r="H1716" s="43" t="s">
        <v>16857</v>
      </c>
      <c r="I1716" s="43" t="s">
        <v>9945</v>
      </c>
      <c r="J1716" s="43" t="s">
        <v>17897</v>
      </c>
    </row>
    <row r="1717">
      <c r="A1717" s="42">
        <v>480091.0</v>
      </c>
      <c r="B1717" s="43" t="s">
        <v>7963</v>
      </c>
      <c r="C1717" s="43" t="s">
        <v>9939</v>
      </c>
      <c r="D1717" s="43" t="s">
        <v>17537</v>
      </c>
      <c r="E1717" s="43">
        <v>45291.0</v>
      </c>
      <c r="F1717" s="43">
        <v>45815.0</v>
      </c>
      <c r="G1717" s="43" t="s">
        <v>17877</v>
      </c>
      <c r="H1717" s="43" t="s">
        <v>16857</v>
      </c>
      <c r="I1717" s="43" t="s">
        <v>9946</v>
      </c>
      <c r="J1717" s="43" t="s">
        <v>17878</v>
      </c>
    </row>
    <row r="1718">
      <c r="A1718" s="42">
        <v>480091.0</v>
      </c>
      <c r="B1718" s="43" t="s">
        <v>7963</v>
      </c>
      <c r="C1718" s="43" t="s">
        <v>9939</v>
      </c>
      <c r="D1718" s="43" t="s">
        <v>17537</v>
      </c>
      <c r="E1718" s="43">
        <v>45291.0</v>
      </c>
      <c r="F1718" s="43">
        <v>45850.0</v>
      </c>
      <c r="G1718" s="43" t="s">
        <v>17839</v>
      </c>
      <c r="H1718" s="43" t="s">
        <v>16857</v>
      </c>
      <c r="I1718" s="43" t="s">
        <v>9947</v>
      </c>
      <c r="J1718" s="43" t="s">
        <v>17840</v>
      </c>
    </row>
    <row r="1719">
      <c r="A1719" s="42">
        <v>480091.0</v>
      </c>
      <c r="B1719" s="43" t="s">
        <v>7963</v>
      </c>
      <c r="C1719" s="43" t="s">
        <v>9939</v>
      </c>
      <c r="D1719" s="43" t="s">
        <v>17537</v>
      </c>
      <c r="E1719" s="43">
        <v>45342.0</v>
      </c>
      <c r="F1719" s="43">
        <v>46438.0</v>
      </c>
      <c r="G1719" s="43" t="s">
        <v>17951</v>
      </c>
      <c r="H1719" s="43" t="s">
        <v>16857</v>
      </c>
      <c r="I1719" s="43" t="s">
        <v>9948</v>
      </c>
      <c r="J1719" s="43" t="s">
        <v>17952</v>
      </c>
    </row>
    <row r="1720">
      <c r="A1720" s="42">
        <v>480091.0</v>
      </c>
      <c r="B1720" s="43" t="s">
        <v>7963</v>
      </c>
      <c r="C1720" s="43" t="s">
        <v>9939</v>
      </c>
      <c r="D1720" s="43" t="s">
        <v>17537</v>
      </c>
      <c r="E1720" s="43">
        <v>45314.0</v>
      </c>
      <c r="F1720" s="43">
        <v>46775.0</v>
      </c>
      <c r="G1720" s="43" t="s">
        <v>17997</v>
      </c>
      <c r="H1720" s="43" t="s">
        <v>16857</v>
      </c>
      <c r="I1720" s="43" t="s">
        <v>9949</v>
      </c>
      <c r="J1720" s="43" t="s">
        <v>18493</v>
      </c>
    </row>
    <row r="1721">
      <c r="A1721" s="42">
        <v>480091.0</v>
      </c>
      <c r="B1721" s="43" t="s">
        <v>7963</v>
      </c>
      <c r="C1721" s="43" t="s">
        <v>9939</v>
      </c>
      <c r="D1721" s="43" t="s">
        <v>17537</v>
      </c>
      <c r="E1721" s="43">
        <v>45405.0</v>
      </c>
      <c r="F1721" s="43">
        <v>46865.0</v>
      </c>
      <c r="G1721" s="43" t="s">
        <v>17718</v>
      </c>
      <c r="H1721" s="43" t="s">
        <v>16857</v>
      </c>
      <c r="I1721" s="43" t="s">
        <v>9950</v>
      </c>
      <c r="J1721" s="43" t="s">
        <v>18494</v>
      </c>
    </row>
    <row r="1722">
      <c r="A1722" s="42">
        <v>480091.0</v>
      </c>
      <c r="B1722" s="43" t="s">
        <v>7963</v>
      </c>
      <c r="C1722" s="43" t="s">
        <v>9939</v>
      </c>
      <c r="D1722" s="43" t="s">
        <v>17537</v>
      </c>
      <c r="E1722" s="43">
        <v>45291.0</v>
      </c>
      <c r="F1722" s="43">
        <v>45885.0</v>
      </c>
      <c r="G1722" s="43" t="s">
        <v>17857</v>
      </c>
      <c r="H1722" s="43" t="s">
        <v>16857</v>
      </c>
      <c r="I1722" s="43" t="s">
        <v>9951</v>
      </c>
      <c r="J1722" s="43" t="s">
        <v>17858</v>
      </c>
    </row>
    <row r="1723">
      <c r="A1723" s="42">
        <v>480091.0</v>
      </c>
      <c r="B1723" s="43" t="s">
        <v>7963</v>
      </c>
      <c r="C1723" s="43" t="s">
        <v>9939</v>
      </c>
      <c r="D1723" s="43" t="s">
        <v>17537</v>
      </c>
      <c r="E1723" s="43">
        <v>45413.0</v>
      </c>
      <c r="F1723" s="43">
        <v>46873.0</v>
      </c>
      <c r="G1723" s="43" t="s">
        <v>17609</v>
      </c>
      <c r="H1723" s="43" t="s">
        <v>16857</v>
      </c>
      <c r="I1723" s="43" t="s">
        <v>9952</v>
      </c>
      <c r="J1723" s="43" t="s">
        <v>17610</v>
      </c>
    </row>
    <row r="1724">
      <c r="A1724" s="42">
        <v>480091.0</v>
      </c>
      <c r="B1724" s="43" t="s">
        <v>7963</v>
      </c>
      <c r="C1724" s="43" t="s">
        <v>9939</v>
      </c>
      <c r="D1724" s="43" t="s">
        <v>17537</v>
      </c>
      <c r="E1724" s="43">
        <v>45385.0</v>
      </c>
      <c r="F1724" s="43">
        <v>46480.0</v>
      </c>
      <c r="G1724" s="43" t="s">
        <v>17816</v>
      </c>
      <c r="H1724" s="43" t="s">
        <v>16857</v>
      </c>
      <c r="I1724" s="43" t="s">
        <v>9953</v>
      </c>
      <c r="J1724" s="43" t="s">
        <v>17817</v>
      </c>
    </row>
    <row r="1725">
      <c r="A1725" s="42">
        <v>480091.0</v>
      </c>
      <c r="B1725" s="43" t="s">
        <v>7963</v>
      </c>
      <c r="C1725" s="43" t="s">
        <v>9939</v>
      </c>
      <c r="D1725" s="43" t="s">
        <v>17537</v>
      </c>
      <c r="E1725" s="43">
        <v>45291.0</v>
      </c>
      <c r="F1725" s="43">
        <v>46158.0</v>
      </c>
      <c r="G1725" s="43" t="s">
        <v>17879</v>
      </c>
      <c r="H1725" s="43" t="s">
        <v>16857</v>
      </c>
      <c r="I1725" s="43" t="s">
        <v>9954</v>
      </c>
      <c r="J1725" s="43" t="s">
        <v>17880</v>
      </c>
    </row>
    <row r="1726">
      <c r="A1726" s="42">
        <v>480091.0</v>
      </c>
      <c r="B1726" s="43" t="s">
        <v>7963</v>
      </c>
      <c r="C1726" s="43" t="s">
        <v>9939</v>
      </c>
      <c r="D1726" s="43" t="s">
        <v>17537</v>
      </c>
      <c r="E1726" s="43">
        <v>45313.0</v>
      </c>
      <c r="F1726" s="43">
        <v>46774.0</v>
      </c>
      <c r="G1726" s="43" t="s">
        <v>17700</v>
      </c>
      <c r="H1726" s="43" t="s">
        <v>16857</v>
      </c>
      <c r="I1726" s="43" t="s">
        <v>9955</v>
      </c>
      <c r="J1726" s="43" t="s">
        <v>17701</v>
      </c>
    </row>
    <row r="1727">
      <c r="A1727" s="42">
        <v>480091.0</v>
      </c>
      <c r="B1727" s="43" t="s">
        <v>7963</v>
      </c>
      <c r="C1727" s="43" t="s">
        <v>9939</v>
      </c>
      <c r="D1727" s="43" t="s">
        <v>17537</v>
      </c>
      <c r="E1727" s="43">
        <v>45384.0</v>
      </c>
      <c r="F1727" s="43">
        <v>46844.0</v>
      </c>
      <c r="G1727" s="43" t="s">
        <v>18495</v>
      </c>
      <c r="H1727" s="43" t="s">
        <v>16857</v>
      </c>
      <c r="I1727" s="43" t="s">
        <v>9956</v>
      </c>
      <c r="J1727" s="43" t="s">
        <v>18496</v>
      </c>
    </row>
    <row r="1728">
      <c r="A1728" s="42">
        <v>480091.0</v>
      </c>
      <c r="B1728" s="43" t="s">
        <v>7963</v>
      </c>
      <c r="C1728" s="43" t="s">
        <v>9939</v>
      </c>
      <c r="D1728" s="43" t="s">
        <v>17537</v>
      </c>
      <c r="E1728" s="43">
        <v>45291.0</v>
      </c>
      <c r="F1728" s="43">
        <v>45850.0</v>
      </c>
      <c r="G1728" s="43" t="s">
        <v>18497</v>
      </c>
      <c r="H1728" s="43" t="s">
        <v>16857</v>
      </c>
      <c r="I1728" s="43" t="s">
        <v>9957</v>
      </c>
      <c r="J1728" s="43" t="s">
        <v>18498</v>
      </c>
    </row>
    <row r="1729">
      <c r="A1729" s="42">
        <v>480091.0</v>
      </c>
      <c r="B1729" s="43" t="s">
        <v>7963</v>
      </c>
      <c r="C1729" s="43" t="s">
        <v>9939</v>
      </c>
      <c r="D1729" s="43" t="s">
        <v>17537</v>
      </c>
      <c r="E1729" s="43">
        <v>45547.0</v>
      </c>
      <c r="F1729" s="43">
        <v>46277.0</v>
      </c>
      <c r="G1729" s="43"/>
      <c r="H1729" s="43" t="s">
        <v>16857</v>
      </c>
      <c r="I1729" s="43" t="s">
        <v>9023</v>
      </c>
      <c r="J1729" s="43" t="s">
        <v>18499</v>
      </c>
    </row>
    <row r="1730">
      <c r="A1730" s="42">
        <v>480091.0</v>
      </c>
      <c r="B1730" s="43" t="s">
        <v>7963</v>
      </c>
      <c r="C1730" s="43" t="s">
        <v>9939</v>
      </c>
      <c r="D1730" s="43" t="s">
        <v>17537</v>
      </c>
      <c r="E1730" s="43">
        <v>45291.0</v>
      </c>
      <c r="F1730" s="43">
        <v>46067.0</v>
      </c>
      <c r="G1730" s="43" t="s">
        <v>18500</v>
      </c>
      <c r="H1730" s="43" t="s">
        <v>16857</v>
      </c>
      <c r="I1730" s="43" t="s">
        <v>9958</v>
      </c>
      <c r="J1730" s="43" t="s">
        <v>18501</v>
      </c>
    </row>
    <row r="1731">
      <c r="A1731" s="42">
        <v>480091.0</v>
      </c>
      <c r="B1731" s="43" t="s">
        <v>7963</v>
      </c>
      <c r="C1731" s="43" t="s">
        <v>9939</v>
      </c>
      <c r="D1731" s="43" t="s">
        <v>17537</v>
      </c>
      <c r="E1731" s="43">
        <v>45645.0</v>
      </c>
      <c r="F1731" s="43">
        <v>46375.0</v>
      </c>
      <c r="G1731" s="43" t="s">
        <v>18502</v>
      </c>
      <c r="H1731" s="43" t="s">
        <v>16857</v>
      </c>
      <c r="I1731" s="43" t="s">
        <v>9959</v>
      </c>
      <c r="J1731" s="43" t="s">
        <v>18503</v>
      </c>
    </row>
    <row r="1732">
      <c r="A1732" s="42">
        <v>480091.0</v>
      </c>
      <c r="B1732" s="43" t="s">
        <v>7963</v>
      </c>
      <c r="C1732" s="43" t="s">
        <v>9939</v>
      </c>
      <c r="D1732" s="43" t="s">
        <v>17537</v>
      </c>
      <c r="E1732" s="43">
        <v>45291.0</v>
      </c>
      <c r="F1732" s="43">
        <v>45857.0</v>
      </c>
      <c r="G1732" s="43" t="s">
        <v>18504</v>
      </c>
      <c r="H1732" s="43" t="s">
        <v>16857</v>
      </c>
      <c r="I1732" s="43" t="s">
        <v>9960</v>
      </c>
      <c r="J1732" s="43" t="s">
        <v>18505</v>
      </c>
    </row>
    <row r="1733">
      <c r="A1733" s="42">
        <v>480091.0</v>
      </c>
      <c r="B1733" s="43" t="s">
        <v>7963</v>
      </c>
      <c r="C1733" s="43" t="s">
        <v>9939</v>
      </c>
      <c r="D1733" s="43" t="s">
        <v>17537</v>
      </c>
      <c r="E1733" s="43">
        <v>45291.0</v>
      </c>
      <c r="F1733" s="43">
        <v>46116.0</v>
      </c>
      <c r="G1733" s="43" t="s">
        <v>17873</v>
      </c>
      <c r="H1733" s="43" t="s">
        <v>16857</v>
      </c>
      <c r="I1733" s="43" t="s">
        <v>9961</v>
      </c>
      <c r="J1733" s="43" t="s">
        <v>17916</v>
      </c>
    </row>
    <row r="1734">
      <c r="A1734" s="42">
        <v>480091.0</v>
      </c>
      <c r="B1734" s="43" t="s">
        <v>7963</v>
      </c>
      <c r="C1734" s="43" t="s">
        <v>9939</v>
      </c>
      <c r="D1734" s="43" t="s">
        <v>17537</v>
      </c>
      <c r="E1734" s="43">
        <v>45291.0</v>
      </c>
      <c r="F1734" s="43">
        <v>46123.0</v>
      </c>
      <c r="G1734" s="43" t="s">
        <v>18506</v>
      </c>
      <c r="H1734" s="43" t="s">
        <v>16857</v>
      </c>
      <c r="I1734" s="43" t="s">
        <v>9962</v>
      </c>
      <c r="J1734" s="43" t="s">
        <v>18507</v>
      </c>
    </row>
    <row r="1735">
      <c r="A1735" s="42">
        <v>480091.0</v>
      </c>
      <c r="B1735" s="43" t="s">
        <v>7963</v>
      </c>
      <c r="C1735" s="43" t="s">
        <v>9939</v>
      </c>
      <c r="D1735" s="43" t="s">
        <v>17537</v>
      </c>
      <c r="E1735" s="43">
        <v>45443.0</v>
      </c>
      <c r="F1735" s="43">
        <v>46173.0</v>
      </c>
      <c r="G1735" s="43" t="s">
        <v>17924</v>
      </c>
      <c r="H1735" s="43" t="s">
        <v>16857</v>
      </c>
      <c r="I1735" s="43" t="s">
        <v>9963</v>
      </c>
      <c r="J1735" s="43" t="s">
        <v>17925</v>
      </c>
    </row>
    <row r="1736">
      <c r="A1736" s="42">
        <v>480091.0</v>
      </c>
      <c r="B1736" s="43" t="s">
        <v>7963</v>
      </c>
      <c r="C1736" s="43" t="s">
        <v>9939</v>
      </c>
      <c r="D1736" s="43" t="s">
        <v>17537</v>
      </c>
      <c r="E1736" s="43">
        <v>45327.0</v>
      </c>
      <c r="F1736" s="43">
        <v>46789.0</v>
      </c>
      <c r="G1736" s="43" t="s">
        <v>17588</v>
      </c>
      <c r="H1736" s="43" t="s">
        <v>16857</v>
      </c>
      <c r="I1736" s="43" t="s">
        <v>9964</v>
      </c>
      <c r="J1736" s="43" t="s">
        <v>17589</v>
      </c>
    </row>
    <row r="1737">
      <c r="A1737" s="42">
        <v>480091.0</v>
      </c>
      <c r="B1737" s="43" t="s">
        <v>7963</v>
      </c>
      <c r="C1737" s="43" t="s">
        <v>9939</v>
      </c>
      <c r="D1737" s="43" t="s">
        <v>17537</v>
      </c>
      <c r="E1737" s="43">
        <v>45291.0</v>
      </c>
      <c r="F1737" s="43">
        <v>46123.0</v>
      </c>
      <c r="G1737" s="43" t="s">
        <v>17842</v>
      </c>
      <c r="H1737" s="43" t="s">
        <v>16857</v>
      </c>
      <c r="I1737" s="43" t="s">
        <v>9965</v>
      </c>
      <c r="J1737" s="43" t="s">
        <v>16479</v>
      </c>
    </row>
    <row r="1738">
      <c r="A1738" s="42">
        <v>480091.0</v>
      </c>
      <c r="B1738" s="43" t="s">
        <v>7963</v>
      </c>
      <c r="C1738" s="43" t="s">
        <v>9939</v>
      </c>
      <c r="D1738" s="43" t="s">
        <v>17537</v>
      </c>
      <c r="E1738" s="43">
        <v>45462.0</v>
      </c>
      <c r="F1738" s="43">
        <v>46558.0</v>
      </c>
      <c r="G1738" s="43"/>
      <c r="H1738" s="43" t="s">
        <v>16857</v>
      </c>
      <c r="I1738" s="43" t="s">
        <v>9966</v>
      </c>
      <c r="J1738" s="43" t="s">
        <v>17590</v>
      </c>
    </row>
    <row r="1739">
      <c r="A1739" s="42">
        <v>480091.0</v>
      </c>
      <c r="B1739" s="43" t="s">
        <v>7963</v>
      </c>
      <c r="C1739" s="43" t="s">
        <v>9939</v>
      </c>
      <c r="D1739" s="43" t="s">
        <v>17537</v>
      </c>
      <c r="E1739" s="43">
        <v>45291.0</v>
      </c>
      <c r="F1739" s="43">
        <v>45682.0</v>
      </c>
      <c r="G1739" s="43" t="s">
        <v>17612</v>
      </c>
      <c r="H1739" s="43" t="s">
        <v>16857</v>
      </c>
      <c r="I1739" s="43" t="s">
        <v>9967</v>
      </c>
      <c r="J1739" s="43" t="s">
        <v>17613</v>
      </c>
    </row>
    <row r="1740">
      <c r="A1740" s="42">
        <v>480091.0</v>
      </c>
      <c r="B1740" s="43" t="s">
        <v>7963</v>
      </c>
      <c r="C1740" s="43" t="s">
        <v>9939</v>
      </c>
      <c r="D1740" s="43" t="s">
        <v>17537</v>
      </c>
      <c r="E1740" s="43">
        <v>45440.0</v>
      </c>
      <c r="F1740" s="43">
        <v>46900.0</v>
      </c>
      <c r="G1740" s="43" t="s">
        <v>17777</v>
      </c>
      <c r="H1740" s="43" t="s">
        <v>16857</v>
      </c>
      <c r="I1740" s="43" t="s">
        <v>9968</v>
      </c>
      <c r="J1740" s="43" t="s">
        <v>17778</v>
      </c>
    </row>
    <row r="1741">
      <c r="A1741" s="42">
        <v>480091.0</v>
      </c>
      <c r="B1741" s="43" t="s">
        <v>7963</v>
      </c>
      <c r="C1741" s="43" t="s">
        <v>9939</v>
      </c>
      <c r="D1741" s="43" t="s">
        <v>17537</v>
      </c>
      <c r="E1741" s="43">
        <v>45384.0</v>
      </c>
      <c r="F1741" s="43">
        <v>46844.0</v>
      </c>
      <c r="G1741" s="43" t="s">
        <v>17974</v>
      </c>
      <c r="H1741" s="43" t="s">
        <v>16857</v>
      </c>
      <c r="I1741" s="43" t="s">
        <v>9969</v>
      </c>
      <c r="J1741" s="43" t="s">
        <v>17975</v>
      </c>
    </row>
    <row r="1742">
      <c r="A1742" s="42">
        <v>480091.0</v>
      </c>
      <c r="B1742" s="43" t="s">
        <v>7963</v>
      </c>
      <c r="C1742" s="43" t="s">
        <v>9939</v>
      </c>
      <c r="D1742" s="43" t="s">
        <v>17537</v>
      </c>
      <c r="E1742" s="43">
        <v>45291.0</v>
      </c>
      <c r="F1742" s="43">
        <v>46752.0</v>
      </c>
      <c r="G1742" s="43" t="s">
        <v>17863</v>
      </c>
      <c r="H1742" s="43" t="s">
        <v>16857</v>
      </c>
      <c r="I1742" s="43" t="s">
        <v>9970</v>
      </c>
      <c r="J1742" s="43" t="s">
        <v>17864</v>
      </c>
    </row>
    <row r="1743">
      <c r="A1743" s="42">
        <v>480091.0</v>
      </c>
      <c r="B1743" s="43" t="s">
        <v>7963</v>
      </c>
      <c r="C1743" s="43" t="s">
        <v>9939</v>
      </c>
      <c r="D1743" s="43" t="s">
        <v>17537</v>
      </c>
      <c r="E1743" s="43">
        <v>45264.0</v>
      </c>
      <c r="F1743" s="43">
        <v>46725.0</v>
      </c>
      <c r="G1743" s="43" t="s">
        <v>17704</v>
      </c>
      <c r="H1743" s="43" t="s">
        <v>16857</v>
      </c>
      <c r="I1743" s="43" t="s">
        <v>9971</v>
      </c>
      <c r="J1743" s="43" t="s">
        <v>17705</v>
      </c>
    </row>
    <row r="1744">
      <c r="A1744" s="42">
        <v>480091.0</v>
      </c>
      <c r="B1744" s="43" t="s">
        <v>7963</v>
      </c>
      <c r="C1744" s="43" t="s">
        <v>9939</v>
      </c>
      <c r="D1744" s="43" t="s">
        <v>17537</v>
      </c>
      <c r="E1744" s="43">
        <v>45434.0</v>
      </c>
      <c r="F1744" s="43">
        <v>46529.0</v>
      </c>
      <c r="G1744" s="43" t="s">
        <v>17591</v>
      </c>
      <c r="H1744" s="43" t="s">
        <v>16857</v>
      </c>
      <c r="I1744" s="43" t="s">
        <v>9972</v>
      </c>
      <c r="J1744" s="43" t="s">
        <v>17592</v>
      </c>
    </row>
    <row r="1745">
      <c r="A1745" s="42">
        <v>480091.0</v>
      </c>
      <c r="B1745" s="43" t="s">
        <v>7963</v>
      </c>
      <c r="C1745" s="43" t="s">
        <v>9939</v>
      </c>
      <c r="D1745" s="43" t="s">
        <v>17537</v>
      </c>
      <c r="E1745" s="43">
        <v>45540.0</v>
      </c>
      <c r="F1745" s="43">
        <v>46270.0</v>
      </c>
      <c r="G1745" s="43"/>
      <c r="H1745" s="43" t="s">
        <v>16857</v>
      </c>
      <c r="I1745" s="43" t="s">
        <v>9973</v>
      </c>
      <c r="J1745" s="43" t="s">
        <v>18508</v>
      </c>
    </row>
    <row r="1746">
      <c r="A1746" s="42">
        <v>480091.0</v>
      </c>
      <c r="B1746" s="43" t="s">
        <v>7963</v>
      </c>
      <c r="C1746" s="43" t="s">
        <v>9939</v>
      </c>
      <c r="D1746" s="43" t="s">
        <v>17537</v>
      </c>
      <c r="E1746" s="43">
        <v>45313.0</v>
      </c>
      <c r="F1746" s="43">
        <v>46774.0</v>
      </c>
      <c r="G1746" s="43" t="s">
        <v>18509</v>
      </c>
      <c r="H1746" s="43" t="s">
        <v>16857</v>
      </c>
      <c r="I1746" s="43" t="s">
        <v>9974</v>
      </c>
      <c r="J1746" s="43" t="s">
        <v>15137</v>
      </c>
    </row>
    <row r="1747">
      <c r="A1747" s="42">
        <v>480091.0</v>
      </c>
      <c r="B1747" s="43" t="s">
        <v>7963</v>
      </c>
      <c r="C1747" s="43" t="s">
        <v>9939</v>
      </c>
      <c r="D1747" s="43" t="s">
        <v>17537</v>
      </c>
      <c r="E1747" s="43">
        <v>45581.0</v>
      </c>
      <c r="F1747" s="43">
        <v>46676.0</v>
      </c>
      <c r="G1747" s="43" t="s">
        <v>17744</v>
      </c>
      <c r="H1747" s="43" t="s">
        <v>16857</v>
      </c>
      <c r="I1747" s="43" t="s">
        <v>9975</v>
      </c>
      <c r="J1747" s="43" t="s">
        <v>17745</v>
      </c>
    </row>
    <row r="1748">
      <c r="A1748" s="42">
        <v>480091.0</v>
      </c>
      <c r="B1748" s="43" t="s">
        <v>7963</v>
      </c>
      <c r="C1748" s="43" t="s">
        <v>9939</v>
      </c>
      <c r="D1748" s="43" t="s">
        <v>17537</v>
      </c>
      <c r="E1748" s="43">
        <v>45314.0</v>
      </c>
      <c r="F1748" s="43">
        <v>46411.0</v>
      </c>
      <c r="G1748" s="43" t="s">
        <v>17938</v>
      </c>
      <c r="H1748" s="43" t="s">
        <v>16857</v>
      </c>
      <c r="I1748" s="43" t="s">
        <v>9976</v>
      </c>
      <c r="J1748" s="43" t="s">
        <v>18510</v>
      </c>
    </row>
    <row r="1749">
      <c r="A1749" s="42">
        <v>480091.0</v>
      </c>
      <c r="B1749" s="43" t="s">
        <v>7963</v>
      </c>
      <c r="C1749" s="43" t="s">
        <v>9939</v>
      </c>
      <c r="D1749" s="43" t="s">
        <v>17537</v>
      </c>
      <c r="E1749" s="43">
        <v>45335.0</v>
      </c>
      <c r="F1749" s="43">
        <v>46431.0</v>
      </c>
      <c r="G1749" s="43" t="s">
        <v>17782</v>
      </c>
      <c r="H1749" s="43" t="s">
        <v>16857</v>
      </c>
      <c r="I1749" s="43" t="s">
        <v>9977</v>
      </c>
      <c r="J1749" s="43" t="s">
        <v>17969</v>
      </c>
    </row>
    <row r="1750">
      <c r="A1750" s="42">
        <v>480091.0</v>
      </c>
      <c r="B1750" s="43" t="s">
        <v>7963</v>
      </c>
      <c r="C1750" s="43" t="s">
        <v>9939</v>
      </c>
      <c r="D1750" s="43" t="s">
        <v>17537</v>
      </c>
      <c r="E1750" s="43">
        <v>45483.0</v>
      </c>
      <c r="F1750" s="43">
        <v>46578.0</v>
      </c>
      <c r="G1750" s="43" t="s">
        <v>17926</v>
      </c>
      <c r="H1750" s="43" t="s">
        <v>16857</v>
      </c>
      <c r="I1750" s="43" t="s">
        <v>9978</v>
      </c>
      <c r="J1750" s="43" t="s">
        <v>17927</v>
      </c>
    </row>
    <row r="1751">
      <c r="A1751" s="42">
        <v>480091.0</v>
      </c>
      <c r="B1751" s="43" t="s">
        <v>7963</v>
      </c>
      <c r="C1751" s="43" t="s">
        <v>9939</v>
      </c>
      <c r="D1751" s="43" t="s">
        <v>17537</v>
      </c>
      <c r="E1751" s="43">
        <v>45623.0</v>
      </c>
      <c r="F1751" s="43">
        <v>46718.0</v>
      </c>
      <c r="G1751" s="43"/>
      <c r="H1751" s="43" t="s">
        <v>16857</v>
      </c>
      <c r="I1751" s="43" t="s">
        <v>9979</v>
      </c>
      <c r="J1751" s="43" t="s">
        <v>18511</v>
      </c>
    </row>
    <row r="1752">
      <c r="A1752" s="42">
        <v>480091.0</v>
      </c>
      <c r="B1752" s="43" t="s">
        <v>7963</v>
      </c>
      <c r="C1752" s="43" t="s">
        <v>9939</v>
      </c>
      <c r="D1752" s="43" t="s">
        <v>17537</v>
      </c>
      <c r="E1752" s="43">
        <v>45385.0</v>
      </c>
      <c r="F1752" s="43">
        <v>46480.0</v>
      </c>
      <c r="G1752" s="43" t="s">
        <v>17784</v>
      </c>
      <c r="H1752" s="43" t="s">
        <v>16857</v>
      </c>
      <c r="I1752" s="43" t="s">
        <v>9980</v>
      </c>
      <c r="J1752" s="43" t="s">
        <v>17891</v>
      </c>
    </row>
    <row r="1753">
      <c r="A1753" s="42">
        <v>480091.0</v>
      </c>
      <c r="B1753" s="43" t="s">
        <v>7963</v>
      </c>
      <c r="C1753" s="43" t="s">
        <v>9939</v>
      </c>
      <c r="D1753" s="43" t="s">
        <v>17537</v>
      </c>
      <c r="E1753" s="43">
        <v>45461.0</v>
      </c>
      <c r="F1753" s="43">
        <v>46922.0</v>
      </c>
      <c r="G1753" s="43" t="s">
        <v>18014</v>
      </c>
      <c r="H1753" s="43" t="s">
        <v>16857</v>
      </c>
      <c r="I1753" s="43" t="s">
        <v>9892</v>
      </c>
      <c r="J1753" s="43" t="s">
        <v>18015</v>
      </c>
    </row>
    <row r="1754">
      <c r="A1754" s="42">
        <v>480091.0</v>
      </c>
      <c r="B1754" s="43" t="s">
        <v>7963</v>
      </c>
      <c r="C1754" s="43" t="s">
        <v>9939</v>
      </c>
      <c r="D1754" s="43" t="s">
        <v>17537</v>
      </c>
      <c r="E1754" s="43">
        <v>45313.0</v>
      </c>
      <c r="F1754" s="43">
        <v>46774.0</v>
      </c>
      <c r="G1754" s="43" t="s">
        <v>17700</v>
      </c>
      <c r="H1754" s="43" t="s">
        <v>16857</v>
      </c>
      <c r="I1754" s="43" t="s">
        <v>9981</v>
      </c>
      <c r="J1754" s="43" t="s">
        <v>17786</v>
      </c>
    </row>
    <row r="1755">
      <c r="A1755" s="42">
        <v>480091.0</v>
      </c>
      <c r="B1755" s="43" t="s">
        <v>7963</v>
      </c>
      <c r="C1755" s="43" t="s">
        <v>9939</v>
      </c>
      <c r="D1755" s="43" t="s">
        <v>17537</v>
      </c>
      <c r="E1755" s="43">
        <v>45291.0</v>
      </c>
      <c r="F1755" s="43">
        <v>45983.0</v>
      </c>
      <c r="G1755" s="43" t="s">
        <v>18512</v>
      </c>
      <c r="H1755" s="43" t="s">
        <v>16857</v>
      </c>
      <c r="I1755" s="43" t="s">
        <v>9982</v>
      </c>
      <c r="J1755" s="43" t="s">
        <v>18513</v>
      </c>
    </row>
    <row r="1756">
      <c r="A1756" s="42">
        <v>480091.0</v>
      </c>
      <c r="B1756" s="43" t="s">
        <v>7963</v>
      </c>
      <c r="C1756" s="43" t="s">
        <v>9939</v>
      </c>
      <c r="D1756" s="43" t="s">
        <v>17537</v>
      </c>
      <c r="E1756" s="43">
        <v>45531.0</v>
      </c>
      <c r="F1756" s="43">
        <v>46627.0</v>
      </c>
      <c r="G1756" s="43"/>
      <c r="H1756" s="43" t="s">
        <v>16857</v>
      </c>
      <c r="I1756" s="43" t="s">
        <v>9983</v>
      </c>
      <c r="J1756" s="43" t="s">
        <v>17912</v>
      </c>
    </row>
    <row r="1757">
      <c r="A1757" s="42">
        <v>480091.0</v>
      </c>
      <c r="B1757" s="43" t="s">
        <v>7963</v>
      </c>
      <c r="C1757" s="43" t="s">
        <v>9939</v>
      </c>
      <c r="D1757" s="43" t="s">
        <v>17537</v>
      </c>
      <c r="E1757" s="43">
        <v>45427.0</v>
      </c>
      <c r="F1757" s="43">
        <v>46522.0</v>
      </c>
      <c r="G1757" s="43" t="s">
        <v>17742</v>
      </c>
      <c r="H1757" s="43" t="s">
        <v>16857</v>
      </c>
      <c r="I1757" s="43" t="s">
        <v>9984</v>
      </c>
      <c r="J1757" s="43" t="s">
        <v>17837</v>
      </c>
    </row>
    <row r="1758">
      <c r="A1758" s="42">
        <v>480091.0</v>
      </c>
      <c r="B1758" s="43" t="s">
        <v>7963</v>
      </c>
      <c r="C1758" s="43" t="s">
        <v>9939</v>
      </c>
      <c r="D1758" s="43" t="s">
        <v>17537</v>
      </c>
      <c r="E1758" s="43">
        <v>45393.0</v>
      </c>
      <c r="F1758" s="43">
        <v>46123.0</v>
      </c>
      <c r="G1758" s="43" t="s">
        <v>17928</v>
      </c>
      <c r="H1758" s="43" t="s">
        <v>16857</v>
      </c>
      <c r="I1758" s="43" t="s">
        <v>9985</v>
      </c>
      <c r="J1758" s="43" t="s">
        <v>17929</v>
      </c>
    </row>
    <row r="1759">
      <c r="A1759" s="42">
        <v>480091.0</v>
      </c>
      <c r="B1759" s="43" t="s">
        <v>7963</v>
      </c>
      <c r="C1759" s="43" t="s">
        <v>9939</v>
      </c>
      <c r="D1759" s="43" t="s">
        <v>17537</v>
      </c>
      <c r="E1759" s="43">
        <v>45291.0</v>
      </c>
      <c r="F1759" s="43">
        <v>45900.0</v>
      </c>
      <c r="G1759" s="43" t="s">
        <v>18514</v>
      </c>
      <c r="H1759" s="43" t="s">
        <v>16857</v>
      </c>
      <c r="I1759" s="43" t="s">
        <v>9986</v>
      </c>
      <c r="J1759" s="43" t="s">
        <v>18515</v>
      </c>
    </row>
    <row r="1760">
      <c r="A1760" s="42">
        <v>480091.0</v>
      </c>
      <c r="B1760" s="43" t="s">
        <v>7963</v>
      </c>
      <c r="C1760" s="43" t="s">
        <v>9939</v>
      </c>
      <c r="D1760" s="43" t="s">
        <v>17537</v>
      </c>
      <c r="E1760" s="43">
        <v>45413.0</v>
      </c>
      <c r="F1760" s="43">
        <v>46508.0</v>
      </c>
      <c r="G1760" s="43" t="s">
        <v>17963</v>
      </c>
      <c r="H1760" s="43" t="s">
        <v>16857</v>
      </c>
      <c r="I1760" s="43" t="s">
        <v>9987</v>
      </c>
      <c r="J1760" s="43" t="s">
        <v>17964</v>
      </c>
    </row>
    <row r="1761">
      <c r="A1761" s="42">
        <v>480091.0</v>
      </c>
      <c r="B1761" s="43" t="s">
        <v>7963</v>
      </c>
      <c r="C1761" s="43" t="s">
        <v>9939</v>
      </c>
      <c r="D1761" s="43" t="s">
        <v>17537</v>
      </c>
      <c r="E1761" s="43">
        <v>45291.0</v>
      </c>
      <c r="F1761" s="43">
        <v>45291.0</v>
      </c>
      <c r="G1761" s="43" t="s">
        <v>17881</v>
      </c>
      <c r="H1761" s="43" t="s">
        <v>16857</v>
      </c>
      <c r="I1761" s="43" t="s">
        <v>9988</v>
      </c>
      <c r="J1761" s="43" t="s">
        <v>17908</v>
      </c>
    </row>
    <row r="1762">
      <c r="A1762" s="42">
        <v>480091.0</v>
      </c>
      <c r="B1762" s="43" t="s">
        <v>7963</v>
      </c>
      <c r="C1762" s="43" t="s">
        <v>9939</v>
      </c>
      <c r="D1762" s="43" t="s">
        <v>17537</v>
      </c>
      <c r="E1762" s="43">
        <v>45291.0</v>
      </c>
      <c r="F1762" s="43">
        <v>45885.0</v>
      </c>
      <c r="G1762" s="43" t="s">
        <v>18516</v>
      </c>
      <c r="H1762" s="43" t="s">
        <v>16857</v>
      </c>
      <c r="I1762" s="43" t="s">
        <v>9989</v>
      </c>
      <c r="J1762" s="43" t="s">
        <v>18517</v>
      </c>
    </row>
    <row r="1763">
      <c r="A1763" s="42">
        <v>480091.0</v>
      </c>
      <c r="B1763" s="43" t="s">
        <v>7963</v>
      </c>
      <c r="C1763" s="43" t="s">
        <v>9939</v>
      </c>
      <c r="D1763" s="43" t="s">
        <v>17537</v>
      </c>
      <c r="E1763" s="43">
        <v>45291.0</v>
      </c>
      <c r="F1763" s="43">
        <v>46752.0</v>
      </c>
      <c r="G1763" s="43" t="s">
        <v>17861</v>
      </c>
      <c r="H1763" s="43" t="s">
        <v>16857</v>
      </c>
      <c r="I1763" s="43" t="s">
        <v>9990</v>
      </c>
      <c r="J1763" s="43" t="s">
        <v>15161</v>
      </c>
    </row>
    <row r="1764">
      <c r="A1764" s="42">
        <v>480091.0</v>
      </c>
      <c r="B1764" s="43" t="s">
        <v>7963</v>
      </c>
      <c r="C1764" s="43" t="s">
        <v>9939</v>
      </c>
      <c r="D1764" s="43" t="s">
        <v>17537</v>
      </c>
      <c r="E1764" s="43">
        <v>45342.0</v>
      </c>
      <c r="F1764" s="43">
        <v>46438.0</v>
      </c>
      <c r="G1764" s="43" t="s">
        <v>17945</v>
      </c>
      <c r="H1764" s="43" t="s">
        <v>16857</v>
      </c>
      <c r="I1764" s="43" t="s">
        <v>9991</v>
      </c>
      <c r="J1764" s="43" t="s">
        <v>17946</v>
      </c>
    </row>
    <row r="1765">
      <c r="A1765" s="42">
        <v>480091.0</v>
      </c>
      <c r="B1765" s="43" t="s">
        <v>7963</v>
      </c>
      <c r="C1765" s="43" t="s">
        <v>9939</v>
      </c>
      <c r="D1765" s="43" t="s">
        <v>17537</v>
      </c>
      <c r="E1765" s="43">
        <v>45449.0</v>
      </c>
      <c r="F1765" s="43">
        <v>46179.0</v>
      </c>
      <c r="G1765" s="43" t="s">
        <v>17987</v>
      </c>
      <c r="H1765" s="43" t="s">
        <v>16857</v>
      </c>
      <c r="I1765" s="43" t="s">
        <v>9992</v>
      </c>
      <c r="J1765" s="43" t="s">
        <v>17988</v>
      </c>
    </row>
    <row r="1766">
      <c r="A1766" s="42">
        <v>480091.0</v>
      </c>
      <c r="B1766" s="43" t="s">
        <v>7963</v>
      </c>
      <c r="C1766" s="43" t="s">
        <v>9939</v>
      </c>
      <c r="D1766" s="43" t="s">
        <v>17537</v>
      </c>
      <c r="E1766" s="43">
        <v>45291.0</v>
      </c>
      <c r="F1766" s="43">
        <v>46053.0</v>
      </c>
      <c r="G1766" s="43" t="s">
        <v>18518</v>
      </c>
      <c r="H1766" s="43" t="s">
        <v>16857</v>
      </c>
      <c r="I1766" s="43" t="s">
        <v>9993</v>
      </c>
      <c r="J1766" s="43" t="s">
        <v>18519</v>
      </c>
    </row>
    <row r="1767">
      <c r="A1767" s="42">
        <v>480091.0</v>
      </c>
      <c r="B1767" s="43" t="s">
        <v>7963</v>
      </c>
      <c r="C1767" s="43" t="s">
        <v>9939</v>
      </c>
      <c r="D1767" s="43" t="s">
        <v>17537</v>
      </c>
      <c r="E1767" s="43">
        <v>45291.0</v>
      </c>
      <c r="F1767" s="43">
        <v>46752.0</v>
      </c>
      <c r="G1767" s="43" t="s">
        <v>17852</v>
      </c>
      <c r="H1767" s="43" t="s">
        <v>16857</v>
      </c>
      <c r="I1767" s="43" t="s">
        <v>9994</v>
      </c>
      <c r="J1767" s="43" t="s">
        <v>17989</v>
      </c>
    </row>
    <row r="1768">
      <c r="A1768" s="42">
        <v>480091.0</v>
      </c>
      <c r="B1768" s="43" t="s">
        <v>7963</v>
      </c>
      <c r="C1768" s="43" t="s">
        <v>9939</v>
      </c>
      <c r="D1768" s="43" t="s">
        <v>17537</v>
      </c>
      <c r="E1768" s="43">
        <v>45291.0</v>
      </c>
      <c r="F1768" s="43">
        <v>45801.0</v>
      </c>
      <c r="G1768" s="43" t="s">
        <v>17898</v>
      </c>
      <c r="H1768" s="43" t="s">
        <v>16857</v>
      </c>
      <c r="I1768" s="43" t="s">
        <v>9995</v>
      </c>
      <c r="J1768" s="43" t="s">
        <v>17899</v>
      </c>
    </row>
    <row r="1769">
      <c r="A1769" s="42">
        <v>480091.0</v>
      </c>
      <c r="B1769" s="43" t="s">
        <v>7963</v>
      </c>
      <c r="C1769" s="43" t="s">
        <v>9939</v>
      </c>
      <c r="D1769" s="43" t="s">
        <v>17537</v>
      </c>
      <c r="E1769" s="43">
        <v>45342.0</v>
      </c>
      <c r="F1769" s="43">
        <v>46438.0</v>
      </c>
      <c r="G1769" s="43" t="s">
        <v>17771</v>
      </c>
      <c r="H1769" s="43" t="s">
        <v>16857</v>
      </c>
      <c r="I1769" s="43" t="s">
        <v>9996</v>
      </c>
      <c r="J1769" s="43" t="s">
        <v>17772</v>
      </c>
    </row>
    <row r="1770">
      <c r="A1770" s="42">
        <v>480091.0</v>
      </c>
      <c r="B1770" s="43" t="s">
        <v>7963</v>
      </c>
      <c r="C1770" s="43" t="s">
        <v>9939</v>
      </c>
      <c r="D1770" s="43" t="s">
        <v>17537</v>
      </c>
      <c r="E1770" s="43">
        <v>45582.0</v>
      </c>
      <c r="F1770" s="43">
        <v>46312.0</v>
      </c>
      <c r="G1770" s="43" t="s">
        <v>17845</v>
      </c>
      <c r="H1770" s="43" t="s">
        <v>16857</v>
      </c>
      <c r="I1770" s="43" t="s">
        <v>9997</v>
      </c>
      <c r="J1770" s="43" t="s">
        <v>17919</v>
      </c>
    </row>
    <row r="1771">
      <c r="A1771" s="42">
        <v>480091.0</v>
      </c>
      <c r="B1771" s="43" t="s">
        <v>7963</v>
      </c>
      <c r="C1771" s="43" t="s">
        <v>9939</v>
      </c>
      <c r="D1771" s="43" t="s">
        <v>17537</v>
      </c>
      <c r="E1771" s="43">
        <v>45473.0</v>
      </c>
      <c r="F1771" s="43">
        <v>46934.0</v>
      </c>
      <c r="G1771" s="43" t="s">
        <v>17746</v>
      </c>
      <c r="H1771" s="43" t="s">
        <v>16857</v>
      </c>
      <c r="I1771" s="43" t="s">
        <v>9998</v>
      </c>
      <c r="J1771" s="43" t="s">
        <v>17747</v>
      </c>
    </row>
    <row r="1772">
      <c r="A1772" s="42">
        <v>480091.0</v>
      </c>
      <c r="B1772" s="43" t="s">
        <v>7963</v>
      </c>
      <c r="C1772" s="43" t="s">
        <v>9939</v>
      </c>
      <c r="D1772" s="43" t="s">
        <v>17537</v>
      </c>
      <c r="E1772" s="43">
        <v>45497.0</v>
      </c>
      <c r="F1772" s="43">
        <v>46592.0</v>
      </c>
      <c r="G1772" s="43"/>
      <c r="H1772" s="43" t="s">
        <v>16857</v>
      </c>
      <c r="I1772" s="43" t="s">
        <v>9999</v>
      </c>
      <c r="J1772" s="43" t="s">
        <v>18520</v>
      </c>
    </row>
    <row r="1773">
      <c r="A1773" s="42">
        <v>480091.0</v>
      </c>
      <c r="B1773" s="43" t="s">
        <v>7963</v>
      </c>
      <c r="C1773" s="43" t="s">
        <v>9939</v>
      </c>
      <c r="D1773" s="43" t="s">
        <v>17537</v>
      </c>
      <c r="E1773" s="43">
        <v>45490.0</v>
      </c>
      <c r="F1773" s="43">
        <v>46585.0</v>
      </c>
      <c r="G1773" s="43"/>
      <c r="H1773" s="43" t="s">
        <v>16857</v>
      </c>
      <c r="I1773" s="43" t="s">
        <v>10000</v>
      </c>
      <c r="J1773" s="43" t="s">
        <v>17802</v>
      </c>
    </row>
    <row r="1774">
      <c r="A1774" s="42">
        <v>480091.0</v>
      </c>
      <c r="B1774" s="43" t="s">
        <v>7963</v>
      </c>
      <c r="C1774" s="43" t="s">
        <v>9939</v>
      </c>
      <c r="D1774" s="43" t="s">
        <v>17537</v>
      </c>
      <c r="E1774" s="43">
        <v>45291.0</v>
      </c>
      <c r="F1774" s="43">
        <v>45843.0</v>
      </c>
      <c r="G1774" s="43" t="s">
        <v>17933</v>
      </c>
      <c r="H1774" s="43" t="s">
        <v>16857</v>
      </c>
      <c r="I1774" s="43" t="s">
        <v>10001</v>
      </c>
      <c r="J1774" s="43" t="s">
        <v>17934</v>
      </c>
    </row>
    <row r="1775">
      <c r="A1775" s="42">
        <v>480091.0</v>
      </c>
      <c r="B1775" s="43" t="s">
        <v>7963</v>
      </c>
      <c r="C1775" s="43" t="s">
        <v>9939</v>
      </c>
      <c r="D1775" s="43" t="s">
        <v>17537</v>
      </c>
      <c r="E1775" s="43">
        <v>45582.0</v>
      </c>
      <c r="F1775" s="43">
        <v>46312.0</v>
      </c>
      <c r="G1775" s="43" t="s">
        <v>18521</v>
      </c>
      <c r="H1775" s="43" t="s">
        <v>16857</v>
      </c>
      <c r="I1775" s="43" t="s">
        <v>10002</v>
      </c>
      <c r="J1775" s="43" t="s">
        <v>18522</v>
      </c>
    </row>
    <row r="1776">
      <c r="A1776" s="42">
        <v>480091.0</v>
      </c>
      <c r="B1776" s="43" t="s">
        <v>7963</v>
      </c>
      <c r="C1776" s="43" t="s">
        <v>9939</v>
      </c>
      <c r="D1776" s="43" t="s">
        <v>17537</v>
      </c>
      <c r="E1776" s="43">
        <v>45291.0</v>
      </c>
      <c r="F1776" s="43">
        <v>45920.0</v>
      </c>
      <c r="G1776" s="43" t="s">
        <v>17904</v>
      </c>
      <c r="H1776" s="43" t="s">
        <v>16857</v>
      </c>
      <c r="I1776" s="43" t="s">
        <v>10003</v>
      </c>
      <c r="J1776" s="43" t="s">
        <v>17905</v>
      </c>
    </row>
    <row r="1777">
      <c r="A1777" s="42">
        <v>480091.0</v>
      </c>
      <c r="B1777" s="43" t="s">
        <v>7963</v>
      </c>
      <c r="C1777" s="43" t="s">
        <v>9939</v>
      </c>
      <c r="D1777" s="43" t="s">
        <v>17537</v>
      </c>
      <c r="E1777" s="43">
        <v>45470.0</v>
      </c>
      <c r="F1777" s="43">
        <v>46931.0</v>
      </c>
      <c r="G1777" s="43" t="s">
        <v>17920</v>
      </c>
      <c r="H1777" s="43" t="s">
        <v>16857</v>
      </c>
      <c r="I1777" s="43" t="s">
        <v>10004</v>
      </c>
      <c r="J1777" s="43" t="s">
        <v>18523</v>
      </c>
    </row>
    <row r="1778">
      <c r="A1778" s="42">
        <v>480091.0</v>
      </c>
      <c r="B1778" s="43" t="s">
        <v>7963</v>
      </c>
      <c r="C1778" s="43" t="s">
        <v>9939</v>
      </c>
      <c r="D1778" s="43" t="s">
        <v>17537</v>
      </c>
      <c r="E1778" s="43">
        <v>45371.0</v>
      </c>
      <c r="F1778" s="43">
        <v>46466.0</v>
      </c>
      <c r="G1778" s="43" t="s">
        <v>17769</v>
      </c>
      <c r="H1778" s="43" t="s">
        <v>16857</v>
      </c>
      <c r="I1778" s="43" t="s">
        <v>10005</v>
      </c>
      <c r="J1778" s="43" t="s">
        <v>18524</v>
      </c>
    </row>
    <row r="1779">
      <c r="A1779" s="42">
        <v>480091.0</v>
      </c>
      <c r="B1779" s="43" t="s">
        <v>7963</v>
      </c>
      <c r="C1779" s="43" t="s">
        <v>9939</v>
      </c>
      <c r="D1779" s="43" t="s">
        <v>17537</v>
      </c>
      <c r="E1779" s="43">
        <v>45291.0</v>
      </c>
      <c r="F1779" s="43">
        <v>45991.0</v>
      </c>
      <c r="G1779" s="43" t="s">
        <v>17935</v>
      </c>
      <c r="H1779" s="43" t="s">
        <v>16857</v>
      </c>
      <c r="I1779" s="43" t="s">
        <v>10006</v>
      </c>
      <c r="J1779" s="43" t="s">
        <v>17936</v>
      </c>
    </row>
    <row r="1780">
      <c r="A1780" s="42">
        <v>480091.0</v>
      </c>
      <c r="B1780" s="43" t="s">
        <v>7963</v>
      </c>
      <c r="C1780" s="43" t="s">
        <v>9939</v>
      </c>
      <c r="D1780" s="43" t="s">
        <v>17537</v>
      </c>
      <c r="E1780" s="43">
        <v>45582.0</v>
      </c>
      <c r="F1780" s="43">
        <v>46312.0</v>
      </c>
      <c r="G1780" s="43" t="s">
        <v>17845</v>
      </c>
      <c r="H1780" s="43" t="s">
        <v>16857</v>
      </c>
      <c r="I1780" s="43" t="s">
        <v>10007</v>
      </c>
      <c r="J1780" s="43" t="s">
        <v>17846</v>
      </c>
    </row>
    <row r="1781">
      <c r="A1781" s="42">
        <v>480091.0</v>
      </c>
      <c r="B1781" s="43" t="s">
        <v>7963</v>
      </c>
      <c r="C1781" s="43" t="s">
        <v>9939</v>
      </c>
      <c r="D1781" s="43" t="s">
        <v>17537</v>
      </c>
      <c r="E1781" s="43">
        <v>45427.0</v>
      </c>
      <c r="F1781" s="43">
        <v>46522.0</v>
      </c>
      <c r="G1781" s="43" t="s">
        <v>17823</v>
      </c>
      <c r="H1781" s="43" t="s">
        <v>16857</v>
      </c>
      <c r="I1781" s="43" t="s">
        <v>10008</v>
      </c>
      <c r="J1781" s="43" t="s">
        <v>17824</v>
      </c>
    </row>
    <row r="1782">
      <c r="A1782" s="42">
        <v>480091.0</v>
      </c>
      <c r="B1782" s="43" t="s">
        <v>7963</v>
      </c>
      <c r="C1782" s="43" t="s">
        <v>9939</v>
      </c>
      <c r="D1782" s="43" t="s">
        <v>17537</v>
      </c>
      <c r="E1782" s="43">
        <v>45623.0</v>
      </c>
      <c r="F1782" s="43">
        <v>46718.0</v>
      </c>
      <c r="G1782" s="43" t="s">
        <v>17708</v>
      </c>
      <c r="H1782" s="43" t="s">
        <v>16857</v>
      </c>
      <c r="I1782" s="43" t="s">
        <v>10009</v>
      </c>
      <c r="J1782" s="43" t="s">
        <v>18525</v>
      </c>
    </row>
    <row r="1783">
      <c r="A1783" s="42">
        <v>480091.0</v>
      </c>
      <c r="B1783" s="43" t="s">
        <v>7963</v>
      </c>
      <c r="C1783" s="43" t="s">
        <v>9939</v>
      </c>
      <c r="D1783" s="43" t="s">
        <v>17537</v>
      </c>
      <c r="E1783" s="43">
        <v>45291.0</v>
      </c>
      <c r="F1783" s="43">
        <v>46752.0</v>
      </c>
      <c r="G1783" s="43" t="s">
        <v>17573</v>
      </c>
      <c r="H1783" s="43" t="s">
        <v>16857</v>
      </c>
      <c r="I1783" s="43" t="s">
        <v>10010</v>
      </c>
      <c r="J1783" s="43" t="s">
        <v>16351</v>
      </c>
    </row>
    <row r="1784">
      <c r="A1784" s="42">
        <v>480091.0</v>
      </c>
      <c r="B1784" s="43" t="s">
        <v>7963</v>
      </c>
      <c r="C1784" s="43" t="s">
        <v>9939</v>
      </c>
      <c r="D1784" s="43" t="s">
        <v>17537</v>
      </c>
      <c r="E1784" s="43">
        <v>45291.0</v>
      </c>
      <c r="F1784" s="43">
        <v>46123.0</v>
      </c>
      <c r="G1784" s="43" t="s">
        <v>18024</v>
      </c>
      <c r="H1784" s="43" t="s">
        <v>16857</v>
      </c>
      <c r="I1784" s="43" t="s">
        <v>10011</v>
      </c>
      <c r="J1784" s="43" t="s">
        <v>18025</v>
      </c>
    </row>
    <row r="1785">
      <c r="A1785" s="42">
        <v>480091.0</v>
      </c>
      <c r="B1785" s="43" t="s">
        <v>7963</v>
      </c>
      <c r="C1785" s="43" t="s">
        <v>9939</v>
      </c>
      <c r="D1785" s="43" t="s">
        <v>17537</v>
      </c>
      <c r="E1785" s="43">
        <v>45468.0</v>
      </c>
      <c r="F1785" s="43">
        <v>46930.0</v>
      </c>
      <c r="G1785" s="43" t="s">
        <v>17736</v>
      </c>
      <c r="H1785" s="43" t="s">
        <v>16857</v>
      </c>
      <c r="I1785" s="43" t="s">
        <v>10012</v>
      </c>
      <c r="J1785" s="43" t="s">
        <v>18022</v>
      </c>
    </row>
    <row r="1786">
      <c r="A1786" s="42">
        <v>480091.0</v>
      </c>
      <c r="B1786" s="43" t="s">
        <v>7963</v>
      </c>
      <c r="C1786" s="43" t="s">
        <v>9939</v>
      </c>
      <c r="D1786" s="43" t="s">
        <v>17537</v>
      </c>
      <c r="E1786" s="43">
        <v>45616.0</v>
      </c>
      <c r="F1786" s="43">
        <v>46711.0</v>
      </c>
      <c r="G1786" s="43" t="s">
        <v>18526</v>
      </c>
      <c r="H1786" s="43" t="s">
        <v>16857</v>
      </c>
      <c r="I1786" s="43" t="s">
        <v>10013</v>
      </c>
      <c r="J1786" s="43" t="s">
        <v>18527</v>
      </c>
    </row>
    <row r="1787">
      <c r="A1787" s="42">
        <v>480091.0</v>
      </c>
      <c r="B1787" s="43" t="s">
        <v>7963</v>
      </c>
      <c r="C1787" s="43" t="s">
        <v>9939</v>
      </c>
      <c r="D1787" s="43" t="s">
        <v>17537</v>
      </c>
      <c r="E1787" s="43">
        <v>45441.0</v>
      </c>
      <c r="F1787" s="43">
        <v>46536.0</v>
      </c>
      <c r="G1787" s="43" t="s">
        <v>17586</v>
      </c>
      <c r="H1787" s="43" t="s">
        <v>16857</v>
      </c>
      <c r="I1787" s="43" t="s">
        <v>10014</v>
      </c>
      <c r="J1787" s="43" t="s">
        <v>17587</v>
      </c>
    </row>
    <row r="1788">
      <c r="A1788" s="42">
        <v>480091.0</v>
      </c>
      <c r="B1788" s="43" t="s">
        <v>7963</v>
      </c>
      <c r="C1788" s="43" t="s">
        <v>9939</v>
      </c>
      <c r="D1788" s="43" t="s">
        <v>17537</v>
      </c>
      <c r="E1788" s="43">
        <v>45435.0</v>
      </c>
      <c r="F1788" s="43">
        <v>46165.0</v>
      </c>
      <c r="G1788" s="43" t="s">
        <v>17567</v>
      </c>
      <c r="H1788" s="43" t="s">
        <v>16857</v>
      </c>
      <c r="I1788" s="43" t="s">
        <v>10015</v>
      </c>
      <c r="J1788" s="43" t="s">
        <v>17568</v>
      </c>
    </row>
    <row r="1789">
      <c r="A1789" s="42">
        <v>480091.0</v>
      </c>
      <c r="B1789" s="43" t="s">
        <v>7963</v>
      </c>
      <c r="C1789" s="43" t="s">
        <v>9939</v>
      </c>
      <c r="D1789" s="43" t="s">
        <v>17537</v>
      </c>
      <c r="E1789" s="43">
        <v>45595.0</v>
      </c>
      <c r="F1789" s="43">
        <v>46690.0</v>
      </c>
      <c r="G1789" s="43" t="s">
        <v>17706</v>
      </c>
      <c r="H1789" s="43" t="s">
        <v>16857</v>
      </c>
      <c r="I1789" s="43" t="s">
        <v>10016</v>
      </c>
      <c r="J1789" s="43" t="s">
        <v>17906</v>
      </c>
    </row>
    <row r="1790">
      <c r="A1790" s="42">
        <v>480091.0</v>
      </c>
      <c r="B1790" s="43" t="s">
        <v>7963</v>
      </c>
      <c r="C1790" s="43" t="s">
        <v>9939</v>
      </c>
      <c r="D1790" s="43" t="s">
        <v>17537</v>
      </c>
      <c r="E1790" s="43">
        <v>45572.0</v>
      </c>
      <c r="F1790" s="43">
        <v>46669.0</v>
      </c>
      <c r="G1790" s="43" t="s">
        <v>17580</v>
      </c>
      <c r="H1790" s="43" t="s">
        <v>16857</v>
      </c>
      <c r="I1790" s="43" t="s">
        <v>10017</v>
      </c>
      <c r="J1790" s="43" t="s">
        <v>17581</v>
      </c>
    </row>
    <row r="1791">
      <c r="A1791" s="42">
        <v>480091.0</v>
      </c>
      <c r="B1791" s="43" t="s">
        <v>7963</v>
      </c>
      <c r="C1791" s="43" t="s">
        <v>9939</v>
      </c>
      <c r="D1791" s="43" t="s">
        <v>17537</v>
      </c>
      <c r="E1791" s="43">
        <v>45264.0</v>
      </c>
      <c r="F1791" s="43">
        <v>46725.0</v>
      </c>
      <c r="G1791" s="43" t="s">
        <v>17704</v>
      </c>
      <c r="H1791" s="43" t="s">
        <v>16857</v>
      </c>
      <c r="I1791" s="43" t="s">
        <v>10018</v>
      </c>
      <c r="J1791" s="43" t="s">
        <v>17854</v>
      </c>
    </row>
    <row r="1792">
      <c r="A1792" s="42">
        <v>480091.0</v>
      </c>
      <c r="B1792" s="43" t="s">
        <v>7963</v>
      </c>
      <c r="C1792" s="43" t="s">
        <v>9939</v>
      </c>
      <c r="D1792" s="43" t="s">
        <v>17537</v>
      </c>
      <c r="E1792" s="43">
        <v>45291.0</v>
      </c>
      <c r="F1792" s="43">
        <v>46123.0</v>
      </c>
      <c r="G1792" s="43" t="s">
        <v>17890</v>
      </c>
      <c r="H1792" s="43" t="s">
        <v>16857</v>
      </c>
      <c r="I1792" s="43" t="s">
        <v>10019</v>
      </c>
      <c r="J1792" s="43" t="s">
        <v>16337</v>
      </c>
    </row>
    <row r="1793">
      <c r="A1793" s="42">
        <v>480091.0</v>
      </c>
      <c r="B1793" s="43" t="s">
        <v>7963</v>
      </c>
      <c r="C1793" s="43" t="s">
        <v>9939</v>
      </c>
      <c r="D1793" s="43" t="s">
        <v>17537</v>
      </c>
      <c r="E1793" s="43">
        <v>45456.0</v>
      </c>
      <c r="F1793" s="43">
        <v>46186.0</v>
      </c>
      <c r="G1793" s="43" t="s">
        <v>17760</v>
      </c>
      <c r="H1793" s="43" t="s">
        <v>16857</v>
      </c>
      <c r="I1793" s="43" t="s">
        <v>10020</v>
      </c>
      <c r="J1793" s="43" t="s">
        <v>17761</v>
      </c>
    </row>
    <row r="1794">
      <c r="A1794" s="42">
        <v>480091.0</v>
      </c>
      <c r="B1794" s="43" t="s">
        <v>7963</v>
      </c>
      <c r="C1794" s="43" t="s">
        <v>9939</v>
      </c>
      <c r="D1794" s="43" t="s">
        <v>17537</v>
      </c>
      <c r="E1794" s="43">
        <v>45291.0</v>
      </c>
      <c r="F1794" s="43">
        <v>45976.0</v>
      </c>
      <c r="G1794" s="43" t="s">
        <v>17894</v>
      </c>
      <c r="H1794" s="43" t="s">
        <v>16857</v>
      </c>
      <c r="I1794" s="43" t="s">
        <v>10021</v>
      </c>
      <c r="J1794" s="43" t="s">
        <v>17895</v>
      </c>
    </row>
    <row r="1795">
      <c r="A1795" s="42">
        <v>480091.0</v>
      </c>
      <c r="B1795" s="43" t="s">
        <v>7963</v>
      </c>
      <c r="C1795" s="43" t="s">
        <v>9939</v>
      </c>
      <c r="D1795" s="43" t="s">
        <v>17537</v>
      </c>
      <c r="E1795" s="43">
        <v>45434.0</v>
      </c>
      <c r="F1795" s="43">
        <v>46529.0</v>
      </c>
      <c r="G1795" s="43" t="s">
        <v>17591</v>
      </c>
      <c r="H1795" s="43" t="s">
        <v>16857</v>
      </c>
      <c r="I1795" s="43" t="s">
        <v>10022</v>
      </c>
      <c r="J1795" s="43" t="s">
        <v>17937</v>
      </c>
    </row>
    <row r="1796">
      <c r="A1796" s="42">
        <v>480091.0</v>
      </c>
      <c r="B1796" s="43" t="s">
        <v>7963</v>
      </c>
      <c r="C1796" s="43" t="s">
        <v>9939</v>
      </c>
      <c r="D1796" s="43" t="s">
        <v>17537</v>
      </c>
      <c r="E1796" s="43">
        <v>45535.0</v>
      </c>
      <c r="F1796" s="43">
        <v>46265.0</v>
      </c>
      <c r="G1796" s="43" t="s">
        <v>17914</v>
      </c>
      <c r="H1796" s="43" t="s">
        <v>16857</v>
      </c>
      <c r="I1796" s="43" t="s">
        <v>10023</v>
      </c>
      <c r="J1796" s="43" t="s">
        <v>17915</v>
      </c>
    </row>
    <row r="1797">
      <c r="A1797" s="42">
        <v>480091.0</v>
      </c>
      <c r="B1797" s="43" t="s">
        <v>7963</v>
      </c>
      <c r="C1797" s="43" t="s">
        <v>9939</v>
      </c>
      <c r="D1797" s="43" t="s">
        <v>17537</v>
      </c>
      <c r="E1797" s="43">
        <v>45568.0</v>
      </c>
      <c r="F1797" s="43">
        <v>46298.0</v>
      </c>
      <c r="G1797" s="43"/>
      <c r="H1797" s="43" t="s">
        <v>16857</v>
      </c>
      <c r="I1797" s="43" t="s">
        <v>10024</v>
      </c>
      <c r="J1797" s="43" t="s">
        <v>17797</v>
      </c>
    </row>
    <row r="1798">
      <c r="A1798" s="42">
        <v>480091.0</v>
      </c>
      <c r="B1798" s="43" t="s">
        <v>7963</v>
      </c>
      <c r="C1798" s="43" t="s">
        <v>9939</v>
      </c>
      <c r="D1798" s="43" t="s">
        <v>17537</v>
      </c>
      <c r="E1798" s="43">
        <v>45314.0</v>
      </c>
      <c r="F1798" s="43">
        <v>45314.0</v>
      </c>
      <c r="G1798" s="43" t="s">
        <v>18028</v>
      </c>
      <c r="H1798" s="43" t="s">
        <v>16857</v>
      </c>
      <c r="I1798" s="43" t="s">
        <v>10025</v>
      </c>
      <c r="J1798" s="43" t="s">
        <v>18029</v>
      </c>
    </row>
    <row r="1799">
      <c r="A1799" s="42">
        <v>480091.0</v>
      </c>
      <c r="B1799" s="43" t="s">
        <v>7963</v>
      </c>
      <c r="C1799" s="43" t="s">
        <v>9939</v>
      </c>
      <c r="D1799" s="43" t="s">
        <v>17537</v>
      </c>
      <c r="E1799" s="43">
        <v>45291.0</v>
      </c>
      <c r="F1799" s="43">
        <v>46022.0</v>
      </c>
      <c r="G1799" s="43" t="s">
        <v>17913</v>
      </c>
      <c r="H1799" s="43" t="s">
        <v>16857</v>
      </c>
      <c r="I1799" s="43" t="s">
        <v>10026</v>
      </c>
      <c r="J1799" s="43">
        <v>44256.0</v>
      </c>
    </row>
    <row r="1800">
      <c r="A1800" s="42">
        <v>480091.0</v>
      </c>
      <c r="B1800" s="43" t="s">
        <v>7963</v>
      </c>
      <c r="C1800" s="43" t="s">
        <v>9939</v>
      </c>
      <c r="D1800" s="43" t="s">
        <v>17537</v>
      </c>
      <c r="E1800" s="43">
        <v>45393.0</v>
      </c>
      <c r="F1800" s="43">
        <v>46123.0</v>
      </c>
      <c r="G1800" s="43" t="s">
        <v>18012</v>
      </c>
      <c r="H1800" s="43" t="s">
        <v>16857</v>
      </c>
      <c r="I1800" s="43" t="s">
        <v>10027</v>
      </c>
      <c r="J1800" s="43" t="s">
        <v>18013</v>
      </c>
    </row>
    <row r="1801">
      <c r="A1801" s="42">
        <v>480091.0</v>
      </c>
      <c r="B1801" s="43" t="s">
        <v>7963</v>
      </c>
      <c r="C1801" s="43" t="s">
        <v>9939</v>
      </c>
      <c r="D1801" s="43" t="s">
        <v>17537</v>
      </c>
      <c r="E1801" s="43">
        <v>45291.0</v>
      </c>
      <c r="F1801" s="43">
        <v>46752.0</v>
      </c>
      <c r="G1801" s="43" t="s">
        <v>17959</v>
      </c>
      <c r="H1801" s="43" t="s">
        <v>16857</v>
      </c>
      <c r="I1801" s="43" t="s">
        <v>10028</v>
      </c>
      <c r="J1801" s="43" t="s">
        <v>18528</v>
      </c>
    </row>
    <row r="1802">
      <c r="A1802" s="42">
        <v>480091.0</v>
      </c>
      <c r="B1802" s="43" t="s">
        <v>7963</v>
      </c>
      <c r="C1802" s="43" t="s">
        <v>9939</v>
      </c>
      <c r="D1802" s="43" t="s">
        <v>17537</v>
      </c>
      <c r="E1802" s="43">
        <v>45483.0</v>
      </c>
      <c r="F1802" s="43">
        <v>46609.0</v>
      </c>
      <c r="G1802" s="43" t="s">
        <v>18529</v>
      </c>
      <c r="H1802" s="43" t="s">
        <v>16857</v>
      </c>
      <c r="I1802" s="43" t="s">
        <v>10029</v>
      </c>
      <c r="J1802" s="43" t="s">
        <v>18530</v>
      </c>
    </row>
    <row r="1803">
      <c r="A1803" s="42">
        <v>480091.0</v>
      </c>
      <c r="B1803" s="43" t="s">
        <v>7963</v>
      </c>
      <c r="C1803" s="43" t="s">
        <v>9939</v>
      </c>
      <c r="D1803" s="43" t="s">
        <v>17537</v>
      </c>
      <c r="E1803" s="43">
        <v>45433.0</v>
      </c>
      <c r="F1803" s="43">
        <v>46893.0</v>
      </c>
      <c r="G1803" s="43" t="s">
        <v>18531</v>
      </c>
      <c r="H1803" s="43" t="s">
        <v>16857</v>
      </c>
      <c r="I1803" s="43" t="s">
        <v>10030</v>
      </c>
      <c r="J1803" s="43" t="s">
        <v>18532</v>
      </c>
    </row>
    <row r="1804">
      <c r="A1804" s="42">
        <v>480091.0</v>
      </c>
      <c r="B1804" s="43" t="s">
        <v>7963</v>
      </c>
      <c r="C1804" s="43" t="s">
        <v>9939</v>
      </c>
      <c r="D1804" s="43" t="s">
        <v>17537</v>
      </c>
      <c r="E1804" s="43">
        <v>45264.0</v>
      </c>
      <c r="F1804" s="43">
        <v>46725.0</v>
      </c>
      <c r="G1804" s="43" t="s">
        <v>17775</v>
      </c>
      <c r="H1804" s="43" t="s">
        <v>16857</v>
      </c>
      <c r="I1804" s="43" t="s">
        <v>10031</v>
      </c>
      <c r="J1804" s="43" t="s">
        <v>17862</v>
      </c>
    </row>
    <row r="1805">
      <c r="A1805" s="42">
        <v>480091.0</v>
      </c>
      <c r="B1805" s="43" t="s">
        <v>7963</v>
      </c>
      <c r="C1805" s="43" t="s">
        <v>9939</v>
      </c>
      <c r="D1805" s="43" t="s">
        <v>17537</v>
      </c>
      <c r="E1805" s="43">
        <v>45490.0</v>
      </c>
      <c r="F1805" s="43">
        <v>46585.0</v>
      </c>
      <c r="G1805" s="43"/>
      <c r="H1805" s="43" t="s">
        <v>16857</v>
      </c>
      <c r="I1805" s="43" t="s">
        <v>10032</v>
      </c>
      <c r="J1805" s="43" t="s">
        <v>18533</v>
      </c>
    </row>
    <row r="1806">
      <c r="A1806" s="42">
        <v>480091.0</v>
      </c>
      <c r="B1806" s="43" t="s">
        <v>7963</v>
      </c>
      <c r="C1806" s="43" t="s">
        <v>9939</v>
      </c>
      <c r="D1806" s="43" t="s">
        <v>17537</v>
      </c>
      <c r="E1806" s="43">
        <v>45291.0</v>
      </c>
      <c r="F1806" s="43">
        <v>46200.0</v>
      </c>
      <c r="G1806" s="43" t="s">
        <v>18534</v>
      </c>
      <c r="H1806" s="43" t="s">
        <v>16857</v>
      </c>
      <c r="I1806" s="43" t="s">
        <v>10033</v>
      </c>
      <c r="J1806" s="43" t="s">
        <v>16188</v>
      </c>
    </row>
    <row r="1807">
      <c r="A1807" s="42">
        <v>480091.0</v>
      </c>
      <c r="B1807" s="43" t="s">
        <v>7963</v>
      </c>
      <c r="C1807" s="43" t="s">
        <v>9939</v>
      </c>
      <c r="D1807" s="43" t="s">
        <v>17537</v>
      </c>
      <c r="E1807" s="43">
        <v>45582.0</v>
      </c>
      <c r="F1807" s="43">
        <v>46312.0</v>
      </c>
      <c r="G1807" s="43"/>
      <c r="H1807" s="43" t="s">
        <v>16857</v>
      </c>
      <c r="I1807" s="43" t="s">
        <v>10034</v>
      </c>
      <c r="J1807" s="43" t="s">
        <v>17838</v>
      </c>
    </row>
    <row r="1808">
      <c r="A1808" s="42">
        <v>480091.0</v>
      </c>
      <c r="B1808" s="43" t="s">
        <v>7963</v>
      </c>
      <c r="C1808" s="43" t="s">
        <v>9865</v>
      </c>
      <c r="D1808" s="43" t="s">
        <v>17537</v>
      </c>
      <c r="E1808" s="43">
        <v>45342.0</v>
      </c>
      <c r="F1808" s="43">
        <v>46438.0</v>
      </c>
      <c r="G1808" s="43" t="s">
        <v>17945</v>
      </c>
      <c r="H1808" s="43" t="s">
        <v>16857</v>
      </c>
      <c r="I1808" s="43" t="s">
        <v>9867</v>
      </c>
      <c r="J1808" s="43" t="s">
        <v>17946</v>
      </c>
    </row>
    <row r="1809">
      <c r="A1809" s="42">
        <v>480091.0</v>
      </c>
      <c r="B1809" s="43" t="s">
        <v>7963</v>
      </c>
      <c r="C1809" s="43" t="s">
        <v>9865</v>
      </c>
      <c r="D1809" s="43" t="s">
        <v>17537</v>
      </c>
      <c r="E1809" s="43">
        <v>45496.0</v>
      </c>
      <c r="F1809" s="43">
        <v>46957.0</v>
      </c>
      <c r="G1809" s="43"/>
      <c r="H1809" s="43" t="s">
        <v>16857</v>
      </c>
      <c r="I1809" s="43" t="s">
        <v>9868</v>
      </c>
      <c r="J1809" s="43" t="s">
        <v>18535</v>
      </c>
    </row>
    <row r="1810">
      <c r="A1810" s="42">
        <v>480091.0</v>
      </c>
      <c r="B1810" s="43" t="s">
        <v>7963</v>
      </c>
      <c r="C1810" s="43" t="s">
        <v>9865</v>
      </c>
      <c r="D1810" s="43" t="s">
        <v>17537</v>
      </c>
      <c r="E1810" s="43">
        <v>45461.0</v>
      </c>
      <c r="F1810" s="43">
        <v>46922.0</v>
      </c>
      <c r="G1810" s="43" t="s">
        <v>17576</v>
      </c>
      <c r="H1810" s="43" t="s">
        <v>16857</v>
      </c>
      <c r="I1810" s="43" t="s">
        <v>9869</v>
      </c>
      <c r="J1810" s="43" t="s">
        <v>17577</v>
      </c>
    </row>
    <row r="1811">
      <c r="A1811" s="42">
        <v>480091.0</v>
      </c>
      <c r="B1811" s="43" t="s">
        <v>7963</v>
      </c>
      <c r="C1811" s="43" t="s">
        <v>9865</v>
      </c>
      <c r="D1811" s="43" t="s">
        <v>17537</v>
      </c>
      <c r="E1811" s="43">
        <v>45291.0</v>
      </c>
      <c r="F1811" s="43">
        <v>46074.0</v>
      </c>
      <c r="G1811" s="43" t="s">
        <v>17734</v>
      </c>
      <c r="H1811" s="43" t="s">
        <v>16857</v>
      </c>
      <c r="I1811" s="43" t="s">
        <v>9870</v>
      </c>
      <c r="J1811" s="43" t="s">
        <v>17735</v>
      </c>
    </row>
    <row r="1812">
      <c r="A1812" s="42">
        <v>480091.0</v>
      </c>
      <c r="B1812" s="43" t="s">
        <v>7963</v>
      </c>
      <c r="C1812" s="43" t="s">
        <v>9865</v>
      </c>
      <c r="D1812" s="43" t="s">
        <v>17537</v>
      </c>
      <c r="E1812" s="43">
        <v>45398.0</v>
      </c>
      <c r="F1812" s="43">
        <v>46858.0</v>
      </c>
      <c r="G1812" s="43" t="s">
        <v>17961</v>
      </c>
      <c r="H1812" s="43" t="s">
        <v>16857</v>
      </c>
      <c r="I1812" s="43" t="s">
        <v>9871</v>
      </c>
      <c r="J1812" s="43" t="s">
        <v>17962</v>
      </c>
    </row>
    <row r="1813">
      <c r="A1813" s="42">
        <v>480091.0</v>
      </c>
      <c r="B1813" s="43" t="s">
        <v>7963</v>
      </c>
      <c r="C1813" s="43" t="s">
        <v>9865</v>
      </c>
      <c r="D1813" s="43" t="s">
        <v>17537</v>
      </c>
      <c r="E1813" s="43">
        <v>45574.0</v>
      </c>
      <c r="F1813" s="43">
        <v>46669.0</v>
      </c>
      <c r="G1813" s="43" t="s">
        <v>17580</v>
      </c>
      <c r="H1813" s="43" t="s">
        <v>16857</v>
      </c>
      <c r="I1813" s="43" t="s">
        <v>9872</v>
      </c>
      <c r="J1813" s="43" t="s">
        <v>17805</v>
      </c>
    </row>
    <row r="1814">
      <c r="A1814" s="42">
        <v>480091.0</v>
      </c>
      <c r="B1814" s="43" t="s">
        <v>7963</v>
      </c>
      <c r="C1814" s="43" t="s">
        <v>9865</v>
      </c>
      <c r="D1814" s="43" t="s">
        <v>17537</v>
      </c>
      <c r="E1814" s="43">
        <v>45357.0</v>
      </c>
      <c r="F1814" s="43">
        <v>46453.0</v>
      </c>
      <c r="G1814" s="43" t="s">
        <v>17902</v>
      </c>
      <c r="H1814" s="43" t="s">
        <v>16857</v>
      </c>
      <c r="I1814" s="43" t="s">
        <v>9873</v>
      </c>
      <c r="J1814" s="43" t="s">
        <v>18536</v>
      </c>
    </row>
    <row r="1815">
      <c r="A1815" s="42">
        <v>480091.0</v>
      </c>
      <c r="B1815" s="43" t="s">
        <v>7963</v>
      </c>
      <c r="C1815" s="43" t="s">
        <v>9865</v>
      </c>
      <c r="D1815" s="43" t="s">
        <v>17537</v>
      </c>
      <c r="E1815" s="43">
        <v>45291.0</v>
      </c>
      <c r="F1815" s="43">
        <v>46123.0</v>
      </c>
      <c r="G1815" s="43" t="s">
        <v>18506</v>
      </c>
      <c r="H1815" s="43" t="s">
        <v>16857</v>
      </c>
      <c r="I1815" s="43" t="s">
        <v>9874</v>
      </c>
      <c r="J1815" s="43" t="s">
        <v>18507</v>
      </c>
    </row>
    <row r="1816">
      <c r="A1816" s="42">
        <v>480091.0</v>
      </c>
      <c r="B1816" s="43" t="s">
        <v>7963</v>
      </c>
      <c r="C1816" s="43" t="s">
        <v>9865</v>
      </c>
      <c r="D1816" s="43" t="s">
        <v>17537</v>
      </c>
      <c r="E1816" s="43">
        <v>45435.0</v>
      </c>
      <c r="F1816" s="43">
        <v>46530.0</v>
      </c>
      <c r="G1816" s="43" t="s">
        <v>17567</v>
      </c>
      <c r="H1816" s="43" t="s">
        <v>16857</v>
      </c>
      <c r="I1816" s="43" t="s">
        <v>9875</v>
      </c>
      <c r="J1816" s="43" t="s">
        <v>17954</v>
      </c>
    </row>
    <row r="1817">
      <c r="A1817" s="42">
        <v>480091.0</v>
      </c>
      <c r="B1817" s="43" t="s">
        <v>7963</v>
      </c>
      <c r="C1817" s="43" t="s">
        <v>9865</v>
      </c>
      <c r="D1817" s="43" t="s">
        <v>17537</v>
      </c>
      <c r="E1817" s="43">
        <v>45291.0</v>
      </c>
      <c r="F1817" s="43">
        <v>46752.0</v>
      </c>
      <c r="G1817" s="43" t="s">
        <v>17959</v>
      </c>
      <c r="H1817" s="43" t="s">
        <v>16857</v>
      </c>
      <c r="I1817" s="43" t="s">
        <v>9876</v>
      </c>
      <c r="J1817" s="43" t="s">
        <v>17978</v>
      </c>
    </row>
    <row r="1818">
      <c r="A1818" s="42">
        <v>480091.0</v>
      </c>
      <c r="B1818" s="43" t="s">
        <v>7963</v>
      </c>
      <c r="C1818" s="43" t="s">
        <v>9865</v>
      </c>
      <c r="D1818" s="43" t="s">
        <v>17537</v>
      </c>
      <c r="E1818" s="43">
        <v>45313.0</v>
      </c>
      <c r="F1818" s="43">
        <v>46774.0</v>
      </c>
      <c r="G1818" s="43" t="s">
        <v>17700</v>
      </c>
      <c r="H1818" s="43" t="s">
        <v>16857</v>
      </c>
      <c r="I1818" s="43" t="s">
        <v>9877</v>
      </c>
      <c r="J1818" s="43" t="s">
        <v>17786</v>
      </c>
    </row>
    <row r="1819">
      <c r="A1819" s="42">
        <v>480091.0</v>
      </c>
      <c r="B1819" s="43" t="s">
        <v>7963</v>
      </c>
      <c r="C1819" s="43" t="s">
        <v>9865</v>
      </c>
      <c r="D1819" s="43" t="s">
        <v>17537</v>
      </c>
      <c r="E1819" s="43">
        <v>45384.0</v>
      </c>
      <c r="F1819" s="43">
        <v>46844.0</v>
      </c>
      <c r="G1819" s="43" t="s">
        <v>17974</v>
      </c>
      <c r="H1819" s="43" t="s">
        <v>16857</v>
      </c>
      <c r="I1819" s="43" t="s">
        <v>9878</v>
      </c>
      <c r="J1819" s="43" t="s">
        <v>17975</v>
      </c>
    </row>
    <row r="1820">
      <c r="A1820" s="42">
        <v>480091.0</v>
      </c>
      <c r="B1820" s="43" t="s">
        <v>7963</v>
      </c>
      <c r="C1820" s="43" t="s">
        <v>9865</v>
      </c>
      <c r="D1820" s="43" t="s">
        <v>17537</v>
      </c>
      <c r="E1820" s="43">
        <v>45470.0</v>
      </c>
      <c r="F1820" s="43">
        <v>46930.0</v>
      </c>
      <c r="G1820" s="43"/>
      <c r="H1820" s="43" t="s">
        <v>16857</v>
      </c>
      <c r="I1820" s="43" t="s">
        <v>9879</v>
      </c>
      <c r="J1820" s="43" t="s">
        <v>17955</v>
      </c>
    </row>
    <row r="1821">
      <c r="A1821" s="42">
        <v>480091.0</v>
      </c>
      <c r="B1821" s="43" t="s">
        <v>7963</v>
      </c>
      <c r="C1821" s="43" t="s">
        <v>9865</v>
      </c>
      <c r="D1821" s="43" t="s">
        <v>17537</v>
      </c>
      <c r="E1821" s="43">
        <v>45314.0</v>
      </c>
      <c r="F1821" s="43">
        <v>46411.0</v>
      </c>
      <c r="G1821" s="43" t="s">
        <v>17938</v>
      </c>
      <c r="H1821" s="43" t="s">
        <v>16857</v>
      </c>
      <c r="I1821" s="43" t="s">
        <v>9880</v>
      </c>
      <c r="J1821" s="43" t="s">
        <v>18510</v>
      </c>
    </row>
    <row r="1822">
      <c r="A1822" s="42">
        <v>480091.0</v>
      </c>
      <c r="B1822" s="43" t="s">
        <v>7963</v>
      </c>
      <c r="C1822" s="43" t="s">
        <v>9865</v>
      </c>
      <c r="D1822" s="43" t="s">
        <v>17537</v>
      </c>
      <c r="E1822" s="43">
        <v>45291.0</v>
      </c>
      <c r="F1822" s="43">
        <v>46053.0</v>
      </c>
      <c r="G1822" s="43" t="s">
        <v>17730</v>
      </c>
      <c r="H1822" s="43" t="s">
        <v>16857</v>
      </c>
      <c r="I1822" s="43" t="s">
        <v>9881</v>
      </c>
      <c r="J1822" s="43" t="s">
        <v>17820</v>
      </c>
    </row>
    <row r="1823">
      <c r="A1823" s="42">
        <v>480091.0</v>
      </c>
      <c r="B1823" s="43" t="s">
        <v>7963</v>
      </c>
      <c r="C1823" s="43" t="s">
        <v>9865</v>
      </c>
      <c r="D1823" s="43" t="s">
        <v>17537</v>
      </c>
      <c r="E1823" s="43">
        <v>45313.0</v>
      </c>
      <c r="F1823" s="43">
        <v>46774.0</v>
      </c>
      <c r="G1823" s="43" t="s">
        <v>17738</v>
      </c>
      <c r="H1823" s="43" t="s">
        <v>16857</v>
      </c>
      <c r="I1823" s="43" t="s">
        <v>9882</v>
      </c>
      <c r="J1823" s="43" t="s">
        <v>18537</v>
      </c>
    </row>
    <row r="1824">
      <c r="A1824" s="42">
        <v>480091.0</v>
      </c>
      <c r="B1824" s="43" t="s">
        <v>7963</v>
      </c>
      <c r="C1824" s="43" t="s">
        <v>9865</v>
      </c>
      <c r="D1824" s="43" t="s">
        <v>17537</v>
      </c>
      <c r="E1824" s="43">
        <v>45291.0</v>
      </c>
      <c r="F1824" s="43">
        <v>45941.0</v>
      </c>
      <c r="G1824" s="43" t="s">
        <v>18538</v>
      </c>
      <c r="H1824" s="43" t="s">
        <v>16857</v>
      </c>
      <c r="I1824" s="43" t="s">
        <v>9883</v>
      </c>
      <c r="J1824" s="43" t="s">
        <v>18539</v>
      </c>
    </row>
    <row r="1825">
      <c r="A1825" s="42">
        <v>480091.0</v>
      </c>
      <c r="B1825" s="43" t="s">
        <v>7963</v>
      </c>
      <c r="C1825" s="43" t="s">
        <v>9865</v>
      </c>
      <c r="D1825" s="43" t="s">
        <v>17537</v>
      </c>
      <c r="E1825" s="43">
        <v>45342.0</v>
      </c>
      <c r="F1825" s="43">
        <v>46438.0</v>
      </c>
      <c r="G1825" s="43" t="s">
        <v>17951</v>
      </c>
      <c r="H1825" s="43" t="s">
        <v>16857</v>
      </c>
      <c r="I1825" s="43" t="s">
        <v>9884</v>
      </c>
      <c r="J1825" s="43" t="s">
        <v>17952</v>
      </c>
    </row>
    <row r="1826">
      <c r="A1826" s="42">
        <v>480091.0</v>
      </c>
      <c r="B1826" s="43" t="s">
        <v>7963</v>
      </c>
      <c r="C1826" s="43" t="s">
        <v>9865</v>
      </c>
      <c r="D1826" s="43" t="s">
        <v>17537</v>
      </c>
      <c r="E1826" s="43">
        <v>45264.0</v>
      </c>
      <c r="F1826" s="43">
        <v>46725.0</v>
      </c>
      <c r="G1826" s="43" t="s">
        <v>17704</v>
      </c>
      <c r="H1826" s="43" t="s">
        <v>16857</v>
      </c>
      <c r="I1826" s="43" t="s">
        <v>9885</v>
      </c>
      <c r="J1826" s="43" t="s">
        <v>17854</v>
      </c>
    </row>
    <row r="1827">
      <c r="A1827" s="42">
        <v>480091.0</v>
      </c>
      <c r="B1827" s="43" t="s">
        <v>7963</v>
      </c>
      <c r="C1827" s="43" t="s">
        <v>9865</v>
      </c>
      <c r="D1827" s="43" t="s">
        <v>17537</v>
      </c>
      <c r="E1827" s="43">
        <v>45313.0</v>
      </c>
      <c r="F1827" s="43">
        <v>46774.0</v>
      </c>
      <c r="G1827" s="43" t="s">
        <v>17700</v>
      </c>
      <c r="H1827" s="43" t="s">
        <v>16857</v>
      </c>
      <c r="I1827" s="43" t="s">
        <v>9886</v>
      </c>
      <c r="J1827" s="43" t="s">
        <v>17701</v>
      </c>
    </row>
    <row r="1828">
      <c r="A1828" s="42">
        <v>480091.0</v>
      </c>
      <c r="B1828" s="43" t="s">
        <v>7963</v>
      </c>
      <c r="C1828" s="43" t="s">
        <v>9865</v>
      </c>
      <c r="D1828" s="43" t="s">
        <v>17537</v>
      </c>
      <c r="E1828" s="43">
        <v>45406.0</v>
      </c>
      <c r="F1828" s="43">
        <v>46501.0</v>
      </c>
      <c r="G1828" s="43"/>
      <c r="H1828" s="43" t="s">
        <v>16857</v>
      </c>
      <c r="I1828" s="43" t="s">
        <v>9887</v>
      </c>
      <c r="J1828" s="43" t="s">
        <v>17572</v>
      </c>
    </row>
    <row r="1829">
      <c r="A1829" s="42">
        <v>480091.0</v>
      </c>
      <c r="B1829" s="43" t="s">
        <v>7963</v>
      </c>
      <c r="C1829" s="43" t="s">
        <v>9865</v>
      </c>
      <c r="D1829" s="43" t="s">
        <v>17537</v>
      </c>
      <c r="E1829" s="43">
        <v>45291.0</v>
      </c>
      <c r="F1829" s="43">
        <v>46022.0</v>
      </c>
      <c r="G1829" s="43" t="s">
        <v>17972</v>
      </c>
      <c r="H1829" s="43" t="s">
        <v>16857</v>
      </c>
      <c r="I1829" s="43" t="s">
        <v>9019</v>
      </c>
      <c r="J1829" s="43" t="s">
        <v>18540</v>
      </c>
    </row>
    <row r="1830">
      <c r="A1830" s="42">
        <v>480091.0</v>
      </c>
      <c r="B1830" s="43" t="s">
        <v>7963</v>
      </c>
      <c r="C1830" s="43" t="s">
        <v>9865</v>
      </c>
      <c r="D1830" s="43" t="s">
        <v>17537</v>
      </c>
      <c r="E1830" s="43">
        <v>45291.0</v>
      </c>
      <c r="F1830" s="43">
        <v>45850.0</v>
      </c>
      <c r="G1830" s="43" t="s">
        <v>17789</v>
      </c>
      <c r="H1830" s="43" t="s">
        <v>16857</v>
      </c>
      <c r="I1830" s="43" t="s">
        <v>9888</v>
      </c>
      <c r="J1830" s="43" t="s">
        <v>18541</v>
      </c>
    </row>
    <row r="1831">
      <c r="A1831" s="42">
        <v>480091.0</v>
      </c>
      <c r="B1831" s="43" t="s">
        <v>7963</v>
      </c>
      <c r="C1831" s="43" t="s">
        <v>9865</v>
      </c>
      <c r="D1831" s="43" t="s">
        <v>17537</v>
      </c>
      <c r="E1831" s="43">
        <v>45264.0</v>
      </c>
      <c r="F1831" s="43">
        <v>46725.0</v>
      </c>
      <c r="G1831" s="43" t="s">
        <v>17704</v>
      </c>
      <c r="H1831" s="43" t="s">
        <v>16857</v>
      </c>
      <c r="I1831" s="43" t="s">
        <v>9889</v>
      </c>
      <c r="J1831" s="43" t="s">
        <v>17705</v>
      </c>
    </row>
    <row r="1832">
      <c r="A1832" s="42">
        <v>480091.0</v>
      </c>
      <c r="B1832" s="43" t="s">
        <v>7963</v>
      </c>
      <c r="C1832" s="43" t="s">
        <v>9865</v>
      </c>
      <c r="D1832" s="43" t="s">
        <v>17537</v>
      </c>
      <c r="E1832" s="43">
        <v>45314.0</v>
      </c>
      <c r="F1832" s="43">
        <v>46775.0</v>
      </c>
      <c r="G1832" s="43" t="s">
        <v>17997</v>
      </c>
      <c r="H1832" s="43" t="s">
        <v>16857</v>
      </c>
      <c r="I1832" s="43" t="s">
        <v>9890</v>
      </c>
      <c r="J1832" s="43" t="s">
        <v>17998</v>
      </c>
    </row>
    <row r="1833">
      <c r="A1833" s="42">
        <v>480091.0</v>
      </c>
      <c r="B1833" s="43" t="s">
        <v>7963</v>
      </c>
      <c r="C1833" s="43" t="s">
        <v>9865</v>
      </c>
      <c r="D1833" s="43" t="s">
        <v>17537</v>
      </c>
      <c r="E1833" s="43">
        <v>45327.0</v>
      </c>
      <c r="F1833" s="43">
        <v>46789.0</v>
      </c>
      <c r="G1833" s="43" t="s">
        <v>17588</v>
      </c>
      <c r="H1833" s="43" t="s">
        <v>16857</v>
      </c>
      <c r="I1833" s="43" t="s">
        <v>9891</v>
      </c>
      <c r="J1833" s="43" t="s">
        <v>17589</v>
      </c>
    </row>
    <row r="1834">
      <c r="A1834" s="42">
        <v>480091.0</v>
      </c>
      <c r="B1834" s="43" t="s">
        <v>7963</v>
      </c>
      <c r="C1834" s="43" t="s">
        <v>9865</v>
      </c>
      <c r="D1834" s="43" t="s">
        <v>17537</v>
      </c>
      <c r="E1834" s="43">
        <v>45461.0</v>
      </c>
      <c r="F1834" s="43">
        <v>46922.0</v>
      </c>
      <c r="G1834" s="43" t="s">
        <v>18014</v>
      </c>
      <c r="H1834" s="43" t="s">
        <v>16857</v>
      </c>
      <c r="I1834" s="43" t="s">
        <v>9892</v>
      </c>
      <c r="J1834" s="43" t="s">
        <v>18015</v>
      </c>
    </row>
    <row r="1835">
      <c r="A1835" s="42">
        <v>480091.0</v>
      </c>
      <c r="B1835" s="43" t="s">
        <v>7963</v>
      </c>
      <c r="C1835" s="43" t="s">
        <v>9865</v>
      </c>
      <c r="D1835" s="43" t="s">
        <v>17537</v>
      </c>
      <c r="E1835" s="43">
        <v>45483.0</v>
      </c>
      <c r="F1835" s="43">
        <v>46578.0</v>
      </c>
      <c r="G1835" s="43" t="s">
        <v>17926</v>
      </c>
      <c r="H1835" s="43" t="s">
        <v>16857</v>
      </c>
      <c r="I1835" s="43" t="s">
        <v>9893</v>
      </c>
      <c r="J1835" s="43" t="s">
        <v>17927</v>
      </c>
    </row>
    <row r="1836">
      <c r="A1836" s="42">
        <v>480091.0</v>
      </c>
      <c r="B1836" s="43" t="s">
        <v>7963</v>
      </c>
      <c r="C1836" s="43" t="s">
        <v>9865</v>
      </c>
      <c r="D1836" s="43" t="s">
        <v>17537</v>
      </c>
      <c r="E1836" s="43">
        <v>45385.0</v>
      </c>
      <c r="F1836" s="43">
        <v>46480.0</v>
      </c>
      <c r="G1836" s="43" t="s">
        <v>17784</v>
      </c>
      <c r="H1836" s="43" t="s">
        <v>16857</v>
      </c>
      <c r="I1836" s="43" t="s">
        <v>9894</v>
      </c>
      <c r="J1836" s="43" t="s">
        <v>17785</v>
      </c>
    </row>
    <row r="1837">
      <c r="A1837" s="42">
        <v>480091.0</v>
      </c>
      <c r="B1837" s="43" t="s">
        <v>7963</v>
      </c>
      <c r="C1837" s="43" t="s">
        <v>9865</v>
      </c>
      <c r="D1837" s="43" t="s">
        <v>17537</v>
      </c>
      <c r="E1837" s="43">
        <v>45291.0</v>
      </c>
      <c r="F1837" s="43">
        <v>46387.0</v>
      </c>
      <c r="G1837" s="43" t="s">
        <v>18542</v>
      </c>
      <c r="H1837" s="43" t="s">
        <v>16857</v>
      </c>
      <c r="I1837" s="43" t="s">
        <v>9895</v>
      </c>
      <c r="J1837" s="43">
        <v>44348.0</v>
      </c>
    </row>
    <row r="1838">
      <c r="A1838" s="42">
        <v>480091.0</v>
      </c>
      <c r="B1838" s="43" t="s">
        <v>7963</v>
      </c>
      <c r="C1838" s="43" t="s">
        <v>9865</v>
      </c>
      <c r="D1838" s="43" t="s">
        <v>17537</v>
      </c>
      <c r="E1838" s="43">
        <v>45497.0</v>
      </c>
      <c r="F1838" s="43">
        <v>46592.0</v>
      </c>
      <c r="G1838" s="43"/>
      <c r="H1838" s="43" t="s">
        <v>16857</v>
      </c>
      <c r="I1838" s="43" t="s">
        <v>9896</v>
      </c>
      <c r="J1838" s="43" t="s">
        <v>17990</v>
      </c>
    </row>
    <row r="1839">
      <c r="A1839" s="42">
        <v>480091.0</v>
      </c>
      <c r="B1839" s="43" t="s">
        <v>7963</v>
      </c>
      <c r="C1839" s="43" t="s">
        <v>9865</v>
      </c>
      <c r="D1839" s="43" t="s">
        <v>17537</v>
      </c>
      <c r="E1839" s="43">
        <v>45582.0</v>
      </c>
      <c r="F1839" s="43">
        <v>46312.0</v>
      </c>
      <c r="G1839" s="43" t="s">
        <v>17845</v>
      </c>
      <c r="H1839" s="43" t="s">
        <v>16857</v>
      </c>
      <c r="I1839" s="43" t="s">
        <v>9897</v>
      </c>
      <c r="J1839" s="43" t="s">
        <v>17942</v>
      </c>
    </row>
    <row r="1840">
      <c r="A1840" s="42">
        <v>480091.0</v>
      </c>
      <c r="B1840" s="43" t="s">
        <v>7963</v>
      </c>
      <c r="C1840" s="43" t="s">
        <v>9865</v>
      </c>
      <c r="D1840" s="43" t="s">
        <v>17537</v>
      </c>
      <c r="E1840" s="43">
        <v>45392.0</v>
      </c>
      <c r="F1840" s="43">
        <v>46487.0</v>
      </c>
      <c r="G1840" s="43" t="s">
        <v>17714</v>
      </c>
      <c r="H1840" s="43" t="s">
        <v>16857</v>
      </c>
      <c r="I1840" s="43" t="s">
        <v>9898</v>
      </c>
      <c r="J1840" s="43" t="s">
        <v>18543</v>
      </c>
    </row>
    <row r="1841">
      <c r="A1841" s="42">
        <v>480091.0</v>
      </c>
      <c r="B1841" s="43" t="s">
        <v>7963</v>
      </c>
      <c r="C1841" s="43" t="s">
        <v>9865</v>
      </c>
      <c r="D1841" s="43" t="s">
        <v>17537</v>
      </c>
      <c r="E1841" s="43">
        <v>45291.0</v>
      </c>
      <c r="F1841" s="43">
        <v>46123.0</v>
      </c>
      <c r="G1841" s="43" t="s">
        <v>18003</v>
      </c>
      <c r="H1841" s="43" t="s">
        <v>16857</v>
      </c>
      <c r="I1841" s="43" t="s">
        <v>9899</v>
      </c>
      <c r="J1841" s="43" t="s">
        <v>18544</v>
      </c>
    </row>
    <row r="1842">
      <c r="A1842" s="42">
        <v>480091.0</v>
      </c>
      <c r="B1842" s="43" t="s">
        <v>7963</v>
      </c>
      <c r="C1842" s="43" t="s">
        <v>9865</v>
      </c>
      <c r="D1842" s="43" t="s">
        <v>17537</v>
      </c>
      <c r="E1842" s="43">
        <v>45291.0</v>
      </c>
      <c r="F1842" s="43">
        <v>46053.0</v>
      </c>
      <c r="G1842" s="43" t="s">
        <v>18518</v>
      </c>
      <c r="H1842" s="43" t="s">
        <v>16857</v>
      </c>
      <c r="I1842" s="43" t="s">
        <v>9900</v>
      </c>
      <c r="J1842" s="43" t="s">
        <v>18519</v>
      </c>
    </row>
    <row r="1843">
      <c r="A1843" s="42">
        <v>480091.0</v>
      </c>
      <c r="B1843" s="43" t="s">
        <v>7963</v>
      </c>
      <c r="C1843" s="43" t="s">
        <v>9865</v>
      </c>
      <c r="D1843" s="43" t="s">
        <v>17537</v>
      </c>
      <c r="E1843" s="43">
        <v>45428.0</v>
      </c>
      <c r="F1843" s="43">
        <v>46158.0</v>
      </c>
      <c r="G1843" s="43" t="s">
        <v>18010</v>
      </c>
      <c r="H1843" s="43" t="s">
        <v>16857</v>
      </c>
      <c r="I1843" s="43" t="s">
        <v>9901</v>
      </c>
      <c r="J1843" s="43" t="s">
        <v>18011</v>
      </c>
    </row>
    <row r="1844">
      <c r="A1844" s="42">
        <v>480091.0</v>
      </c>
      <c r="B1844" s="43" t="s">
        <v>7963</v>
      </c>
      <c r="C1844" s="43" t="s">
        <v>9865</v>
      </c>
      <c r="D1844" s="43" t="s">
        <v>17537</v>
      </c>
      <c r="E1844" s="43">
        <v>45546.0</v>
      </c>
      <c r="F1844" s="43">
        <v>46641.0</v>
      </c>
      <c r="G1844" s="43"/>
      <c r="H1844" s="43" t="s">
        <v>16857</v>
      </c>
      <c r="I1844" s="43" t="s">
        <v>9902</v>
      </c>
      <c r="J1844" s="43" t="s">
        <v>18545</v>
      </c>
    </row>
    <row r="1845">
      <c r="A1845" s="42">
        <v>480091.0</v>
      </c>
      <c r="B1845" s="43" t="s">
        <v>7963</v>
      </c>
      <c r="C1845" s="43" t="s">
        <v>9865</v>
      </c>
      <c r="D1845" s="43" t="s">
        <v>17537</v>
      </c>
      <c r="E1845" s="43">
        <v>45595.0</v>
      </c>
      <c r="F1845" s="43">
        <v>46690.0</v>
      </c>
      <c r="G1845" s="43" t="s">
        <v>17706</v>
      </c>
      <c r="H1845" s="43" t="s">
        <v>16857</v>
      </c>
      <c r="I1845" s="43" t="s">
        <v>9903</v>
      </c>
      <c r="J1845" s="43" t="s">
        <v>17707</v>
      </c>
    </row>
    <row r="1846">
      <c r="A1846" s="42">
        <v>480091.0</v>
      </c>
      <c r="B1846" s="43" t="s">
        <v>7963</v>
      </c>
      <c r="C1846" s="43" t="s">
        <v>9865</v>
      </c>
      <c r="D1846" s="43" t="s">
        <v>17537</v>
      </c>
      <c r="E1846" s="43">
        <v>45428.0</v>
      </c>
      <c r="F1846" s="43">
        <v>46158.0</v>
      </c>
      <c r="G1846" s="43" t="s">
        <v>18546</v>
      </c>
      <c r="H1846" s="43" t="s">
        <v>16857</v>
      </c>
      <c r="I1846" s="43" t="s">
        <v>9904</v>
      </c>
      <c r="J1846" s="43" t="s">
        <v>18547</v>
      </c>
    </row>
    <row r="1847">
      <c r="A1847" s="42">
        <v>480091.0</v>
      </c>
      <c r="B1847" s="43" t="s">
        <v>7963</v>
      </c>
      <c r="C1847" s="43" t="s">
        <v>9865</v>
      </c>
      <c r="D1847" s="43" t="s">
        <v>17537</v>
      </c>
      <c r="E1847" s="43">
        <v>45477.0</v>
      </c>
      <c r="F1847" s="43">
        <v>46207.0</v>
      </c>
      <c r="G1847" s="43" t="s">
        <v>17987</v>
      </c>
      <c r="H1847" s="43" t="s">
        <v>16857</v>
      </c>
      <c r="I1847" s="43" t="s">
        <v>9905</v>
      </c>
      <c r="J1847" s="43" t="s">
        <v>18548</v>
      </c>
    </row>
    <row r="1848">
      <c r="A1848" s="42">
        <v>480091.0</v>
      </c>
      <c r="B1848" s="43" t="s">
        <v>7963</v>
      </c>
      <c r="C1848" s="43" t="s">
        <v>9865</v>
      </c>
      <c r="D1848" s="43" t="s">
        <v>17537</v>
      </c>
      <c r="E1848" s="43">
        <v>45291.0</v>
      </c>
      <c r="F1848" s="43">
        <v>45822.0</v>
      </c>
      <c r="G1848" s="43" t="s">
        <v>18549</v>
      </c>
      <c r="H1848" s="43" t="s">
        <v>16857</v>
      </c>
      <c r="I1848" s="43" t="s">
        <v>9906</v>
      </c>
      <c r="J1848" s="43" t="s">
        <v>18550</v>
      </c>
    </row>
    <row r="1849">
      <c r="A1849" s="42">
        <v>480091.0</v>
      </c>
      <c r="B1849" s="43" t="s">
        <v>7963</v>
      </c>
      <c r="C1849" s="43" t="s">
        <v>9865</v>
      </c>
      <c r="D1849" s="43" t="s">
        <v>17537</v>
      </c>
      <c r="E1849" s="43">
        <v>45503.0</v>
      </c>
      <c r="F1849" s="43">
        <v>46964.0</v>
      </c>
      <c r="G1849" s="43"/>
      <c r="H1849" s="43" t="s">
        <v>16857</v>
      </c>
      <c r="I1849" s="43" t="s">
        <v>9907</v>
      </c>
      <c r="J1849" s="43" t="s">
        <v>18551</v>
      </c>
    </row>
    <row r="1850">
      <c r="A1850" s="42">
        <v>480091.0</v>
      </c>
      <c r="B1850" s="43" t="s">
        <v>7963</v>
      </c>
      <c r="C1850" s="43" t="s">
        <v>9865</v>
      </c>
      <c r="D1850" s="43" t="s">
        <v>17537</v>
      </c>
      <c r="E1850" s="43">
        <v>45427.0</v>
      </c>
      <c r="F1850" s="43">
        <v>46522.0</v>
      </c>
      <c r="G1850" s="43" t="s">
        <v>17742</v>
      </c>
      <c r="H1850" s="43" t="s">
        <v>16857</v>
      </c>
      <c r="I1850" s="43" t="s">
        <v>9908</v>
      </c>
      <c r="J1850" s="43" t="s">
        <v>18023</v>
      </c>
    </row>
    <row r="1851">
      <c r="A1851" s="42">
        <v>480091.0</v>
      </c>
      <c r="B1851" s="43" t="s">
        <v>7963</v>
      </c>
      <c r="C1851" s="43" t="s">
        <v>9865</v>
      </c>
      <c r="D1851" s="43" t="s">
        <v>17537</v>
      </c>
      <c r="E1851" s="43">
        <v>45291.0</v>
      </c>
      <c r="F1851" s="43">
        <v>46752.0</v>
      </c>
      <c r="G1851" s="43" t="s">
        <v>17582</v>
      </c>
      <c r="H1851" s="43" t="s">
        <v>16857</v>
      </c>
      <c r="I1851" s="43" t="s">
        <v>9909</v>
      </c>
      <c r="J1851" s="43" t="s">
        <v>17583</v>
      </c>
    </row>
    <row r="1852">
      <c r="A1852" s="42">
        <v>480091.0</v>
      </c>
      <c r="B1852" s="43" t="s">
        <v>7963</v>
      </c>
      <c r="C1852" s="43" t="s">
        <v>9865</v>
      </c>
      <c r="D1852" s="43" t="s">
        <v>17537</v>
      </c>
      <c r="E1852" s="43">
        <v>45531.0</v>
      </c>
      <c r="F1852" s="43">
        <v>46627.0</v>
      </c>
      <c r="G1852" s="43"/>
      <c r="H1852" s="43" t="s">
        <v>16857</v>
      </c>
      <c r="I1852" s="43" t="s">
        <v>9910</v>
      </c>
      <c r="J1852" s="43" t="s">
        <v>17912</v>
      </c>
    </row>
    <row r="1853">
      <c r="A1853" s="42">
        <v>480091.0</v>
      </c>
      <c r="B1853" s="43" t="s">
        <v>7963</v>
      </c>
      <c r="C1853" s="43" t="s">
        <v>9865</v>
      </c>
      <c r="D1853" s="43" t="s">
        <v>17537</v>
      </c>
      <c r="E1853" s="43">
        <v>45321.0</v>
      </c>
      <c r="F1853" s="43">
        <v>46417.0</v>
      </c>
      <c r="G1853" s="43" t="s">
        <v>17847</v>
      </c>
      <c r="H1853" s="43" t="s">
        <v>16857</v>
      </c>
      <c r="I1853" s="43" t="s">
        <v>9911</v>
      </c>
      <c r="J1853" s="43" t="s">
        <v>17848</v>
      </c>
    </row>
    <row r="1854">
      <c r="A1854" s="42">
        <v>480091.0</v>
      </c>
      <c r="B1854" s="43" t="s">
        <v>7963</v>
      </c>
      <c r="C1854" s="43" t="s">
        <v>9865</v>
      </c>
      <c r="D1854" s="43" t="s">
        <v>17537</v>
      </c>
      <c r="E1854" s="43">
        <v>45291.0</v>
      </c>
      <c r="F1854" s="43">
        <v>46123.0</v>
      </c>
      <c r="G1854" s="43" t="s">
        <v>17842</v>
      </c>
      <c r="H1854" s="43" t="s">
        <v>16857</v>
      </c>
      <c r="I1854" s="43" t="s">
        <v>9912</v>
      </c>
      <c r="J1854" s="43" t="s">
        <v>16479</v>
      </c>
    </row>
    <row r="1855">
      <c r="A1855" s="42">
        <v>480091.0</v>
      </c>
      <c r="B1855" s="43" t="s">
        <v>7963</v>
      </c>
      <c r="C1855" s="43" t="s">
        <v>9865</v>
      </c>
      <c r="D1855" s="43" t="s">
        <v>17537</v>
      </c>
      <c r="E1855" s="43">
        <v>45443.0</v>
      </c>
      <c r="F1855" s="43">
        <v>46173.0</v>
      </c>
      <c r="G1855" s="43" t="s">
        <v>17924</v>
      </c>
      <c r="H1855" s="43" t="s">
        <v>16857</v>
      </c>
      <c r="I1855" s="43" t="s">
        <v>9913</v>
      </c>
      <c r="J1855" s="43" t="s">
        <v>17925</v>
      </c>
    </row>
    <row r="1856">
      <c r="A1856" s="42">
        <v>480091.0</v>
      </c>
      <c r="B1856" s="43" t="s">
        <v>7963</v>
      </c>
      <c r="C1856" s="43" t="s">
        <v>9865</v>
      </c>
      <c r="D1856" s="43" t="s">
        <v>17537</v>
      </c>
      <c r="E1856" s="43">
        <v>45517.0</v>
      </c>
      <c r="F1856" s="43">
        <v>46613.0</v>
      </c>
      <c r="G1856" s="43" t="s">
        <v>17787</v>
      </c>
      <c r="H1856" s="43" t="s">
        <v>16857</v>
      </c>
      <c r="I1856" s="43" t="s">
        <v>9914</v>
      </c>
      <c r="J1856" s="43" t="s">
        <v>18030</v>
      </c>
    </row>
    <row r="1857">
      <c r="A1857" s="42">
        <v>480091.0</v>
      </c>
      <c r="B1857" s="43" t="s">
        <v>7963</v>
      </c>
      <c r="C1857" s="43" t="s">
        <v>9865</v>
      </c>
      <c r="D1857" s="43" t="s">
        <v>17537</v>
      </c>
      <c r="E1857" s="43">
        <v>45393.0</v>
      </c>
      <c r="F1857" s="43">
        <v>46123.0</v>
      </c>
      <c r="G1857" s="43" t="s">
        <v>17928</v>
      </c>
      <c r="H1857" s="43" t="s">
        <v>16857</v>
      </c>
      <c r="I1857" s="43" t="s">
        <v>9915</v>
      </c>
      <c r="J1857" s="43" t="s">
        <v>17929</v>
      </c>
    </row>
    <row r="1858">
      <c r="A1858" s="42">
        <v>480091.0</v>
      </c>
      <c r="B1858" s="43" t="s">
        <v>7963</v>
      </c>
      <c r="C1858" s="43" t="s">
        <v>9865</v>
      </c>
      <c r="D1858" s="43" t="s">
        <v>17537</v>
      </c>
      <c r="E1858" s="43">
        <v>45462.0</v>
      </c>
      <c r="F1858" s="43">
        <v>46558.0</v>
      </c>
      <c r="G1858" s="43"/>
      <c r="H1858" s="43" t="s">
        <v>16857</v>
      </c>
      <c r="I1858" s="43" t="s">
        <v>9916</v>
      </c>
      <c r="J1858" s="43" t="s">
        <v>17590</v>
      </c>
    </row>
    <row r="1859">
      <c r="A1859" s="42">
        <v>480091.0</v>
      </c>
      <c r="B1859" s="43" t="s">
        <v>7963</v>
      </c>
      <c r="C1859" s="43" t="s">
        <v>9865</v>
      </c>
      <c r="D1859" s="43" t="s">
        <v>17537</v>
      </c>
      <c r="E1859" s="43">
        <v>45468.0</v>
      </c>
      <c r="F1859" s="43">
        <v>46930.0</v>
      </c>
      <c r="G1859" s="43" t="s">
        <v>17736</v>
      </c>
      <c r="H1859" s="43" t="s">
        <v>16857</v>
      </c>
      <c r="I1859" s="43" t="s">
        <v>9917</v>
      </c>
      <c r="J1859" s="43" t="s">
        <v>18022</v>
      </c>
    </row>
    <row r="1860">
      <c r="A1860" s="42">
        <v>480091.0</v>
      </c>
      <c r="B1860" s="43" t="s">
        <v>7963</v>
      </c>
      <c r="C1860" s="43" t="s">
        <v>9865</v>
      </c>
      <c r="D1860" s="43" t="s">
        <v>17537</v>
      </c>
      <c r="E1860" s="43">
        <v>45291.0</v>
      </c>
      <c r="F1860" s="43">
        <v>45990.0</v>
      </c>
      <c r="G1860" s="43" t="s">
        <v>17881</v>
      </c>
      <c r="H1860" s="43" t="s">
        <v>16857</v>
      </c>
      <c r="I1860" s="43" t="s">
        <v>9918</v>
      </c>
      <c r="J1860" s="43" t="s">
        <v>18552</v>
      </c>
    </row>
    <row r="1861">
      <c r="A1861" s="42">
        <v>480091.0</v>
      </c>
      <c r="B1861" s="43" t="s">
        <v>7963</v>
      </c>
      <c r="C1861" s="43" t="s">
        <v>9865</v>
      </c>
      <c r="D1861" s="43" t="s">
        <v>17537</v>
      </c>
      <c r="E1861" s="43">
        <v>45335.0</v>
      </c>
      <c r="F1861" s="43">
        <v>46431.0</v>
      </c>
      <c r="G1861" s="43" t="s">
        <v>17782</v>
      </c>
      <c r="H1861" s="43" t="s">
        <v>16857</v>
      </c>
      <c r="I1861" s="43" t="s">
        <v>9919</v>
      </c>
      <c r="J1861" s="43" t="s">
        <v>17783</v>
      </c>
    </row>
    <row r="1862">
      <c r="A1862" s="42">
        <v>480091.0</v>
      </c>
      <c r="B1862" s="43" t="s">
        <v>7963</v>
      </c>
      <c r="C1862" s="43" t="s">
        <v>9865</v>
      </c>
      <c r="D1862" s="43" t="s">
        <v>17537</v>
      </c>
      <c r="E1862" s="43">
        <v>45473.0</v>
      </c>
      <c r="F1862" s="43">
        <v>46934.0</v>
      </c>
      <c r="G1862" s="43" t="s">
        <v>17746</v>
      </c>
      <c r="H1862" s="43" t="s">
        <v>16857</v>
      </c>
      <c r="I1862" s="43" t="s">
        <v>9920</v>
      </c>
      <c r="J1862" s="43" t="s">
        <v>17747</v>
      </c>
    </row>
    <row r="1863">
      <c r="A1863" s="42">
        <v>480091.0</v>
      </c>
      <c r="B1863" s="43" t="s">
        <v>7963</v>
      </c>
      <c r="C1863" s="43" t="s">
        <v>9865</v>
      </c>
      <c r="D1863" s="43" t="s">
        <v>17537</v>
      </c>
      <c r="E1863" s="43">
        <v>45291.0</v>
      </c>
      <c r="F1863" s="43">
        <v>46137.0</v>
      </c>
      <c r="G1863" s="43" t="s">
        <v>17900</v>
      </c>
      <c r="H1863" s="43" t="s">
        <v>16857</v>
      </c>
      <c r="I1863" s="43" t="s">
        <v>9921</v>
      </c>
      <c r="J1863" s="43" t="s">
        <v>18553</v>
      </c>
    </row>
    <row r="1864">
      <c r="A1864" s="42">
        <v>480091.0</v>
      </c>
      <c r="B1864" s="43" t="s">
        <v>7963</v>
      </c>
      <c r="C1864" s="43" t="s">
        <v>9865</v>
      </c>
      <c r="D1864" s="43" t="s">
        <v>17537</v>
      </c>
      <c r="E1864" s="43">
        <v>45291.0</v>
      </c>
      <c r="F1864" s="43">
        <v>45991.0</v>
      </c>
      <c r="G1864" s="43" t="s">
        <v>17935</v>
      </c>
      <c r="H1864" s="43" t="s">
        <v>16857</v>
      </c>
      <c r="I1864" s="43" t="s">
        <v>9922</v>
      </c>
      <c r="J1864" s="43" t="s">
        <v>17936</v>
      </c>
    </row>
    <row r="1865">
      <c r="A1865" s="42">
        <v>480091.0</v>
      </c>
      <c r="B1865" s="43" t="s">
        <v>7963</v>
      </c>
      <c r="C1865" s="43" t="s">
        <v>9865</v>
      </c>
      <c r="D1865" s="43" t="s">
        <v>17537</v>
      </c>
      <c r="E1865" s="43">
        <v>45291.0</v>
      </c>
      <c r="F1865" s="43">
        <v>45843.0</v>
      </c>
      <c r="G1865" s="43" t="s">
        <v>17933</v>
      </c>
      <c r="H1865" s="43" t="s">
        <v>16857</v>
      </c>
      <c r="I1865" s="43" t="s">
        <v>9923</v>
      </c>
      <c r="J1865" s="43" t="s">
        <v>17934</v>
      </c>
    </row>
    <row r="1866">
      <c r="A1866" s="42">
        <v>480091.0</v>
      </c>
      <c r="B1866" s="43" t="s">
        <v>7963</v>
      </c>
      <c r="C1866" s="43" t="s">
        <v>9865</v>
      </c>
      <c r="D1866" s="43" t="s">
        <v>17537</v>
      </c>
      <c r="E1866" s="43">
        <v>45291.0</v>
      </c>
      <c r="F1866" s="43">
        <v>46752.0</v>
      </c>
      <c r="G1866" s="43" t="s">
        <v>17573</v>
      </c>
      <c r="H1866" s="43" t="s">
        <v>16857</v>
      </c>
      <c r="I1866" s="43" t="s">
        <v>9924</v>
      </c>
      <c r="J1866" s="43" t="s">
        <v>16351</v>
      </c>
    </row>
    <row r="1867">
      <c r="A1867" s="42">
        <v>480091.0</v>
      </c>
      <c r="B1867" s="43" t="s">
        <v>7963</v>
      </c>
      <c r="C1867" s="43" t="s">
        <v>9865</v>
      </c>
      <c r="D1867" s="43" t="s">
        <v>17537</v>
      </c>
      <c r="E1867" s="43">
        <v>45421.0</v>
      </c>
      <c r="F1867" s="43">
        <v>46151.0</v>
      </c>
      <c r="G1867" s="43" t="s">
        <v>18020</v>
      </c>
      <c r="H1867" s="43" t="s">
        <v>16857</v>
      </c>
      <c r="I1867" s="43" t="s">
        <v>9925</v>
      </c>
      <c r="J1867" s="43" t="s">
        <v>18021</v>
      </c>
    </row>
    <row r="1868">
      <c r="A1868" s="42">
        <v>480091.0</v>
      </c>
      <c r="B1868" s="43" t="s">
        <v>7963</v>
      </c>
      <c r="C1868" s="43" t="s">
        <v>9865</v>
      </c>
      <c r="D1868" s="43" t="s">
        <v>17537</v>
      </c>
      <c r="E1868" s="43">
        <v>45434.0</v>
      </c>
      <c r="F1868" s="43">
        <v>46529.0</v>
      </c>
      <c r="G1868" s="43" t="s">
        <v>17591</v>
      </c>
      <c r="H1868" s="43" t="s">
        <v>16857</v>
      </c>
      <c r="I1868" s="43" t="s">
        <v>9926</v>
      </c>
      <c r="J1868" s="43" t="s">
        <v>17937</v>
      </c>
    </row>
    <row r="1869">
      <c r="A1869" s="42">
        <v>480091.0</v>
      </c>
      <c r="B1869" s="43" t="s">
        <v>7963</v>
      </c>
      <c r="C1869" s="43" t="s">
        <v>9865</v>
      </c>
      <c r="D1869" s="43" t="s">
        <v>17537</v>
      </c>
      <c r="E1869" s="43">
        <v>45582.0</v>
      </c>
      <c r="F1869" s="43">
        <v>46312.0</v>
      </c>
      <c r="G1869" s="43" t="s">
        <v>17845</v>
      </c>
      <c r="H1869" s="43" t="s">
        <v>16857</v>
      </c>
      <c r="I1869" s="43" t="s">
        <v>9927</v>
      </c>
      <c r="J1869" s="43" t="s">
        <v>17919</v>
      </c>
    </row>
    <row r="1870">
      <c r="A1870" s="42">
        <v>480091.0</v>
      </c>
      <c r="B1870" s="43" t="s">
        <v>7963</v>
      </c>
      <c r="C1870" s="43" t="s">
        <v>9865</v>
      </c>
      <c r="D1870" s="43" t="s">
        <v>17537</v>
      </c>
      <c r="E1870" s="43">
        <v>45291.0</v>
      </c>
      <c r="F1870" s="43">
        <v>46752.0</v>
      </c>
      <c r="G1870" s="43" t="s">
        <v>18554</v>
      </c>
      <c r="H1870" s="43" t="s">
        <v>16857</v>
      </c>
      <c r="I1870" s="43" t="s">
        <v>9928</v>
      </c>
      <c r="J1870" s="43" t="s">
        <v>15159</v>
      </c>
    </row>
    <row r="1871">
      <c r="A1871" s="42">
        <v>480091.0</v>
      </c>
      <c r="B1871" s="43" t="s">
        <v>7963</v>
      </c>
      <c r="C1871" s="43" t="s">
        <v>9865</v>
      </c>
      <c r="D1871" s="43" t="s">
        <v>17537</v>
      </c>
      <c r="E1871" s="43">
        <v>45441.0</v>
      </c>
      <c r="F1871" s="43">
        <v>46536.0</v>
      </c>
      <c r="G1871" s="43" t="s">
        <v>17586</v>
      </c>
      <c r="H1871" s="43" t="s">
        <v>16857</v>
      </c>
      <c r="I1871" s="43" t="s">
        <v>9929</v>
      </c>
      <c r="J1871" s="43" t="s">
        <v>18031</v>
      </c>
    </row>
    <row r="1872">
      <c r="A1872" s="42">
        <v>480091.0</v>
      </c>
      <c r="B1872" s="43" t="s">
        <v>7963</v>
      </c>
      <c r="C1872" s="43" t="s">
        <v>9865</v>
      </c>
      <c r="D1872" s="43" t="s">
        <v>17537</v>
      </c>
      <c r="E1872" s="43">
        <v>45568.0</v>
      </c>
      <c r="F1872" s="43">
        <v>46298.0</v>
      </c>
      <c r="G1872" s="43"/>
      <c r="H1872" s="43" t="s">
        <v>16857</v>
      </c>
      <c r="I1872" s="43" t="s">
        <v>9930</v>
      </c>
      <c r="J1872" s="43" t="s">
        <v>17797</v>
      </c>
    </row>
    <row r="1873">
      <c r="A1873" s="42">
        <v>480091.0</v>
      </c>
      <c r="B1873" s="43" t="s">
        <v>7963</v>
      </c>
      <c r="C1873" s="43" t="s">
        <v>9865</v>
      </c>
      <c r="D1873" s="43" t="s">
        <v>17537</v>
      </c>
      <c r="E1873" s="43">
        <v>45477.0</v>
      </c>
      <c r="F1873" s="43">
        <v>46572.0</v>
      </c>
      <c r="G1873" s="43" t="s">
        <v>18555</v>
      </c>
      <c r="H1873" s="43" t="s">
        <v>16857</v>
      </c>
      <c r="I1873" s="43" t="s">
        <v>9931</v>
      </c>
      <c r="J1873" s="43" t="s">
        <v>18556</v>
      </c>
    </row>
    <row r="1874">
      <c r="A1874" s="42">
        <v>480091.0</v>
      </c>
      <c r="B1874" s="43" t="s">
        <v>7963</v>
      </c>
      <c r="C1874" s="43" t="s">
        <v>9231</v>
      </c>
      <c r="D1874" s="43" t="s">
        <v>17537</v>
      </c>
      <c r="E1874" s="43">
        <v>45039.0</v>
      </c>
      <c r="F1874" s="43">
        <v>46410.0</v>
      </c>
      <c r="G1874" s="43" t="s">
        <v>18165</v>
      </c>
      <c r="H1874" s="43" t="s">
        <v>16857</v>
      </c>
      <c r="I1874" s="43" t="s">
        <v>9233</v>
      </c>
      <c r="J1874" s="43" t="s">
        <v>18166</v>
      </c>
    </row>
    <row r="1875">
      <c r="A1875" s="42">
        <v>480091.0</v>
      </c>
      <c r="B1875" s="43" t="s">
        <v>7963</v>
      </c>
      <c r="C1875" s="43" t="s">
        <v>9225</v>
      </c>
      <c r="D1875" s="43" t="s">
        <v>17537</v>
      </c>
      <c r="E1875" s="43">
        <v>45039.0</v>
      </c>
      <c r="F1875" s="43">
        <v>46410.0</v>
      </c>
      <c r="G1875" s="43" t="s">
        <v>18165</v>
      </c>
      <c r="H1875" s="43" t="s">
        <v>16857</v>
      </c>
      <c r="I1875" s="43" t="s">
        <v>9227</v>
      </c>
      <c r="J1875" s="43" t="s">
        <v>18166</v>
      </c>
    </row>
    <row r="1876">
      <c r="A1876" s="42">
        <v>480091.0</v>
      </c>
      <c r="B1876" s="43" t="s">
        <v>7963</v>
      </c>
      <c r="C1876" s="43" t="s">
        <v>9220</v>
      </c>
      <c r="D1876" s="43" t="s">
        <v>17537</v>
      </c>
      <c r="E1876" s="43">
        <v>45039.0</v>
      </c>
      <c r="F1876" s="43">
        <v>46410.0</v>
      </c>
      <c r="G1876" s="43" t="s">
        <v>18165</v>
      </c>
      <c r="H1876" s="43" t="s">
        <v>16857</v>
      </c>
      <c r="I1876" s="43" t="s">
        <v>9222</v>
      </c>
      <c r="J1876" s="43" t="s">
        <v>18166</v>
      </c>
    </row>
    <row r="1877">
      <c r="A1877" s="42">
        <v>480091.0</v>
      </c>
      <c r="B1877" s="43" t="s">
        <v>7963</v>
      </c>
      <c r="C1877" s="43" t="s">
        <v>9214</v>
      </c>
      <c r="D1877" s="43" t="s">
        <v>17537</v>
      </c>
      <c r="E1877" s="43">
        <v>45421.0</v>
      </c>
      <c r="F1877" s="43">
        <v>46516.0</v>
      </c>
      <c r="G1877" s="43"/>
      <c r="H1877" s="43" t="s">
        <v>16857</v>
      </c>
      <c r="I1877" s="43" t="s">
        <v>18557</v>
      </c>
      <c r="J1877" s="43" t="s">
        <v>18044</v>
      </c>
    </row>
    <row r="1878">
      <c r="A1878" s="42">
        <v>480091.0</v>
      </c>
      <c r="B1878" s="43" t="s">
        <v>7963</v>
      </c>
      <c r="C1878" s="43" t="s">
        <v>9240</v>
      </c>
      <c r="D1878" s="43" t="s">
        <v>17537</v>
      </c>
      <c r="E1878" s="43">
        <v>45606.0</v>
      </c>
      <c r="F1878" s="43">
        <v>46336.0</v>
      </c>
      <c r="G1878" s="43"/>
      <c r="H1878" s="43" t="s">
        <v>16857</v>
      </c>
      <c r="I1878" s="43" t="s">
        <v>9242</v>
      </c>
      <c r="J1878" s="43" t="s">
        <v>18558</v>
      </c>
    </row>
    <row r="1879">
      <c r="A1879" s="42">
        <v>480091.0</v>
      </c>
      <c r="B1879" s="43" t="s">
        <v>7963</v>
      </c>
      <c r="C1879" s="43" t="s">
        <v>8768</v>
      </c>
      <c r="D1879" s="43" t="s">
        <v>17537</v>
      </c>
      <c r="E1879" s="43">
        <v>45504.0</v>
      </c>
      <c r="F1879" s="43">
        <v>46964.0</v>
      </c>
      <c r="G1879" s="43"/>
      <c r="H1879" s="43" t="s">
        <v>16857</v>
      </c>
      <c r="I1879" s="43" t="s">
        <v>8770</v>
      </c>
      <c r="J1879" s="43" t="s">
        <v>18559</v>
      </c>
    </row>
    <row r="1880">
      <c r="A1880" s="42">
        <v>480091.0</v>
      </c>
      <c r="B1880" s="43" t="s">
        <v>7963</v>
      </c>
      <c r="C1880" s="43" t="s">
        <v>9243</v>
      </c>
      <c r="D1880" s="43" t="s">
        <v>17537</v>
      </c>
      <c r="E1880" s="43">
        <v>45479.0</v>
      </c>
      <c r="F1880" s="43">
        <v>46940.0</v>
      </c>
      <c r="G1880" s="43" t="s">
        <v>17606</v>
      </c>
      <c r="H1880" s="43" t="s">
        <v>16857</v>
      </c>
      <c r="I1880" s="43" t="s">
        <v>592</v>
      </c>
      <c r="J1880" s="43" t="s">
        <v>17607</v>
      </c>
    </row>
    <row r="1881">
      <c r="A1881" s="42">
        <v>480091.0</v>
      </c>
      <c r="B1881" s="43" t="s">
        <v>7963</v>
      </c>
      <c r="C1881" s="43" t="s">
        <v>18560</v>
      </c>
      <c r="D1881" s="43" t="s">
        <v>17537</v>
      </c>
      <c r="E1881" s="43">
        <v>45595.0</v>
      </c>
      <c r="F1881" s="43">
        <v>46690.0</v>
      </c>
      <c r="G1881" s="43"/>
      <c r="H1881" s="43" t="s">
        <v>16857</v>
      </c>
      <c r="I1881" s="43" t="s">
        <v>9210</v>
      </c>
      <c r="J1881" s="43" t="s">
        <v>18561</v>
      </c>
    </row>
    <row r="1882">
      <c r="A1882" s="42">
        <v>480091.0</v>
      </c>
      <c r="B1882" s="43" t="s">
        <v>7963</v>
      </c>
      <c r="C1882" s="43" t="s">
        <v>9203</v>
      </c>
      <c r="D1882" s="43" t="s">
        <v>17537</v>
      </c>
      <c r="E1882" s="43">
        <v>45421.0</v>
      </c>
      <c r="F1882" s="43">
        <v>46516.0</v>
      </c>
      <c r="G1882" s="43"/>
      <c r="H1882" s="43" t="s">
        <v>16857</v>
      </c>
      <c r="I1882" s="43" t="s">
        <v>9205</v>
      </c>
      <c r="J1882" s="43" t="s">
        <v>18044</v>
      </c>
    </row>
    <row r="1883">
      <c r="A1883" s="42">
        <v>480091.0</v>
      </c>
      <c r="B1883" s="43" t="s">
        <v>7963</v>
      </c>
      <c r="C1883" s="43" t="s">
        <v>10138</v>
      </c>
      <c r="D1883" s="43" t="s">
        <v>17537</v>
      </c>
      <c r="E1883" s="43">
        <v>45291.0</v>
      </c>
      <c r="F1883" s="43">
        <v>45727.0</v>
      </c>
      <c r="G1883" s="43" t="s">
        <v>18562</v>
      </c>
      <c r="H1883" s="43" t="s">
        <v>16857</v>
      </c>
      <c r="I1883" s="43" t="s">
        <v>10141</v>
      </c>
      <c r="J1883" s="43" t="s">
        <v>18563</v>
      </c>
    </row>
    <row r="1884">
      <c r="A1884" s="42">
        <v>480091.0</v>
      </c>
      <c r="B1884" s="43" t="s">
        <v>7963</v>
      </c>
      <c r="C1884" s="43" t="s">
        <v>10138</v>
      </c>
      <c r="D1884" s="43" t="s">
        <v>17537</v>
      </c>
      <c r="E1884" s="43">
        <v>45291.0</v>
      </c>
      <c r="F1884" s="43">
        <v>45721.0</v>
      </c>
      <c r="G1884" s="43" t="s">
        <v>18564</v>
      </c>
      <c r="H1884" s="43" t="s">
        <v>16857</v>
      </c>
      <c r="I1884" s="43" t="s">
        <v>10142</v>
      </c>
      <c r="J1884" s="43" t="s">
        <v>18565</v>
      </c>
    </row>
    <row r="1885">
      <c r="A1885" s="42">
        <v>480091.0</v>
      </c>
      <c r="B1885" s="43" t="s">
        <v>7963</v>
      </c>
      <c r="C1885" s="43" t="s">
        <v>10138</v>
      </c>
      <c r="D1885" s="43" t="s">
        <v>17537</v>
      </c>
      <c r="E1885" s="43">
        <v>45291.0</v>
      </c>
      <c r="F1885" s="43">
        <v>45696.0</v>
      </c>
      <c r="G1885" s="43" t="s">
        <v>17617</v>
      </c>
      <c r="H1885" s="43" t="s">
        <v>16857</v>
      </c>
      <c r="I1885" s="43" t="s">
        <v>10140</v>
      </c>
      <c r="J1885" s="43" t="s">
        <v>17618</v>
      </c>
    </row>
    <row r="1886">
      <c r="A1886" s="42">
        <v>480091.0</v>
      </c>
      <c r="B1886" s="43" t="s">
        <v>7963</v>
      </c>
      <c r="C1886" s="43" t="s">
        <v>8460</v>
      </c>
      <c r="D1886" s="43" t="s">
        <v>17537</v>
      </c>
      <c r="E1886" s="43">
        <v>45280.0</v>
      </c>
      <c r="F1886" s="43">
        <v>45282.0</v>
      </c>
      <c r="G1886" s="43" t="s">
        <v>18473</v>
      </c>
      <c r="H1886" s="43" t="s">
        <v>16857</v>
      </c>
      <c r="I1886" s="43" t="s">
        <v>3589</v>
      </c>
      <c r="J1886" s="43" t="s">
        <v>18475</v>
      </c>
    </row>
    <row r="1887">
      <c r="A1887" s="42">
        <v>480091.0</v>
      </c>
      <c r="B1887" s="43" t="s">
        <v>7963</v>
      </c>
      <c r="C1887" s="43" t="s">
        <v>18566</v>
      </c>
      <c r="D1887" s="43" t="s">
        <v>17537</v>
      </c>
      <c r="E1887" s="43">
        <v>45291.0</v>
      </c>
      <c r="F1887" s="43">
        <v>45411.0</v>
      </c>
      <c r="G1887" s="43"/>
      <c r="H1887" s="43" t="s">
        <v>16857</v>
      </c>
      <c r="I1887" s="43" t="s">
        <v>8501</v>
      </c>
      <c r="J1887" s="43" t="s">
        <v>18567</v>
      </c>
    </row>
    <row r="1888">
      <c r="A1888" s="42">
        <v>480091.0</v>
      </c>
      <c r="B1888" s="43" t="s">
        <v>7963</v>
      </c>
      <c r="C1888" s="43" t="s">
        <v>18566</v>
      </c>
      <c r="D1888" s="43" t="s">
        <v>17537</v>
      </c>
      <c r="E1888" s="43">
        <v>45291.0</v>
      </c>
      <c r="F1888" s="43">
        <v>45411.0</v>
      </c>
      <c r="G1888" s="43"/>
      <c r="H1888" s="43" t="s">
        <v>16857</v>
      </c>
      <c r="I1888" s="43" t="s">
        <v>494</v>
      </c>
      <c r="J1888" s="43" t="s">
        <v>18568</v>
      </c>
    </row>
    <row r="1889">
      <c r="A1889" s="42">
        <v>480091.0</v>
      </c>
      <c r="B1889" s="43" t="s">
        <v>7963</v>
      </c>
      <c r="C1889" s="43" t="s">
        <v>18566</v>
      </c>
      <c r="D1889" s="43" t="s">
        <v>17537</v>
      </c>
      <c r="E1889" s="43">
        <v>45291.0</v>
      </c>
      <c r="F1889" s="43">
        <v>45657.0</v>
      </c>
      <c r="G1889" s="43"/>
      <c r="H1889" s="43" t="s">
        <v>16857</v>
      </c>
      <c r="I1889" s="43" t="s">
        <v>792</v>
      </c>
      <c r="J1889" s="43" t="s">
        <v>18569</v>
      </c>
    </row>
    <row r="1890">
      <c r="A1890" s="42">
        <v>480091.0</v>
      </c>
      <c r="B1890" s="43" t="s">
        <v>7963</v>
      </c>
      <c r="C1890" s="43" t="s">
        <v>18566</v>
      </c>
      <c r="D1890" s="43" t="s">
        <v>17537</v>
      </c>
      <c r="E1890" s="43">
        <v>45291.0</v>
      </c>
      <c r="F1890" s="43">
        <v>45657.0</v>
      </c>
      <c r="G1890" s="43"/>
      <c r="H1890" s="43" t="s">
        <v>16857</v>
      </c>
      <c r="I1890" s="43" t="s">
        <v>8500</v>
      </c>
      <c r="J1890" s="43" t="s">
        <v>18570</v>
      </c>
    </row>
    <row r="1891">
      <c r="A1891" s="42">
        <v>480091.0</v>
      </c>
      <c r="B1891" s="43" t="s">
        <v>7963</v>
      </c>
      <c r="C1891" s="43" t="s">
        <v>8348</v>
      </c>
      <c r="D1891" s="43" t="s">
        <v>17537</v>
      </c>
      <c r="E1891" s="43">
        <v>45596.0</v>
      </c>
      <c r="F1891" s="43">
        <v>45230.0</v>
      </c>
      <c r="G1891" s="43" t="s">
        <v>17561</v>
      </c>
      <c r="H1891" s="43" t="s">
        <v>16857</v>
      </c>
      <c r="I1891" s="43" t="s">
        <v>8347</v>
      </c>
      <c r="J1891" s="43" t="s">
        <v>17563</v>
      </c>
    </row>
    <row r="1892">
      <c r="A1892" s="42">
        <v>480091.0</v>
      </c>
      <c r="B1892" s="43" t="s">
        <v>7963</v>
      </c>
      <c r="C1892" s="43" t="s">
        <v>11006</v>
      </c>
      <c r="D1892" s="43" t="s">
        <v>17537</v>
      </c>
      <c r="E1892" s="43">
        <v>45349.0</v>
      </c>
      <c r="F1892" s="43">
        <v>46445.0</v>
      </c>
      <c r="G1892" s="43" t="s">
        <v>18108</v>
      </c>
      <c r="H1892" s="43" t="s">
        <v>16857</v>
      </c>
      <c r="I1892" s="43" t="s">
        <v>10443</v>
      </c>
      <c r="J1892" s="43" t="s">
        <v>18109</v>
      </c>
    </row>
    <row r="1893">
      <c r="A1893" s="42">
        <v>480091.0</v>
      </c>
      <c r="B1893" s="43" t="s">
        <v>7963</v>
      </c>
      <c r="C1893" s="43" t="s">
        <v>8466</v>
      </c>
      <c r="D1893" s="43" t="s">
        <v>17537</v>
      </c>
      <c r="E1893" s="43">
        <v>45596.0</v>
      </c>
      <c r="F1893" s="43">
        <v>45230.0</v>
      </c>
      <c r="G1893" s="43" t="s">
        <v>17561</v>
      </c>
      <c r="H1893" s="43" t="s">
        <v>16857</v>
      </c>
      <c r="I1893" s="43" t="s">
        <v>8470</v>
      </c>
      <c r="J1893" s="43" t="s">
        <v>17563</v>
      </c>
    </row>
    <row r="1894">
      <c r="A1894" s="42">
        <v>32001.0</v>
      </c>
      <c r="B1894" s="43" t="s">
        <v>11826</v>
      </c>
      <c r="C1894" s="43" t="s">
        <v>18571</v>
      </c>
      <c r="D1894" s="43" t="s">
        <v>1731</v>
      </c>
      <c r="E1894" s="43" t="s">
        <v>11724</v>
      </c>
      <c r="F1894" s="43" t="s">
        <v>18572</v>
      </c>
      <c r="G1894" s="43" t="s">
        <v>804</v>
      </c>
      <c r="H1894" s="43" t="s">
        <v>12528</v>
      </c>
      <c r="I1894" s="43"/>
      <c r="J1894" s="43"/>
    </row>
    <row r="1895">
      <c r="A1895" s="42">
        <v>32001.0</v>
      </c>
      <c r="B1895" s="43" t="s">
        <v>11826</v>
      </c>
      <c r="C1895" s="43" t="s">
        <v>18573</v>
      </c>
      <c r="D1895" s="43" t="s">
        <v>1731</v>
      </c>
      <c r="E1895" s="43" t="s">
        <v>11724</v>
      </c>
      <c r="F1895" s="43" t="s">
        <v>18574</v>
      </c>
      <c r="G1895" s="43" t="s">
        <v>18575</v>
      </c>
      <c r="H1895" s="43" t="s">
        <v>12528</v>
      </c>
      <c r="I1895" s="43"/>
      <c r="J1895" s="43"/>
    </row>
    <row r="1896">
      <c r="A1896" s="42">
        <v>32001.0</v>
      </c>
      <c r="B1896" s="43" t="s">
        <v>11826</v>
      </c>
      <c r="C1896" s="43" t="s">
        <v>18576</v>
      </c>
      <c r="D1896" s="43" t="s">
        <v>1731</v>
      </c>
      <c r="E1896" s="43" t="s">
        <v>18577</v>
      </c>
      <c r="F1896" s="43" t="s">
        <v>18578</v>
      </c>
      <c r="G1896" s="43" t="s">
        <v>18575</v>
      </c>
      <c r="H1896" s="43" t="s">
        <v>12528</v>
      </c>
      <c r="I1896" s="43"/>
      <c r="J1896" s="43"/>
    </row>
    <row r="1897">
      <c r="A1897" s="42">
        <v>32001.0</v>
      </c>
      <c r="B1897" s="43" t="s">
        <v>11826</v>
      </c>
      <c r="C1897" s="43" t="s">
        <v>18579</v>
      </c>
      <c r="D1897" s="43" t="s">
        <v>18580</v>
      </c>
      <c r="E1897" s="43" t="s">
        <v>18581</v>
      </c>
      <c r="F1897" s="43">
        <v>2.0</v>
      </c>
      <c r="G1897" s="43" t="s">
        <v>18582</v>
      </c>
      <c r="H1897" s="43" t="s">
        <v>12528</v>
      </c>
      <c r="I1897" s="43"/>
      <c r="J1897" s="43"/>
    </row>
    <row r="1898">
      <c r="A1898" s="42">
        <v>32001.0</v>
      </c>
      <c r="B1898" s="43" t="s">
        <v>11826</v>
      </c>
      <c r="C1898" s="43" t="s">
        <v>18583</v>
      </c>
      <c r="D1898" s="43" t="s">
        <v>18580</v>
      </c>
      <c r="E1898" s="43" t="s">
        <v>18584</v>
      </c>
      <c r="F1898" s="43">
        <v>1.0</v>
      </c>
      <c r="G1898" s="43" t="s">
        <v>18585</v>
      </c>
      <c r="H1898" s="43" t="s">
        <v>2214</v>
      </c>
      <c r="I1898" s="43"/>
      <c r="J1898" s="43"/>
    </row>
    <row r="1899">
      <c r="A1899" s="42">
        <v>32001.0</v>
      </c>
      <c r="B1899" s="43" t="s">
        <v>11826</v>
      </c>
      <c r="C1899" s="43" t="s">
        <v>18586</v>
      </c>
      <c r="D1899" s="43" t="s">
        <v>18580</v>
      </c>
      <c r="E1899" s="43" t="s">
        <v>18587</v>
      </c>
      <c r="F1899" s="43" t="s">
        <v>18588</v>
      </c>
      <c r="G1899" s="43" t="s">
        <v>18589</v>
      </c>
      <c r="H1899" s="43" t="s">
        <v>2214</v>
      </c>
      <c r="I1899" s="43"/>
      <c r="J1899" s="43"/>
    </row>
    <row r="1900">
      <c r="A1900" s="42">
        <v>32001.0</v>
      </c>
      <c r="B1900" s="43" t="s">
        <v>11826</v>
      </c>
      <c r="C1900" s="43" t="s">
        <v>18590</v>
      </c>
      <c r="D1900" s="43" t="s">
        <v>18580</v>
      </c>
      <c r="E1900" s="43" t="s">
        <v>18591</v>
      </c>
      <c r="F1900" s="43"/>
      <c r="G1900" s="43" t="s">
        <v>18592</v>
      </c>
      <c r="H1900" s="43" t="s">
        <v>2214</v>
      </c>
      <c r="I1900" s="43"/>
      <c r="J1900" s="43"/>
    </row>
    <row r="1901">
      <c r="A1901" s="42">
        <v>32001.0</v>
      </c>
      <c r="B1901" s="43" t="s">
        <v>11826</v>
      </c>
      <c r="C1901" s="43" t="s">
        <v>18593</v>
      </c>
      <c r="D1901" s="43" t="s">
        <v>18580</v>
      </c>
      <c r="E1901" s="43" t="s">
        <v>18594</v>
      </c>
      <c r="F1901" s="43" t="s">
        <v>18595</v>
      </c>
      <c r="G1901" s="43" t="s">
        <v>18596</v>
      </c>
      <c r="H1901" s="43" t="s">
        <v>2214</v>
      </c>
      <c r="I1901" s="43"/>
      <c r="J1901" s="43"/>
    </row>
    <row r="1902">
      <c r="A1902" s="42">
        <v>32001.0</v>
      </c>
      <c r="B1902" s="43" t="s">
        <v>11826</v>
      </c>
      <c r="C1902" s="43" t="s">
        <v>18597</v>
      </c>
      <c r="D1902" s="43" t="s">
        <v>18580</v>
      </c>
      <c r="E1902" s="43" t="s">
        <v>18598</v>
      </c>
      <c r="F1902" s="43">
        <v>1.0</v>
      </c>
      <c r="G1902" s="43" t="s">
        <v>18592</v>
      </c>
      <c r="H1902" s="43" t="s">
        <v>2214</v>
      </c>
      <c r="I1902" s="43"/>
      <c r="J1902" s="43"/>
    </row>
    <row r="1903">
      <c r="A1903" s="42">
        <v>32001.0</v>
      </c>
      <c r="B1903" s="43" t="s">
        <v>11826</v>
      </c>
      <c r="C1903" s="43" t="s">
        <v>18599</v>
      </c>
      <c r="D1903" s="43" t="s">
        <v>18580</v>
      </c>
      <c r="E1903" s="43" t="s">
        <v>18600</v>
      </c>
      <c r="F1903" s="43">
        <v>1.0</v>
      </c>
      <c r="G1903" s="43">
        <v>2000.0</v>
      </c>
      <c r="H1903" s="43" t="s">
        <v>2214</v>
      </c>
      <c r="I1903" s="43"/>
      <c r="J1903" s="43"/>
    </row>
    <row r="1904">
      <c r="A1904" s="42">
        <v>32001.0</v>
      </c>
      <c r="B1904" s="43" t="s">
        <v>11826</v>
      </c>
      <c r="C1904" s="43" t="s">
        <v>18601</v>
      </c>
      <c r="D1904" s="43" t="s">
        <v>18580</v>
      </c>
      <c r="E1904" s="43" t="s">
        <v>18602</v>
      </c>
      <c r="F1904" s="43" t="s">
        <v>18603</v>
      </c>
      <c r="G1904" s="43">
        <v>6000.0</v>
      </c>
      <c r="H1904" s="43" t="s">
        <v>2214</v>
      </c>
      <c r="I1904" s="43"/>
      <c r="J1904" s="43"/>
    </row>
    <row r="1905">
      <c r="A1905" s="42">
        <v>32001.0</v>
      </c>
      <c r="B1905" s="43" t="s">
        <v>11826</v>
      </c>
      <c r="C1905" s="43" t="s">
        <v>18604</v>
      </c>
      <c r="D1905" s="43" t="s">
        <v>18580</v>
      </c>
      <c r="E1905" s="43" t="s">
        <v>18605</v>
      </c>
      <c r="F1905" s="43" t="s">
        <v>18606</v>
      </c>
      <c r="G1905" s="43" t="s">
        <v>18607</v>
      </c>
      <c r="H1905" s="43" t="s">
        <v>2214</v>
      </c>
      <c r="I1905" s="43"/>
      <c r="J1905" s="43"/>
    </row>
    <row r="1906">
      <c r="A1906" s="42">
        <v>27001.0</v>
      </c>
      <c r="B1906" s="43" t="s">
        <v>18608</v>
      </c>
      <c r="C1906" s="43" t="s">
        <v>18609</v>
      </c>
      <c r="D1906" s="43" t="s">
        <v>1731</v>
      </c>
      <c r="E1906" s="43" t="s">
        <v>14147</v>
      </c>
      <c r="F1906" s="43" t="s">
        <v>14137</v>
      </c>
      <c r="G1906" s="43" t="s">
        <v>18610</v>
      </c>
      <c r="H1906" s="43" t="s">
        <v>18611</v>
      </c>
      <c r="I1906" s="43">
        <v>129989.6</v>
      </c>
      <c r="J1906" s="43" t="s">
        <v>14193</v>
      </c>
    </row>
    <row r="1907">
      <c r="A1907" s="42">
        <v>27001.0</v>
      </c>
      <c r="B1907" s="43" t="s">
        <v>18608</v>
      </c>
      <c r="C1907" s="43" t="s">
        <v>18612</v>
      </c>
      <c r="D1907" s="43" t="s">
        <v>18613</v>
      </c>
      <c r="E1907" s="43">
        <v>45657.0</v>
      </c>
      <c r="F1907" s="43">
        <v>46722.0</v>
      </c>
      <c r="G1907" s="43" t="s">
        <v>18614</v>
      </c>
      <c r="H1907" s="43" t="s">
        <v>18611</v>
      </c>
      <c r="I1907" s="43">
        <v>310049.87</v>
      </c>
      <c r="J1907" s="43" t="s">
        <v>18493</v>
      </c>
    </row>
    <row r="1908">
      <c r="A1908" s="42">
        <v>27001.0</v>
      </c>
      <c r="B1908" s="43" t="s">
        <v>18608</v>
      </c>
      <c r="C1908" s="43" t="s">
        <v>18615</v>
      </c>
      <c r="D1908" s="43" t="s">
        <v>1731</v>
      </c>
      <c r="E1908" s="43">
        <v>45657.0</v>
      </c>
      <c r="F1908" s="43">
        <v>45914.0</v>
      </c>
      <c r="G1908" s="43" t="s">
        <v>18616</v>
      </c>
      <c r="H1908" s="43" t="s">
        <v>18611</v>
      </c>
      <c r="I1908" s="43">
        <v>66960.0</v>
      </c>
      <c r="J1908" s="43" t="s">
        <v>18617</v>
      </c>
    </row>
    <row r="1909">
      <c r="A1909" s="42">
        <v>27001.0</v>
      </c>
      <c r="B1909" s="43" t="s">
        <v>18608</v>
      </c>
      <c r="C1909" s="43" t="s">
        <v>18618</v>
      </c>
      <c r="D1909" s="43" t="s">
        <v>1731</v>
      </c>
      <c r="E1909" s="43">
        <v>45657.0</v>
      </c>
      <c r="F1909" s="43">
        <v>46481.0</v>
      </c>
      <c r="G1909" s="43" t="s">
        <v>18619</v>
      </c>
      <c r="H1909" s="43" t="s">
        <v>18620</v>
      </c>
      <c r="I1909" s="43">
        <v>804022.65</v>
      </c>
      <c r="J1909" s="43">
        <v>44835.0</v>
      </c>
    </row>
    <row r="1910">
      <c r="A1910" s="42">
        <v>27001.0</v>
      </c>
      <c r="B1910" s="43" t="s">
        <v>18608</v>
      </c>
      <c r="C1910" s="43" t="s">
        <v>18621</v>
      </c>
      <c r="D1910" s="43" t="s">
        <v>1731</v>
      </c>
      <c r="E1910" s="43">
        <v>45657.0</v>
      </c>
      <c r="F1910" s="43">
        <v>46113.0</v>
      </c>
      <c r="G1910" s="43" t="s">
        <v>18622</v>
      </c>
      <c r="H1910" s="43" t="s">
        <v>18620</v>
      </c>
      <c r="I1910" s="43">
        <v>848065.32</v>
      </c>
      <c r="J1910" s="43">
        <v>44197.0</v>
      </c>
    </row>
    <row r="1911">
      <c r="A1911" s="42">
        <v>27001.0</v>
      </c>
      <c r="B1911" s="43" t="s">
        <v>18608</v>
      </c>
      <c r="C1911" s="43" t="s">
        <v>18623</v>
      </c>
      <c r="D1911" s="43" t="s">
        <v>18613</v>
      </c>
      <c r="E1911" s="43">
        <v>45657.0</v>
      </c>
      <c r="F1911" s="43">
        <v>46174.0</v>
      </c>
      <c r="G1911" s="43" t="s">
        <v>18624</v>
      </c>
      <c r="H1911" s="43" t="s">
        <v>18611</v>
      </c>
      <c r="I1911" s="43">
        <v>73382.4</v>
      </c>
      <c r="J1911" s="43" t="s">
        <v>18625</v>
      </c>
    </row>
    <row r="1912">
      <c r="A1912" s="42">
        <v>27001.0</v>
      </c>
      <c r="B1912" s="43" t="s">
        <v>18608</v>
      </c>
      <c r="C1912" s="43" t="s">
        <v>18626</v>
      </c>
      <c r="D1912" s="43" t="s">
        <v>18613</v>
      </c>
      <c r="E1912" s="43">
        <v>45657.0</v>
      </c>
      <c r="F1912" s="43">
        <v>46344.0</v>
      </c>
      <c r="G1912" s="43" t="s">
        <v>18627</v>
      </c>
      <c r="H1912" s="43" t="s">
        <v>18628</v>
      </c>
      <c r="I1912" s="43">
        <v>10816.0</v>
      </c>
      <c r="J1912" s="43" t="s">
        <v>18629</v>
      </c>
    </row>
    <row r="1913">
      <c r="A1913" s="42">
        <v>27001.0</v>
      </c>
      <c r="B1913" s="43" t="s">
        <v>18608</v>
      </c>
      <c r="C1913" s="43" t="s">
        <v>18630</v>
      </c>
      <c r="D1913" s="43" t="s">
        <v>18631</v>
      </c>
      <c r="E1913" s="43">
        <v>45473.0</v>
      </c>
      <c r="F1913" s="43">
        <v>46188.0</v>
      </c>
      <c r="G1913" s="43" t="s">
        <v>18632</v>
      </c>
      <c r="H1913" s="43" t="s">
        <v>18633</v>
      </c>
      <c r="I1913" s="43">
        <v>195012.0</v>
      </c>
      <c r="J1913" s="43">
        <v>44531.0</v>
      </c>
    </row>
    <row r="1914">
      <c r="A1914" s="42">
        <v>27001.0</v>
      </c>
      <c r="B1914" s="43" t="s">
        <v>18608</v>
      </c>
      <c r="C1914" s="43" t="s">
        <v>18630</v>
      </c>
      <c r="D1914" s="43" t="s">
        <v>18631</v>
      </c>
      <c r="E1914" s="43">
        <v>45473.0</v>
      </c>
      <c r="F1914" s="43">
        <v>46188.0</v>
      </c>
      <c r="G1914" s="43" t="s">
        <v>18634</v>
      </c>
      <c r="H1914" s="43" t="s">
        <v>18635</v>
      </c>
      <c r="I1914" s="43">
        <v>118991.4</v>
      </c>
      <c r="J1914" s="43">
        <v>44470.0</v>
      </c>
    </row>
    <row r="1915">
      <c r="A1915" s="42">
        <v>27001.0</v>
      </c>
      <c r="B1915" s="43" t="s">
        <v>18608</v>
      </c>
      <c r="C1915" s="43" t="s">
        <v>18630</v>
      </c>
      <c r="D1915" s="43" t="s">
        <v>18631</v>
      </c>
      <c r="E1915" s="43">
        <v>45473.0</v>
      </c>
      <c r="F1915" s="43">
        <v>46188.0</v>
      </c>
      <c r="G1915" s="43" t="s">
        <v>18636</v>
      </c>
      <c r="H1915" s="43" t="s">
        <v>18637</v>
      </c>
      <c r="I1915" s="43">
        <v>48983.64</v>
      </c>
      <c r="J1915" s="43">
        <v>44440.0</v>
      </c>
    </row>
    <row r="1916">
      <c r="A1916" s="42">
        <v>27001.0</v>
      </c>
      <c r="B1916" s="43" t="s">
        <v>18608</v>
      </c>
      <c r="C1916" s="43" t="s">
        <v>18630</v>
      </c>
      <c r="D1916" s="43" t="s">
        <v>18631</v>
      </c>
      <c r="E1916" s="43">
        <v>45473.0</v>
      </c>
      <c r="F1916" s="43">
        <v>46188.0</v>
      </c>
      <c r="G1916" s="43" t="s">
        <v>18638</v>
      </c>
      <c r="H1916" s="43" t="s">
        <v>18639</v>
      </c>
      <c r="I1916" s="43">
        <v>321000.0</v>
      </c>
      <c r="J1916" s="43">
        <v>44409.0</v>
      </c>
    </row>
    <row r="1917">
      <c r="A1917" s="42">
        <v>27001.0</v>
      </c>
      <c r="B1917" s="43" t="s">
        <v>18608</v>
      </c>
      <c r="C1917" s="43" t="s">
        <v>18630</v>
      </c>
      <c r="D1917" s="43" t="s">
        <v>18631</v>
      </c>
      <c r="E1917" s="43">
        <v>45473.0</v>
      </c>
      <c r="F1917" s="43">
        <v>46188.0</v>
      </c>
      <c r="G1917" s="43" t="s">
        <v>18640</v>
      </c>
      <c r="H1917" s="43" t="s">
        <v>18641</v>
      </c>
      <c r="I1917" s="43">
        <v>23999.76</v>
      </c>
      <c r="J1917" s="43">
        <v>44378.0</v>
      </c>
    </row>
    <row r="1918">
      <c r="A1918" s="42">
        <v>27001.0</v>
      </c>
      <c r="B1918" s="43" t="s">
        <v>18608</v>
      </c>
      <c r="C1918" s="43" t="s">
        <v>18642</v>
      </c>
      <c r="D1918" s="43" t="s">
        <v>18631</v>
      </c>
      <c r="E1918" s="43">
        <v>45657.0</v>
      </c>
      <c r="F1918" s="43">
        <v>46749.0</v>
      </c>
      <c r="G1918" s="43" t="s">
        <v>18643</v>
      </c>
      <c r="H1918" s="43" t="s">
        <v>18644</v>
      </c>
      <c r="I1918" s="43">
        <v>114480.0</v>
      </c>
      <c r="J1918" s="43" t="s">
        <v>17998</v>
      </c>
    </row>
    <row r="1919">
      <c r="A1919" s="42">
        <v>27001.0</v>
      </c>
      <c r="B1919" s="43" t="s">
        <v>18608</v>
      </c>
      <c r="C1919" s="43" t="s">
        <v>18645</v>
      </c>
      <c r="D1919" s="43" t="s">
        <v>18631</v>
      </c>
      <c r="E1919" s="43">
        <v>45657.0</v>
      </c>
      <c r="F1919" s="43">
        <v>46001.0</v>
      </c>
      <c r="G1919" s="43" t="s">
        <v>18646</v>
      </c>
      <c r="H1919" s="43" t="s">
        <v>18644</v>
      </c>
      <c r="I1919" s="43">
        <v>48000.0</v>
      </c>
      <c r="J1919" s="43" t="s">
        <v>17994</v>
      </c>
    </row>
    <row r="1920">
      <c r="A1920" s="42">
        <v>27001.0</v>
      </c>
      <c r="B1920" s="43" t="s">
        <v>18608</v>
      </c>
      <c r="C1920" s="43" t="s">
        <v>18647</v>
      </c>
      <c r="D1920" s="43" t="s">
        <v>18631</v>
      </c>
      <c r="E1920" s="43">
        <v>45657.0</v>
      </c>
      <c r="F1920" s="43">
        <v>46467.0</v>
      </c>
      <c r="G1920" s="43" t="s">
        <v>18648</v>
      </c>
      <c r="H1920" s="43" t="s">
        <v>18644</v>
      </c>
      <c r="I1920" s="43">
        <v>36400.0</v>
      </c>
      <c r="J1920" s="43">
        <v>44743.0</v>
      </c>
    </row>
    <row r="1921">
      <c r="A1921" s="42">
        <v>27001.0</v>
      </c>
      <c r="B1921" s="43" t="s">
        <v>18608</v>
      </c>
      <c r="C1921" s="43" t="s">
        <v>18649</v>
      </c>
      <c r="D1921" s="43" t="s">
        <v>18631</v>
      </c>
      <c r="E1921" s="43">
        <v>45657.0</v>
      </c>
      <c r="F1921" s="43">
        <v>46475.0</v>
      </c>
      <c r="G1921" s="43" t="s">
        <v>18650</v>
      </c>
      <c r="H1921" s="43" t="s">
        <v>18644</v>
      </c>
      <c r="I1921" s="43">
        <v>33750.0</v>
      </c>
      <c r="J1921" s="43">
        <v>44621.0</v>
      </c>
    </row>
    <row r="1922">
      <c r="A1922" s="42">
        <v>27001.0</v>
      </c>
      <c r="B1922" s="43" t="s">
        <v>18608</v>
      </c>
      <c r="C1922" s="43" t="s">
        <v>18651</v>
      </c>
      <c r="D1922" s="43" t="s">
        <v>18631</v>
      </c>
      <c r="E1922" s="43">
        <v>45657.0</v>
      </c>
      <c r="F1922" s="43">
        <v>46748.0</v>
      </c>
      <c r="G1922" s="43" t="s">
        <v>18652</v>
      </c>
      <c r="H1922" s="43" t="s">
        <v>18644</v>
      </c>
      <c r="I1922" s="43">
        <v>54840.0</v>
      </c>
      <c r="J1922" s="43" t="s">
        <v>18653</v>
      </c>
    </row>
    <row r="1923">
      <c r="A1923" s="42">
        <v>27001.0</v>
      </c>
      <c r="B1923" s="43" t="s">
        <v>18608</v>
      </c>
      <c r="C1923" s="43" t="s">
        <v>18654</v>
      </c>
      <c r="D1923" s="43" t="s">
        <v>18631</v>
      </c>
      <c r="E1923" s="43">
        <v>45657.0</v>
      </c>
      <c r="F1923" s="43">
        <v>46450.0</v>
      </c>
      <c r="G1923" s="43" t="s">
        <v>18655</v>
      </c>
      <c r="H1923" s="43" t="s">
        <v>18644</v>
      </c>
      <c r="I1923" s="43">
        <v>75600.0</v>
      </c>
      <c r="J1923" s="43">
        <v>44713.0</v>
      </c>
    </row>
    <row r="1924">
      <c r="A1924" s="42">
        <v>27001.0</v>
      </c>
      <c r="B1924" s="43" t="s">
        <v>18608</v>
      </c>
      <c r="C1924" s="43" t="s">
        <v>18656</v>
      </c>
      <c r="D1924" s="43" t="s">
        <v>18631</v>
      </c>
      <c r="E1924" s="43">
        <v>45657.0</v>
      </c>
      <c r="F1924" s="43">
        <v>46001.0</v>
      </c>
      <c r="G1924" s="43" t="s">
        <v>18657</v>
      </c>
      <c r="H1924" s="43" t="s">
        <v>18644</v>
      </c>
      <c r="I1924" s="43">
        <v>42617.28</v>
      </c>
      <c r="J1924" s="43" t="s">
        <v>18658</v>
      </c>
    </row>
    <row r="1925">
      <c r="A1925" s="42">
        <v>27001.0</v>
      </c>
      <c r="B1925" s="43" t="s">
        <v>18608</v>
      </c>
      <c r="C1925" s="43" t="s">
        <v>18659</v>
      </c>
      <c r="D1925" s="43" t="s">
        <v>18631</v>
      </c>
      <c r="E1925" s="43">
        <v>45657.0</v>
      </c>
      <c r="F1925" s="43">
        <v>47118.0</v>
      </c>
      <c r="G1925" s="43" t="s">
        <v>18660</v>
      </c>
      <c r="H1925" s="43" t="s">
        <v>18661</v>
      </c>
      <c r="I1925" s="43">
        <v>110904.0</v>
      </c>
      <c r="J1925" s="43" t="s">
        <v>18662</v>
      </c>
    </row>
    <row r="1926">
      <c r="A1926" s="42">
        <v>27001.0</v>
      </c>
      <c r="B1926" s="43" t="s">
        <v>18608</v>
      </c>
      <c r="C1926" s="43" t="s">
        <v>18663</v>
      </c>
      <c r="D1926" s="43" t="s">
        <v>18613</v>
      </c>
      <c r="E1926" s="43">
        <v>45657.0</v>
      </c>
      <c r="F1926" s="43">
        <v>46650.0</v>
      </c>
      <c r="G1926" s="43" t="s">
        <v>18664</v>
      </c>
      <c r="H1926" s="43" t="s">
        <v>18641</v>
      </c>
      <c r="I1926" s="43">
        <v>1313924.64</v>
      </c>
      <c r="J1926" s="43" t="s">
        <v>18665</v>
      </c>
    </row>
    <row r="1927">
      <c r="A1927" s="42">
        <v>27001.0</v>
      </c>
      <c r="B1927" s="43" t="s">
        <v>18608</v>
      </c>
      <c r="C1927" s="43" t="s">
        <v>18663</v>
      </c>
      <c r="D1927" s="43" t="s">
        <v>18613</v>
      </c>
      <c r="E1927" s="43">
        <v>45657.0</v>
      </c>
      <c r="F1927" s="43">
        <v>46651.0</v>
      </c>
      <c r="G1927" s="43" t="s">
        <v>18666</v>
      </c>
      <c r="H1927" s="43" t="s">
        <v>18641</v>
      </c>
      <c r="I1927" s="43">
        <v>1272227.76</v>
      </c>
      <c r="J1927" s="43" t="s">
        <v>17727</v>
      </c>
    </row>
    <row r="1928">
      <c r="A1928" s="42">
        <v>530001.0</v>
      </c>
      <c r="B1928" s="43" t="s">
        <v>11956</v>
      </c>
      <c r="C1928" s="43" t="s">
        <v>11960</v>
      </c>
      <c r="D1928" s="43" t="s">
        <v>11961</v>
      </c>
      <c r="E1928" s="43" t="s">
        <v>18667</v>
      </c>
      <c r="F1928" s="43" t="s">
        <v>18668</v>
      </c>
      <c r="G1928" s="43" t="s">
        <v>18669</v>
      </c>
      <c r="H1928" s="43" t="s">
        <v>18670</v>
      </c>
      <c r="I1928" s="43">
        <v>3073143.26</v>
      </c>
      <c r="J1928" s="43" t="s">
        <v>18671</v>
      </c>
    </row>
    <row r="1929">
      <c r="A1929" s="42">
        <v>530001.0</v>
      </c>
      <c r="B1929" s="43" t="s">
        <v>11956</v>
      </c>
      <c r="C1929" s="43" t="s">
        <v>11964</v>
      </c>
      <c r="D1929" s="43" t="s">
        <v>11961</v>
      </c>
      <c r="E1929" s="43" t="s">
        <v>18672</v>
      </c>
      <c r="F1929" s="43" t="s">
        <v>18673</v>
      </c>
      <c r="G1929" s="43" t="s">
        <v>18674</v>
      </c>
      <c r="H1929" s="43" t="s">
        <v>18675</v>
      </c>
      <c r="I1929" s="43">
        <v>46835.8</v>
      </c>
      <c r="J1929" s="43" t="s">
        <v>18676</v>
      </c>
    </row>
    <row r="1930">
      <c r="A1930" s="42">
        <v>53001.0</v>
      </c>
      <c r="B1930" s="43" t="s">
        <v>11956</v>
      </c>
      <c r="C1930" s="43" t="s">
        <v>18677</v>
      </c>
      <c r="D1930" s="43" t="s">
        <v>899</v>
      </c>
      <c r="E1930" s="43">
        <v>45549.0</v>
      </c>
      <c r="F1930" s="43">
        <v>46644.0</v>
      </c>
      <c r="G1930" s="43" t="s">
        <v>18678</v>
      </c>
      <c r="H1930" s="43" t="s">
        <v>18679</v>
      </c>
      <c r="I1930" s="43" t="s">
        <v>18680</v>
      </c>
      <c r="J1930" s="43" t="s">
        <v>18681</v>
      </c>
    </row>
    <row r="1931">
      <c r="A1931" s="42">
        <v>53001.0</v>
      </c>
      <c r="B1931" s="43" t="s">
        <v>11956</v>
      </c>
      <c r="C1931" s="43" t="s">
        <v>18682</v>
      </c>
      <c r="D1931" s="43" t="s">
        <v>899</v>
      </c>
      <c r="E1931" s="43">
        <v>45638.0</v>
      </c>
      <c r="F1931" s="43">
        <v>46733.0</v>
      </c>
      <c r="G1931" s="43" t="s">
        <v>18683</v>
      </c>
      <c r="H1931" s="43" t="s">
        <v>18684</v>
      </c>
      <c r="I1931" s="43" t="s">
        <v>18685</v>
      </c>
      <c r="J1931" s="43" t="s">
        <v>18686</v>
      </c>
    </row>
    <row r="1932">
      <c r="A1932" s="42">
        <v>53001.0</v>
      </c>
      <c r="B1932" s="43" t="s">
        <v>11956</v>
      </c>
      <c r="C1932" s="43" t="s">
        <v>18687</v>
      </c>
      <c r="D1932" s="43" t="s">
        <v>899</v>
      </c>
      <c r="E1932" s="43"/>
      <c r="F1932" s="43"/>
      <c r="G1932" s="43" t="s">
        <v>18688</v>
      </c>
      <c r="H1932" s="43" t="s">
        <v>18689</v>
      </c>
      <c r="I1932" s="43" t="s">
        <v>18690</v>
      </c>
      <c r="J1932" s="43"/>
    </row>
    <row r="1933">
      <c r="A1933" s="42">
        <v>53001.0</v>
      </c>
      <c r="B1933" s="43" t="s">
        <v>11956</v>
      </c>
      <c r="C1933" s="43" t="s">
        <v>18691</v>
      </c>
      <c r="D1933" s="43" t="s">
        <v>899</v>
      </c>
      <c r="E1933" s="43">
        <v>45548.0</v>
      </c>
      <c r="F1933" s="43">
        <v>46278.0</v>
      </c>
      <c r="G1933" s="43" t="s">
        <v>18692</v>
      </c>
      <c r="H1933" s="43" t="s">
        <v>18693</v>
      </c>
      <c r="I1933" s="43" t="s">
        <v>18694</v>
      </c>
      <c r="J1933" s="43" t="s">
        <v>18695</v>
      </c>
    </row>
    <row r="1934">
      <c r="A1934" s="42">
        <v>53001.0</v>
      </c>
      <c r="B1934" s="43" t="s">
        <v>11956</v>
      </c>
      <c r="C1934" s="43" t="s">
        <v>18696</v>
      </c>
      <c r="D1934" s="43" t="s">
        <v>899</v>
      </c>
      <c r="E1934" s="43">
        <v>45338.0</v>
      </c>
      <c r="F1934" s="43">
        <v>45338.0</v>
      </c>
      <c r="G1934" s="43" t="s">
        <v>18697</v>
      </c>
      <c r="H1934" s="43" t="s">
        <v>18698</v>
      </c>
      <c r="I1934" s="43" t="s">
        <v>11582</v>
      </c>
      <c r="J1934" s="43" t="s">
        <v>18699</v>
      </c>
    </row>
    <row r="1935">
      <c r="A1935" s="42">
        <v>53001.0</v>
      </c>
      <c r="B1935" s="43" t="s">
        <v>11956</v>
      </c>
      <c r="C1935" s="43" t="s">
        <v>18700</v>
      </c>
      <c r="D1935" s="43" t="s">
        <v>899</v>
      </c>
      <c r="E1935" s="43">
        <v>45369.0</v>
      </c>
      <c r="F1935" s="43">
        <v>45734.0</v>
      </c>
      <c r="G1935" s="43" t="s">
        <v>18701</v>
      </c>
      <c r="H1935" s="43" t="s">
        <v>18702</v>
      </c>
      <c r="I1935" s="43" t="s">
        <v>18703</v>
      </c>
      <c r="J1935" s="43" t="s">
        <v>18704</v>
      </c>
    </row>
    <row r="1936">
      <c r="A1936" s="42">
        <v>53001.0</v>
      </c>
      <c r="B1936" s="43" t="s">
        <v>11956</v>
      </c>
      <c r="C1936" s="43" t="s">
        <v>16902</v>
      </c>
      <c r="D1936" s="43" t="s">
        <v>899</v>
      </c>
      <c r="E1936" s="43">
        <v>45547.0</v>
      </c>
      <c r="F1936" s="43" t="s">
        <v>18705</v>
      </c>
      <c r="G1936" s="43" t="s">
        <v>18706</v>
      </c>
      <c r="H1936" s="43" t="s">
        <v>18707</v>
      </c>
      <c r="I1936" s="43" t="s">
        <v>18708</v>
      </c>
      <c r="J1936" s="43" t="s">
        <v>18709</v>
      </c>
    </row>
    <row r="1937">
      <c r="A1937" s="42">
        <v>53001.0</v>
      </c>
      <c r="B1937" s="43" t="s">
        <v>11956</v>
      </c>
      <c r="C1937" s="43" t="s">
        <v>18710</v>
      </c>
      <c r="D1937" s="43" t="s">
        <v>899</v>
      </c>
      <c r="E1937" s="43">
        <v>45614.0</v>
      </c>
      <c r="F1937" s="43">
        <v>45979.0</v>
      </c>
      <c r="G1937" s="43" t="s">
        <v>18711</v>
      </c>
      <c r="H1937" s="43" t="s">
        <v>18712</v>
      </c>
      <c r="I1937" s="43" t="s">
        <v>5562</v>
      </c>
      <c r="J1937" s="43" t="s">
        <v>18713</v>
      </c>
    </row>
    <row r="1938">
      <c r="A1938" s="42">
        <v>53001.0</v>
      </c>
      <c r="B1938" s="43" t="s">
        <v>11956</v>
      </c>
      <c r="C1938" s="43" t="s">
        <v>16906</v>
      </c>
      <c r="D1938" s="43" t="s">
        <v>899</v>
      </c>
      <c r="E1938" s="43">
        <v>45502.0</v>
      </c>
      <c r="F1938" s="43">
        <v>45867.0</v>
      </c>
      <c r="G1938" s="43" t="s">
        <v>18714</v>
      </c>
      <c r="H1938" s="43" t="s">
        <v>18715</v>
      </c>
      <c r="I1938" s="43" t="s">
        <v>18716</v>
      </c>
      <c r="J1938" s="43" t="s">
        <v>18717</v>
      </c>
    </row>
    <row r="1939">
      <c r="A1939" s="42">
        <v>53001.0</v>
      </c>
      <c r="B1939" s="43" t="s">
        <v>11956</v>
      </c>
      <c r="C1939" s="43" t="s">
        <v>18718</v>
      </c>
      <c r="D1939" s="43" t="s">
        <v>899</v>
      </c>
      <c r="E1939" s="43">
        <v>45229.0</v>
      </c>
      <c r="F1939" s="43">
        <v>45229.0</v>
      </c>
      <c r="G1939" s="43" t="s">
        <v>18719</v>
      </c>
      <c r="H1939" s="43" t="s">
        <v>18720</v>
      </c>
      <c r="I1939" s="43" t="s">
        <v>18721</v>
      </c>
      <c r="J1939" s="43" t="s">
        <v>18722</v>
      </c>
    </row>
    <row r="1940">
      <c r="A1940" s="42">
        <v>53001.0</v>
      </c>
      <c r="B1940" s="43" t="s">
        <v>11956</v>
      </c>
      <c r="C1940" s="43" t="s">
        <v>18723</v>
      </c>
      <c r="D1940" s="43" t="s">
        <v>899</v>
      </c>
      <c r="E1940" s="43">
        <v>45444.0</v>
      </c>
      <c r="F1940" s="43">
        <v>45809.0</v>
      </c>
      <c r="G1940" s="43"/>
      <c r="H1940" s="43" t="s">
        <v>18724</v>
      </c>
      <c r="I1940" s="43" t="s">
        <v>18725</v>
      </c>
      <c r="J1940" s="43" t="s">
        <v>18726</v>
      </c>
    </row>
    <row r="1941">
      <c r="A1941" s="42">
        <v>53001.0</v>
      </c>
      <c r="B1941" s="43" t="s">
        <v>11956</v>
      </c>
      <c r="C1941" s="43" t="s">
        <v>18727</v>
      </c>
      <c r="D1941" s="43" t="s">
        <v>899</v>
      </c>
      <c r="E1941" s="43">
        <v>45534.0</v>
      </c>
      <c r="F1941" s="43">
        <v>46629.0</v>
      </c>
      <c r="G1941" s="43" t="s">
        <v>18728</v>
      </c>
      <c r="H1941" s="43" t="s">
        <v>18729</v>
      </c>
      <c r="I1941" s="43" t="s">
        <v>18730</v>
      </c>
      <c r="J1941" s="43" t="s">
        <v>18731</v>
      </c>
    </row>
    <row r="1942">
      <c r="A1942" s="42">
        <v>53001.0</v>
      </c>
      <c r="B1942" s="43" t="s">
        <v>11956</v>
      </c>
      <c r="C1942" s="43" t="s">
        <v>18732</v>
      </c>
      <c r="D1942" s="43" t="s">
        <v>899</v>
      </c>
      <c r="E1942" s="43">
        <v>45473.0</v>
      </c>
      <c r="F1942" s="43">
        <v>46934.0</v>
      </c>
      <c r="G1942" s="43" t="s">
        <v>18733</v>
      </c>
      <c r="H1942" s="43" t="s">
        <v>18734</v>
      </c>
      <c r="I1942" s="43" t="s">
        <v>18735</v>
      </c>
      <c r="J1942" s="43" t="s">
        <v>18736</v>
      </c>
    </row>
    <row r="1943">
      <c r="A1943" s="42">
        <v>53001.0</v>
      </c>
      <c r="B1943" s="43" t="s">
        <v>11956</v>
      </c>
      <c r="C1943" s="43" t="s">
        <v>18737</v>
      </c>
      <c r="D1943" s="43" t="s">
        <v>899</v>
      </c>
      <c r="E1943" s="43"/>
      <c r="F1943" s="43"/>
      <c r="G1943" s="43"/>
      <c r="H1943" s="43" t="s">
        <v>18738</v>
      </c>
      <c r="I1943" s="43" t="s">
        <v>3258</v>
      </c>
      <c r="J1943" s="43"/>
    </row>
    <row r="1944">
      <c r="A1944" s="42">
        <v>530001.0</v>
      </c>
      <c r="B1944" s="43" t="s">
        <v>11956</v>
      </c>
      <c r="C1944" s="43" t="s">
        <v>18739</v>
      </c>
      <c r="D1944" s="43" t="s">
        <v>11968</v>
      </c>
      <c r="E1944" s="43" t="s">
        <v>18740</v>
      </c>
      <c r="F1944" s="43" t="s">
        <v>18740</v>
      </c>
      <c r="G1944" s="43"/>
      <c r="H1944" s="43" t="s">
        <v>18741</v>
      </c>
      <c r="I1944" s="43"/>
      <c r="J1944" s="43" t="s">
        <v>18742</v>
      </c>
    </row>
    <row r="1945">
      <c r="A1945" s="42">
        <v>530001.0</v>
      </c>
      <c r="B1945" s="43" t="s">
        <v>11956</v>
      </c>
      <c r="C1945" s="43" t="s">
        <v>18743</v>
      </c>
      <c r="D1945" s="43" t="s">
        <v>11968</v>
      </c>
      <c r="E1945" s="43" t="s">
        <v>18744</v>
      </c>
      <c r="F1945" s="43" t="s">
        <v>18744</v>
      </c>
      <c r="G1945" s="43"/>
      <c r="H1945" s="43" t="s">
        <v>18741</v>
      </c>
      <c r="I1945" s="43"/>
      <c r="J1945" s="43" t="s">
        <v>18332</v>
      </c>
    </row>
    <row r="1946">
      <c r="A1946" s="42">
        <v>530001.0</v>
      </c>
      <c r="B1946" s="43" t="s">
        <v>11956</v>
      </c>
      <c r="C1946" s="43" t="s">
        <v>18745</v>
      </c>
      <c r="D1946" s="43" t="s">
        <v>11968</v>
      </c>
      <c r="E1946" s="43" t="s">
        <v>18746</v>
      </c>
      <c r="F1946" s="43" t="s">
        <v>18746</v>
      </c>
      <c r="G1946" s="43"/>
      <c r="H1946" s="43" t="s">
        <v>18675</v>
      </c>
      <c r="I1946" s="43"/>
      <c r="J1946" s="43" t="s">
        <v>18747</v>
      </c>
    </row>
    <row r="1947">
      <c r="A1947" s="42">
        <v>530001.0</v>
      </c>
      <c r="B1947" s="43" t="s">
        <v>11956</v>
      </c>
      <c r="C1947" s="43" t="s">
        <v>18748</v>
      </c>
      <c r="D1947" s="43" t="s">
        <v>11968</v>
      </c>
      <c r="E1947" s="43" t="s">
        <v>18749</v>
      </c>
      <c r="F1947" s="43" t="s">
        <v>18749</v>
      </c>
      <c r="G1947" s="43"/>
      <c r="H1947" s="43" t="s">
        <v>18675</v>
      </c>
      <c r="I1947" s="43"/>
      <c r="J1947" s="43" t="s">
        <v>18750</v>
      </c>
    </row>
    <row r="1948">
      <c r="A1948" s="42">
        <v>530001.0</v>
      </c>
      <c r="B1948" s="43" t="s">
        <v>11956</v>
      </c>
      <c r="C1948" s="43" t="s">
        <v>18751</v>
      </c>
      <c r="D1948" s="43" t="s">
        <v>11968</v>
      </c>
      <c r="E1948" s="43" t="s">
        <v>18749</v>
      </c>
      <c r="F1948" s="43" t="s">
        <v>18749</v>
      </c>
      <c r="G1948" s="43"/>
      <c r="H1948" s="43" t="s">
        <v>18675</v>
      </c>
      <c r="I1948" s="43"/>
      <c r="J1948" s="43" t="s">
        <v>18752</v>
      </c>
    </row>
    <row r="1949">
      <c r="A1949" s="42">
        <v>530001.0</v>
      </c>
      <c r="B1949" s="43" t="s">
        <v>11956</v>
      </c>
      <c r="C1949" s="43" t="s">
        <v>18753</v>
      </c>
      <c r="D1949" s="43" t="s">
        <v>11968</v>
      </c>
      <c r="E1949" s="43" t="s">
        <v>14185</v>
      </c>
      <c r="F1949" s="43" t="s">
        <v>14185</v>
      </c>
      <c r="G1949" s="43"/>
      <c r="H1949" s="43" t="s">
        <v>18675</v>
      </c>
      <c r="I1949" s="43"/>
      <c r="J1949" s="43" t="s">
        <v>18754</v>
      </c>
    </row>
    <row r="1950">
      <c r="A1950" s="42">
        <v>29001.0</v>
      </c>
      <c r="B1950" s="43" t="s">
        <v>12178</v>
      </c>
      <c r="C1950" s="43" t="s">
        <v>18755</v>
      </c>
      <c r="D1950" s="43" t="s">
        <v>7869</v>
      </c>
      <c r="E1950" s="43" t="s">
        <v>14553</v>
      </c>
      <c r="F1950" s="43" t="s">
        <v>14553</v>
      </c>
      <c r="G1950" s="43" t="s">
        <v>2005</v>
      </c>
      <c r="H1950" s="43" t="s">
        <v>23</v>
      </c>
      <c r="I1950" s="43" t="s">
        <v>514</v>
      </c>
      <c r="J1950" s="43" t="s">
        <v>14315</v>
      </c>
    </row>
    <row r="1951">
      <c r="A1951" s="42">
        <v>16091.0</v>
      </c>
      <c r="B1951" s="43" t="s">
        <v>14110</v>
      </c>
      <c r="C1951" s="43" t="s">
        <v>18756</v>
      </c>
      <c r="D1951" s="43" t="s">
        <v>16178</v>
      </c>
      <c r="E1951" s="43" t="s">
        <v>18757</v>
      </c>
      <c r="F1951" s="43" t="s">
        <v>18757</v>
      </c>
      <c r="G1951" s="43" t="s">
        <v>18758</v>
      </c>
      <c r="H1951" s="43" t="s">
        <v>18759</v>
      </c>
      <c r="I1951" s="43" t="s">
        <v>18760</v>
      </c>
      <c r="J1951" s="43" t="s">
        <v>18761</v>
      </c>
    </row>
    <row r="1952">
      <c r="A1952" s="42">
        <v>16091.0</v>
      </c>
      <c r="B1952" s="43" t="s">
        <v>14110</v>
      </c>
      <c r="C1952" s="43" t="s">
        <v>18762</v>
      </c>
      <c r="D1952" s="43" t="s">
        <v>16178</v>
      </c>
      <c r="E1952" s="43">
        <v>45657.0</v>
      </c>
      <c r="F1952" s="43">
        <v>45657.0</v>
      </c>
      <c r="G1952" s="43" t="s">
        <v>18763</v>
      </c>
      <c r="H1952" s="43" t="s">
        <v>18759</v>
      </c>
      <c r="I1952" s="43" t="s">
        <v>11465</v>
      </c>
      <c r="J1952" s="43" t="s">
        <v>18764</v>
      </c>
    </row>
    <row r="1953">
      <c r="A1953" s="42">
        <v>16091.0</v>
      </c>
      <c r="B1953" s="43" t="s">
        <v>14110</v>
      </c>
      <c r="C1953" s="43" t="s">
        <v>18765</v>
      </c>
      <c r="D1953" s="43" t="s">
        <v>16178</v>
      </c>
      <c r="E1953" s="43">
        <v>45508.0</v>
      </c>
      <c r="F1953" s="43">
        <v>45508.0</v>
      </c>
      <c r="G1953" s="43" t="s">
        <v>18766</v>
      </c>
      <c r="H1953" s="43" t="s">
        <v>18759</v>
      </c>
      <c r="I1953" s="43" t="s">
        <v>18767</v>
      </c>
      <c r="J1953" s="43" t="s">
        <v>18768</v>
      </c>
    </row>
    <row r="1954">
      <c r="A1954" s="42">
        <v>16091.0</v>
      </c>
      <c r="B1954" s="43" t="s">
        <v>14110</v>
      </c>
      <c r="C1954" s="43" t="s">
        <v>18769</v>
      </c>
      <c r="D1954" s="43" t="s">
        <v>16178</v>
      </c>
      <c r="E1954" s="43">
        <v>45657.0</v>
      </c>
      <c r="F1954" s="43">
        <v>45657.0</v>
      </c>
      <c r="G1954" s="43" t="s">
        <v>18770</v>
      </c>
      <c r="H1954" s="43" t="s">
        <v>18759</v>
      </c>
      <c r="I1954" s="43" t="s">
        <v>18771</v>
      </c>
      <c r="J1954" s="43" t="s">
        <v>18772</v>
      </c>
    </row>
    <row r="1955">
      <c r="A1955" s="42">
        <v>16091.0</v>
      </c>
      <c r="B1955" s="43" t="s">
        <v>14110</v>
      </c>
      <c r="C1955" s="43" t="s">
        <v>18773</v>
      </c>
      <c r="D1955" s="43" t="s">
        <v>16178</v>
      </c>
      <c r="E1955" s="43">
        <v>45553.0</v>
      </c>
      <c r="F1955" s="43">
        <v>45553.0</v>
      </c>
      <c r="G1955" s="43" t="s">
        <v>18774</v>
      </c>
      <c r="H1955" s="43" t="s">
        <v>18759</v>
      </c>
      <c r="I1955" s="43" t="s">
        <v>18775</v>
      </c>
      <c r="J1955" s="43" t="s">
        <v>18776</v>
      </c>
    </row>
    <row r="1956">
      <c r="A1956" s="42">
        <v>16091.0</v>
      </c>
      <c r="B1956" s="43" t="s">
        <v>14110</v>
      </c>
      <c r="C1956" s="43" t="s">
        <v>18777</v>
      </c>
      <c r="D1956" s="43" t="s">
        <v>16178</v>
      </c>
      <c r="E1956" s="43">
        <v>45412.0</v>
      </c>
      <c r="F1956" s="43">
        <v>45412.0</v>
      </c>
      <c r="G1956" s="43" t="s">
        <v>18778</v>
      </c>
      <c r="H1956" s="43" t="s">
        <v>18759</v>
      </c>
      <c r="I1956" s="43" t="s">
        <v>18779</v>
      </c>
      <c r="J1956" s="43" t="s">
        <v>18780</v>
      </c>
    </row>
    <row r="1957">
      <c r="A1957" s="42">
        <v>16091.0</v>
      </c>
      <c r="B1957" s="43" t="s">
        <v>14110</v>
      </c>
      <c r="C1957" s="43" t="s">
        <v>18781</v>
      </c>
      <c r="D1957" s="43" t="s">
        <v>16178</v>
      </c>
      <c r="E1957" s="43">
        <v>45412.0</v>
      </c>
      <c r="F1957" s="43">
        <v>45412.0</v>
      </c>
      <c r="G1957" s="43" t="s">
        <v>18782</v>
      </c>
      <c r="H1957" s="43" t="s">
        <v>18759</v>
      </c>
      <c r="I1957" s="43" t="s">
        <v>18783</v>
      </c>
      <c r="J1957" s="43" t="s">
        <v>18784</v>
      </c>
    </row>
    <row r="1958">
      <c r="A1958" s="42">
        <v>16091.0</v>
      </c>
      <c r="B1958" s="43" t="s">
        <v>14110</v>
      </c>
      <c r="C1958" s="43" t="s">
        <v>18785</v>
      </c>
      <c r="D1958" s="43" t="s">
        <v>16178</v>
      </c>
      <c r="E1958" s="43">
        <v>45553.0</v>
      </c>
      <c r="F1958" s="43">
        <v>45553.0</v>
      </c>
      <c r="G1958" s="43" t="s">
        <v>18786</v>
      </c>
      <c r="H1958" s="43" t="s">
        <v>18759</v>
      </c>
      <c r="I1958" s="43" t="s">
        <v>18787</v>
      </c>
      <c r="J1958" s="43" t="s">
        <v>18788</v>
      </c>
    </row>
    <row r="1959">
      <c r="A1959" s="42">
        <v>16091.0</v>
      </c>
      <c r="B1959" s="43" t="s">
        <v>14110</v>
      </c>
      <c r="C1959" s="43" t="s">
        <v>18789</v>
      </c>
      <c r="D1959" s="43" t="s">
        <v>16178</v>
      </c>
      <c r="E1959" s="43">
        <v>45460.0</v>
      </c>
      <c r="F1959" s="43">
        <v>45460.0</v>
      </c>
      <c r="G1959" s="43" t="s">
        <v>18790</v>
      </c>
      <c r="H1959" s="43" t="s">
        <v>18759</v>
      </c>
      <c r="I1959" s="43" t="s">
        <v>18791</v>
      </c>
      <c r="J1959" s="43" t="s">
        <v>18792</v>
      </c>
    </row>
    <row r="1960">
      <c r="A1960" s="42">
        <v>16091.0</v>
      </c>
      <c r="B1960" s="43" t="s">
        <v>14110</v>
      </c>
      <c r="C1960" s="43" t="s">
        <v>18789</v>
      </c>
      <c r="D1960" s="43" t="s">
        <v>16178</v>
      </c>
      <c r="E1960" s="43">
        <v>45657.0</v>
      </c>
      <c r="F1960" s="43">
        <v>45657.0</v>
      </c>
      <c r="G1960" s="43" t="s">
        <v>18793</v>
      </c>
      <c r="H1960" s="43" t="s">
        <v>18759</v>
      </c>
      <c r="I1960" s="43" t="s">
        <v>18794</v>
      </c>
      <c r="J1960" s="43" t="s">
        <v>18795</v>
      </c>
    </row>
    <row r="1961">
      <c r="A1961" s="42">
        <v>16091.0</v>
      </c>
      <c r="B1961" s="43" t="s">
        <v>14110</v>
      </c>
      <c r="C1961" s="43" t="s">
        <v>18796</v>
      </c>
      <c r="D1961" s="43" t="s">
        <v>16178</v>
      </c>
      <c r="E1961" s="43">
        <v>45657.0</v>
      </c>
      <c r="F1961" s="43">
        <v>45657.0</v>
      </c>
      <c r="G1961" s="43" t="s">
        <v>18797</v>
      </c>
      <c r="H1961" s="43" t="s">
        <v>18759</v>
      </c>
      <c r="I1961" s="43" t="s">
        <v>18798</v>
      </c>
      <c r="J1961" s="43" t="s">
        <v>18799</v>
      </c>
    </row>
    <row r="1962">
      <c r="A1962" s="42">
        <v>16091.0</v>
      </c>
      <c r="B1962" s="43" t="s">
        <v>14110</v>
      </c>
      <c r="C1962" s="43" t="s">
        <v>18800</v>
      </c>
      <c r="D1962" s="43" t="s">
        <v>16178</v>
      </c>
      <c r="E1962" s="43">
        <v>45657.0</v>
      </c>
      <c r="F1962" s="43">
        <v>45657.0</v>
      </c>
      <c r="G1962" s="43" t="s">
        <v>18801</v>
      </c>
      <c r="H1962" s="43" t="s">
        <v>18759</v>
      </c>
      <c r="I1962" s="43" t="s">
        <v>18802</v>
      </c>
      <c r="J1962" s="43" t="s">
        <v>18803</v>
      </c>
    </row>
    <row r="1963">
      <c r="A1963" s="42">
        <v>16091.0</v>
      </c>
      <c r="B1963" s="43" t="s">
        <v>14110</v>
      </c>
      <c r="C1963" s="43" t="s">
        <v>18800</v>
      </c>
      <c r="D1963" s="43" t="s">
        <v>16178</v>
      </c>
      <c r="E1963" s="43">
        <v>45657.0</v>
      </c>
      <c r="F1963" s="43">
        <v>45657.0</v>
      </c>
      <c r="G1963" s="43" t="s">
        <v>18801</v>
      </c>
      <c r="H1963" s="43" t="s">
        <v>18759</v>
      </c>
      <c r="I1963" s="43" t="s">
        <v>18804</v>
      </c>
      <c r="J1963" s="43" t="s">
        <v>18805</v>
      </c>
    </row>
    <row r="1964">
      <c r="A1964" s="42">
        <v>16091.0</v>
      </c>
      <c r="B1964" s="43" t="s">
        <v>14110</v>
      </c>
      <c r="C1964" s="43" t="s">
        <v>18806</v>
      </c>
      <c r="D1964" s="43" t="s">
        <v>16178</v>
      </c>
      <c r="E1964" s="43">
        <v>45657.0</v>
      </c>
      <c r="F1964" s="43">
        <v>45657.0</v>
      </c>
      <c r="G1964" s="43" t="s">
        <v>18807</v>
      </c>
      <c r="H1964" s="43" t="s">
        <v>18759</v>
      </c>
      <c r="I1964" s="43" t="s">
        <v>18808</v>
      </c>
      <c r="J1964" s="43" t="s">
        <v>18809</v>
      </c>
    </row>
    <row r="1965">
      <c r="A1965" s="42">
        <v>16091.0</v>
      </c>
      <c r="B1965" s="43" t="s">
        <v>14110</v>
      </c>
      <c r="C1965" s="43" t="s">
        <v>18800</v>
      </c>
      <c r="D1965" s="43" t="s">
        <v>16178</v>
      </c>
      <c r="E1965" s="43">
        <v>45291.0</v>
      </c>
      <c r="F1965" s="43">
        <v>45291.0</v>
      </c>
      <c r="G1965" s="43" t="s">
        <v>18801</v>
      </c>
      <c r="H1965" s="43" t="s">
        <v>18759</v>
      </c>
      <c r="I1965" s="43" t="s">
        <v>18810</v>
      </c>
      <c r="J1965" s="43" t="s">
        <v>18811</v>
      </c>
    </row>
    <row r="1966">
      <c r="A1966" s="42">
        <v>16091.0</v>
      </c>
      <c r="B1966" s="43" t="s">
        <v>14110</v>
      </c>
      <c r="C1966" s="43" t="s">
        <v>18800</v>
      </c>
      <c r="D1966" s="43" t="s">
        <v>16178</v>
      </c>
      <c r="E1966" s="43">
        <v>45291.0</v>
      </c>
      <c r="F1966" s="43">
        <v>45291.0</v>
      </c>
      <c r="G1966" s="43" t="s">
        <v>18812</v>
      </c>
      <c r="H1966" s="43" t="s">
        <v>18759</v>
      </c>
      <c r="I1966" s="43" t="s">
        <v>18813</v>
      </c>
      <c r="J1966" s="43" t="s">
        <v>18812</v>
      </c>
    </row>
    <row r="1967">
      <c r="A1967" s="42">
        <v>16091.0</v>
      </c>
      <c r="B1967" s="43" t="s">
        <v>14110</v>
      </c>
      <c r="C1967" s="43" t="s">
        <v>18789</v>
      </c>
      <c r="D1967" s="43" t="s">
        <v>16178</v>
      </c>
      <c r="E1967" s="43">
        <v>45460.0</v>
      </c>
      <c r="F1967" s="43">
        <v>45460.0</v>
      </c>
      <c r="G1967" s="43" t="s">
        <v>18790</v>
      </c>
      <c r="H1967" s="43" t="s">
        <v>18759</v>
      </c>
      <c r="I1967" s="43" t="s">
        <v>18814</v>
      </c>
      <c r="J1967" s="43" t="s">
        <v>18815</v>
      </c>
    </row>
    <row r="1968">
      <c r="A1968" s="42">
        <v>16091.0</v>
      </c>
      <c r="B1968" s="43" t="s">
        <v>14110</v>
      </c>
      <c r="C1968" s="43" t="s">
        <v>18789</v>
      </c>
      <c r="D1968" s="43" t="s">
        <v>16178</v>
      </c>
      <c r="E1968" s="43">
        <v>45507.0</v>
      </c>
      <c r="F1968" s="43">
        <v>45507.0</v>
      </c>
      <c r="G1968" s="43" t="s">
        <v>18816</v>
      </c>
      <c r="H1968" s="43" t="s">
        <v>18759</v>
      </c>
      <c r="I1968" s="43" t="s">
        <v>18817</v>
      </c>
      <c r="J1968" s="43" t="s">
        <v>18816</v>
      </c>
    </row>
    <row r="1969">
      <c r="A1969" s="42">
        <v>16091.0</v>
      </c>
      <c r="B1969" s="43" t="s">
        <v>14110</v>
      </c>
      <c r="C1969" s="43" t="s">
        <v>18789</v>
      </c>
      <c r="D1969" s="43" t="s">
        <v>16178</v>
      </c>
      <c r="E1969" s="43">
        <v>45657.0</v>
      </c>
      <c r="F1969" s="43">
        <v>45657.0</v>
      </c>
      <c r="G1969" s="43" t="s">
        <v>18793</v>
      </c>
      <c r="H1969" s="43" t="s">
        <v>18759</v>
      </c>
      <c r="I1969" s="43" t="s">
        <v>18818</v>
      </c>
      <c r="J1969" s="43" t="s">
        <v>18819</v>
      </c>
    </row>
    <row r="1970">
      <c r="A1970" s="42">
        <v>16091.0</v>
      </c>
      <c r="B1970" s="43" t="s">
        <v>14110</v>
      </c>
      <c r="C1970" s="43" t="s">
        <v>18800</v>
      </c>
      <c r="D1970" s="43" t="s">
        <v>16178</v>
      </c>
      <c r="E1970" s="43">
        <v>45657.0</v>
      </c>
      <c r="F1970" s="43">
        <v>45657.0</v>
      </c>
      <c r="G1970" s="43" t="s">
        <v>18801</v>
      </c>
      <c r="H1970" s="43" t="s">
        <v>18759</v>
      </c>
      <c r="I1970" s="43" t="s">
        <v>18820</v>
      </c>
      <c r="J1970" s="43" t="s">
        <v>18821</v>
      </c>
    </row>
    <row r="1971">
      <c r="A1971" s="42">
        <v>16091.0</v>
      </c>
      <c r="B1971" s="43" t="s">
        <v>14110</v>
      </c>
      <c r="C1971" s="43" t="s">
        <v>18800</v>
      </c>
      <c r="D1971" s="43" t="s">
        <v>16178</v>
      </c>
      <c r="E1971" s="43">
        <v>45291.0</v>
      </c>
      <c r="F1971" s="43">
        <v>45291.0</v>
      </c>
      <c r="G1971" s="43" t="s">
        <v>18801</v>
      </c>
      <c r="H1971" s="43" t="s">
        <v>18759</v>
      </c>
      <c r="I1971" s="43" t="s">
        <v>18822</v>
      </c>
      <c r="J1971" s="43" t="s">
        <v>18823</v>
      </c>
    </row>
    <row r="1972">
      <c r="A1972" s="42">
        <v>16091.0</v>
      </c>
      <c r="B1972" s="43" t="s">
        <v>14110</v>
      </c>
      <c r="C1972" s="43" t="s">
        <v>18789</v>
      </c>
      <c r="D1972" s="43" t="s">
        <v>16178</v>
      </c>
      <c r="E1972" s="43">
        <v>45460.0</v>
      </c>
      <c r="F1972" s="43">
        <v>45460.0</v>
      </c>
      <c r="G1972" s="43" t="s">
        <v>18790</v>
      </c>
      <c r="H1972" s="43" t="s">
        <v>18759</v>
      </c>
      <c r="I1972" s="43" t="s">
        <v>18824</v>
      </c>
      <c r="J1972" s="43" t="s">
        <v>18825</v>
      </c>
    </row>
    <row r="1973">
      <c r="A1973" s="42">
        <v>16091.0</v>
      </c>
      <c r="B1973" s="43" t="s">
        <v>14110</v>
      </c>
      <c r="C1973" s="43" t="s">
        <v>18789</v>
      </c>
      <c r="D1973" s="43" t="s">
        <v>16178</v>
      </c>
      <c r="E1973" s="43">
        <v>45658.0</v>
      </c>
      <c r="F1973" s="43">
        <v>45658.0</v>
      </c>
      <c r="G1973" s="43" t="s">
        <v>18790</v>
      </c>
      <c r="H1973" s="43" t="s">
        <v>18759</v>
      </c>
      <c r="I1973" s="43" t="s">
        <v>18826</v>
      </c>
      <c r="J1973" s="43" t="s">
        <v>18827</v>
      </c>
    </row>
    <row r="1974">
      <c r="A1974" s="42">
        <v>16091.0</v>
      </c>
      <c r="B1974" s="43" t="s">
        <v>14110</v>
      </c>
      <c r="C1974" s="43" t="s">
        <v>18789</v>
      </c>
      <c r="D1974" s="43" t="s">
        <v>16178</v>
      </c>
      <c r="E1974" s="43">
        <v>45657.0</v>
      </c>
      <c r="F1974" s="43">
        <v>45657.0</v>
      </c>
      <c r="G1974" s="43" t="s">
        <v>18793</v>
      </c>
      <c r="H1974" s="43" t="s">
        <v>18759</v>
      </c>
      <c r="I1974" s="43" t="s">
        <v>18828</v>
      </c>
      <c r="J1974" s="43" t="s">
        <v>18829</v>
      </c>
    </row>
    <row r="1975">
      <c r="A1975" s="42">
        <v>16091.0</v>
      </c>
      <c r="B1975" s="43" t="s">
        <v>14110</v>
      </c>
      <c r="C1975" s="43" t="s">
        <v>18800</v>
      </c>
      <c r="D1975" s="43" t="s">
        <v>16178</v>
      </c>
      <c r="E1975" s="43">
        <v>45657.0</v>
      </c>
      <c r="F1975" s="43">
        <v>45657.0</v>
      </c>
      <c r="G1975" s="43" t="s">
        <v>18801</v>
      </c>
      <c r="H1975" s="43" t="s">
        <v>18759</v>
      </c>
      <c r="I1975" s="43" t="s">
        <v>18830</v>
      </c>
      <c r="J1975" s="43" t="s">
        <v>18831</v>
      </c>
    </row>
    <row r="1976">
      <c r="A1976" s="42">
        <v>16091.0</v>
      </c>
      <c r="B1976" s="43" t="s">
        <v>14110</v>
      </c>
      <c r="C1976" s="43" t="s">
        <v>18800</v>
      </c>
      <c r="D1976" s="43" t="s">
        <v>16178</v>
      </c>
      <c r="E1976" s="43">
        <v>45657.0</v>
      </c>
      <c r="F1976" s="43">
        <v>45657.0</v>
      </c>
      <c r="G1976" s="43" t="s">
        <v>18801</v>
      </c>
      <c r="H1976" s="43" t="s">
        <v>18759</v>
      </c>
      <c r="I1976" s="43" t="s">
        <v>18832</v>
      </c>
      <c r="J1976" s="43" t="s">
        <v>18833</v>
      </c>
    </row>
    <row r="1977">
      <c r="A1977" s="42">
        <v>16091.0</v>
      </c>
      <c r="B1977" s="43" t="s">
        <v>14110</v>
      </c>
      <c r="C1977" s="43" t="s">
        <v>18834</v>
      </c>
      <c r="D1977" s="43" t="s">
        <v>1731</v>
      </c>
      <c r="E1977" s="43">
        <v>45565.0</v>
      </c>
      <c r="F1977" s="43">
        <v>45565.0</v>
      </c>
      <c r="G1977" s="43" t="s">
        <v>18835</v>
      </c>
      <c r="H1977" s="43" t="s">
        <v>18759</v>
      </c>
      <c r="I1977" s="43"/>
      <c r="J1977" s="43" t="s">
        <v>18836</v>
      </c>
    </row>
    <row r="1978">
      <c r="A1978" s="42">
        <v>16091.0</v>
      </c>
      <c r="B1978" s="43" t="s">
        <v>14110</v>
      </c>
      <c r="C1978" s="43" t="s">
        <v>18837</v>
      </c>
      <c r="D1978" s="43" t="s">
        <v>1731</v>
      </c>
      <c r="E1978" s="43">
        <v>45618.0</v>
      </c>
      <c r="F1978" s="43">
        <v>45618.0</v>
      </c>
      <c r="G1978" s="43" t="s">
        <v>18838</v>
      </c>
      <c r="H1978" s="43" t="s">
        <v>18759</v>
      </c>
      <c r="I1978" s="43" t="s">
        <v>18839</v>
      </c>
      <c r="J1978" s="43" t="s">
        <v>18840</v>
      </c>
    </row>
    <row r="1979">
      <c r="A1979" s="42">
        <v>16091.0</v>
      </c>
      <c r="B1979" s="43" t="s">
        <v>14110</v>
      </c>
      <c r="C1979" s="43" t="s">
        <v>18841</v>
      </c>
      <c r="D1979" s="43" t="s">
        <v>18842</v>
      </c>
      <c r="E1979" s="43">
        <v>45535.0</v>
      </c>
      <c r="F1979" s="43">
        <v>45535.0</v>
      </c>
      <c r="G1979" s="43" t="s">
        <v>18843</v>
      </c>
      <c r="H1979" s="43" t="s">
        <v>18759</v>
      </c>
      <c r="I1979" s="43" t="s">
        <v>18844</v>
      </c>
      <c r="J1979" s="43" t="s">
        <v>18845</v>
      </c>
    </row>
    <row r="1980">
      <c r="A1980" s="42">
        <v>16091.0</v>
      </c>
      <c r="B1980" s="43" t="s">
        <v>14110</v>
      </c>
      <c r="C1980" s="43" t="s">
        <v>18846</v>
      </c>
      <c r="D1980" s="43" t="s">
        <v>1731</v>
      </c>
      <c r="E1980" s="43" t="s">
        <v>2005</v>
      </c>
      <c r="F1980" s="43" t="s">
        <v>2005</v>
      </c>
      <c r="G1980" s="43" t="s">
        <v>2005</v>
      </c>
      <c r="H1980" s="43" t="s">
        <v>18759</v>
      </c>
      <c r="I1980" s="43" t="s">
        <v>18847</v>
      </c>
      <c r="J1980" s="43" t="s">
        <v>18848</v>
      </c>
    </row>
    <row r="1981">
      <c r="A1981" s="42">
        <v>16091.0</v>
      </c>
      <c r="B1981" s="43" t="s">
        <v>14110</v>
      </c>
      <c r="C1981" s="43" t="s">
        <v>18849</v>
      </c>
      <c r="D1981" s="43" t="s">
        <v>1731</v>
      </c>
      <c r="E1981" s="43" t="s">
        <v>2005</v>
      </c>
      <c r="F1981" s="43" t="s">
        <v>2005</v>
      </c>
      <c r="G1981" s="43" t="s">
        <v>2005</v>
      </c>
      <c r="H1981" s="43" t="s">
        <v>18759</v>
      </c>
      <c r="I1981" s="43" t="s">
        <v>18850</v>
      </c>
      <c r="J1981" s="43">
        <v>4.6191021E7</v>
      </c>
    </row>
    <row r="1982">
      <c r="A1982" s="42">
        <v>16091.0</v>
      </c>
      <c r="B1982" s="43" t="s">
        <v>14110</v>
      </c>
      <c r="C1982" s="43" t="s">
        <v>3809</v>
      </c>
      <c r="D1982" s="43" t="s">
        <v>1731</v>
      </c>
      <c r="E1982" s="43">
        <v>45587.0</v>
      </c>
      <c r="F1982" s="43">
        <v>45587.0</v>
      </c>
      <c r="G1982" s="43" t="s">
        <v>18851</v>
      </c>
      <c r="H1982" s="43" t="s">
        <v>18759</v>
      </c>
      <c r="I1982" s="43" t="s">
        <v>18852</v>
      </c>
      <c r="J1982" s="43" t="s">
        <v>18853</v>
      </c>
    </row>
    <row r="1983">
      <c r="A1983" s="42">
        <v>16091.0</v>
      </c>
      <c r="B1983" s="43" t="s">
        <v>14110</v>
      </c>
      <c r="C1983" s="43" t="s">
        <v>18854</v>
      </c>
      <c r="D1983" s="43" t="s">
        <v>1731</v>
      </c>
      <c r="E1983" s="43">
        <v>45444.0</v>
      </c>
      <c r="F1983" s="43">
        <v>45444.0</v>
      </c>
      <c r="G1983" s="43" t="s">
        <v>18855</v>
      </c>
      <c r="H1983" s="43" t="s">
        <v>18759</v>
      </c>
      <c r="I1983" s="43" t="s">
        <v>18856</v>
      </c>
      <c r="J1983" s="43" t="s">
        <v>18857</v>
      </c>
    </row>
    <row r="1984">
      <c r="A1984" s="42">
        <v>16091.0</v>
      </c>
      <c r="B1984" s="43" t="s">
        <v>14110</v>
      </c>
      <c r="C1984" s="43" t="s">
        <v>18858</v>
      </c>
      <c r="D1984" s="43" t="s">
        <v>1731</v>
      </c>
      <c r="E1984" s="43">
        <v>45488.0</v>
      </c>
      <c r="F1984" s="43">
        <v>45488.0</v>
      </c>
      <c r="G1984" s="43" t="s">
        <v>18859</v>
      </c>
      <c r="H1984" s="43" t="s">
        <v>18759</v>
      </c>
      <c r="I1984" s="43" t="s">
        <v>18860</v>
      </c>
      <c r="J1984" s="43" t="s">
        <v>18861</v>
      </c>
    </row>
    <row r="1985">
      <c r="A1985" s="42">
        <v>16091.0</v>
      </c>
      <c r="B1985" s="43" t="s">
        <v>14110</v>
      </c>
      <c r="C1985" s="43" t="s">
        <v>18862</v>
      </c>
      <c r="D1985" s="43" t="s">
        <v>1731</v>
      </c>
      <c r="E1985" s="43">
        <v>45595.0</v>
      </c>
      <c r="F1985" s="43">
        <v>45595.0</v>
      </c>
      <c r="G1985" s="43" t="s">
        <v>18863</v>
      </c>
      <c r="H1985" s="43" t="s">
        <v>18759</v>
      </c>
      <c r="I1985" s="43" t="s">
        <v>8857</v>
      </c>
      <c r="J1985" s="43" t="s">
        <v>18864</v>
      </c>
    </row>
    <row r="1986">
      <c r="A1986" s="42">
        <v>16091.0</v>
      </c>
      <c r="B1986" s="43" t="s">
        <v>14110</v>
      </c>
      <c r="C1986" s="43" t="s">
        <v>18865</v>
      </c>
      <c r="D1986" s="43" t="s">
        <v>1731</v>
      </c>
      <c r="E1986" s="43">
        <v>45657.0</v>
      </c>
      <c r="F1986" s="43">
        <v>45657.0</v>
      </c>
      <c r="G1986" s="43" t="s">
        <v>18866</v>
      </c>
      <c r="H1986" s="43" t="s">
        <v>18759</v>
      </c>
      <c r="I1986" s="43" t="s">
        <v>18867</v>
      </c>
      <c r="J1986" s="43" t="s">
        <v>18868</v>
      </c>
    </row>
    <row r="1987">
      <c r="A1987" s="42">
        <v>16091.0</v>
      </c>
      <c r="B1987" s="43" t="s">
        <v>14110</v>
      </c>
      <c r="C1987" s="43" t="s">
        <v>18869</v>
      </c>
      <c r="D1987" s="43" t="s">
        <v>1731</v>
      </c>
      <c r="E1987" s="43">
        <v>45469.0</v>
      </c>
      <c r="F1987" s="43">
        <v>45469.0</v>
      </c>
      <c r="G1987" s="43" t="s">
        <v>18870</v>
      </c>
      <c r="H1987" s="43" t="s">
        <v>18759</v>
      </c>
      <c r="I1987" s="43" t="s">
        <v>18871</v>
      </c>
      <c r="J1987" s="43" t="s">
        <v>18872</v>
      </c>
    </row>
    <row r="1988">
      <c r="A1988" s="42">
        <v>16091.0</v>
      </c>
      <c r="B1988" s="43" t="s">
        <v>14110</v>
      </c>
      <c r="C1988" s="43" t="s">
        <v>14517</v>
      </c>
      <c r="D1988" s="43" t="s">
        <v>1731</v>
      </c>
      <c r="E1988" s="43">
        <v>45502.0</v>
      </c>
      <c r="F1988" s="43">
        <v>45502.0</v>
      </c>
      <c r="G1988" s="43" t="s">
        <v>18873</v>
      </c>
      <c r="H1988" s="43" t="s">
        <v>18759</v>
      </c>
      <c r="I1988" s="43" t="s">
        <v>8318</v>
      </c>
      <c r="J1988" s="43" t="s">
        <v>18874</v>
      </c>
    </row>
    <row r="1989">
      <c r="A1989" s="42">
        <v>16091.0</v>
      </c>
      <c r="B1989" s="43" t="s">
        <v>14110</v>
      </c>
      <c r="C1989" s="43" t="s">
        <v>18875</v>
      </c>
      <c r="D1989" s="43" t="s">
        <v>16178</v>
      </c>
      <c r="E1989" s="43">
        <v>45536.0</v>
      </c>
      <c r="F1989" s="43">
        <v>45536.0</v>
      </c>
      <c r="G1989" s="43" t="s">
        <v>18876</v>
      </c>
      <c r="H1989" s="43" t="s">
        <v>18759</v>
      </c>
      <c r="I1989" s="43" t="s">
        <v>18877</v>
      </c>
      <c r="J1989" s="43" t="s">
        <v>18878</v>
      </c>
    </row>
    <row r="1990">
      <c r="A1990" s="42">
        <v>16091.0</v>
      </c>
      <c r="B1990" s="43" t="s">
        <v>14110</v>
      </c>
      <c r="C1990" s="43" t="s">
        <v>18879</v>
      </c>
      <c r="D1990" s="43" t="s">
        <v>16178</v>
      </c>
      <c r="E1990" s="43">
        <v>45535.0</v>
      </c>
      <c r="F1990" s="43">
        <v>45535.0</v>
      </c>
      <c r="G1990" s="43" t="s">
        <v>18880</v>
      </c>
      <c r="H1990" s="43" t="s">
        <v>18759</v>
      </c>
      <c r="I1990" s="43" t="s">
        <v>18881</v>
      </c>
      <c r="J1990" s="43" t="s">
        <v>18882</v>
      </c>
    </row>
    <row r="1991">
      <c r="A1991" s="42">
        <v>16091.0</v>
      </c>
      <c r="B1991" s="43" t="s">
        <v>14110</v>
      </c>
      <c r="C1991" s="43" t="s">
        <v>18883</v>
      </c>
      <c r="D1991" s="43" t="s">
        <v>16178</v>
      </c>
      <c r="E1991" s="43">
        <v>45291.0</v>
      </c>
      <c r="F1991" s="43">
        <v>45291.0</v>
      </c>
      <c r="G1991" s="43" t="s">
        <v>18884</v>
      </c>
      <c r="H1991" s="43" t="s">
        <v>18759</v>
      </c>
      <c r="I1991" s="43" t="s">
        <v>18885</v>
      </c>
      <c r="J1991" s="43" t="s">
        <v>18886</v>
      </c>
    </row>
    <row r="1992">
      <c r="A1992" s="42">
        <v>16091.0</v>
      </c>
      <c r="B1992" s="43" t="s">
        <v>14110</v>
      </c>
      <c r="C1992" s="43" t="s">
        <v>18887</v>
      </c>
      <c r="D1992" s="43" t="s">
        <v>16178</v>
      </c>
      <c r="E1992" s="43">
        <v>45353.0</v>
      </c>
      <c r="F1992" s="43">
        <v>45353.0</v>
      </c>
      <c r="G1992" s="43" t="s">
        <v>18888</v>
      </c>
      <c r="H1992" s="43" t="s">
        <v>18759</v>
      </c>
      <c r="I1992" s="43" t="s">
        <v>18889</v>
      </c>
      <c r="J1992" s="43" t="s">
        <v>18890</v>
      </c>
    </row>
    <row r="1993">
      <c r="A1993" s="42">
        <v>16091.0</v>
      </c>
      <c r="B1993" s="43" t="s">
        <v>14110</v>
      </c>
      <c r="C1993" s="43" t="s">
        <v>18891</v>
      </c>
      <c r="D1993" s="43" t="s">
        <v>16178</v>
      </c>
      <c r="E1993" s="43">
        <v>45536.0</v>
      </c>
      <c r="F1993" s="43">
        <v>45536.0</v>
      </c>
      <c r="G1993" s="43" t="s">
        <v>18892</v>
      </c>
      <c r="H1993" s="43" t="s">
        <v>18759</v>
      </c>
      <c r="I1993" s="43" t="s">
        <v>18893</v>
      </c>
      <c r="J1993" s="43" t="s">
        <v>18894</v>
      </c>
    </row>
    <row r="1994">
      <c r="A1994" s="42">
        <v>16091.0</v>
      </c>
      <c r="B1994" s="43" t="s">
        <v>14110</v>
      </c>
      <c r="C1994" s="43" t="s">
        <v>18895</v>
      </c>
      <c r="D1994" s="43" t="s">
        <v>16178</v>
      </c>
      <c r="E1994" s="43">
        <v>45635.0</v>
      </c>
      <c r="F1994" s="43">
        <v>45635.0</v>
      </c>
      <c r="G1994" s="43" t="s">
        <v>18896</v>
      </c>
      <c r="H1994" s="43" t="s">
        <v>18759</v>
      </c>
      <c r="I1994" s="43" t="s">
        <v>18897</v>
      </c>
      <c r="J1994" s="43" t="s">
        <v>18898</v>
      </c>
    </row>
    <row r="1995">
      <c r="A1995" s="42">
        <v>16091.0</v>
      </c>
      <c r="B1995" s="43" t="s">
        <v>14110</v>
      </c>
      <c r="C1995" s="43" t="s">
        <v>18899</v>
      </c>
      <c r="D1995" s="43" t="s">
        <v>16178</v>
      </c>
      <c r="E1995" s="43">
        <v>45425.0</v>
      </c>
      <c r="F1995" s="43">
        <v>45425.0</v>
      </c>
      <c r="G1995" s="43" t="s">
        <v>18900</v>
      </c>
      <c r="H1995" s="43" t="s">
        <v>18759</v>
      </c>
      <c r="I1995" s="43" t="s">
        <v>18901</v>
      </c>
      <c r="J1995" s="43" t="s">
        <v>18902</v>
      </c>
    </row>
  </sheetData>
  <dataValidations>
    <dataValidation type="list" allowBlank="1" showErrorMessage="1" sqref="H1894:H1905">
      <formula1>"DL em razão do valor,Duplo enquadramento"</formula1>
    </dataValidation>
  </dataValidations>
  <hyperlinks>
    <hyperlink r:id="rId1" ref="G753"/>
    <hyperlink r:id="rId2" ref="G758"/>
    <hyperlink r:id="rId3" ref="G760"/>
    <hyperlink r:id="rId4" ref="G761"/>
    <hyperlink r:id="rId5" ref="G762"/>
    <hyperlink r:id="rId6" ref="G763"/>
  </hyperlinks>
  <printOptions gridLines="1" horizontalCentered="1"/>
  <pageMargins bottom="0.75" footer="0.0" header="0.0" left="0.7" right="0.7" top="0.75"/>
  <pageSetup fitToHeight="0" paperSize="9" cellComments="atEnd" orientation="landscape" pageOrder="overThenDown"/>
  <drawing r:id="rId7"/>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cols>
    <col customWidth="1" min="1" max="2" width="12.63"/>
    <col customWidth="1" min="3" max="3" width="58.88"/>
    <col customWidth="1" min="4" max="6" width="12.63"/>
  </cols>
  <sheetData>
    <row r="1">
      <c r="A1" s="46" t="s">
        <v>18903</v>
      </c>
      <c r="B1" s="47"/>
      <c r="C1" s="48"/>
      <c r="D1" s="49"/>
      <c r="E1" s="50"/>
    </row>
    <row r="2">
      <c r="A2" s="51" t="s">
        <v>18904</v>
      </c>
      <c r="B2" s="51" t="s">
        <v>18905</v>
      </c>
      <c r="C2" s="52" t="s">
        <v>18906</v>
      </c>
      <c r="D2" s="49" t="s">
        <v>18907</v>
      </c>
      <c r="E2" s="50" t="s">
        <v>18908</v>
      </c>
    </row>
    <row r="3">
      <c r="A3" s="53" t="s">
        <v>18909</v>
      </c>
      <c r="B3" s="53" t="s">
        <v>18910</v>
      </c>
      <c r="C3" s="54" t="s">
        <v>18911</v>
      </c>
      <c r="D3" s="55" t="s">
        <v>18912</v>
      </c>
      <c r="E3" s="53">
        <v>2.0</v>
      </c>
    </row>
    <row r="4">
      <c r="A4" s="53" t="s">
        <v>18909</v>
      </c>
      <c r="B4" s="53">
        <v>5576005.0</v>
      </c>
      <c r="C4" s="54" t="s">
        <v>18913</v>
      </c>
      <c r="D4" s="55" t="s">
        <v>18912</v>
      </c>
      <c r="E4" s="53">
        <v>50.0</v>
      </c>
    </row>
    <row r="5">
      <c r="A5" s="53" t="s">
        <v>18909</v>
      </c>
      <c r="B5" s="53">
        <v>7.775501E7</v>
      </c>
      <c r="C5" s="54" t="s">
        <v>18914</v>
      </c>
      <c r="D5" s="55" t="s">
        <v>18912</v>
      </c>
      <c r="E5" s="53">
        <v>5.0</v>
      </c>
    </row>
    <row r="6">
      <c r="A6" s="53" t="s">
        <v>18909</v>
      </c>
      <c r="B6" s="53">
        <v>1.21126001E8</v>
      </c>
      <c r="C6" s="54" t="s">
        <v>18915</v>
      </c>
      <c r="D6" s="55" t="s">
        <v>18912</v>
      </c>
      <c r="E6" s="53">
        <v>8.0</v>
      </c>
    </row>
    <row r="7">
      <c r="A7" s="53" t="s">
        <v>18909</v>
      </c>
      <c r="B7" s="53">
        <v>1.21126001E8</v>
      </c>
      <c r="C7" s="54" t="s">
        <v>18916</v>
      </c>
      <c r="D7" s="55" t="s">
        <v>18912</v>
      </c>
      <c r="E7" s="53">
        <v>8.0</v>
      </c>
    </row>
    <row r="8">
      <c r="A8" s="53" t="s">
        <v>18909</v>
      </c>
      <c r="B8" s="53" t="s">
        <v>18917</v>
      </c>
      <c r="C8" s="54" t="s">
        <v>18918</v>
      </c>
      <c r="D8" s="55" t="s">
        <v>18919</v>
      </c>
      <c r="E8" s="53">
        <v>500.0</v>
      </c>
    </row>
    <row r="9">
      <c r="A9" s="53" t="s">
        <v>18909</v>
      </c>
      <c r="B9" s="56" t="s">
        <v>18920</v>
      </c>
      <c r="C9" s="57" t="s">
        <v>12966</v>
      </c>
      <c r="D9" s="56" t="s">
        <v>18912</v>
      </c>
      <c r="E9" s="53">
        <v>200.0</v>
      </c>
    </row>
    <row r="10">
      <c r="A10" s="53" t="s">
        <v>18909</v>
      </c>
      <c r="B10" s="58" t="s">
        <v>18921</v>
      </c>
      <c r="C10" s="59" t="s">
        <v>18922</v>
      </c>
      <c r="D10" s="53" t="s">
        <v>18912</v>
      </c>
      <c r="E10" s="53">
        <v>1500.0</v>
      </c>
    </row>
    <row r="11">
      <c r="A11" s="53" t="s">
        <v>18909</v>
      </c>
      <c r="B11" s="60">
        <v>3.0082008E7</v>
      </c>
      <c r="C11" s="61" t="s">
        <v>18923</v>
      </c>
      <c r="D11" s="62" t="s">
        <v>18912</v>
      </c>
      <c r="E11" s="53">
        <v>4.0</v>
      </c>
    </row>
    <row r="12">
      <c r="A12" s="53" t="s">
        <v>18909</v>
      </c>
      <c r="B12" s="60">
        <v>8346003.0</v>
      </c>
      <c r="C12" s="61" t="s">
        <v>18924</v>
      </c>
      <c r="D12" s="62" t="s">
        <v>18912</v>
      </c>
      <c r="E12" s="60">
        <v>100.0</v>
      </c>
    </row>
    <row r="13">
      <c r="A13" s="53" t="s">
        <v>18909</v>
      </c>
      <c r="B13" s="60">
        <v>8346001.0</v>
      </c>
      <c r="C13" s="61" t="s">
        <v>18925</v>
      </c>
      <c r="D13" s="62" t="s">
        <v>18912</v>
      </c>
      <c r="E13" s="60">
        <v>100.0</v>
      </c>
    </row>
    <row r="14">
      <c r="A14" s="53" t="s">
        <v>18909</v>
      </c>
      <c r="B14" s="60">
        <v>1.00242011E8</v>
      </c>
      <c r="C14" s="61" t="s">
        <v>18926</v>
      </c>
      <c r="D14" s="62" t="s">
        <v>18912</v>
      </c>
      <c r="E14" s="60">
        <v>100.0</v>
      </c>
    </row>
    <row r="15">
      <c r="A15" s="53" t="s">
        <v>18909</v>
      </c>
      <c r="B15" s="60">
        <v>1.25350002E8</v>
      </c>
      <c r="C15" s="61" t="s">
        <v>18927</v>
      </c>
      <c r="D15" s="62" t="s">
        <v>18919</v>
      </c>
      <c r="E15" s="60">
        <v>1000.0</v>
      </c>
    </row>
    <row r="16">
      <c r="A16" s="53" t="s">
        <v>18909</v>
      </c>
      <c r="B16" s="60">
        <v>1.25350001E8</v>
      </c>
      <c r="C16" s="61" t="s">
        <v>18928</v>
      </c>
      <c r="D16" s="62" t="s">
        <v>18919</v>
      </c>
      <c r="E16" s="60">
        <v>1000.0</v>
      </c>
    </row>
    <row r="17">
      <c r="A17" s="53" t="s">
        <v>18909</v>
      </c>
      <c r="B17" s="60">
        <v>1.25350005E8</v>
      </c>
      <c r="C17" s="61" t="s">
        <v>18929</v>
      </c>
      <c r="D17" s="62" t="s">
        <v>18912</v>
      </c>
      <c r="E17" s="60">
        <v>1000.0</v>
      </c>
    </row>
    <row r="18">
      <c r="A18" s="53" t="s">
        <v>18909</v>
      </c>
      <c r="B18" s="60">
        <v>1.25350007E8</v>
      </c>
      <c r="C18" s="61" t="s">
        <v>18930</v>
      </c>
      <c r="D18" s="62" t="s">
        <v>18912</v>
      </c>
      <c r="E18" s="60">
        <v>1000.0</v>
      </c>
    </row>
    <row r="19">
      <c r="A19" s="53" t="s">
        <v>18909</v>
      </c>
      <c r="B19" s="60">
        <v>1.25350006E8</v>
      </c>
      <c r="C19" s="61" t="s">
        <v>18931</v>
      </c>
      <c r="D19" s="62" t="s">
        <v>18912</v>
      </c>
      <c r="E19" s="60">
        <v>1000.0</v>
      </c>
    </row>
    <row r="20">
      <c r="A20" s="53" t="s">
        <v>18909</v>
      </c>
      <c r="B20" s="60">
        <v>1.25350004E8</v>
      </c>
      <c r="C20" s="61" t="s">
        <v>18932</v>
      </c>
      <c r="D20" s="62" t="s">
        <v>18912</v>
      </c>
      <c r="E20" s="60">
        <v>1000.0</v>
      </c>
    </row>
    <row r="21" ht="15.75" customHeight="1">
      <c r="A21" s="53" t="s">
        <v>18909</v>
      </c>
      <c r="B21" s="60">
        <v>1.25350003E8</v>
      </c>
      <c r="C21" s="61" t="s">
        <v>18933</v>
      </c>
      <c r="D21" s="62" t="s">
        <v>18912</v>
      </c>
      <c r="E21" s="60">
        <v>0.0</v>
      </c>
    </row>
    <row r="22" ht="15.75" customHeight="1">
      <c r="A22" s="53" t="s">
        <v>18909</v>
      </c>
      <c r="B22" s="60">
        <v>1.25350008E8</v>
      </c>
      <c r="C22" s="61" t="s">
        <v>18934</v>
      </c>
      <c r="D22" s="62" t="s">
        <v>18912</v>
      </c>
      <c r="E22" s="60">
        <v>1000.0</v>
      </c>
    </row>
    <row r="23" ht="15.75" customHeight="1">
      <c r="A23" s="53" t="s">
        <v>18909</v>
      </c>
      <c r="B23" s="60">
        <v>1.2535001E8</v>
      </c>
      <c r="C23" s="61" t="s">
        <v>18935</v>
      </c>
      <c r="D23" s="62" t="s">
        <v>18912</v>
      </c>
      <c r="E23" s="60">
        <v>1000.0</v>
      </c>
    </row>
    <row r="24" ht="15.75" customHeight="1">
      <c r="A24" s="53" t="s">
        <v>18909</v>
      </c>
      <c r="B24" s="60">
        <v>1.25350012E8</v>
      </c>
      <c r="C24" s="61" t="s">
        <v>18936</v>
      </c>
      <c r="D24" s="62" t="s">
        <v>18912</v>
      </c>
      <c r="E24" s="60">
        <v>1000.0</v>
      </c>
    </row>
    <row r="25" ht="15.75" customHeight="1">
      <c r="A25" s="53" t="s">
        <v>18909</v>
      </c>
      <c r="B25" s="60">
        <v>1.25350011E8</v>
      </c>
      <c r="C25" s="61" t="s">
        <v>18937</v>
      </c>
      <c r="D25" s="62" t="s">
        <v>18912</v>
      </c>
      <c r="E25" s="60">
        <v>0.0</v>
      </c>
    </row>
    <row r="26" ht="15.75" customHeight="1">
      <c r="A26" s="53" t="s">
        <v>18909</v>
      </c>
      <c r="B26" s="60">
        <v>1.25350009E8</v>
      </c>
      <c r="C26" s="61" t="s">
        <v>18938</v>
      </c>
      <c r="D26" s="62" t="s">
        <v>18912</v>
      </c>
      <c r="E26" s="60">
        <v>1000.0</v>
      </c>
    </row>
    <row r="27" ht="15.75" customHeight="1">
      <c r="A27" s="53" t="s">
        <v>18909</v>
      </c>
      <c r="B27" s="60">
        <v>1.08014001E8</v>
      </c>
      <c r="C27" s="61" t="s">
        <v>18939</v>
      </c>
      <c r="D27" s="62" t="s">
        <v>18912</v>
      </c>
      <c r="E27" s="60">
        <v>100.0</v>
      </c>
    </row>
    <row r="28" ht="15.75" customHeight="1">
      <c r="A28" s="53" t="s">
        <v>18909</v>
      </c>
      <c r="B28" s="60">
        <v>5959001.0</v>
      </c>
      <c r="C28" s="61" t="s">
        <v>18940</v>
      </c>
      <c r="D28" s="62" t="s">
        <v>18912</v>
      </c>
      <c r="E28" s="60">
        <v>5000.0</v>
      </c>
    </row>
    <row r="29" ht="15.75" customHeight="1">
      <c r="A29" s="53" t="s">
        <v>18909</v>
      </c>
      <c r="B29" s="60">
        <v>5959014.0</v>
      </c>
      <c r="C29" s="61" t="s">
        <v>18941</v>
      </c>
      <c r="D29" s="62" t="s">
        <v>18912</v>
      </c>
      <c r="E29" s="60">
        <v>5000.0</v>
      </c>
    </row>
    <row r="30" ht="15.75" customHeight="1">
      <c r="A30" s="53" t="s">
        <v>18909</v>
      </c>
      <c r="B30" s="60">
        <v>5975006.0</v>
      </c>
      <c r="C30" s="61" t="s">
        <v>13098</v>
      </c>
      <c r="D30" s="62" t="s">
        <v>18912</v>
      </c>
      <c r="E30" s="60">
        <v>2000.0</v>
      </c>
    </row>
    <row r="31" ht="15.75" customHeight="1">
      <c r="A31" s="53" t="s">
        <v>18909</v>
      </c>
      <c r="B31" s="60">
        <v>6386004.0</v>
      </c>
      <c r="C31" s="61" t="s">
        <v>18942</v>
      </c>
      <c r="D31" s="62" t="s">
        <v>18943</v>
      </c>
      <c r="E31" s="60">
        <v>2000.0</v>
      </c>
    </row>
    <row r="32" ht="15.75" customHeight="1">
      <c r="A32" s="53" t="s">
        <v>18909</v>
      </c>
      <c r="B32" s="60">
        <v>6386009.0</v>
      </c>
      <c r="C32" s="61" t="s">
        <v>18944</v>
      </c>
      <c r="D32" s="62" t="s">
        <v>18943</v>
      </c>
      <c r="E32" s="60">
        <v>2000.0</v>
      </c>
    </row>
    <row r="33" ht="15.75" customHeight="1">
      <c r="A33" s="53" t="s">
        <v>18909</v>
      </c>
      <c r="B33" s="60">
        <v>1.22149001E8</v>
      </c>
      <c r="C33" s="61" t="s">
        <v>18945</v>
      </c>
      <c r="D33" s="62" t="s">
        <v>18912</v>
      </c>
      <c r="E33" s="60">
        <v>2.0</v>
      </c>
    </row>
    <row r="34" ht="15.75" customHeight="1">
      <c r="A34" s="53" t="s">
        <v>18909</v>
      </c>
      <c r="B34" s="60">
        <v>1.00404001E8</v>
      </c>
      <c r="C34" s="61" t="s">
        <v>18946</v>
      </c>
      <c r="D34" s="62" t="s">
        <v>18912</v>
      </c>
      <c r="E34" s="60">
        <v>300.0</v>
      </c>
    </row>
    <row r="35" ht="15.75" customHeight="1">
      <c r="A35" s="53" t="s">
        <v>18909</v>
      </c>
      <c r="B35" s="60">
        <v>6432003.0</v>
      </c>
      <c r="C35" s="61" t="s">
        <v>18947</v>
      </c>
      <c r="D35" s="62" t="s">
        <v>18912</v>
      </c>
      <c r="E35" s="60">
        <v>5000.0</v>
      </c>
    </row>
    <row r="36" ht="15.75" customHeight="1">
      <c r="A36" s="53" t="s">
        <v>18909</v>
      </c>
      <c r="B36" s="60">
        <v>6467002.0</v>
      </c>
      <c r="C36" s="61" t="s">
        <v>18948</v>
      </c>
      <c r="D36" s="62" t="s">
        <v>18912</v>
      </c>
      <c r="E36" s="60">
        <v>2000.0</v>
      </c>
    </row>
    <row r="37" ht="15.75" customHeight="1">
      <c r="A37" s="53" t="s">
        <v>18909</v>
      </c>
      <c r="B37" s="60">
        <v>6467003.0</v>
      </c>
      <c r="C37" s="61" t="s">
        <v>18949</v>
      </c>
      <c r="D37" s="62" t="s">
        <v>18912</v>
      </c>
      <c r="E37" s="60">
        <v>2000.0</v>
      </c>
    </row>
    <row r="38" ht="15.75" customHeight="1">
      <c r="A38" s="53" t="s">
        <v>18909</v>
      </c>
      <c r="B38" s="60">
        <v>5444001.0</v>
      </c>
      <c r="C38" s="61" t="s">
        <v>12936</v>
      </c>
      <c r="D38" s="62" t="s">
        <v>18912</v>
      </c>
      <c r="E38" s="60">
        <v>1000.0</v>
      </c>
    </row>
    <row r="39" ht="15.75" customHeight="1">
      <c r="A39" s="53" t="s">
        <v>18909</v>
      </c>
      <c r="B39" s="60">
        <v>5444024.0</v>
      </c>
      <c r="C39" s="61" t="s">
        <v>18950</v>
      </c>
      <c r="D39" s="62" t="s">
        <v>18912</v>
      </c>
      <c r="E39" s="60">
        <v>1000.0</v>
      </c>
    </row>
    <row r="40" ht="15.75" customHeight="1">
      <c r="A40" s="53" t="s">
        <v>18909</v>
      </c>
      <c r="B40" s="60">
        <v>1.4656016E7</v>
      </c>
      <c r="C40" s="61" t="s">
        <v>18951</v>
      </c>
      <c r="D40" s="62" t="s">
        <v>18912</v>
      </c>
      <c r="E40" s="60">
        <v>1.0</v>
      </c>
    </row>
    <row r="41" ht="15.75" customHeight="1">
      <c r="A41" s="53" t="s">
        <v>18909</v>
      </c>
      <c r="B41" s="60">
        <v>1.05791004E8</v>
      </c>
      <c r="C41" s="61" t="s">
        <v>18952</v>
      </c>
      <c r="D41" s="62" t="s">
        <v>18919</v>
      </c>
      <c r="E41" s="60">
        <v>1000.0</v>
      </c>
    </row>
    <row r="42" ht="15.75" customHeight="1">
      <c r="A42" s="53" t="s">
        <v>18909</v>
      </c>
      <c r="B42" s="60">
        <v>1.05791001E8</v>
      </c>
      <c r="C42" s="61" t="s">
        <v>18953</v>
      </c>
      <c r="D42" s="62" t="s">
        <v>18912</v>
      </c>
      <c r="E42" s="60">
        <v>1000.0</v>
      </c>
    </row>
    <row r="43" ht="15.75" customHeight="1">
      <c r="A43" s="53" t="s">
        <v>18909</v>
      </c>
      <c r="B43" s="60">
        <v>6.4556038E7</v>
      </c>
      <c r="C43" s="61" t="s">
        <v>18954</v>
      </c>
      <c r="D43" s="62" t="s">
        <v>18912</v>
      </c>
      <c r="E43" s="60">
        <v>1000.0</v>
      </c>
    </row>
    <row r="44" ht="15.75" customHeight="1">
      <c r="A44" s="53" t="s">
        <v>18909</v>
      </c>
      <c r="B44" s="60">
        <v>2.4201033E7</v>
      </c>
      <c r="C44" s="61" t="s">
        <v>13117</v>
      </c>
      <c r="D44" s="62" t="s">
        <v>18955</v>
      </c>
      <c r="E44" s="60">
        <v>1000.0</v>
      </c>
    </row>
    <row r="45" ht="15.75" customHeight="1">
      <c r="A45" s="53" t="s">
        <v>18909</v>
      </c>
      <c r="B45" s="60">
        <v>7.8158003E7</v>
      </c>
      <c r="C45" s="61" t="s">
        <v>18956</v>
      </c>
      <c r="D45" s="62" t="s">
        <v>18912</v>
      </c>
      <c r="E45" s="60">
        <v>100.0</v>
      </c>
    </row>
    <row r="46" ht="15.75" customHeight="1">
      <c r="A46" s="53" t="s">
        <v>18909</v>
      </c>
      <c r="B46" s="60">
        <v>7.8158001E7</v>
      </c>
      <c r="C46" s="61" t="s">
        <v>18957</v>
      </c>
      <c r="D46" s="62" t="s">
        <v>18912</v>
      </c>
      <c r="E46" s="60">
        <v>100.0</v>
      </c>
    </row>
    <row r="47" ht="15.75" customHeight="1">
      <c r="A47" s="53" t="s">
        <v>18909</v>
      </c>
      <c r="B47" s="60">
        <v>1.22114004E8</v>
      </c>
      <c r="C47" s="61" t="s">
        <v>18958</v>
      </c>
      <c r="D47" s="62" t="s">
        <v>18912</v>
      </c>
      <c r="E47" s="60">
        <v>1.0</v>
      </c>
    </row>
    <row r="48" ht="15.75" customHeight="1">
      <c r="A48" s="53" t="s">
        <v>18909</v>
      </c>
      <c r="B48" s="60">
        <v>1.3102026E7</v>
      </c>
      <c r="C48" s="61" t="s">
        <v>18959</v>
      </c>
      <c r="D48" s="62" t="s">
        <v>18912</v>
      </c>
      <c r="E48" s="60">
        <v>1.0</v>
      </c>
    </row>
    <row r="49" ht="15.75" customHeight="1">
      <c r="A49" s="53" t="s">
        <v>18909</v>
      </c>
      <c r="B49" s="60">
        <v>1.9445011E7</v>
      </c>
      <c r="C49" s="61" t="s">
        <v>18960</v>
      </c>
      <c r="D49" s="62" t="s">
        <v>18912</v>
      </c>
      <c r="E49" s="60">
        <v>4.0</v>
      </c>
    </row>
    <row r="50" ht="15.75" customHeight="1">
      <c r="A50" s="53" t="s">
        <v>18909</v>
      </c>
      <c r="B50" s="60">
        <v>1.9445005E7</v>
      </c>
      <c r="C50" s="61" t="s">
        <v>18961</v>
      </c>
      <c r="D50" s="62" t="s">
        <v>18912</v>
      </c>
      <c r="E50" s="60">
        <v>38.0</v>
      </c>
    </row>
    <row r="51" ht="15.75" customHeight="1">
      <c r="A51" s="53" t="s">
        <v>18909</v>
      </c>
      <c r="B51" s="60">
        <v>1.9445004E7</v>
      </c>
      <c r="C51" s="61" t="s">
        <v>18962</v>
      </c>
      <c r="D51" s="62" t="s">
        <v>18912</v>
      </c>
      <c r="E51" s="60">
        <v>2.0</v>
      </c>
    </row>
    <row r="52" ht="15.75" customHeight="1">
      <c r="A52" s="53" t="s">
        <v>18909</v>
      </c>
      <c r="B52" s="60">
        <v>1.9380144E7</v>
      </c>
      <c r="C52" s="61" t="s">
        <v>18963</v>
      </c>
      <c r="D52" s="62" t="s">
        <v>18912</v>
      </c>
      <c r="E52" s="60">
        <v>2.0</v>
      </c>
    </row>
    <row r="53" ht="15.75" customHeight="1">
      <c r="A53" s="53" t="s">
        <v>18909</v>
      </c>
      <c r="B53" s="60">
        <v>1.9380128E7</v>
      </c>
      <c r="C53" s="61" t="s">
        <v>18964</v>
      </c>
      <c r="D53" s="62" t="s">
        <v>18912</v>
      </c>
      <c r="E53" s="60">
        <v>2.0</v>
      </c>
    </row>
    <row r="54" ht="15.75" customHeight="1">
      <c r="A54" s="53" t="s">
        <v>18909</v>
      </c>
      <c r="B54" s="60">
        <v>1.9380156E7</v>
      </c>
      <c r="C54" s="61" t="s">
        <v>18965</v>
      </c>
      <c r="D54" s="62" t="s">
        <v>18912</v>
      </c>
      <c r="E54" s="60">
        <v>38.0</v>
      </c>
    </row>
    <row r="55" ht="15.75" customHeight="1">
      <c r="A55" s="53" t="s">
        <v>18909</v>
      </c>
      <c r="B55" s="60">
        <v>3816056.0</v>
      </c>
      <c r="C55" s="61" t="s">
        <v>13316</v>
      </c>
      <c r="D55" s="62" t="s">
        <v>18912</v>
      </c>
      <c r="E55" s="60">
        <v>20.0</v>
      </c>
    </row>
    <row r="56" ht="15.75" customHeight="1">
      <c r="A56" s="53" t="s">
        <v>18909</v>
      </c>
      <c r="B56" s="60">
        <v>3816028.0</v>
      </c>
      <c r="C56" s="61" t="s">
        <v>18966</v>
      </c>
      <c r="D56" s="62" t="s">
        <v>18912</v>
      </c>
      <c r="E56" s="60">
        <v>1000.0</v>
      </c>
    </row>
    <row r="57" ht="15.75" customHeight="1">
      <c r="A57" s="53" t="s">
        <v>18909</v>
      </c>
      <c r="B57" s="60">
        <v>3816106.0</v>
      </c>
      <c r="C57" s="61" t="s">
        <v>13479</v>
      </c>
      <c r="D57" s="62" t="s">
        <v>18912</v>
      </c>
      <c r="E57" s="60">
        <v>1000.0</v>
      </c>
    </row>
    <row r="58" ht="15.75" customHeight="1">
      <c r="A58" s="53" t="s">
        <v>18909</v>
      </c>
      <c r="B58" s="60">
        <v>3816007.0</v>
      </c>
      <c r="C58" s="61" t="s">
        <v>13379</v>
      </c>
      <c r="D58" s="62" t="s">
        <v>18912</v>
      </c>
      <c r="E58" s="60">
        <v>1000.0</v>
      </c>
    </row>
    <row r="59" ht="15.75" customHeight="1">
      <c r="A59" s="53" t="s">
        <v>18909</v>
      </c>
      <c r="B59" s="60">
        <v>3867009.0</v>
      </c>
      <c r="C59" s="61" t="s">
        <v>13325</v>
      </c>
      <c r="D59" s="62" t="s">
        <v>18955</v>
      </c>
      <c r="E59" s="60">
        <v>1000.0</v>
      </c>
    </row>
    <row r="60" ht="15.75" customHeight="1">
      <c r="A60" s="53" t="s">
        <v>18909</v>
      </c>
      <c r="B60" s="60">
        <v>3867008.0</v>
      </c>
      <c r="C60" s="61" t="s">
        <v>18967</v>
      </c>
      <c r="D60" s="62" t="s">
        <v>18955</v>
      </c>
      <c r="E60" s="60">
        <v>1000.0</v>
      </c>
    </row>
    <row r="61" ht="15.75" customHeight="1">
      <c r="A61" s="53" t="s">
        <v>18909</v>
      </c>
      <c r="B61" s="60">
        <v>4391001.0</v>
      </c>
      <c r="C61" s="61" t="s">
        <v>18968</v>
      </c>
      <c r="D61" s="62" t="s">
        <v>18955</v>
      </c>
      <c r="E61" s="60">
        <v>1000.0</v>
      </c>
    </row>
    <row r="62" ht="15.75" customHeight="1">
      <c r="A62" s="53" t="s">
        <v>18909</v>
      </c>
      <c r="B62" s="60">
        <v>3280013.0</v>
      </c>
      <c r="C62" s="61" t="s">
        <v>12795</v>
      </c>
      <c r="D62" s="62" t="s">
        <v>18912</v>
      </c>
      <c r="E62" s="60">
        <v>100.0</v>
      </c>
    </row>
    <row r="63" ht="15.75" customHeight="1">
      <c r="A63" s="53" t="s">
        <v>18909</v>
      </c>
      <c r="B63" s="60">
        <v>3280028.0</v>
      </c>
      <c r="C63" s="61" t="s">
        <v>18969</v>
      </c>
      <c r="D63" s="62" t="s">
        <v>18912</v>
      </c>
      <c r="E63" s="60">
        <v>100.0</v>
      </c>
    </row>
    <row r="64" ht="15.75" customHeight="1">
      <c r="A64" s="53" t="s">
        <v>18909</v>
      </c>
      <c r="B64" s="60">
        <v>3280026.0</v>
      </c>
      <c r="C64" s="61" t="s">
        <v>18970</v>
      </c>
      <c r="D64" s="62" t="s">
        <v>18912</v>
      </c>
      <c r="E64" s="60">
        <v>1000.0</v>
      </c>
    </row>
    <row r="65" ht="15.75" customHeight="1">
      <c r="A65" s="53" t="s">
        <v>18909</v>
      </c>
      <c r="B65" s="60">
        <v>3280014.0</v>
      </c>
      <c r="C65" s="61" t="s">
        <v>18971</v>
      </c>
      <c r="D65" s="62" t="s">
        <v>18912</v>
      </c>
      <c r="E65" s="60">
        <v>1000.0</v>
      </c>
    </row>
    <row r="66" ht="15.75" customHeight="1">
      <c r="A66" s="53" t="s">
        <v>18909</v>
      </c>
      <c r="B66" s="60">
        <v>1.00820003E8</v>
      </c>
      <c r="C66" s="61" t="s">
        <v>18972</v>
      </c>
      <c r="D66" s="62" t="s">
        <v>18973</v>
      </c>
      <c r="E66" s="60">
        <v>3500.0</v>
      </c>
    </row>
    <row r="67" ht="15.75" customHeight="1">
      <c r="A67" s="53" t="s">
        <v>18909</v>
      </c>
      <c r="B67" s="60">
        <v>3.9608048E7</v>
      </c>
      <c r="C67" s="61" t="s">
        <v>18974</v>
      </c>
      <c r="D67" s="62" t="s">
        <v>18973</v>
      </c>
      <c r="E67" s="60">
        <v>3500.0</v>
      </c>
    </row>
    <row r="68" ht="15.75" customHeight="1">
      <c r="A68" s="53" t="s">
        <v>18909</v>
      </c>
      <c r="B68" s="60">
        <v>3.9608012E7</v>
      </c>
      <c r="C68" s="61" t="s">
        <v>18975</v>
      </c>
      <c r="D68" s="62" t="s">
        <v>18973</v>
      </c>
      <c r="E68" s="60">
        <v>5000.0</v>
      </c>
    </row>
    <row r="69" ht="15.75" customHeight="1">
      <c r="A69" s="53" t="s">
        <v>18909</v>
      </c>
      <c r="B69" s="60">
        <v>3.9608064E7</v>
      </c>
      <c r="C69" s="61" t="s">
        <v>18976</v>
      </c>
      <c r="D69" s="62" t="s">
        <v>18973</v>
      </c>
      <c r="E69" s="60">
        <v>5000.0</v>
      </c>
    </row>
    <row r="70" ht="15.75" customHeight="1">
      <c r="A70" s="53" t="s">
        <v>18909</v>
      </c>
      <c r="B70" s="60">
        <v>1.0228801E8</v>
      </c>
      <c r="C70" s="61" t="s">
        <v>18977</v>
      </c>
      <c r="D70" s="62" t="s">
        <v>18912</v>
      </c>
      <c r="E70" s="60">
        <v>100.0</v>
      </c>
    </row>
    <row r="71" ht="15.75" customHeight="1">
      <c r="A71" s="53" t="s">
        <v>18909</v>
      </c>
      <c r="B71" s="60">
        <v>1.02288011E8</v>
      </c>
      <c r="C71" s="61" t="s">
        <v>18978</v>
      </c>
      <c r="D71" s="62" t="s">
        <v>18912</v>
      </c>
      <c r="E71" s="60">
        <v>1000.0</v>
      </c>
    </row>
    <row r="72" ht="15.75" customHeight="1">
      <c r="A72" s="53" t="s">
        <v>18909</v>
      </c>
      <c r="B72" s="60">
        <v>3263001.0</v>
      </c>
      <c r="C72" s="61" t="s">
        <v>18979</v>
      </c>
      <c r="D72" s="62" t="s">
        <v>18912</v>
      </c>
      <c r="E72" s="60">
        <v>1000.0</v>
      </c>
    </row>
    <row r="73" ht="15.75" customHeight="1">
      <c r="A73" s="53" t="s">
        <v>18909</v>
      </c>
      <c r="B73" s="60">
        <v>3263007.0</v>
      </c>
      <c r="C73" s="61" t="s">
        <v>18980</v>
      </c>
      <c r="D73" s="62" t="s">
        <v>18912</v>
      </c>
      <c r="E73" s="60">
        <v>1000.0</v>
      </c>
    </row>
    <row r="74" ht="15.75" customHeight="1">
      <c r="A74" s="53" t="s">
        <v>18909</v>
      </c>
      <c r="B74" s="60">
        <v>1.20936015E8</v>
      </c>
      <c r="C74" s="61" t="s">
        <v>18981</v>
      </c>
      <c r="D74" s="62" t="s">
        <v>18912</v>
      </c>
      <c r="E74" s="60">
        <v>200.0</v>
      </c>
    </row>
    <row r="75" ht="15.75" customHeight="1">
      <c r="A75" s="53" t="s">
        <v>18909</v>
      </c>
      <c r="B75" s="60">
        <v>3786007.0</v>
      </c>
      <c r="C75" s="61" t="s">
        <v>12788</v>
      </c>
      <c r="D75" s="62" t="s">
        <v>18912</v>
      </c>
      <c r="E75" s="60">
        <v>2000.0</v>
      </c>
    </row>
    <row r="76" ht="15.75" customHeight="1">
      <c r="A76" s="53" t="s">
        <v>18909</v>
      </c>
      <c r="B76" s="60">
        <v>4.6817014E7</v>
      </c>
      <c r="C76" s="61" t="s">
        <v>12976</v>
      </c>
      <c r="D76" s="62" t="s">
        <v>18912</v>
      </c>
      <c r="E76" s="60">
        <v>1000.0</v>
      </c>
    </row>
    <row r="77" ht="15.75" customHeight="1">
      <c r="A77" s="53" t="s">
        <v>18909</v>
      </c>
      <c r="B77" s="60">
        <v>4.6817007E7</v>
      </c>
      <c r="C77" s="61" t="s">
        <v>18982</v>
      </c>
      <c r="D77" s="62" t="s">
        <v>18912</v>
      </c>
      <c r="E77" s="60">
        <v>1000.0</v>
      </c>
    </row>
    <row r="78" ht="15.75" customHeight="1">
      <c r="A78" s="53" t="s">
        <v>18909</v>
      </c>
      <c r="B78" s="60">
        <v>4.6817018E7</v>
      </c>
      <c r="C78" s="61" t="s">
        <v>18983</v>
      </c>
      <c r="D78" s="62" t="s">
        <v>18912</v>
      </c>
      <c r="E78" s="60">
        <v>1000.0</v>
      </c>
    </row>
    <row r="79" ht="15.75" customHeight="1">
      <c r="A79" s="53" t="s">
        <v>18909</v>
      </c>
      <c r="B79" s="60">
        <v>1.7574011E7</v>
      </c>
      <c r="C79" s="61" t="s">
        <v>13494</v>
      </c>
      <c r="D79" s="62" t="s">
        <v>18912</v>
      </c>
      <c r="E79" s="60">
        <v>40.0</v>
      </c>
    </row>
    <row r="80" ht="15.75" customHeight="1">
      <c r="A80" s="53" t="s">
        <v>18909</v>
      </c>
      <c r="B80" s="60">
        <v>1.7574012E7</v>
      </c>
      <c r="C80" s="61" t="s">
        <v>13255</v>
      </c>
      <c r="D80" s="62" t="s">
        <v>18912</v>
      </c>
      <c r="E80" s="60">
        <v>40.0</v>
      </c>
    </row>
    <row r="81" ht="15.75" customHeight="1">
      <c r="A81" s="53" t="s">
        <v>18909</v>
      </c>
      <c r="B81" s="60">
        <v>1732041.0</v>
      </c>
      <c r="C81" s="61" t="s">
        <v>18984</v>
      </c>
      <c r="D81" s="62" t="s">
        <v>18955</v>
      </c>
      <c r="E81" s="60">
        <v>1000.0</v>
      </c>
    </row>
    <row r="82" ht="15.75" customHeight="1">
      <c r="A82" s="53" t="s">
        <v>18909</v>
      </c>
      <c r="B82" s="60">
        <v>1732081.0</v>
      </c>
      <c r="C82" s="61" t="s">
        <v>18985</v>
      </c>
      <c r="D82" s="62" t="s">
        <v>18955</v>
      </c>
      <c r="E82" s="60">
        <v>1000.0</v>
      </c>
    </row>
    <row r="83" ht="15.75" customHeight="1">
      <c r="A83" s="53" t="s">
        <v>18909</v>
      </c>
      <c r="B83" s="60">
        <v>1732042.0</v>
      </c>
      <c r="C83" s="61" t="s">
        <v>18986</v>
      </c>
      <c r="D83" s="62" t="s">
        <v>18955</v>
      </c>
      <c r="E83" s="60">
        <v>1000.0</v>
      </c>
    </row>
    <row r="84" ht="15.75" customHeight="1">
      <c r="A84" s="53" t="s">
        <v>18909</v>
      </c>
      <c r="B84" s="60">
        <v>1732004.0</v>
      </c>
      <c r="C84" s="61" t="s">
        <v>18987</v>
      </c>
      <c r="D84" s="62" t="s">
        <v>18988</v>
      </c>
      <c r="E84" s="60">
        <v>1000.0</v>
      </c>
    </row>
    <row r="85" ht="15.75" customHeight="1">
      <c r="A85" s="53" t="s">
        <v>18909</v>
      </c>
      <c r="B85" s="60">
        <v>1732060.0</v>
      </c>
      <c r="C85" s="61" t="s">
        <v>18989</v>
      </c>
      <c r="D85" s="62" t="s">
        <v>18988</v>
      </c>
      <c r="E85" s="60">
        <v>1000.0</v>
      </c>
    </row>
    <row r="86" ht="15.75" customHeight="1">
      <c r="A86" s="53" t="s">
        <v>18909</v>
      </c>
      <c r="B86" s="60">
        <v>1732053.0</v>
      </c>
      <c r="C86" s="61" t="s">
        <v>18990</v>
      </c>
      <c r="D86" s="62" t="s">
        <v>18988</v>
      </c>
      <c r="E86" s="60">
        <v>1000.0</v>
      </c>
    </row>
    <row r="87" ht="15.75" customHeight="1">
      <c r="A87" s="53" t="s">
        <v>18909</v>
      </c>
      <c r="B87" s="60">
        <v>1732006.0</v>
      </c>
      <c r="C87" s="61" t="s">
        <v>18991</v>
      </c>
      <c r="D87" s="62" t="s">
        <v>18988</v>
      </c>
      <c r="E87" s="60">
        <v>1000.0</v>
      </c>
    </row>
    <row r="88" ht="15.75" customHeight="1">
      <c r="A88" s="53" t="s">
        <v>18909</v>
      </c>
      <c r="B88" s="60">
        <v>1732029.0</v>
      </c>
      <c r="C88" s="61" t="s">
        <v>18992</v>
      </c>
      <c r="D88" s="62" t="s">
        <v>18955</v>
      </c>
      <c r="E88" s="60">
        <v>1000.0</v>
      </c>
    </row>
    <row r="89" ht="15.75" customHeight="1">
      <c r="A89" s="53" t="s">
        <v>18909</v>
      </c>
      <c r="B89" s="60">
        <v>1732030.0</v>
      </c>
      <c r="C89" s="61" t="s">
        <v>18993</v>
      </c>
      <c r="D89" s="62" t="s">
        <v>18955</v>
      </c>
      <c r="E89" s="60">
        <v>1000.0</v>
      </c>
    </row>
    <row r="90" ht="15.75" customHeight="1">
      <c r="A90" s="53" t="s">
        <v>18909</v>
      </c>
      <c r="B90" s="60">
        <v>1732019.0</v>
      </c>
      <c r="C90" s="61" t="s">
        <v>18994</v>
      </c>
      <c r="D90" s="62" t="s">
        <v>18988</v>
      </c>
      <c r="E90" s="60">
        <v>1000.0</v>
      </c>
    </row>
    <row r="91" ht="15.75" customHeight="1">
      <c r="A91" s="53" t="s">
        <v>18909</v>
      </c>
      <c r="B91" s="60">
        <v>1732003.0</v>
      </c>
      <c r="C91" s="61" t="s">
        <v>18995</v>
      </c>
      <c r="D91" s="62" t="s">
        <v>18988</v>
      </c>
      <c r="E91" s="60">
        <v>1000.0</v>
      </c>
    </row>
    <row r="92" ht="15.75" customHeight="1">
      <c r="A92" s="53" t="s">
        <v>18909</v>
      </c>
      <c r="B92" s="60">
        <v>1732005.0</v>
      </c>
      <c r="C92" s="61" t="s">
        <v>18996</v>
      </c>
      <c r="D92" s="62" t="s">
        <v>18988</v>
      </c>
      <c r="E92" s="60">
        <v>1000.0</v>
      </c>
    </row>
    <row r="93" ht="15.75" customHeight="1">
      <c r="A93" s="53" t="s">
        <v>18909</v>
      </c>
      <c r="B93" s="60">
        <v>1732012.0</v>
      </c>
      <c r="C93" s="61" t="s">
        <v>13619</v>
      </c>
      <c r="D93" s="62" t="s">
        <v>18988</v>
      </c>
      <c r="E93" s="60">
        <v>1000.0</v>
      </c>
    </row>
    <row r="94" ht="15.75" customHeight="1">
      <c r="A94" s="53" t="s">
        <v>18909</v>
      </c>
      <c r="B94" s="60">
        <v>1732014.0</v>
      </c>
      <c r="C94" s="61" t="s">
        <v>18997</v>
      </c>
      <c r="D94" s="62" t="s">
        <v>18988</v>
      </c>
      <c r="E94" s="60">
        <v>1000.0</v>
      </c>
    </row>
    <row r="95" ht="15.75" customHeight="1">
      <c r="A95" s="53" t="s">
        <v>18909</v>
      </c>
      <c r="B95" s="60">
        <v>1953029.0</v>
      </c>
      <c r="C95" s="61" t="s">
        <v>18998</v>
      </c>
      <c r="D95" s="62" t="s">
        <v>18912</v>
      </c>
      <c r="E95" s="60">
        <v>1000.0</v>
      </c>
    </row>
    <row r="96" ht="15.75" customHeight="1">
      <c r="A96" s="53" t="s">
        <v>18909</v>
      </c>
      <c r="B96" s="60">
        <v>1953086.0</v>
      </c>
      <c r="C96" s="61" t="s">
        <v>18999</v>
      </c>
      <c r="D96" s="62" t="s">
        <v>19000</v>
      </c>
      <c r="E96" s="60">
        <v>1000.0</v>
      </c>
    </row>
    <row r="97" ht="15.75" customHeight="1">
      <c r="A97" s="53" t="s">
        <v>18909</v>
      </c>
      <c r="B97" s="60">
        <v>1953050.0</v>
      </c>
      <c r="C97" s="61" t="s">
        <v>19001</v>
      </c>
      <c r="D97" s="62" t="s">
        <v>18912</v>
      </c>
      <c r="E97" s="60">
        <v>1000.0</v>
      </c>
    </row>
    <row r="98" ht="15.75" customHeight="1">
      <c r="A98" s="53" t="s">
        <v>18909</v>
      </c>
      <c r="B98" s="60">
        <v>1953079.0</v>
      </c>
      <c r="C98" s="61" t="s">
        <v>19002</v>
      </c>
      <c r="D98" s="62" t="s">
        <v>18912</v>
      </c>
      <c r="E98" s="60">
        <v>1000.0</v>
      </c>
    </row>
    <row r="99" ht="15.75" customHeight="1">
      <c r="A99" s="53" t="s">
        <v>18909</v>
      </c>
      <c r="B99" s="60">
        <v>1953031.0</v>
      </c>
      <c r="C99" s="61" t="s">
        <v>12733</v>
      </c>
      <c r="D99" s="62" t="s">
        <v>18912</v>
      </c>
      <c r="E99" s="60">
        <v>1000.0</v>
      </c>
    </row>
    <row r="100" ht="15.75" customHeight="1">
      <c r="A100" s="53" t="s">
        <v>18909</v>
      </c>
      <c r="B100" s="60">
        <v>1953047.0</v>
      </c>
      <c r="C100" s="61" t="s">
        <v>19003</v>
      </c>
      <c r="D100" s="62" t="s">
        <v>18912</v>
      </c>
      <c r="E100" s="60">
        <v>1000.0</v>
      </c>
    </row>
    <row r="101" ht="15.75" customHeight="1">
      <c r="A101" s="53" t="s">
        <v>18909</v>
      </c>
      <c r="B101" s="60">
        <v>3999004.0</v>
      </c>
      <c r="C101" s="61" t="s">
        <v>19004</v>
      </c>
      <c r="D101" s="62" t="s">
        <v>18912</v>
      </c>
      <c r="E101" s="60">
        <v>1000.0</v>
      </c>
    </row>
    <row r="102" ht="15.75" customHeight="1">
      <c r="A102" s="53" t="s">
        <v>18909</v>
      </c>
      <c r="B102" s="60">
        <v>2.9840011E7</v>
      </c>
      <c r="C102" s="61" t="s">
        <v>19005</v>
      </c>
      <c r="D102" s="62" t="s">
        <v>18912</v>
      </c>
      <c r="E102" s="60">
        <v>2.0</v>
      </c>
    </row>
    <row r="103" ht="15.75" customHeight="1">
      <c r="A103" s="53" t="s">
        <v>18909</v>
      </c>
      <c r="B103" s="60">
        <v>2.9840023E7</v>
      </c>
      <c r="C103" s="61" t="s">
        <v>19006</v>
      </c>
      <c r="D103" s="62" t="s">
        <v>18912</v>
      </c>
      <c r="E103" s="60">
        <v>500.0</v>
      </c>
    </row>
    <row r="104" ht="15.75" customHeight="1">
      <c r="A104" s="53" t="s">
        <v>18909</v>
      </c>
      <c r="B104" s="60">
        <v>2.9840027E7</v>
      </c>
      <c r="C104" s="61" t="s">
        <v>19007</v>
      </c>
      <c r="D104" s="62" t="s">
        <v>18912</v>
      </c>
      <c r="E104" s="60">
        <v>200.0</v>
      </c>
    </row>
    <row r="105" ht="15.75" customHeight="1">
      <c r="A105" s="53" t="s">
        <v>18909</v>
      </c>
      <c r="B105" s="60">
        <v>2.9840007E7</v>
      </c>
      <c r="C105" s="61" t="s">
        <v>19008</v>
      </c>
      <c r="D105" s="62" t="s">
        <v>18912</v>
      </c>
      <c r="E105" s="60">
        <v>100.0</v>
      </c>
    </row>
    <row r="106" ht="15.75" customHeight="1">
      <c r="A106" s="53" t="s">
        <v>18909</v>
      </c>
      <c r="B106" s="60">
        <v>2.9840026E7</v>
      </c>
      <c r="C106" s="61" t="s">
        <v>19009</v>
      </c>
      <c r="D106" s="62" t="s">
        <v>18912</v>
      </c>
      <c r="E106" s="60">
        <v>500.0</v>
      </c>
    </row>
    <row r="107" ht="15.75" customHeight="1">
      <c r="A107" s="53" t="s">
        <v>18909</v>
      </c>
      <c r="B107" s="60">
        <v>1.22629001E8</v>
      </c>
      <c r="C107" s="61" t="s">
        <v>19010</v>
      </c>
      <c r="D107" s="62" t="s">
        <v>18912</v>
      </c>
      <c r="E107" s="60">
        <v>100.0</v>
      </c>
    </row>
    <row r="108" ht="15.75" customHeight="1">
      <c r="A108" s="53" t="s">
        <v>18909</v>
      </c>
      <c r="B108" s="60">
        <v>1.22629005E8</v>
      </c>
      <c r="C108" s="61" t="s">
        <v>19011</v>
      </c>
      <c r="D108" s="62" t="s">
        <v>18912</v>
      </c>
      <c r="E108" s="60">
        <v>100.0</v>
      </c>
    </row>
    <row r="109" ht="15.75" customHeight="1">
      <c r="A109" s="53" t="s">
        <v>18909</v>
      </c>
      <c r="B109" s="60">
        <v>3.1836005E7</v>
      </c>
      <c r="C109" s="61" t="s">
        <v>19012</v>
      </c>
      <c r="D109" s="62" t="s">
        <v>18912</v>
      </c>
      <c r="E109" s="60">
        <v>100.0</v>
      </c>
    </row>
    <row r="110" ht="15.75" customHeight="1">
      <c r="A110" s="53" t="s">
        <v>18909</v>
      </c>
      <c r="B110" s="60">
        <v>2.9866087E7</v>
      </c>
      <c r="C110" s="61" t="s">
        <v>19013</v>
      </c>
      <c r="D110" s="62" t="s">
        <v>18912</v>
      </c>
      <c r="E110" s="60">
        <v>100.0</v>
      </c>
    </row>
    <row r="111" ht="15.75" customHeight="1">
      <c r="A111" s="53" t="s">
        <v>18909</v>
      </c>
      <c r="B111" s="60">
        <v>7.3466001E7</v>
      </c>
      <c r="C111" s="61" t="s">
        <v>19014</v>
      </c>
      <c r="D111" s="62" t="s">
        <v>18912</v>
      </c>
      <c r="E111" s="60">
        <v>1000.0</v>
      </c>
    </row>
    <row r="112" ht="15.75" customHeight="1">
      <c r="A112" s="53" t="s">
        <v>18909</v>
      </c>
      <c r="B112" s="60">
        <v>7.3466006E7</v>
      </c>
      <c r="C112" s="61" t="s">
        <v>19015</v>
      </c>
      <c r="D112" s="62" t="s">
        <v>18912</v>
      </c>
      <c r="E112" s="60">
        <v>1000.0</v>
      </c>
    </row>
    <row r="113" ht="15.75" customHeight="1">
      <c r="A113" s="53" t="s">
        <v>18909</v>
      </c>
      <c r="B113" s="60">
        <v>1.6470018E7</v>
      </c>
      <c r="C113" s="61" t="s">
        <v>19016</v>
      </c>
      <c r="D113" s="62" t="s">
        <v>18912</v>
      </c>
      <c r="E113" s="60">
        <v>1000.0</v>
      </c>
    </row>
    <row r="114" ht="15.75" customHeight="1">
      <c r="A114" s="53" t="s">
        <v>18909</v>
      </c>
      <c r="B114" s="53">
        <v>7.1099211E7</v>
      </c>
      <c r="C114" s="54" t="s">
        <v>19017</v>
      </c>
      <c r="D114" s="55" t="s">
        <v>18912</v>
      </c>
      <c r="E114" s="53">
        <v>2000.0</v>
      </c>
    </row>
    <row r="115" ht="15.75" customHeight="1">
      <c r="A115" s="53" t="s">
        <v>18909</v>
      </c>
      <c r="B115" s="53" t="s">
        <v>19018</v>
      </c>
      <c r="C115" s="54" t="s">
        <v>19019</v>
      </c>
      <c r="D115" s="55" t="s">
        <v>18912</v>
      </c>
      <c r="E115" s="53">
        <v>1000.0</v>
      </c>
    </row>
    <row r="116" ht="15.75" customHeight="1">
      <c r="A116" s="53" t="s">
        <v>18909</v>
      </c>
      <c r="B116" s="53" t="s">
        <v>19020</v>
      </c>
      <c r="C116" s="54" t="s">
        <v>19021</v>
      </c>
      <c r="D116" s="55" t="s">
        <v>18912</v>
      </c>
      <c r="E116" s="53">
        <v>15000.0</v>
      </c>
    </row>
    <row r="117" ht="15.75" customHeight="1">
      <c r="A117" s="53" t="s">
        <v>18909</v>
      </c>
      <c r="B117" s="53" t="s">
        <v>19022</v>
      </c>
      <c r="C117" s="54" t="s">
        <v>19023</v>
      </c>
      <c r="D117" s="55" t="s">
        <v>18912</v>
      </c>
      <c r="E117" s="53">
        <v>50.0</v>
      </c>
    </row>
    <row r="118" ht="15.75" customHeight="1">
      <c r="A118" s="53" t="s">
        <v>18909</v>
      </c>
      <c r="B118" s="53" t="s">
        <v>19024</v>
      </c>
      <c r="C118" s="54" t="s">
        <v>19025</v>
      </c>
      <c r="D118" s="55" t="s">
        <v>18912</v>
      </c>
      <c r="E118" s="53">
        <v>50000.0</v>
      </c>
    </row>
    <row r="119" ht="15.75" customHeight="1">
      <c r="A119" s="53" t="s">
        <v>18909</v>
      </c>
      <c r="B119" s="53" t="s">
        <v>19026</v>
      </c>
      <c r="C119" s="54" t="s">
        <v>19027</v>
      </c>
      <c r="D119" s="55" t="s">
        <v>18912</v>
      </c>
      <c r="E119" s="53">
        <v>500.0</v>
      </c>
    </row>
    <row r="120" ht="15.75" customHeight="1">
      <c r="A120" s="53" t="s">
        <v>18909</v>
      </c>
      <c r="B120" s="53">
        <v>1.16645007E8</v>
      </c>
      <c r="C120" s="54" t="s">
        <v>19028</v>
      </c>
      <c r="D120" s="55" t="s">
        <v>18912</v>
      </c>
      <c r="E120" s="53">
        <v>1000.0</v>
      </c>
    </row>
    <row r="121" ht="15.75" customHeight="1">
      <c r="A121" s="53" t="s">
        <v>18909</v>
      </c>
      <c r="B121" s="53" t="s">
        <v>19029</v>
      </c>
      <c r="C121" s="54" t="s">
        <v>19030</v>
      </c>
      <c r="D121" s="55" t="s">
        <v>18912</v>
      </c>
      <c r="E121" s="53">
        <v>1000.0</v>
      </c>
    </row>
    <row r="122" ht="15.75" customHeight="1">
      <c r="A122" s="53" t="s">
        <v>18909</v>
      </c>
      <c r="B122" s="53" t="s">
        <v>19031</v>
      </c>
      <c r="C122" s="54" t="s">
        <v>19032</v>
      </c>
      <c r="D122" s="55" t="s">
        <v>18912</v>
      </c>
      <c r="E122" s="53">
        <v>1000.0</v>
      </c>
    </row>
    <row r="123" ht="15.75" customHeight="1">
      <c r="A123" s="53" t="s">
        <v>18909</v>
      </c>
      <c r="B123" s="53" t="s">
        <v>19033</v>
      </c>
      <c r="C123" s="54" t="s">
        <v>19034</v>
      </c>
      <c r="D123" s="55" t="s">
        <v>18912</v>
      </c>
      <c r="E123" s="53">
        <v>30000.0</v>
      </c>
    </row>
    <row r="124" ht="15.75" customHeight="1">
      <c r="A124" s="53" t="s">
        <v>18909</v>
      </c>
      <c r="B124" s="63" t="s">
        <v>19035</v>
      </c>
      <c r="C124" s="54" t="s">
        <v>19036</v>
      </c>
      <c r="D124" s="55" t="s">
        <v>18912</v>
      </c>
      <c r="E124" s="53">
        <v>0.0</v>
      </c>
    </row>
    <row r="125" ht="15.75" customHeight="1">
      <c r="A125" s="53" t="s">
        <v>18909</v>
      </c>
      <c r="B125" s="53" t="s">
        <v>19037</v>
      </c>
      <c r="C125" s="54" t="s">
        <v>19038</v>
      </c>
      <c r="D125" s="55" t="s">
        <v>18912</v>
      </c>
      <c r="E125" s="53">
        <v>10.0</v>
      </c>
    </row>
    <row r="126" ht="15.75" customHeight="1">
      <c r="A126" s="53" t="s">
        <v>18909</v>
      </c>
      <c r="B126" s="53" t="s">
        <v>19039</v>
      </c>
      <c r="C126" s="54" t="s">
        <v>19040</v>
      </c>
      <c r="D126" s="55" t="s">
        <v>18912</v>
      </c>
      <c r="E126" s="53">
        <v>10.0</v>
      </c>
    </row>
    <row r="127" ht="15.75" customHeight="1">
      <c r="A127" s="53" t="s">
        <v>18909</v>
      </c>
      <c r="B127" s="53" t="s">
        <v>19041</v>
      </c>
      <c r="C127" s="54" t="s">
        <v>19042</v>
      </c>
      <c r="D127" s="55" t="s">
        <v>18912</v>
      </c>
      <c r="E127" s="53">
        <v>10.0</v>
      </c>
    </row>
    <row r="128" ht="15.75" customHeight="1">
      <c r="A128" s="53" t="s">
        <v>18909</v>
      </c>
      <c r="B128" s="53" t="s">
        <v>19043</v>
      </c>
      <c r="C128" s="54" t="s">
        <v>12941</v>
      </c>
      <c r="D128" s="55" t="s">
        <v>18912</v>
      </c>
      <c r="E128" s="53">
        <v>2.0</v>
      </c>
    </row>
    <row r="129" ht="15.75" customHeight="1">
      <c r="A129" s="53" t="s">
        <v>18909</v>
      </c>
      <c r="B129" s="53" t="s">
        <v>19044</v>
      </c>
      <c r="C129" s="54" t="s">
        <v>19045</v>
      </c>
      <c r="D129" s="55" t="s">
        <v>18912</v>
      </c>
      <c r="E129" s="53">
        <v>10.0</v>
      </c>
    </row>
    <row r="130" ht="15.75" customHeight="1">
      <c r="A130" s="53" t="s">
        <v>18909</v>
      </c>
      <c r="B130" s="53" t="s">
        <v>19046</v>
      </c>
      <c r="C130" s="54" t="s">
        <v>19047</v>
      </c>
      <c r="D130" s="55" t="s">
        <v>18912</v>
      </c>
      <c r="E130" s="53">
        <v>5.0</v>
      </c>
    </row>
    <row r="131" ht="15.75" customHeight="1">
      <c r="A131" s="53" t="s">
        <v>18909</v>
      </c>
      <c r="B131" s="53" t="s">
        <v>19048</v>
      </c>
      <c r="C131" s="54" t="s">
        <v>19049</v>
      </c>
      <c r="D131" s="55" t="s">
        <v>18912</v>
      </c>
      <c r="E131" s="53">
        <v>5.0</v>
      </c>
    </row>
    <row r="132" ht="15.75" customHeight="1">
      <c r="A132" s="53" t="s">
        <v>18909</v>
      </c>
      <c r="B132" s="53" t="s">
        <v>19050</v>
      </c>
      <c r="C132" s="54" t="s">
        <v>19051</v>
      </c>
      <c r="D132" s="55" t="s">
        <v>18912</v>
      </c>
      <c r="E132" s="53">
        <v>2.0</v>
      </c>
    </row>
    <row r="133" ht="15.75" customHeight="1">
      <c r="A133" s="53" t="s">
        <v>18909</v>
      </c>
      <c r="B133" s="53" t="s">
        <v>19052</v>
      </c>
      <c r="C133" s="54" t="s">
        <v>19053</v>
      </c>
      <c r="D133" s="55" t="s">
        <v>18912</v>
      </c>
      <c r="E133" s="53">
        <v>1500.0</v>
      </c>
    </row>
    <row r="134" ht="15.75" customHeight="1">
      <c r="A134" s="53" t="s">
        <v>18909</v>
      </c>
      <c r="B134" s="53" t="s">
        <v>19054</v>
      </c>
      <c r="C134" s="54" t="s">
        <v>19055</v>
      </c>
      <c r="D134" s="55" t="s">
        <v>18912</v>
      </c>
      <c r="E134" s="53">
        <v>500.0</v>
      </c>
    </row>
    <row r="135" ht="15.75" customHeight="1">
      <c r="A135" s="53" t="s">
        <v>18909</v>
      </c>
      <c r="B135" s="53" t="s">
        <v>19056</v>
      </c>
      <c r="C135" s="54" t="s">
        <v>19057</v>
      </c>
      <c r="D135" s="55" t="s">
        <v>18912</v>
      </c>
      <c r="E135" s="53">
        <v>50.0</v>
      </c>
    </row>
    <row r="136" ht="15.75" customHeight="1">
      <c r="A136" s="53" t="s">
        <v>18909</v>
      </c>
      <c r="B136" s="53" t="s">
        <v>19058</v>
      </c>
      <c r="C136" s="54" t="s">
        <v>19059</v>
      </c>
      <c r="D136" s="55" t="s">
        <v>18912</v>
      </c>
      <c r="E136" s="53">
        <v>50.0</v>
      </c>
    </row>
    <row r="137" ht="15.75" customHeight="1">
      <c r="A137" s="53" t="s">
        <v>18909</v>
      </c>
      <c r="B137" s="53">
        <v>6.1603002E7</v>
      </c>
      <c r="C137" s="54" t="s">
        <v>19060</v>
      </c>
      <c r="D137" s="55" t="s">
        <v>18912</v>
      </c>
      <c r="E137" s="53">
        <v>50.0</v>
      </c>
    </row>
    <row r="138" ht="15.75" customHeight="1">
      <c r="A138" s="53" t="s">
        <v>18909</v>
      </c>
      <c r="B138" s="53" t="s">
        <v>19061</v>
      </c>
      <c r="C138" s="54" t="s">
        <v>19062</v>
      </c>
      <c r="D138" s="55" t="s">
        <v>18912</v>
      </c>
      <c r="E138" s="53">
        <v>50.0</v>
      </c>
    </row>
    <row r="139" ht="15.75" customHeight="1">
      <c r="A139" s="53" t="s">
        <v>18909</v>
      </c>
      <c r="B139" s="53" t="s">
        <v>19061</v>
      </c>
      <c r="C139" s="54" t="s">
        <v>19063</v>
      </c>
      <c r="D139" s="55" t="s">
        <v>18912</v>
      </c>
      <c r="E139" s="53">
        <v>50.0</v>
      </c>
    </row>
    <row r="140" ht="15.75" customHeight="1">
      <c r="A140" s="53" t="s">
        <v>18909</v>
      </c>
      <c r="B140" s="53" t="s">
        <v>19064</v>
      </c>
      <c r="C140" s="54" t="s">
        <v>19065</v>
      </c>
      <c r="D140" s="55" t="s">
        <v>18912</v>
      </c>
      <c r="E140" s="53">
        <v>50.0</v>
      </c>
    </row>
    <row r="141" ht="15.75" customHeight="1">
      <c r="A141" s="53" t="s">
        <v>18909</v>
      </c>
      <c r="B141" s="53" t="s">
        <v>19066</v>
      </c>
      <c r="C141" s="54" t="s">
        <v>19067</v>
      </c>
      <c r="D141" s="55" t="s">
        <v>18912</v>
      </c>
      <c r="E141" s="53">
        <v>50.0</v>
      </c>
    </row>
    <row r="142" ht="15.75" customHeight="1">
      <c r="A142" s="53" t="s">
        <v>18909</v>
      </c>
      <c r="B142" s="53" t="s">
        <v>18910</v>
      </c>
      <c r="C142" s="54" t="s">
        <v>18911</v>
      </c>
      <c r="D142" s="55" t="s">
        <v>18912</v>
      </c>
      <c r="E142" s="53">
        <v>50.0</v>
      </c>
    </row>
    <row r="143" ht="15.75" customHeight="1">
      <c r="A143" s="53" t="s">
        <v>18909</v>
      </c>
      <c r="B143" s="53" t="s">
        <v>19068</v>
      </c>
      <c r="C143" s="54" t="s">
        <v>19069</v>
      </c>
      <c r="D143" s="55" t="s">
        <v>18912</v>
      </c>
      <c r="E143" s="53">
        <v>50.0</v>
      </c>
    </row>
    <row r="144" ht="15.75" customHeight="1">
      <c r="A144" s="53" t="s">
        <v>18909</v>
      </c>
      <c r="B144" s="53" t="s">
        <v>19070</v>
      </c>
      <c r="C144" s="54" t="s">
        <v>19071</v>
      </c>
      <c r="D144" s="55" t="s">
        <v>18912</v>
      </c>
      <c r="E144" s="53">
        <v>50.0</v>
      </c>
    </row>
    <row r="145" ht="15.75" customHeight="1">
      <c r="A145" s="53" t="s">
        <v>18909</v>
      </c>
      <c r="B145" s="53" t="s">
        <v>19072</v>
      </c>
      <c r="C145" s="54" t="s">
        <v>19073</v>
      </c>
      <c r="D145" s="55" t="s">
        <v>18912</v>
      </c>
      <c r="E145" s="53">
        <v>50.0</v>
      </c>
    </row>
    <row r="146" ht="15.75" customHeight="1">
      <c r="A146" s="53" t="s">
        <v>18909</v>
      </c>
      <c r="B146" s="53" t="s">
        <v>19074</v>
      </c>
      <c r="C146" s="54" t="s">
        <v>19075</v>
      </c>
      <c r="D146" s="55" t="s">
        <v>18912</v>
      </c>
      <c r="E146" s="53">
        <v>50.0</v>
      </c>
    </row>
    <row r="147" ht="15.75" customHeight="1">
      <c r="A147" s="53" t="s">
        <v>18909</v>
      </c>
      <c r="B147" s="53" t="s">
        <v>19076</v>
      </c>
      <c r="C147" s="54" t="s">
        <v>19077</v>
      </c>
      <c r="D147" s="55" t="s">
        <v>18912</v>
      </c>
      <c r="E147" s="53">
        <v>50.0</v>
      </c>
    </row>
    <row r="148" ht="15.75" customHeight="1">
      <c r="A148" s="53" t="s">
        <v>18909</v>
      </c>
      <c r="B148" s="53" t="s">
        <v>19078</v>
      </c>
      <c r="C148" s="54" t="s">
        <v>19079</v>
      </c>
      <c r="D148" s="55" t="s">
        <v>18912</v>
      </c>
      <c r="E148" s="53">
        <v>200.0</v>
      </c>
    </row>
    <row r="149" ht="15.75" customHeight="1">
      <c r="A149" s="53" t="s">
        <v>18909</v>
      </c>
      <c r="B149" s="53" t="s">
        <v>19080</v>
      </c>
      <c r="C149" s="54" t="s">
        <v>19081</v>
      </c>
      <c r="D149" s="55" t="s">
        <v>18912</v>
      </c>
      <c r="E149" s="53">
        <v>5.0</v>
      </c>
    </row>
    <row r="150" ht="15.75" customHeight="1">
      <c r="A150" s="53" t="s">
        <v>18909</v>
      </c>
      <c r="B150" s="53" t="s">
        <v>19082</v>
      </c>
      <c r="C150" s="54" t="s">
        <v>19083</v>
      </c>
      <c r="D150" s="55" t="s">
        <v>18912</v>
      </c>
      <c r="E150" s="53">
        <v>50.0</v>
      </c>
    </row>
    <row r="151" ht="15.75" customHeight="1">
      <c r="A151" s="53" t="s">
        <v>18909</v>
      </c>
      <c r="B151" s="53" t="s">
        <v>19084</v>
      </c>
      <c r="C151" s="54" t="s">
        <v>19085</v>
      </c>
      <c r="D151" s="55" t="s">
        <v>18912</v>
      </c>
      <c r="E151" s="53">
        <v>50.0</v>
      </c>
    </row>
    <row r="152" ht="15.75" customHeight="1">
      <c r="A152" s="53" t="s">
        <v>18909</v>
      </c>
      <c r="B152" s="53" t="s">
        <v>19086</v>
      </c>
      <c r="C152" s="54" t="s">
        <v>19087</v>
      </c>
      <c r="D152" s="55" t="s">
        <v>18912</v>
      </c>
      <c r="E152" s="53">
        <v>50.0</v>
      </c>
    </row>
    <row r="153" ht="15.75" customHeight="1">
      <c r="A153" s="53" t="s">
        <v>18909</v>
      </c>
      <c r="B153" s="53" t="s">
        <v>19088</v>
      </c>
      <c r="C153" s="54" t="s">
        <v>19089</v>
      </c>
      <c r="D153" s="55" t="s">
        <v>18912</v>
      </c>
      <c r="E153" s="53">
        <v>50.0</v>
      </c>
    </row>
    <row r="154" ht="15.75" customHeight="1">
      <c r="A154" s="53" t="s">
        <v>18909</v>
      </c>
      <c r="B154" s="53" t="s">
        <v>19090</v>
      </c>
      <c r="C154" s="54" t="s">
        <v>19091</v>
      </c>
      <c r="D154" s="55" t="s">
        <v>18912</v>
      </c>
      <c r="E154" s="53">
        <v>100.0</v>
      </c>
    </row>
    <row r="155" ht="15.75" customHeight="1">
      <c r="A155" s="53" t="s">
        <v>18909</v>
      </c>
      <c r="B155" s="53">
        <v>3.0600013E7</v>
      </c>
      <c r="C155" s="54" t="s">
        <v>19092</v>
      </c>
      <c r="D155" s="55" t="s">
        <v>18912</v>
      </c>
      <c r="E155" s="53">
        <v>50.0</v>
      </c>
    </row>
    <row r="156" ht="15.75" customHeight="1">
      <c r="A156" s="53" t="s">
        <v>18909</v>
      </c>
      <c r="B156" s="53" t="s">
        <v>19093</v>
      </c>
      <c r="C156" s="54" t="s">
        <v>19094</v>
      </c>
      <c r="D156" s="55" t="s">
        <v>18912</v>
      </c>
      <c r="E156" s="53">
        <v>100.0</v>
      </c>
    </row>
    <row r="157" ht="15.75" customHeight="1">
      <c r="A157" s="53" t="s">
        <v>18909</v>
      </c>
      <c r="B157" s="53" t="s">
        <v>19095</v>
      </c>
      <c r="C157" s="54" t="s">
        <v>19096</v>
      </c>
      <c r="D157" s="55" t="s">
        <v>18912</v>
      </c>
      <c r="E157" s="53">
        <v>2.0</v>
      </c>
    </row>
    <row r="158" ht="15.75" customHeight="1">
      <c r="A158" s="53" t="s">
        <v>18909</v>
      </c>
      <c r="B158" s="53" t="s">
        <v>19097</v>
      </c>
      <c r="C158" s="54" t="s">
        <v>19098</v>
      </c>
      <c r="D158" s="55" t="s">
        <v>18912</v>
      </c>
      <c r="E158" s="53">
        <v>50.0</v>
      </c>
    </row>
    <row r="159" ht="15.75" customHeight="1">
      <c r="A159" s="53" t="s">
        <v>18909</v>
      </c>
      <c r="B159" s="53" t="s">
        <v>19099</v>
      </c>
      <c r="C159" s="54" t="s">
        <v>19100</v>
      </c>
      <c r="D159" s="55" t="s">
        <v>18912</v>
      </c>
      <c r="E159" s="53">
        <v>50.0</v>
      </c>
    </row>
    <row r="160" ht="15.75" customHeight="1">
      <c r="A160" s="53" t="s">
        <v>18909</v>
      </c>
      <c r="B160" s="53">
        <v>1.16874003E8</v>
      </c>
      <c r="C160" s="54" t="s">
        <v>19101</v>
      </c>
      <c r="D160" s="55" t="s">
        <v>18912</v>
      </c>
      <c r="E160" s="53">
        <v>50.0</v>
      </c>
    </row>
    <row r="161" ht="15.75" customHeight="1">
      <c r="A161" s="53" t="s">
        <v>18909</v>
      </c>
      <c r="B161" s="53" t="s">
        <v>19102</v>
      </c>
      <c r="C161" s="54" t="s">
        <v>19103</v>
      </c>
      <c r="D161" s="55" t="s">
        <v>18912</v>
      </c>
      <c r="E161" s="53">
        <v>2.0</v>
      </c>
    </row>
    <row r="162" ht="15.75" customHeight="1">
      <c r="A162" s="53" t="s">
        <v>18909</v>
      </c>
      <c r="B162" s="53" t="s">
        <v>19104</v>
      </c>
      <c r="C162" s="54" t="s">
        <v>19105</v>
      </c>
      <c r="D162" s="55" t="s">
        <v>18912</v>
      </c>
      <c r="E162" s="53">
        <v>50.0</v>
      </c>
    </row>
    <row r="163" ht="15.75" customHeight="1">
      <c r="A163" s="53" t="s">
        <v>18909</v>
      </c>
      <c r="B163" s="53" t="s">
        <v>19106</v>
      </c>
      <c r="C163" s="54" t="s">
        <v>19107</v>
      </c>
      <c r="D163" s="55" t="s">
        <v>18912</v>
      </c>
      <c r="E163" s="53">
        <v>200.0</v>
      </c>
    </row>
    <row r="164" ht="15.75" customHeight="1">
      <c r="A164" s="53" t="s">
        <v>18909</v>
      </c>
      <c r="B164" s="53">
        <v>1.22238001E8</v>
      </c>
      <c r="C164" s="54" t="s">
        <v>19108</v>
      </c>
      <c r="D164" s="55" t="s">
        <v>18912</v>
      </c>
      <c r="E164" s="53">
        <v>3.0</v>
      </c>
    </row>
    <row r="165" ht="15.75" customHeight="1">
      <c r="A165" s="53" t="s">
        <v>18909</v>
      </c>
      <c r="B165" s="53">
        <v>4103062.0</v>
      </c>
      <c r="C165" s="54" t="s">
        <v>19109</v>
      </c>
      <c r="D165" s="55" t="s">
        <v>18912</v>
      </c>
      <c r="E165" s="53">
        <v>10000.0</v>
      </c>
    </row>
    <row r="166" ht="15.75" customHeight="1">
      <c r="A166" s="53" t="s">
        <v>18909</v>
      </c>
      <c r="B166" s="53">
        <v>1694068.0</v>
      </c>
      <c r="C166" s="54" t="s">
        <v>19110</v>
      </c>
      <c r="D166" s="55" t="s">
        <v>18912</v>
      </c>
      <c r="E166" s="53">
        <v>3.0</v>
      </c>
    </row>
    <row r="167" ht="15.75" customHeight="1">
      <c r="A167" s="53" t="s">
        <v>18909</v>
      </c>
      <c r="B167" s="53">
        <v>1.22050032E8</v>
      </c>
      <c r="C167" s="54" t="s">
        <v>19111</v>
      </c>
      <c r="D167" s="55" t="s">
        <v>18912</v>
      </c>
      <c r="E167" s="53">
        <v>50.0</v>
      </c>
    </row>
    <row r="168" ht="15.75" customHeight="1">
      <c r="A168" s="53" t="s">
        <v>18909</v>
      </c>
      <c r="B168" s="60">
        <v>1.1433202E8</v>
      </c>
      <c r="C168" s="61" t="s">
        <v>19112</v>
      </c>
      <c r="D168" s="62" t="s">
        <v>19113</v>
      </c>
      <c r="E168" s="60">
        <v>15000.0</v>
      </c>
    </row>
    <row r="169" ht="15.75" customHeight="1">
      <c r="A169" s="53" t="s">
        <v>18909</v>
      </c>
      <c r="B169" s="60">
        <v>4.4905233E7</v>
      </c>
      <c r="C169" s="61" t="s">
        <v>19114</v>
      </c>
      <c r="D169" s="62" t="s">
        <v>19113</v>
      </c>
      <c r="E169" s="60">
        <v>15000.0</v>
      </c>
    </row>
    <row r="170" ht="15.75" customHeight="1">
      <c r="A170" s="53" t="s">
        <v>18909</v>
      </c>
      <c r="B170" s="60">
        <v>2.7570006E7</v>
      </c>
      <c r="C170" s="61" t="s">
        <v>19115</v>
      </c>
      <c r="D170" s="62" t="s">
        <v>19113</v>
      </c>
      <c r="E170" s="60">
        <v>15000.0</v>
      </c>
    </row>
    <row r="171" ht="15.75" customHeight="1">
      <c r="A171" s="53" t="s">
        <v>18909</v>
      </c>
      <c r="B171" s="60">
        <v>2.7570013E7</v>
      </c>
      <c r="C171" s="61" t="s">
        <v>19116</v>
      </c>
      <c r="D171" s="62" t="s">
        <v>19113</v>
      </c>
      <c r="E171" s="60">
        <v>15000.0</v>
      </c>
    </row>
    <row r="172" ht="15.75" customHeight="1">
      <c r="A172" s="53" t="s">
        <v>18909</v>
      </c>
      <c r="B172" s="60">
        <v>2.1784077E7</v>
      </c>
      <c r="C172" s="61" t="s">
        <v>19117</v>
      </c>
      <c r="D172" s="62" t="s">
        <v>19113</v>
      </c>
      <c r="E172" s="60">
        <v>3443.0</v>
      </c>
    </row>
    <row r="173" ht="15.75" customHeight="1">
      <c r="A173" s="53" t="s">
        <v>18909</v>
      </c>
      <c r="B173" s="60">
        <v>1.4184078E7</v>
      </c>
      <c r="C173" s="61" t="s">
        <v>19118</v>
      </c>
      <c r="D173" s="62" t="s">
        <v>19113</v>
      </c>
      <c r="E173" s="60">
        <v>256.0</v>
      </c>
    </row>
    <row r="174" ht="15.75" customHeight="1">
      <c r="A174" s="53" t="s">
        <v>18909</v>
      </c>
      <c r="B174" s="60">
        <v>2.8959001E7</v>
      </c>
      <c r="C174" s="61" t="s">
        <v>19119</v>
      </c>
      <c r="D174" s="62" t="s">
        <v>18912</v>
      </c>
      <c r="E174" s="60">
        <v>100.0</v>
      </c>
    </row>
    <row r="175" ht="15.75" customHeight="1">
      <c r="A175" s="53" t="s">
        <v>18909</v>
      </c>
      <c r="B175" s="60">
        <v>4.5624006E7</v>
      </c>
      <c r="C175" s="61" t="s">
        <v>19120</v>
      </c>
      <c r="D175" s="62" t="s">
        <v>18912</v>
      </c>
      <c r="E175" s="60">
        <v>30.0</v>
      </c>
    </row>
    <row r="176" ht="15.75" customHeight="1">
      <c r="A176" s="53" t="s">
        <v>18909</v>
      </c>
      <c r="B176" s="60">
        <v>8.4107001E7</v>
      </c>
      <c r="C176" s="61" t="s">
        <v>19121</v>
      </c>
      <c r="D176" s="62" t="s">
        <v>18912</v>
      </c>
      <c r="E176" s="60">
        <v>250.0</v>
      </c>
    </row>
    <row r="177" ht="15.75" customHeight="1">
      <c r="A177" s="53" t="s">
        <v>18909</v>
      </c>
      <c r="B177" s="60">
        <v>8.4107001E7</v>
      </c>
      <c r="C177" s="61" t="s">
        <v>19122</v>
      </c>
      <c r="D177" s="62" t="s">
        <v>18912</v>
      </c>
      <c r="E177" s="60">
        <v>50.0</v>
      </c>
    </row>
    <row r="178" ht="15.75" customHeight="1">
      <c r="A178" s="53" t="s">
        <v>18909</v>
      </c>
      <c r="B178" s="60">
        <v>8.4107017E7</v>
      </c>
      <c r="C178" s="61" t="s">
        <v>19123</v>
      </c>
      <c r="D178" s="62" t="s">
        <v>18912</v>
      </c>
      <c r="E178" s="60">
        <v>100.0</v>
      </c>
    </row>
    <row r="179" ht="15.75" customHeight="1">
      <c r="A179" s="53" t="s">
        <v>18909</v>
      </c>
      <c r="B179" s="60">
        <v>2.1768014E7</v>
      </c>
      <c r="C179" s="61" t="s">
        <v>19124</v>
      </c>
      <c r="D179" s="62" t="s">
        <v>18912</v>
      </c>
      <c r="E179" s="60">
        <v>1000.0</v>
      </c>
    </row>
    <row r="180" ht="15.75" customHeight="1">
      <c r="A180" s="53" t="s">
        <v>18909</v>
      </c>
      <c r="B180" s="60">
        <v>5215022.0</v>
      </c>
      <c r="C180" s="61" t="s">
        <v>19125</v>
      </c>
      <c r="D180" s="62" t="s">
        <v>18912</v>
      </c>
      <c r="E180" s="60">
        <v>250.0</v>
      </c>
    </row>
    <row r="181" ht="15.75" customHeight="1">
      <c r="A181" s="53" t="s">
        <v>18909</v>
      </c>
      <c r="B181" s="60">
        <v>5.9382011E7</v>
      </c>
      <c r="C181" s="61" t="s">
        <v>19126</v>
      </c>
      <c r="D181" s="62" t="s">
        <v>18912</v>
      </c>
      <c r="E181" s="60">
        <v>30000.0</v>
      </c>
    </row>
    <row r="182" ht="15.75" customHeight="1">
      <c r="A182" s="53" t="s">
        <v>18909</v>
      </c>
      <c r="B182" s="60">
        <v>7.5850008E7</v>
      </c>
      <c r="C182" s="61" t="s">
        <v>19127</v>
      </c>
      <c r="D182" s="62" t="s">
        <v>18912</v>
      </c>
      <c r="E182" s="60">
        <v>250.0</v>
      </c>
    </row>
    <row r="183" ht="15.75" customHeight="1">
      <c r="A183" s="53" t="s">
        <v>18909</v>
      </c>
      <c r="B183" s="60">
        <v>7.5868004E7</v>
      </c>
      <c r="C183" s="61" t="s">
        <v>19128</v>
      </c>
      <c r="D183" s="62" t="s">
        <v>18912</v>
      </c>
      <c r="E183" s="60">
        <v>300.0</v>
      </c>
    </row>
    <row r="184" ht="15.75" customHeight="1">
      <c r="A184" s="53" t="s">
        <v>18909</v>
      </c>
      <c r="B184" s="60">
        <v>7.7771015E7</v>
      </c>
      <c r="C184" s="61" t="s">
        <v>19129</v>
      </c>
      <c r="D184" s="62" t="s">
        <v>18912</v>
      </c>
      <c r="E184" s="60">
        <v>250.0</v>
      </c>
    </row>
    <row r="185" ht="15.75" customHeight="1">
      <c r="A185" s="53" t="s">
        <v>18909</v>
      </c>
      <c r="B185" s="60">
        <v>5.5964032E7</v>
      </c>
      <c r="C185" s="61" t="s">
        <v>19130</v>
      </c>
      <c r="D185" s="62" t="s">
        <v>18912</v>
      </c>
      <c r="E185" s="60">
        <v>500.0</v>
      </c>
    </row>
    <row r="186" ht="15.75" customHeight="1">
      <c r="A186" s="53" t="s">
        <v>18909</v>
      </c>
      <c r="B186" s="60">
        <v>5.5964019E7</v>
      </c>
      <c r="C186" s="61" t="s">
        <v>19131</v>
      </c>
      <c r="D186" s="62" t="s">
        <v>18912</v>
      </c>
      <c r="E186" s="60">
        <v>500.0</v>
      </c>
    </row>
    <row r="187" ht="15.75" customHeight="1">
      <c r="A187" s="53" t="s">
        <v>18909</v>
      </c>
      <c r="B187" s="60">
        <v>5.5964022E7</v>
      </c>
      <c r="C187" s="61" t="s">
        <v>19132</v>
      </c>
      <c r="D187" s="62" t="s">
        <v>18912</v>
      </c>
      <c r="E187" s="60">
        <v>500.0</v>
      </c>
    </row>
    <row r="188" ht="15.75" customHeight="1">
      <c r="A188" s="53" t="s">
        <v>18909</v>
      </c>
      <c r="B188" s="60">
        <v>5.5964024E7</v>
      </c>
      <c r="C188" s="61" t="s">
        <v>19133</v>
      </c>
      <c r="D188" s="62" t="s">
        <v>18912</v>
      </c>
      <c r="E188" s="60">
        <v>500.0</v>
      </c>
    </row>
    <row r="189" ht="15.75" customHeight="1">
      <c r="A189" s="53" t="s">
        <v>18909</v>
      </c>
      <c r="B189" s="60">
        <v>5.5964033E7</v>
      </c>
      <c r="C189" s="61" t="s">
        <v>19134</v>
      </c>
      <c r="D189" s="62" t="s">
        <v>18912</v>
      </c>
      <c r="E189" s="60">
        <v>500.0</v>
      </c>
    </row>
    <row r="190" ht="15.75" customHeight="1">
      <c r="A190" s="53" t="s">
        <v>18909</v>
      </c>
      <c r="B190" s="60">
        <v>5.5964018E7</v>
      </c>
      <c r="C190" s="61" t="s">
        <v>19135</v>
      </c>
      <c r="D190" s="62" t="s">
        <v>18912</v>
      </c>
      <c r="E190" s="60">
        <v>500.0</v>
      </c>
    </row>
    <row r="191" ht="15.75" customHeight="1">
      <c r="A191" s="53" t="s">
        <v>18909</v>
      </c>
      <c r="B191" s="60">
        <v>5.5964015E7</v>
      </c>
      <c r="C191" s="61" t="s">
        <v>19136</v>
      </c>
      <c r="D191" s="62" t="s">
        <v>18912</v>
      </c>
      <c r="E191" s="60">
        <v>500.0</v>
      </c>
    </row>
    <row r="192" ht="15.75" customHeight="1">
      <c r="A192" s="53" t="s">
        <v>18909</v>
      </c>
      <c r="B192" s="60">
        <v>5410007.0</v>
      </c>
      <c r="C192" s="61" t="s">
        <v>19137</v>
      </c>
      <c r="D192" s="62" t="s">
        <v>18912</v>
      </c>
      <c r="E192" s="60">
        <v>100.0</v>
      </c>
    </row>
    <row r="193" ht="15.75" customHeight="1">
      <c r="A193" s="53" t="s">
        <v>18909</v>
      </c>
      <c r="B193" s="60">
        <v>4.4903002E7</v>
      </c>
      <c r="C193" s="61" t="s">
        <v>19138</v>
      </c>
      <c r="D193" s="62" t="s">
        <v>18912</v>
      </c>
      <c r="E193" s="60">
        <v>5000.0</v>
      </c>
    </row>
    <row r="194" ht="15.75" customHeight="1">
      <c r="A194" s="53" t="s">
        <v>18909</v>
      </c>
      <c r="B194" s="60">
        <v>5.7010039E7</v>
      </c>
      <c r="C194" s="61" t="s">
        <v>19139</v>
      </c>
      <c r="D194" s="62" t="s">
        <v>18912</v>
      </c>
      <c r="E194" s="60">
        <v>100.0</v>
      </c>
    </row>
    <row r="195" ht="15.75" customHeight="1">
      <c r="A195" s="53" t="s">
        <v>18909</v>
      </c>
      <c r="B195" s="60">
        <v>7.7780018E7</v>
      </c>
      <c r="C195" s="61" t="s">
        <v>13276</v>
      </c>
      <c r="D195" s="62" t="s">
        <v>18912</v>
      </c>
      <c r="E195" s="60">
        <v>30.0</v>
      </c>
    </row>
    <row r="196" ht="15.75" customHeight="1">
      <c r="A196" s="53" t="s">
        <v>18909</v>
      </c>
      <c r="B196" s="60">
        <v>7.7780005E7</v>
      </c>
      <c r="C196" s="61" t="s">
        <v>19140</v>
      </c>
      <c r="D196" s="62" t="s">
        <v>18912</v>
      </c>
      <c r="E196" s="60">
        <v>100.0</v>
      </c>
    </row>
    <row r="197" ht="15.75" customHeight="1">
      <c r="A197" s="53" t="s">
        <v>18909</v>
      </c>
      <c r="B197" s="60">
        <v>3.1810004E7</v>
      </c>
      <c r="C197" s="61" t="s">
        <v>19141</v>
      </c>
      <c r="D197" s="62" t="s">
        <v>18912</v>
      </c>
      <c r="E197" s="60">
        <v>30.0</v>
      </c>
    </row>
    <row r="198" ht="15.75" customHeight="1">
      <c r="A198" s="53" t="s">
        <v>18909</v>
      </c>
      <c r="B198" s="60">
        <v>7.7810015E7</v>
      </c>
      <c r="C198" s="61" t="s">
        <v>19142</v>
      </c>
      <c r="D198" s="62" t="s">
        <v>18912</v>
      </c>
      <c r="E198" s="60">
        <v>100.0</v>
      </c>
    </row>
    <row r="199" ht="15.75" customHeight="1">
      <c r="A199" s="53" t="s">
        <v>18909</v>
      </c>
      <c r="B199" s="60">
        <v>7.7810006E7</v>
      </c>
      <c r="C199" s="61" t="s">
        <v>19143</v>
      </c>
      <c r="D199" s="62" t="s">
        <v>18912</v>
      </c>
      <c r="E199" s="60">
        <v>100.0</v>
      </c>
    </row>
    <row r="200" ht="15.75" customHeight="1">
      <c r="A200" s="53" t="s">
        <v>18909</v>
      </c>
      <c r="B200" s="60">
        <v>7.7810008E7</v>
      </c>
      <c r="C200" s="61" t="s">
        <v>19144</v>
      </c>
      <c r="D200" s="62" t="s">
        <v>18912</v>
      </c>
      <c r="E200" s="60">
        <v>1000.0</v>
      </c>
    </row>
    <row r="201" ht="15.75" customHeight="1">
      <c r="A201" s="53" t="s">
        <v>18909</v>
      </c>
      <c r="B201" s="60">
        <v>7.7798008E7</v>
      </c>
      <c r="C201" s="61" t="s">
        <v>19145</v>
      </c>
      <c r="D201" s="62" t="s">
        <v>18912</v>
      </c>
      <c r="E201" s="60">
        <v>1000.0</v>
      </c>
    </row>
    <row r="202" ht="15.75" customHeight="1">
      <c r="A202" s="53" t="s">
        <v>18909</v>
      </c>
      <c r="B202" s="60">
        <v>7.7828013E7</v>
      </c>
      <c r="C202" s="61" t="s">
        <v>19146</v>
      </c>
      <c r="D202" s="62" t="s">
        <v>18912</v>
      </c>
      <c r="E202" s="60">
        <v>150.0</v>
      </c>
    </row>
    <row r="203" ht="15.75" customHeight="1">
      <c r="A203" s="53" t="s">
        <v>18909</v>
      </c>
      <c r="B203" s="60">
        <v>1.23773004E8</v>
      </c>
      <c r="C203" s="61" t="s">
        <v>19147</v>
      </c>
      <c r="D203" s="62" t="s">
        <v>18912</v>
      </c>
      <c r="E203" s="60">
        <v>1000.0</v>
      </c>
    </row>
    <row r="204" ht="15.75" customHeight="1">
      <c r="A204" s="53" t="s">
        <v>18909</v>
      </c>
      <c r="B204" s="60">
        <v>5428010.0</v>
      </c>
      <c r="C204" s="61" t="s">
        <v>19148</v>
      </c>
      <c r="D204" s="62" t="s">
        <v>18912</v>
      </c>
      <c r="E204" s="60">
        <v>150.0</v>
      </c>
    </row>
    <row r="205" ht="15.75" customHeight="1">
      <c r="A205" s="53" t="s">
        <v>18909</v>
      </c>
      <c r="B205" s="60">
        <v>9.0891002E7</v>
      </c>
      <c r="C205" s="61" t="s">
        <v>19149</v>
      </c>
      <c r="D205" s="62" t="s">
        <v>18912</v>
      </c>
      <c r="E205" s="60">
        <v>200.0</v>
      </c>
    </row>
    <row r="206" ht="15.75" customHeight="1">
      <c r="A206" s="53" t="s">
        <v>18909</v>
      </c>
      <c r="B206" s="60">
        <v>1.02806006E8</v>
      </c>
      <c r="C206" s="61" t="s">
        <v>19150</v>
      </c>
      <c r="D206" s="62" t="s">
        <v>18912</v>
      </c>
      <c r="E206" s="60">
        <v>250.0</v>
      </c>
    </row>
    <row r="207" ht="15.75" customHeight="1">
      <c r="A207" s="53" t="s">
        <v>18909</v>
      </c>
      <c r="B207" s="60">
        <v>7.8450011E7</v>
      </c>
      <c r="C207" s="61" t="s">
        <v>19151</v>
      </c>
      <c r="D207" s="62" t="s">
        <v>18912</v>
      </c>
      <c r="E207" s="60">
        <v>50.0</v>
      </c>
    </row>
    <row r="208" ht="15.75" customHeight="1">
      <c r="A208" s="53" t="s">
        <v>18909</v>
      </c>
      <c r="B208" s="60">
        <v>7.8441002E7</v>
      </c>
      <c r="C208" s="61" t="s">
        <v>19152</v>
      </c>
      <c r="D208" s="62" t="s">
        <v>18912</v>
      </c>
      <c r="E208" s="60">
        <v>250.0</v>
      </c>
    </row>
    <row r="209" ht="15.75" customHeight="1">
      <c r="A209" s="53" t="s">
        <v>18909</v>
      </c>
      <c r="B209" s="60">
        <v>5339018.0</v>
      </c>
      <c r="C209" s="61" t="s">
        <v>19153</v>
      </c>
      <c r="D209" s="62" t="s">
        <v>18912</v>
      </c>
      <c r="E209" s="60">
        <v>100.0</v>
      </c>
    </row>
    <row r="210" ht="15.75" customHeight="1">
      <c r="A210" s="53" t="s">
        <v>18909</v>
      </c>
      <c r="B210" s="60">
        <v>5142001.0</v>
      </c>
      <c r="C210" s="61" t="s">
        <v>19154</v>
      </c>
      <c r="D210" s="62" t="s">
        <v>18912</v>
      </c>
      <c r="E210" s="60">
        <v>250.0</v>
      </c>
    </row>
    <row r="211" ht="15.75" customHeight="1">
      <c r="A211" s="53" t="s">
        <v>18909</v>
      </c>
      <c r="B211" s="60">
        <v>7.7682018E7</v>
      </c>
      <c r="C211" s="61" t="s">
        <v>19155</v>
      </c>
      <c r="D211" s="62" t="s">
        <v>18912</v>
      </c>
      <c r="E211" s="60">
        <v>250.0</v>
      </c>
    </row>
    <row r="212" ht="15.75" customHeight="1">
      <c r="A212" s="53" t="s">
        <v>18909</v>
      </c>
      <c r="B212" s="60">
        <v>7.7682005E7</v>
      </c>
      <c r="C212" s="61" t="s">
        <v>19156</v>
      </c>
      <c r="D212" s="62" t="s">
        <v>18912</v>
      </c>
      <c r="E212" s="60">
        <v>50.0</v>
      </c>
    </row>
    <row r="213" ht="15.75" customHeight="1">
      <c r="A213" s="53" t="s">
        <v>18909</v>
      </c>
      <c r="B213" s="60">
        <v>7.7682003E7</v>
      </c>
      <c r="C213" s="61" t="s">
        <v>19157</v>
      </c>
      <c r="D213" s="62" t="s">
        <v>18912</v>
      </c>
      <c r="E213" s="60">
        <v>200.0</v>
      </c>
    </row>
    <row r="214" ht="15.75" customHeight="1">
      <c r="A214" s="53" t="s">
        <v>18909</v>
      </c>
      <c r="B214" s="60">
        <v>7.7690012E7</v>
      </c>
      <c r="C214" s="61" t="s">
        <v>19158</v>
      </c>
      <c r="D214" s="62" t="s">
        <v>18912</v>
      </c>
      <c r="E214" s="60">
        <v>200.0</v>
      </c>
    </row>
    <row r="215" ht="15.75" customHeight="1">
      <c r="A215" s="53" t="s">
        <v>18909</v>
      </c>
      <c r="B215" s="60">
        <v>7.7690007E7</v>
      </c>
      <c r="C215" s="61" t="s">
        <v>19159</v>
      </c>
      <c r="D215" s="62" t="s">
        <v>18912</v>
      </c>
      <c r="E215" s="60">
        <v>200.0</v>
      </c>
    </row>
    <row r="216" ht="15.75" customHeight="1">
      <c r="A216" s="53" t="s">
        <v>18909</v>
      </c>
      <c r="B216" s="60">
        <v>7.7690015E7</v>
      </c>
      <c r="C216" s="61" t="s">
        <v>19160</v>
      </c>
      <c r="D216" s="62" t="s">
        <v>18912</v>
      </c>
      <c r="E216" s="60">
        <v>200.0</v>
      </c>
    </row>
    <row r="217" ht="15.75" customHeight="1">
      <c r="A217" s="53" t="s">
        <v>18909</v>
      </c>
      <c r="B217" s="60">
        <v>7.7690005E7</v>
      </c>
      <c r="C217" s="61" t="s">
        <v>19161</v>
      </c>
      <c r="D217" s="62" t="s">
        <v>18912</v>
      </c>
      <c r="E217" s="60">
        <v>100.0</v>
      </c>
    </row>
    <row r="218" ht="15.75" customHeight="1">
      <c r="A218" s="53" t="s">
        <v>18909</v>
      </c>
      <c r="B218" s="60">
        <v>2.7529025E7</v>
      </c>
      <c r="C218" s="61" t="s">
        <v>19162</v>
      </c>
      <c r="D218" s="62" t="s">
        <v>18912</v>
      </c>
      <c r="E218" s="60">
        <v>15.0</v>
      </c>
    </row>
    <row r="219" ht="15.75" customHeight="1">
      <c r="A219" s="53" t="s">
        <v>18909</v>
      </c>
      <c r="B219" s="60">
        <v>2.7529035E7</v>
      </c>
      <c r="C219" s="61" t="s">
        <v>19163</v>
      </c>
      <c r="D219" s="62" t="s">
        <v>18912</v>
      </c>
      <c r="E219" s="60">
        <v>100.0</v>
      </c>
    </row>
    <row r="220" ht="15.75" customHeight="1">
      <c r="A220" s="53" t="s">
        <v>18909</v>
      </c>
      <c r="B220" s="60">
        <v>2.7529016E7</v>
      </c>
      <c r="C220" s="61" t="s">
        <v>19164</v>
      </c>
      <c r="D220" s="62" t="s">
        <v>18912</v>
      </c>
      <c r="E220" s="60">
        <v>20.0</v>
      </c>
    </row>
    <row r="221" ht="15.75" customHeight="1">
      <c r="A221" s="53" t="s">
        <v>18909</v>
      </c>
      <c r="B221" s="60">
        <v>2.7529034E7</v>
      </c>
      <c r="C221" s="61" t="s">
        <v>19165</v>
      </c>
      <c r="D221" s="62" t="s">
        <v>18912</v>
      </c>
      <c r="E221" s="60">
        <v>150.0</v>
      </c>
    </row>
    <row r="222" ht="15.75" customHeight="1">
      <c r="A222" s="53" t="s">
        <v>18909</v>
      </c>
      <c r="B222" s="60">
        <v>7.9731022E7</v>
      </c>
      <c r="C222" s="61" t="s">
        <v>19166</v>
      </c>
      <c r="D222" s="62" t="s">
        <v>18912</v>
      </c>
      <c r="E222" s="60">
        <v>50.0</v>
      </c>
    </row>
    <row r="223" ht="15.75" customHeight="1">
      <c r="A223" s="53" t="s">
        <v>18909</v>
      </c>
      <c r="B223" s="60">
        <v>7.9731026E7</v>
      </c>
      <c r="C223" s="61" t="s">
        <v>19167</v>
      </c>
      <c r="D223" s="62" t="s">
        <v>18912</v>
      </c>
      <c r="E223" s="60">
        <v>50.0</v>
      </c>
    </row>
    <row r="224" ht="15.75" customHeight="1">
      <c r="A224" s="53" t="s">
        <v>18909</v>
      </c>
      <c r="B224" s="60">
        <v>7.9731027E7</v>
      </c>
      <c r="C224" s="61" t="s">
        <v>19168</v>
      </c>
      <c r="D224" s="62" t="s">
        <v>18912</v>
      </c>
      <c r="E224" s="60">
        <v>50.0</v>
      </c>
    </row>
    <row r="225" ht="15.75" customHeight="1">
      <c r="A225" s="53" t="s">
        <v>18909</v>
      </c>
      <c r="B225" s="60">
        <v>7.973103E7</v>
      </c>
      <c r="C225" s="61" t="s">
        <v>19169</v>
      </c>
      <c r="D225" s="62" t="s">
        <v>18912</v>
      </c>
      <c r="E225" s="60">
        <v>100.0</v>
      </c>
    </row>
    <row r="226" ht="15.75" customHeight="1">
      <c r="A226" s="53" t="s">
        <v>18909</v>
      </c>
      <c r="B226" s="60">
        <v>7.9731032E7</v>
      </c>
      <c r="C226" s="61" t="s">
        <v>19170</v>
      </c>
      <c r="D226" s="62" t="s">
        <v>18912</v>
      </c>
      <c r="E226" s="60">
        <v>120.0</v>
      </c>
    </row>
    <row r="227" ht="15.75" customHeight="1">
      <c r="A227" s="53" t="s">
        <v>18909</v>
      </c>
      <c r="B227" s="60">
        <v>7.9731031E7</v>
      </c>
      <c r="C227" s="61" t="s">
        <v>19171</v>
      </c>
      <c r="D227" s="62" t="s">
        <v>18912</v>
      </c>
      <c r="E227" s="60">
        <v>50.0</v>
      </c>
    </row>
    <row r="228" ht="15.75" customHeight="1">
      <c r="A228" s="53" t="s">
        <v>18909</v>
      </c>
      <c r="B228" s="60">
        <v>5.0709001E7</v>
      </c>
      <c r="C228" s="61" t="s">
        <v>19172</v>
      </c>
      <c r="D228" s="62" t="s">
        <v>18912</v>
      </c>
      <c r="E228" s="60">
        <v>70.0</v>
      </c>
    </row>
    <row r="229" ht="15.75" customHeight="1">
      <c r="A229" s="53" t="s">
        <v>18909</v>
      </c>
      <c r="B229" s="60">
        <v>5.0709003E7</v>
      </c>
      <c r="C229" s="61" t="s">
        <v>19173</v>
      </c>
      <c r="D229" s="62" t="s">
        <v>18912</v>
      </c>
      <c r="E229" s="60">
        <v>110.0</v>
      </c>
    </row>
    <row r="230" ht="15.75" customHeight="1">
      <c r="A230" s="53" t="s">
        <v>18909</v>
      </c>
      <c r="B230" s="60">
        <v>2.9130008E7</v>
      </c>
      <c r="C230" s="61" t="s">
        <v>19174</v>
      </c>
      <c r="D230" s="62" t="s">
        <v>18912</v>
      </c>
      <c r="E230" s="60">
        <v>100.0</v>
      </c>
    </row>
    <row r="231" ht="15.75" customHeight="1">
      <c r="A231" s="53" t="s">
        <v>18909</v>
      </c>
      <c r="B231" s="60">
        <v>2.9130015E7</v>
      </c>
      <c r="C231" s="61" t="s">
        <v>19175</v>
      </c>
      <c r="D231" s="62" t="s">
        <v>18912</v>
      </c>
      <c r="E231" s="60">
        <v>100.0</v>
      </c>
    </row>
    <row r="232" ht="15.75" customHeight="1">
      <c r="A232" s="53" t="s">
        <v>18909</v>
      </c>
      <c r="B232" s="60">
        <v>7.8867013E7</v>
      </c>
      <c r="C232" s="61" t="s">
        <v>19176</v>
      </c>
      <c r="D232" s="62" t="s">
        <v>18912</v>
      </c>
      <c r="E232" s="60">
        <v>150.0</v>
      </c>
    </row>
    <row r="233" ht="15.75" customHeight="1">
      <c r="A233" s="53" t="s">
        <v>18909</v>
      </c>
      <c r="B233" s="60">
        <v>4.1688001E7</v>
      </c>
      <c r="C233" s="61" t="s">
        <v>19177</v>
      </c>
      <c r="D233" s="62" t="s">
        <v>18912</v>
      </c>
      <c r="E233" s="60">
        <v>100.0</v>
      </c>
    </row>
    <row r="234" ht="15.75" customHeight="1">
      <c r="A234" s="53" t="s">
        <v>18909</v>
      </c>
      <c r="B234" s="60">
        <v>5444001.0</v>
      </c>
      <c r="C234" s="61" t="s">
        <v>12936</v>
      </c>
      <c r="D234" s="62" t="s">
        <v>18912</v>
      </c>
      <c r="E234" s="60">
        <v>34.0</v>
      </c>
    </row>
    <row r="235" ht="15.75" customHeight="1">
      <c r="A235" s="53" t="s">
        <v>18909</v>
      </c>
      <c r="B235" s="60">
        <v>9.9023001E7</v>
      </c>
      <c r="C235" s="61" t="s">
        <v>19178</v>
      </c>
      <c r="D235" s="62" t="s">
        <v>18912</v>
      </c>
      <c r="E235" s="60">
        <v>15.0</v>
      </c>
    </row>
    <row r="236" ht="15.75" customHeight="1">
      <c r="A236" s="53" t="s">
        <v>18909</v>
      </c>
      <c r="B236" s="60">
        <v>1.21126001E8</v>
      </c>
      <c r="C236" s="61" t="s">
        <v>19179</v>
      </c>
      <c r="D236" s="62" t="s">
        <v>18912</v>
      </c>
      <c r="E236" s="60">
        <v>1000.0</v>
      </c>
    </row>
    <row r="237" ht="15.75" customHeight="1">
      <c r="A237" s="53" t="s">
        <v>18909</v>
      </c>
      <c r="B237" s="60">
        <v>7.7810014E7</v>
      </c>
      <c r="C237" s="61" t="s">
        <v>19180</v>
      </c>
      <c r="D237" s="62" t="s">
        <v>18912</v>
      </c>
      <c r="E237" s="60">
        <v>1000.0</v>
      </c>
    </row>
    <row r="238" ht="15.75" customHeight="1">
      <c r="A238" s="53" t="s">
        <v>18909</v>
      </c>
      <c r="B238" s="60">
        <v>1.21126001E8</v>
      </c>
      <c r="C238" s="61" t="s">
        <v>18915</v>
      </c>
      <c r="D238" s="62" t="s">
        <v>18912</v>
      </c>
      <c r="E238" s="60">
        <v>1000.0</v>
      </c>
    </row>
    <row r="239" ht="15.75" customHeight="1">
      <c r="A239" s="53" t="s">
        <v>18909</v>
      </c>
      <c r="B239" s="60">
        <v>7.7682019E7</v>
      </c>
      <c r="C239" s="61" t="s">
        <v>19181</v>
      </c>
      <c r="D239" s="62" t="s">
        <v>18912</v>
      </c>
      <c r="E239" s="60">
        <v>1000.0</v>
      </c>
    </row>
    <row r="240" ht="15.75" customHeight="1">
      <c r="A240" s="53" t="s">
        <v>18909</v>
      </c>
      <c r="B240" s="60">
        <v>1.21126001E8</v>
      </c>
      <c r="C240" s="61" t="s">
        <v>18916</v>
      </c>
      <c r="D240" s="62" t="s">
        <v>18912</v>
      </c>
      <c r="E240" s="60">
        <v>1000.0</v>
      </c>
    </row>
    <row r="241" ht="15.75" customHeight="1">
      <c r="A241" s="53" t="s">
        <v>18909</v>
      </c>
      <c r="B241" s="60">
        <v>1.22947005E8</v>
      </c>
      <c r="C241" s="61" t="s">
        <v>19182</v>
      </c>
      <c r="D241" s="62" t="s">
        <v>18912</v>
      </c>
      <c r="E241" s="60">
        <v>1000.0</v>
      </c>
    </row>
    <row r="242" ht="15.75" customHeight="1">
      <c r="A242" s="53" t="s">
        <v>18909</v>
      </c>
      <c r="B242" s="60">
        <v>1.21126001E8</v>
      </c>
      <c r="C242" s="61" t="s">
        <v>19183</v>
      </c>
      <c r="D242" s="62" t="s">
        <v>19184</v>
      </c>
      <c r="E242" s="60">
        <v>1000.0</v>
      </c>
    </row>
    <row r="243" ht="15.75" customHeight="1">
      <c r="A243" s="53" t="s">
        <v>18909</v>
      </c>
      <c r="B243" s="60">
        <v>5118006.0</v>
      </c>
      <c r="C243" s="61" t="s">
        <v>19185</v>
      </c>
      <c r="D243" s="62" t="s">
        <v>18912</v>
      </c>
      <c r="E243" s="60">
        <v>50.0</v>
      </c>
    </row>
    <row r="244" ht="15.75" customHeight="1">
      <c r="A244" s="53" t="s">
        <v>18909</v>
      </c>
      <c r="B244" s="60">
        <v>5118007.0</v>
      </c>
      <c r="C244" s="61" t="s">
        <v>19186</v>
      </c>
      <c r="D244" s="62" t="s">
        <v>18912</v>
      </c>
      <c r="E244" s="60">
        <v>50.0</v>
      </c>
    </row>
    <row r="245" ht="15.75" customHeight="1">
      <c r="A245" s="53" t="s">
        <v>18909</v>
      </c>
      <c r="B245" s="60">
        <v>2.7545001E7</v>
      </c>
      <c r="C245" s="61" t="s">
        <v>19187</v>
      </c>
      <c r="D245" s="62" t="s">
        <v>18912</v>
      </c>
      <c r="E245" s="60">
        <v>50.0</v>
      </c>
    </row>
    <row r="246" ht="15.75" customHeight="1">
      <c r="A246" s="53" t="s">
        <v>18909</v>
      </c>
      <c r="B246" s="60">
        <v>2.7545006E7</v>
      </c>
      <c r="C246" s="61" t="s">
        <v>19188</v>
      </c>
      <c r="D246" s="62" t="s">
        <v>18912</v>
      </c>
      <c r="E246" s="60">
        <v>50.0</v>
      </c>
    </row>
    <row r="247" ht="15.75" customHeight="1">
      <c r="A247" s="53" t="s">
        <v>18909</v>
      </c>
      <c r="B247" s="60">
        <v>2.7545002E7</v>
      </c>
      <c r="C247" s="61" t="s">
        <v>19189</v>
      </c>
      <c r="D247" s="62" t="s">
        <v>18912</v>
      </c>
      <c r="E247" s="60">
        <v>50.0</v>
      </c>
    </row>
    <row r="248" ht="15.75" customHeight="1">
      <c r="A248" s="53" t="s">
        <v>18909</v>
      </c>
      <c r="B248" s="60">
        <v>7.3091005E7</v>
      </c>
      <c r="C248" s="61" t="s">
        <v>19190</v>
      </c>
      <c r="D248" s="62" t="s">
        <v>18912</v>
      </c>
      <c r="E248" s="60">
        <v>250.0</v>
      </c>
    </row>
    <row r="249" ht="15.75" customHeight="1">
      <c r="A249" s="53" t="s">
        <v>18909</v>
      </c>
      <c r="B249" s="60">
        <v>7.5213001E7</v>
      </c>
      <c r="C249" s="61" t="s">
        <v>19191</v>
      </c>
      <c r="D249" s="62" t="s">
        <v>18912</v>
      </c>
      <c r="E249" s="60">
        <v>30.0</v>
      </c>
    </row>
    <row r="250" ht="15.75" customHeight="1">
      <c r="A250" s="53" t="s">
        <v>18909</v>
      </c>
      <c r="B250" s="60">
        <v>8.6878009E7</v>
      </c>
      <c r="C250" s="61" t="s">
        <v>19192</v>
      </c>
      <c r="D250" s="62" t="s">
        <v>18912</v>
      </c>
      <c r="E250" s="60">
        <v>250.0</v>
      </c>
    </row>
    <row r="251" ht="15.75" customHeight="1">
      <c r="A251" s="53" t="s">
        <v>18909</v>
      </c>
      <c r="B251" s="60">
        <v>8.687801E7</v>
      </c>
      <c r="C251" s="61" t="s">
        <v>19193</v>
      </c>
      <c r="D251" s="62" t="s">
        <v>18912</v>
      </c>
      <c r="E251" s="60">
        <v>20.0</v>
      </c>
    </row>
    <row r="252" ht="15.75" customHeight="1">
      <c r="A252" s="53" t="s">
        <v>18909</v>
      </c>
      <c r="B252" s="60">
        <v>8.6878007E7</v>
      </c>
      <c r="C252" s="61" t="s">
        <v>19194</v>
      </c>
      <c r="D252" s="62" t="s">
        <v>18912</v>
      </c>
      <c r="E252" s="60">
        <v>250.0</v>
      </c>
    </row>
    <row r="253" ht="15.75" customHeight="1">
      <c r="A253" s="53" t="s">
        <v>18909</v>
      </c>
      <c r="B253" s="60">
        <v>7.8247004E7</v>
      </c>
      <c r="C253" s="61" t="s">
        <v>19195</v>
      </c>
      <c r="D253" s="62" t="s">
        <v>18912</v>
      </c>
      <c r="E253" s="60">
        <v>100.0</v>
      </c>
    </row>
    <row r="254" ht="15.75" customHeight="1">
      <c r="A254" s="53" t="s">
        <v>18909</v>
      </c>
      <c r="B254" s="60">
        <v>7.8247029E7</v>
      </c>
      <c r="C254" s="61" t="s">
        <v>19196</v>
      </c>
      <c r="D254" s="62" t="s">
        <v>18912</v>
      </c>
      <c r="E254" s="60">
        <v>250.0</v>
      </c>
    </row>
    <row r="255" ht="15.75" customHeight="1">
      <c r="A255" s="53" t="s">
        <v>18909</v>
      </c>
      <c r="B255" s="60">
        <v>7.8247005E7</v>
      </c>
      <c r="C255" s="61" t="s">
        <v>19197</v>
      </c>
      <c r="D255" s="62" t="s">
        <v>18912</v>
      </c>
      <c r="E255" s="60">
        <v>50.0</v>
      </c>
    </row>
    <row r="256" ht="15.75" customHeight="1">
      <c r="A256" s="53" t="s">
        <v>18909</v>
      </c>
      <c r="B256" s="60">
        <v>7.8247031E7</v>
      </c>
      <c r="C256" s="61" t="s">
        <v>19198</v>
      </c>
      <c r="D256" s="62" t="s">
        <v>18912</v>
      </c>
      <c r="E256" s="60">
        <v>5000.0</v>
      </c>
    </row>
    <row r="257" ht="15.75" customHeight="1">
      <c r="A257" s="53" t="s">
        <v>18909</v>
      </c>
      <c r="B257" s="60">
        <v>7.8247028E7</v>
      </c>
      <c r="C257" s="61" t="s">
        <v>19199</v>
      </c>
      <c r="D257" s="62" t="s">
        <v>18912</v>
      </c>
      <c r="E257" s="60">
        <v>1000.0</v>
      </c>
    </row>
    <row r="258" ht="15.75" customHeight="1">
      <c r="A258" s="53" t="s">
        <v>18909</v>
      </c>
      <c r="B258" s="60">
        <v>7.8247015E7</v>
      </c>
      <c r="C258" s="61" t="s">
        <v>19200</v>
      </c>
      <c r="D258" s="62" t="s">
        <v>18912</v>
      </c>
      <c r="E258" s="60">
        <v>250.0</v>
      </c>
    </row>
    <row r="259" ht="15.75" customHeight="1">
      <c r="A259" s="53" t="s">
        <v>18909</v>
      </c>
      <c r="B259" s="60">
        <v>7.824703E7</v>
      </c>
      <c r="C259" s="61" t="s">
        <v>19201</v>
      </c>
      <c r="D259" s="62" t="s">
        <v>18912</v>
      </c>
      <c r="E259" s="60">
        <v>1000.0</v>
      </c>
    </row>
    <row r="260" ht="15.75" customHeight="1">
      <c r="A260" s="53" t="s">
        <v>18909</v>
      </c>
      <c r="B260" s="60">
        <v>1.02970011E8</v>
      </c>
      <c r="C260" s="61" t="s">
        <v>19202</v>
      </c>
      <c r="D260" s="62" t="s">
        <v>18912</v>
      </c>
      <c r="E260" s="60">
        <v>150.0</v>
      </c>
    </row>
    <row r="261" ht="15.75" customHeight="1">
      <c r="A261" s="53" t="s">
        <v>18909</v>
      </c>
      <c r="B261" s="60">
        <v>1.1223002E7</v>
      </c>
      <c r="C261" s="61" t="s">
        <v>19203</v>
      </c>
      <c r="D261" s="62" t="s">
        <v>18912</v>
      </c>
      <c r="E261" s="60">
        <v>30.0</v>
      </c>
    </row>
    <row r="262" ht="15.75" customHeight="1">
      <c r="A262" s="53" t="s">
        <v>18909</v>
      </c>
      <c r="B262" s="60">
        <v>4.8437002E7</v>
      </c>
      <c r="C262" s="61" t="s">
        <v>19204</v>
      </c>
      <c r="D262" s="62" t="s">
        <v>18912</v>
      </c>
      <c r="E262" s="60">
        <v>30.0</v>
      </c>
    </row>
    <row r="263" ht="15.75" customHeight="1">
      <c r="A263" s="53" t="s">
        <v>18909</v>
      </c>
      <c r="B263" s="60">
        <v>7.2311002E7</v>
      </c>
      <c r="C263" s="61" t="s">
        <v>19205</v>
      </c>
      <c r="D263" s="62" t="s">
        <v>18912</v>
      </c>
      <c r="E263" s="60">
        <v>100.0</v>
      </c>
    </row>
    <row r="264" ht="15.75" customHeight="1">
      <c r="A264" s="53" t="s">
        <v>18909</v>
      </c>
      <c r="B264" s="60">
        <v>6.033001E7</v>
      </c>
      <c r="C264" s="61" t="s">
        <v>19206</v>
      </c>
      <c r="D264" s="62" t="s">
        <v>18912</v>
      </c>
      <c r="E264" s="60">
        <v>300.0</v>
      </c>
    </row>
    <row r="265" ht="15.75" customHeight="1">
      <c r="A265" s="53" t="s">
        <v>18909</v>
      </c>
      <c r="B265" s="60">
        <v>6.0330011E7</v>
      </c>
      <c r="C265" s="61" t="s">
        <v>19207</v>
      </c>
      <c r="D265" s="62" t="s">
        <v>18912</v>
      </c>
      <c r="E265" s="60">
        <v>800.0</v>
      </c>
    </row>
    <row r="266" ht="15.75" customHeight="1">
      <c r="A266" s="53" t="s">
        <v>18909</v>
      </c>
      <c r="B266" s="60">
        <v>7.7704053E7</v>
      </c>
      <c r="C266" s="61" t="s">
        <v>19208</v>
      </c>
      <c r="D266" s="62" t="s">
        <v>18912</v>
      </c>
      <c r="E266" s="60">
        <v>50.0</v>
      </c>
    </row>
    <row r="267" ht="15.75" customHeight="1">
      <c r="A267" s="53" t="s">
        <v>18909</v>
      </c>
      <c r="B267" s="60">
        <v>7.7704054E7</v>
      </c>
      <c r="C267" s="61" t="s">
        <v>19209</v>
      </c>
      <c r="D267" s="62" t="s">
        <v>18912</v>
      </c>
      <c r="E267" s="60">
        <v>50.0</v>
      </c>
    </row>
    <row r="268" ht="15.75" customHeight="1">
      <c r="A268" s="53" t="s">
        <v>18909</v>
      </c>
      <c r="B268" s="60">
        <v>7.7704054E7</v>
      </c>
      <c r="C268" s="61" t="s">
        <v>19210</v>
      </c>
      <c r="D268" s="62" t="s">
        <v>18912</v>
      </c>
      <c r="E268" s="60">
        <v>100.0</v>
      </c>
    </row>
    <row r="269" ht="15.75" customHeight="1">
      <c r="A269" s="53" t="s">
        <v>18909</v>
      </c>
      <c r="B269" s="60">
        <v>1.23900006E8</v>
      </c>
      <c r="C269" s="61" t="s">
        <v>19211</v>
      </c>
      <c r="D269" s="62" t="s">
        <v>18912</v>
      </c>
      <c r="E269" s="60">
        <v>50.0</v>
      </c>
    </row>
    <row r="270" ht="15.75" customHeight="1">
      <c r="A270" s="53" t="s">
        <v>18909</v>
      </c>
      <c r="B270" s="60">
        <v>1.23900001E8</v>
      </c>
      <c r="C270" s="61" t="s">
        <v>19212</v>
      </c>
      <c r="D270" s="62" t="s">
        <v>18912</v>
      </c>
      <c r="E270" s="60">
        <v>20.0</v>
      </c>
    </row>
    <row r="271" ht="15.75" customHeight="1">
      <c r="A271" s="53" t="s">
        <v>18909</v>
      </c>
      <c r="B271" s="60">
        <v>7.8875002E7</v>
      </c>
      <c r="C271" s="61" t="s">
        <v>19213</v>
      </c>
      <c r="D271" s="62" t="s">
        <v>18912</v>
      </c>
      <c r="E271" s="60">
        <v>50.0</v>
      </c>
    </row>
    <row r="272" ht="15.75" customHeight="1">
      <c r="A272" s="53" t="s">
        <v>18909</v>
      </c>
      <c r="B272" s="60">
        <v>7.8875005E7</v>
      </c>
      <c r="C272" s="61" t="s">
        <v>19214</v>
      </c>
      <c r="D272" s="62" t="s">
        <v>18912</v>
      </c>
      <c r="E272" s="60">
        <v>100.0</v>
      </c>
    </row>
    <row r="273" ht="15.75" customHeight="1">
      <c r="A273" s="53" t="s">
        <v>18909</v>
      </c>
      <c r="B273" s="60">
        <v>9.0905006E7</v>
      </c>
      <c r="C273" s="61" t="s">
        <v>19215</v>
      </c>
      <c r="D273" s="62" t="s">
        <v>18912</v>
      </c>
      <c r="E273" s="60">
        <v>1000.0</v>
      </c>
    </row>
    <row r="274" ht="15.75" customHeight="1">
      <c r="A274" s="53" t="s">
        <v>18909</v>
      </c>
      <c r="B274" s="60">
        <v>9.0905004E7</v>
      </c>
      <c r="C274" s="61" t="s">
        <v>19216</v>
      </c>
      <c r="D274" s="62" t="s">
        <v>18912</v>
      </c>
      <c r="E274" s="60">
        <v>1000.0</v>
      </c>
    </row>
    <row r="275" ht="15.75" customHeight="1">
      <c r="A275" s="53" t="s">
        <v>18909</v>
      </c>
      <c r="B275" s="60">
        <v>7.8247038E7</v>
      </c>
      <c r="C275" s="61" t="s">
        <v>19217</v>
      </c>
      <c r="D275" s="62" t="s">
        <v>18912</v>
      </c>
      <c r="E275" s="60">
        <v>500.0</v>
      </c>
    </row>
    <row r="276" ht="15.75" customHeight="1">
      <c r="A276" s="53" t="s">
        <v>18909</v>
      </c>
      <c r="B276" s="60">
        <v>7.0408008E7</v>
      </c>
      <c r="C276" s="61" t="s">
        <v>19218</v>
      </c>
      <c r="D276" s="62" t="s">
        <v>18912</v>
      </c>
      <c r="E276" s="60">
        <v>100.0</v>
      </c>
    </row>
    <row r="277" ht="15.75" customHeight="1">
      <c r="A277" s="53" t="s">
        <v>18909</v>
      </c>
      <c r="B277" s="60">
        <v>8.6878018E7</v>
      </c>
      <c r="C277" s="61" t="s">
        <v>19219</v>
      </c>
      <c r="D277" s="62" t="s">
        <v>18912</v>
      </c>
      <c r="E277" s="60">
        <v>200.0</v>
      </c>
    </row>
    <row r="278" ht="15.75" customHeight="1">
      <c r="A278" s="53" t="s">
        <v>18909</v>
      </c>
      <c r="B278" s="60">
        <v>6.4564026E7</v>
      </c>
      <c r="C278" s="61" t="s">
        <v>19220</v>
      </c>
      <c r="D278" s="62" t="s">
        <v>18912</v>
      </c>
      <c r="E278" s="60">
        <v>500.0</v>
      </c>
    </row>
    <row r="279" ht="15.75" customHeight="1">
      <c r="A279" s="53" t="s">
        <v>18909</v>
      </c>
      <c r="B279" s="60">
        <v>3.8440001E7</v>
      </c>
      <c r="C279" s="61" t="s">
        <v>19221</v>
      </c>
      <c r="D279" s="62" t="s">
        <v>18912</v>
      </c>
      <c r="E279" s="60">
        <v>500.0</v>
      </c>
    </row>
    <row r="280" ht="15.75" customHeight="1">
      <c r="A280" s="53" t="s">
        <v>18909</v>
      </c>
      <c r="B280" s="60">
        <v>1.18761005E8</v>
      </c>
      <c r="C280" s="61" t="s">
        <v>19222</v>
      </c>
      <c r="D280" s="62" t="s">
        <v>18912</v>
      </c>
      <c r="E280" s="60">
        <v>500.0</v>
      </c>
    </row>
    <row r="281" ht="15.75" customHeight="1">
      <c r="A281" s="53" t="s">
        <v>18909</v>
      </c>
      <c r="B281" s="60">
        <v>5584008.0</v>
      </c>
      <c r="C281" s="61" t="s">
        <v>19223</v>
      </c>
      <c r="D281" s="62" t="s">
        <v>18912</v>
      </c>
      <c r="E281" s="60">
        <v>1100.0</v>
      </c>
    </row>
    <row r="282" ht="15.75" customHeight="1">
      <c r="A282" s="53" t="s">
        <v>18909</v>
      </c>
      <c r="B282" s="60">
        <v>5584002.0</v>
      </c>
      <c r="C282" s="61" t="s">
        <v>19224</v>
      </c>
      <c r="D282" s="62" t="s">
        <v>18912</v>
      </c>
      <c r="E282" s="60">
        <v>7000.0</v>
      </c>
    </row>
    <row r="283" ht="15.75" customHeight="1">
      <c r="A283" s="53" t="s">
        <v>18909</v>
      </c>
      <c r="B283" s="60">
        <v>5584004.0</v>
      </c>
      <c r="C283" s="61" t="s">
        <v>19225</v>
      </c>
      <c r="D283" s="62" t="s">
        <v>18912</v>
      </c>
      <c r="E283" s="60">
        <v>10000.0</v>
      </c>
    </row>
    <row r="284" ht="15.75" customHeight="1">
      <c r="A284" s="53" t="s">
        <v>18909</v>
      </c>
      <c r="B284" s="60">
        <v>8.7432001E7</v>
      </c>
      <c r="C284" s="61" t="s">
        <v>19226</v>
      </c>
      <c r="D284" s="62" t="s">
        <v>18912</v>
      </c>
      <c r="E284" s="60">
        <v>20.0</v>
      </c>
    </row>
    <row r="285" ht="15.75" customHeight="1">
      <c r="A285" s="53" t="s">
        <v>18909</v>
      </c>
      <c r="B285" s="60">
        <v>7.9723006E7</v>
      </c>
      <c r="C285" s="61" t="s">
        <v>19227</v>
      </c>
      <c r="D285" s="62" t="s">
        <v>18912</v>
      </c>
      <c r="E285" s="60">
        <v>150.0</v>
      </c>
    </row>
    <row r="286" ht="15.75" customHeight="1">
      <c r="A286" s="53" t="s">
        <v>18909</v>
      </c>
      <c r="B286" s="60">
        <v>7.823901E7</v>
      </c>
      <c r="C286" s="61" t="s">
        <v>19228</v>
      </c>
      <c r="D286" s="62" t="s">
        <v>18912</v>
      </c>
      <c r="E286" s="60">
        <v>100.0</v>
      </c>
    </row>
    <row r="287" ht="15.75" customHeight="1">
      <c r="A287" s="53" t="s">
        <v>18909</v>
      </c>
      <c r="B287" s="60">
        <v>4.6060002E7</v>
      </c>
      <c r="C287" s="61" t="s">
        <v>19229</v>
      </c>
      <c r="D287" s="62" t="s">
        <v>18912</v>
      </c>
      <c r="E287" s="60">
        <v>100.0</v>
      </c>
    </row>
    <row r="288" ht="15.75" customHeight="1">
      <c r="A288" s="53" t="s">
        <v>18909</v>
      </c>
      <c r="B288" s="60">
        <v>7.9766002E7</v>
      </c>
      <c r="C288" s="61" t="s">
        <v>19230</v>
      </c>
      <c r="D288" s="62" t="s">
        <v>18912</v>
      </c>
      <c r="E288" s="60">
        <v>5.0</v>
      </c>
    </row>
    <row r="289" ht="15.75" customHeight="1">
      <c r="A289" s="53" t="s">
        <v>18909</v>
      </c>
      <c r="B289" s="60">
        <v>5.0679003E7</v>
      </c>
      <c r="C289" s="61" t="s">
        <v>19231</v>
      </c>
      <c r="D289" s="62" t="s">
        <v>19232</v>
      </c>
      <c r="E289" s="60">
        <v>30.0</v>
      </c>
    </row>
    <row r="290" ht="15.75" customHeight="1">
      <c r="A290" s="53" t="s">
        <v>18909</v>
      </c>
      <c r="B290" s="60">
        <v>8.6878007E7</v>
      </c>
      <c r="C290" s="61" t="s">
        <v>19233</v>
      </c>
      <c r="D290" s="62" t="s">
        <v>18912</v>
      </c>
      <c r="E290" s="60">
        <v>500.0</v>
      </c>
    </row>
    <row r="291" ht="15.75" customHeight="1">
      <c r="A291" s="53" t="s">
        <v>18909</v>
      </c>
      <c r="B291" s="60">
        <v>8.6878007E7</v>
      </c>
      <c r="C291" s="61" t="s">
        <v>19234</v>
      </c>
      <c r="D291" s="62" t="s">
        <v>18912</v>
      </c>
      <c r="E291" s="60">
        <v>500.0</v>
      </c>
    </row>
    <row r="292" ht="15.75" customHeight="1">
      <c r="A292" s="53" t="s">
        <v>18909</v>
      </c>
      <c r="B292" s="60">
        <v>8.6878007E7</v>
      </c>
      <c r="C292" s="61" t="s">
        <v>19235</v>
      </c>
      <c r="D292" s="62" t="s">
        <v>18912</v>
      </c>
      <c r="E292" s="60">
        <v>500.0</v>
      </c>
    </row>
    <row r="293" ht="15.75" customHeight="1">
      <c r="A293" s="53" t="s">
        <v>18909</v>
      </c>
      <c r="B293" s="60">
        <v>8.6878007E7</v>
      </c>
      <c r="C293" s="61" t="s">
        <v>19236</v>
      </c>
      <c r="D293" s="62" t="s">
        <v>18912</v>
      </c>
      <c r="E293" s="60">
        <v>500.0</v>
      </c>
    </row>
    <row r="294" ht="15.75" customHeight="1">
      <c r="A294" s="53" t="s">
        <v>18909</v>
      </c>
      <c r="B294" s="60">
        <v>8.6878007E7</v>
      </c>
      <c r="C294" s="61" t="s">
        <v>19237</v>
      </c>
      <c r="D294" s="62" t="s">
        <v>18912</v>
      </c>
      <c r="E294" s="60">
        <v>500.0</v>
      </c>
    </row>
    <row r="295" ht="15.75" customHeight="1">
      <c r="A295" s="53" t="s">
        <v>18909</v>
      </c>
      <c r="B295" s="60">
        <v>8.6878007E7</v>
      </c>
      <c r="C295" s="61" t="s">
        <v>19238</v>
      </c>
      <c r="D295" s="62" t="s">
        <v>18912</v>
      </c>
      <c r="E295" s="60">
        <v>500.0</v>
      </c>
    </row>
    <row r="296" ht="15.75" customHeight="1">
      <c r="A296" s="53" t="s">
        <v>18909</v>
      </c>
      <c r="B296" s="60">
        <v>5371015.0</v>
      </c>
      <c r="C296" s="61" t="s">
        <v>19239</v>
      </c>
      <c r="D296" s="62" t="s">
        <v>19240</v>
      </c>
      <c r="E296" s="60">
        <v>150.0</v>
      </c>
    </row>
    <row r="297" ht="15.75" customHeight="1">
      <c r="A297" s="53" t="s">
        <v>18909</v>
      </c>
      <c r="B297" s="60">
        <v>1.00978005E8</v>
      </c>
      <c r="C297" s="61" t="s">
        <v>19241</v>
      </c>
      <c r="D297" s="62" t="s">
        <v>19232</v>
      </c>
      <c r="E297" s="60">
        <v>30.0</v>
      </c>
    </row>
    <row r="298" ht="15.75" customHeight="1">
      <c r="A298" s="53" t="s">
        <v>18909</v>
      </c>
      <c r="B298" s="60">
        <v>1.18834001E8</v>
      </c>
      <c r="C298" s="61" t="s">
        <v>19242</v>
      </c>
      <c r="D298" s="62" t="s">
        <v>18912</v>
      </c>
      <c r="E298" s="60">
        <v>300.0</v>
      </c>
    </row>
    <row r="299" ht="15.75" customHeight="1">
      <c r="A299" s="53" t="s">
        <v>18909</v>
      </c>
      <c r="B299" s="60">
        <v>8.6878007E7</v>
      </c>
      <c r="C299" s="61" t="s">
        <v>19243</v>
      </c>
      <c r="D299" s="62" t="s">
        <v>18912</v>
      </c>
      <c r="E299" s="60">
        <v>250.0</v>
      </c>
    </row>
    <row r="300" ht="15.75" customHeight="1">
      <c r="A300" s="53" t="s">
        <v>18909</v>
      </c>
      <c r="B300" s="60">
        <v>7.8247034E7</v>
      </c>
      <c r="C300" s="61" t="s">
        <v>19244</v>
      </c>
      <c r="D300" s="62" t="s">
        <v>18912</v>
      </c>
      <c r="E300" s="60">
        <v>250.0</v>
      </c>
    </row>
    <row r="301" ht="15.75" customHeight="1">
      <c r="A301" s="53" t="s">
        <v>18909</v>
      </c>
      <c r="B301" s="60">
        <v>7.7569001E7</v>
      </c>
      <c r="C301" s="61" t="s">
        <v>19245</v>
      </c>
      <c r="D301" s="62" t="s">
        <v>18912</v>
      </c>
      <c r="E301" s="60">
        <v>1500.0</v>
      </c>
    </row>
    <row r="302" ht="15.75" customHeight="1">
      <c r="A302" s="53" t="s">
        <v>18909</v>
      </c>
      <c r="B302" s="60">
        <v>5339020.0</v>
      </c>
      <c r="C302" s="61" t="s">
        <v>19246</v>
      </c>
      <c r="D302" s="62" t="s">
        <v>19247</v>
      </c>
      <c r="E302" s="60">
        <v>10.0</v>
      </c>
    </row>
    <row r="303" ht="15.75" customHeight="1">
      <c r="A303" s="53" t="s">
        <v>18909</v>
      </c>
      <c r="B303" s="60">
        <v>5339020.0</v>
      </c>
      <c r="C303" s="61" t="s">
        <v>19248</v>
      </c>
      <c r="D303" s="62" t="s">
        <v>19247</v>
      </c>
      <c r="E303" s="60">
        <v>10.0</v>
      </c>
    </row>
    <row r="304" ht="15.75" customHeight="1">
      <c r="A304" s="53" t="s">
        <v>18909</v>
      </c>
      <c r="B304" s="60">
        <v>5100004.0</v>
      </c>
      <c r="C304" s="61" t="s">
        <v>19249</v>
      </c>
      <c r="D304" s="62" t="s">
        <v>18912</v>
      </c>
      <c r="E304" s="60">
        <v>10.0</v>
      </c>
    </row>
    <row r="305" ht="15.75" customHeight="1">
      <c r="A305" s="53" t="s">
        <v>18909</v>
      </c>
      <c r="B305" s="60">
        <v>5118002.0</v>
      </c>
      <c r="C305" s="61" t="s">
        <v>19250</v>
      </c>
      <c r="D305" s="62" t="s">
        <v>18912</v>
      </c>
      <c r="E305" s="60">
        <v>10.0</v>
      </c>
    </row>
    <row r="306" ht="15.75" customHeight="1">
      <c r="A306" s="53" t="s">
        <v>18909</v>
      </c>
      <c r="B306" s="60">
        <v>5134001.0</v>
      </c>
      <c r="C306" s="61" t="s">
        <v>19251</v>
      </c>
      <c r="D306" s="62" t="s">
        <v>18912</v>
      </c>
      <c r="E306" s="60">
        <v>10.0</v>
      </c>
    </row>
    <row r="307" ht="15.75" customHeight="1">
      <c r="A307" s="53" t="s">
        <v>18909</v>
      </c>
      <c r="B307" s="60">
        <v>5134007.0</v>
      </c>
      <c r="C307" s="61" t="s">
        <v>19252</v>
      </c>
      <c r="D307" s="62" t="s">
        <v>18912</v>
      </c>
      <c r="E307" s="60">
        <v>10.0</v>
      </c>
    </row>
    <row r="308" ht="15.75" customHeight="1">
      <c r="A308" s="53" t="s">
        <v>18909</v>
      </c>
      <c r="B308" s="60">
        <v>5134008.0</v>
      </c>
      <c r="C308" s="61" t="s">
        <v>19253</v>
      </c>
      <c r="D308" s="62" t="s">
        <v>18912</v>
      </c>
      <c r="E308" s="60">
        <v>10.0</v>
      </c>
    </row>
    <row r="309" ht="15.75" customHeight="1">
      <c r="A309" s="53" t="s">
        <v>18909</v>
      </c>
      <c r="B309" s="60">
        <v>5134024.0</v>
      </c>
      <c r="C309" s="61" t="s">
        <v>19254</v>
      </c>
      <c r="D309" s="62" t="s">
        <v>18912</v>
      </c>
      <c r="E309" s="60">
        <v>400.0</v>
      </c>
    </row>
    <row r="310" ht="15.75" customHeight="1">
      <c r="A310" s="53" t="s">
        <v>18909</v>
      </c>
      <c r="B310" s="60">
        <v>5215003.0</v>
      </c>
      <c r="C310" s="61" t="s">
        <v>19255</v>
      </c>
      <c r="D310" s="62" t="s">
        <v>18912</v>
      </c>
      <c r="E310" s="60">
        <v>400.0</v>
      </c>
    </row>
    <row r="311" ht="15.75" customHeight="1">
      <c r="A311" s="53" t="s">
        <v>18909</v>
      </c>
      <c r="B311" s="60">
        <v>5215005.0</v>
      </c>
      <c r="C311" s="61" t="s">
        <v>19256</v>
      </c>
      <c r="D311" s="62" t="s">
        <v>18912</v>
      </c>
      <c r="E311" s="60">
        <v>400.0</v>
      </c>
    </row>
    <row r="312" ht="15.75" customHeight="1">
      <c r="A312" s="53" t="s">
        <v>18909</v>
      </c>
      <c r="B312" s="60">
        <v>5215010.0</v>
      </c>
      <c r="C312" s="61" t="s">
        <v>19257</v>
      </c>
      <c r="D312" s="62" t="s">
        <v>18912</v>
      </c>
      <c r="E312" s="60">
        <v>400.0</v>
      </c>
    </row>
    <row r="313" ht="15.75" customHeight="1">
      <c r="A313" s="53" t="s">
        <v>18909</v>
      </c>
      <c r="B313" s="60">
        <v>5215019.0</v>
      </c>
      <c r="C313" s="61" t="s">
        <v>19258</v>
      </c>
      <c r="D313" s="62" t="s">
        <v>18912</v>
      </c>
      <c r="E313" s="60">
        <v>400.0</v>
      </c>
    </row>
    <row r="314" ht="15.75" customHeight="1">
      <c r="A314" s="53" t="s">
        <v>18909</v>
      </c>
      <c r="B314" s="60">
        <v>5355004.0</v>
      </c>
      <c r="C314" s="61" t="s">
        <v>19259</v>
      </c>
      <c r="D314" s="62" t="s">
        <v>18912</v>
      </c>
      <c r="E314" s="60">
        <v>10.0</v>
      </c>
    </row>
    <row r="315" ht="15.75" customHeight="1">
      <c r="A315" s="53" t="s">
        <v>18909</v>
      </c>
      <c r="B315" s="60">
        <v>5444002.0</v>
      </c>
      <c r="C315" s="61" t="s">
        <v>19260</v>
      </c>
      <c r="D315" s="62" t="s">
        <v>18912</v>
      </c>
      <c r="E315" s="60">
        <v>10.0</v>
      </c>
    </row>
    <row r="316" ht="15.75" customHeight="1">
      <c r="A316" s="53" t="s">
        <v>18909</v>
      </c>
      <c r="B316" s="60">
        <v>5444005.0</v>
      </c>
      <c r="C316" s="61" t="s">
        <v>19261</v>
      </c>
      <c r="D316" s="62" t="s">
        <v>18912</v>
      </c>
      <c r="E316" s="60">
        <v>10.0</v>
      </c>
    </row>
    <row r="317" ht="15.75" customHeight="1">
      <c r="A317" s="53" t="s">
        <v>18909</v>
      </c>
      <c r="B317" s="60">
        <v>5444006.0</v>
      </c>
      <c r="C317" s="61" t="s">
        <v>19262</v>
      </c>
      <c r="D317" s="62" t="s">
        <v>18912</v>
      </c>
      <c r="E317" s="60">
        <v>10.0</v>
      </c>
    </row>
    <row r="318" ht="15.75" customHeight="1">
      <c r="A318" s="53" t="s">
        <v>18909</v>
      </c>
      <c r="B318" s="60">
        <v>5444008.0</v>
      </c>
      <c r="C318" s="61" t="s">
        <v>19263</v>
      </c>
      <c r="D318" s="62" t="s">
        <v>18912</v>
      </c>
      <c r="E318" s="60">
        <v>10.0</v>
      </c>
    </row>
    <row r="319" ht="15.75" customHeight="1">
      <c r="A319" s="53" t="s">
        <v>18909</v>
      </c>
      <c r="B319" s="60">
        <v>5444009.0</v>
      </c>
      <c r="C319" s="61" t="s">
        <v>19264</v>
      </c>
      <c r="D319" s="62" t="s">
        <v>18912</v>
      </c>
      <c r="E319" s="60">
        <v>10.0</v>
      </c>
    </row>
    <row r="320" ht="15.75" customHeight="1">
      <c r="A320" s="53" t="s">
        <v>18909</v>
      </c>
      <c r="B320" s="60">
        <v>5584003.0</v>
      </c>
      <c r="C320" s="61" t="s">
        <v>19265</v>
      </c>
      <c r="D320" s="62" t="s">
        <v>18912</v>
      </c>
      <c r="E320" s="60">
        <v>1000.0</v>
      </c>
    </row>
    <row r="321" ht="15.75" customHeight="1">
      <c r="A321" s="53" t="s">
        <v>18909</v>
      </c>
      <c r="B321" s="60">
        <v>2.4325003E7</v>
      </c>
      <c r="C321" s="61" t="s">
        <v>19266</v>
      </c>
      <c r="D321" s="62" t="s">
        <v>18912</v>
      </c>
      <c r="E321" s="60">
        <v>10.0</v>
      </c>
    </row>
    <row r="322" ht="15.75" customHeight="1">
      <c r="A322" s="53" t="s">
        <v>18909</v>
      </c>
      <c r="B322" s="60">
        <v>2.4333001E7</v>
      </c>
      <c r="C322" s="61" t="s">
        <v>19267</v>
      </c>
      <c r="D322" s="62" t="s">
        <v>18912</v>
      </c>
      <c r="E322" s="60">
        <v>10.0</v>
      </c>
    </row>
    <row r="323" ht="15.75" customHeight="1">
      <c r="A323" s="53" t="s">
        <v>18909</v>
      </c>
      <c r="B323" s="60">
        <v>2.6654004E7</v>
      </c>
      <c r="C323" s="61" t="s">
        <v>19268</v>
      </c>
      <c r="D323" s="62" t="s">
        <v>18912</v>
      </c>
      <c r="E323" s="60">
        <v>250.0</v>
      </c>
    </row>
    <row r="324" ht="15.75" customHeight="1">
      <c r="A324" s="53" t="s">
        <v>18909</v>
      </c>
      <c r="B324" s="60">
        <v>2.9130001E7</v>
      </c>
      <c r="C324" s="61" t="s">
        <v>19269</v>
      </c>
      <c r="D324" s="62" t="s">
        <v>18912</v>
      </c>
      <c r="E324" s="60">
        <v>10.0</v>
      </c>
    </row>
    <row r="325" ht="15.75" customHeight="1">
      <c r="A325" s="53" t="s">
        <v>18909</v>
      </c>
      <c r="B325" s="60">
        <v>2.9130002E7</v>
      </c>
      <c r="C325" s="61" t="s">
        <v>19270</v>
      </c>
      <c r="D325" s="62" t="s">
        <v>18912</v>
      </c>
      <c r="E325" s="60">
        <v>10.0</v>
      </c>
    </row>
    <row r="326" ht="15.75" customHeight="1">
      <c r="A326" s="53" t="s">
        <v>18909</v>
      </c>
      <c r="B326" s="60">
        <v>2.9130004E7</v>
      </c>
      <c r="C326" s="61" t="s">
        <v>19271</v>
      </c>
      <c r="D326" s="62" t="s">
        <v>18912</v>
      </c>
      <c r="E326" s="60">
        <v>10.0</v>
      </c>
    </row>
    <row r="327" ht="15.75" customHeight="1">
      <c r="A327" s="53" t="s">
        <v>18909</v>
      </c>
      <c r="B327" s="60">
        <v>3.7753001E7</v>
      </c>
      <c r="C327" s="61" t="s">
        <v>19272</v>
      </c>
      <c r="D327" s="62" t="s">
        <v>18912</v>
      </c>
      <c r="E327" s="60">
        <v>10.0</v>
      </c>
    </row>
    <row r="328" ht="15.75" customHeight="1">
      <c r="A328" s="53" t="s">
        <v>18909</v>
      </c>
      <c r="B328" s="60">
        <v>4.1580003E7</v>
      </c>
      <c r="C328" s="61" t="s">
        <v>19273</v>
      </c>
      <c r="D328" s="62" t="s">
        <v>18912</v>
      </c>
      <c r="E328" s="60">
        <v>500.0</v>
      </c>
    </row>
    <row r="329" ht="15.75" customHeight="1">
      <c r="A329" s="53" t="s">
        <v>18909</v>
      </c>
      <c r="B329" s="60">
        <v>5.5964002E7</v>
      </c>
      <c r="C329" s="61" t="s">
        <v>19274</v>
      </c>
      <c r="D329" s="62" t="s">
        <v>18912</v>
      </c>
      <c r="E329" s="60">
        <v>250.0</v>
      </c>
    </row>
    <row r="330" ht="15.75" customHeight="1">
      <c r="A330" s="53" t="s">
        <v>18909</v>
      </c>
      <c r="B330" s="60">
        <v>5.5964008E7</v>
      </c>
      <c r="C330" s="61" t="s">
        <v>19275</v>
      </c>
      <c r="D330" s="62" t="s">
        <v>18912</v>
      </c>
      <c r="E330" s="60">
        <v>250.0</v>
      </c>
    </row>
    <row r="331" ht="15.75" customHeight="1">
      <c r="A331" s="53" t="s">
        <v>18909</v>
      </c>
      <c r="B331" s="60">
        <v>5.7762001E7</v>
      </c>
      <c r="C331" s="61" t="s">
        <v>19276</v>
      </c>
      <c r="D331" s="62" t="s">
        <v>18912</v>
      </c>
      <c r="E331" s="60">
        <v>10.0</v>
      </c>
    </row>
    <row r="332" ht="15.75" customHeight="1">
      <c r="A332" s="53" t="s">
        <v>18909</v>
      </c>
      <c r="B332" s="60">
        <v>5.7762002E7</v>
      </c>
      <c r="C332" s="61" t="s">
        <v>19277</v>
      </c>
      <c r="D332" s="62" t="s">
        <v>18912</v>
      </c>
      <c r="E332" s="60">
        <v>10.0</v>
      </c>
    </row>
    <row r="333" ht="15.75" customHeight="1">
      <c r="A333" s="53" t="s">
        <v>18909</v>
      </c>
      <c r="B333" s="60">
        <v>5.9390003E7</v>
      </c>
      <c r="C333" s="61" t="s">
        <v>19278</v>
      </c>
      <c r="D333" s="62" t="s">
        <v>18912</v>
      </c>
      <c r="E333" s="60">
        <v>10.0</v>
      </c>
    </row>
    <row r="334" ht="15.75" customHeight="1">
      <c r="A334" s="53" t="s">
        <v>18909</v>
      </c>
      <c r="B334" s="60">
        <v>5.9390005E7</v>
      </c>
      <c r="C334" s="61" t="s">
        <v>19279</v>
      </c>
      <c r="D334" s="62" t="s">
        <v>18912</v>
      </c>
      <c r="E334" s="60">
        <v>10.0</v>
      </c>
    </row>
    <row r="335" ht="15.75" customHeight="1">
      <c r="A335" s="53" t="s">
        <v>18909</v>
      </c>
      <c r="B335" s="60">
        <v>7.1218001E7</v>
      </c>
      <c r="C335" s="61" t="s">
        <v>19280</v>
      </c>
      <c r="D335" s="62" t="s">
        <v>18912</v>
      </c>
      <c r="E335" s="60">
        <v>100.0</v>
      </c>
    </row>
    <row r="336" ht="15.75" customHeight="1">
      <c r="A336" s="53" t="s">
        <v>18909</v>
      </c>
      <c r="B336" s="60">
        <v>7.7755002E7</v>
      </c>
      <c r="C336" s="61" t="s">
        <v>19281</v>
      </c>
      <c r="D336" s="62" t="s">
        <v>18912</v>
      </c>
      <c r="E336" s="60">
        <v>10.0</v>
      </c>
    </row>
    <row r="337" ht="15.75" customHeight="1">
      <c r="A337" s="53" t="s">
        <v>18909</v>
      </c>
      <c r="B337" s="60">
        <v>7.7755003E7</v>
      </c>
      <c r="C337" s="61" t="s">
        <v>19282</v>
      </c>
      <c r="D337" s="62" t="s">
        <v>18912</v>
      </c>
      <c r="E337" s="60">
        <v>10.0</v>
      </c>
    </row>
    <row r="338" ht="15.75" customHeight="1">
      <c r="A338" s="53" t="s">
        <v>18909</v>
      </c>
      <c r="B338" s="60">
        <v>7.7755005E7</v>
      </c>
      <c r="C338" s="61" t="s">
        <v>19283</v>
      </c>
      <c r="D338" s="62" t="s">
        <v>18912</v>
      </c>
      <c r="E338" s="60">
        <v>10.0</v>
      </c>
    </row>
    <row r="339" ht="15.75" customHeight="1">
      <c r="A339" s="53" t="s">
        <v>18909</v>
      </c>
      <c r="B339" s="60">
        <v>7.7755007E7</v>
      </c>
      <c r="C339" s="61" t="s">
        <v>19284</v>
      </c>
      <c r="D339" s="62" t="s">
        <v>18912</v>
      </c>
      <c r="E339" s="60">
        <v>10.0</v>
      </c>
    </row>
    <row r="340" ht="15.75" customHeight="1">
      <c r="A340" s="53" t="s">
        <v>18909</v>
      </c>
      <c r="B340" s="60">
        <v>7.7810004E7</v>
      </c>
      <c r="C340" s="61" t="s">
        <v>19285</v>
      </c>
      <c r="D340" s="62" t="s">
        <v>18912</v>
      </c>
      <c r="E340" s="60">
        <v>10.0</v>
      </c>
    </row>
    <row r="341" ht="15.75" customHeight="1">
      <c r="A341" s="53" t="s">
        <v>18909</v>
      </c>
      <c r="B341" s="60">
        <v>7.7810011E7</v>
      </c>
      <c r="C341" s="61" t="s">
        <v>19286</v>
      </c>
      <c r="D341" s="62" t="s">
        <v>18912</v>
      </c>
      <c r="E341" s="60">
        <v>500.0</v>
      </c>
    </row>
    <row r="342" ht="15.75" customHeight="1">
      <c r="A342" s="53" t="s">
        <v>18909</v>
      </c>
      <c r="B342" s="60">
        <v>8.6878017E7</v>
      </c>
      <c r="C342" s="61" t="s">
        <v>19287</v>
      </c>
      <c r="D342" s="62" t="s">
        <v>18912</v>
      </c>
      <c r="E342" s="60">
        <v>100.0</v>
      </c>
    </row>
    <row r="343" ht="15.75" customHeight="1">
      <c r="A343" s="53" t="s">
        <v>18909</v>
      </c>
      <c r="B343" s="60">
        <v>1.00447001E8</v>
      </c>
      <c r="C343" s="61" t="s">
        <v>19288</v>
      </c>
      <c r="D343" s="62" t="s">
        <v>18912</v>
      </c>
      <c r="E343" s="60">
        <v>100.0</v>
      </c>
    </row>
    <row r="344" ht="15.75" customHeight="1">
      <c r="A344" s="53" t="s">
        <v>18909</v>
      </c>
      <c r="B344" s="60">
        <v>2.1350007E7</v>
      </c>
      <c r="C344" s="61" t="s">
        <v>19289</v>
      </c>
      <c r="D344" s="62" t="s">
        <v>19290</v>
      </c>
      <c r="E344" s="60">
        <v>986094.0</v>
      </c>
    </row>
    <row r="345" ht="15.75" customHeight="1">
      <c r="A345" s="53" t="s">
        <v>18909</v>
      </c>
      <c r="B345" s="60">
        <v>6.898502E7</v>
      </c>
      <c r="C345" s="61" t="s">
        <v>19291</v>
      </c>
      <c r="D345" s="62" t="s">
        <v>19290</v>
      </c>
      <c r="E345" s="60">
        <v>493047.0</v>
      </c>
    </row>
    <row r="346" ht="15.75" customHeight="1">
      <c r="A346" s="53" t="s">
        <v>18909</v>
      </c>
      <c r="B346" s="60">
        <v>2.7480019E7</v>
      </c>
      <c r="C346" s="61" t="s">
        <v>19292</v>
      </c>
      <c r="D346" s="62" t="s">
        <v>18912</v>
      </c>
      <c r="E346" s="60">
        <v>2000.0</v>
      </c>
    </row>
    <row r="347" ht="15.75" customHeight="1">
      <c r="A347" s="53" t="s">
        <v>18909</v>
      </c>
      <c r="B347" s="60">
        <v>3.0600028E7</v>
      </c>
      <c r="C347" s="61" t="s">
        <v>19293</v>
      </c>
      <c r="D347" s="62" t="s">
        <v>19113</v>
      </c>
      <c r="E347" s="60">
        <v>25000.0</v>
      </c>
    </row>
    <row r="348" ht="15.75" customHeight="1">
      <c r="A348" s="53" t="s">
        <v>18909</v>
      </c>
      <c r="B348" s="60">
        <v>2.247001E7</v>
      </c>
      <c r="C348" s="61" t="s">
        <v>19294</v>
      </c>
      <c r="D348" s="62" t="s">
        <v>19295</v>
      </c>
      <c r="E348" s="60">
        <v>15000.0</v>
      </c>
    </row>
    <row r="349" ht="15.75" customHeight="1">
      <c r="A349" s="53" t="s">
        <v>18909</v>
      </c>
      <c r="B349" s="60">
        <v>2.1776189E7</v>
      </c>
      <c r="C349" s="61" t="s">
        <v>19296</v>
      </c>
      <c r="D349" s="62" t="s">
        <v>19295</v>
      </c>
      <c r="E349" s="60">
        <v>1250.0</v>
      </c>
    </row>
    <row r="350" ht="15.75" customHeight="1">
      <c r="A350" s="53" t="s">
        <v>18909</v>
      </c>
      <c r="B350" s="60">
        <v>1.1433202E8</v>
      </c>
      <c r="C350" s="61" t="s">
        <v>19297</v>
      </c>
      <c r="D350" s="62" t="s">
        <v>19295</v>
      </c>
      <c r="E350" s="60">
        <v>15000.0</v>
      </c>
    </row>
    <row r="351" ht="15.75" customHeight="1">
      <c r="A351" s="53" t="s">
        <v>18909</v>
      </c>
      <c r="B351" s="60">
        <v>4.4905233E7</v>
      </c>
      <c r="C351" s="61" t="s">
        <v>19298</v>
      </c>
      <c r="D351" s="62" t="s">
        <v>19295</v>
      </c>
      <c r="E351" s="60">
        <v>15000.0</v>
      </c>
    </row>
    <row r="352" ht="15.75" customHeight="1">
      <c r="A352" s="53" t="s">
        <v>18909</v>
      </c>
      <c r="B352" s="60">
        <v>2.7570006E7</v>
      </c>
      <c r="C352" s="61" t="s">
        <v>19053</v>
      </c>
      <c r="D352" s="62" t="s">
        <v>19295</v>
      </c>
      <c r="E352" s="60">
        <v>15000.0</v>
      </c>
    </row>
    <row r="353" ht="15.75" customHeight="1">
      <c r="A353" s="53" t="s">
        <v>18909</v>
      </c>
      <c r="B353" s="60">
        <v>2.7570013E7</v>
      </c>
      <c r="C353" s="61" t="s">
        <v>19055</v>
      </c>
      <c r="D353" s="62" t="s">
        <v>19295</v>
      </c>
      <c r="E353" s="60">
        <v>15000.0</v>
      </c>
    </row>
    <row r="354" ht="15.75" customHeight="1">
      <c r="A354" s="53" t="s">
        <v>18909</v>
      </c>
      <c r="B354" s="60">
        <v>1.25377008E8</v>
      </c>
      <c r="C354" s="61" t="s">
        <v>19299</v>
      </c>
      <c r="D354" s="62" t="s">
        <v>19295</v>
      </c>
      <c r="E354" s="60">
        <v>1250.0</v>
      </c>
    </row>
    <row r="355" ht="15.75" customHeight="1">
      <c r="A355" s="53" t="s">
        <v>18909</v>
      </c>
      <c r="B355" s="60">
        <v>4.3141053E7</v>
      </c>
      <c r="C355" s="61" t="s">
        <v>19300</v>
      </c>
      <c r="D355" s="62" t="s">
        <v>19184</v>
      </c>
      <c r="E355" s="60">
        <v>705.0</v>
      </c>
    </row>
    <row r="356" ht="15.75" customHeight="1">
      <c r="A356" s="53" t="s">
        <v>18909</v>
      </c>
      <c r="B356" s="60">
        <v>4.3141054E7</v>
      </c>
      <c r="C356" s="61" t="s">
        <v>19301</v>
      </c>
      <c r="D356" s="62" t="s">
        <v>19184</v>
      </c>
      <c r="E356" s="60">
        <v>705.0</v>
      </c>
    </row>
    <row r="357" ht="15.75" customHeight="1">
      <c r="A357" s="53" t="s">
        <v>18909</v>
      </c>
      <c r="B357" s="60">
        <v>4.3141055E7</v>
      </c>
      <c r="C357" s="61" t="s">
        <v>19302</v>
      </c>
      <c r="D357" s="62" t="s">
        <v>19184</v>
      </c>
      <c r="E357" s="60">
        <v>705.0</v>
      </c>
    </row>
    <row r="358" ht="15.75" customHeight="1">
      <c r="A358" s="53" t="s">
        <v>18909</v>
      </c>
      <c r="B358" s="60">
        <v>4.3141056E7</v>
      </c>
      <c r="C358" s="61" t="s">
        <v>19303</v>
      </c>
      <c r="D358" s="62" t="s">
        <v>19184</v>
      </c>
      <c r="E358" s="60">
        <v>705.0</v>
      </c>
    </row>
    <row r="359" ht="15.75" customHeight="1">
      <c r="A359" s="53" t="s">
        <v>18909</v>
      </c>
      <c r="B359" s="64"/>
      <c r="C359" s="61" t="s">
        <v>19304</v>
      </c>
      <c r="D359" s="62" t="s">
        <v>19295</v>
      </c>
      <c r="E359" s="60">
        <v>1250.0</v>
      </c>
    </row>
    <row r="360" ht="15.75" customHeight="1">
      <c r="A360" s="53" t="s">
        <v>18909</v>
      </c>
      <c r="B360" s="64"/>
      <c r="C360" s="61" t="s">
        <v>19305</v>
      </c>
      <c r="D360" s="62" t="s">
        <v>19295</v>
      </c>
      <c r="E360" s="60">
        <v>1250.0</v>
      </c>
    </row>
    <row r="361" ht="15.75" customHeight="1">
      <c r="A361" s="53" t="s">
        <v>18909</v>
      </c>
      <c r="B361" s="64"/>
      <c r="C361" s="61" t="s">
        <v>19306</v>
      </c>
      <c r="D361" s="62" t="s">
        <v>19295</v>
      </c>
      <c r="E361" s="60">
        <v>1250.0</v>
      </c>
    </row>
    <row r="362" ht="15.75" customHeight="1">
      <c r="A362" s="53" t="s">
        <v>18909</v>
      </c>
      <c r="B362" s="64"/>
      <c r="C362" s="61" t="s">
        <v>19307</v>
      </c>
      <c r="D362" s="62" t="s">
        <v>19295</v>
      </c>
      <c r="E362" s="60">
        <v>1250.0</v>
      </c>
    </row>
    <row r="363" ht="15.75" customHeight="1">
      <c r="A363" s="53" t="s">
        <v>18909</v>
      </c>
      <c r="B363" s="64"/>
      <c r="C363" s="61" t="s">
        <v>19308</v>
      </c>
      <c r="D363" s="62" t="s">
        <v>19295</v>
      </c>
      <c r="E363" s="60">
        <v>1250.0</v>
      </c>
    </row>
    <row r="364" ht="15.75" customHeight="1">
      <c r="A364" s="53" t="s">
        <v>18909</v>
      </c>
      <c r="B364" s="64"/>
      <c r="C364" s="61" t="s">
        <v>19309</v>
      </c>
      <c r="D364" s="62" t="s">
        <v>19295</v>
      </c>
      <c r="E364" s="60">
        <v>1250.0</v>
      </c>
    </row>
    <row r="365" ht="15.75" customHeight="1">
      <c r="A365" s="53" t="s">
        <v>18909</v>
      </c>
      <c r="B365" s="64"/>
      <c r="C365" s="61" t="s">
        <v>19310</v>
      </c>
      <c r="D365" s="62" t="s">
        <v>19295</v>
      </c>
      <c r="E365" s="60">
        <v>1250.0</v>
      </c>
    </row>
    <row r="366" ht="15.75" customHeight="1">
      <c r="A366" s="53" t="s">
        <v>18909</v>
      </c>
      <c r="B366" s="64"/>
      <c r="C366" s="61" t="s">
        <v>19311</v>
      </c>
      <c r="D366" s="62" t="s">
        <v>19295</v>
      </c>
      <c r="E366" s="60">
        <v>1250.0</v>
      </c>
    </row>
    <row r="367" ht="15.75" customHeight="1">
      <c r="A367" s="53" t="s">
        <v>18909</v>
      </c>
      <c r="B367" s="60">
        <v>1.23374005E8</v>
      </c>
      <c r="C367" s="61" t="s">
        <v>19312</v>
      </c>
      <c r="D367" s="62" t="s">
        <v>19313</v>
      </c>
      <c r="E367" s="60">
        <v>600000.0</v>
      </c>
    </row>
    <row r="368" ht="15.75" customHeight="1">
      <c r="A368" s="53" t="s">
        <v>18909</v>
      </c>
      <c r="B368" s="60">
        <v>2.1784077E7</v>
      </c>
      <c r="C368" s="61" t="s">
        <v>19117</v>
      </c>
      <c r="D368" s="62" t="s">
        <v>19113</v>
      </c>
      <c r="E368" s="60">
        <v>3443.0</v>
      </c>
    </row>
    <row r="369" ht="15.75" customHeight="1">
      <c r="A369" s="53" t="s">
        <v>18909</v>
      </c>
      <c r="B369" s="60">
        <v>2.9866071E7</v>
      </c>
      <c r="C369" s="61" t="s">
        <v>19314</v>
      </c>
      <c r="D369" s="62" t="s">
        <v>19113</v>
      </c>
      <c r="E369" s="60">
        <v>3574.0</v>
      </c>
    </row>
    <row r="370" ht="15.75" customHeight="1">
      <c r="A370" s="53" t="s">
        <v>18909</v>
      </c>
      <c r="B370" s="60">
        <v>2.262419E7</v>
      </c>
      <c r="C370" s="61" t="s">
        <v>19315</v>
      </c>
      <c r="D370" s="62" t="s">
        <v>19113</v>
      </c>
      <c r="E370" s="60">
        <v>1000.0</v>
      </c>
    </row>
    <row r="371" ht="15.75" customHeight="1">
      <c r="A371" s="53" t="s">
        <v>18909</v>
      </c>
      <c r="B371" s="60">
        <v>2.2519012E7</v>
      </c>
      <c r="C371" s="61" t="s">
        <v>19316</v>
      </c>
      <c r="D371" s="62" t="s">
        <v>19113</v>
      </c>
      <c r="E371" s="60">
        <v>5377.0</v>
      </c>
    </row>
    <row r="372" ht="15.75" customHeight="1">
      <c r="A372" s="53" t="s">
        <v>18909</v>
      </c>
      <c r="B372" s="60">
        <v>1.23374001E8</v>
      </c>
      <c r="C372" s="61" t="s">
        <v>19317</v>
      </c>
      <c r="D372" s="62" t="s">
        <v>19240</v>
      </c>
      <c r="E372" s="60"/>
    </row>
    <row r="373" ht="15.75" customHeight="1">
      <c r="A373" s="53" t="s">
        <v>18909</v>
      </c>
      <c r="B373" s="60">
        <v>2.7545007E7</v>
      </c>
      <c r="C373" s="61" t="s">
        <v>19318</v>
      </c>
      <c r="D373" s="62" t="s">
        <v>19113</v>
      </c>
      <c r="E373" s="60">
        <v>250.0</v>
      </c>
    </row>
    <row r="374" ht="15.75" customHeight="1">
      <c r="A374" s="53" t="s">
        <v>18909</v>
      </c>
      <c r="B374" s="60">
        <v>1.8023004E7</v>
      </c>
      <c r="C374" s="61" t="s">
        <v>19319</v>
      </c>
      <c r="D374" s="62" t="s">
        <v>19113</v>
      </c>
      <c r="E374" s="60">
        <v>200.0</v>
      </c>
    </row>
    <row r="375" ht="15.75" customHeight="1">
      <c r="A375" s="53" t="s">
        <v>18909</v>
      </c>
      <c r="B375" s="60">
        <v>8.1442005E7</v>
      </c>
      <c r="C375" s="61" t="s">
        <v>19320</v>
      </c>
      <c r="D375" s="62" t="s">
        <v>19113</v>
      </c>
      <c r="E375" s="60">
        <v>10.0</v>
      </c>
    </row>
    <row r="376" ht="15.75" customHeight="1">
      <c r="A376" s="53" t="s">
        <v>18909</v>
      </c>
      <c r="B376" s="60">
        <v>9.8450002E7</v>
      </c>
      <c r="C376" s="61" t="s">
        <v>19321</v>
      </c>
      <c r="D376" s="62" t="s">
        <v>19113</v>
      </c>
      <c r="E376" s="60">
        <v>30.0</v>
      </c>
    </row>
    <row r="377" ht="15.75" customHeight="1">
      <c r="A377" s="53" t="s">
        <v>18909</v>
      </c>
      <c r="B377" s="64"/>
      <c r="C377" s="61" t="s">
        <v>19322</v>
      </c>
      <c r="D377" s="62" t="s">
        <v>19113</v>
      </c>
      <c r="E377" s="60">
        <v>30.0</v>
      </c>
    </row>
    <row r="378" ht="15.75" customHeight="1">
      <c r="A378" s="53" t="s">
        <v>18909</v>
      </c>
      <c r="B378" s="64"/>
      <c r="C378" s="61" t="s">
        <v>19323</v>
      </c>
      <c r="D378" s="62" t="s">
        <v>19295</v>
      </c>
      <c r="E378" s="60">
        <v>1250.0</v>
      </c>
    </row>
    <row r="379" ht="15.75" customHeight="1">
      <c r="A379" s="53" t="s">
        <v>18909</v>
      </c>
      <c r="B379" s="64"/>
      <c r="C379" s="61" t="s">
        <v>19324</v>
      </c>
      <c r="D379" s="62" t="s">
        <v>19295</v>
      </c>
      <c r="E379" s="60">
        <v>1250.0</v>
      </c>
    </row>
    <row r="380" ht="15.75" customHeight="1">
      <c r="A380" s="53" t="s">
        <v>18909</v>
      </c>
      <c r="B380" s="64"/>
      <c r="C380" s="61" t="s">
        <v>19325</v>
      </c>
      <c r="D380" s="62" t="s">
        <v>19295</v>
      </c>
      <c r="E380" s="60">
        <v>1250.0</v>
      </c>
    </row>
    <row r="381" ht="15.75" customHeight="1">
      <c r="A381" s="53" t="s">
        <v>18909</v>
      </c>
      <c r="B381" s="64"/>
      <c r="C381" s="61" t="s">
        <v>19326</v>
      </c>
      <c r="D381" s="62" t="s">
        <v>19295</v>
      </c>
      <c r="E381" s="60">
        <v>1250.0</v>
      </c>
    </row>
    <row r="382" ht="15.75" customHeight="1">
      <c r="A382" s="53" t="s">
        <v>18909</v>
      </c>
      <c r="B382" s="53">
        <v>1.05180012E8</v>
      </c>
      <c r="C382" s="54" t="s">
        <v>19327</v>
      </c>
      <c r="D382" s="55" t="s">
        <v>18912</v>
      </c>
      <c r="E382" s="53">
        <v>2.0</v>
      </c>
    </row>
    <row r="383" ht="15.75" customHeight="1">
      <c r="A383" s="53" t="s">
        <v>7966</v>
      </c>
      <c r="B383" s="64"/>
      <c r="C383" s="61" t="s">
        <v>19328</v>
      </c>
      <c r="D383" s="63"/>
      <c r="E383" s="60">
        <v>75.0</v>
      </c>
    </row>
    <row r="384" ht="15.75" customHeight="1">
      <c r="A384" s="53" t="s">
        <v>7966</v>
      </c>
      <c r="B384" s="65">
        <v>264015.0</v>
      </c>
      <c r="C384" s="61" t="s">
        <v>19329</v>
      </c>
      <c r="D384" s="63"/>
      <c r="E384" s="60">
        <v>900.0</v>
      </c>
    </row>
    <row r="385" ht="15.75" customHeight="1">
      <c r="A385" s="53" t="s">
        <v>7966</v>
      </c>
      <c r="B385" s="65">
        <v>400020.0</v>
      </c>
      <c r="C385" s="61" t="s">
        <v>19330</v>
      </c>
      <c r="D385" s="63"/>
      <c r="E385" s="60">
        <v>30.0</v>
      </c>
    </row>
    <row r="386" ht="15.75" customHeight="1">
      <c r="A386" s="53" t="s">
        <v>7966</v>
      </c>
      <c r="B386" s="65">
        <v>400033.0</v>
      </c>
      <c r="C386" s="61" t="s">
        <v>19331</v>
      </c>
      <c r="D386" s="63"/>
      <c r="E386" s="60">
        <v>6221.25</v>
      </c>
    </row>
    <row r="387" ht="15.75" customHeight="1">
      <c r="A387" s="53" t="s">
        <v>7966</v>
      </c>
      <c r="B387" s="65">
        <v>485021.0</v>
      </c>
      <c r="C387" s="61" t="s">
        <v>19332</v>
      </c>
      <c r="D387" s="63"/>
      <c r="E387" s="60">
        <v>1350.0</v>
      </c>
    </row>
    <row r="388" ht="15.75" customHeight="1">
      <c r="A388" s="53" t="s">
        <v>7966</v>
      </c>
      <c r="B388" s="65">
        <v>1325007.0</v>
      </c>
      <c r="C388" s="61" t="s">
        <v>19333</v>
      </c>
      <c r="D388" s="63"/>
      <c r="E388" s="60">
        <v>60.0</v>
      </c>
    </row>
    <row r="389" ht="15.75" customHeight="1">
      <c r="A389" s="53" t="s">
        <v>7966</v>
      </c>
      <c r="B389" s="65">
        <v>1597023.0</v>
      </c>
      <c r="C389" s="61" t="s">
        <v>19334</v>
      </c>
      <c r="D389" s="63"/>
      <c r="E389" s="60">
        <v>270000.0</v>
      </c>
    </row>
    <row r="390" ht="15.75" customHeight="1">
      <c r="A390" s="53" t="s">
        <v>7966</v>
      </c>
      <c r="B390" s="65">
        <v>1619019.0</v>
      </c>
      <c r="C390" s="61" t="s">
        <v>19335</v>
      </c>
      <c r="D390" s="63"/>
      <c r="E390" s="60">
        <v>195000.0</v>
      </c>
    </row>
    <row r="391" ht="15.75" customHeight="1">
      <c r="A391" s="53" t="s">
        <v>7966</v>
      </c>
      <c r="B391" s="65">
        <v>1716024.0</v>
      </c>
      <c r="C391" s="61" t="s">
        <v>19336</v>
      </c>
      <c r="D391" s="63"/>
      <c r="E391" s="60">
        <v>120.0</v>
      </c>
    </row>
    <row r="392" ht="15.75" customHeight="1">
      <c r="A392" s="53" t="s">
        <v>7966</v>
      </c>
      <c r="B392" s="65">
        <v>1759003.0</v>
      </c>
      <c r="C392" s="61" t="s">
        <v>19337</v>
      </c>
      <c r="D392" s="63"/>
      <c r="E392" s="60">
        <v>200.0</v>
      </c>
    </row>
    <row r="393" ht="15.75" customHeight="1">
      <c r="A393" s="53" t="s">
        <v>7966</v>
      </c>
      <c r="B393" s="65">
        <v>1759007.0</v>
      </c>
      <c r="C393" s="61" t="s">
        <v>19338</v>
      </c>
      <c r="D393" s="63"/>
      <c r="E393" s="60">
        <v>200.0</v>
      </c>
    </row>
    <row r="394" ht="15.75" customHeight="1">
      <c r="A394" s="53" t="s">
        <v>7966</v>
      </c>
      <c r="B394" s="65">
        <v>1759017.0</v>
      </c>
      <c r="C394" s="61" t="s">
        <v>19339</v>
      </c>
      <c r="D394" s="63"/>
      <c r="E394" s="60">
        <v>200.0</v>
      </c>
    </row>
    <row r="395" ht="15.75" customHeight="1">
      <c r="A395" s="53" t="s">
        <v>7966</v>
      </c>
      <c r="B395" s="65">
        <v>1759018.0</v>
      </c>
      <c r="C395" s="61" t="s">
        <v>19340</v>
      </c>
      <c r="D395" s="63"/>
      <c r="E395" s="60">
        <v>200.0</v>
      </c>
    </row>
    <row r="396" ht="15.75" customHeight="1">
      <c r="A396" s="53" t="s">
        <v>7966</v>
      </c>
      <c r="B396" s="65">
        <v>1791029.0</v>
      </c>
      <c r="C396" s="61" t="s">
        <v>19341</v>
      </c>
      <c r="D396" s="63"/>
      <c r="E396" s="60">
        <v>600.0</v>
      </c>
    </row>
    <row r="397" ht="15.75" customHeight="1">
      <c r="A397" s="53" t="s">
        <v>7966</v>
      </c>
      <c r="B397" s="65">
        <v>2020036.0</v>
      </c>
      <c r="C397" s="61" t="s">
        <v>19342</v>
      </c>
      <c r="D397" s="63"/>
      <c r="E397" s="60">
        <v>2.0</v>
      </c>
    </row>
    <row r="398" ht="15.75" customHeight="1">
      <c r="A398" s="53" t="s">
        <v>7966</v>
      </c>
      <c r="B398" s="65">
        <v>2054001.0</v>
      </c>
      <c r="C398" s="61" t="s">
        <v>19343</v>
      </c>
      <c r="D398" s="63"/>
      <c r="E398" s="60">
        <v>50.0</v>
      </c>
    </row>
    <row r="399" ht="15.75" customHeight="1">
      <c r="A399" s="53" t="s">
        <v>7966</v>
      </c>
      <c r="B399" s="65">
        <v>2054002.0</v>
      </c>
      <c r="C399" s="61" t="s">
        <v>19344</v>
      </c>
      <c r="D399" s="63"/>
      <c r="E399" s="60">
        <v>50.0</v>
      </c>
    </row>
    <row r="400" ht="15.75" customHeight="1">
      <c r="A400" s="53" t="s">
        <v>7966</v>
      </c>
      <c r="B400" s="65">
        <v>2259088.0</v>
      </c>
      <c r="C400" s="61" t="s">
        <v>19345</v>
      </c>
      <c r="D400" s="63"/>
      <c r="E400" s="60">
        <v>400.0</v>
      </c>
    </row>
    <row r="401" ht="15.75" customHeight="1">
      <c r="A401" s="53" t="s">
        <v>7966</v>
      </c>
      <c r="B401" s="65">
        <v>2496021.0</v>
      </c>
      <c r="C401" s="61" t="s">
        <v>19346</v>
      </c>
      <c r="D401" s="63"/>
      <c r="E401" s="60">
        <v>100.0</v>
      </c>
    </row>
    <row r="402" ht="15.75" customHeight="1">
      <c r="A402" s="53" t="s">
        <v>7966</v>
      </c>
      <c r="B402" s="65">
        <v>2909006.0</v>
      </c>
      <c r="C402" s="61" t="s">
        <v>19347</v>
      </c>
      <c r="D402" s="63"/>
      <c r="E402" s="60">
        <v>6.0</v>
      </c>
    </row>
    <row r="403" ht="15.75" customHeight="1">
      <c r="A403" s="53" t="s">
        <v>7966</v>
      </c>
      <c r="B403" s="65">
        <v>2909007.0</v>
      </c>
      <c r="C403" s="61" t="s">
        <v>19348</v>
      </c>
      <c r="D403" s="63"/>
      <c r="E403" s="60">
        <v>6.0</v>
      </c>
    </row>
    <row r="404" ht="15.75" customHeight="1">
      <c r="A404" s="53" t="s">
        <v>7966</v>
      </c>
      <c r="B404" s="65">
        <v>2909013.0</v>
      </c>
      <c r="C404" s="61" t="s">
        <v>19349</v>
      </c>
      <c r="D404" s="63"/>
      <c r="E404" s="60">
        <v>6.0</v>
      </c>
    </row>
    <row r="405" ht="15.75" customHeight="1">
      <c r="A405" s="53" t="s">
        <v>7966</v>
      </c>
      <c r="B405" s="65">
        <v>2909219.0</v>
      </c>
      <c r="C405" s="61" t="s">
        <v>19350</v>
      </c>
      <c r="D405" s="63"/>
      <c r="E405" s="60">
        <v>6.0</v>
      </c>
    </row>
    <row r="406" ht="15.75" customHeight="1">
      <c r="A406" s="53" t="s">
        <v>7966</v>
      </c>
      <c r="B406" s="65">
        <v>2909220.0</v>
      </c>
      <c r="C406" s="61" t="s">
        <v>19351</v>
      </c>
      <c r="D406" s="63"/>
      <c r="E406" s="60">
        <v>6.0</v>
      </c>
    </row>
    <row r="407" ht="15.75" customHeight="1">
      <c r="A407" s="53" t="s">
        <v>7966</v>
      </c>
      <c r="B407" s="65">
        <v>2909221.0</v>
      </c>
      <c r="C407" s="61" t="s">
        <v>19352</v>
      </c>
      <c r="D407" s="63"/>
      <c r="E407" s="60">
        <v>6.0</v>
      </c>
    </row>
    <row r="408" ht="15.75" customHeight="1">
      <c r="A408" s="53" t="s">
        <v>7966</v>
      </c>
      <c r="B408" s="65">
        <v>2909222.0</v>
      </c>
      <c r="C408" s="61" t="s">
        <v>19353</v>
      </c>
      <c r="D408" s="63"/>
      <c r="E408" s="60">
        <v>6.0</v>
      </c>
    </row>
    <row r="409" ht="15.75" customHeight="1">
      <c r="A409" s="53" t="s">
        <v>7966</v>
      </c>
      <c r="B409" s="65">
        <v>2909223.0</v>
      </c>
      <c r="C409" s="61" t="s">
        <v>19354</v>
      </c>
      <c r="D409" s="63"/>
      <c r="E409" s="60">
        <v>6.0</v>
      </c>
    </row>
    <row r="410" ht="15.75" customHeight="1">
      <c r="A410" s="53" t="s">
        <v>7966</v>
      </c>
      <c r="B410" s="65">
        <v>2909224.0</v>
      </c>
      <c r="C410" s="61" t="s">
        <v>19355</v>
      </c>
      <c r="D410" s="63"/>
      <c r="E410" s="60">
        <v>6.0</v>
      </c>
    </row>
    <row r="411" ht="15.75" customHeight="1">
      <c r="A411" s="53" t="s">
        <v>7966</v>
      </c>
      <c r="B411" s="65">
        <v>2909225.0</v>
      </c>
      <c r="C411" s="61" t="s">
        <v>19356</v>
      </c>
      <c r="D411" s="63"/>
      <c r="E411" s="60">
        <v>6.0</v>
      </c>
    </row>
    <row r="412" ht="15.75" customHeight="1">
      <c r="A412" s="53" t="s">
        <v>7966</v>
      </c>
      <c r="B412" s="65">
        <v>2909226.0</v>
      </c>
      <c r="C412" s="61" t="s">
        <v>19357</v>
      </c>
      <c r="D412" s="63"/>
      <c r="E412" s="60">
        <v>6.0</v>
      </c>
    </row>
    <row r="413" ht="15.75" customHeight="1">
      <c r="A413" s="53" t="s">
        <v>7966</v>
      </c>
      <c r="B413" s="65">
        <v>2909227.0</v>
      </c>
      <c r="C413" s="61" t="s">
        <v>19358</v>
      </c>
      <c r="D413" s="63"/>
      <c r="E413" s="60">
        <v>6.0</v>
      </c>
    </row>
    <row r="414" ht="15.75" customHeight="1">
      <c r="A414" s="53" t="s">
        <v>7966</v>
      </c>
      <c r="B414" s="65">
        <v>2909228.0</v>
      </c>
      <c r="C414" s="61" t="s">
        <v>19359</v>
      </c>
      <c r="D414" s="63"/>
      <c r="E414" s="60">
        <v>6.0</v>
      </c>
    </row>
    <row r="415" ht="15.75" customHeight="1">
      <c r="A415" s="53" t="s">
        <v>7966</v>
      </c>
      <c r="B415" s="65">
        <v>2909229.0</v>
      </c>
      <c r="C415" s="61" t="s">
        <v>19360</v>
      </c>
      <c r="D415" s="63"/>
      <c r="E415" s="60">
        <v>6.0</v>
      </c>
    </row>
    <row r="416" ht="15.75" customHeight="1">
      <c r="A416" s="53" t="s">
        <v>7966</v>
      </c>
      <c r="B416" s="65">
        <v>2925002.0</v>
      </c>
      <c r="C416" s="61" t="s">
        <v>19361</v>
      </c>
      <c r="D416" s="63"/>
      <c r="E416" s="60">
        <v>3.0</v>
      </c>
    </row>
    <row r="417" ht="15.75" customHeight="1">
      <c r="A417" s="53" t="s">
        <v>7966</v>
      </c>
      <c r="B417" s="65">
        <v>3433002.0</v>
      </c>
      <c r="C417" s="61" t="s">
        <v>19362</v>
      </c>
      <c r="D417" s="63"/>
      <c r="E417" s="60">
        <v>48.0</v>
      </c>
    </row>
    <row r="418" ht="15.75" customHeight="1">
      <c r="A418" s="53" t="s">
        <v>7966</v>
      </c>
      <c r="B418" s="65">
        <v>3433014.0</v>
      </c>
      <c r="C418" s="61" t="s">
        <v>19363</v>
      </c>
      <c r="D418" s="63"/>
      <c r="E418" s="60">
        <v>12.0</v>
      </c>
    </row>
    <row r="419" ht="15.75" customHeight="1">
      <c r="A419" s="53" t="s">
        <v>7966</v>
      </c>
      <c r="B419" s="65">
        <v>3433015.0</v>
      </c>
      <c r="C419" s="61" t="s">
        <v>19364</v>
      </c>
      <c r="D419" s="63"/>
      <c r="E419" s="60">
        <v>35.0</v>
      </c>
    </row>
    <row r="420" ht="15.75" customHeight="1">
      <c r="A420" s="53" t="s">
        <v>7966</v>
      </c>
      <c r="B420" s="65">
        <v>3433019.0</v>
      </c>
      <c r="C420" s="61" t="s">
        <v>19365</v>
      </c>
      <c r="D420" s="63"/>
      <c r="E420" s="60">
        <v>12.0</v>
      </c>
    </row>
    <row r="421" ht="15.75" customHeight="1">
      <c r="A421" s="53" t="s">
        <v>7966</v>
      </c>
      <c r="B421" s="65">
        <v>3816072.0</v>
      </c>
      <c r="C421" s="61" t="s">
        <v>19366</v>
      </c>
      <c r="D421" s="63"/>
      <c r="E421" s="60">
        <v>14.0</v>
      </c>
    </row>
    <row r="422" ht="15.75" customHeight="1">
      <c r="A422" s="53" t="s">
        <v>7966</v>
      </c>
      <c r="B422" s="65">
        <v>4162037.0</v>
      </c>
      <c r="C422" s="61" t="s">
        <v>19367</v>
      </c>
      <c r="D422" s="63"/>
      <c r="E422" s="60">
        <v>15.0</v>
      </c>
    </row>
    <row r="423" ht="15.75" customHeight="1">
      <c r="A423" s="53" t="s">
        <v>7966</v>
      </c>
      <c r="B423" s="65">
        <v>4162090.0</v>
      </c>
      <c r="C423" s="61" t="s">
        <v>19368</v>
      </c>
      <c r="D423" s="63"/>
      <c r="E423" s="60">
        <v>5.0</v>
      </c>
    </row>
    <row r="424" ht="15.75" customHeight="1">
      <c r="A424" s="53" t="s">
        <v>7966</v>
      </c>
      <c r="B424" s="65">
        <v>4162169.0</v>
      </c>
      <c r="C424" s="61" t="s">
        <v>19369</v>
      </c>
      <c r="D424" s="63"/>
      <c r="E424" s="60">
        <v>4.0</v>
      </c>
    </row>
    <row r="425" ht="15.75" customHeight="1">
      <c r="A425" s="53" t="s">
        <v>7966</v>
      </c>
      <c r="B425" s="65">
        <v>4219004.0</v>
      </c>
      <c r="C425" s="61" t="s">
        <v>19370</v>
      </c>
      <c r="D425" s="63"/>
      <c r="E425" s="60">
        <v>4.0</v>
      </c>
    </row>
    <row r="426" ht="15.75" customHeight="1">
      <c r="A426" s="53" t="s">
        <v>7966</v>
      </c>
      <c r="B426" s="65">
        <v>4227010.0</v>
      </c>
      <c r="C426" s="61" t="s">
        <v>19371</v>
      </c>
      <c r="D426" s="63"/>
      <c r="E426" s="60">
        <v>22.0</v>
      </c>
    </row>
    <row r="427" ht="15.75" customHeight="1">
      <c r="A427" s="53" t="s">
        <v>7966</v>
      </c>
      <c r="B427" s="65">
        <v>4650006.0</v>
      </c>
      <c r="C427" s="61" t="s">
        <v>19372</v>
      </c>
      <c r="D427" s="63"/>
      <c r="E427" s="60">
        <v>3.0</v>
      </c>
    </row>
    <row r="428" ht="15.75" customHeight="1">
      <c r="A428" s="53" t="s">
        <v>7966</v>
      </c>
      <c r="B428" s="65">
        <v>4677013.0</v>
      </c>
      <c r="C428" s="61" t="s">
        <v>19373</v>
      </c>
      <c r="D428" s="63"/>
      <c r="E428" s="60">
        <v>15.0</v>
      </c>
    </row>
    <row r="429" ht="15.75" customHeight="1">
      <c r="A429" s="53" t="s">
        <v>7966</v>
      </c>
      <c r="B429" s="65">
        <v>4677015.0</v>
      </c>
      <c r="C429" s="61" t="s">
        <v>19374</v>
      </c>
      <c r="D429" s="63"/>
      <c r="E429" s="60">
        <v>10.0</v>
      </c>
    </row>
    <row r="430" ht="15.75" customHeight="1">
      <c r="A430" s="53" t="s">
        <v>7966</v>
      </c>
      <c r="B430" s="65">
        <v>4685004.0</v>
      </c>
      <c r="C430" s="61" t="s">
        <v>19375</v>
      </c>
      <c r="D430" s="63"/>
      <c r="E430" s="60">
        <v>8.0</v>
      </c>
    </row>
    <row r="431" ht="15.75" customHeight="1">
      <c r="A431" s="53" t="s">
        <v>7966</v>
      </c>
      <c r="B431" s="65">
        <v>4715039.0</v>
      </c>
      <c r="C431" s="61" t="s">
        <v>19376</v>
      </c>
      <c r="D431" s="63"/>
      <c r="E431" s="60">
        <v>3.0</v>
      </c>
    </row>
    <row r="432" ht="15.75" customHeight="1">
      <c r="A432" s="53" t="s">
        <v>7966</v>
      </c>
      <c r="B432" s="65">
        <v>4715095.0</v>
      </c>
      <c r="C432" s="61" t="s">
        <v>19377</v>
      </c>
      <c r="D432" s="63"/>
      <c r="E432" s="60">
        <v>25.0</v>
      </c>
    </row>
    <row r="433" ht="15.75" customHeight="1">
      <c r="A433" s="53" t="s">
        <v>7966</v>
      </c>
      <c r="B433" s="65">
        <v>4723187.0</v>
      </c>
      <c r="C433" s="61" t="s">
        <v>19378</v>
      </c>
      <c r="D433" s="63"/>
      <c r="E433" s="60">
        <v>87.0</v>
      </c>
    </row>
    <row r="434" ht="15.75" customHeight="1">
      <c r="A434" s="53" t="s">
        <v>7966</v>
      </c>
      <c r="B434" s="65">
        <v>4731037.0</v>
      </c>
      <c r="C434" s="61" t="s">
        <v>19379</v>
      </c>
      <c r="D434" s="63"/>
      <c r="E434" s="60">
        <v>5.0</v>
      </c>
    </row>
    <row r="435" ht="15.75" customHeight="1">
      <c r="A435" s="53" t="s">
        <v>7966</v>
      </c>
      <c r="B435" s="65">
        <v>4731097.0</v>
      </c>
      <c r="C435" s="61" t="s">
        <v>19380</v>
      </c>
      <c r="D435" s="63"/>
      <c r="E435" s="60">
        <v>30.0</v>
      </c>
    </row>
    <row r="436" ht="15.75" customHeight="1">
      <c r="A436" s="53" t="s">
        <v>7966</v>
      </c>
      <c r="B436" s="65">
        <v>4731107.0</v>
      </c>
      <c r="C436" s="61" t="s">
        <v>19381</v>
      </c>
      <c r="D436" s="63"/>
      <c r="E436" s="60">
        <v>6.0</v>
      </c>
    </row>
    <row r="437" ht="15.75" customHeight="1">
      <c r="A437" s="53" t="s">
        <v>7966</v>
      </c>
      <c r="B437" s="65">
        <v>4731115.0</v>
      </c>
      <c r="C437" s="61" t="s">
        <v>19382</v>
      </c>
      <c r="D437" s="63"/>
      <c r="E437" s="60">
        <v>4.0</v>
      </c>
    </row>
    <row r="438" ht="15.75" customHeight="1">
      <c r="A438" s="53" t="s">
        <v>7966</v>
      </c>
      <c r="B438" s="65">
        <v>4731196.0</v>
      </c>
      <c r="C438" s="61" t="s">
        <v>19383</v>
      </c>
      <c r="D438" s="63"/>
      <c r="E438" s="60">
        <v>105.0</v>
      </c>
    </row>
    <row r="439" ht="15.75" customHeight="1">
      <c r="A439" s="53" t="s">
        <v>7966</v>
      </c>
      <c r="B439" s="65">
        <v>4782001.0</v>
      </c>
      <c r="C439" s="61" t="s">
        <v>19384</v>
      </c>
      <c r="D439" s="63"/>
      <c r="E439" s="60">
        <v>70.0</v>
      </c>
    </row>
    <row r="440" ht="15.75" customHeight="1">
      <c r="A440" s="53" t="s">
        <v>7966</v>
      </c>
      <c r="B440" s="65">
        <v>4863084.0</v>
      </c>
      <c r="C440" s="61" t="s">
        <v>19385</v>
      </c>
      <c r="D440" s="63"/>
      <c r="E440" s="60">
        <v>15.0</v>
      </c>
    </row>
    <row r="441" ht="15.75" customHeight="1">
      <c r="A441" s="53" t="s">
        <v>7966</v>
      </c>
      <c r="B441" s="65">
        <v>5118004.0</v>
      </c>
      <c r="C441" s="61" t="s">
        <v>19386</v>
      </c>
      <c r="D441" s="63"/>
      <c r="E441" s="60">
        <v>2.0</v>
      </c>
    </row>
    <row r="442" ht="15.75" customHeight="1">
      <c r="A442" s="53" t="s">
        <v>7966</v>
      </c>
      <c r="B442" s="65">
        <v>5126001.0</v>
      </c>
      <c r="C442" s="61" t="s">
        <v>19387</v>
      </c>
      <c r="D442" s="63"/>
      <c r="E442" s="60">
        <v>28.0</v>
      </c>
    </row>
    <row r="443" ht="15.75" customHeight="1">
      <c r="A443" s="53" t="s">
        <v>7966</v>
      </c>
      <c r="B443" s="65">
        <v>5274006.0</v>
      </c>
      <c r="C443" s="61" t="s">
        <v>19388</v>
      </c>
      <c r="D443" s="63"/>
      <c r="E443" s="60">
        <v>750.0</v>
      </c>
    </row>
    <row r="444" ht="15.75" customHeight="1">
      <c r="A444" s="53" t="s">
        <v>7966</v>
      </c>
      <c r="B444" s="65">
        <v>5274007.0</v>
      </c>
      <c r="C444" s="61" t="s">
        <v>19389</v>
      </c>
      <c r="D444" s="63"/>
      <c r="E444" s="60">
        <v>750.0</v>
      </c>
    </row>
    <row r="445" ht="15.75" customHeight="1">
      <c r="A445" s="53" t="s">
        <v>7966</v>
      </c>
      <c r="B445" s="65">
        <v>5428008.0</v>
      </c>
      <c r="C445" s="61" t="s">
        <v>19390</v>
      </c>
      <c r="D445" s="63"/>
      <c r="E445" s="60">
        <v>12.0</v>
      </c>
    </row>
    <row r="446" ht="15.75" customHeight="1">
      <c r="A446" s="53" t="s">
        <v>7966</v>
      </c>
      <c r="B446" s="65">
        <v>5436001.0</v>
      </c>
      <c r="C446" s="61" t="s">
        <v>19391</v>
      </c>
      <c r="D446" s="63"/>
      <c r="E446" s="60">
        <v>0.0</v>
      </c>
    </row>
    <row r="447" ht="15.75" customHeight="1">
      <c r="A447" s="53" t="s">
        <v>7966</v>
      </c>
      <c r="B447" s="65">
        <v>5436010.0</v>
      </c>
      <c r="C447" s="61" t="s">
        <v>19392</v>
      </c>
      <c r="D447" s="63"/>
      <c r="E447" s="60">
        <v>0.0</v>
      </c>
    </row>
    <row r="448" ht="15.75" customHeight="1">
      <c r="A448" s="53" t="s">
        <v>7966</v>
      </c>
      <c r="B448" s="65">
        <v>5444012.0</v>
      </c>
      <c r="C448" s="61" t="s">
        <v>19393</v>
      </c>
      <c r="D448" s="63"/>
      <c r="E448" s="60">
        <v>50.0</v>
      </c>
    </row>
    <row r="449" ht="15.75" customHeight="1">
      <c r="A449" s="53" t="s">
        <v>7966</v>
      </c>
      <c r="B449" s="65">
        <v>5444017.0</v>
      </c>
      <c r="C449" s="61" t="s">
        <v>19394</v>
      </c>
      <c r="D449" s="63"/>
      <c r="E449" s="60">
        <v>23.0</v>
      </c>
    </row>
    <row r="450" ht="15.75" customHeight="1">
      <c r="A450" s="53" t="s">
        <v>7966</v>
      </c>
      <c r="B450" s="65">
        <v>5630009.0</v>
      </c>
      <c r="C450" s="61" t="s">
        <v>19395</v>
      </c>
      <c r="D450" s="63"/>
      <c r="E450" s="60">
        <v>10.0</v>
      </c>
    </row>
    <row r="451" ht="15.75" customHeight="1">
      <c r="A451" s="53" t="s">
        <v>7966</v>
      </c>
      <c r="B451" s="65">
        <v>5630021.0</v>
      </c>
      <c r="C451" s="61" t="s">
        <v>19396</v>
      </c>
      <c r="D451" s="63"/>
      <c r="E451" s="60">
        <v>4.0</v>
      </c>
    </row>
    <row r="452" ht="15.75" customHeight="1">
      <c r="A452" s="53" t="s">
        <v>7966</v>
      </c>
      <c r="B452" s="65">
        <v>5789008.0</v>
      </c>
      <c r="C452" s="61" t="s">
        <v>19397</v>
      </c>
      <c r="D452" s="63"/>
      <c r="E452" s="60">
        <v>20.0</v>
      </c>
    </row>
    <row r="453" ht="15.75" customHeight="1">
      <c r="A453" s="53" t="s">
        <v>7966</v>
      </c>
      <c r="B453" s="65">
        <v>5789017.0</v>
      </c>
      <c r="C453" s="61" t="s">
        <v>19398</v>
      </c>
      <c r="D453" s="63"/>
      <c r="E453" s="60">
        <v>8000.0</v>
      </c>
    </row>
    <row r="454" ht="15.75" customHeight="1">
      <c r="A454" s="53" t="s">
        <v>7966</v>
      </c>
      <c r="B454" s="65">
        <v>6092006.0</v>
      </c>
      <c r="C454" s="61" t="s">
        <v>19399</v>
      </c>
      <c r="D454" s="63"/>
      <c r="E454" s="60">
        <v>0.0</v>
      </c>
    </row>
    <row r="455" ht="15.75" customHeight="1">
      <c r="A455" s="53" t="s">
        <v>7966</v>
      </c>
      <c r="B455" s="65">
        <v>6092042.0</v>
      </c>
      <c r="C455" s="61" t="s">
        <v>19400</v>
      </c>
      <c r="D455" s="63"/>
      <c r="E455" s="60">
        <v>67.0</v>
      </c>
    </row>
    <row r="456" ht="15.75" customHeight="1">
      <c r="A456" s="53" t="s">
        <v>7966</v>
      </c>
      <c r="B456" s="65">
        <v>6408007.0</v>
      </c>
      <c r="C456" s="61" t="s">
        <v>19401</v>
      </c>
      <c r="D456" s="63"/>
      <c r="E456" s="60">
        <v>12.0</v>
      </c>
    </row>
    <row r="457" ht="15.75" customHeight="1">
      <c r="A457" s="53" t="s">
        <v>7966</v>
      </c>
      <c r="B457" s="65">
        <v>6521008.0</v>
      </c>
      <c r="C457" s="61" t="s">
        <v>19402</v>
      </c>
      <c r="D457" s="63"/>
      <c r="E457" s="60">
        <v>40.0</v>
      </c>
    </row>
    <row r="458" ht="15.75" customHeight="1">
      <c r="A458" s="53" t="s">
        <v>7966</v>
      </c>
      <c r="B458" s="65">
        <v>6734001.0</v>
      </c>
      <c r="C458" s="61" t="s">
        <v>19403</v>
      </c>
      <c r="D458" s="63"/>
      <c r="E458" s="60">
        <v>1200.0</v>
      </c>
    </row>
    <row r="459" ht="15.75" customHeight="1">
      <c r="A459" s="53" t="s">
        <v>7966</v>
      </c>
      <c r="B459" s="65">
        <v>6769081.0</v>
      </c>
      <c r="C459" s="61" t="s">
        <v>19404</v>
      </c>
      <c r="D459" s="63"/>
      <c r="E459" s="60">
        <v>0.0</v>
      </c>
    </row>
    <row r="460" ht="15.75" customHeight="1">
      <c r="A460" s="53" t="s">
        <v>7966</v>
      </c>
      <c r="B460" s="65">
        <v>6769082.0</v>
      </c>
      <c r="C460" s="61" t="s">
        <v>19405</v>
      </c>
      <c r="D460" s="63"/>
      <c r="E460" s="60">
        <v>0.0</v>
      </c>
    </row>
    <row r="461" ht="15.75" customHeight="1">
      <c r="A461" s="53" t="s">
        <v>7966</v>
      </c>
      <c r="B461" s="65">
        <v>7072002.0</v>
      </c>
      <c r="C461" s="61" t="s">
        <v>19406</v>
      </c>
      <c r="D461" s="63"/>
      <c r="E461" s="60">
        <v>60.0</v>
      </c>
    </row>
    <row r="462" ht="15.75" customHeight="1">
      <c r="A462" s="53" t="s">
        <v>7966</v>
      </c>
      <c r="B462" s="65">
        <v>7285071.0</v>
      </c>
      <c r="C462" s="61" t="s">
        <v>19407</v>
      </c>
      <c r="D462" s="63"/>
      <c r="E462" s="60">
        <v>0.0</v>
      </c>
    </row>
    <row r="463" ht="15.75" customHeight="1">
      <c r="A463" s="53" t="s">
        <v>7966</v>
      </c>
      <c r="B463" s="65">
        <v>7480002.0</v>
      </c>
      <c r="C463" s="61" t="s">
        <v>19408</v>
      </c>
      <c r="D463" s="63"/>
      <c r="E463" s="60">
        <v>0.0</v>
      </c>
    </row>
    <row r="464" ht="15.75" customHeight="1">
      <c r="A464" s="53" t="s">
        <v>7966</v>
      </c>
      <c r="B464" s="65">
        <v>7633029.0</v>
      </c>
      <c r="C464" s="61" t="s">
        <v>19409</v>
      </c>
      <c r="D464" s="63"/>
      <c r="E464" s="60">
        <v>0.0</v>
      </c>
    </row>
    <row r="465" ht="15.75" customHeight="1">
      <c r="A465" s="53" t="s">
        <v>7966</v>
      </c>
      <c r="B465" s="65">
        <v>7765067.0</v>
      </c>
      <c r="C465" s="61" t="s">
        <v>19410</v>
      </c>
      <c r="D465" s="63"/>
      <c r="E465" s="60">
        <v>0.0</v>
      </c>
    </row>
    <row r="466" ht="15.75" customHeight="1">
      <c r="A466" s="53" t="s">
        <v>7966</v>
      </c>
      <c r="B466" s="65">
        <v>7951005.0</v>
      </c>
      <c r="C466" s="61" t="s">
        <v>19411</v>
      </c>
      <c r="D466" s="63"/>
      <c r="E466" s="60">
        <v>0.0</v>
      </c>
    </row>
    <row r="467" ht="15.75" customHeight="1">
      <c r="A467" s="53" t="s">
        <v>7966</v>
      </c>
      <c r="B467" s="65">
        <v>8044074.0</v>
      </c>
      <c r="C467" s="61" t="s">
        <v>19412</v>
      </c>
      <c r="D467" s="63"/>
      <c r="E467" s="60">
        <v>0.0</v>
      </c>
    </row>
    <row r="468" ht="15.75" customHeight="1">
      <c r="A468" s="53" t="s">
        <v>7966</v>
      </c>
      <c r="B468" s="65">
        <v>8044124.0</v>
      </c>
      <c r="C468" s="61" t="s">
        <v>19413</v>
      </c>
      <c r="D468" s="63"/>
      <c r="E468" s="60">
        <v>24.0</v>
      </c>
    </row>
    <row r="469" ht="15.75" customHeight="1">
      <c r="A469" s="53" t="s">
        <v>7966</v>
      </c>
      <c r="B469" s="65">
        <v>8044131.0</v>
      </c>
      <c r="C469" s="61" t="s">
        <v>19414</v>
      </c>
      <c r="D469" s="63"/>
      <c r="E469" s="60">
        <v>0.0</v>
      </c>
    </row>
    <row r="470" ht="15.75" customHeight="1">
      <c r="A470" s="53" t="s">
        <v>7966</v>
      </c>
      <c r="B470" s="65">
        <v>8044291.0</v>
      </c>
      <c r="C470" s="61" t="s">
        <v>19415</v>
      </c>
      <c r="D470" s="63"/>
      <c r="E470" s="60">
        <v>25.0</v>
      </c>
    </row>
    <row r="471" ht="15.75" customHeight="1">
      <c r="A471" s="53" t="s">
        <v>7966</v>
      </c>
      <c r="B471" s="65">
        <v>8044298.0</v>
      </c>
      <c r="C471" s="61" t="s">
        <v>19416</v>
      </c>
      <c r="D471" s="63"/>
      <c r="E471" s="60">
        <v>0.0</v>
      </c>
    </row>
    <row r="472" ht="15.75" customHeight="1">
      <c r="A472" s="53" t="s">
        <v>7966</v>
      </c>
      <c r="B472" s="65">
        <v>8095023.0</v>
      </c>
      <c r="C472" s="61" t="s">
        <v>19417</v>
      </c>
      <c r="D472" s="63"/>
      <c r="E472" s="60">
        <v>260.0</v>
      </c>
    </row>
    <row r="473" ht="15.75" customHeight="1">
      <c r="A473" s="53" t="s">
        <v>7966</v>
      </c>
      <c r="B473" s="65">
        <v>8150001.0</v>
      </c>
      <c r="C473" s="61" t="s">
        <v>19418</v>
      </c>
      <c r="D473" s="63"/>
      <c r="E473" s="60">
        <v>118.0</v>
      </c>
    </row>
    <row r="474" ht="15.75" customHeight="1">
      <c r="A474" s="53" t="s">
        <v>7966</v>
      </c>
      <c r="B474" s="65">
        <v>8150002.0</v>
      </c>
      <c r="C474" s="61" t="s">
        <v>19419</v>
      </c>
      <c r="D474" s="63"/>
      <c r="E474" s="60">
        <v>118.0</v>
      </c>
    </row>
    <row r="475" ht="15.75" customHeight="1">
      <c r="A475" s="53" t="s">
        <v>7966</v>
      </c>
      <c r="B475" s="65">
        <v>8150006.0</v>
      </c>
      <c r="C475" s="61" t="s">
        <v>19420</v>
      </c>
      <c r="D475" s="63"/>
      <c r="E475" s="60">
        <v>108.0</v>
      </c>
    </row>
    <row r="476" ht="15.75" customHeight="1">
      <c r="A476" s="53" t="s">
        <v>7966</v>
      </c>
      <c r="B476" s="65">
        <v>8354006.0</v>
      </c>
      <c r="C476" s="61" t="s">
        <v>19421</v>
      </c>
      <c r="D476" s="63"/>
      <c r="E476" s="60">
        <v>12.0</v>
      </c>
    </row>
    <row r="477" ht="15.75" customHeight="1">
      <c r="A477" s="53" t="s">
        <v>7966</v>
      </c>
      <c r="B477" s="65">
        <v>8451004.0</v>
      </c>
      <c r="C477" s="61" t="s">
        <v>19422</v>
      </c>
      <c r="D477" s="63"/>
      <c r="E477" s="60">
        <v>10.0</v>
      </c>
    </row>
    <row r="478" ht="15.75" customHeight="1">
      <c r="A478" s="53" t="s">
        <v>7966</v>
      </c>
      <c r="B478" s="65">
        <v>8460001.0</v>
      </c>
      <c r="C478" s="61" t="s">
        <v>19423</v>
      </c>
      <c r="D478" s="63"/>
      <c r="E478" s="60">
        <v>2.0</v>
      </c>
    </row>
    <row r="479" ht="15.75" customHeight="1">
      <c r="A479" s="53" t="s">
        <v>7966</v>
      </c>
      <c r="B479" s="65">
        <v>8524004.0</v>
      </c>
      <c r="C479" s="61" t="s">
        <v>19424</v>
      </c>
      <c r="D479" s="63"/>
      <c r="E479" s="60">
        <v>1.0</v>
      </c>
    </row>
    <row r="480" ht="15.75" customHeight="1">
      <c r="A480" s="53" t="s">
        <v>7966</v>
      </c>
      <c r="B480" s="65">
        <v>8656011.0</v>
      </c>
      <c r="C480" s="61" t="s">
        <v>19425</v>
      </c>
      <c r="D480" s="63"/>
      <c r="E480" s="60">
        <v>5.0</v>
      </c>
    </row>
    <row r="481" ht="15.75" customHeight="1">
      <c r="A481" s="53" t="s">
        <v>7966</v>
      </c>
      <c r="B481" s="65">
        <v>9407088.0</v>
      </c>
      <c r="C481" s="61" t="s">
        <v>19426</v>
      </c>
      <c r="D481" s="63"/>
      <c r="E481" s="60">
        <v>0.0</v>
      </c>
    </row>
    <row r="482" ht="15.75" customHeight="1">
      <c r="A482" s="53" t="s">
        <v>7966</v>
      </c>
      <c r="B482" s="65">
        <v>9407096.0</v>
      </c>
      <c r="C482" s="61" t="s">
        <v>19427</v>
      </c>
      <c r="D482" s="63"/>
      <c r="E482" s="60">
        <v>10.0</v>
      </c>
    </row>
    <row r="483" ht="15.75" customHeight="1">
      <c r="A483" s="53" t="s">
        <v>7966</v>
      </c>
      <c r="B483" s="65">
        <v>9407216.0</v>
      </c>
      <c r="C483" s="61" t="s">
        <v>19428</v>
      </c>
      <c r="D483" s="63"/>
      <c r="E483" s="60">
        <v>10.0</v>
      </c>
    </row>
    <row r="484" ht="15.75" customHeight="1">
      <c r="A484" s="53" t="s">
        <v>7966</v>
      </c>
      <c r="B484" s="65">
        <v>9407219.0</v>
      </c>
      <c r="C484" s="61" t="s">
        <v>19429</v>
      </c>
      <c r="D484" s="63"/>
      <c r="E484" s="60">
        <v>40.0</v>
      </c>
    </row>
    <row r="485" ht="15.75" customHeight="1">
      <c r="A485" s="53" t="s">
        <v>7966</v>
      </c>
      <c r="B485" s="65">
        <v>9407220.0</v>
      </c>
      <c r="C485" s="61" t="s">
        <v>19430</v>
      </c>
      <c r="D485" s="63"/>
      <c r="E485" s="60">
        <v>40.0</v>
      </c>
    </row>
    <row r="486" ht="15.75" customHeight="1">
      <c r="A486" s="53" t="s">
        <v>7966</v>
      </c>
      <c r="B486" s="65">
        <v>9407225.0</v>
      </c>
      <c r="C486" s="61" t="s">
        <v>19431</v>
      </c>
      <c r="D486" s="63"/>
      <c r="E486" s="60">
        <v>12.0</v>
      </c>
    </row>
    <row r="487" ht="15.75" customHeight="1">
      <c r="A487" s="53" t="s">
        <v>7966</v>
      </c>
      <c r="B487" s="65">
        <v>9407226.0</v>
      </c>
      <c r="C487" s="61" t="s">
        <v>19432</v>
      </c>
      <c r="D487" s="63"/>
      <c r="E487" s="60">
        <v>12.0</v>
      </c>
    </row>
    <row r="488" ht="15.75" customHeight="1">
      <c r="A488" s="53" t="s">
        <v>7966</v>
      </c>
      <c r="B488" s="65">
        <v>9415058.0</v>
      </c>
      <c r="C488" s="61" t="s">
        <v>19433</v>
      </c>
      <c r="D488" s="63"/>
      <c r="E488" s="60">
        <v>37.5</v>
      </c>
    </row>
    <row r="489" ht="15.75" customHeight="1">
      <c r="A489" s="53" t="s">
        <v>7966</v>
      </c>
      <c r="B489" s="65">
        <v>9415139.0</v>
      </c>
      <c r="C489" s="61" t="s">
        <v>19434</v>
      </c>
      <c r="D489" s="63"/>
      <c r="E489" s="60">
        <v>40.0</v>
      </c>
    </row>
    <row r="490" ht="15.75" customHeight="1">
      <c r="A490" s="53" t="s">
        <v>7966</v>
      </c>
      <c r="B490" s="65">
        <v>9458003.0</v>
      </c>
      <c r="C490" s="61" t="s">
        <v>19435</v>
      </c>
      <c r="D490" s="63"/>
      <c r="E490" s="60">
        <v>2.0</v>
      </c>
    </row>
    <row r="491" ht="15.75" customHeight="1">
      <c r="A491" s="53" t="s">
        <v>7966</v>
      </c>
      <c r="B491" s="65">
        <v>9458012.0</v>
      </c>
      <c r="C491" s="61" t="s">
        <v>19436</v>
      </c>
      <c r="D491" s="63"/>
      <c r="E491" s="60">
        <v>0.0</v>
      </c>
    </row>
    <row r="492" ht="15.75" customHeight="1">
      <c r="A492" s="53" t="s">
        <v>7966</v>
      </c>
      <c r="B492" s="65">
        <v>9458038.0</v>
      </c>
      <c r="C492" s="61" t="s">
        <v>19437</v>
      </c>
      <c r="D492" s="63"/>
      <c r="E492" s="60">
        <v>100.0</v>
      </c>
    </row>
    <row r="493" ht="15.75" customHeight="1">
      <c r="A493" s="53" t="s">
        <v>7966</v>
      </c>
      <c r="B493" s="65">
        <v>9458049.0</v>
      </c>
      <c r="C493" s="61" t="s">
        <v>19438</v>
      </c>
      <c r="D493" s="63"/>
      <c r="E493" s="60">
        <v>750.0</v>
      </c>
    </row>
    <row r="494" ht="15.75" customHeight="1">
      <c r="A494" s="53" t="s">
        <v>7966</v>
      </c>
      <c r="B494" s="65">
        <v>9458050.0</v>
      </c>
      <c r="C494" s="61" t="s">
        <v>19439</v>
      </c>
      <c r="D494" s="63"/>
      <c r="E494" s="60">
        <v>75.0</v>
      </c>
    </row>
    <row r="495" ht="15.75" customHeight="1">
      <c r="A495" s="53" t="s">
        <v>7966</v>
      </c>
      <c r="B495" s="65">
        <v>9466025.0</v>
      </c>
      <c r="C495" s="61" t="s">
        <v>19440</v>
      </c>
      <c r="D495" s="63"/>
      <c r="E495" s="60">
        <v>0.0</v>
      </c>
    </row>
    <row r="496" ht="15.75" customHeight="1">
      <c r="A496" s="53" t="s">
        <v>7966</v>
      </c>
      <c r="B496" s="65">
        <v>9474066.0</v>
      </c>
      <c r="C496" s="61" t="s">
        <v>19441</v>
      </c>
      <c r="D496" s="63"/>
      <c r="E496" s="60">
        <v>1800.0</v>
      </c>
    </row>
    <row r="497" ht="15.75" customHeight="1">
      <c r="A497" s="53" t="s">
        <v>7966</v>
      </c>
      <c r="B497" s="65">
        <v>9474067.0</v>
      </c>
      <c r="C497" s="61" t="s">
        <v>19442</v>
      </c>
      <c r="D497" s="63"/>
      <c r="E497" s="60">
        <v>900.0</v>
      </c>
    </row>
    <row r="498" ht="15.75" customHeight="1">
      <c r="A498" s="53" t="s">
        <v>7966</v>
      </c>
      <c r="B498" s="65">
        <v>9474068.0</v>
      </c>
      <c r="C498" s="61" t="s">
        <v>19443</v>
      </c>
      <c r="D498" s="63"/>
      <c r="E498" s="60">
        <v>3000.0</v>
      </c>
    </row>
    <row r="499" ht="15.75" customHeight="1">
      <c r="A499" s="53" t="s">
        <v>7966</v>
      </c>
      <c r="B499" s="65">
        <v>9474069.0</v>
      </c>
      <c r="C499" s="61" t="s">
        <v>19444</v>
      </c>
      <c r="D499" s="63"/>
      <c r="E499" s="60">
        <v>1200.0</v>
      </c>
    </row>
    <row r="500" ht="15.75" customHeight="1">
      <c r="A500" s="53" t="s">
        <v>7966</v>
      </c>
      <c r="B500" s="65">
        <v>9520017.0</v>
      </c>
      <c r="C500" s="61" t="s">
        <v>19445</v>
      </c>
      <c r="D500" s="63"/>
      <c r="E500" s="60">
        <v>0.0</v>
      </c>
    </row>
    <row r="501" ht="15.75" customHeight="1">
      <c r="A501" s="53" t="s">
        <v>7966</v>
      </c>
      <c r="B501" s="65">
        <v>9520020.0</v>
      </c>
      <c r="C501" s="61" t="s">
        <v>19446</v>
      </c>
      <c r="D501" s="63"/>
      <c r="E501" s="60">
        <v>0.0</v>
      </c>
    </row>
    <row r="502" ht="15.75" customHeight="1">
      <c r="A502" s="53" t="s">
        <v>7966</v>
      </c>
      <c r="B502" s="65">
        <v>9520021.0</v>
      </c>
      <c r="C502" s="61" t="s">
        <v>19447</v>
      </c>
      <c r="D502" s="63"/>
      <c r="E502" s="60">
        <v>0.0</v>
      </c>
    </row>
    <row r="503" ht="15.75" customHeight="1">
      <c r="A503" s="53" t="s">
        <v>7966</v>
      </c>
      <c r="B503" s="65">
        <v>9520096.0</v>
      </c>
      <c r="C503" s="61" t="s">
        <v>19448</v>
      </c>
      <c r="D503" s="63"/>
      <c r="E503" s="60">
        <v>0.0</v>
      </c>
    </row>
    <row r="504" ht="15.75" customHeight="1">
      <c r="A504" s="53" t="s">
        <v>7966</v>
      </c>
      <c r="B504" s="65">
        <v>9520112.0</v>
      </c>
      <c r="C504" s="61" t="s">
        <v>19449</v>
      </c>
      <c r="D504" s="63"/>
      <c r="E504" s="60">
        <v>0.0</v>
      </c>
    </row>
    <row r="505" ht="15.75" customHeight="1">
      <c r="A505" s="53" t="s">
        <v>7966</v>
      </c>
      <c r="B505" s="65">
        <v>9520168.0</v>
      </c>
      <c r="C505" s="61" t="s">
        <v>19450</v>
      </c>
      <c r="D505" s="63"/>
      <c r="E505" s="60">
        <v>0.0</v>
      </c>
    </row>
    <row r="506" ht="15.75" customHeight="1">
      <c r="A506" s="53" t="s">
        <v>7966</v>
      </c>
      <c r="B506" s="65">
        <v>9520223.0</v>
      </c>
      <c r="C506" s="61" t="s">
        <v>19451</v>
      </c>
      <c r="D506" s="63"/>
      <c r="E506" s="60">
        <v>0.0</v>
      </c>
    </row>
    <row r="507" ht="15.75" customHeight="1">
      <c r="A507" s="53" t="s">
        <v>7966</v>
      </c>
      <c r="B507" s="65">
        <v>9520224.0</v>
      </c>
      <c r="C507" s="61" t="s">
        <v>19452</v>
      </c>
      <c r="D507" s="63"/>
      <c r="E507" s="60">
        <v>0.0</v>
      </c>
    </row>
    <row r="508" ht="15.75" customHeight="1">
      <c r="A508" s="53" t="s">
        <v>7966</v>
      </c>
      <c r="B508" s="65">
        <v>9563016.0</v>
      </c>
      <c r="C508" s="61" t="s">
        <v>19453</v>
      </c>
      <c r="D508" s="63"/>
      <c r="E508" s="60">
        <v>2.0</v>
      </c>
    </row>
    <row r="509" ht="15.75" customHeight="1">
      <c r="A509" s="53" t="s">
        <v>7966</v>
      </c>
      <c r="B509" s="65">
        <v>9571038.0</v>
      </c>
      <c r="C509" s="61" t="s">
        <v>19454</v>
      </c>
      <c r="D509" s="63"/>
      <c r="E509" s="60">
        <v>45.0</v>
      </c>
    </row>
    <row r="510" ht="15.75" customHeight="1">
      <c r="A510" s="53" t="s">
        <v>7966</v>
      </c>
      <c r="B510" s="65">
        <v>9598001.0</v>
      </c>
      <c r="C510" s="61" t="s">
        <v>19455</v>
      </c>
      <c r="D510" s="63"/>
      <c r="E510" s="60">
        <v>0.0</v>
      </c>
    </row>
    <row r="511" ht="15.75" customHeight="1">
      <c r="A511" s="53" t="s">
        <v>7966</v>
      </c>
      <c r="B511" s="65">
        <v>9598002.0</v>
      </c>
      <c r="C511" s="61" t="s">
        <v>19456</v>
      </c>
      <c r="D511" s="63"/>
      <c r="E511" s="60">
        <v>0.0</v>
      </c>
    </row>
    <row r="512" ht="15.75" customHeight="1">
      <c r="A512" s="53" t="s">
        <v>7966</v>
      </c>
      <c r="B512" s="65">
        <v>9601047.0</v>
      </c>
      <c r="C512" s="61" t="s">
        <v>19457</v>
      </c>
      <c r="D512" s="63"/>
      <c r="E512" s="60">
        <v>45.0</v>
      </c>
    </row>
    <row r="513" ht="15.75" customHeight="1">
      <c r="A513" s="53" t="s">
        <v>7966</v>
      </c>
      <c r="B513" s="65">
        <v>9601053.0</v>
      </c>
      <c r="C513" s="61" t="s">
        <v>19458</v>
      </c>
      <c r="D513" s="63"/>
      <c r="E513" s="60">
        <v>90.0</v>
      </c>
    </row>
    <row r="514" ht="15.75" customHeight="1">
      <c r="A514" s="53" t="s">
        <v>7966</v>
      </c>
      <c r="B514" s="65">
        <v>9601054.0</v>
      </c>
      <c r="C514" s="61" t="s">
        <v>19459</v>
      </c>
      <c r="D514" s="63"/>
      <c r="E514" s="60">
        <v>45.0</v>
      </c>
    </row>
    <row r="515" ht="15.75" customHeight="1">
      <c r="A515" s="53" t="s">
        <v>7966</v>
      </c>
      <c r="B515" s="65">
        <v>9610010.0</v>
      </c>
      <c r="C515" s="61" t="s">
        <v>19460</v>
      </c>
      <c r="D515" s="63"/>
      <c r="E515" s="60">
        <v>0.0</v>
      </c>
    </row>
    <row r="516" ht="15.75" customHeight="1">
      <c r="A516" s="53" t="s">
        <v>7966</v>
      </c>
      <c r="B516" s="65">
        <v>9610011.0</v>
      </c>
      <c r="C516" s="61" t="s">
        <v>19461</v>
      </c>
      <c r="D516" s="63"/>
      <c r="E516" s="60">
        <v>0.0</v>
      </c>
    </row>
    <row r="517" ht="15.75" customHeight="1">
      <c r="A517" s="53" t="s">
        <v>7966</v>
      </c>
      <c r="B517" s="65">
        <v>9610023.0</v>
      </c>
      <c r="C517" s="61" t="s">
        <v>19462</v>
      </c>
      <c r="D517" s="63"/>
      <c r="E517" s="60">
        <v>30.0</v>
      </c>
    </row>
    <row r="518" ht="15.75" customHeight="1">
      <c r="A518" s="53" t="s">
        <v>7966</v>
      </c>
      <c r="B518" s="65">
        <v>9610026.0</v>
      </c>
      <c r="C518" s="61" t="s">
        <v>19463</v>
      </c>
      <c r="D518" s="63"/>
      <c r="E518" s="60">
        <v>0.0</v>
      </c>
    </row>
    <row r="519" ht="15.75" customHeight="1">
      <c r="A519" s="53" t="s">
        <v>7966</v>
      </c>
      <c r="B519" s="65">
        <v>9610041.0</v>
      </c>
      <c r="C519" s="61" t="s">
        <v>19464</v>
      </c>
      <c r="D519" s="63"/>
      <c r="E519" s="60">
        <v>605.0</v>
      </c>
    </row>
    <row r="520" ht="15.75" customHeight="1">
      <c r="A520" s="53" t="s">
        <v>7966</v>
      </c>
      <c r="B520" s="65">
        <v>9610042.0</v>
      </c>
      <c r="C520" s="61" t="s">
        <v>19465</v>
      </c>
      <c r="D520" s="63"/>
      <c r="E520" s="60">
        <v>60.0</v>
      </c>
    </row>
    <row r="521" ht="15.75" customHeight="1">
      <c r="A521" s="53" t="s">
        <v>7966</v>
      </c>
      <c r="B521" s="65">
        <v>9652039.0</v>
      </c>
      <c r="C521" s="61" t="s">
        <v>19466</v>
      </c>
      <c r="D521" s="63"/>
      <c r="E521" s="60">
        <v>10.0</v>
      </c>
    </row>
    <row r="522" ht="15.75" customHeight="1">
      <c r="A522" s="53" t="s">
        <v>7966</v>
      </c>
      <c r="B522" s="65">
        <v>9660032.0</v>
      </c>
      <c r="C522" s="61" t="s">
        <v>19467</v>
      </c>
      <c r="D522" s="63"/>
      <c r="E522" s="60">
        <v>0.0</v>
      </c>
    </row>
    <row r="523" ht="15.75" customHeight="1">
      <c r="A523" s="53" t="s">
        <v>7966</v>
      </c>
      <c r="B523" s="65">
        <v>9660033.0</v>
      </c>
      <c r="C523" s="61" t="s">
        <v>19468</v>
      </c>
      <c r="D523" s="63"/>
      <c r="E523" s="60">
        <v>0.0</v>
      </c>
    </row>
    <row r="524" ht="15.75" customHeight="1">
      <c r="A524" s="53" t="s">
        <v>7966</v>
      </c>
      <c r="B524" s="65">
        <v>9660104.0</v>
      </c>
      <c r="C524" s="61" t="s">
        <v>19469</v>
      </c>
      <c r="D524" s="63"/>
      <c r="E524" s="60">
        <v>0.0</v>
      </c>
    </row>
    <row r="525" ht="15.75" customHeight="1">
      <c r="A525" s="53" t="s">
        <v>7966</v>
      </c>
      <c r="B525" s="65">
        <v>9660174.0</v>
      </c>
      <c r="C525" s="61" t="s">
        <v>19470</v>
      </c>
      <c r="D525" s="63"/>
      <c r="E525" s="60">
        <v>0.0</v>
      </c>
    </row>
    <row r="526" ht="15.75" customHeight="1">
      <c r="A526" s="53" t="s">
        <v>7966</v>
      </c>
      <c r="B526" s="65">
        <v>9660175.0</v>
      </c>
      <c r="C526" s="61" t="s">
        <v>19471</v>
      </c>
      <c r="D526" s="63"/>
      <c r="E526" s="60">
        <v>0.0</v>
      </c>
    </row>
    <row r="527" ht="15.75" customHeight="1">
      <c r="A527" s="53" t="s">
        <v>7966</v>
      </c>
      <c r="B527" s="65">
        <v>9660207.0</v>
      </c>
      <c r="C527" s="61" t="s">
        <v>19472</v>
      </c>
      <c r="D527" s="63"/>
      <c r="E527" s="60">
        <v>1000.0</v>
      </c>
    </row>
    <row r="528" ht="15.75" customHeight="1">
      <c r="A528" s="53" t="s">
        <v>7966</v>
      </c>
      <c r="B528" s="65">
        <v>9679001.0</v>
      </c>
      <c r="C528" s="61" t="s">
        <v>19473</v>
      </c>
      <c r="D528" s="63"/>
      <c r="E528" s="60">
        <v>0.0</v>
      </c>
    </row>
    <row r="529" ht="15.75" customHeight="1">
      <c r="A529" s="53" t="s">
        <v>7966</v>
      </c>
      <c r="B529" s="65">
        <v>9679003.0</v>
      </c>
      <c r="C529" s="61" t="s">
        <v>19474</v>
      </c>
      <c r="D529" s="63"/>
      <c r="E529" s="60">
        <v>0.0</v>
      </c>
    </row>
    <row r="530" ht="15.75" customHeight="1">
      <c r="A530" s="53" t="s">
        <v>7966</v>
      </c>
      <c r="B530" s="65">
        <v>9687003.0</v>
      </c>
      <c r="C530" s="61" t="s">
        <v>19475</v>
      </c>
      <c r="D530" s="63"/>
      <c r="E530" s="60">
        <v>0.0</v>
      </c>
    </row>
    <row r="531" ht="15.75" customHeight="1">
      <c r="A531" s="53" t="s">
        <v>7966</v>
      </c>
      <c r="B531" s="65">
        <v>9687053.0</v>
      </c>
      <c r="C531" s="61" t="s">
        <v>19476</v>
      </c>
      <c r="D531" s="63"/>
      <c r="E531" s="60">
        <v>12.5</v>
      </c>
    </row>
    <row r="532" ht="15.75" customHeight="1">
      <c r="A532" s="53" t="s">
        <v>7966</v>
      </c>
      <c r="B532" s="65">
        <v>9687054.0</v>
      </c>
      <c r="C532" s="61" t="s">
        <v>19477</v>
      </c>
      <c r="D532" s="63"/>
      <c r="E532" s="60">
        <v>25.0</v>
      </c>
    </row>
    <row r="533" ht="15.75" customHeight="1">
      <c r="A533" s="53" t="s">
        <v>7966</v>
      </c>
      <c r="B533" s="65">
        <v>9717001.0</v>
      </c>
      <c r="C533" s="61" t="s">
        <v>19478</v>
      </c>
      <c r="D533" s="63"/>
      <c r="E533" s="60">
        <v>0.0</v>
      </c>
    </row>
    <row r="534" ht="15.75" customHeight="1">
      <c r="A534" s="53" t="s">
        <v>7966</v>
      </c>
      <c r="B534" s="65">
        <v>9717011.0</v>
      </c>
      <c r="C534" s="61" t="s">
        <v>19479</v>
      </c>
      <c r="D534" s="63"/>
      <c r="E534" s="60">
        <v>0.0</v>
      </c>
    </row>
    <row r="535" ht="15.75" customHeight="1">
      <c r="A535" s="53" t="s">
        <v>7966</v>
      </c>
      <c r="B535" s="65">
        <v>9725177.0</v>
      </c>
      <c r="C535" s="61" t="s">
        <v>19480</v>
      </c>
      <c r="D535" s="63"/>
      <c r="E535" s="60">
        <v>0.0</v>
      </c>
    </row>
    <row r="536" ht="15.75" customHeight="1">
      <c r="A536" s="53" t="s">
        <v>7966</v>
      </c>
      <c r="B536" s="65">
        <v>9725205.0</v>
      </c>
      <c r="C536" s="61" t="s">
        <v>19481</v>
      </c>
      <c r="D536" s="63"/>
      <c r="E536" s="60">
        <v>0.0</v>
      </c>
    </row>
    <row r="537" ht="15.75" customHeight="1">
      <c r="A537" s="53" t="s">
        <v>7966</v>
      </c>
      <c r="B537" s="65">
        <v>9725311.0</v>
      </c>
      <c r="C537" s="61" t="s">
        <v>19482</v>
      </c>
      <c r="D537" s="63"/>
      <c r="E537" s="60">
        <v>6.0</v>
      </c>
    </row>
    <row r="538" ht="15.75" customHeight="1">
      <c r="A538" s="53" t="s">
        <v>7966</v>
      </c>
      <c r="B538" s="65">
        <v>9725315.0</v>
      </c>
      <c r="C538" s="61" t="s">
        <v>19483</v>
      </c>
      <c r="D538" s="63"/>
      <c r="E538" s="60">
        <v>300.0</v>
      </c>
    </row>
    <row r="539" ht="15.75" customHeight="1">
      <c r="A539" s="53" t="s">
        <v>7966</v>
      </c>
      <c r="B539" s="65">
        <v>9725316.0</v>
      </c>
      <c r="C539" s="61" t="s">
        <v>19484</v>
      </c>
      <c r="D539" s="63"/>
      <c r="E539" s="60">
        <v>300.0</v>
      </c>
    </row>
    <row r="540" ht="15.75" customHeight="1">
      <c r="A540" s="53" t="s">
        <v>7966</v>
      </c>
      <c r="B540" s="65">
        <v>9725317.0</v>
      </c>
      <c r="C540" s="61" t="s">
        <v>19485</v>
      </c>
      <c r="D540" s="63"/>
      <c r="E540" s="60">
        <v>300.0</v>
      </c>
    </row>
    <row r="541" ht="15.75" customHeight="1">
      <c r="A541" s="53" t="s">
        <v>7966</v>
      </c>
      <c r="B541" s="65">
        <v>9741002.0</v>
      </c>
      <c r="C541" s="61" t="s">
        <v>19486</v>
      </c>
      <c r="D541" s="63"/>
      <c r="E541" s="60">
        <v>2.49</v>
      </c>
    </row>
    <row r="542" ht="15.75" customHeight="1">
      <c r="A542" s="53" t="s">
        <v>7966</v>
      </c>
      <c r="B542" s="65">
        <v>9741012.0</v>
      </c>
      <c r="C542" s="61" t="s">
        <v>19487</v>
      </c>
      <c r="D542" s="63"/>
      <c r="E542" s="60">
        <v>8.0</v>
      </c>
    </row>
    <row r="543" ht="15.75" customHeight="1">
      <c r="A543" s="53" t="s">
        <v>7966</v>
      </c>
      <c r="B543" s="65">
        <v>9741014.0</v>
      </c>
      <c r="C543" s="61" t="s">
        <v>19488</v>
      </c>
      <c r="D543" s="63"/>
      <c r="E543" s="60">
        <v>600.0</v>
      </c>
    </row>
    <row r="544" ht="15.75" customHeight="1">
      <c r="A544" s="53" t="s">
        <v>7966</v>
      </c>
      <c r="B544" s="65">
        <v>9768003.0</v>
      </c>
      <c r="C544" s="61" t="s">
        <v>19489</v>
      </c>
      <c r="D544" s="63"/>
      <c r="E544" s="60">
        <v>0.0</v>
      </c>
    </row>
    <row r="545" ht="15.75" customHeight="1">
      <c r="A545" s="53" t="s">
        <v>7966</v>
      </c>
      <c r="B545" s="65">
        <v>9768025.0</v>
      </c>
      <c r="C545" s="61" t="s">
        <v>19490</v>
      </c>
      <c r="D545" s="63"/>
      <c r="E545" s="60">
        <v>0.0</v>
      </c>
    </row>
    <row r="546" ht="15.75" customHeight="1">
      <c r="A546" s="53" t="s">
        <v>7966</v>
      </c>
      <c r="B546" s="65">
        <v>9792385.0</v>
      </c>
      <c r="C546" s="61" t="s">
        <v>19491</v>
      </c>
      <c r="D546" s="63"/>
      <c r="E546" s="60">
        <v>1.0</v>
      </c>
    </row>
    <row r="547" ht="15.75" customHeight="1">
      <c r="A547" s="53" t="s">
        <v>7966</v>
      </c>
      <c r="B547" s="65">
        <v>9822547.0</v>
      </c>
      <c r="C547" s="61" t="s">
        <v>19492</v>
      </c>
      <c r="D547" s="63"/>
      <c r="E547" s="60">
        <v>500.0</v>
      </c>
    </row>
    <row r="548" ht="15.75" customHeight="1">
      <c r="A548" s="53" t="s">
        <v>7966</v>
      </c>
      <c r="B548" s="65">
        <v>9881039.0</v>
      </c>
      <c r="C548" s="61" t="s">
        <v>19493</v>
      </c>
      <c r="D548" s="63"/>
      <c r="E548" s="60">
        <v>0.0</v>
      </c>
    </row>
    <row r="549" ht="15.75" customHeight="1">
      <c r="A549" s="53" t="s">
        <v>7966</v>
      </c>
      <c r="B549" s="65">
        <v>9881040.0</v>
      </c>
      <c r="C549" s="61" t="s">
        <v>19494</v>
      </c>
      <c r="D549" s="63"/>
      <c r="E549" s="60">
        <v>0.0</v>
      </c>
    </row>
    <row r="550" ht="15.75" customHeight="1">
      <c r="A550" s="53" t="s">
        <v>7966</v>
      </c>
      <c r="B550" s="65">
        <v>9881041.0</v>
      </c>
      <c r="C550" s="61" t="s">
        <v>19495</v>
      </c>
      <c r="D550" s="63"/>
      <c r="E550" s="60">
        <v>0.0</v>
      </c>
    </row>
    <row r="551" ht="15.75" customHeight="1">
      <c r="A551" s="53" t="s">
        <v>7966</v>
      </c>
      <c r="B551" s="65">
        <v>9881114.0</v>
      </c>
      <c r="C551" s="61" t="s">
        <v>19496</v>
      </c>
      <c r="D551" s="63"/>
      <c r="E551" s="60">
        <v>1860.0</v>
      </c>
    </row>
    <row r="552" ht="15.75" customHeight="1">
      <c r="A552" s="53" t="s">
        <v>7966</v>
      </c>
      <c r="B552" s="65">
        <v>9881122.0</v>
      </c>
      <c r="C552" s="61" t="s">
        <v>19497</v>
      </c>
      <c r="D552" s="63"/>
      <c r="E552" s="60">
        <v>2.0</v>
      </c>
    </row>
    <row r="553" ht="15.75" customHeight="1">
      <c r="A553" s="53" t="s">
        <v>7966</v>
      </c>
      <c r="B553" s="65">
        <v>9881123.0</v>
      </c>
      <c r="C553" s="61" t="s">
        <v>19498</v>
      </c>
      <c r="D553" s="63"/>
      <c r="E553" s="60">
        <v>2.0</v>
      </c>
    </row>
    <row r="554" ht="15.75" customHeight="1">
      <c r="A554" s="53" t="s">
        <v>7966</v>
      </c>
      <c r="B554" s="65">
        <v>9881126.0</v>
      </c>
      <c r="C554" s="61" t="s">
        <v>19499</v>
      </c>
      <c r="D554" s="63"/>
      <c r="E554" s="60">
        <v>4500.0</v>
      </c>
    </row>
    <row r="555" ht="15.75" customHeight="1">
      <c r="A555" s="53" t="s">
        <v>7966</v>
      </c>
      <c r="B555" s="65">
        <v>9881127.0</v>
      </c>
      <c r="C555" s="61" t="s">
        <v>19500</v>
      </c>
      <c r="D555" s="63"/>
      <c r="E555" s="60">
        <v>600.0</v>
      </c>
    </row>
    <row r="556" ht="15.75" customHeight="1">
      <c r="A556" s="53" t="s">
        <v>7966</v>
      </c>
      <c r="B556" s="65">
        <v>9881128.0</v>
      </c>
      <c r="C556" s="61" t="s">
        <v>19501</v>
      </c>
      <c r="D556" s="63"/>
      <c r="E556" s="60">
        <v>225.0</v>
      </c>
    </row>
    <row r="557" ht="15.75" customHeight="1">
      <c r="A557" s="53" t="s">
        <v>7966</v>
      </c>
      <c r="B557" s="65">
        <v>9881129.0</v>
      </c>
      <c r="C557" s="61" t="s">
        <v>19502</v>
      </c>
      <c r="D557" s="63"/>
      <c r="E557" s="60">
        <v>600.0</v>
      </c>
    </row>
    <row r="558" ht="15.75" customHeight="1">
      <c r="A558" s="53" t="s">
        <v>7966</v>
      </c>
      <c r="B558" s="65">
        <v>9881130.0</v>
      </c>
      <c r="C558" s="61" t="s">
        <v>19503</v>
      </c>
      <c r="D558" s="63"/>
      <c r="E558" s="60">
        <v>750.0</v>
      </c>
    </row>
    <row r="559" ht="15.75" customHeight="1">
      <c r="A559" s="53" t="s">
        <v>7966</v>
      </c>
      <c r="B559" s="65">
        <v>9881131.0</v>
      </c>
      <c r="C559" s="61" t="s">
        <v>19504</v>
      </c>
      <c r="D559" s="63"/>
      <c r="E559" s="60">
        <v>75.0</v>
      </c>
    </row>
    <row r="560" ht="15.75" customHeight="1">
      <c r="A560" s="53" t="s">
        <v>7966</v>
      </c>
      <c r="B560" s="65">
        <v>9881132.0</v>
      </c>
      <c r="C560" s="61" t="s">
        <v>19505</v>
      </c>
      <c r="D560" s="63"/>
      <c r="E560" s="60">
        <v>300.0</v>
      </c>
    </row>
    <row r="561" ht="15.75" customHeight="1">
      <c r="A561" s="53" t="s">
        <v>7966</v>
      </c>
      <c r="B561" s="65">
        <v>9881133.0</v>
      </c>
      <c r="C561" s="61" t="s">
        <v>19506</v>
      </c>
      <c r="D561" s="63"/>
      <c r="E561" s="60">
        <v>1200.0</v>
      </c>
    </row>
    <row r="562" ht="15.75" customHeight="1">
      <c r="A562" s="53" t="s">
        <v>7966</v>
      </c>
      <c r="B562" s="65">
        <v>9881134.0</v>
      </c>
      <c r="C562" s="61" t="s">
        <v>19507</v>
      </c>
      <c r="D562" s="63"/>
      <c r="E562" s="60">
        <v>1200.0</v>
      </c>
    </row>
    <row r="563" ht="15.75" customHeight="1">
      <c r="A563" s="53" t="s">
        <v>7966</v>
      </c>
      <c r="B563" s="65">
        <v>9881135.0</v>
      </c>
      <c r="C563" s="61" t="s">
        <v>19508</v>
      </c>
      <c r="D563" s="63"/>
      <c r="E563" s="60">
        <v>300.0</v>
      </c>
    </row>
    <row r="564" ht="15.75" customHeight="1">
      <c r="A564" s="53" t="s">
        <v>7966</v>
      </c>
      <c r="B564" s="65">
        <v>9881136.0</v>
      </c>
      <c r="C564" s="61" t="s">
        <v>19509</v>
      </c>
      <c r="D564" s="63"/>
      <c r="E564" s="60">
        <v>600.0</v>
      </c>
    </row>
    <row r="565" ht="15.75" customHeight="1">
      <c r="A565" s="53" t="s">
        <v>7966</v>
      </c>
      <c r="B565" s="65">
        <v>9881137.0</v>
      </c>
      <c r="C565" s="61" t="s">
        <v>19510</v>
      </c>
      <c r="D565" s="63"/>
      <c r="E565" s="60">
        <v>300.0</v>
      </c>
    </row>
    <row r="566" ht="15.75" customHeight="1">
      <c r="A566" s="53" t="s">
        <v>7966</v>
      </c>
      <c r="B566" s="65">
        <v>9881138.0</v>
      </c>
      <c r="C566" s="61" t="s">
        <v>19511</v>
      </c>
      <c r="D566" s="63"/>
      <c r="E566" s="60">
        <v>300.0</v>
      </c>
    </row>
    <row r="567" ht="15.75" customHeight="1">
      <c r="A567" s="53" t="s">
        <v>7966</v>
      </c>
      <c r="B567" s="65">
        <v>9881139.0</v>
      </c>
      <c r="C567" s="61" t="s">
        <v>19512</v>
      </c>
      <c r="D567" s="63"/>
      <c r="E567" s="60">
        <v>75.0</v>
      </c>
    </row>
    <row r="568" ht="15.75" customHeight="1">
      <c r="A568" s="53" t="s">
        <v>7966</v>
      </c>
      <c r="B568" s="65">
        <v>9881140.0</v>
      </c>
      <c r="C568" s="61" t="s">
        <v>19513</v>
      </c>
      <c r="D568" s="63"/>
      <c r="E568" s="60">
        <v>600.0</v>
      </c>
    </row>
    <row r="569" ht="15.75" customHeight="1">
      <c r="A569" s="53" t="s">
        <v>7966</v>
      </c>
      <c r="B569" s="65">
        <v>9881141.0</v>
      </c>
      <c r="C569" s="61" t="s">
        <v>19514</v>
      </c>
      <c r="D569" s="63"/>
      <c r="E569" s="60">
        <v>1800.0</v>
      </c>
    </row>
    <row r="570" ht="15.75" customHeight="1">
      <c r="A570" s="53" t="s">
        <v>7966</v>
      </c>
      <c r="B570" s="65">
        <v>9881142.0</v>
      </c>
      <c r="C570" s="61" t="s">
        <v>19515</v>
      </c>
      <c r="D570" s="63"/>
      <c r="E570" s="60">
        <v>300.0</v>
      </c>
    </row>
    <row r="571" ht="15.75" customHeight="1">
      <c r="A571" s="53" t="s">
        <v>7966</v>
      </c>
      <c r="B571" s="65">
        <v>9881143.0</v>
      </c>
      <c r="C571" s="61" t="s">
        <v>19516</v>
      </c>
      <c r="D571" s="63"/>
      <c r="E571" s="60">
        <v>600.0</v>
      </c>
    </row>
    <row r="572" ht="15.75" customHeight="1">
      <c r="A572" s="53" t="s">
        <v>7966</v>
      </c>
      <c r="B572" s="65">
        <v>1.0758007E7</v>
      </c>
      <c r="C572" s="61" t="s">
        <v>19517</v>
      </c>
      <c r="D572" s="63"/>
      <c r="E572" s="60">
        <v>15.0</v>
      </c>
    </row>
    <row r="573" ht="15.75" customHeight="1">
      <c r="A573" s="53" t="s">
        <v>7966</v>
      </c>
      <c r="B573" s="65">
        <v>1.1215003E7</v>
      </c>
      <c r="C573" s="61" t="s">
        <v>19518</v>
      </c>
      <c r="D573" s="63"/>
      <c r="E573" s="60">
        <v>2.0</v>
      </c>
    </row>
    <row r="574" ht="15.75" customHeight="1">
      <c r="A574" s="53" t="s">
        <v>7966</v>
      </c>
      <c r="B574" s="65">
        <v>1.1444003E7</v>
      </c>
      <c r="C574" s="61" t="s">
        <v>19519</v>
      </c>
      <c r="D574" s="63"/>
      <c r="E574" s="60">
        <v>20.0</v>
      </c>
    </row>
    <row r="575" ht="15.75" customHeight="1">
      <c r="A575" s="53" t="s">
        <v>7966</v>
      </c>
      <c r="B575" s="65">
        <v>1.1690025E7</v>
      </c>
      <c r="C575" s="61" t="s">
        <v>19520</v>
      </c>
      <c r="D575" s="63"/>
      <c r="E575" s="60">
        <v>30.0</v>
      </c>
    </row>
    <row r="576" ht="15.75" customHeight="1">
      <c r="A576" s="53" t="s">
        <v>7966</v>
      </c>
      <c r="B576" s="65">
        <v>1.1762008E7</v>
      </c>
      <c r="C576" s="61" t="s">
        <v>19521</v>
      </c>
      <c r="D576" s="63"/>
      <c r="E576" s="60">
        <v>50.0</v>
      </c>
    </row>
    <row r="577" ht="15.75" customHeight="1">
      <c r="A577" s="53" t="s">
        <v>7966</v>
      </c>
      <c r="B577" s="65">
        <v>1.1762038E7</v>
      </c>
      <c r="C577" s="61" t="s">
        <v>19522</v>
      </c>
      <c r="D577" s="63"/>
      <c r="E577" s="60">
        <v>386.0</v>
      </c>
    </row>
    <row r="578" ht="15.75" customHeight="1">
      <c r="A578" s="53" t="s">
        <v>7966</v>
      </c>
      <c r="B578" s="65">
        <v>1.1800009E7</v>
      </c>
      <c r="C578" s="61" t="s">
        <v>19523</v>
      </c>
      <c r="D578" s="63"/>
      <c r="E578" s="60">
        <v>100.0</v>
      </c>
    </row>
    <row r="579" ht="15.75" customHeight="1">
      <c r="A579" s="53" t="s">
        <v>7966</v>
      </c>
      <c r="B579" s="65">
        <v>1.1983002E7</v>
      </c>
      <c r="C579" s="61" t="s">
        <v>19524</v>
      </c>
      <c r="D579" s="63"/>
      <c r="E579" s="60">
        <v>0.0</v>
      </c>
    </row>
    <row r="580" ht="15.75" customHeight="1">
      <c r="A580" s="53" t="s">
        <v>7966</v>
      </c>
      <c r="B580" s="65">
        <v>1.2190001E7</v>
      </c>
      <c r="C580" s="61" t="s">
        <v>19525</v>
      </c>
      <c r="D580" s="63"/>
      <c r="E580" s="60">
        <v>10.0</v>
      </c>
    </row>
    <row r="581" ht="15.75" customHeight="1">
      <c r="A581" s="53" t="s">
        <v>7966</v>
      </c>
      <c r="B581" s="65">
        <v>1.2190002E7</v>
      </c>
      <c r="C581" s="61" t="s">
        <v>19526</v>
      </c>
      <c r="D581" s="63"/>
      <c r="E581" s="60">
        <v>12.0</v>
      </c>
    </row>
    <row r="582" ht="15.75" customHeight="1">
      <c r="A582" s="53" t="s">
        <v>7966</v>
      </c>
      <c r="B582" s="65">
        <v>1.2190003E7</v>
      </c>
      <c r="C582" s="61" t="s">
        <v>19527</v>
      </c>
      <c r="D582" s="63"/>
      <c r="E582" s="60">
        <v>6.0</v>
      </c>
    </row>
    <row r="583" ht="15.75" customHeight="1">
      <c r="A583" s="53" t="s">
        <v>7966</v>
      </c>
      <c r="B583" s="65">
        <v>1.2190004E7</v>
      </c>
      <c r="C583" s="61" t="s">
        <v>19528</v>
      </c>
      <c r="D583" s="63"/>
      <c r="E583" s="60">
        <v>1.0</v>
      </c>
    </row>
    <row r="584" ht="15.75" customHeight="1">
      <c r="A584" s="53" t="s">
        <v>7966</v>
      </c>
      <c r="B584" s="65">
        <v>1.2220001E7</v>
      </c>
      <c r="C584" s="61" t="s">
        <v>19529</v>
      </c>
      <c r="D584" s="63"/>
      <c r="E584" s="60">
        <v>20.0</v>
      </c>
    </row>
    <row r="585" ht="15.75" customHeight="1">
      <c r="A585" s="53" t="s">
        <v>7966</v>
      </c>
      <c r="B585" s="65">
        <v>1.2491032E7</v>
      </c>
      <c r="C585" s="61" t="s">
        <v>19530</v>
      </c>
      <c r="D585" s="63"/>
      <c r="E585" s="60">
        <v>5.0</v>
      </c>
    </row>
    <row r="586" ht="15.75" customHeight="1">
      <c r="A586" s="53" t="s">
        <v>7966</v>
      </c>
      <c r="B586" s="65">
        <v>1.2645022E7</v>
      </c>
      <c r="C586" s="61" t="s">
        <v>19531</v>
      </c>
      <c r="D586" s="63"/>
      <c r="E586" s="60">
        <v>1.0</v>
      </c>
    </row>
    <row r="587" ht="15.75" customHeight="1">
      <c r="A587" s="53" t="s">
        <v>7966</v>
      </c>
      <c r="B587" s="65">
        <v>1.2777012E7</v>
      </c>
      <c r="C587" s="61" t="s">
        <v>19532</v>
      </c>
      <c r="D587" s="63"/>
      <c r="E587" s="60">
        <v>1.0</v>
      </c>
    </row>
    <row r="588" ht="15.75" customHeight="1">
      <c r="A588" s="53" t="s">
        <v>7966</v>
      </c>
      <c r="B588" s="65">
        <v>1.2777056E7</v>
      </c>
      <c r="C588" s="61" t="s">
        <v>19533</v>
      </c>
      <c r="D588" s="63"/>
      <c r="E588" s="60">
        <v>1.0</v>
      </c>
    </row>
    <row r="589" ht="15.75" customHeight="1">
      <c r="A589" s="53" t="s">
        <v>7966</v>
      </c>
      <c r="B589" s="65">
        <v>1.2785013E7</v>
      </c>
      <c r="C589" s="61" t="s">
        <v>19534</v>
      </c>
      <c r="D589" s="63"/>
      <c r="E589" s="60">
        <v>2.0</v>
      </c>
    </row>
    <row r="590" ht="15.75" customHeight="1">
      <c r="A590" s="53" t="s">
        <v>7966</v>
      </c>
      <c r="B590" s="65">
        <v>1.2998002E7</v>
      </c>
      <c r="C590" s="61" t="s">
        <v>19535</v>
      </c>
      <c r="D590" s="63"/>
      <c r="E590" s="60">
        <v>30.0</v>
      </c>
    </row>
    <row r="591" ht="15.75" customHeight="1">
      <c r="A591" s="53" t="s">
        <v>7966</v>
      </c>
      <c r="B591" s="65">
        <v>1.2998025E7</v>
      </c>
      <c r="C591" s="61" t="s">
        <v>19536</v>
      </c>
      <c r="D591" s="63"/>
      <c r="E591" s="60">
        <v>6.0</v>
      </c>
    </row>
    <row r="592" ht="15.75" customHeight="1">
      <c r="A592" s="53" t="s">
        <v>7966</v>
      </c>
      <c r="B592" s="65">
        <v>1.3838009E7</v>
      </c>
      <c r="C592" s="61" t="s">
        <v>19537</v>
      </c>
      <c r="D592" s="63"/>
      <c r="E592" s="60">
        <v>20.0</v>
      </c>
    </row>
    <row r="593" ht="15.75" customHeight="1">
      <c r="A593" s="53" t="s">
        <v>7966</v>
      </c>
      <c r="B593" s="65">
        <v>1.4184074E7</v>
      </c>
      <c r="C593" s="61" t="s">
        <v>19538</v>
      </c>
      <c r="D593" s="63"/>
      <c r="E593" s="60">
        <v>2.0</v>
      </c>
    </row>
    <row r="594" ht="15.75" customHeight="1">
      <c r="A594" s="53" t="s">
        <v>7966</v>
      </c>
      <c r="B594" s="65">
        <v>1.4320019E7</v>
      </c>
      <c r="C594" s="61" t="s">
        <v>19539</v>
      </c>
      <c r="D594" s="63"/>
      <c r="E594" s="60">
        <v>0.0</v>
      </c>
    </row>
    <row r="595" ht="15.75" customHeight="1">
      <c r="A595" s="53" t="s">
        <v>7966</v>
      </c>
      <c r="B595" s="65">
        <v>1.4494011E7</v>
      </c>
      <c r="C595" s="61" t="s">
        <v>19540</v>
      </c>
      <c r="D595" s="63"/>
      <c r="E595" s="60">
        <v>0.0</v>
      </c>
    </row>
    <row r="596" ht="15.75" customHeight="1">
      <c r="A596" s="53" t="s">
        <v>7966</v>
      </c>
      <c r="B596" s="65">
        <v>1.4613012E7</v>
      </c>
      <c r="C596" s="61" t="s">
        <v>19541</v>
      </c>
      <c r="D596" s="63"/>
      <c r="E596" s="60">
        <v>24.0</v>
      </c>
    </row>
    <row r="597" ht="15.75" customHeight="1">
      <c r="A597" s="53" t="s">
        <v>7966</v>
      </c>
      <c r="B597" s="65">
        <v>1.4710015E7</v>
      </c>
      <c r="C597" s="61" t="s">
        <v>19542</v>
      </c>
      <c r="D597" s="63"/>
      <c r="E597" s="60">
        <v>12.0</v>
      </c>
    </row>
    <row r="598" ht="15.75" customHeight="1">
      <c r="A598" s="53" t="s">
        <v>7966</v>
      </c>
      <c r="B598" s="65">
        <v>1.4800001E7</v>
      </c>
      <c r="C598" s="61" t="s">
        <v>19543</v>
      </c>
      <c r="D598" s="63"/>
      <c r="E598" s="60">
        <v>1.0</v>
      </c>
    </row>
    <row r="599" ht="15.75" customHeight="1">
      <c r="A599" s="53" t="s">
        <v>7966</v>
      </c>
      <c r="B599" s="65">
        <v>1.4800002E7</v>
      </c>
      <c r="C599" s="61" t="s">
        <v>19544</v>
      </c>
      <c r="D599" s="63"/>
      <c r="E599" s="60">
        <v>2.0</v>
      </c>
    </row>
    <row r="600" ht="15.75" customHeight="1">
      <c r="A600" s="53" t="s">
        <v>7966</v>
      </c>
      <c r="B600" s="65">
        <v>1.4800003E7</v>
      </c>
      <c r="C600" s="61" t="s">
        <v>19545</v>
      </c>
      <c r="D600" s="63"/>
      <c r="E600" s="60">
        <v>1.0</v>
      </c>
    </row>
    <row r="601" ht="15.75" customHeight="1">
      <c r="A601" s="53" t="s">
        <v>7966</v>
      </c>
      <c r="B601" s="65">
        <v>1.4800015E7</v>
      </c>
      <c r="C601" s="61" t="s">
        <v>19546</v>
      </c>
      <c r="D601" s="63"/>
      <c r="E601" s="60">
        <v>1.0</v>
      </c>
    </row>
    <row r="602" ht="15.75" customHeight="1">
      <c r="A602" s="53" t="s">
        <v>7966</v>
      </c>
      <c r="B602" s="65">
        <v>1.4982004E7</v>
      </c>
      <c r="C602" s="61" t="s">
        <v>19547</v>
      </c>
      <c r="D602" s="63"/>
      <c r="E602" s="60">
        <v>858.75</v>
      </c>
    </row>
    <row r="603" ht="15.75" customHeight="1">
      <c r="A603" s="53" t="s">
        <v>7966</v>
      </c>
      <c r="B603" s="65">
        <v>1.4982008E7</v>
      </c>
      <c r="C603" s="61" t="s">
        <v>19548</v>
      </c>
      <c r="D603" s="63"/>
      <c r="E603" s="60">
        <v>36.0</v>
      </c>
    </row>
    <row r="604" ht="15.75" customHeight="1">
      <c r="A604" s="53" t="s">
        <v>7966</v>
      </c>
      <c r="B604" s="65">
        <v>1.4982011E7</v>
      </c>
      <c r="C604" s="61" t="s">
        <v>19549</v>
      </c>
      <c r="D604" s="63"/>
      <c r="E604" s="60">
        <v>50.0</v>
      </c>
    </row>
    <row r="605" ht="15.75" customHeight="1">
      <c r="A605" s="53" t="s">
        <v>7966</v>
      </c>
      <c r="B605" s="65">
        <v>1.4982018E7</v>
      </c>
      <c r="C605" s="61" t="s">
        <v>19550</v>
      </c>
      <c r="D605" s="63"/>
      <c r="E605" s="60">
        <v>375.0</v>
      </c>
    </row>
    <row r="606" ht="15.75" customHeight="1">
      <c r="A606" s="53" t="s">
        <v>7966</v>
      </c>
      <c r="B606" s="65">
        <v>1.4982024E7</v>
      </c>
      <c r="C606" s="61" t="s">
        <v>19551</v>
      </c>
      <c r="D606" s="63"/>
      <c r="E606" s="60">
        <v>447.45</v>
      </c>
    </row>
    <row r="607" ht="15.75" customHeight="1">
      <c r="A607" s="53" t="s">
        <v>7966</v>
      </c>
      <c r="B607" s="65">
        <v>1.5075005E7</v>
      </c>
      <c r="C607" s="61" t="s">
        <v>19552</v>
      </c>
      <c r="D607" s="63"/>
      <c r="E607" s="60">
        <v>0.0</v>
      </c>
    </row>
    <row r="608" ht="15.75" customHeight="1">
      <c r="A608" s="53" t="s">
        <v>7966</v>
      </c>
      <c r="B608" s="65">
        <v>1.5075032E7</v>
      </c>
      <c r="C608" s="61" t="s">
        <v>19553</v>
      </c>
      <c r="D608" s="63"/>
      <c r="E608" s="60">
        <v>10.0</v>
      </c>
    </row>
    <row r="609" ht="15.75" customHeight="1">
      <c r="A609" s="53" t="s">
        <v>7966</v>
      </c>
      <c r="B609" s="65">
        <v>1.5075043E7</v>
      </c>
      <c r="C609" s="61" t="s">
        <v>19554</v>
      </c>
      <c r="D609" s="63"/>
      <c r="E609" s="60">
        <v>15.0</v>
      </c>
    </row>
    <row r="610" ht="15.75" customHeight="1">
      <c r="A610" s="53" t="s">
        <v>7966</v>
      </c>
      <c r="B610" s="65">
        <v>1.5075053E7</v>
      </c>
      <c r="C610" s="61" t="s">
        <v>19555</v>
      </c>
      <c r="D610" s="63"/>
      <c r="E610" s="60">
        <v>30.0</v>
      </c>
    </row>
    <row r="611" ht="15.75" customHeight="1">
      <c r="A611" s="53" t="s">
        <v>7966</v>
      </c>
      <c r="B611" s="65">
        <v>1.5075054E7</v>
      </c>
      <c r="C611" s="61" t="s">
        <v>19556</v>
      </c>
      <c r="D611" s="63"/>
      <c r="E611" s="60">
        <v>30.0</v>
      </c>
    </row>
    <row r="612" ht="15.75" customHeight="1">
      <c r="A612" s="53" t="s">
        <v>7966</v>
      </c>
      <c r="B612" s="65">
        <v>1.5075055E7</v>
      </c>
      <c r="C612" s="61" t="s">
        <v>19557</v>
      </c>
      <c r="D612" s="63"/>
      <c r="E612" s="60">
        <v>30.0</v>
      </c>
    </row>
    <row r="613" ht="15.75" customHeight="1">
      <c r="A613" s="53" t="s">
        <v>7966</v>
      </c>
      <c r="B613" s="65">
        <v>1.5113048E7</v>
      </c>
      <c r="C613" s="61" t="s">
        <v>19558</v>
      </c>
      <c r="D613" s="63"/>
      <c r="E613" s="60">
        <v>2.0</v>
      </c>
    </row>
    <row r="614" ht="15.75" customHeight="1">
      <c r="A614" s="53" t="s">
        <v>7966</v>
      </c>
      <c r="B614" s="65">
        <v>1.5113112E7</v>
      </c>
      <c r="C614" s="61" t="s">
        <v>19559</v>
      </c>
      <c r="D614" s="63"/>
      <c r="E614" s="60">
        <v>3.0</v>
      </c>
    </row>
    <row r="615" ht="15.75" customHeight="1">
      <c r="A615" s="53" t="s">
        <v>7966</v>
      </c>
      <c r="B615" s="65">
        <v>1.5113118E7</v>
      </c>
      <c r="C615" s="61" t="s">
        <v>19560</v>
      </c>
      <c r="D615" s="63"/>
      <c r="E615" s="60">
        <v>2.0</v>
      </c>
    </row>
    <row r="616" ht="15.75" customHeight="1">
      <c r="A616" s="53" t="s">
        <v>7966</v>
      </c>
      <c r="B616" s="65">
        <v>1.5113119E7</v>
      </c>
      <c r="C616" s="61" t="s">
        <v>19561</v>
      </c>
      <c r="D616" s="63"/>
      <c r="E616" s="60">
        <v>2.0</v>
      </c>
    </row>
    <row r="617" ht="15.75" customHeight="1">
      <c r="A617" s="53" t="s">
        <v>7966</v>
      </c>
      <c r="B617" s="65">
        <v>1.511312E7</v>
      </c>
      <c r="C617" s="61" t="s">
        <v>19562</v>
      </c>
      <c r="D617" s="63"/>
      <c r="E617" s="60">
        <v>100.0</v>
      </c>
    </row>
    <row r="618" ht="15.75" customHeight="1">
      <c r="A618" s="53" t="s">
        <v>7966</v>
      </c>
      <c r="B618" s="65">
        <v>1.5113121E7</v>
      </c>
      <c r="C618" s="61" t="s">
        <v>19563</v>
      </c>
      <c r="D618" s="63"/>
      <c r="E618" s="60">
        <v>6.0</v>
      </c>
    </row>
    <row r="619" ht="15.75" customHeight="1">
      <c r="A619" s="53" t="s">
        <v>7966</v>
      </c>
      <c r="B619" s="65">
        <v>1.5407013E7</v>
      </c>
      <c r="C619" s="61" t="s">
        <v>19564</v>
      </c>
      <c r="D619" s="63"/>
      <c r="E619" s="60">
        <v>3.0</v>
      </c>
    </row>
    <row r="620" ht="15.75" customHeight="1">
      <c r="A620" s="53" t="s">
        <v>7966</v>
      </c>
      <c r="B620" s="65">
        <v>1.6055005E7</v>
      </c>
      <c r="C620" s="61" t="s">
        <v>19565</v>
      </c>
      <c r="D620" s="63"/>
      <c r="E620" s="60">
        <v>2.0</v>
      </c>
    </row>
    <row r="621" ht="15.75" customHeight="1">
      <c r="A621" s="53" t="s">
        <v>7966</v>
      </c>
      <c r="B621" s="65">
        <v>1.6055008E7</v>
      </c>
      <c r="C621" s="61" t="s">
        <v>19566</v>
      </c>
      <c r="D621" s="63"/>
      <c r="E621" s="60">
        <v>4.0</v>
      </c>
    </row>
    <row r="622" ht="15.75" customHeight="1">
      <c r="A622" s="53" t="s">
        <v>7966</v>
      </c>
      <c r="B622" s="65">
        <v>1.6616001E7</v>
      </c>
      <c r="C622" s="61" t="s">
        <v>19567</v>
      </c>
      <c r="D622" s="63"/>
      <c r="E622" s="60">
        <v>1.0</v>
      </c>
    </row>
    <row r="623" ht="15.75" customHeight="1">
      <c r="A623" s="53" t="s">
        <v>7966</v>
      </c>
      <c r="B623" s="65">
        <v>1.6799021E7</v>
      </c>
      <c r="C623" s="61" t="s">
        <v>19568</v>
      </c>
      <c r="D623" s="63"/>
      <c r="E623" s="60">
        <v>2.0</v>
      </c>
    </row>
    <row r="624" ht="15.75" customHeight="1">
      <c r="A624" s="53" t="s">
        <v>7966</v>
      </c>
      <c r="B624" s="65">
        <v>1.7272007E7</v>
      </c>
      <c r="C624" s="61" t="s">
        <v>19569</v>
      </c>
      <c r="D624" s="63"/>
      <c r="E624" s="60">
        <v>4.0</v>
      </c>
    </row>
    <row r="625" ht="15.75" customHeight="1">
      <c r="A625" s="53" t="s">
        <v>7966</v>
      </c>
      <c r="B625" s="65">
        <v>1.7590006E7</v>
      </c>
      <c r="C625" s="61" t="s">
        <v>19570</v>
      </c>
      <c r="D625" s="63"/>
      <c r="E625" s="60">
        <v>2.0</v>
      </c>
    </row>
    <row r="626" ht="15.75" customHeight="1">
      <c r="A626" s="53" t="s">
        <v>7966</v>
      </c>
      <c r="B626" s="65">
        <v>1.7760002E7</v>
      </c>
      <c r="C626" s="61" t="s">
        <v>19571</v>
      </c>
      <c r="D626" s="63"/>
      <c r="E626" s="60">
        <v>306.0</v>
      </c>
    </row>
    <row r="627" ht="15.75" customHeight="1">
      <c r="A627" s="53" t="s">
        <v>7966</v>
      </c>
      <c r="B627" s="65">
        <v>1.8082016E7</v>
      </c>
      <c r="C627" s="61" t="s">
        <v>19572</v>
      </c>
      <c r="D627" s="63"/>
      <c r="E627" s="60">
        <v>3.0</v>
      </c>
    </row>
    <row r="628" ht="15.75" customHeight="1">
      <c r="A628" s="53" t="s">
        <v>7966</v>
      </c>
      <c r="B628" s="65">
        <v>1.8325003E7</v>
      </c>
      <c r="C628" s="61" t="s">
        <v>19573</v>
      </c>
      <c r="D628" s="63"/>
      <c r="E628" s="60">
        <v>10.0</v>
      </c>
    </row>
    <row r="629" ht="15.75" customHeight="1">
      <c r="A629" s="53" t="s">
        <v>7966</v>
      </c>
      <c r="B629" s="65">
        <v>1.8325006E7</v>
      </c>
      <c r="C629" s="61" t="s">
        <v>19574</v>
      </c>
      <c r="D629" s="63"/>
      <c r="E629" s="60">
        <v>10.0</v>
      </c>
    </row>
    <row r="630" ht="15.75" customHeight="1">
      <c r="A630" s="53" t="s">
        <v>7966</v>
      </c>
      <c r="B630" s="65">
        <v>1.8910005E7</v>
      </c>
      <c r="C630" s="61" t="s">
        <v>19575</v>
      </c>
      <c r="D630" s="63"/>
      <c r="E630" s="60">
        <v>25.0</v>
      </c>
    </row>
    <row r="631" ht="15.75" customHeight="1">
      <c r="A631" s="53" t="s">
        <v>7966</v>
      </c>
      <c r="B631" s="65">
        <v>1.891001E7</v>
      </c>
      <c r="C631" s="61" t="s">
        <v>19576</v>
      </c>
      <c r="D631" s="63"/>
      <c r="E631" s="60">
        <v>17.0</v>
      </c>
    </row>
    <row r="632" ht="15.75" customHeight="1">
      <c r="A632" s="53" t="s">
        <v>7966</v>
      </c>
      <c r="B632" s="65">
        <v>1.8910013E7</v>
      </c>
      <c r="C632" s="61" t="s">
        <v>19577</v>
      </c>
      <c r="D632" s="63"/>
      <c r="E632" s="60">
        <v>10.0</v>
      </c>
    </row>
    <row r="633" ht="15.75" customHeight="1">
      <c r="A633" s="53" t="s">
        <v>7966</v>
      </c>
      <c r="B633" s="65">
        <v>1.8937035E7</v>
      </c>
      <c r="C633" s="61" t="s">
        <v>19578</v>
      </c>
      <c r="D633" s="63"/>
      <c r="E633" s="60">
        <v>0.0</v>
      </c>
    </row>
    <row r="634" ht="15.75" customHeight="1">
      <c r="A634" s="53" t="s">
        <v>7966</v>
      </c>
      <c r="B634" s="65">
        <v>1.9380038E7</v>
      </c>
      <c r="C634" s="61" t="s">
        <v>19579</v>
      </c>
      <c r="D634" s="63"/>
      <c r="E634" s="60">
        <v>1.0</v>
      </c>
    </row>
    <row r="635" ht="15.75" customHeight="1">
      <c r="A635" s="53" t="s">
        <v>7966</v>
      </c>
      <c r="B635" s="65">
        <v>1.9445003E7</v>
      </c>
      <c r="C635" s="61" t="s">
        <v>19580</v>
      </c>
      <c r="D635" s="63"/>
      <c r="E635" s="60">
        <v>1.0</v>
      </c>
    </row>
    <row r="636" ht="15.75" customHeight="1">
      <c r="A636" s="53" t="s">
        <v>7966</v>
      </c>
      <c r="B636" s="65">
        <v>2.0478057E7</v>
      </c>
      <c r="C636" s="61" t="s">
        <v>19581</v>
      </c>
      <c r="D636" s="63"/>
      <c r="E636" s="60">
        <v>2000.0</v>
      </c>
    </row>
    <row r="637" ht="15.75" customHeight="1">
      <c r="A637" s="53" t="s">
        <v>7966</v>
      </c>
      <c r="B637" s="65">
        <v>2.1318006E7</v>
      </c>
      <c r="C637" s="61" t="s">
        <v>19582</v>
      </c>
      <c r="D637" s="63"/>
      <c r="E637" s="60">
        <v>1.0</v>
      </c>
    </row>
    <row r="638" ht="15.75" customHeight="1">
      <c r="A638" s="53" t="s">
        <v>7966</v>
      </c>
      <c r="B638" s="65">
        <v>2.1318007E7</v>
      </c>
      <c r="C638" s="61" t="s">
        <v>19583</v>
      </c>
      <c r="D638" s="63"/>
      <c r="E638" s="60">
        <v>41.0</v>
      </c>
    </row>
    <row r="639" ht="15.75" customHeight="1">
      <c r="A639" s="53" t="s">
        <v>7966</v>
      </c>
      <c r="B639" s="65">
        <v>2.1385089E7</v>
      </c>
      <c r="C639" s="61" t="s">
        <v>19584</v>
      </c>
      <c r="D639" s="63"/>
      <c r="E639" s="60">
        <v>17.0</v>
      </c>
    </row>
    <row r="640" ht="15.75" customHeight="1">
      <c r="A640" s="53" t="s">
        <v>7966</v>
      </c>
      <c r="B640" s="65">
        <v>2.1776002E7</v>
      </c>
      <c r="C640" s="61" t="s">
        <v>19585</v>
      </c>
      <c r="D640" s="63"/>
      <c r="E640" s="60">
        <v>1.0</v>
      </c>
    </row>
    <row r="641" ht="15.75" customHeight="1">
      <c r="A641" s="53" t="s">
        <v>7966</v>
      </c>
      <c r="B641" s="65">
        <v>2.1776029E7</v>
      </c>
      <c r="C641" s="61" t="s">
        <v>19586</v>
      </c>
      <c r="D641" s="63"/>
      <c r="E641" s="60">
        <v>35.0</v>
      </c>
    </row>
    <row r="642" ht="15.75" customHeight="1">
      <c r="A642" s="53" t="s">
        <v>7966</v>
      </c>
      <c r="B642" s="65">
        <v>2.177604E7</v>
      </c>
      <c r="C642" s="61" t="s">
        <v>19587</v>
      </c>
      <c r="D642" s="63"/>
      <c r="E642" s="60">
        <v>2.0</v>
      </c>
    </row>
    <row r="643" ht="15.75" customHeight="1">
      <c r="A643" s="53" t="s">
        <v>7966</v>
      </c>
      <c r="B643" s="65">
        <v>2.1784065E7</v>
      </c>
      <c r="C643" s="61" t="s">
        <v>19588</v>
      </c>
      <c r="D643" s="63"/>
      <c r="E643" s="60">
        <v>10.0</v>
      </c>
    </row>
    <row r="644" ht="15.75" customHeight="1">
      <c r="A644" s="53" t="s">
        <v>7966</v>
      </c>
      <c r="B644" s="65">
        <v>2.1814023E7</v>
      </c>
      <c r="C644" s="61" t="s">
        <v>19589</v>
      </c>
      <c r="D644" s="63"/>
      <c r="E644" s="60">
        <v>342.0</v>
      </c>
    </row>
    <row r="645" ht="15.75" customHeight="1">
      <c r="A645" s="53" t="s">
        <v>7966</v>
      </c>
      <c r="B645" s="65">
        <v>2.1814038E7</v>
      </c>
      <c r="C645" s="61" t="s">
        <v>19590</v>
      </c>
      <c r="D645" s="63"/>
      <c r="E645" s="60">
        <v>82.0</v>
      </c>
    </row>
    <row r="646" ht="15.75" customHeight="1">
      <c r="A646" s="53" t="s">
        <v>7966</v>
      </c>
      <c r="B646" s="65">
        <v>2.1822031E7</v>
      </c>
      <c r="C646" s="61" t="s">
        <v>19591</v>
      </c>
      <c r="D646" s="63"/>
      <c r="E646" s="60">
        <v>142.0</v>
      </c>
    </row>
    <row r="647" ht="15.75" customHeight="1">
      <c r="A647" s="53" t="s">
        <v>7966</v>
      </c>
      <c r="B647" s="65">
        <v>2.2004007E7</v>
      </c>
      <c r="C647" s="61" t="s">
        <v>19592</v>
      </c>
      <c r="D647" s="63"/>
      <c r="E647" s="60">
        <v>24.0</v>
      </c>
    </row>
    <row r="648" ht="15.75" customHeight="1">
      <c r="A648" s="53" t="s">
        <v>7966</v>
      </c>
      <c r="B648" s="65">
        <v>2.2047004E7</v>
      </c>
      <c r="C648" s="61" t="s">
        <v>19593</v>
      </c>
      <c r="D648" s="63"/>
      <c r="E648" s="60">
        <v>12.0</v>
      </c>
    </row>
    <row r="649" ht="15.75" customHeight="1">
      <c r="A649" s="53" t="s">
        <v>7966</v>
      </c>
      <c r="B649" s="65">
        <v>2.2047005E7</v>
      </c>
      <c r="C649" s="61" t="s">
        <v>19594</v>
      </c>
      <c r="D649" s="63"/>
      <c r="E649" s="60">
        <v>2.0</v>
      </c>
    </row>
    <row r="650" ht="15.75" customHeight="1">
      <c r="A650" s="53" t="s">
        <v>7966</v>
      </c>
      <c r="B650" s="65">
        <v>2.2047006E7</v>
      </c>
      <c r="C650" s="61" t="s">
        <v>19595</v>
      </c>
      <c r="D650" s="63"/>
      <c r="E650" s="60">
        <v>5.0</v>
      </c>
    </row>
    <row r="651" ht="15.75" customHeight="1">
      <c r="A651" s="53" t="s">
        <v>7966</v>
      </c>
      <c r="B651" s="65">
        <v>2.2047009E7</v>
      </c>
      <c r="C651" s="61" t="s">
        <v>19596</v>
      </c>
      <c r="D651" s="63"/>
      <c r="E651" s="60">
        <v>29.0</v>
      </c>
    </row>
    <row r="652" ht="15.75" customHeight="1">
      <c r="A652" s="53" t="s">
        <v>7966</v>
      </c>
      <c r="B652" s="65">
        <v>2.2241004E7</v>
      </c>
      <c r="C652" s="61" t="s">
        <v>19597</v>
      </c>
      <c r="D652" s="63"/>
      <c r="E652" s="60">
        <v>14.0</v>
      </c>
    </row>
    <row r="653" ht="15.75" customHeight="1">
      <c r="A653" s="53" t="s">
        <v>7966</v>
      </c>
      <c r="B653" s="65">
        <v>2.2241007E7</v>
      </c>
      <c r="C653" s="61" t="s">
        <v>19598</v>
      </c>
      <c r="D653" s="63"/>
      <c r="E653" s="60">
        <v>10.0</v>
      </c>
    </row>
    <row r="654" ht="15.75" customHeight="1">
      <c r="A654" s="53" t="s">
        <v>7966</v>
      </c>
      <c r="B654" s="65">
        <v>2.2241008E7</v>
      </c>
      <c r="C654" s="61" t="s">
        <v>19599</v>
      </c>
      <c r="D654" s="63"/>
      <c r="E654" s="60">
        <v>31.0</v>
      </c>
    </row>
    <row r="655" ht="15.75" customHeight="1">
      <c r="A655" s="53" t="s">
        <v>7966</v>
      </c>
      <c r="B655" s="65">
        <v>2.2241011E7</v>
      </c>
      <c r="C655" s="61" t="s">
        <v>19600</v>
      </c>
      <c r="D655" s="63"/>
      <c r="E655" s="60">
        <v>49.0</v>
      </c>
    </row>
    <row r="656" ht="15.75" customHeight="1">
      <c r="A656" s="53" t="s">
        <v>7966</v>
      </c>
      <c r="B656" s="65">
        <v>2.2241016E7</v>
      </c>
      <c r="C656" s="61" t="s">
        <v>19601</v>
      </c>
      <c r="D656" s="63"/>
      <c r="E656" s="60">
        <v>8.0</v>
      </c>
    </row>
    <row r="657" ht="15.75" customHeight="1">
      <c r="A657" s="53" t="s">
        <v>7966</v>
      </c>
      <c r="B657" s="65">
        <v>2.2241019E7</v>
      </c>
      <c r="C657" s="61" t="s">
        <v>19602</v>
      </c>
      <c r="D657" s="63"/>
      <c r="E657" s="60">
        <v>128.0</v>
      </c>
    </row>
    <row r="658" ht="15.75" customHeight="1">
      <c r="A658" s="53" t="s">
        <v>7966</v>
      </c>
      <c r="B658" s="65">
        <v>2.2241036E7</v>
      </c>
      <c r="C658" s="61" t="s">
        <v>19603</v>
      </c>
      <c r="D658" s="63"/>
      <c r="E658" s="60">
        <v>161.0</v>
      </c>
    </row>
    <row r="659" ht="15.75" customHeight="1">
      <c r="A659" s="53" t="s">
        <v>7966</v>
      </c>
      <c r="B659" s="65">
        <v>2.2349018E7</v>
      </c>
      <c r="C659" s="61" t="s">
        <v>19604</v>
      </c>
      <c r="D659" s="63"/>
      <c r="E659" s="60">
        <v>2.0</v>
      </c>
    </row>
    <row r="660" ht="15.75" customHeight="1">
      <c r="A660" s="53" t="s">
        <v>7966</v>
      </c>
      <c r="B660" s="65">
        <v>2.2349023E7</v>
      </c>
      <c r="C660" s="61" t="s">
        <v>19605</v>
      </c>
      <c r="D660" s="63"/>
      <c r="E660" s="60">
        <v>10.0</v>
      </c>
    </row>
    <row r="661" ht="15.75" customHeight="1">
      <c r="A661" s="53" t="s">
        <v>7966</v>
      </c>
      <c r="B661" s="65">
        <v>2.2349048E7</v>
      </c>
      <c r="C661" s="61" t="s">
        <v>19606</v>
      </c>
      <c r="D661" s="63"/>
      <c r="E661" s="60">
        <v>2.0</v>
      </c>
    </row>
    <row r="662" ht="15.75" customHeight="1">
      <c r="A662" s="53" t="s">
        <v>7966</v>
      </c>
      <c r="B662" s="65">
        <v>2.2551003E7</v>
      </c>
      <c r="C662" s="61" t="s">
        <v>19607</v>
      </c>
      <c r="D662" s="63"/>
      <c r="E662" s="60">
        <v>2.0</v>
      </c>
    </row>
    <row r="663" ht="15.75" customHeight="1">
      <c r="A663" s="53" t="s">
        <v>7966</v>
      </c>
      <c r="B663" s="65">
        <v>2.2608005E7</v>
      </c>
      <c r="C663" s="61" t="s">
        <v>19608</v>
      </c>
      <c r="D663" s="63"/>
      <c r="E663" s="60">
        <v>3.0</v>
      </c>
    </row>
    <row r="664" ht="15.75" customHeight="1">
      <c r="A664" s="53" t="s">
        <v>7966</v>
      </c>
      <c r="B664" s="65">
        <v>2.2640003E7</v>
      </c>
      <c r="C664" s="61" t="s">
        <v>19609</v>
      </c>
      <c r="D664" s="63"/>
      <c r="E664" s="60">
        <v>2.0</v>
      </c>
    </row>
    <row r="665" ht="15.75" customHeight="1">
      <c r="A665" s="53" t="s">
        <v>7966</v>
      </c>
      <c r="B665" s="65">
        <v>2.2659003E7</v>
      </c>
      <c r="C665" s="61" t="s">
        <v>19610</v>
      </c>
      <c r="D665" s="63"/>
      <c r="E665" s="60">
        <v>6.0</v>
      </c>
    </row>
    <row r="666" ht="15.75" customHeight="1">
      <c r="A666" s="53" t="s">
        <v>7966</v>
      </c>
      <c r="B666" s="65">
        <v>2.2705024E7</v>
      </c>
      <c r="C666" s="61" t="s">
        <v>19611</v>
      </c>
      <c r="D666" s="63"/>
      <c r="E666" s="60">
        <v>436.0</v>
      </c>
    </row>
    <row r="667" ht="15.75" customHeight="1">
      <c r="A667" s="53" t="s">
        <v>7966</v>
      </c>
      <c r="B667" s="65">
        <v>2.270503E7</v>
      </c>
      <c r="C667" s="61" t="s">
        <v>19612</v>
      </c>
      <c r="D667" s="63"/>
      <c r="E667" s="60">
        <v>267.0</v>
      </c>
    </row>
    <row r="668" ht="15.75" customHeight="1">
      <c r="A668" s="53" t="s">
        <v>7966</v>
      </c>
      <c r="B668" s="65">
        <v>2.2713001E7</v>
      </c>
      <c r="C668" s="61" t="s">
        <v>19613</v>
      </c>
      <c r="D668" s="63"/>
      <c r="E668" s="60">
        <v>10.0</v>
      </c>
    </row>
    <row r="669" ht="15.75" customHeight="1">
      <c r="A669" s="53" t="s">
        <v>7966</v>
      </c>
      <c r="B669" s="65">
        <v>2.2730034E7</v>
      </c>
      <c r="C669" s="61" t="s">
        <v>19614</v>
      </c>
      <c r="D669" s="63"/>
      <c r="E669" s="60">
        <v>6.0</v>
      </c>
    </row>
    <row r="670" ht="15.75" customHeight="1">
      <c r="A670" s="53" t="s">
        <v>7966</v>
      </c>
      <c r="B670" s="65">
        <v>2.2748005E7</v>
      </c>
      <c r="C670" s="61" t="s">
        <v>19615</v>
      </c>
      <c r="D670" s="63"/>
      <c r="E670" s="60">
        <v>2.0</v>
      </c>
    </row>
    <row r="671" ht="15.75" customHeight="1">
      <c r="A671" s="53" t="s">
        <v>7966</v>
      </c>
      <c r="B671" s="65">
        <v>2.2764005E7</v>
      </c>
      <c r="C671" s="61" t="s">
        <v>19616</v>
      </c>
      <c r="D671" s="63"/>
      <c r="E671" s="60">
        <v>20.0</v>
      </c>
    </row>
    <row r="672" ht="15.75" customHeight="1">
      <c r="A672" s="53" t="s">
        <v>7966</v>
      </c>
      <c r="B672" s="65">
        <v>2.2764087E7</v>
      </c>
      <c r="C672" s="61" t="s">
        <v>19617</v>
      </c>
      <c r="D672" s="63"/>
      <c r="E672" s="60">
        <v>30.0</v>
      </c>
    </row>
    <row r="673" ht="15.75" customHeight="1">
      <c r="A673" s="53" t="s">
        <v>7966</v>
      </c>
      <c r="B673" s="65">
        <v>2.2780024E7</v>
      </c>
      <c r="C673" s="61" t="s">
        <v>19618</v>
      </c>
      <c r="D673" s="63"/>
      <c r="E673" s="60">
        <v>7.0</v>
      </c>
    </row>
    <row r="674" ht="15.75" customHeight="1">
      <c r="A674" s="53" t="s">
        <v>7966</v>
      </c>
      <c r="B674" s="65">
        <v>2.2780044E7</v>
      </c>
      <c r="C674" s="61" t="s">
        <v>19619</v>
      </c>
      <c r="D674" s="63"/>
      <c r="E674" s="60">
        <v>6.0</v>
      </c>
    </row>
    <row r="675" ht="15.75" customHeight="1">
      <c r="A675" s="53" t="s">
        <v>7966</v>
      </c>
      <c r="B675" s="65">
        <v>2.2829002E7</v>
      </c>
      <c r="C675" s="61" t="s">
        <v>19620</v>
      </c>
      <c r="D675" s="63"/>
      <c r="E675" s="60">
        <v>6.0</v>
      </c>
    </row>
    <row r="676" ht="15.75" customHeight="1">
      <c r="A676" s="53" t="s">
        <v>7966</v>
      </c>
      <c r="B676" s="65">
        <v>2.282903E7</v>
      </c>
      <c r="C676" s="61" t="s">
        <v>19621</v>
      </c>
      <c r="D676" s="63"/>
      <c r="E676" s="60">
        <v>25.0</v>
      </c>
    </row>
    <row r="677" ht="15.75" customHeight="1">
      <c r="A677" s="53" t="s">
        <v>7966</v>
      </c>
      <c r="B677" s="65">
        <v>2.2829044E7</v>
      </c>
      <c r="C677" s="61" t="s">
        <v>19622</v>
      </c>
      <c r="D677" s="63"/>
      <c r="E677" s="60">
        <v>5.0</v>
      </c>
    </row>
    <row r="678" ht="15.75" customHeight="1">
      <c r="A678" s="53" t="s">
        <v>7966</v>
      </c>
      <c r="B678" s="65">
        <v>2.2900015E7</v>
      </c>
      <c r="C678" s="61" t="s">
        <v>19623</v>
      </c>
      <c r="D678" s="63"/>
      <c r="E678" s="60">
        <v>31.0</v>
      </c>
    </row>
    <row r="679" ht="15.75" customHeight="1">
      <c r="A679" s="53" t="s">
        <v>7966</v>
      </c>
      <c r="B679" s="65">
        <v>2.2918015E7</v>
      </c>
      <c r="C679" s="61" t="s">
        <v>19624</v>
      </c>
      <c r="D679" s="63"/>
      <c r="E679" s="60">
        <v>30.0</v>
      </c>
    </row>
    <row r="680" ht="15.75" customHeight="1">
      <c r="A680" s="53" t="s">
        <v>7966</v>
      </c>
      <c r="B680" s="65">
        <v>2.299301E7</v>
      </c>
      <c r="C680" s="61" t="s">
        <v>19625</v>
      </c>
      <c r="D680" s="63"/>
      <c r="E680" s="60">
        <v>1.0</v>
      </c>
    </row>
    <row r="681" ht="15.75" customHeight="1">
      <c r="A681" s="53" t="s">
        <v>7966</v>
      </c>
      <c r="B681" s="65">
        <v>2.3019041E7</v>
      </c>
      <c r="C681" s="61" t="s">
        <v>19626</v>
      </c>
      <c r="D681" s="63"/>
      <c r="E681" s="60">
        <v>2.0</v>
      </c>
    </row>
    <row r="682" ht="15.75" customHeight="1">
      <c r="A682" s="53" t="s">
        <v>7966</v>
      </c>
      <c r="B682" s="65">
        <v>2.3043002E7</v>
      </c>
      <c r="C682" s="61" t="s">
        <v>19627</v>
      </c>
      <c r="D682" s="63"/>
      <c r="E682" s="60">
        <v>20.0</v>
      </c>
    </row>
    <row r="683" ht="15.75" customHeight="1">
      <c r="A683" s="53" t="s">
        <v>7966</v>
      </c>
      <c r="B683" s="65">
        <v>2.3345006E7</v>
      </c>
      <c r="C683" s="61" t="s">
        <v>19628</v>
      </c>
      <c r="D683" s="63"/>
      <c r="E683" s="60">
        <v>1.0</v>
      </c>
    </row>
    <row r="684" ht="15.75" customHeight="1">
      <c r="A684" s="53" t="s">
        <v>7966</v>
      </c>
      <c r="B684" s="65">
        <v>2.3825003E7</v>
      </c>
      <c r="C684" s="61" t="s">
        <v>19629</v>
      </c>
      <c r="D684" s="63"/>
      <c r="E684" s="60">
        <v>10.0</v>
      </c>
    </row>
    <row r="685" ht="15.75" customHeight="1">
      <c r="A685" s="53" t="s">
        <v>7966</v>
      </c>
      <c r="B685" s="65">
        <v>2.4031009E7</v>
      </c>
      <c r="C685" s="61" t="s">
        <v>19630</v>
      </c>
      <c r="D685" s="63"/>
      <c r="E685" s="60">
        <v>1.0</v>
      </c>
    </row>
    <row r="686" ht="15.75" customHeight="1">
      <c r="A686" s="53" t="s">
        <v>7966</v>
      </c>
      <c r="B686" s="65">
        <v>2.4120003E7</v>
      </c>
      <c r="C686" s="61" t="s">
        <v>19631</v>
      </c>
      <c r="D686" s="63"/>
      <c r="E686" s="60">
        <v>1.0</v>
      </c>
    </row>
    <row r="687" ht="15.75" customHeight="1">
      <c r="A687" s="53" t="s">
        <v>7966</v>
      </c>
      <c r="B687" s="65">
        <v>2.4201002E7</v>
      </c>
      <c r="C687" s="61" t="s">
        <v>19632</v>
      </c>
      <c r="D687" s="63"/>
      <c r="E687" s="60">
        <v>200.0</v>
      </c>
    </row>
    <row r="688" ht="15.75" customHeight="1">
      <c r="A688" s="53" t="s">
        <v>7966</v>
      </c>
      <c r="B688" s="65">
        <v>2.4309001E7</v>
      </c>
      <c r="C688" s="61" t="s">
        <v>19633</v>
      </c>
      <c r="D688" s="63"/>
      <c r="E688" s="60">
        <v>10.0</v>
      </c>
    </row>
    <row r="689" ht="15.75" customHeight="1">
      <c r="A689" s="53" t="s">
        <v>7966</v>
      </c>
      <c r="B689" s="65">
        <v>2.4376002E7</v>
      </c>
      <c r="C689" s="61" t="s">
        <v>19634</v>
      </c>
      <c r="D689" s="63"/>
      <c r="E689" s="60">
        <v>1.0</v>
      </c>
    </row>
    <row r="690" ht="15.75" customHeight="1">
      <c r="A690" s="53" t="s">
        <v>7966</v>
      </c>
      <c r="B690" s="65">
        <v>2.4376003E7</v>
      </c>
      <c r="C690" s="61" t="s">
        <v>19635</v>
      </c>
      <c r="D690" s="63"/>
      <c r="E690" s="60">
        <v>1.0</v>
      </c>
    </row>
    <row r="691" ht="15.75" customHeight="1">
      <c r="A691" s="53" t="s">
        <v>7966</v>
      </c>
      <c r="B691" s="65">
        <v>2.4376006E7</v>
      </c>
      <c r="C691" s="61" t="s">
        <v>19636</v>
      </c>
      <c r="D691" s="63"/>
      <c r="E691" s="60">
        <v>3.0</v>
      </c>
    </row>
    <row r="692" ht="15.75" customHeight="1">
      <c r="A692" s="53" t="s">
        <v>7966</v>
      </c>
      <c r="B692" s="65">
        <v>2.4376007E7</v>
      </c>
      <c r="C692" s="61" t="s">
        <v>19637</v>
      </c>
      <c r="D692" s="63"/>
      <c r="E692" s="60">
        <v>2.0</v>
      </c>
    </row>
    <row r="693" ht="15.75" customHeight="1">
      <c r="A693" s="53" t="s">
        <v>7966</v>
      </c>
      <c r="B693" s="65">
        <v>2.4422008E7</v>
      </c>
      <c r="C693" s="61" t="s">
        <v>19638</v>
      </c>
      <c r="D693" s="63"/>
      <c r="E693" s="60">
        <v>7.0</v>
      </c>
    </row>
    <row r="694" ht="15.75" customHeight="1">
      <c r="A694" s="53" t="s">
        <v>7966</v>
      </c>
      <c r="B694" s="65">
        <v>2.442201E7</v>
      </c>
      <c r="C694" s="61" t="s">
        <v>19639</v>
      </c>
      <c r="D694" s="63"/>
      <c r="E694" s="60">
        <v>5.0</v>
      </c>
    </row>
    <row r="695" ht="15.75" customHeight="1">
      <c r="A695" s="53" t="s">
        <v>7966</v>
      </c>
      <c r="B695" s="65">
        <v>2.4422011E7</v>
      </c>
      <c r="C695" s="61" t="s">
        <v>19640</v>
      </c>
      <c r="D695" s="63"/>
      <c r="E695" s="60">
        <v>7.0</v>
      </c>
    </row>
    <row r="696" ht="15.75" customHeight="1">
      <c r="A696" s="53" t="s">
        <v>7966</v>
      </c>
      <c r="B696" s="65">
        <v>2.4422012E7</v>
      </c>
      <c r="C696" s="61" t="s">
        <v>19641</v>
      </c>
      <c r="D696" s="63"/>
      <c r="E696" s="60">
        <v>15.0</v>
      </c>
    </row>
    <row r="697" ht="15.75" customHeight="1">
      <c r="A697" s="53" t="s">
        <v>7966</v>
      </c>
      <c r="B697" s="65">
        <v>2.4694025E7</v>
      </c>
      <c r="C697" s="61" t="s">
        <v>19642</v>
      </c>
      <c r="D697" s="63"/>
      <c r="E697" s="60">
        <v>1200.0</v>
      </c>
    </row>
    <row r="698" ht="15.75" customHeight="1">
      <c r="A698" s="53" t="s">
        <v>7966</v>
      </c>
      <c r="B698" s="65">
        <v>2.4716001E7</v>
      </c>
      <c r="C698" s="61" t="s">
        <v>19643</v>
      </c>
      <c r="D698" s="63"/>
      <c r="E698" s="60">
        <v>56.0</v>
      </c>
    </row>
    <row r="699" ht="15.75" customHeight="1">
      <c r="A699" s="53" t="s">
        <v>7966</v>
      </c>
      <c r="B699" s="65">
        <v>2.4716005E7</v>
      </c>
      <c r="C699" s="61" t="s">
        <v>19644</v>
      </c>
      <c r="D699" s="63"/>
      <c r="E699" s="60">
        <v>2.0</v>
      </c>
    </row>
    <row r="700" ht="15.75" customHeight="1">
      <c r="A700" s="53" t="s">
        <v>7966</v>
      </c>
      <c r="B700" s="65">
        <v>2.5020001E7</v>
      </c>
      <c r="C700" s="61" t="s">
        <v>19645</v>
      </c>
      <c r="D700" s="63"/>
      <c r="E700" s="60">
        <v>6.0</v>
      </c>
    </row>
    <row r="701" ht="15.75" customHeight="1">
      <c r="A701" s="53" t="s">
        <v>7966</v>
      </c>
      <c r="B701" s="65">
        <v>2.5097003E7</v>
      </c>
      <c r="C701" s="61" t="s">
        <v>19646</v>
      </c>
      <c r="D701" s="63"/>
      <c r="E701" s="60">
        <v>1068.0</v>
      </c>
    </row>
    <row r="702" ht="15.75" customHeight="1">
      <c r="A702" s="53" t="s">
        <v>7966</v>
      </c>
      <c r="B702" s="65">
        <v>2.5372002E7</v>
      </c>
      <c r="C702" s="61" t="s">
        <v>19647</v>
      </c>
      <c r="D702" s="63"/>
      <c r="E702" s="60">
        <v>15.0</v>
      </c>
    </row>
    <row r="703" ht="15.75" customHeight="1">
      <c r="A703" s="53" t="s">
        <v>7966</v>
      </c>
      <c r="B703" s="65">
        <v>2.6271009E7</v>
      </c>
      <c r="C703" s="61" t="s">
        <v>19648</v>
      </c>
      <c r="D703" s="63"/>
      <c r="E703" s="60">
        <v>6.0</v>
      </c>
    </row>
    <row r="704" ht="15.75" customHeight="1">
      <c r="A704" s="53" t="s">
        <v>7966</v>
      </c>
      <c r="B704" s="65">
        <v>2.6336066E7</v>
      </c>
      <c r="C704" s="61" t="s">
        <v>19649</v>
      </c>
      <c r="D704" s="63"/>
      <c r="E704" s="60">
        <v>5.0</v>
      </c>
    </row>
    <row r="705" ht="15.75" customHeight="1">
      <c r="A705" s="53" t="s">
        <v>7966</v>
      </c>
      <c r="B705" s="65">
        <v>2.6441125E7</v>
      </c>
      <c r="C705" s="61" t="s">
        <v>19650</v>
      </c>
      <c r="D705" s="63"/>
      <c r="E705" s="60">
        <v>15.0</v>
      </c>
    </row>
    <row r="706" ht="15.75" customHeight="1">
      <c r="A706" s="53" t="s">
        <v>7966</v>
      </c>
      <c r="B706" s="65">
        <v>2.6654001E7</v>
      </c>
      <c r="C706" s="61" t="s">
        <v>19651</v>
      </c>
      <c r="D706" s="63"/>
      <c r="E706" s="60">
        <v>5.0</v>
      </c>
    </row>
    <row r="707" ht="15.75" customHeight="1">
      <c r="A707" s="53" t="s">
        <v>7966</v>
      </c>
      <c r="B707" s="65">
        <v>2.7022005E7</v>
      </c>
      <c r="C707" s="61" t="s">
        <v>19652</v>
      </c>
      <c r="D707" s="63"/>
      <c r="E707" s="60">
        <v>0.0</v>
      </c>
    </row>
    <row r="708" ht="15.75" customHeight="1">
      <c r="A708" s="53" t="s">
        <v>7966</v>
      </c>
      <c r="B708" s="65">
        <v>2.7049001E7</v>
      </c>
      <c r="C708" s="61" t="s">
        <v>19653</v>
      </c>
      <c r="D708" s="63"/>
      <c r="E708" s="60">
        <v>50.0</v>
      </c>
    </row>
    <row r="709" ht="15.75" customHeight="1">
      <c r="A709" s="53" t="s">
        <v>7966</v>
      </c>
      <c r="B709" s="65">
        <v>2.718905E7</v>
      </c>
      <c r="C709" s="61" t="s">
        <v>19654</v>
      </c>
      <c r="D709" s="63"/>
      <c r="E709" s="60">
        <v>30.0</v>
      </c>
    </row>
    <row r="710" ht="15.75" customHeight="1">
      <c r="A710" s="53" t="s">
        <v>7966</v>
      </c>
      <c r="B710" s="65">
        <v>2.7430004E7</v>
      </c>
      <c r="C710" s="61" t="s">
        <v>19655</v>
      </c>
      <c r="D710" s="63"/>
      <c r="E710" s="60">
        <v>15.0</v>
      </c>
    </row>
    <row r="711" ht="15.75" customHeight="1">
      <c r="A711" s="53" t="s">
        <v>7966</v>
      </c>
      <c r="B711" s="65">
        <v>2.7480007E7</v>
      </c>
      <c r="C711" s="61" t="s">
        <v>19656</v>
      </c>
      <c r="D711" s="63"/>
      <c r="E711" s="60">
        <v>86.0</v>
      </c>
    </row>
    <row r="712" ht="15.75" customHeight="1">
      <c r="A712" s="53" t="s">
        <v>7966</v>
      </c>
      <c r="B712" s="65">
        <v>2.7480012E7</v>
      </c>
      <c r="C712" s="61" t="s">
        <v>19657</v>
      </c>
      <c r="D712" s="63"/>
      <c r="E712" s="60">
        <v>4.0</v>
      </c>
    </row>
    <row r="713" ht="15.75" customHeight="1">
      <c r="A713" s="53" t="s">
        <v>7966</v>
      </c>
      <c r="B713" s="65">
        <v>2.7570001E7</v>
      </c>
      <c r="C713" s="61" t="s">
        <v>19658</v>
      </c>
      <c r="D713" s="63"/>
      <c r="E713" s="60">
        <v>20.0</v>
      </c>
    </row>
    <row r="714" ht="15.75" customHeight="1">
      <c r="A714" s="53" t="s">
        <v>7966</v>
      </c>
      <c r="B714" s="65">
        <v>2.7570004E7</v>
      </c>
      <c r="C714" s="61" t="s">
        <v>19659</v>
      </c>
      <c r="D714" s="63"/>
      <c r="E714" s="60">
        <v>72.0</v>
      </c>
    </row>
    <row r="715" ht="15.75" customHeight="1">
      <c r="A715" s="53" t="s">
        <v>7966</v>
      </c>
      <c r="B715" s="65">
        <v>2.8061002E7</v>
      </c>
      <c r="C715" s="61" t="s">
        <v>19660</v>
      </c>
      <c r="D715" s="63"/>
      <c r="E715" s="60">
        <v>61.0</v>
      </c>
    </row>
    <row r="716" ht="15.75" customHeight="1">
      <c r="A716" s="53" t="s">
        <v>7966</v>
      </c>
      <c r="B716" s="65">
        <v>2.8126001E7</v>
      </c>
      <c r="C716" s="61" t="s">
        <v>19661</v>
      </c>
      <c r="D716" s="63"/>
      <c r="E716" s="60">
        <v>1000.0</v>
      </c>
    </row>
    <row r="717" ht="15.75" customHeight="1">
      <c r="A717" s="53" t="s">
        <v>7966</v>
      </c>
      <c r="B717" s="65">
        <v>2.8509007E7</v>
      </c>
      <c r="C717" s="61" t="s">
        <v>19662</v>
      </c>
      <c r="D717" s="63"/>
      <c r="E717" s="60">
        <v>20.0</v>
      </c>
    </row>
    <row r="718" ht="15.75" customHeight="1">
      <c r="A718" s="53" t="s">
        <v>7966</v>
      </c>
      <c r="B718" s="65">
        <v>2.867357E7</v>
      </c>
      <c r="C718" s="61" t="s">
        <v>19663</v>
      </c>
      <c r="D718" s="63"/>
      <c r="E718" s="60">
        <v>3.0</v>
      </c>
    </row>
    <row r="719" ht="15.75" customHeight="1">
      <c r="A719" s="53" t="s">
        <v>7966</v>
      </c>
      <c r="B719" s="65">
        <v>2.8673677E7</v>
      </c>
      <c r="C719" s="61" t="s">
        <v>19664</v>
      </c>
      <c r="D719" s="63"/>
      <c r="E719" s="60">
        <v>2.0</v>
      </c>
    </row>
    <row r="720" ht="15.75" customHeight="1">
      <c r="A720" s="53" t="s">
        <v>7966</v>
      </c>
      <c r="B720" s="65">
        <v>2.8738031E7</v>
      </c>
      <c r="C720" s="61" t="s">
        <v>19665</v>
      </c>
      <c r="D720" s="63"/>
      <c r="E720" s="60">
        <v>510.0</v>
      </c>
    </row>
    <row r="721" ht="15.75" customHeight="1">
      <c r="A721" s="53" t="s">
        <v>7966</v>
      </c>
      <c r="B721" s="65">
        <v>2.8738048E7</v>
      </c>
      <c r="C721" s="61" t="s">
        <v>19666</v>
      </c>
      <c r="D721" s="63"/>
      <c r="E721" s="60">
        <v>57.0</v>
      </c>
    </row>
    <row r="722" ht="15.75" customHeight="1">
      <c r="A722" s="53" t="s">
        <v>7966</v>
      </c>
      <c r="B722" s="65">
        <v>2.8851001E7</v>
      </c>
      <c r="C722" s="61" t="s">
        <v>19667</v>
      </c>
      <c r="D722" s="63"/>
      <c r="E722" s="60">
        <v>300.0</v>
      </c>
    </row>
    <row r="723" ht="15.75" customHeight="1">
      <c r="A723" s="53" t="s">
        <v>7966</v>
      </c>
      <c r="B723" s="65">
        <v>2.8851005E7</v>
      </c>
      <c r="C723" s="61" t="s">
        <v>19668</v>
      </c>
      <c r="D723" s="63"/>
      <c r="E723" s="60">
        <v>200.0</v>
      </c>
    </row>
    <row r="724" ht="15.75" customHeight="1">
      <c r="A724" s="53" t="s">
        <v>7966</v>
      </c>
      <c r="B724" s="65">
        <v>2.8851006E7</v>
      </c>
      <c r="C724" s="61" t="s">
        <v>19669</v>
      </c>
      <c r="D724" s="63"/>
      <c r="E724" s="60">
        <v>0.0</v>
      </c>
    </row>
    <row r="725" ht="15.75" customHeight="1">
      <c r="A725" s="53" t="s">
        <v>7966</v>
      </c>
      <c r="B725" s="65">
        <v>2.885101E7</v>
      </c>
      <c r="C725" s="61" t="s">
        <v>19670</v>
      </c>
      <c r="D725" s="63"/>
      <c r="E725" s="60">
        <v>50.0</v>
      </c>
    </row>
    <row r="726" ht="15.75" customHeight="1">
      <c r="A726" s="53" t="s">
        <v>7966</v>
      </c>
      <c r="B726" s="65">
        <v>2.9122006E7</v>
      </c>
      <c r="C726" s="61" t="s">
        <v>19671</v>
      </c>
      <c r="D726" s="63"/>
      <c r="E726" s="60">
        <v>3.0</v>
      </c>
    </row>
    <row r="727" ht="15.75" customHeight="1">
      <c r="A727" s="53" t="s">
        <v>7966</v>
      </c>
      <c r="B727" s="65">
        <v>2.9408004E7</v>
      </c>
      <c r="C727" s="61" t="s">
        <v>19672</v>
      </c>
      <c r="D727" s="63"/>
      <c r="E727" s="60">
        <v>10.0</v>
      </c>
    </row>
    <row r="728" ht="15.75" customHeight="1">
      <c r="A728" s="53" t="s">
        <v>7966</v>
      </c>
      <c r="B728" s="65">
        <v>2.9505012E7</v>
      </c>
      <c r="C728" s="61" t="s">
        <v>19673</v>
      </c>
      <c r="D728" s="63"/>
      <c r="E728" s="60">
        <v>150.0</v>
      </c>
    </row>
    <row r="729" ht="15.75" customHeight="1">
      <c r="A729" s="53" t="s">
        <v>7966</v>
      </c>
      <c r="B729" s="65">
        <v>2.9513012E7</v>
      </c>
      <c r="C729" s="61" t="s">
        <v>19674</v>
      </c>
      <c r="D729" s="63"/>
      <c r="E729" s="60">
        <v>5.0</v>
      </c>
    </row>
    <row r="730" ht="15.75" customHeight="1">
      <c r="A730" s="53" t="s">
        <v>7966</v>
      </c>
      <c r="B730" s="65">
        <v>2.9530038E7</v>
      </c>
      <c r="C730" s="61" t="s">
        <v>19675</v>
      </c>
      <c r="D730" s="63"/>
      <c r="E730" s="60">
        <v>0.0</v>
      </c>
    </row>
    <row r="731" ht="15.75" customHeight="1">
      <c r="A731" s="53" t="s">
        <v>7966</v>
      </c>
      <c r="B731" s="65">
        <v>2.9530039E7</v>
      </c>
      <c r="C731" s="61" t="s">
        <v>19676</v>
      </c>
      <c r="D731" s="63"/>
      <c r="E731" s="60">
        <v>0.0</v>
      </c>
    </row>
    <row r="732" ht="15.75" customHeight="1">
      <c r="A732" s="53" t="s">
        <v>7966</v>
      </c>
      <c r="B732" s="65">
        <v>2.953004E7</v>
      </c>
      <c r="C732" s="61" t="s">
        <v>19677</v>
      </c>
      <c r="D732" s="63"/>
      <c r="E732" s="60">
        <v>0.0</v>
      </c>
    </row>
    <row r="733" ht="15.75" customHeight="1">
      <c r="A733" s="53" t="s">
        <v>7966</v>
      </c>
      <c r="B733" s="65">
        <v>2.9530041E7</v>
      </c>
      <c r="C733" s="61" t="s">
        <v>19678</v>
      </c>
      <c r="D733" s="63"/>
      <c r="E733" s="60">
        <v>20.0</v>
      </c>
    </row>
    <row r="734" ht="15.75" customHeight="1">
      <c r="A734" s="53" t="s">
        <v>7966</v>
      </c>
      <c r="B734" s="65">
        <v>2.9823004E7</v>
      </c>
      <c r="C734" s="61" t="s">
        <v>19679</v>
      </c>
      <c r="D734" s="63"/>
      <c r="E734" s="60">
        <v>30.0</v>
      </c>
    </row>
    <row r="735" ht="15.75" customHeight="1">
      <c r="A735" s="53" t="s">
        <v>7966</v>
      </c>
      <c r="B735" s="65">
        <v>2.9971007E7</v>
      </c>
      <c r="C735" s="61" t="s">
        <v>19680</v>
      </c>
      <c r="D735" s="63"/>
      <c r="E735" s="60">
        <v>1.0</v>
      </c>
    </row>
    <row r="736" ht="15.75" customHeight="1">
      <c r="A736" s="53" t="s">
        <v>7966</v>
      </c>
      <c r="B736" s="65">
        <v>3.0198015E7</v>
      </c>
      <c r="C736" s="61" t="s">
        <v>19681</v>
      </c>
      <c r="D736" s="63"/>
      <c r="E736" s="60">
        <v>143.0</v>
      </c>
    </row>
    <row r="737" ht="15.75" customHeight="1">
      <c r="A737" s="53" t="s">
        <v>7966</v>
      </c>
      <c r="B737" s="65">
        <v>3.0198017E7</v>
      </c>
      <c r="C737" s="61" t="s">
        <v>19682</v>
      </c>
      <c r="D737" s="63"/>
      <c r="E737" s="60">
        <v>408.0</v>
      </c>
    </row>
    <row r="738" ht="15.75" customHeight="1">
      <c r="A738" s="53" t="s">
        <v>7966</v>
      </c>
      <c r="B738" s="65">
        <v>3.0260041E7</v>
      </c>
      <c r="C738" s="61" t="s">
        <v>19683</v>
      </c>
      <c r="D738" s="63"/>
      <c r="E738" s="60">
        <v>1.0</v>
      </c>
    </row>
    <row r="739" ht="15.75" customHeight="1">
      <c r="A739" s="53" t="s">
        <v>7966</v>
      </c>
      <c r="B739" s="65">
        <v>3.0260053E7</v>
      </c>
      <c r="C739" s="61" t="s">
        <v>19684</v>
      </c>
      <c r="D739" s="63"/>
      <c r="E739" s="60">
        <v>1.0</v>
      </c>
    </row>
    <row r="740" ht="15.75" customHeight="1">
      <c r="A740" s="53" t="s">
        <v>7966</v>
      </c>
      <c r="B740" s="65">
        <v>3.0260054E7</v>
      </c>
      <c r="C740" s="61" t="s">
        <v>19685</v>
      </c>
      <c r="D740" s="63"/>
      <c r="E740" s="60">
        <v>2.0</v>
      </c>
    </row>
    <row r="741" ht="15.75" customHeight="1">
      <c r="A741" s="53" t="s">
        <v>7966</v>
      </c>
      <c r="B741" s="65">
        <v>3.0406019E7</v>
      </c>
      <c r="C741" s="61" t="s">
        <v>19686</v>
      </c>
      <c r="D741" s="63"/>
      <c r="E741" s="60">
        <v>2.0</v>
      </c>
    </row>
    <row r="742" ht="15.75" customHeight="1">
      <c r="A742" s="53" t="s">
        <v>7966</v>
      </c>
      <c r="B742" s="65">
        <v>3.0449001E7</v>
      </c>
      <c r="C742" s="61" t="s">
        <v>19687</v>
      </c>
      <c r="D742" s="63"/>
      <c r="E742" s="60">
        <v>4.0</v>
      </c>
    </row>
    <row r="743" ht="15.75" customHeight="1">
      <c r="A743" s="53" t="s">
        <v>7966</v>
      </c>
      <c r="B743" s="65">
        <v>3.067801E7</v>
      </c>
      <c r="C743" s="61" t="s">
        <v>19688</v>
      </c>
      <c r="D743" s="63"/>
      <c r="E743" s="60">
        <v>187.0</v>
      </c>
    </row>
    <row r="744" ht="15.75" customHeight="1">
      <c r="A744" s="53" t="s">
        <v>7966</v>
      </c>
      <c r="B744" s="65">
        <v>3.067802E7</v>
      </c>
      <c r="C744" s="61" t="s">
        <v>19689</v>
      </c>
      <c r="D744" s="63"/>
      <c r="E744" s="60">
        <v>41.0</v>
      </c>
    </row>
    <row r="745" ht="15.75" customHeight="1">
      <c r="A745" s="53" t="s">
        <v>7966</v>
      </c>
      <c r="B745" s="65">
        <v>3.0678028E7</v>
      </c>
      <c r="C745" s="61" t="s">
        <v>19690</v>
      </c>
      <c r="D745" s="63"/>
      <c r="E745" s="60">
        <v>150.0</v>
      </c>
    </row>
    <row r="746" ht="15.75" customHeight="1">
      <c r="A746" s="53" t="s">
        <v>7966</v>
      </c>
      <c r="B746" s="65">
        <v>3.0686021E7</v>
      </c>
      <c r="C746" s="61" t="s">
        <v>19691</v>
      </c>
      <c r="D746" s="63"/>
      <c r="E746" s="60">
        <v>2.0</v>
      </c>
    </row>
    <row r="747" ht="15.75" customHeight="1">
      <c r="A747" s="53" t="s">
        <v>7966</v>
      </c>
      <c r="B747" s="65">
        <v>3.0686025E7</v>
      </c>
      <c r="C747" s="61" t="s">
        <v>19692</v>
      </c>
      <c r="D747" s="63"/>
      <c r="E747" s="60">
        <v>2.0</v>
      </c>
    </row>
    <row r="748" ht="15.75" customHeight="1">
      <c r="A748" s="53" t="s">
        <v>7966</v>
      </c>
      <c r="B748" s="65">
        <v>3.068603E7</v>
      </c>
      <c r="C748" s="61" t="s">
        <v>19693</v>
      </c>
      <c r="D748" s="63"/>
      <c r="E748" s="60">
        <v>4.0</v>
      </c>
    </row>
    <row r="749" ht="15.75" customHeight="1">
      <c r="A749" s="53" t="s">
        <v>7966</v>
      </c>
      <c r="B749" s="65">
        <v>3.0686031E7</v>
      </c>
      <c r="C749" s="61" t="s">
        <v>19694</v>
      </c>
      <c r="D749" s="63"/>
      <c r="E749" s="60">
        <v>4.0</v>
      </c>
    </row>
    <row r="750" ht="15.75" customHeight="1">
      <c r="A750" s="53" t="s">
        <v>7966</v>
      </c>
      <c r="B750" s="65">
        <v>3.0686034E7</v>
      </c>
      <c r="C750" s="61" t="s">
        <v>19695</v>
      </c>
      <c r="D750" s="63"/>
      <c r="E750" s="60">
        <v>2.0</v>
      </c>
    </row>
    <row r="751" ht="15.75" customHeight="1">
      <c r="A751" s="53" t="s">
        <v>7966</v>
      </c>
      <c r="B751" s="65">
        <v>3.0686036E7</v>
      </c>
      <c r="C751" s="61" t="s">
        <v>19696</v>
      </c>
      <c r="D751" s="63"/>
      <c r="E751" s="60">
        <v>40.0</v>
      </c>
    </row>
    <row r="752" ht="15.75" customHeight="1">
      <c r="A752" s="53" t="s">
        <v>7966</v>
      </c>
      <c r="B752" s="65">
        <v>3.0686044E7</v>
      </c>
      <c r="C752" s="61" t="s">
        <v>19697</v>
      </c>
      <c r="D752" s="63"/>
      <c r="E752" s="60">
        <v>1.0</v>
      </c>
    </row>
    <row r="753" ht="15.75" customHeight="1">
      <c r="A753" s="53" t="s">
        <v>7966</v>
      </c>
      <c r="B753" s="65">
        <v>3.0880012E7</v>
      </c>
      <c r="C753" s="61" t="s">
        <v>19698</v>
      </c>
      <c r="D753" s="63"/>
      <c r="E753" s="60">
        <v>1.0</v>
      </c>
    </row>
    <row r="754" ht="15.75" customHeight="1">
      <c r="A754" s="53" t="s">
        <v>7966</v>
      </c>
      <c r="B754" s="65">
        <v>3.1020001E7</v>
      </c>
      <c r="C754" s="61" t="s">
        <v>19699</v>
      </c>
      <c r="D754" s="63"/>
      <c r="E754" s="60">
        <v>100.0</v>
      </c>
    </row>
    <row r="755" ht="15.75" customHeight="1">
      <c r="A755" s="53" t="s">
        <v>7966</v>
      </c>
      <c r="B755" s="65">
        <v>3.1020002E7</v>
      </c>
      <c r="C755" s="61" t="s">
        <v>19700</v>
      </c>
      <c r="D755" s="63"/>
      <c r="E755" s="60">
        <v>200.0</v>
      </c>
    </row>
    <row r="756" ht="15.75" customHeight="1">
      <c r="A756" s="53" t="s">
        <v>7966</v>
      </c>
      <c r="B756" s="65">
        <v>3.1020003E7</v>
      </c>
      <c r="C756" s="61" t="s">
        <v>19701</v>
      </c>
      <c r="D756" s="63"/>
      <c r="E756" s="60">
        <v>300.0</v>
      </c>
    </row>
    <row r="757" ht="15.75" customHeight="1">
      <c r="A757" s="53" t="s">
        <v>7966</v>
      </c>
      <c r="B757" s="65">
        <v>3.1020004E7</v>
      </c>
      <c r="C757" s="61" t="s">
        <v>19702</v>
      </c>
      <c r="D757" s="63"/>
      <c r="E757" s="60">
        <v>400.0</v>
      </c>
    </row>
    <row r="758" ht="15.75" customHeight="1">
      <c r="A758" s="53" t="s">
        <v>7966</v>
      </c>
      <c r="B758" s="65">
        <v>3.1038029E7</v>
      </c>
      <c r="C758" s="61" t="s">
        <v>19703</v>
      </c>
      <c r="D758" s="63"/>
      <c r="E758" s="60">
        <v>400.0</v>
      </c>
    </row>
    <row r="759" ht="15.75" customHeight="1">
      <c r="A759" s="53" t="s">
        <v>7966</v>
      </c>
      <c r="B759" s="65">
        <v>3.103803E7</v>
      </c>
      <c r="C759" s="61" t="s">
        <v>19704</v>
      </c>
      <c r="D759" s="63"/>
      <c r="E759" s="60">
        <v>600.0</v>
      </c>
    </row>
    <row r="760" ht="15.75" customHeight="1">
      <c r="A760" s="53" t="s">
        <v>7966</v>
      </c>
      <c r="B760" s="65">
        <v>3.1038031E7</v>
      </c>
      <c r="C760" s="61" t="s">
        <v>19705</v>
      </c>
      <c r="D760" s="63"/>
      <c r="E760" s="60">
        <v>600.0</v>
      </c>
    </row>
    <row r="761" ht="15.75" customHeight="1">
      <c r="A761" s="53" t="s">
        <v>7966</v>
      </c>
      <c r="B761" s="65">
        <v>3.1038033E7</v>
      </c>
      <c r="C761" s="61" t="s">
        <v>19706</v>
      </c>
      <c r="D761" s="63"/>
      <c r="E761" s="60">
        <v>400.0</v>
      </c>
    </row>
    <row r="762" ht="15.75" customHeight="1">
      <c r="A762" s="53" t="s">
        <v>7966</v>
      </c>
      <c r="B762" s="65">
        <v>3.1038034E7</v>
      </c>
      <c r="C762" s="61" t="s">
        <v>19707</v>
      </c>
      <c r="D762" s="63"/>
      <c r="E762" s="60">
        <v>200.0</v>
      </c>
    </row>
    <row r="763" ht="15.75" customHeight="1">
      <c r="A763" s="53" t="s">
        <v>7966</v>
      </c>
      <c r="B763" s="65">
        <v>3.1038035E7</v>
      </c>
      <c r="C763" s="61" t="s">
        <v>19708</v>
      </c>
      <c r="D763" s="63"/>
      <c r="E763" s="60">
        <v>500.0</v>
      </c>
    </row>
    <row r="764" ht="15.75" customHeight="1">
      <c r="A764" s="53" t="s">
        <v>7966</v>
      </c>
      <c r="B764" s="65">
        <v>3.1038037E7</v>
      </c>
      <c r="C764" s="61" t="s">
        <v>19709</v>
      </c>
      <c r="D764" s="63"/>
      <c r="E764" s="60">
        <v>100.0</v>
      </c>
    </row>
    <row r="765" ht="15.75" customHeight="1">
      <c r="A765" s="53" t="s">
        <v>7966</v>
      </c>
      <c r="B765" s="65">
        <v>3.1186012E7</v>
      </c>
      <c r="C765" s="61" t="s">
        <v>19710</v>
      </c>
      <c r="D765" s="63"/>
      <c r="E765" s="60">
        <v>12.0</v>
      </c>
    </row>
    <row r="766" ht="15.75" customHeight="1">
      <c r="A766" s="53" t="s">
        <v>7966</v>
      </c>
      <c r="B766" s="65">
        <v>3.1186067E7</v>
      </c>
      <c r="C766" s="61" t="s">
        <v>19711</v>
      </c>
      <c r="D766" s="63"/>
      <c r="E766" s="60">
        <v>220.0</v>
      </c>
    </row>
    <row r="767" ht="15.75" customHeight="1">
      <c r="A767" s="53" t="s">
        <v>7966</v>
      </c>
      <c r="B767" s="65">
        <v>3.1283004E7</v>
      </c>
      <c r="C767" s="61" t="s">
        <v>19712</v>
      </c>
      <c r="D767" s="63"/>
      <c r="E767" s="60">
        <v>0.0</v>
      </c>
    </row>
    <row r="768" ht="15.75" customHeight="1">
      <c r="A768" s="53" t="s">
        <v>7966</v>
      </c>
      <c r="B768" s="65">
        <v>3.1283005E7</v>
      </c>
      <c r="C768" s="61" t="s">
        <v>19713</v>
      </c>
      <c r="D768" s="63"/>
      <c r="E768" s="60">
        <v>0.0</v>
      </c>
    </row>
    <row r="769" ht="15.75" customHeight="1">
      <c r="A769" s="53" t="s">
        <v>7966</v>
      </c>
      <c r="B769" s="65">
        <v>3.1283006E7</v>
      </c>
      <c r="C769" s="61" t="s">
        <v>19714</v>
      </c>
      <c r="D769" s="63"/>
      <c r="E769" s="60">
        <v>0.0</v>
      </c>
    </row>
    <row r="770" ht="15.75" customHeight="1">
      <c r="A770" s="53" t="s">
        <v>7966</v>
      </c>
      <c r="B770" s="65">
        <v>3.1283008E7</v>
      </c>
      <c r="C770" s="61" t="s">
        <v>19715</v>
      </c>
      <c r="D770" s="63"/>
      <c r="E770" s="60">
        <v>0.0</v>
      </c>
    </row>
    <row r="771" ht="15.75" customHeight="1">
      <c r="A771" s="53" t="s">
        <v>7966</v>
      </c>
      <c r="B771" s="65">
        <v>3.1720012E7</v>
      </c>
      <c r="C771" s="61" t="s">
        <v>19716</v>
      </c>
      <c r="D771" s="63"/>
      <c r="E771" s="60">
        <v>22.0</v>
      </c>
    </row>
    <row r="772" ht="15.75" customHeight="1">
      <c r="A772" s="53" t="s">
        <v>7966</v>
      </c>
      <c r="B772" s="65">
        <v>3.1720014E7</v>
      </c>
      <c r="C772" s="61" t="s">
        <v>19717</v>
      </c>
      <c r="D772" s="63"/>
      <c r="E772" s="60">
        <v>125.0</v>
      </c>
    </row>
    <row r="773" ht="15.75" customHeight="1">
      <c r="A773" s="53" t="s">
        <v>7966</v>
      </c>
      <c r="B773" s="65">
        <v>3.1801002E7</v>
      </c>
      <c r="C773" s="61" t="s">
        <v>19718</v>
      </c>
      <c r="D773" s="63"/>
      <c r="E773" s="60">
        <v>1.0</v>
      </c>
    </row>
    <row r="774" ht="15.75" customHeight="1">
      <c r="A774" s="53" t="s">
        <v>7966</v>
      </c>
      <c r="B774" s="65">
        <v>3.2786009E7</v>
      </c>
      <c r="C774" s="61" t="s">
        <v>19719</v>
      </c>
      <c r="D774" s="63"/>
      <c r="E774" s="60">
        <v>0.0</v>
      </c>
    </row>
    <row r="775" ht="15.75" customHeight="1">
      <c r="A775" s="53" t="s">
        <v>7966</v>
      </c>
      <c r="B775" s="65">
        <v>3.2794075E7</v>
      </c>
      <c r="C775" s="61" t="s">
        <v>19720</v>
      </c>
      <c r="D775" s="63"/>
      <c r="E775" s="60">
        <v>12.0</v>
      </c>
    </row>
    <row r="776" ht="15.75" customHeight="1">
      <c r="A776" s="53" t="s">
        <v>7966</v>
      </c>
      <c r="B776" s="65">
        <v>3.2794129E7</v>
      </c>
      <c r="C776" s="61" t="s">
        <v>19721</v>
      </c>
      <c r="D776" s="63"/>
      <c r="E776" s="60">
        <v>12.5</v>
      </c>
    </row>
    <row r="777" ht="15.75" customHeight="1">
      <c r="A777" s="53" t="s">
        <v>7966</v>
      </c>
      <c r="B777" s="65">
        <v>3.279413E7</v>
      </c>
      <c r="C777" s="61" t="s">
        <v>19722</v>
      </c>
      <c r="D777" s="63"/>
      <c r="E777" s="60">
        <v>12.5</v>
      </c>
    </row>
    <row r="778" ht="15.75" customHeight="1">
      <c r="A778" s="53" t="s">
        <v>7966</v>
      </c>
      <c r="B778" s="65">
        <v>3.2867004E7</v>
      </c>
      <c r="C778" s="61" t="s">
        <v>19723</v>
      </c>
      <c r="D778" s="63"/>
      <c r="E778" s="60">
        <v>1.0</v>
      </c>
    </row>
    <row r="779" ht="15.75" customHeight="1">
      <c r="A779" s="53" t="s">
        <v>7966</v>
      </c>
      <c r="B779" s="65">
        <v>3.2867009E7</v>
      </c>
      <c r="C779" s="61" t="s">
        <v>19724</v>
      </c>
      <c r="D779" s="63"/>
      <c r="E779" s="60">
        <v>1.0</v>
      </c>
    </row>
    <row r="780" ht="15.75" customHeight="1">
      <c r="A780" s="53" t="s">
        <v>7966</v>
      </c>
      <c r="B780" s="65">
        <v>3.2883004E7</v>
      </c>
      <c r="C780" s="61" t="s">
        <v>19725</v>
      </c>
      <c r="D780" s="63"/>
      <c r="E780" s="60">
        <v>2.0</v>
      </c>
    </row>
    <row r="781" ht="15.75" customHeight="1">
      <c r="A781" s="53" t="s">
        <v>7966</v>
      </c>
      <c r="B781" s="65">
        <v>3.2883006E7</v>
      </c>
      <c r="C781" s="61" t="s">
        <v>19726</v>
      </c>
      <c r="D781" s="63"/>
      <c r="E781" s="60">
        <v>10.0</v>
      </c>
    </row>
    <row r="782" ht="15.75" customHeight="1">
      <c r="A782" s="53" t="s">
        <v>7966</v>
      </c>
      <c r="B782" s="65">
        <v>3.2883015E7</v>
      </c>
      <c r="C782" s="61" t="s">
        <v>19727</v>
      </c>
      <c r="D782" s="63"/>
      <c r="E782" s="60">
        <v>18.75</v>
      </c>
    </row>
    <row r="783" ht="15.75" customHeight="1">
      <c r="A783" s="53" t="s">
        <v>7966</v>
      </c>
      <c r="B783" s="65">
        <v>3.336706E7</v>
      </c>
      <c r="C783" s="61" t="s">
        <v>19728</v>
      </c>
      <c r="D783" s="63"/>
      <c r="E783" s="60">
        <v>5000.0</v>
      </c>
    </row>
    <row r="784" ht="15.75" customHeight="1">
      <c r="A784" s="53" t="s">
        <v>7966</v>
      </c>
      <c r="B784" s="65">
        <v>3.3979009E7</v>
      </c>
      <c r="C784" s="61" t="s">
        <v>19729</v>
      </c>
      <c r="D784" s="63"/>
      <c r="E784" s="60">
        <v>25.0</v>
      </c>
    </row>
    <row r="785" ht="15.75" customHeight="1">
      <c r="A785" s="53" t="s">
        <v>7966</v>
      </c>
      <c r="B785" s="65">
        <v>3.397901E7</v>
      </c>
      <c r="C785" s="61" t="s">
        <v>19730</v>
      </c>
      <c r="D785" s="63"/>
      <c r="E785" s="60">
        <v>12.5</v>
      </c>
    </row>
    <row r="786" ht="15.75" customHeight="1">
      <c r="A786" s="53" t="s">
        <v>7966</v>
      </c>
      <c r="B786" s="65">
        <v>3.4029043E7</v>
      </c>
      <c r="C786" s="61" t="s">
        <v>19731</v>
      </c>
      <c r="D786" s="63"/>
      <c r="E786" s="60">
        <v>37.5</v>
      </c>
    </row>
    <row r="787" ht="15.75" customHeight="1">
      <c r="A787" s="53" t="s">
        <v>7966</v>
      </c>
      <c r="B787" s="65">
        <v>3.4029044E7</v>
      </c>
      <c r="C787" s="61" t="s">
        <v>19732</v>
      </c>
      <c r="D787" s="63"/>
      <c r="E787" s="60">
        <v>25.0</v>
      </c>
    </row>
    <row r="788" ht="15.75" customHeight="1">
      <c r="A788" s="53" t="s">
        <v>7966</v>
      </c>
      <c r="B788" s="65">
        <v>3.4029045E7</v>
      </c>
      <c r="C788" s="61" t="s">
        <v>19733</v>
      </c>
      <c r="D788" s="63"/>
      <c r="E788" s="60">
        <v>12.5</v>
      </c>
    </row>
    <row r="789" ht="15.75" customHeight="1">
      <c r="A789" s="53" t="s">
        <v>7966</v>
      </c>
      <c r="B789" s="65">
        <v>3.4185019E7</v>
      </c>
      <c r="C789" s="61" t="s">
        <v>19734</v>
      </c>
      <c r="D789" s="63"/>
      <c r="E789" s="60">
        <v>25.0</v>
      </c>
    </row>
    <row r="790" ht="15.75" customHeight="1">
      <c r="A790" s="53" t="s">
        <v>7966</v>
      </c>
      <c r="B790" s="65">
        <v>3.418503E7</v>
      </c>
      <c r="C790" s="61" t="s">
        <v>19735</v>
      </c>
      <c r="D790" s="63"/>
      <c r="E790" s="60">
        <v>6.0</v>
      </c>
    </row>
    <row r="791" ht="15.75" customHeight="1">
      <c r="A791" s="53" t="s">
        <v>7966</v>
      </c>
      <c r="B791" s="65">
        <v>3.4185039E7</v>
      </c>
      <c r="C791" s="61" t="s">
        <v>19736</v>
      </c>
      <c r="D791" s="63"/>
      <c r="E791" s="60">
        <v>37.5</v>
      </c>
    </row>
    <row r="792" ht="15.75" customHeight="1">
      <c r="A792" s="53" t="s">
        <v>7966</v>
      </c>
      <c r="B792" s="65">
        <v>3.418504E7</v>
      </c>
      <c r="C792" s="61" t="s">
        <v>19737</v>
      </c>
      <c r="D792" s="63"/>
      <c r="E792" s="60">
        <v>37.5</v>
      </c>
    </row>
    <row r="793" ht="15.75" customHeight="1">
      <c r="A793" s="53" t="s">
        <v>7966</v>
      </c>
      <c r="B793" s="65">
        <v>3.4185041E7</v>
      </c>
      <c r="C793" s="61" t="s">
        <v>19738</v>
      </c>
      <c r="D793" s="63"/>
      <c r="E793" s="60">
        <v>12.5</v>
      </c>
    </row>
    <row r="794" ht="15.75" customHeight="1">
      <c r="A794" s="53" t="s">
        <v>7966</v>
      </c>
      <c r="B794" s="65">
        <v>3.4185042E7</v>
      </c>
      <c r="C794" s="61" t="s">
        <v>19739</v>
      </c>
      <c r="D794" s="63"/>
      <c r="E794" s="60">
        <v>37.5</v>
      </c>
    </row>
    <row r="795" ht="15.75" customHeight="1">
      <c r="A795" s="53" t="s">
        <v>7966</v>
      </c>
      <c r="B795" s="65">
        <v>3.4401003E7</v>
      </c>
      <c r="C795" s="61" t="s">
        <v>19740</v>
      </c>
      <c r="D795" s="63"/>
      <c r="E795" s="60">
        <v>10.0</v>
      </c>
    </row>
    <row r="796" ht="15.75" customHeight="1">
      <c r="A796" s="53" t="s">
        <v>7966</v>
      </c>
      <c r="B796" s="65">
        <v>3.4401004E7</v>
      </c>
      <c r="C796" s="61" t="s">
        <v>19741</v>
      </c>
      <c r="D796" s="63"/>
      <c r="E796" s="60">
        <v>10.0</v>
      </c>
    </row>
    <row r="797" ht="15.75" customHeight="1">
      <c r="A797" s="53" t="s">
        <v>7966</v>
      </c>
      <c r="B797" s="65">
        <v>3.4401005E7</v>
      </c>
      <c r="C797" s="61" t="s">
        <v>19742</v>
      </c>
      <c r="D797" s="63"/>
      <c r="E797" s="60">
        <v>10.0</v>
      </c>
    </row>
    <row r="798" ht="15.75" customHeight="1">
      <c r="A798" s="53" t="s">
        <v>7966</v>
      </c>
      <c r="B798" s="65">
        <v>3.4401006E7</v>
      </c>
      <c r="C798" s="61" t="s">
        <v>19743</v>
      </c>
      <c r="D798" s="63"/>
      <c r="E798" s="60">
        <v>10.0</v>
      </c>
    </row>
    <row r="799" ht="15.75" customHeight="1">
      <c r="A799" s="53" t="s">
        <v>7966</v>
      </c>
      <c r="B799" s="65">
        <v>3.4576001E7</v>
      </c>
      <c r="C799" s="61" t="s">
        <v>19744</v>
      </c>
      <c r="D799" s="63"/>
      <c r="E799" s="60">
        <v>5.0</v>
      </c>
    </row>
    <row r="800" ht="15.75" customHeight="1">
      <c r="A800" s="53" t="s">
        <v>7966</v>
      </c>
      <c r="B800" s="65">
        <v>3.459201E7</v>
      </c>
      <c r="C800" s="61" t="s">
        <v>19745</v>
      </c>
      <c r="D800" s="63"/>
      <c r="E800" s="60">
        <v>0.0</v>
      </c>
    </row>
    <row r="801" ht="15.75" customHeight="1">
      <c r="A801" s="53" t="s">
        <v>7966</v>
      </c>
      <c r="B801" s="65">
        <v>3.4843005E7</v>
      </c>
      <c r="C801" s="61" t="s">
        <v>19746</v>
      </c>
      <c r="D801" s="63"/>
      <c r="E801" s="60">
        <v>2.5</v>
      </c>
    </row>
    <row r="802" ht="15.75" customHeight="1">
      <c r="A802" s="53" t="s">
        <v>7966</v>
      </c>
      <c r="B802" s="65">
        <v>3.4843006E7</v>
      </c>
      <c r="C802" s="61" t="s">
        <v>19747</v>
      </c>
      <c r="D802" s="63"/>
      <c r="E802" s="60">
        <v>2.5</v>
      </c>
    </row>
    <row r="803" ht="15.75" customHeight="1">
      <c r="A803" s="53" t="s">
        <v>7966</v>
      </c>
      <c r="B803" s="65">
        <v>3.4843009E7</v>
      </c>
      <c r="C803" s="61" t="s">
        <v>19748</v>
      </c>
      <c r="D803" s="63"/>
      <c r="E803" s="60">
        <v>25.0</v>
      </c>
    </row>
    <row r="804" ht="15.75" customHeight="1">
      <c r="A804" s="53" t="s">
        <v>7966</v>
      </c>
      <c r="B804" s="65">
        <v>3.5335003E7</v>
      </c>
      <c r="C804" s="61" t="s">
        <v>19749</v>
      </c>
      <c r="D804" s="63"/>
      <c r="E804" s="60">
        <v>250.0</v>
      </c>
    </row>
    <row r="805" ht="15.75" customHeight="1">
      <c r="A805" s="53" t="s">
        <v>7966</v>
      </c>
      <c r="B805" s="65">
        <v>3.6099004E7</v>
      </c>
      <c r="C805" s="61" t="s">
        <v>19750</v>
      </c>
      <c r="D805" s="63"/>
      <c r="E805" s="60">
        <v>200.0</v>
      </c>
    </row>
    <row r="806" ht="15.75" customHeight="1">
      <c r="A806" s="53" t="s">
        <v>7966</v>
      </c>
      <c r="B806" s="65">
        <v>3.6099032E7</v>
      </c>
      <c r="C806" s="61" t="s">
        <v>19751</v>
      </c>
      <c r="D806" s="63"/>
      <c r="E806" s="60">
        <v>1000.0</v>
      </c>
    </row>
    <row r="807" ht="15.75" customHeight="1">
      <c r="A807" s="53" t="s">
        <v>7966</v>
      </c>
      <c r="B807" s="65">
        <v>3.6200001E7</v>
      </c>
      <c r="C807" s="61" t="s">
        <v>19752</v>
      </c>
      <c r="D807" s="63"/>
      <c r="E807" s="60">
        <v>40.0</v>
      </c>
    </row>
    <row r="808" ht="15.75" customHeight="1">
      <c r="A808" s="53" t="s">
        <v>7966</v>
      </c>
      <c r="B808" s="65">
        <v>3.7265005E7</v>
      </c>
      <c r="C808" s="61" t="s">
        <v>19753</v>
      </c>
      <c r="D808" s="63"/>
      <c r="E808" s="60">
        <v>4.0</v>
      </c>
    </row>
    <row r="809" ht="15.75" customHeight="1">
      <c r="A809" s="53" t="s">
        <v>7966</v>
      </c>
      <c r="B809" s="65">
        <v>3.7389052E7</v>
      </c>
      <c r="C809" s="61" t="s">
        <v>19754</v>
      </c>
      <c r="D809" s="63"/>
      <c r="E809" s="60">
        <v>30.0</v>
      </c>
    </row>
    <row r="810" ht="15.75" customHeight="1">
      <c r="A810" s="53" t="s">
        <v>7966</v>
      </c>
      <c r="B810" s="65">
        <v>3.7516002E7</v>
      </c>
      <c r="C810" s="61" t="s">
        <v>19755</v>
      </c>
      <c r="D810" s="63"/>
      <c r="E810" s="60">
        <v>220.0</v>
      </c>
    </row>
    <row r="811" ht="15.75" customHeight="1">
      <c r="A811" s="53" t="s">
        <v>7966</v>
      </c>
      <c r="B811" s="65">
        <v>3.7516003E7</v>
      </c>
      <c r="C811" s="61" t="s">
        <v>19756</v>
      </c>
      <c r="D811" s="63"/>
      <c r="E811" s="60">
        <v>234.0</v>
      </c>
    </row>
    <row r="812" ht="15.75" customHeight="1">
      <c r="A812" s="53" t="s">
        <v>7966</v>
      </c>
      <c r="B812" s="65">
        <v>3.7516005E7</v>
      </c>
      <c r="C812" s="61" t="s">
        <v>19757</v>
      </c>
      <c r="D812" s="63"/>
      <c r="E812" s="60">
        <v>50.0</v>
      </c>
    </row>
    <row r="813" ht="15.75" customHeight="1">
      <c r="A813" s="53" t="s">
        <v>7966</v>
      </c>
      <c r="B813" s="65">
        <v>3.7923002E7</v>
      </c>
      <c r="C813" s="61" t="s">
        <v>19758</v>
      </c>
      <c r="D813" s="63"/>
      <c r="E813" s="60">
        <v>2.0</v>
      </c>
    </row>
    <row r="814" ht="15.75" customHeight="1">
      <c r="A814" s="53" t="s">
        <v>7966</v>
      </c>
      <c r="B814" s="65">
        <v>3.8440006E7</v>
      </c>
      <c r="C814" s="61" t="s">
        <v>19759</v>
      </c>
      <c r="D814" s="63"/>
      <c r="E814" s="60">
        <v>50.0</v>
      </c>
    </row>
    <row r="815" ht="15.75" customHeight="1">
      <c r="A815" s="53" t="s">
        <v>7966</v>
      </c>
      <c r="B815" s="65">
        <v>3.8440008E7</v>
      </c>
      <c r="C815" s="61" t="s">
        <v>19760</v>
      </c>
      <c r="D815" s="63"/>
      <c r="E815" s="60">
        <v>500.0</v>
      </c>
    </row>
    <row r="816" ht="15.75" customHeight="1">
      <c r="A816" s="53" t="s">
        <v>7966</v>
      </c>
      <c r="B816" s="65">
        <v>3.9330051E7</v>
      </c>
      <c r="C816" s="61" t="s">
        <v>19761</v>
      </c>
      <c r="D816" s="63"/>
      <c r="E816" s="60">
        <v>0.0</v>
      </c>
    </row>
    <row r="817" ht="15.75" customHeight="1">
      <c r="A817" s="53" t="s">
        <v>7966</v>
      </c>
      <c r="B817" s="65">
        <v>3.9527011E7</v>
      </c>
      <c r="C817" s="61" t="s">
        <v>19762</v>
      </c>
      <c r="D817" s="63"/>
      <c r="E817" s="60">
        <v>62.5</v>
      </c>
    </row>
    <row r="818" ht="15.75" customHeight="1">
      <c r="A818" s="53" t="s">
        <v>7966</v>
      </c>
      <c r="B818" s="65">
        <v>3.9527012E7</v>
      </c>
      <c r="C818" s="61" t="s">
        <v>19763</v>
      </c>
      <c r="D818" s="63"/>
      <c r="E818" s="60">
        <v>25.0</v>
      </c>
    </row>
    <row r="819" ht="15.75" customHeight="1">
      <c r="A819" s="53" t="s">
        <v>7966</v>
      </c>
      <c r="B819" s="65">
        <v>3.9624001E7</v>
      </c>
      <c r="C819" s="61" t="s">
        <v>19764</v>
      </c>
      <c r="D819" s="63"/>
      <c r="E819" s="60">
        <v>2000.0</v>
      </c>
    </row>
    <row r="820" ht="15.75" customHeight="1">
      <c r="A820" s="53" t="s">
        <v>7966</v>
      </c>
      <c r="B820" s="65">
        <v>4.0193022E7</v>
      </c>
      <c r="C820" s="61" t="s">
        <v>19765</v>
      </c>
      <c r="D820" s="63"/>
      <c r="E820" s="60">
        <v>12.5</v>
      </c>
    </row>
    <row r="821" ht="15.75" customHeight="1">
      <c r="A821" s="53" t="s">
        <v>7966</v>
      </c>
      <c r="B821" s="65">
        <v>4.0193023E7</v>
      </c>
      <c r="C821" s="61" t="s">
        <v>19766</v>
      </c>
      <c r="D821" s="63"/>
      <c r="E821" s="60">
        <v>3.75</v>
      </c>
    </row>
    <row r="822" ht="15.75" customHeight="1">
      <c r="A822" s="53" t="s">
        <v>7966</v>
      </c>
      <c r="B822" s="65">
        <v>4.0592089E7</v>
      </c>
      <c r="C822" s="61" t="s">
        <v>19767</v>
      </c>
      <c r="D822" s="63"/>
      <c r="E822" s="60">
        <v>5.0</v>
      </c>
    </row>
    <row r="823" ht="15.75" customHeight="1">
      <c r="A823" s="53" t="s">
        <v>7966</v>
      </c>
      <c r="B823" s="65">
        <v>4.100901E7</v>
      </c>
      <c r="C823" s="61" t="s">
        <v>19768</v>
      </c>
      <c r="D823" s="63"/>
      <c r="E823" s="60">
        <v>3.0</v>
      </c>
    </row>
    <row r="824" ht="15.75" customHeight="1">
      <c r="A824" s="53" t="s">
        <v>7966</v>
      </c>
      <c r="B824" s="65">
        <v>4.1815015E7</v>
      </c>
      <c r="C824" s="61" t="s">
        <v>7941</v>
      </c>
      <c r="D824" s="63"/>
      <c r="E824" s="60">
        <v>33.0</v>
      </c>
    </row>
    <row r="825" ht="15.75" customHeight="1">
      <c r="A825" s="53" t="s">
        <v>7966</v>
      </c>
      <c r="B825" s="65">
        <v>4.181502E7</v>
      </c>
      <c r="C825" s="61" t="s">
        <v>19769</v>
      </c>
      <c r="D825" s="63"/>
      <c r="E825" s="60">
        <v>3.0</v>
      </c>
    </row>
    <row r="826" ht="15.75" customHeight="1">
      <c r="A826" s="53" t="s">
        <v>7966</v>
      </c>
      <c r="B826" s="65">
        <v>4.2218008E7</v>
      </c>
      <c r="C826" s="61" t="s">
        <v>19770</v>
      </c>
      <c r="D826" s="63"/>
      <c r="E826" s="60">
        <v>1.0</v>
      </c>
    </row>
    <row r="827" ht="15.75" customHeight="1">
      <c r="A827" s="53" t="s">
        <v>7966</v>
      </c>
      <c r="B827" s="65">
        <v>4.2218017E7</v>
      </c>
      <c r="C827" s="61" t="s">
        <v>19771</v>
      </c>
      <c r="D827" s="63"/>
      <c r="E827" s="60">
        <v>2.0</v>
      </c>
    </row>
    <row r="828" ht="15.75" customHeight="1">
      <c r="A828" s="53" t="s">
        <v>7966</v>
      </c>
      <c r="B828" s="65">
        <v>4.2269042E7</v>
      </c>
      <c r="C828" s="61" t="s">
        <v>19772</v>
      </c>
      <c r="D828" s="63"/>
      <c r="E828" s="60">
        <v>20.0</v>
      </c>
    </row>
    <row r="829" ht="15.75" customHeight="1">
      <c r="A829" s="53" t="s">
        <v>7966</v>
      </c>
      <c r="B829" s="65">
        <v>4.2641011E7</v>
      </c>
      <c r="C829" s="61" t="s">
        <v>19773</v>
      </c>
      <c r="D829" s="63"/>
      <c r="E829" s="60">
        <v>20.0</v>
      </c>
    </row>
    <row r="830" ht="15.75" customHeight="1">
      <c r="A830" s="53" t="s">
        <v>7966</v>
      </c>
      <c r="B830" s="65">
        <v>4.2862017E7</v>
      </c>
      <c r="C830" s="61" t="s">
        <v>19774</v>
      </c>
      <c r="D830" s="63"/>
      <c r="E830" s="60">
        <v>2.0</v>
      </c>
    </row>
    <row r="831" ht="15.75" customHeight="1">
      <c r="A831" s="53" t="s">
        <v>7966</v>
      </c>
      <c r="B831" s="65">
        <v>4.3117003E7</v>
      </c>
      <c r="C831" s="61" t="s">
        <v>19775</v>
      </c>
      <c r="D831" s="63"/>
      <c r="E831" s="60">
        <v>2.0</v>
      </c>
    </row>
    <row r="832" ht="15.75" customHeight="1">
      <c r="A832" s="53" t="s">
        <v>7966</v>
      </c>
      <c r="B832" s="65">
        <v>4.3923004E7</v>
      </c>
      <c r="C832" s="61" t="s">
        <v>19776</v>
      </c>
      <c r="D832" s="63"/>
      <c r="E832" s="60">
        <v>1.0</v>
      </c>
    </row>
    <row r="833" ht="15.75" customHeight="1">
      <c r="A833" s="53" t="s">
        <v>7966</v>
      </c>
      <c r="B833" s="65">
        <v>4.4067009E7</v>
      </c>
      <c r="C833" s="61" t="s">
        <v>19777</v>
      </c>
      <c r="D833" s="63"/>
      <c r="E833" s="60">
        <v>2.0</v>
      </c>
    </row>
    <row r="834" ht="15.75" customHeight="1">
      <c r="A834" s="53" t="s">
        <v>7966</v>
      </c>
      <c r="B834" s="65">
        <v>4.4180005E7</v>
      </c>
      <c r="C834" s="61" t="s">
        <v>19778</v>
      </c>
      <c r="D834" s="63"/>
      <c r="E834" s="60">
        <v>1.0</v>
      </c>
    </row>
    <row r="835" ht="15.75" customHeight="1">
      <c r="A835" s="53" t="s">
        <v>7966</v>
      </c>
      <c r="B835" s="65">
        <v>4.4180057E7</v>
      </c>
      <c r="C835" s="61" t="s">
        <v>19779</v>
      </c>
      <c r="D835" s="63"/>
      <c r="E835" s="60">
        <v>3.0</v>
      </c>
    </row>
    <row r="836" ht="15.75" customHeight="1">
      <c r="A836" s="53" t="s">
        <v>7966</v>
      </c>
      <c r="B836" s="65">
        <v>4.4180058E7</v>
      </c>
      <c r="C836" s="61" t="s">
        <v>19780</v>
      </c>
      <c r="D836" s="63"/>
      <c r="E836" s="60">
        <v>3.0</v>
      </c>
    </row>
    <row r="837" ht="15.75" customHeight="1">
      <c r="A837" s="53" t="s">
        <v>7966</v>
      </c>
      <c r="B837" s="65">
        <v>4.4270007E7</v>
      </c>
      <c r="C837" s="61" t="s">
        <v>19781</v>
      </c>
      <c r="D837" s="63"/>
      <c r="E837" s="60">
        <v>1.0</v>
      </c>
    </row>
    <row r="838" ht="15.75" customHeight="1">
      <c r="A838" s="53" t="s">
        <v>7966</v>
      </c>
      <c r="B838" s="65">
        <v>4.4571003E7</v>
      </c>
      <c r="C838" s="61" t="s">
        <v>19782</v>
      </c>
      <c r="D838" s="63"/>
      <c r="E838" s="60">
        <v>80.0</v>
      </c>
    </row>
    <row r="839" ht="15.75" customHeight="1">
      <c r="A839" s="53" t="s">
        <v>7966</v>
      </c>
      <c r="B839" s="65">
        <v>4.4571032E7</v>
      </c>
      <c r="C839" s="61" t="s">
        <v>19783</v>
      </c>
      <c r="D839" s="63"/>
      <c r="E839" s="60">
        <v>20.0</v>
      </c>
    </row>
    <row r="840" ht="15.75" customHeight="1">
      <c r="A840" s="53" t="s">
        <v>7966</v>
      </c>
      <c r="B840" s="65">
        <v>4.4571033E7</v>
      </c>
      <c r="C840" s="61" t="s">
        <v>19784</v>
      </c>
      <c r="D840" s="63"/>
      <c r="E840" s="60">
        <v>47.0</v>
      </c>
    </row>
    <row r="841" ht="15.75" customHeight="1">
      <c r="A841" s="53" t="s">
        <v>7966</v>
      </c>
      <c r="B841" s="65">
        <v>4.4830106E7</v>
      </c>
      <c r="C841" s="61" t="s">
        <v>19785</v>
      </c>
      <c r="D841" s="63"/>
      <c r="E841" s="60">
        <v>5000.0</v>
      </c>
    </row>
    <row r="842" ht="15.75" customHeight="1">
      <c r="A842" s="53" t="s">
        <v>7966</v>
      </c>
      <c r="B842" s="65">
        <v>4.4830117E7</v>
      </c>
      <c r="C842" s="61" t="s">
        <v>19786</v>
      </c>
      <c r="D842" s="63"/>
      <c r="E842" s="60">
        <v>100.0</v>
      </c>
    </row>
    <row r="843" ht="15.75" customHeight="1">
      <c r="A843" s="53" t="s">
        <v>7966</v>
      </c>
      <c r="B843" s="65">
        <v>4.4830118E7</v>
      </c>
      <c r="C843" s="61" t="s">
        <v>19787</v>
      </c>
      <c r="D843" s="63"/>
      <c r="E843" s="60">
        <v>180.0</v>
      </c>
    </row>
    <row r="844" ht="15.75" customHeight="1">
      <c r="A844" s="53" t="s">
        <v>7966</v>
      </c>
      <c r="B844" s="65">
        <v>4.6272014E7</v>
      </c>
      <c r="C844" s="61" t="s">
        <v>19788</v>
      </c>
      <c r="D844" s="63"/>
      <c r="E844" s="60">
        <v>8.0</v>
      </c>
    </row>
    <row r="845" ht="15.75" customHeight="1">
      <c r="A845" s="53" t="s">
        <v>7966</v>
      </c>
      <c r="B845" s="65">
        <v>4.6485001E7</v>
      </c>
      <c r="C845" s="61" t="s">
        <v>19789</v>
      </c>
      <c r="D845" s="63"/>
      <c r="E845" s="60">
        <v>25.0</v>
      </c>
    </row>
    <row r="846" ht="15.75" customHeight="1">
      <c r="A846" s="53" t="s">
        <v>7966</v>
      </c>
      <c r="B846" s="65">
        <v>4.6523007E7</v>
      </c>
      <c r="C846" s="61" t="s">
        <v>19790</v>
      </c>
      <c r="D846" s="63"/>
      <c r="E846" s="60">
        <v>0.0</v>
      </c>
    </row>
    <row r="847" ht="15.75" customHeight="1">
      <c r="A847" s="53" t="s">
        <v>7966</v>
      </c>
      <c r="B847" s="65">
        <v>4.6566018E7</v>
      </c>
      <c r="C847" s="61" t="s">
        <v>19791</v>
      </c>
      <c r="D847" s="63"/>
      <c r="E847" s="60">
        <v>1.0</v>
      </c>
    </row>
    <row r="848" ht="15.75" customHeight="1">
      <c r="A848" s="53" t="s">
        <v>7966</v>
      </c>
      <c r="B848" s="65">
        <v>4.6655015E7</v>
      </c>
      <c r="C848" s="61" t="s">
        <v>19792</v>
      </c>
      <c r="D848" s="63"/>
      <c r="E848" s="60">
        <v>32.0</v>
      </c>
    </row>
    <row r="849" ht="15.75" customHeight="1">
      <c r="A849" s="53" t="s">
        <v>7966</v>
      </c>
      <c r="B849" s="65">
        <v>4.6655016E7</v>
      </c>
      <c r="C849" s="61" t="s">
        <v>19793</v>
      </c>
      <c r="D849" s="63"/>
      <c r="E849" s="60">
        <v>52.0</v>
      </c>
    </row>
    <row r="850" ht="15.75" customHeight="1">
      <c r="A850" s="53" t="s">
        <v>7966</v>
      </c>
      <c r="B850" s="65">
        <v>4.6655017E7</v>
      </c>
      <c r="C850" s="61" t="s">
        <v>19794</v>
      </c>
      <c r="D850" s="63"/>
      <c r="E850" s="60">
        <v>32.0</v>
      </c>
    </row>
    <row r="851" ht="15.75" customHeight="1">
      <c r="A851" s="53" t="s">
        <v>7966</v>
      </c>
      <c r="B851" s="65">
        <v>4.745705E7</v>
      </c>
      <c r="C851" s="61" t="s">
        <v>19795</v>
      </c>
      <c r="D851" s="63"/>
      <c r="E851" s="60">
        <v>124.0</v>
      </c>
    </row>
    <row r="852" ht="15.75" customHeight="1">
      <c r="A852" s="53" t="s">
        <v>7966</v>
      </c>
      <c r="B852" s="65">
        <v>4.7511008E7</v>
      </c>
      <c r="C852" s="61" t="s">
        <v>19796</v>
      </c>
      <c r="D852" s="63"/>
      <c r="E852" s="60">
        <v>6.0</v>
      </c>
    </row>
    <row r="853" ht="15.75" customHeight="1">
      <c r="A853" s="53" t="s">
        <v>7966</v>
      </c>
      <c r="B853" s="65">
        <v>4.7538001E7</v>
      </c>
      <c r="C853" s="61" t="s">
        <v>19797</v>
      </c>
      <c r="D853" s="63"/>
      <c r="E853" s="60">
        <v>1.0</v>
      </c>
    </row>
    <row r="854" ht="15.75" customHeight="1">
      <c r="A854" s="53" t="s">
        <v>7966</v>
      </c>
      <c r="B854" s="65">
        <v>4.7538003E7</v>
      </c>
      <c r="C854" s="61" t="s">
        <v>19798</v>
      </c>
      <c r="D854" s="63"/>
      <c r="E854" s="60">
        <v>4.0</v>
      </c>
    </row>
    <row r="855" ht="15.75" customHeight="1">
      <c r="A855" s="53" t="s">
        <v>7966</v>
      </c>
      <c r="B855" s="65">
        <v>4.7716001E7</v>
      </c>
      <c r="C855" s="61" t="s">
        <v>19799</v>
      </c>
      <c r="D855" s="63"/>
      <c r="E855" s="60">
        <v>50.0</v>
      </c>
    </row>
    <row r="856" ht="15.75" customHeight="1">
      <c r="A856" s="53" t="s">
        <v>7966</v>
      </c>
      <c r="B856" s="65">
        <v>4.7902016E7</v>
      </c>
      <c r="C856" s="61" t="s">
        <v>19800</v>
      </c>
      <c r="D856" s="63"/>
      <c r="E856" s="60">
        <v>1.0</v>
      </c>
    </row>
    <row r="857" ht="15.75" customHeight="1">
      <c r="A857" s="53" t="s">
        <v>7966</v>
      </c>
      <c r="B857" s="65">
        <v>4.8100008E7</v>
      </c>
      <c r="C857" s="61" t="s">
        <v>19801</v>
      </c>
      <c r="D857" s="63"/>
      <c r="E857" s="60">
        <v>20.0</v>
      </c>
    </row>
    <row r="858" ht="15.75" customHeight="1">
      <c r="A858" s="53" t="s">
        <v>7966</v>
      </c>
      <c r="B858" s="65">
        <v>4.8100009E7</v>
      </c>
      <c r="C858" s="61" t="s">
        <v>19802</v>
      </c>
      <c r="D858" s="63"/>
      <c r="E858" s="60">
        <v>20.0</v>
      </c>
    </row>
    <row r="859" ht="15.75" customHeight="1">
      <c r="A859" s="53" t="s">
        <v>7966</v>
      </c>
      <c r="B859" s="65">
        <v>4.810001E7</v>
      </c>
      <c r="C859" s="61" t="s">
        <v>19803</v>
      </c>
      <c r="D859" s="63"/>
      <c r="E859" s="60">
        <v>5.0</v>
      </c>
    </row>
    <row r="860" ht="15.75" customHeight="1">
      <c r="A860" s="53" t="s">
        <v>7966</v>
      </c>
      <c r="B860" s="65">
        <v>4.8151001E7</v>
      </c>
      <c r="C860" s="61" t="s">
        <v>19804</v>
      </c>
      <c r="D860" s="63"/>
      <c r="E860" s="60">
        <v>20.0</v>
      </c>
    </row>
    <row r="861" ht="15.75" customHeight="1">
      <c r="A861" s="53" t="s">
        <v>7966</v>
      </c>
      <c r="B861" s="65">
        <v>4.8208011E7</v>
      </c>
      <c r="C861" s="61" t="s">
        <v>19805</v>
      </c>
      <c r="D861" s="63"/>
      <c r="E861" s="60">
        <v>4.0</v>
      </c>
    </row>
    <row r="862" ht="15.75" customHeight="1">
      <c r="A862" s="53" t="s">
        <v>7966</v>
      </c>
      <c r="B862" s="65">
        <v>4.8615002E7</v>
      </c>
      <c r="C862" s="61" t="s">
        <v>19806</v>
      </c>
      <c r="D862" s="63"/>
      <c r="E862" s="60">
        <v>2.0</v>
      </c>
    </row>
    <row r="863" ht="15.75" customHeight="1">
      <c r="A863" s="53" t="s">
        <v>7966</v>
      </c>
      <c r="B863" s="65">
        <v>4.8640003E7</v>
      </c>
      <c r="C863" s="61" t="s">
        <v>19807</v>
      </c>
      <c r="D863" s="63"/>
      <c r="E863" s="60">
        <v>0.0</v>
      </c>
    </row>
    <row r="864" ht="15.75" customHeight="1">
      <c r="A864" s="53" t="s">
        <v>7966</v>
      </c>
      <c r="B864" s="65">
        <v>5.0342001E7</v>
      </c>
      <c r="C864" s="61" t="s">
        <v>19808</v>
      </c>
      <c r="D864" s="63"/>
      <c r="E864" s="60">
        <v>3.0</v>
      </c>
    </row>
    <row r="865" ht="15.75" customHeight="1">
      <c r="A865" s="53" t="s">
        <v>7966</v>
      </c>
      <c r="B865" s="65">
        <v>5.086501E7</v>
      </c>
      <c r="C865" s="61" t="s">
        <v>19809</v>
      </c>
      <c r="D865" s="63"/>
      <c r="E865" s="60">
        <v>8.0</v>
      </c>
    </row>
    <row r="866" ht="15.75" customHeight="1">
      <c r="A866" s="53" t="s">
        <v>7966</v>
      </c>
      <c r="B866" s="65">
        <v>5.1454015E7</v>
      </c>
      <c r="C866" s="61" t="s">
        <v>19810</v>
      </c>
      <c r="D866" s="63"/>
      <c r="E866" s="60">
        <v>1.0</v>
      </c>
    </row>
    <row r="867" ht="15.75" customHeight="1">
      <c r="A867" s="53" t="s">
        <v>7966</v>
      </c>
      <c r="B867" s="65">
        <v>5.1454016E7</v>
      </c>
      <c r="C867" s="61" t="s">
        <v>19811</v>
      </c>
      <c r="D867" s="63"/>
      <c r="E867" s="60">
        <v>2.0</v>
      </c>
    </row>
    <row r="868" ht="15.75" customHeight="1">
      <c r="A868" s="53" t="s">
        <v>7966</v>
      </c>
      <c r="B868" s="65">
        <v>5.1527004E7</v>
      </c>
      <c r="C868" s="61" t="s">
        <v>19812</v>
      </c>
      <c r="D868" s="63"/>
      <c r="E868" s="60">
        <v>1.0</v>
      </c>
    </row>
    <row r="869" ht="15.75" customHeight="1">
      <c r="A869" s="53" t="s">
        <v>7966</v>
      </c>
      <c r="B869" s="65">
        <v>5.2035019E7</v>
      </c>
      <c r="C869" s="61" t="s">
        <v>19813</v>
      </c>
      <c r="D869" s="63"/>
      <c r="E869" s="60">
        <v>3.0</v>
      </c>
    </row>
    <row r="870" ht="15.75" customHeight="1">
      <c r="A870" s="53" t="s">
        <v>7966</v>
      </c>
      <c r="B870" s="65">
        <v>5.2116004E7</v>
      </c>
      <c r="C870" s="61" t="s">
        <v>19814</v>
      </c>
      <c r="D870" s="63"/>
      <c r="E870" s="60">
        <v>2.0</v>
      </c>
    </row>
    <row r="871" ht="15.75" customHeight="1">
      <c r="A871" s="53" t="s">
        <v>7966</v>
      </c>
      <c r="B871" s="65">
        <v>5.2124007E7</v>
      </c>
      <c r="C871" s="61" t="s">
        <v>19815</v>
      </c>
      <c r="D871" s="63"/>
      <c r="E871" s="60">
        <v>2.0</v>
      </c>
    </row>
    <row r="872" ht="15.75" customHeight="1">
      <c r="A872" s="53" t="s">
        <v>7966</v>
      </c>
      <c r="B872" s="65">
        <v>5.2680038E7</v>
      </c>
      <c r="C872" s="61" t="s">
        <v>19816</v>
      </c>
      <c r="D872" s="63"/>
      <c r="E872" s="60">
        <v>1.0</v>
      </c>
    </row>
    <row r="873" ht="15.75" customHeight="1">
      <c r="A873" s="53" t="s">
        <v>7966</v>
      </c>
      <c r="B873" s="65">
        <v>5.2795003E7</v>
      </c>
      <c r="C873" s="61" t="s">
        <v>19817</v>
      </c>
      <c r="D873" s="63"/>
      <c r="E873" s="60">
        <v>1.0</v>
      </c>
    </row>
    <row r="874" ht="15.75" customHeight="1">
      <c r="A874" s="53" t="s">
        <v>7966</v>
      </c>
      <c r="B874" s="65">
        <v>5.3627015E7</v>
      </c>
      <c r="C874" s="61" t="s">
        <v>19818</v>
      </c>
      <c r="D874" s="63"/>
      <c r="E874" s="60">
        <v>100.0</v>
      </c>
    </row>
    <row r="875" ht="15.75" customHeight="1">
      <c r="A875" s="53" t="s">
        <v>7966</v>
      </c>
      <c r="B875" s="65">
        <v>5.4224003E7</v>
      </c>
      <c r="C875" s="61" t="s">
        <v>19819</v>
      </c>
      <c r="D875" s="63"/>
      <c r="E875" s="60">
        <v>1.0</v>
      </c>
    </row>
    <row r="876" ht="15.75" customHeight="1">
      <c r="A876" s="53" t="s">
        <v>7966</v>
      </c>
      <c r="B876" s="65">
        <v>5.4283051E7</v>
      </c>
      <c r="C876" s="61" t="s">
        <v>19820</v>
      </c>
      <c r="D876" s="63"/>
      <c r="E876" s="60">
        <v>0.0</v>
      </c>
    </row>
    <row r="877" ht="15.75" customHeight="1">
      <c r="A877" s="53" t="s">
        <v>7966</v>
      </c>
      <c r="B877" s="65">
        <v>5.4380003E7</v>
      </c>
      <c r="C877" s="61" t="s">
        <v>19821</v>
      </c>
      <c r="D877" s="63"/>
      <c r="E877" s="60">
        <v>30.0</v>
      </c>
    </row>
    <row r="878" ht="15.75" customHeight="1">
      <c r="A878" s="53" t="s">
        <v>7966</v>
      </c>
      <c r="B878" s="65">
        <v>5.4380004E7</v>
      </c>
      <c r="C878" s="61" t="s">
        <v>19822</v>
      </c>
      <c r="D878" s="63"/>
      <c r="E878" s="60">
        <v>30.0</v>
      </c>
    </row>
    <row r="879" ht="15.75" customHeight="1">
      <c r="A879" s="53" t="s">
        <v>7966</v>
      </c>
      <c r="B879" s="65">
        <v>5.4453021E7</v>
      </c>
      <c r="C879" s="61" t="s">
        <v>19823</v>
      </c>
      <c r="D879" s="63"/>
      <c r="E879" s="60">
        <v>80.0</v>
      </c>
    </row>
    <row r="880" ht="15.75" customHeight="1">
      <c r="A880" s="53" t="s">
        <v>7966</v>
      </c>
      <c r="B880" s="65">
        <v>5.5000003E7</v>
      </c>
      <c r="C880" s="61" t="s">
        <v>19824</v>
      </c>
      <c r="D880" s="63"/>
      <c r="E880" s="60">
        <v>1.0</v>
      </c>
    </row>
    <row r="881" ht="15.75" customHeight="1">
      <c r="A881" s="53" t="s">
        <v>7966</v>
      </c>
      <c r="B881" s="65">
        <v>5.5115001E7</v>
      </c>
      <c r="C881" s="61" t="s">
        <v>19825</v>
      </c>
      <c r="D881" s="63"/>
      <c r="E881" s="60">
        <v>0.0</v>
      </c>
    </row>
    <row r="882" ht="15.75" customHeight="1">
      <c r="A882" s="53" t="s">
        <v>7966</v>
      </c>
      <c r="B882" s="65">
        <v>5.5387133E7</v>
      </c>
      <c r="C882" s="61" t="s">
        <v>19826</v>
      </c>
      <c r="D882" s="63"/>
      <c r="E882" s="60">
        <v>100.0</v>
      </c>
    </row>
    <row r="883" ht="15.75" customHeight="1">
      <c r="A883" s="53" t="s">
        <v>7966</v>
      </c>
      <c r="B883" s="65">
        <v>5.554904E7</v>
      </c>
      <c r="C883" s="61" t="s">
        <v>19827</v>
      </c>
      <c r="D883" s="63"/>
      <c r="E883" s="60">
        <v>2.0</v>
      </c>
    </row>
    <row r="884" ht="15.75" customHeight="1">
      <c r="A884" s="53" t="s">
        <v>7966</v>
      </c>
      <c r="B884" s="65">
        <v>5.5590038E7</v>
      </c>
      <c r="C884" s="61" t="s">
        <v>19828</v>
      </c>
      <c r="D884" s="63"/>
      <c r="E884" s="60">
        <v>22.0</v>
      </c>
    </row>
    <row r="885" ht="15.75" customHeight="1">
      <c r="A885" s="53" t="s">
        <v>7966</v>
      </c>
      <c r="B885" s="65">
        <v>5.5964011E7</v>
      </c>
      <c r="C885" s="61" t="s">
        <v>19829</v>
      </c>
      <c r="D885" s="63"/>
      <c r="E885" s="60">
        <v>80.0</v>
      </c>
    </row>
    <row r="886" ht="15.75" customHeight="1">
      <c r="A886" s="53" t="s">
        <v>7966</v>
      </c>
      <c r="B886" s="65">
        <v>5.6600003E7</v>
      </c>
      <c r="C886" s="61" t="s">
        <v>19830</v>
      </c>
      <c r="D886" s="63"/>
      <c r="E886" s="60">
        <v>24.0</v>
      </c>
    </row>
    <row r="887" ht="15.75" customHeight="1">
      <c r="A887" s="53" t="s">
        <v>7966</v>
      </c>
      <c r="B887" s="65">
        <v>5.6740062E7</v>
      </c>
      <c r="C887" s="61" t="s">
        <v>19831</v>
      </c>
      <c r="D887" s="63"/>
      <c r="E887" s="60">
        <v>8.0</v>
      </c>
    </row>
    <row r="888" ht="15.75" customHeight="1">
      <c r="A888" s="53" t="s">
        <v>7966</v>
      </c>
      <c r="B888" s="65">
        <v>5.6740073E7</v>
      </c>
      <c r="C888" s="61" t="s">
        <v>19832</v>
      </c>
      <c r="D888" s="63"/>
      <c r="E888" s="60">
        <v>6.0</v>
      </c>
    </row>
    <row r="889" ht="15.75" customHeight="1">
      <c r="A889" s="53" t="s">
        <v>7966</v>
      </c>
      <c r="B889" s="65">
        <v>5.674012E7</v>
      </c>
      <c r="C889" s="61" t="s">
        <v>19833</v>
      </c>
      <c r="D889" s="63"/>
      <c r="E889" s="60">
        <v>0.0</v>
      </c>
    </row>
    <row r="890" ht="15.75" customHeight="1">
      <c r="A890" s="53" t="s">
        <v>7966</v>
      </c>
      <c r="B890" s="65">
        <v>5.6740121E7</v>
      </c>
      <c r="C890" s="61" t="s">
        <v>19834</v>
      </c>
      <c r="D890" s="63"/>
      <c r="E890" s="60">
        <v>0.0</v>
      </c>
    </row>
    <row r="891" ht="15.75" customHeight="1">
      <c r="A891" s="53" t="s">
        <v>7966</v>
      </c>
      <c r="B891" s="65">
        <v>5.6740139E7</v>
      </c>
      <c r="C891" s="61" t="s">
        <v>19835</v>
      </c>
      <c r="D891" s="63"/>
      <c r="E891" s="60">
        <v>12.0</v>
      </c>
    </row>
    <row r="892" ht="15.75" customHeight="1">
      <c r="A892" s="53" t="s">
        <v>7966</v>
      </c>
      <c r="B892" s="65">
        <v>5.6774003E7</v>
      </c>
      <c r="C892" s="61" t="s">
        <v>19836</v>
      </c>
      <c r="D892" s="63"/>
      <c r="E892" s="60">
        <v>20.0</v>
      </c>
    </row>
    <row r="893" ht="15.75" customHeight="1">
      <c r="A893" s="53" t="s">
        <v>7966</v>
      </c>
      <c r="B893" s="65">
        <v>5.6774006E7</v>
      </c>
      <c r="C893" s="61" t="s">
        <v>19837</v>
      </c>
      <c r="D893" s="63"/>
      <c r="E893" s="60">
        <v>35.0</v>
      </c>
    </row>
    <row r="894" ht="15.75" customHeight="1">
      <c r="A894" s="53" t="s">
        <v>7966</v>
      </c>
      <c r="B894" s="65">
        <v>5.6774008E7</v>
      </c>
      <c r="C894" s="61" t="s">
        <v>19838</v>
      </c>
      <c r="D894" s="63"/>
      <c r="E894" s="60">
        <v>20.0</v>
      </c>
    </row>
    <row r="895" ht="15.75" customHeight="1">
      <c r="A895" s="53" t="s">
        <v>7966</v>
      </c>
      <c r="B895" s="65">
        <v>5.6774011E7</v>
      </c>
      <c r="C895" s="61" t="s">
        <v>19839</v>
      </c>
      <c r="D895" s="63"/>
      <c r="E895" s="60">
        <v>100.0</v>
      </c>
    </row>
    <row r="896" ht="15.75" customHeight="1">
      <c r="A896" s="53" t="s">
        <v>7966</v>
      </c>
      <c r="B896" s="65">
        <v>5.6774014E7</v>
      </c>
      <c r="C896" s="61" t="s">
        <v>19840</v>
      </c>
      <c r="D896" s="63"/>
      <c r="E896" s="60">
        <v>30.0</v>
      </c>
    </row>
    <row r="897" ht="15.75" customHeight="1">
      <c r="A897" s="53" t="s">
        <v>7966</v>
      </c>
      <c r="B897" s="65">
        <v>5.7533008E7</v>
      </c>
      <c r="C897" s="61" t="s">
        <v>19841</v>
      </c>
      <c r="D897" s="63"/>
      <c r="E897" s="60">
        <v>20.0</v>
      </c>
    </row>
    <row r="898" ht="15.75" customHeight="1">
      <c r="A898" s="53" t="s">
        <v>7966</v>
      </c>
      <c r="B898" s="65">
        <v>5.763002E7</v>
      </c>
      <c r="C898" s="61" t="s">
        <v>19842</v>
      </c>
      <c r="D898" s="63"/>
      <c r="E898" s="60">
        <v>2.0</v>
      </c>
    </row>
    <row r="899" ht="15.75" customHeight="1">
      <c r="A899" s="53" t="s">
        <v>7966</v>
      </c>
      <c r="B899" s="65">
        <v>5.7789015E7</v>
      </c>
      <c r="C899" s="61" t="s">
        <v>19843</v>
      </c>
      <c r="D899" s="63"/>
      <c r="E899" s="60">
        <v>0.0</v>
      </c>
    </row>
    <row r="900" ht="15.75" customHeight="1">
      <c r="A900" s="53" t="s">
        <v>7966</v>
      </c>
      <c r="B900" s="65">
        <v>5.8114009E7</v>
      </c>
      <c r="C900" s="61" t="s">
        <v>19844</v>
      </c>
      <c r="D900" s="63"/>
      <c r="E900" s="60">
        <v>1.0</v>
      </c>
    </row>
    <row r="901" ht="15.75" customHeight="1">
      <c r="A901" s="53" t="s">
        <v>7966</v>
      </c>
      <c r="B901" s="65">
        <v>5.8289003E7</v>
      </c>
      <c r="C901" s="61" t="s">
        <v>19845</v>
      </c>
      <c r="D901" s="63"/>
      <c r="E901" s="60">
        <v>8.0</v>
      </c>
    </row>
    <row r="902" ht="15.75" customHeight="1">
      <c r="A902" s="53" t="s">
        <v>7966</v>
      </c>
      <c r="B902" s="65">
        <v>5.8998016E7</v>
      </c>
      <c r="C902" s="61" t="s">
        <v>19846</v>
      </c>
      <c r="D902" s="63"/>
      <c r="E902" s="60">
        <v>1.0</v>
      </c>
    </row>
    <row r="903" ht="15.75" customHeight="1">
      <c r="A903" s="53" t="s">
        <v>7966</v>
      </c>
      <c r="B903" s="65">
        <v>5.908001E7</v>
      </c>
      <c r="C903" s="61" t="s">
        <v>19847</v>
      </c>
      <c r="D903" s="63"/>
      <c r="E903" s="60">
        <v>2.0</v>
      </c>
    </row>
    <row r="904" ht="15.75" customHeight="1">
      <c r="A904" s="53" t="s">
        <v>7966</v>
      </c>
      <c r="B904" s="65">
        <v>5.9447005E7</v>
      </c>
      <c r="C904" s="61" t="s">
        <v>19848</v>
      </c>
      <c r="D904" s="63"/>
      <c r="E904" s="60">
        <v>183.0</v>
      </c>
    </row>
    <row r="905" ht="15.75" customHeight="1">
      <c r="A905" s="53" t="s">
        <v>7966</v>
      </c>
      <c r="B905" s="65">
        <v>5.9773002E7</v>
      </c>
      <c r="C905" s="61" t="s">
        <v>19849</v>
      </c>
      <c r="D905" s="63"/>
      <c r="E905" s="60">
        <v>0.0</v>
      </c>
    </row>
    <row r="906" ht="15.75" customHeight="1">
      <c r="A906" s="53" t="s">
        <v>7966</v>
      </c>
      <c r="B906" s="65">
        <v>6.0356001E7</v>
      </c>
      <c r="C906" s="61" t="s">
        <v>19850</v>
      </c>
      <c r="D906" s="63"/>
      <c r="E906" s="60">
        <v>285.0</v>
      </c>
    </row>
    <row r="907" ht="15.75" customHeight="1">
      <c r="A907" s="53" t="s">
        <v>7966</v>
      </c>
      <c r="B907" s="65">
        <v>6.0542004E7</v>
      </c>
      <c r="C907" s="61" t="s">
        <v>19851</v>
      </c>
      <c r="D907" s="63"/>
      <c r="E907" s="60">
        <v>225.0</v>
      </c>
    </row>
    <row r="908" ht="15.75" customHeight="1">
      <c r="A908" s="53" t="s">
        <v>7966</v>
      </c>
      <c r="B908" s="65">
        <v>6.0771012E7</v>
      </c>
      <c r="C908" s="61" t="s">
        <v>19852</v>
      </c>
      <c r="D908" s="63"/>
      <c r="E908" s="60">
        <v>6.0</v>
      </c>
    </row>
    <row r="909" ht="15.75" customHeight="1">
      <c r="A909" s="53" t="s">
        <v>7966</v>
      </c>
      <c r="B909" s="65">
        <v>6.102601E7</v>
      </c>
      <c r="C909" s="61" t="s">
        <v>19853</v>
      </c>
      <c r="D909" s="63"/>
      <c r="E909" s="60">
        <v>10.0</v>
      </c>
    </row>
    <row r="910" ht="15.75" customHeight="1">
      <c r="A910" s="53" t="s">
        <v>7966</v>
      </c>
      <c r="B910" s="65">
        <v>6.1212001E7</v>
      </c>
      <c r="C910" s="61" t="s">
        <v>19854</v>
      </c>
      <c r="D910" s="63"/>
      <c r="E910" s="60">
        <v>0.0</v>
      </c>
    </row>
    <row r="911" ht="15.75" customHeight="1">
      <c r="A911" s="53" t="s">
        <v>7966</v>
      </c>
      <c r="B911" s="65">
        <v>6.1212006E7</v>
      </c>
      <c r="C911" s="61" t="s">
        <v>19855</v>
      </c>
      <c r="D911" s="63"/>
      <c r="E911" s="60">
        <v>0.0</v>
      </c>
    </row>
    <row r="912" ht="15.75" customHeight="1">
      <c r="A912" s="53" t="s">
        <v>7966</v>
      </c>
      <c r="B912" s="65">
        <v>6.1212017E7</v>
      </c>
      <c r="C912" s="61" t="s">
        <v>19856</v>
      </c>
      <c r="D912" s="63"/>
      <c r="E912" s="60">
        <v>0.0</v>
      </c>
    </row>
    <row r="913" ht="15.75" customHeight="1">
      <c r="A913" s="53" t="s">
        <v>7966</v>
      </c>
      <c r="B913" s="65">
        <v>6.1212018E7</v>
      </c>
      <c r="C913" s="61" t="s">
        <v>19857</v>
      </c>
      <c r="D913" s="63"/>
      <c r="E913" s="60">
        <v>0.0</v>
      </c>
    </row>
    <row r="914" ht="15.75" customHeight="1">
      <c r="A914" s="53" t="s">
        <v>7966</v>
      </c>
      <c r="B914" s="65">
        <v>6.1212019E7</v>
      </c>
      <c r="C914" s="61" t="s">
        <v>19858</v>
      </c>
      <c r="D914" s="63"/>
      <c r="E914" s="60">
        <v>0.0</v>
      </c>
    </row>
    <row r="915" ht="15.75" customHeight="1">
      <c r="A915" s="53" t="s">
        <v>7966</v>
      </c>
      <c r="B915" s="65">
        <v>6.121203E7</v>
      </c>
      <c r="C915" s="61" t="s">
        <v>19859</v>
      </c>
      <c r="D915" s="63"/>
      <c r="E915" s="60">
        <v>6.0</v>
      </c>
    </row>
    <row r="916" ht="15.75" customHeight="1">
      <c r="A916" s="53" t="s">
        <v>7966</v>
      </c>
      <c r="B916" s="65">
        <v>6.1484021E7</v>
      </c>
      <c r="C916" s="61" t="s">
        <v>19860</v>
      </c>
      <c r="D916" s="63"/>
      <c r="E916" s="60">
        <v>100.0</v>
      </c>
    </row>
    <row r="917" ht="15.75" customHeight="1">
      <c r="A917" s="53" t="s">
        <v>7966</v>
      </c>
      <c r="B917" s="65">
        <v>6.1484027E7</v>
      </c>
      <c r="C917" s="61" t="s">
        <v>19861</v>
      </c>
      <c r="D917" s="63"/>
      <c r="E917" s="60">
        <v>40.0</v>
      </c>
    </row>
    <row r="918" ht="15.75" customHeight="1">
      <c r="A918" s="53" t="s">
        <v>7966</v>
      </c>
      <c r="B918" s="65">
        <v>6.1484031E7</v>
      </c>
      <c r="C918" s="61" t="s">
        <v>19862</v>
      </c>
      <c r="D918" s="63"/>
      <c r="E918" s="60">
        <v>200.0</v>
      </c>
    </row>
    <row r="919" ht="15.75" customHeight="1">
      <c r="A919" s="53" t="s">
        <v>7966</v>
      </c>
      <c r="B919" s="65">
        <v>6.2111016E7</v>
      </c>
      <c r="C919" s="61" t="s">
        <v>19863</v>
      </c>
      <c r="D919" s="63"/>
      <c r="E919" s="60">
        <v>1.0</v>
      </c>
    </row>
    <row r="920" ht="15.75" customHeight="1">
      <c r="A920" s="53" t="s">
        <v>7966</v>
      </c>
      <c r="B920" s="65">
        <v>6.2731034E7</v>
      </c>
      <c r="C920" s="61" t="s">
        <v>19864</v>
      </c>
      <c r="D920" s="63"/>
      <c r="E920" s="60">
        <v>0.0</v>
      </c>
    </row>
    <row r="921" ht="15.75" customHeight="1">
      <c r="A921" s="53" t="s">
        <v>7966</v>
      </c>
      <c r="B921" s="65">
        <v>6.2847702E7</v>
      </c>
      <c r="C921" s="61" t="s">
        <v>19865</v>
      </c>
      <c r="D921" s="63"/>
      <c r="E921" s="60">
        <v>4000.0</v>
      </c>
    </row>
    <row r="922" ht="15.75" customHeight="1">
      <c r="A922" s="53" t="s">
        <v>7966</v>
      </c>
      <c r="B922" s="65">
        <v>6.2847705E7</v>
      </c>
      <c r="C922" s="61" t="s">
        <v>19866</v>
      </c>
      <c r="D922" s="63"/>
      <c r="E922" s="60">
        <v>2.0</v>
      </c>
    </row>
    <row r="923" ht="15.75" customHeight="1">
      <c r="A923" s="53" t="s">
        <v>7966</v>
      </c>
      <c r="B923" s="65">
        <v>6.284771E7</v>
      </c>
      <c r="C923" s="61" t="s">
        <v>19867</v>
      </c>
      <c r="D923" s="63"/>
      <c r="E923" s="60">
        <v>2.0</v>
      </c>
    </row>
    <row r="924" ht="15.75" customHeight="1">
      <c r="A924" s="53" t="s">
        <v>7966</v>
      </c>
      <c r="B924" s="65">
        <v>6.2847711E7</v>
      </c>
      <c r="C924" s="61" t="s">
        <v>19868</v>
      </c>
      <c r="D924" s="63"/>
      <c r="E924" s="60">
        <v>1.0</v>
      </c>
    </row>
    <row r="925" ht="15.75" customHeight="1">
      <c r="A925" s="53" t="s">
        <v>7966</v>
      </c>
      <c r="B925" s="65">
        <v>6.2847714E7</v>
      </c>
      <c r="C925" s="61" t="s">
        <v>19869</v>
      </c>
      <c r="D925" s="63"/>
      <c r="E925" s="60">
        <v>1.0</v>
      </c>
    </row>
    <row r="926" ht="15.75" customHeight="1">
      <c r="A926" s="53" t="s">
        <v>7966</v>
      </c>
      <c r="B926" s="65">
        <v>6.2847715E7</v>
      </c>
      <c r="C926" s="61" t="s">
        <v>19870</v>
      </c>
      <c r="D926" s="63"/>
      <c r="E926" s="60">
        <v>1.0</v>
      </c>
    </row>
    <row r="927" ht="15.75" customHeight="1">
      <c r="A927" s="53" t="s">
        <v>7966</v>
      </c>
      <c r="B927" s="65">
        <v>6.2847716E7</v>
      </c>
      <c r="C927" s="61" t="s">
        <v>19871</v>
      </c>
      <c r="D927" s="63"/>
      <c r="E927" s="60">
        <v>100.0</v>
      </c>
    </row>
    <row r="928" ht="15.75" customHeight="1">
      <c r="A928" s="53" t="s">
        <v>7966</v>
      </c>
      <c r="B928" s="65">
        <v>6.2847717E7</v>
      </c>
      <c r="C928" s="61" t="s">
        <v>19872</v>
      </c>
      <c r="D928" s="63"/>
      <c r="E928" s="60">
        <v>1.0</v>
      </c>
    </row>
    <row r="929" ht="15.75" customHeight="1">
      <c r="A929" s="53" t="s">
        <v>7966</v>
      </c>
      <c r="B929" s="65">
        <v>6.2847718E7</v>
      </c>
      <c r="C929" s="61" t="s">
        <v>19873</v>
      </c>
      <c r="D929" s="63"/>
      <c r="E929" s="60">
        <v>1000.0</v>
      </c>
    </row>
    <row r="930" ht="15.75" customHeight="1">
      <c r="A930" s="53" t="s">
        <v>7966</v>
      </c>
      <c r="B930" s="65">
        <v>6.2847719E7</v>
      </c>
      <c r="C930" s="61" t="s">
        <v>19874</v>
      </c>
      <c r="D930" s="63"/>
      <c r="E930" s="60">
        <v>2.0</v>
      </c>
    </row>
    <row r="931" ht="15.75" customHeight="1">
      <c r="A931" s="53" t="s">
        <v>7966</v>
      </c>
      <c r="B931" s="65">
        <v>6.2901001E7</v>
      </c>
      <c r="C931" s="61" t="s">
        <v>19875</v>
      </c>
      <c r="D931" s="63"/>
      <c r="E931" s="60">
        <v>25.0</v>
      </c>
    </row>
    <row r="932" ht="15.75" customHeight="1">
      <c r="A932" s="53" t="s">
        <v>7966</v>
      </c>
      <c r="B932" s="65">
        <v>6.2901002E7</v>
      </c>
      <c r="C932" s="61" t="s">
        <v>19876</v>
      </c>
      <c r="D932" s="63"/>
      <c r="E932" s="60">
        <v>6.0</v>
      </c>
    </row>
    <row r="933" ht="15.75" customHeight="1">
      <c r="A933" s="53" t="s">
        <v>7966</v>
      </c>
      <c r="B933" s="65">
        <v>6.2901003E7</v>
      </c>
      <c r="C933" s="61" t="s">
        <v>19877</v>
      </c>
      <c r="D933" s="63"/>
      <c r="E933" s="60">
        <v>6.0</v>
      </c>
    </row>
    <row r="934" ht="15.75" customHeight="1">
      <c r="A934" s="53" t="s">
        <v>7966</v>
      </c>
      <c r="B934" s="65">
        <v>6.2901004E7</v>
      </c>
      <c r="C934" s="61" t="s">
        <v>19878</v>
      </c>
      <c r="D934" s="63"/>
      <c r="E934" s="60">
        <v>6.0</v>
      </c>
    </row>
    <row r="935" ht="15.75" customHeight="1">
      <c r="A935" s="53" t="s">
        <v>7966</v>
      </c>
      <c r="B935" s="65">
        <v>6.2901005E7</v>
      </c>
      <c r="C935" s="61" t="s">
        <v>19879</v>
      </c>
      <c r="D935" s="63"/>
      <c r="E935" s="60">
        <v>6.0</v>
      </c>
    </row>
    <row r="936" ht="15.75" customHeight="1">
      <c r="A936" s="53" t="s">
        <v>7966</v>
      </c>
      <c r="B936" s="65">
        <v>6.2901006E7</v>
      </c>
      <c r="C936" s="61" t="s">
        <v>19880</v>
      </c>
      <c r="D936" s="63"/>
      <c r="E936" s="60">
        <v>6.0</v>
      </c>
    </row>
    <row r="937" ht="15.75" customHeight="1">
      <c r="A937" s="53" t="s">
        <v>7966</v>
      </c>
      <c r="B937" s="65">
        <v>6.2901007E7</v>
      </c>
      <c r="C937" s="61" t="s">
        <v>19881</v>
      </c>
      <c r="D937" s="63"/>
      <c r="E937" s="60">
        <v>6.0</v>
      </c>
    </row>
    <row r="938" ht="15.75" customHeight="1">
      <c r="A938" s="53" t="s">
        <v>7966</v>
      </c>
      <c r="B938" s="65">
        <v>6.2936039E7</v>
      </c>
      <c r="C938" s="61" t="s">
        <v>19882</v>
      </c>
      <c r="D938" s="63"/>
      <c r="E938" s="60">
        <v>1.0</v>
      </c>
    </row>
    <row r="939" ht="15.75" customHeight="1">
      <c r="A939" s="53" t="s">
        <v>7966</v>
      </c>
      <c r="B939" s="65">
        <v>6.2936094E7</v>
      </c>
      <c r="C939" s="61" t="s">
        <v>19883</v>
      </c>
      <c r="D939" s="63"/>
      <c r="E939" s="60">
        <v>7.0</v>
      </c>
    </row>
    <row r="940" ht="15.75" customHeight="1">
      <c r="A940" s="53" t="s">
        <v>7966</v>
      </c>
      <c r="B940" s="65">
        <v>6.2936114E7</v>
      </c>
      <c r="C940" s="61" t="s">
        <v>19884</v>
      </c>
      <c r="D940" s="63"/>
      <c r="E940" s="60">
        <v>3.0</v>
      </c>
    </row>
    <row r="941" ht="15.75" customHeight="1">
      <c r="A941" s="53" t="s">
        <v>7966</v>
      </c>
      <c r="B941" s="65">
        <v>6.2944005E7</v>
      </c>
      <c r="C941" s="61" t="s">
        <v>19885</v>
      </c>
      <c r="D941" s="63"/>
      <c r="E941" s="60">
        <v>3.0</v>
      </c>
    </row>
    <row r="942" ht="15.75" customHeight="1">
      <c r="A942" s="53" t="s">
        <v>7966</v>
      </c>
      <c r="B942" s="65">
        <v>6.4351005E7</v>
      </c>
      <c r="C942" s="61" t="s">
        <v>19886</v>
      </c>
      <c r="D942" s="63"/>
      <c r="E942" s="60">
        <v>15.0</v>
      </c>
    </row>
    <row r="943" ht="15.75" customHeight="1">
      <c r="A943" s="53" t="s">
        <v>7966</v>
      </c>
      <c r="B943" s="65">
        <v>6.4351007E7</v>
      </c>
      <c r="C943" s="61" t="s">
        <v>19887</v>
      </c>
      <c r="D943" s="63"/>
      <c r="E943" s="60">
        <v>20.0</v>
      </c>
    </row>
    <row r="944" ht="15.75" customHeight="1">
      <c r="A944" s="53" t="s">
        <v>7966</v>
      </c>
      <c r="B944" s="65">
        <v>6.4351016E7</v>
      </c>
      <c r="C944" s="61" t="s">
        <v>19888</v>
      </c>
      <c r="D944" s="63"/>
      <c r="E944" s="60">
        <v>1562.0</v>
      </c>
    </row>
    <row r="945" ht="15.75" customHeight="1">
      <c r="A945" s="53" t="s">
        <v>7966</v>
      </c>
      <c r="B945" s="65">
        <v>6.4351032E7</v>
      </c>
      <c r="C945" s="61" t="s">
        <v>19889</v>
      </c>
      <c r="D945" s="63"/>
      <c r="E945" s="60">
        <v>305.0</v>
      </c>
    </row>
    <row r="946" ht="15.75" customHeight="1">
      <c r="A946" s="53" t="s">
        <v>7966</v>
      </c>
      <c r="B946" s="65">
        <v>6.4351055E7</v>
      </c>
      <c r="C946" s="61" t="s">
        <v>19890</v>
      </c>
      <c r="D946" s="63"/>
      <c r="E946" s="60">
        <v>330.0</v>
      </c>
    </row>
    <row r="947" ht="15.75" customHeight="1">
      <c r="A947" s="53" t="s">
        <v>7966</v>
      </c>
      <c r="B947" s="65">
        <v>6.4742042E7</v>
      </c>
      <c r="C947" s="61" t="s">
        <v>19891</v>
      </c>
      <c r="D947" s="63"/>
      <c r="E947" s="60">
        <v>6.0</v>
      </c>
    </row>
    <row r="948" ht="15.75" customHeight="1">
      <c r="A948" s="53" t="s">
        <v>7966</v>
      </c>
      <c r="B948" s="65">
        <v>6.4882373E7</v>
      </c>
      <c r="C948" s="61" t="s">
        <v>19892</v>
      </c>
      <c r="D948" s="63"/>
      <c r="E948" s="60">
        <v>1050.0</v>
      </c>
    </row>
    <row r="949" ht="15.75" customHeight="1">
      <c r="A949" s="53" t="s">
        <v>7966</v>
      </c>
      <c r="B949" s="65">
        <v>6.4882486E7</v>
      </c>
      <c r="C949" s="61" t="s">
        <v>19893</v>
      </c>
      <c r="D949" s="63"/>
      <c r="E949" s="60">
        <v>1350.0</v>
      </c>
    </row>
    <row r="950" ht="15.75" customHeight="1">
      <c r="A950" s="53" t="s">
        <v>7966</v>
      </c>
      <c r="B950" s="65">
        <v>6.4882791E7</v>
      </c>
      <c r="C950" s="61" t="s">
        <v>19894</v>
      </c>
      <c r="D950" s="63"/>
      <c r="E950" s="60">
        <v>900.0</v>
      </c>
    </row>
    <row r="951" ht="15.75" customHeight="1">
      <c r="A951" s="53" t="s">
        <v>7966</v>
      </c>
      <c r="B951" s="65">
        <v>6.4904027E7</v>
      </c>
      <c r="C951" s="61" t="s">
        <v>19895</v>
      </c>
      <c r="D951" s="63"/>
      <c r="E951" s="60">
        <v>5.0</v>
      </c>
    </row>
    <row r="952" ht="15.75" customHeight="1">
      <c r="A952" s="53" t="s">
        <v>7966</v>
      </c>
      <c r="B952" s="65">
        <v>6.5390002E7</v>
      </c>
      <c r="C952" s="61" t="s">
        <v>19896</v>
      </c>
      <c r="D952" s="63"/>
      <c r="E952" s="60">
        <v>1.0</v>
      </c>
    </row>
    <row r="953" ht="15.75" customHeight="1">
      <c r="A953" s="53" t="s">
        <v>7966</v>
      </c>
      <c r="B953" s="65">
        <v>6.5501005E7</v>
      </c>
      <c r="C953" s="61" t="s">
        <v>19897</v>
      </c>
      <c r="D953" s="63"/>
      <c r="E953" s="60">
        <v>6.0</v>
      </c>
    </row>
    <row r="954" ht="15.75" customHeight="1">
      <c r="A954" s="53" t="s">
        <v>7966</v>
      </c>
      <c r="B954" s="65">
        <v>6.5900009E7</v>
      </c>
      <c r="C954" s="61" t="s">
        <v>19898</v>
      </c>
      <c r="D954" s="63"/>
      <c r="E954" s="60">
        <v>25.0</v>
      </c>
    </row>
    <row r="955" ht="15.75" customHeight="1">
      <c r="A955" s="53" t="s">
        <v>7966</v>
      </c>
      <c r="B955" s="65">
        <v>6.590001E7</v>
      </c>
      <c r="C955" s="61" t="s">
        <v>19899</v>
      </c>
      <c r="D955" s="63"/>
      <c r="E955" s="60">
        <v>25.0</v>
      </c>
    </row>
    <row r="956" ht="15.75" customHeight="1">
      <c r="A956" s="53" t="s">
        <v>7966</v>
      </c>
      <c r="B956" s="65">
        <v>6.6010016E7</v>
      </c>
      <c r="C956" s="61" t="s">
        <v>19900</v>
      </c>
      <c r="D956" s="63"/>
      <c r="E956" s="60">
        <v>70.0</v>
      </c>
    </row>
    <row r="957" ht="15.75" customHeight="1">
      <c r="A957" s="53" t="s">
        <v>7966</v>
      </c>
      <c r="B957" s="65">
        <v>6.6737004E7</v>
      </c>
      <c r="C957" s="61" t="s">
        <v>19901</v>
      </c>
      <c r="D957" s="63"/>
      <c r="E957" s="60">
        <v>10.0</v>
      </c>
    </row>
    <row r="958" ht="15.75" customHeight="1">
      <c r="A958" s="53" t="s">
        <v>7966</v>
      </c>
      <c r="B958" s="65">
        <v>6.7296002E7</v>
      </c>
      <c r="C958" s="61" t="s">
        <v>19902</v>
      </c>
      <c r="D958" s="63"/>
      <c r="E958" s="60">
        <v>3.0</v>
      </c>
    </row>
    <row r="959" ht="15.75" customHeight="1">
      <c r="A959" s="53" t="s">
        <v>7966</v>
      </c>
      <c r="B959" s="65">
        <v>6.7296003E7</v>
      </c>
      <c r="C959" s="61" t="s">
        <v>19903</v>
      </c>
      <c r="D959" s="63"/>
      <c r="E959" s="60">
        <v>3.0</v>
      </c>
    </row>
    <row r="960" ht="15.75" customHeight="1">
      <c r="A960" s="53" t="s">
        <v>7966</v>
      </c>
      <c r="B960" s="65">
        <v>6.7296004E7</v>
      </c>
      <c r="C960" s="61" t="s">
        <v>19904</v>
      </c>
      <c r="D960" s="63"/>
      <c r="E960" s="60">
        <v>3.0</v>
      </c>
    </row>
    <row r="961" ht="15.75" customHeight="1">
      <c r="A961" s="53" t="s">
        <v>7966</v>
      </c>
      <c r="B961" s="65">
        <v>6.7296005E7</v>
      </c>
      <c r="C961" s="61" t="s">
        <v>19905</v>
      </c>
      <c r="D961" s="63"/>
      <c r="E961" s="60">
        <v>3.0</v>
      </c>
    </row>
    <row r="962" ht="15.75" customHeight="1">
      <c r="A962" s="53" t="s">
        <v>7966</v>
      </c>
      <c r="B962" s="65">
        <v>6.7776002E7</v>
      </c>
      <c r="C962" s="61" t="s">
        <v>19906</v>
      </c>
      <c r="D962" s="63"/>
      <c r="E962" s="60">
        <v>2.0</v>
      </c>
    </row>
    <row r="963" ht="15.75" customHeight="1">
      <c r="A963" s="53" t="s">
        <v>7966</v>
      </c>
      <c r="B963" s="65">
        <v>6.8098001E7</v>
      </c>
      <c r="C963" s="61" t="s">
        <v>19907</v>
      </c>
      <c r="D963" s="63"/>
      <c r="E963" s="60">
        <v>0.0</v>
      </c>
    </row>
    <row r="964" ht="15.75" customHeight="1">
      <c r="A964" s="53" t="s">
        <v>7966</v>
      </c>
      <c r="B964" s="65">
        <v>6.8420006E7</v>
      </c>
      <c r="C964" s="61" t="s">
        <v>19908</v>
      </c>
      <c r="D964" s="63"/>
      <c r="E964" s="60">
        <v>60.0</v>
      </c>
    </row>
    <row r="965" ht="15.75" customHeight="1">
      <c r="A965" s="53" t="s">
        <v>7966</v>
      </c>
      <c r="B965" s="65">
        <v>6.8420007E7</v>
      </c>
      <c r="C965" s="61" t="s">
        <v>19909</v>
      </c>
      <c r="D965" s="63"/>
      <c r="E965" s="60">
        <v>50.0</v>
      </c>
    </row>
    <row r="966" ht="15.75" customHeight="1">
      <c r="A966" s="53" t="s">
        <v>7966</v>
      </c>
      <c r="B966" s="65">
        <v>6.8420016E7</v>
      </c>
      <c r="C966" s="61" t="s">
        <v>19910</v>
      </c>
      <c r="D966" s="63"/>
      <c r="E966" s="60">
        <v>190.0</v>
      </c>
    </row>
    <row r="967" ht="15.75" customHeight="1">
      <c r="A967" s="53" t="s">
        <v>7966</v>
      </c>
      <c r="B967" s="65">
        <v>6.8420017E7</v>
      </c>
      <c r="C967" s="61" t="s">
        <v>19911</v>
      </c>
      <c r="D967" s="63"/>
      <c r="E967" s="60">
        <v>8.0</v>
      </c>
    </row>
    <row r="968" ht="15.75" customHeight="1">
      <c r="A968" s="53" t="s">
        <v>7966</v>
      </c>
      <c r="B968" s="65">
        <v>6.8420018E7</v>
      </c>
      <c r="C968" s="61" t="s">
        <v>19912</v>
      </c>
      <c r="D968" s="63"/>
      <c r="E968" s="60">
        <v>12.0</v>
      </c>
    </row>
    <row r="969" ht="15.75" customHeight="1">
      <c r="A969" s="53" t="s">
        <v>7966</v>
      </c>
      <c r="B969" s="65">
        <v>6.8900005E7</v>
      </c>
      <c r="C969" s="61" t="s">
        <v>19913</v>
      </c>
      <c r="D969" s="63"/>
      <c r="E969" s="60">
        <v>0.0</v>
      </c>
    </row>
    <row r="970" ht="15.75" customHeight="1">
      <c r="A970" s="53" t="s">
        <v>7966</v>
      </c>
      <c r="B970" s="65">
        <v>6.9167001E7</v>
      </c>
      <c r="C970" s="61" t="s">
        <v>19914</v>
      </c>
      <c r="D970" s="63"/>
      <c r="E970" s="60">
        <v>14.0</v>
      </c>
    </row>
    <row r="971" ht="15.75" customHeight="1">
      <c r="A971" s="53" t="s">
        <v>7966</v>
      </c>
      <c r="B971" s="65">
        <v>6.9167006E7</v>
      </c>
      <c r="C971" s="61" t="s">
        <v>19915</v>
      </c>
      <c r="D971" s="63"/>
      <c r="E971" s="60">
        <v>17.0</v>
      </c>
    </row>
    <row r="972" ht="15.75" customHeight="1">
      <c r="A972" s="53" t="s">
        <v>7966</v>
      </c>
      <c r="B972" s="65">
        <v>6.9680002E7</v>
      </c>
      <c r="C972" s="61" t="s">
        <v>19916</v>
      </c>
      <c r="D972" s="63"/>
      <c r="E972" s="60">
        <v>50.0</v>
      </c>
    </row>
    <row r="973" ht="15.75" customHeight="1">
      <c r="A973" s="53" t="s">
        <v>7966</v>
      </c>
      <c r="B973" s="65">
        <v>6.9728371E7</v>
      </c>
      <c r="C973" s="61" t="s">
        <v>19917</v>
      </c>
      <c r="D973" s="63"/>
      <c r="E973" s="60">
        <v>2.0</v>
      </c>
    </row>
    <row r="974" ht="15.75" customHeight="1">
      <c r="A974" s="53" t="s">
        <v>7966</v>
      </c>
      <c r="B974" s="65">
        <v>7.0190001E7</v>
      </c>
      <c r="C974" s="61" t="s">
        <v>19918</v>
      </c>
      <c r="D974" s="63"/>
      <c r="E974" s="60">
        <v>46.0</v>
      </c>
    </row>
    <row r="975" ht="15.75" customHeight="1">
      <c r="A975" s="53" t="s">
        <v>7966</v>
      </c>
      <c r="B975" s="65">
        <v>7.0491005E7</v>
      </c>
      <c r="C975" s="61" t="s">
        <v>19919</v>
      </c>
      <c r="D975" s="63"/>
      <c r="E975" s="60">
        <v>30.0</v>
      </c>
    </row>
    <row r="976" ht="15.75" customHeight="1">
      <c r="A976" s="53" t="s">
        <v>7966</v>
      </c>
      <c r="B976" s="65">
        <v>7.0491008E7</v>
      </c>
      <c r="C976" s="61" t="s">
        <v>19920</v>
      </c>
      <c r="D976" s="63"/>
      <c r="E976" s="60">
        <v>622.5</v>
      </c>
    </row>
    <row r="977" ht="15.75" customHeight="1">
      <c r="A977" s="53" t="s">
        <v>7966</v>
      </c>
      <c r="B977" s="65">
        <v>7.0491012E7</v>
      </c>
      <c r="C977" s="61" t="s">
        <v>19921</v>
      </c>
      <c r="D977" s="63"/>
      <c r="E977" s="60">
        <v>30.0</v>
      </c>
    </row>
    <row r="978" ht="15.75" customHeight="1">
      <c r="A978" s="53" t="s">
        <v>7966</v>
      </c>
      <c r="B978" s="65">
        <v>7.0491013E7</v>
      </c>
      <c r="C978" s="61" t="s">
        <v>19922</v>
      </c>
      <c r="D978" s="63"/>
      <c r="E978" s="60">
        <v>30.0</v>
      </c>
    </row>
    <row r="979" ht="15.75" customHeight="1">
      <c r="A979" s="53" t="s">
        <v>7966</v>
      </c>
      <c r="B979" s="65">
        <v>7.0505003E7</v>
      </c>
      <c r="C979" s="61" t="s">
        <v>19923</v>
      </c>
      <c r="D979" s="63"/>
      <c r="E979" s="60">
        <v>362.5</v>
      </c>
    </row>
    <row r="980" ht="15.75" customHeight="1">
      <c r="A980" s="53" t="s">
        <v>7966</v>
      </c>
      <c r="B980" s="65">
        <v>7.0521008E7</v>
      </c>
      <c r="C980" s="61" t="s">
        <v>19924</v>
      </c>
      <c r="D980" s="63"/>
      <c r="E980" s="60">
        <v>30.0</v>
      </c>
    </row>
    <row r="981" ht="15.75" customHeight="1">
      <c r="A981" s="53" t="s">
        <v>7966</v>
      </c>
      <c r="B981" s="65">
        <v>7.109906E7</v>
      </c>
      <c r="C981" s="61" t="s">
        <v>19925</v>
      </c>
      <c r="D981" s="63"/>
      <c r="E981" s="60">
        <v>1.0</v>
      </c>
    </row>
    <row r="982" ht="15.75" customHeight="1">
      <c r="A982" s="53" t="s">
        <v>7966</v>
      </c>
      <c r="B982" s="65">
        <v>7.1382003E7</v>
      </c>
      <c r="C982" s="61" t="s">
        <v>19926</v>
      </c>
      <c r="D982" s="63"/>
      <c r="E982" s="60">
        <v>10.0</v>
      </c>
    </row>
    <row r="983" ht="15.75" customHeight="1">
      <c r="A983" s="53" t="s">
        <v>7966</v>
      </c>
      <c r="B983" s="65">
        <v>7.1382006E7</v>
      </c>
      <c r="C983" s="61" t="s">
        <v>19927</v>
      </c>
      <c r="D983" s="63"/>
      <c r="E983" s="60">
        <v>75.0</v>
      </c>
    </row>
    <row r="984" ht="15.75" customHeight="1">
      <c r="A984" s="53" t="s">
        <v>7966</v>
      </c>
      <c r="B984" s="65">
        <v>7.1382026E7</v>
      </c>
      <c r="C984" s="61" t="s">
        <v>19928</v>
      </c>
      <c r="D984" s="63"/>
      <c r="E984" s="60">
        <v>10.0</v>
      </c>
    </row>
    <row r="985" ht="15.75" customHeight="1">
      <c r="A985" s="53" t="s">
        <v>7966</v>
      </c>
      <c r="B985" s="65">
        <v>7.1382027E7</v>
      </c>
      <c r="C985" s="61" t="s">
        <v>19929</v>
      </c>
      <c r="D985" s="63"/>
      <c r="E985" s="60">
        <v>10.0</v>
      </c>
    </row>
    <row r="986" ht="15.75" customHeight="1">
      <c r="A986" s="53" t="s">
        <v>7966</v>
      </c>
      <c r="B986" s="65">
        <v>7.138203E7</v>
      </c>
      <c r="C986" s="61" t="s">
        <v>19930</v>
      </c>
      <c r="D986" s="63"/>
      <c r="E986" s="60">
        <v>10.0</v>
      </c>
    </row>
    <row r="987" ht="15.75" customHeight="1">
      <c r="A987" s="53" t="s">
        <v>7966</v>
      </c>
      <c r="B987" s="65">
        <v>7.1382031E7</v>
      </c>
      <c r="C987" s="61" t="s">
        <v>19931</v>
      </c>
      <c r="D987" s="63"/>
      <c r="E987" s="60">
        <v>10.0</v>
      </c>
    </row>
    <row r="988" ht="15.75" customHeight="1">
      <c r="A988" s="53" t="s">
        <v>7966</v>
      </c>
      <c r="B988" s="65">
        <v>7.1382032E7</v>
      </c>
      <c r="C988" s="61" t="s">
        <v>19932</v>
      </c>
      <c r="D988" s="63"/>
      <c r="E988" s="60">
        <v>2.0</v>
      </c>
    </row>
    <row r="989" ht="15.75" customHeight="1">
      <c r="A989" s="53" t="s">
        <v>7966</v>
      </c>
      <c r="B989" s="65">
        <v>7.1382033E7</v>
      </c>
      <c r="C989" s="61" t="s">
        <v>19933</v>
      </c>
      <c r="D989" s="63"/>
      <c r="E989" s="60">
        <v>2.0</v>
      </c>
    </row>
    <row r="990" ht="15.75" customHeight="1">
      <c r="A990" s="53" t="s">
        <v>7966</v>
      </c>
      <c r="B990" s="65">
        <v>7.1382034E7</v>
      </c>
      <c r="C990" s="61" t="s">
        <v>19934</v>
      </c>
      <c r="D990" s="63"/>
      <c r="E990" s="60">
        <v>2.0</v>
      </c>
    </row>
    <row r="991" ht="15.75" customHeight="1">
      <c r="A991" s="53" t="s">
        <v>7966</v>
      </c>
      <c r="B991" s="65">
        <v>7.1463007E7</v>
      </c>
      <c r="C991" s="61" t="s">
        <v>19935</v>
      </c>
      <c r="D991" s="63"/>
      <c r="E991" s="60">
        <v>2.0</v>
      </c>
    </row>
    <row r="992" ht="15.75" customHeight="1">
      <c r="A992" s="53" t="s">
        <v>7966</v>
      </c>
      <c r="B992" s="65">
        <v>7.2958002E7</v>
      </c>
      <c r="C992" s="61" t="s">
        <v>19936</v>
      </c>
      <c r="D992" s="63"/>
      <c r="E992" s="60">
        <v>2.0</v>
      </c>
    </row>
    <row r="993" ht="15.75" customHeight="1">
      <c r="A993" s="53" t="s">
        <v>7966</v>
      </c>
      <c r="B993" s="65">
        <v>7.2958003E7</v>
      </c>
      <c r="C993" s="61" t="s">
        <v>19937</v>
      </c>
      <c r="D993" s="63"/>
      <c r="E993" s="60">
        <v>2.0</v>
      </c>
    </row>
    <row r="994" ht="15.75" customHeight="1">
      <c r="A994" s="53" t="s">
        <v>7966</v>
      </c>
      <c r="B994" s="65">
        <v>7.2958005E7</v>
      </c>
      <c r="C994" s="61" t="s">
        <v>19938</v>
      </c>
      <c r="D994" s="63"/>
      <c r="E994" s="60">
        <v>2.0</v>
      </c>
    </row>
    <row r="995" ht="15.75" customHeight="1">
      <c r="A995" s="53" t="s">
        <v>7966</v>
      </c>
      <c r="B995" s="65">
        <v>7.2958033E7</v>
      </c>
      <c r="C995" s="61" t="s">
        <v>19939</v>
      </c>
      <c r="D995" s="63"/>
      <c r="E995" s="60">
        <v>2.0</v>
      </c>
    </row>
    <row r="996" ht="15.75" customHeight="1">
      <c r="A996" s="53" t="s">
        <v>7966</v>
      </c>
      <c r="B996" s="65">
        <v>7.3857001E7</v>
      </c>
      <c r="C996" s="61" t="s">
        <v>19940</v>
      </c>
      <c r="D996" s="63"/>
      <c r="E996" s="60">
        <v>8.0</v>
      </c>
    </row>
    <row r="997" ht="15.75" customHeight="1">
      <c r="A997" s="53" t="s">
        <v>7966</v>
      </c>
      <c r="B997" s="65">
        <v>7.3857002E7</v>
      </c>
      <c r="C997" s="61" t="s">
        <v>19941</v>
      </c>
      <c r="D997" s="63"/>
      <c r="E997" s="60">
        <v>1.0</v>
      </c>
    </row>
    <row r="998" ht="15.75" customHeight="1">
      <c r="A998" s="53" t="s">
        <v>7966</v>
      </c>
      <c r="B998" s="65">
        <v>7.540001E7</v>
      </c>
      <c r="C998" s="61" t="s">
        <v>19942</v>
      </c>
      <c r="D998" s="63"/>
      <c r="E998" s="60">
        <v>2.0</v>
      </c>
    </row>
    <row r="999" ht="15.75" customHeight="1">
      <c r="A999" s="53" t="s">
        <v>7966</v>
      </c>
      <c r="B999" s="65">
        <v>7.6090024E7</v>
      </c>
      <c r="C999" s="61" t="s">
        <v>19943</v>
      </c>
      <c r="D999" s="63"/>
      <c r="E999" s="60">
        <v>200.0</v>
      </c>
    </row>
    <row r="1000" ht="15.75" customHeight="1">
      <c r="A1000" s="53" t="s">
        <v>7966</v>
      </c>
      <c r="B1000" s="65">
        <v>7.609003E7</v>
      </c>
      <c r="C1000" s="61" t="s">
        <v>19944</v>
      </c>
      <c r="D1000" s="63"/>
      <c r="E1000" s="60">
        <v>3200.0</v>
      </c>
    </row>
    <row r="1001" ht="15.75" customHeight="1">
      <c r="A1001" s="53" t="s">
        <v>7966</v>
      </c>
      <c r="B1001" s="65">
        <v>7.6287003E7</v>
      </c>
      <c r="C1001" s="61" t="s">
        <v>19945</v>
      </c>
      <c r="D1001" s="63"/>
      <c r="E1001" s="60">
        <v>720.0</v>
      </c>
    </row>
    <row r="1002" ht="15.75" customHeight="1">
      <c r="A1002" s="53" t="s">
        <v>7966</v>
      </c>
      <c r="B1002" s="65">
        <v>7.6309001E7</v>
      </c>
      <c r="C1002" s="61" t="s">
        <v>19946</v>
      </c>
      <c r="D1002" s="63"/>
      <c r="E1002" s="60">
        <v>10.0</v>
      </c>
    </row>
    <row r="1003" ht="15.75" customHeight="1">
      <c r="A1003" s="53" t="s">
        <v>7966</v>
      </c>
      <c r="B1003" s="65">
        <v>7.6422001E7</v>
      </c>
      <c r="C1003" s="61" t="s">
        <v>19947</v>
      </c>
      <c r="D1003" s="63"/>
      <c r="E1003" s="60">
        <v>6.0</v>
      </c>
    </row>
    <row r="1004" ht="15.75" customHeight="1">
      <c r="A1004" s="53" t="s">
        <v>7966</v>
      </c>
      <c r="B1004" s="65">
        <v>7.6678002E7</v>
      </c>
      <c r="C1004" s="61" t="s">
        <v>19948</v>
      </c>
      <c r="D1004" s="63"/>
      <c r="E1004" s="60">
        <v>2.0</v>
      </c>
    </row>
    <row r="1005" ht="15.75" customHeight="1">
      <c r="A1005" s="53" t="s">
        <v>7966</v>
      </c>
      <c r="B1005" s="65">
        <v>7.6805008E7</v>
      </c>
      <c r="C1005" s="61" t="s">
        <v>19949</v>
      </c>
      <c r="D1005" s="63"/>
      <c r="E1005" s="60">
        <v>2.0</v>
      </c>
    </row>
    <row r="1006" ht="15.75" customHeight="1">
      <c r="A1006" s="53" t="s">
        <v>7966</v>
      </c>
      <c r="B1006" s="65">
        <v>7.6848001E7</v>
      </c>
      <c r="C1006" s="61" t="s">
        <v>19950</v>
      </c>
      <c r="D1006" s="63"/>
      <c r="E1006" s="60">
        <v>8.0</v>
      </c>
    </row>
    <row r="1007" ht="15.75" customHeight="1">
      <c r="A1007" s="53" t="s">
        <v>7966</v>
      </c>
      <c r="B1007" s="65">
        <v>7.6996072E7</v>
      </c>
      <c r="C1007" s="61" t="s">
        <v>19951</v>
      </c>
      <c r="D1007" s="63"/>
      <c r="E1007" s="60">
        <v>6.0</v>
      </c>
    </row>
    <row r="1008" ht="15.75" customHeight="1">
      <c r="A1008" s="53" t="s">
        <v>7966</v>
      </c>
      <c r="B1008" s="65">
        <v>7.6996088E7</v>
      </c>
      <c r="C1008" s="61" t="s">
        <v>19952</v>
      </c>
      <c r="D1008" s="63"/>
      <c r="E1008" s="60">
        <v>4.0</v>
      </c>
    </row>
    <row r="1009" ht="15.75" customHeight="1">
      <c r="A1009" s="53" t="s">
        <v>7966</v>
      </c>
      <c r="B1009" s="65">
        <v>7.699618E7</v>
      </c>
      <c r="C1009" s="61" t="s">
        <v>19953</v>
      </c>
      <c r="D1009" s="63"/>
      <c r="E1009" s="60">
        <v>2.0</v>
      </c>
    </row>
    <row r="1010" ht="15.75" customHeight="1">
      <c r="A1010" s="53" t="s">
        <v>7966</v>
      </c>
      <c r="B1010" s="65">
        <v>7.6996181E7</v>
      </c>
      <c r="C1010" s="61" t="s">
        <v>19954</v>
      </c>
      <c r="D1010" s="63"/>
      <c r="E1010" s="60">
        <v>1.0</v>
      </c>
    </row>
    <row r="1011" ht="15.75" customHeight="1">
      <c r="A1011" s="53" t="s">
        <v>7966</v>
      </c>
      <c r="B1011" s="65">
        <v>7.6996184E7</v>
      </c>
      <c r="C1011" s="61" t="s">
        <v>19955</v>
      </c>
      <c r="D1011" s="63"/>
      <c r="E1011" s="60">
        <v>5.0</v>
      </c>
    </row>
    <row r="1012" ht="15.75" customHeight="1">
      <c r="A1012" s="53" t="s">
        <v>7966</v>
      </c>
      <c r="B1012" s="65">
        <v>7.6996185E7</v>
      </c>
      <c r="C1012" s="61" t="s">
        <v>19956</v>
      </c>
      <c r="D1012" s="63"/>
      <c r="E1012" s="60">
        <v>1.0</v>
      </c>
    </row>
    <row r="1013" ht="15.75" customHeight="1">
      <c r="A1013" s="53" t="s">
        <v>7966</v>
      </c>
      <c r="B1013" s="65">
        <v>7.6996186E7</v>
      </c>
      <c r="C1013" s="61" t="s">
        <v>19957</v>
      </c>
      <c r="D1013" s="63"/>
      <c r="E1013" s="60">
        <v>1.0</v>
      </c>
    </row>
    <row r="1014" ht="15.75" customHeight="1">
      <c r="A1014" s="53" t="s">
        <v>7966</v>
      </c>
      <c r="B1014" s="65">
        <v>7.6996187E7</v>
      </c>
      <c r="C1014" s="61" t="s">
        <v>19958</v>
      </c>
      <c r="D1014" s="63"/>
      <c r="E1014" s="60">
        <v>5.0</v>
      </c>
    </row>
    <row r="1015" ht="15.75" customHeight="1">
      <c r="A1015" s="53" t="s">
        <v>7966</v>
      </c>
      <c r="B1015" s="65">
        <v>7.6996188E7</v>
      </c>
      <c r="C1015" s="61" t="s">
        <v>19959</v>
      </c>
      <c r="D1015" s="63"/>
      <c r="E1015" s="60">
        <v>5.0</v>
      </c>
    </row>
    <row r="1016" ht="15.75" customHeight="1">
      <c r="A1016" s="53" t="s">
        <v>7966</v>
      </c>
      <c r="B1016" s="65">
        <v>7.6996189E7</v>
      </c>
      <c r="C1016" s="61" t="s">
        <v>19960</v>
      </c>
      <c r="D1016" s="63"/>
      <c r="E1016" s="60">
        <v>5.0</v>
      </c>
    </row>
    <row r="1017" ht="15.75" customHeight="1">
      <c r="A1017" s="53" t="s">
        <v>7966</v>
      </c>
      <c r="B1017" s="65">
        <v>7.7046007E7</v>
      </c>
      <c r="C1017" s="61" t="s">
        <v>19961</v>
      </c>
      <c r="D1017" s="63"/>
      <c r="E1017" s="60">
        <v>43.65</v>
      </c>
    </row>
    <row r="1018" ht="15.75" customHeight="1">
      <c r="A1018" s="53" t="s">
        <v>7966</v>
      </c>
      <c r="B1018" s="65">
        <v>7.7054001E7</v>
      </c>
      <c r="C1018" s="61" t="s">
        <v>19962</v>
      </c>
      <c r="D1018" s="63"/>
      <c r="E1018" s="60">
        <v>0.0</v>
      </c>
    </row>
    <row r="1019" ht="15.75" customHeight="1">
      <c r="A1019" s="53" t="s">
        <v>7966</v>
      </c>
      <c r="B1019" s="65">
        <v>7.7054002E7</v>
      </c>
      <c r="C1019" s="61" t="s">
        <v>19963</v>
      </c>
      <c r="D1019" s="63"/>
      <c r="E1019" s="60">
        <v>306.3</v>
      </c>
    </row>
    <row r="1020" ht="15.75" customHeight="1">
      <c r="A1020" s="53" t="s">
        <v>7966</v>
      </c>
      <c r="B1020" s="65">
        <v>7.7097008E7</v>
      </c>
      <c r="C1020" s="61" t="s">
        <v>19964</v>
      </c>
      <c r="D1020" s="63"/>
      <c r="E1020" s="60">
        <v>200.0</v>
      </c>
    </row>
    <row r="1021" ht="15.75" customHeight="1">
      <c r="A1021" s="53" t="s">
        <v>7966</v>
      </c>
      <c r="B1021" s="65">
        <v>7.7097017E7</v>
      </c>
      <c r="C1021" s="61" t="s">
        <v>19965</v>
      </c>
      <c r="D1021" s="63"/>
      <c r="E1021" s="60">
        <v>80.0</v>
      </c>
    </row>
    <row r="1022" ht="15.75" customHeight="1">
      <c r="A1022" s="53" t="s">
        <v>7966</v>
      </c>
      <c r="B1022" s="65">
        <v>7.7313001E7</v>
      </c>
      <c r="C1022" s="61" t="s">
        <v>19966</v>
      </c>
      <c r="D1022" s="63"/>
      <c r="E1022" s="60">
        <v>180.0</v>
      </c>
    </row>
    <row r="1023" ht="15.75" customHeight="1">
      <c r="A1023" s="53" t="s">
        <v>7966</v>
      </c>
      <c r="B1023" s="65">
        <v>7.7348002E7</v>
      </c>
      <c r="C1023" s="61" t="s">
        <v>19967</v>
      </c>
      <c r="D1023" s="63"/>
      <c r="E1023" s="60">
        <v>0.0</v>
      </c>
    </row>
    <row r="1024" ht="15.75" customHeight="1">
      <c r="A1024" s="53" t="s">
        <v>7966</v>
      </c>
      <c r="B1024" s="65">
        <v>7.7356004E7</v>
      </c>
      <c r="C1024" s="61" t="s">
        <v>19968</v>
      </c>
      <c r="D1024" s="63"/>
      <c r="E1024" s="60">
        <v>2.0</v>
      </c>
    </row>
    <row r="1025" ht="15.75" customHeight="1">
      <c r="A1025" s="53" t="s">
        <v>7966</v>
      </c>
      <c r="B1025" s="65">
        <v>7.7356005E7</v>
      </c>
      <c r="C1025" s="61" t="s">
        <v>19969</v>
      </c>
      <c r="D1025" s="63"/>
      <c r="E1025" s="60">
        <v>30.0</v>
      </c>
    </row>
    <row r="1026" ht="15.75" customHeight="1">
      <c r="A1026" s="53" t="s">
        <v>7966</v>
      </c>
      <c r="B1026" s="65">
        <v>7.7372063E7</v>
      </c>
      <c r="C1026" s="61" t="s">
        <v>19970</v>
      </c>
      <c r="D1026" s="63"/>
      <c r="E1026" s="60">
        <v>83.0</v>
      </c>
    </row>
    <row r="1027" ht="15.75" customHeight="1">
      <c r="A1027" s="53" t="s">
        <v>7966</v>
      </c>
      <c r="B1027" s="65">
        <v>7.7372067E7</v>
      </c>
      <c r="C1027" s="61" t="s">
        <v>19971</v>
      </c>
      <c r="D1027" s="63"/>
      <c r="E1027" s="60">
        <v>1584.0</v>
      </c>
    </row>
    <row r="1028" ht="15.75" customHeight="1">
      <c r="A1028" s="53" t="s">
        <v>7966</v>
      </c>
      <c r="B1028" s="65">
        <v>7.7500006E7</v>
      </c>
      <c r="C1028" s="61" t="s">
        <v>19972</v>
      </c>
      <c r="D1028" s="63"/>
      <c r="E1028" s="60">
        <v>120.0</v>
      </c>
    </row>
    <row r="1029" ht="15.75" customHeight="1">
      <c r="A1029" s="53" t="s">
        <v>7966</v>
      </c>
      <c r="B1029" s="65">
        <v>7.750001E7</v>
      </c>
      <c r="C1029" s="61" t="s">
        <v>19973</v>
      </c>
      <c r="D1029" s="63"/>
      <c r="E1029" s="60">
        <v>20.0</v>
      </c>
    </row>
    <row r="1030" ht="15.75" customHeight="1">
      <c r="A1030" s="53" t="s">
        <v>7966</v>
      </c>
      <c r="B1030" s="65">
        <v>7.7500014E7</v>
      </c>
      <c r="C1030" s="61" t="s">
        <v>19974</v>
      </c>
      <c r="D1030" s="63"/>
      <c r="E1030" s="60">
        <v>630.0</v>
      </c>
    </row>
    <row r="1031" ht="15.75" customHeight="1">
      <c r="A1031" s="53" t="s">
        <v>7966</v>
      </c>
      <c r="B1031" s="65">
        <v>7.7682006E7</v>
      </c>
      <c r="C1031" s="61" t="s">
        <v>19975</v>
      </c>
      <c r="D1031" s="63"/>
      <c r="E1031" s="60">
        <v>2.0</v>
      </c>
    </row>
    <row r="1032" ht="15.75" customHeight="1">
      <c r="A1032" s="53" t="s">
        <v>7966</v>
      </c>
      <c r="B1032" s="65">
        <v>7.7690001E7</v>
      </c>
      <c r="C1032" s="61" t="s">
        <v>19976</v>
      </c>
      <c r="D1032" s="63"/>
      <c r="E1032" s="60">
        <v>12.0</v>
      </c>
    </row>
    <row r="1033" ht="15.75" customHeight="1">
      <c r="A1033" s="53" t="s">
        <v>7966</v>
      </c>
      <c r="B1033" s="65">
        <v>7.7798004E7</v>
      </c>
      <c r="C1033" s="61" t="s">
        <v>19977</v>
      </c>
      <c r="D1033" s="63"/>
      <c r="E1033" s="60">
        <v>11.0</v>
      </c>
    </row>
    <row r="1034" ht="15.75" customHeight="1">
      <c r="A1034" s="53" t="s">
        <v>7966</v>
      </c>
      <c r="B1034" s="65">
        <v>7.7810003E7</v>
      </c>
      <c r="C1034" s="61" t="s">
        <v>19978</v>
      </c>
      <c r="D1034" s="63"/>
      <c r="E1034" s="60">
        <v>22.0</v>
      </c>
    </row>
    <row r="1035" ht="15.75" customHeight="1">
      <c r="A1035" s="53" t="s">
        <v>7966</v>
      </c>
      <c r="B1035" s="65">
        <v>7.7828007E7</v>
      </c>
      <c r="C1035" s="61" t="s">
        <v>19979</v>
      </c>
      <c r="D1035" s="63"/>
      <c r="E1035" s="60">
        <v>2.0</v>
      </c>
    </row>
    <row r="1036" ht="15.75" customHeight="1">
      <c r="A1036" s="53" t="s">
        <v>7966</v>
      </c>
      <c r="B1036" s="65">
        <v>7.7950001E7</v>
      </c>
      <c r="C1036" s="61" t="s">
        <v>19980</v>
      </c>
      <c r="D1036" s="63"/>
      <c r="E1036" s="60">
        <v>15.0</v>
      </c>
    </row>
    <row r="1037" ht="15.75" customHeight="1">
      <c r="A1037" s="53" t="s">
        <v>7966</v>
      </c>
      <c r="B1037" s="65">
        <v>7.8220004E7</v>
      </c>
      <c r="C1037" s="61" t="s">
        <v>19981</v>
      </c>
      <c r="D1037" s="63"/>
      <c r="E1037" s="60">
        <v>1.0</v>
      </c>
    </row>
    <row r="1038" ht="15.75" customHeight="1">
      <c r="A1038" s="53" t="s">
        <v>7966</v>
      </c>
      <c r="B1038" s="65">
        <v>7.8247046E7</v>
      </c>
      <c r="C1038" s="61" t="s">
        <v>19982</v>
      </c>
      <c r="D1038" s="63"/>
      <c r="E1038" s="60">
        <v>5.0</v>
      </c>
    </row>
    <row r="1039" ht="15.75" customHeight="1">
      <c r="A1039" s="53" t="s">
        <v>7966</v>
      </c>
      <c r="B1039" s="65">
        <v>7.8344006E7</v>
      </c>
      <c r="C1039" s="61" t="s">
        <v>19983</v>
      </c>
      <c r="D1039" s="63"/>
      <c r="E1039" s="60">
        <v>15.0</v>
      </c>
    </row>
    <row r="1040" ht="15.75" customHeight="1">
      <c r="A1040" s="53" t="s">
        <v>7966</v>
      </c>
      <c r="B1040" s="65">
        <v>7.8433002E7</v>
      </c>
      <c r="C1040" s="61" t="s">
        <v>19984</v>
      </c>
      <c r="D1040" s="63"/>
      <c r="E1040" s="60">
        <v>5.0</v>
      </c>
    </row>
    <row r="1041" ht="15.75" customHeight="1">
      <c r="A1041" s="53" t="s">
        <v>7966</v>
      </c>
      <c r="B1041" s="65">
        <v>7.8506002E7</v>
      </c>
      <c r="C1041" s="61" t="s">
        <v>19985</v>
      </c>
      <c r="D1041" s="63"/>
      <c r="E1041" s="60">
        <v>8.0</v>
      </c>
    </row>
    <row r="1042" ht="15.75" customHeight="1">
      <c r="A1042" s="53" t="s">
        <v>7966</v>
      </c>
      <c r="B1042" s="65">
        <v>7.8530069E7</v>
      </c>
      <c r="C1042" s="61" t="s">
        <v>19986</v>
      </c>
      <c r="D1042" s="63"/>
      <c r="E1042" s="60">
        <v>6.0</v>
      </c>
    </row>
    <row r="1043" ht="15.75" customHeight="1">
      <c r="A1043" s="53" t="s">
        <v>7966</v>
      </c>
      <c r="B1043" s="65">
        <v>7.854901E7</v>
      </c>
      <c r="C1043" s="61" t="s">
        <v>19987</v>
      </c>
      <c r="D1043" s="63"/>
      <c r="E1043" s="60">
        <v>250.0</v>
      </c>
    </row>
    <row r="1044" ht="15.75" customHeight="1">
      <c r="A1044" s="53" t="s">
        <v>7966</v>
      </c>
      <c r="B1044" s="65">
        <v>7.8794015E7</v>
      </c>
      <c r="C1044" s="61" t="s">
        <v>19988</v>
      </c>
      <c r="D1044" s="63"/>
      <c r="E1044" s="60">
        <v>797.5</v>
      </c>
    </row>
    <row r="1045" ht="15.75" customHeight="1">
      <c r="A1045" s="53" t="s">
        <v>7966</v>
      </c>
      <c r="B1045" s="65">
        <v>7.8794029E7</v>
      </c>
      <c r="C1045" s="61" t="s">
        <v>19989</v>
      </c>
      <c r="D1045" s="63"/>
      <c r="E1045" s="60">
        <v>2570.0</v>
      </c>
    </row>
    <row r="1046" ht="15.75" customHeight="1">
      <c r="A1046" s="53" t="s">
        <v>7966</v>
      </c>
      <c r="B1046" s="65">
        <v>7.8794125E7</v>
      </c>
      <c r="C1046" s="61" t="s">
        <v>19990</v>
      </c>
      <c r="D1046" s="63"/>
      <c r="E1046" s="60">
        <v>5.0</v>
      </c>
    </row>
    <row r="1047" ht="15.75" customHeight="1">
      <c r="A1047" s="53" t="s">
        <v>7966</v>
      </c>
      <c r="B1047" s="65">
        <v>7.8794126E7</v>
      </c>
      <c r="C1047" s="61" t="s">
        <v>19991</v>
      </c>
      <c r="D1047" s="63"/>
      <c r="E1047" s="60">
        <v>5.0</v>
      </c>
    </row>
    <row r="1048" ht="15.75" customHeight="1">
      <c r="A1048" s="53" t="s">
        <v>7966</v>
      </c>
      <c r="B1048" s="65">
        <v>7.8794127E7</v>
      </c>
      <c r="C1048" s="61" t="s">
        <v>19992</v>
      </c>
      <c r="D1048" s="63"/>
      <c r="E1048" s="60">
        <v>5.0</v>
      </c>
    </row>
    <row r="1049" ht="15.75" customHeight="1">
      <c r="A1049" s="53" t="s">
        <v>7966</v>
      </c>
      <c r="B1049" s="65">
        <v>7.8794131E7</v>
      </c>
      <c r="C1049" s="61" t="s">
        <v>19993</v>
      </c>
      <c r="D1049" s="63"/>
      <c r="E1049" s="60">
        <v>500.0</v>
      </c>
    </row>
    <row r="1050" ht="15.75" customHeight="1">
      <c r="A1050" s="53" t="s">
        <v>7966</v>
      </c>
      <c r="B1050" s="65">
        <v>7.9065016E7</v>
      </c>
      <c r="C1050" s="61" t="s">
        <v>19994</v>
      </c>
      <c r="D1050" s="63"/>
      <c r="E1050" s="60">
        <v>1.0</v>
      </c>
    </row>
    <row r="1051" ht="15.75" customHeight="1">
      <c r="A1051" s="53" t="s">
        <v>7966</v>
      </c>
      <c r="B1051" s="65">
        <v>7.906502E7</v>
      </c>
      <c r="C1051" s="61" t="s">
        <v>19995</v>
      </c>
      <c r="D1051" s="63"/>
      <c r="E1051" s="60">
        <v>1.0</v>
      </c>
    </row>
    <row r="1052" ht="15.75" customHeight="1">
      <c r="A1052" s="53" t="s">
        <v>7966</v>
      </c>
      <c r="B1052" s="65">
        <v>7.9294002E7</v>
      </c>
      <c r="C1052" s="61" t="s">
        <v>19996</v>
      </c>
      <c r="D1052" s="63"/>
      <c r="E1052" s="60">
        <v>2.0</v>
      </c>
    </row>
    <row r="1053" ht="15.75" customHeight="1">
      <c r="A1053" s="53" t="s">
        <v>7966</v>
      </c>
      <c r="B1053" s="65">
        <v>7.9588047E7</v>
      </c>
      <c r="C1053" s="61" t="s">
        <v>19997</v>
      </c>
      <c r="D1053" s="63"/>
      <c r="E1053" s="60">
        <v>1332.0</v>
      </c>
    </row>
    <row r="1054" ht="15.75" customHeight="1">
      <c r="A1054" s="53" t="s">
        <v>7966</v>
      </c>
      <c r="B1054" s="65">
        <v>7.9766001E7</v>
      </c>
      <c r="C1054" s="61" t="s">
        <v>19998</v>
      </c>
      <c r="D1054" s="63"/>
      <c r="E1054" s="60">
        <v>6.0</v>
      </c>
    </row>
    <row r="1055" ht="15.75" customHeight="1">
      <c r="A1055" s="53" t="s">
        <v>7966</v>
      </c>
      <c r="B1055" s="65">
        <v>7.9812007E7</v>
      </c>
      <c r="C1055" s="61" t="s">
        <v>19999</v>
      </c>
      <c r="D1055" s="63"/>
      <c r="E1055" s="60">
        <v>109.0</v>
      </c>
    </row>
    <row r="1056" ht="15.75" customHeight="1">
      <c r="A1056" s="53" t="s">
        <v>7966</v>
      </c>
      <c r="B1056" s="65">
        <v>8.0110001E7</v>
      </c>
      <c r="C1056" s="61" t="s">
        <v>20000</v>
      </c>
      <c r="D1056" s="63"/>
      <c r="E1056" s="60">
        <v>10.0</v>
      </c>
    </row>
    <row r="1057" ht="15.75" customHeight="1">
      <c r="A1057" s="53" t="s">
        <v>7966</v>
      </c>
      <c r="B1057" s="65">
        <v>8.0110003E7</v>
      </c>
      <c r="C1057" s="61" t="s">
        <v>20001</v>
      </c>
      <c r="D1057" s="63"/>
      <c r="E1057" s="60">
        <v>10.0</v>
      </c>
    </row>
    <row r="1058" ht="15.75" customHeight="1">
      <c r="A1058" s="53" t="s">
        <v>7966</v>
      </c>
      <c r="B1058" s="65">
        <v>8.0110005E7</v>
      </c>
      <c r="C1058" s="61" t="s">
        <v>20002</v>
      </c>
      <c r="D1058" s="63"/>
      <c r="E1058" s="60">
        <v>10.0</v>
      </c>
    </row>
    <row r="1059" ht="15.75" customHeight="1">
      <c r="A1059" s="53" t="s">
        <v>7966</v>
      </c>
      <c r="B1059" s="65">
        <v>8.0110008E7</v>
      </c>
      <c r="C1059" s="61" t="s">
        <v>20003</v>
      </c>
      <c r="D1059" s="63"/>
      <c r="E1059" s="60">
        <v>10.0</v>
      </c>
    </row>
    <row r="1060" ht="15.75" customHeight="1">
      <c r="A1060" s="53" t="s">
        <v>7966</v>
      </c>
      <c r="B1060" s="65">
        <v>8.0110009E7</v>
      </c>
      <c r="C1060" s="61" t="s">
        <v>20004</v>
      </c>
      <c r="D1060" s="63"/>
      <c r="E1060" s="60">
        <v>10.0</v>
      </c>
    </row>
    <row r="1061" ht="15.75" customHeight="1">
      <c r="A1061" s="53" t="s">
        <v>7966</v>
      </c>
      <c r="B1061" s="65">
        <v>8.0233013E7</v>
      </c>
      <c r="C1061" s="61" t="s">
        <v>20005</v>
      </c>
      <c r="D1061" s="63"/>
      <c r="E1061" s="60">
        <v>45.0</v>
      </c>
    </row>
    <row r="1062" ht="15.75" customHeight="1">
      <c r="A1062" s="53" t="s">
        <v>7966</v>
      </c>
      <c r="B1062" s="65">
        <v>8.0624003E7</v>
      </c>
      <c r="C1062" s="61" t="s">
        <v>20006</v>
      </c>
      <c r="D1062" s="63"/>
      <c r="E1062" s="60">
        <v>2.0</v>
      </c>
    </row>
    <row r="1063" ht="15.75" customHeight="1">
      <c r="A1063" s="53" t="s">
        <v>7966</v>
      </c>
      <c r="B1063" s="65">
        <v>8.0918004E7</v>
      </c>
      <c r="C1063" s="61" t="s">
        <v>20007</v>
      </c>
      <c r="D1063" s="63"/>
      <c r="E1063" s="60">
        <v>60.0</v>
      </c>
    </row>
    <row r="1064" ht="15.75" customHeight="1">
      <c r="A1064" s="53" t="s">
        <v>7966</v>
      </c>
      <c r="B1064" s="65">
        <v>8.0918591E7</v>
      </c>
      <c r="C1064" s="61" t="s">
        <v>20008</v>
      </c>
      <c r="D1064" s="63"/>
      <c r="E1064" s="60">
        <v>0.0</v>
      </c>
    </row>
    <row r="1065" ht="15.75" customHeight="1">
      <c r="A1065" s="53" t="s">
        <v>7966</v>
      </c>
      <c r="B1065" s="65">
        <v>8.0918713E7</v>
      </c>
      <c r="C1065" s="61" t="s">
        <v>20009</v>
      </c>
      <c r="D1065" s="63"/>
      <c r="E1065" s="60">
        <v>1500.0</v>
      </c>
    </row>
    <row r="1066" ht="15.75" customHeight="1">
      <c r="A1066" s="53" t="s">
        <v>7966</v>
      </c>
      <c r="B1066" s="65">
        <v>8.0918754E7</v>
      </c>
      <c r="C1066" s="61" t="s">
        <v>20010</v>
      </c>
      <c r="D1066" s="63"/>
      <c r="E1066" s="60">
        <v>8100.0</v>
      </c>
    </row>
    <row r="1067" ht="15.75" customHeight="1">
      <c r="A1067" s="53" t="s">
        <v>7966</v>
      </c>
      <c r="B1067" s="65">
        <v>8.0918846E7</v>
      </c>
      <c r="C1067" s="61" t="s">
        <v>20011</v>
      </c>
      <c r="D1067" s="63"/>
      <c r="E1067" s="60">
        <v>0.0</v>
      </c>
    </row>
    <row r="1068" ht="15.75" customHeight="1">
      <c r="A1068" s="53" t="s">
        <v>7966</v>
      </c>
      <c r="B1068" s="65">
        <v>8.0918858E7</v>
      </c>
      <c r="C1068" s="61" t="s">
        <v>20012</v>
      </c>
      <c r="D1068" s="63"/>
      <c r="E1068" s="60">
        <v>15.0</v>
      </c>
    </row>
    <row r="1069" ht="15.75" customHeight="1">
      <c r="A1069" s="53" t="s">
        <v>7966</v>
      </c>
      <c r="B1069" s="65">
        <v>8.0918859E7</v>
      </c>
      <c r="C1069" s="61" t="s">
        <v>20013</v>
      </c>
      <c r="D1069" s="63"/>
      <c r="E1069" s="60">
        <v>15.0</v>
      </c>
    </row>
    <row r="1070" ht="15.75" customHeight="1">
      <c r="A1070" s="53" t="s">
        <v>7966</v>
      </c>
      <c r="B1070" s="65">
        <v>8.091886E7</v>
      </c>
      <c r="C1070" s="61" t="s">
        <v>20014</v>
      </c>
      <c r="D1070" s="63"/>
      <c r="E1070" s="60">
        <v>15.0</v>
      </c>
    </row>
    <row r="1071" ht="15.75" customHeight="1">
      <c r="A1071" s="53" t="s">
        <v>7966</v>
      </c>
      <c r="B1071" s="65">
        <v>8.0918861E7</v>
      </c>
      <c r="C1071" s="61" t="s">
        <v>20015</v>
      </c>
      <c r="D1071" s="63"/>
      <c r="E1071" s="60">
        <v>450.0</v>
      </c>
    </row>
    <row r="1072" ht="15.75" customHeight="1">
      <c r="A1072" s="53" t="s">
        <v>7966</v>
      </c>
      <c r="B1072" s="65">
        <v>8.091889E7</v>
      </c>
      <c r="C1072" s="61" t="s">
        <v>20016</v>
      </c>
      <c r="D1072" s="63"/>
      <c r="E1072" s="60">
        <v>2.55</v>
      </c>
    </row>
    <row r="1073" ht="15.75" customHeight="1">
      <c r="A1073" s="53" t="s">
        <v>7966</v>
      </c>
      <c r="B1073" s="65">
        <v>8.0918891E7</v>
      </c>
      <c r="C1073" s="61" t="s">
        <v>20017</v>
      </c>
      <c r="D1073" s="63"/>
      <c r="E1073" s="60">
        <v>15.0</v>
      </c>
    </row>
    <row r="1074" ht="15.75" customHeight="1">
      <c r="A1074" s="53" t="s">
        <v>7966</v>
      </c>
      <c r="B1074" s="65">
        <v>8.0918892E7</v>
      </c>
      <c r="C1074" s="61" t="s">
        <v>20018</v>
      </c>
      <c r="D1074" s="63"/>
      <c r="E1074" s="60">
        <v>15.0</v>
      </c>
    </row>
    <row r="1075" ht="15.75" customHeight="1">
      <c r="A1075" s="53" t="s">
        <v>7966</v>
      </c>
      <c r="B1075" s="65">
        <v>8.0918893E7</v>
      </c>
      <c r="C1075" s="61" t="s">
        <v>20019</v>
      </c>
      <c r="D1075" s="63"/>
      <c r="E1075" s="60">
        <v>3750.0</v>
      </c>
    </row>
    <row r="1076" ht="15.75" customHeight="1">
      <c r="A1076" s="53" t="s">
        <v>7966</v>
      </c>
      <c r="B1076" s="65">
        <v>8.0918894E7</v>
      </c>
      <c r="C1076" s="61" t="s">
        <v>20020</v>
      </c>
      <c r="D1076" s="63"/>
      <c r="E1076" s="60">
        <v>15.0</v>
      </c>
    </row>
    <row r="1077" ht="15.75" customHeight="1">
      <c r="A1077" s="53" t="s">
        <v>7966</v>
      </c>
      <c r="B1077" s="65">
        <v>8.0918895E7</v>
      </c>
      <c r="C1077" s="61" t="s">
        <v>20021</v>
      </c>
      <c r="D1077" s="63"/>
      <c r="E1077" s="60">
        <v>15.0</v>
      </c>
    </row>
    <row r="1078" ht="15.75" customHeight="1">
      <c r="A1078" s="53" t="s">
        <v>7966</v>
      </c>
      <c r="B1078" s="65">
        <v>8.0918896E7</v>
      </c>
      <c r="C1078" s="61" t="s">
        <v>20022</v>
      </c>
      <c r="D1078" s="63"/>
      <c r="E1078" s="60">
        <v>4.95</v>
      </c>
    </row>
    <row r="1079" ht="15.75" customHeight="1">
      <c r="A1079" s="53" t="s">
        <v>7966</v>
      </c>
      <c r="B1079" s="65">
        <v>8.09189E7</v>
      </c>
      <c r="C1079" s="61" t="s">
        <v>20023</v>
      </c>
      <c r="D1079" s="63"/>
      <c r="E1079" s="60">
        <v>60.0</v>
      </c>
    </row>
    <row r="1080" ht="15.75" customHeight="1">
      <c r="A1080" s="53" t="s">
        <v>7966</v>
      </c>
      <c r="B1080" s="65">
        <v>8.0918901E7</v>
      </c>
      <c r="C1080" s="61" t="s">
        <v>20024</v>
      </c>
      <c r="D1080" s="63"/>
      <c r="E1080" s="60">
        <v>30.0</v>
      </c>
    </row>
    <row r="1081" ht="15.75" customHeight="1">
      <c r="A1081" s="53" t="s">
        <v>7966</v>
      </c>
      <c r="B1081" s="65">
        <v>8.0918902E7</v>
      </c>
      <c r="C1081" s="61" t="s">
        <v>20025</v>
      </c>
      <c r="D1081" s="63"/>
      <c r="E1081" s="60">
        <v>4.95</v>
      </c>
    </row>
    <row r="1082" ht="15.75" customHeight="1">
      <c r="A1082" s="53" t="s">
        <v>7966</v>
      </c>
      <c r="B1082" s="65">
        <v>8.1582009E7</v>
      </c>
      <c r="C1082" s="61" t="s">
        <v>20026</v>
      </c>
      <c r="D1082" s="63"/>
      <c r="E1082" s="60">
        <v>4.0</v>
      </c>
    </row>
    <row r="1083" ht="15.75" customHeight="1">
      <c r="A1083" s="53" t="s">
        <v>7966</v>
      </c>
      <c r="B1083" s="65">
        <v>8.1582029E7</v>
      </c>
      <c r="C1083" s="61" t="s">
        <v>20027</v>
      </c>
      <c r="D1083" s="63"/>
      <c r="E1083" s="60">
        <v>4.0</v>
      </c>
    </row>
    <row r="1084" ht="15.75" customHeight="1">
      <c r="A1084" s="53" t="s">
        <v>7966</v>
      </c>
      <c r="B1084" s="65">
        <v>8.1604001E7</v>
      </c>
      <c r="C1084" s="61" t="s">
        <v>20028</v>
      </c>
      <c r="D1084" s="63"/>
      <c r="E1084" s="60">
        <v>4.0</v>
      </c>
    </row>
    <row r="1085" ht="15.75" customHeight="1">
      <c r="A1085" s="53" t="s">
        <v>7966</v>
      </c>
      <c r="B1085" s="65">
        <v>8.161201E7</v>
      </c>
      <c r="C1085" s="61" t="s">
        <v>20029</v>
      </c>
      <c r="D1085" s="63"/>
      <c r="E1085" s="60">
        <v>4.0</v>
      </c>
    </row>
    <row r="1086" ht="15.75" customHeight="1">
      <c r="A1086" s="53" t="s">
        <v>7966</v>
      </c>
      <c r="B1086" s="65">
        <v>8.1620004E7</v>
      </c>
      <c r="C1086" s="61" t="s">
        <v>20030</v>
      </c>
      <c r="D1086" s="63"/>
      <c r="E1086" s="60">
        <v>4.0</v>
      </c>
    </row>
    <row r="1087" ht="15.75" customHeight="1">
      <c r="A1087" s="53" t="s">
        <v>7966</v>
      </c>
      <c r="B1087" s="65">
        <v>8.1655001E7</v>
      </c>
      <c r="C1087" s="61" t="s">
        <v>20031</v>
      </c>
      <c r="D1087" s="63"/>
      <c r="E1087" s="60">
        <v>4.0</v>
      </c>
    </row>
    <row r="1088" ht="15.75" customHeight="1">
      <c r="A1088" s="53" t="s">
        <v>7966</v>
      </c>
      <c r="B1088" s="65">
        <v>8.1680004E7</v>
      </c>
      <c r="C1088" s="61" t="s">
        <v>20032</v>
      </c>
      <c r="D1088" s="63"/>
      <c r="E1088" s="60">
        <v>4.0</v>
      </c>
    </row>
    <row r="1089" ht="15.75" customHeight="1">
      <c r="A1089" s="53" t="s">
        <v>7966</v>
      </c>
      <c r="B1089" s="65">
        <v>8.1744001E7</v>
      </c>
      <c r="C1089" s="61" t="s">
        <v>20033</v>
      </c>
      <c r="D1089" s="63"/>
      <c r="E1089" s="60">
        <v>4.0</v>
      </c>
    </row>
    <row r="1090" ht="15.75" customHeight="1">
      <c r="A1090" s="53" t="s">
        <v>7966</v>
      </c>
      <c r="B1090" s="65">
        <v>8.1760002E7</v>
      </c>
      <c r="C1090" s="61" t="s">
        <v>20034</v>
      </c>
      <c r="D1090" s="63"/>
      <c r="E1090" s="60">
        <v>4.0</v>
      </c>
    </row>
    <row r="1091" ht="15.75" customHeight="1">
      <c r="A1091" s="53" t="s">
        <v>7966</v>
      </c>
      <c r="B1091" s="65">
        <v>8.1760063E7</v>
      </c>
      <c r="C1091" s="61" t="s">
        <v>20035</v>
      </c>
      <c r="D1091" s="63"/>
      <c r="E1091" s="60">
        <v>2.0</v>
      </c>
    </row>
    <row r="1092" ht="15.75" customHeight="1">
      <c r="A1092" s="53" t="s">
        <v>7966</v>
      </c>
      <c r="B1092" s="65">
        <v>8.1833026E7</v>
      </c>
      <c r="C1092" s="61" t="s">
        <v>20036</v>
      </c>
      <c r="D1092" s="63"/>
      <c r="E1092" s="60">
        <v>10.0</v>
      </c>
    </row>
    <row r="1093" ht="15.75" customHeight="1">
      <c r="A1093" s="53" t="s">
        <v>7966</v>
      </c>
      <c r="B1093" s="65">
        <v>8.1868001E7</v>
      </c>
      <c r="C1093" s="61" t="s">
        <v>20037</v>
      </c>
      <c r="D1093" s="63"/>
      <c r="E1093" s="60">
        <v>4.0</v>
      </c>
    </row>
    <row r="1094" ht="15.75" customHeight="1">
      <c r="A1094" s="53" t="s">
        <v>7966</v>
      </c>
      <c r="B1094" s="65">
        <v>8.1876001E7</v>
      </c>
      <c r="C1094" s="61" t="s">
        <v>20038</v>
      </c>
      <c r="D1094" s="63"/>
      <c r="E1094" s="60">
        <v>4.0</v>
      </c>
    </row>
    <row r="1095" ht="15.75" customHeight="1">
      <c r="A1095" s="53" t="s">
        <v>7966</v>
      </c>
      <c r="B1095" s="65">
        <v>8.1906011E7</v>
      </c>
      <c r="C1095" s="61" t="s">
        <v>20039</v>
      </c>
      <c r="D1095" s="63"/>
      <c r="E1095" s="60">
        <v>4.0</v>
      </c>
    </row>
    <row r="1096" ht="15.75" customHeight="1">
      <c r="A1096" s="53" t="s">
        <v>7966</v>
      </c>
      <c r="B1096" s="65">
        <v>8.1922001E7</v>
      </c>
      <c r="C1096" s="61" t="s">
        <v>20040</v>
      </c>
      <c r="D1096" s="63"/>
      <c r="E1096" s="60">
        <v>6.0</v>
      </c>
    </row>
    <row r="1097" ht="15.75" customHeight="1">
      <c r="A1097" s="53" t="s">
        <v>7966</v>
      </c>
      <c r="B1097" s="65">
        <v>8.1930002E7</v>
      </c>
      <c r="C1097" s="61" t="s">
        <v>20041</v>
      </c>
      <c r="D1097" s="63"/>
      <c r="E1097" s="60">
        <v>2.0</v>
      </c>
    </row>
    <row r="1098" ht="15.75" customHeight="1">
      <c r="A1098" s="53" t="s">
        <v>7966</v>
      </c>
      <c r="B1098" s="65">
        <v>8.2007001E7</v>
      </c>
      <c r="C1098" s="61" t="s">
        <v>20042</v>
      </c>
      <c r="D1098" s="63"/>
      <c r="E1098" s="60">
        <v>6.0</v>
      </c>
    </row>
    <row r="1099" ht="15.75" customHeight="1">
      <c r="A1099" s="53" t="s">
        <v>7966</v>
      </c>
      <c r="B1099" s="65">
        <v>8.2023012E7</v>
      </c>
      <c r="C1099" s="61" t="s">
        <v>20043</v>
      </c>
      <c r="D1099" s="63"/>
      <c r="E1099" s="60">
        <v>4.0</v>
      </c>
    </row>
    <row r="1100" ht="15.75" customHeight="1">
      <c r="A1100" s="53" t="s">
        <v>7966</v>
      </c>
      <c r="B1100" s="65">
        <v>8.2023013E7</v>
      </c>
      <c r="C1100" s="61" t="s">
        <v>20044</v>
      </c>
      <c r="D1100" s="63"/>
      <c r="E1100" s="60">
        <v>4.0</v>
      </c>
    </row>
    <row r="1101" ht="15.75" customHeight="1">
      <c r="A1101" s="53" t="s">
        <v>7966</v>
      </c>
      <c r="B1101" s="65">
        <v>8.205801E7</v>
      </c>
      <c r="C1101" s="61" t="s">
        <v>20045</v>
      </c>
      <c r="D1101" s="63"/>
      <c r="E1101" s="60">
        <v>4.0</v>
      </c>
    </row>
    <row r="1102" ht="15.75" customHeight="1">
      <c r="A1102" s="53" t="s">
        <v>7966</v>
      </c>
      <c r="B1102" s="65">
        <v>8.2058016E7</v>
      </c>
      <c r="C1102" s="61" t="s">
        <v>20046</v>
      </c>
      <c r="D1102" s="63"/>
      <c r="E1102" s="60">
        <v>8.0</v>
      </c>
    </row>
    <row r="1103" ht="15.75" customHeight="1">
      <c r="A1103" s="53" t="s">
        <v>7966</v>
      </c>
      <c r="B1103" s="65">
        <v>8.2058029E7</v>
      </c>
      <c r="C1103" s="61" t="s">
        <v>20047</v>
      </c>
      <c r="D1103" s="63"/>
      <c r="E1103" s="60">
        <v>4.0</v>
      </c>
    </row>
    <row r="1104" ht="15.75" customHeight="1">
      <c r="A1104" s="53" t="s">
        <v>7966</v>
      </c>
      <c r="B1104" s="65">
        <v>8.2112001E7</v>
      </c>
      <c r="C1104" s="61" t="s">
        <v>20048</v>
      </c>
      <c r="D1104" s="63"/>
      <c r="E1104" s="60">
        <v>8.0</v>
      </c>
    </row>
    <row r="1105" ht="15.75" customHeight="1">
      <c r="A1105" s="53" t="s">
        <v>7966</v>
      </c>
      <c r="B1105" s="65">
        <v>8.2210001E7</v>
      </c>
      <c r="C1105" s="61" t="s">
        <v>20049</v>
      </c>
      <c r="D1105" s="63"/>
      <c r="E1105" s="60">
        <v>2.0</v>
      </c>
    </row>
    <row r="1106" ht="15.75" customHeight="1">
      <c r="A1106" s="53" t="s">
        <v>7966</v>
      </c>
      <c r="B1106" s="65">
        <v>8.2252004E7</v>
      </c>
      <c r="C1106" s="61" t="s">
        <v>20050</v>
      </c>
      <c r="D1106" s="63"/>
      <c r="E1106" s="60">
        <v>101.0</v>
      </c>
    </row>
    <row r="1107" ht="15.75" customHeight="1">
      <c r="A1107" s="53" t="s">
        <v>7966</v>
      </c>
      <c r="B1107" s="65">
        <v>8.2325019E7</v>
      </c>
      <c r="C1107" s="61" t="s">
        <v>20051</v>
      </c>
      <c r="D1107" s="63"/>
      <c r="E1107" s="60">
        <v>3.0</v>
      </c>
    </row>
    <row r="1108" ht="15.75" customHeight="1">
      <c r="A1108" s="53" t="s">
        <v>7966</v>
      </c>
      <c r="B1108" s="65">
        <v>8.2376003E7</v>
      </c>
      <c r="C1108" s="61" t="s">
        <v>20052</v>
      </c>
      <c r="D1108" s="63"/>
      <c r="E1108" s="60">
        <v>20.0</v>
      </c>
    </row>
    <row r="1109" ht="15.75" customHeight="1">
      <c r="A1109" s="53" t="s">
        <v>7966</v>
      </c>
      <c r="B1109" s="65">
        <v>8.2651006E7</v>
      </c>
      <c r="C1109" s="61" t="s">
        <v>20053</v>
      </c>
      <c r="D1109" s="63"/>
      <c r="E1109" s="60">
        <v>10.0</v>
      </c>
    </row>
    <row r="1110" ht="15.75" customHeight="1">
      <c r="A1110" s="53" t="s">
        <v>7966</v>
      </c>
      <c r="B1110" s="65">
        <v>8.266001E7</v>
      </c>
      <c r="C1110" s="61" t="s">
        <v>20054</v>
      </c>
      <c r="D1110" s="63"/>
      <c r="E1110" s="60">
        <v>4.0</v>
      </c>
    </row>
    <row r="1111" ht="15.75" customHeight="1">
      <c r="A1111" s="53" t="s">
        <v>7966</v>
      </c>
      <c r="B1111" s="65">
        <v>8.2660014E7</v>
      </c>
      <c r="C1111" s="61" t="s">
        <v>20055</v>
      </c>
      <c r="D1111" s="63"/>
      <c r="E1111" s="60">
        <v>2.0</v>
      </c>
    </row>
    <row r="1112" ht="15.75" customHeight="1">
      <c r="A1112" s="53" t="s">
        <v>7966</v>
      </c>
      <c r="B1112" s="65">
        <v>8.2678001E7</v>
      </c>
      <c r="C1112" s="61" t="s">
        <v>20056</v>
      </c>
      <c r="D1112" s="63"/>
      <c r="E1112" s="60">
        <v>4.0</v>
      </c>
    </row>
    <row r="1113" ht="15.75" customHeight="1">
      <c r="A1113" s="53" t="s">
        <v>7966</v>
      </c>
      <c r="B1113" s="65">
        <v>8.2821002E7</v>
      </c>
      <c r="C1113" s="61" t="s">
        <v>20057</v>
      </c>
      <c r="D1113" s="63"/>
      <c r="E1113" s="60">
        <v>12.0</v>
      </c>
    </row>
    <row r="1114" ht="15.75" customHeight="1">
      <c r="A1114" s="53" t="s">
        <v>7966</v>
      </c>
      <c r="B1114" s="65">
        <v>8.2848001E7</v>
      </c>
      <c r="C1114" s="61" t="s">
        <v>20058</v>
      </c>
      <c r="D1114" s="63"/>
      <c r="E1114" s="60">
        <v>2.0</v>
      </c>
    </row>
    <row r="1115" ht="15.75" customHeight="1">
      <c r="A1115" s="53" t="s">
        <v>7966</v>
      </c>
      <c r="B1115" s="65">
        <v>8.2880008E7</v>
      </c>
      <c r="C1115" s="61" t="s">
        <v>20059</v>
      </c>
      <c r="D1115" s="63"/>
      <c r="E1115" s="60">
        <v>4.0</v>
      </c>
    </row>
    <row r="1116" ht="15.75" customHeight="1">
      <c r="A1116" s="53" t="s">
        <v>7966</v>
      </c>
      <c r="B1116" s="65">
        <v>8.2929001E7</v>
      </c>
      <c r="C1116" s="61" t="s">
        <v>20060</v>
      </c>
      <c r="D1116" s="63"/>
      <c r="E1116" s="60">
        <v>4.0</v>
      </c>
    </row>
    <row r="1117" ht="15.75" customHeight="1">
      <c r="A1117" s="53" t="s">
        <v>7966</v>
      </c>
      <c r="B1117" s="65">
        <v>8.2929002E7</v>
      </c>
      <c r="C1117" s="61" t="s">
        <v>20061</v>
      </c>
      <c r="D1117" s="63"/>
      <c r="E1117" s="60">
        <v>4.0</v>
      </c>
    </row>
    <row r="1118" ht="15.75" customHeight="1">
      <c r="A1118" s="53" t="s">
        <v>7966</v>
      </c>
      <c r="B1118" s="65">
        <v>8.2945004E7</v>
      </c>
      <c r="C1118" s="61" t="s">
        <v>20062</v>
      </c>
      <c r="D1118" s="63"/>
      <c r="E1118" s="60">
        <v>5.0</v>
      </c>
    </row>
    <row r="1119" ht="15.75" customHeight="1">
      <c r="A1119" s="53" t="s">
        <v>7966</v>
      </c>
      <c r="B1119" s="65">
        <v>8.2945013E7</v>
      </c>
      <c r="C1119" s="61" t="s">
        <v>20063</v>
      </c>
      <c r="D1119" s="63"/>
      <c r="E1119" s="60">
        <v>13.0</v>
      </c>
    </row>
    <row r="1120" ht="15.75" customHeight="1">
      <c r="A1120" s="53" t="s">
        <v>7966</v>
      </c>
      <c r="B1120" s="65">
        <v>8.3534007E7</v>
      </c>
      <c r="C1120" s="61" t="s">
        <v>20064</v>
      </c>
      <c r="D1120" s="63"/>
      <c r="E1120" s="60">
        <v>10.0</v>
      </c>
    </row>
    <row r="1121" ht="15.75" customHeight="1">
      <c r="A1121" s="53" t="s">
        <v>7966</v>
      </c>
      <c r="B1121" s="65">
        <v>8.3534008E7</v>
      </c>
      <c r="C1121" s="61" t="s">
        <v>20065</v>
      </c>
      <c r="D1121" s="63"/>
      <c r="E1121" s="60">
        <v>1.0</v>
      </c>
    </row>
    <row r="1122" ht="15.75" customHeight="1">
      <c r="A1122" s="53" t="s">
        <v>7966</v>
      </c>
      <c r="B1122" s="65">
        <v>8.4000003E7</v>
      </c>
      <c r="C1122" s="61" t="s">
        <v>20066</v>
      </c>
      <c r="D1122" s="63"/>
      <c r="E1122" s="60">
        <v>600.0</v>
      </c>
    </row>
    <row r="1123" ht="15.75" customHeight="1">
      <c r="A1123" s="53" t="s">
        <v>7966</v>
      </c>
      <c r="B1123" s="65">
        <v>8.4000004E7</v>
      </c>
      <c r="C1123" s="61" t="s">
        <v>20067</v>
      </c>
      <c r="D1123" s="63"/>
      <c r="E1123" s="60">
        <v>405.0</v>
      </c>
    </row>
    <row r="1124" ht="15.75" customHeight="1">
      <c r="A1124" s="53" t="s">
        <v>7966</v>
      </c>
      <c r="B1124" s="65">
        <v>8.4905031E7</v>
      </c>
      <c r="C1124" s="61" t="s">
        <v>20068</v>
      </c>
      <c r="D1124" s="63"/>
      <c r="E1124" s="60">
        <v>4.0</v>
      </c>
    </row>
    <row r="1125" ht="15.75" customHeight="1">
      <c r="A1125" s="53" t="s">
        <v>7966</v>
      </c>
      <c r="B1125" s="65">
        <v>8.4905048E7</v>
      </c>
      <c r="C1125" s="61" t="s">
        <v>20069</v>
      </c>
      <c r="D1125" s="63"/>
      <c r="E1125" s="60">
        <v>2.0</v>
      </c>
    </row>
    <row r="1126" ht="15.75" customHeight="1">
      <c r="A1126" s="53" t="s">
        <v>7966</v>
      </c>
      <c r="B1126" s="65">
        <v>8.490505E7</v>
      </c>
      <c r="C1126" s="61" t="s">
        <v>20070</v>
      </c>
      <c r="D1126" s="63"/>
      <c r="E1126" s="60">
        <v>21.0</v>
      </c>
    </row>
    <row r="1127" ht="15.75" customHeight="1">
      <c r="A1127" s="53" t="s">
        <v>7966</v>
      </c>
      <c r="B1127" s="65">
        <v>8.4905051E7</v>
      </c>
      <c r="C1127" s="61" t="s">
        <v>20071</v>
      </c>
      <c r="D1127" s="63"/>
      <c r="E1127" s="60">
        <v>3.0</v>
      </c>
    </row>
    <row r="1128" ht="15.75" customHeight="1">
      <c r="A1128" s="53" t="s">
        <v>7966</v>
      </c>
      <c r="B1128" s="65">
        <v>8.4905056E7</v>
      </c>
      <c r="C1128" s="61" t="s">
        <v>20072</v>
      </c>
      <c r="D1128" s="63"/>
      <c r="E1128" s="60">
        <v>58.75</v>
      </c>
    </row>
    <row r="1129" ht="15.75" customHeight="1">
      <c r="A1129" s="53" t="s">
        <v>7966</v>
      </c>
      <c r="B1129" s="65">
        <v>8.4905057E7</v>
      </c>
      <c r="C1129" s="61" t="s">
        <v>20073</v>
      </c>
      <c r="D1129" s="63"/>
      <c r="E1129" s="60">
        <v>12.5</v>
      </c>
    </row>
    <row r="1130" ht="15.75" customHeight="1">
      <c r="A1130" s="53" t="s">
        <v>7966</v>
      </c>
      <c r="B1130" s="65">
        <v>8.4905058E7</v>
      </c>
      <c r="C1130" s="61" t="s">
        <v>20074</v>
      </c>
      <c r="D1130" s="63"/>
      <c r="E1130" s="60">
        <v>31.25</v>
      </c>
    </row>
    <row r="1131" ht="15.75" customHeight="1">
      <c r="A1131" s="53" t="s">
        <v>7966</v>
      </c>
      <c r="B1131" s="65">
        <v>8.4905059E7</v>
      </c>
      <c r="C1131" s="61" t="s">
        <v>20075</v>
      </c>
      <c r="D1131" s="63"/>
      <c r="E1131" s="60">
        <v>12.5</v>
      </c>
    </row>
    <row r="1132" ht="15.75" customHeight="1">
      <c r="A1132" s="53" t="s">
        <v>7966</v>
      </c>
      <c r="B1132" s="65">
        <v>8.490506E7</v>
      </c>
      <c r="C1132" s="61" t="s">
        <v>20076</v>
      </c>
      <c r="D1132" s="63"/>
      <c r="E1132" s="60">
        <v>26.25</v>
      </c>
    </row>
    <row r="1133" ht="15.75" customHeight="1">
      <c r="A1133" s="53" t="s">
        <v>7966</v>
      </c>
      <c r="B1133" s="65">
        <v>8.4905061E7</v>
      </c>
      <c r="C1133" s="61" t="s">
        <v>20077</v>
      </c>
      <c r="D1133" s="63"/>
      <c r="E1133" s="60">
        <v>2.5</v>
      </c>
    </row>
    <row r="1134" ht="15.75" customHeight="1">
      <c r="A1134" s="53" t="s">
        <v>7966</v>
      </c>
      <c r="B1134" s="65">
        <v>8.4905062E7</v>
      </c>
      <c r="C1134" s="61" t="s">
        <v>20078</v>
      </c>
      <c r="D1134" s="63"/>
      <c r="E1134" s="60">
        <v>2.5</v>
      </c>
    </row>
    <row r="1135" ht="15.75" customHeight="1">
      <c r="A1135" s="53" t="s">
        <v>7966</v>
      </c>
      <c r="B1135" s="65">
        <v>8.4905063E7</v>
      </c>
      <c r="C1135" s="61" t="s">
        <v>20079</v>
      </c>
      <c r="D1135" s="63"/>
      <c r="E1135" s="60">
        <v>10.0</v>
      </c>
    </row>
    <row r="1136" ht="15.75" customHeight="1">
      <c r="A1136" s="53" t="s">
        <v>7966</v>
      </c>
      <c r="B1136" s="65">
        <v>8.4905065E7</v>
      </c>
      <c r="C1136" s="61" t="s">
        <v>20080</v>
      </c>
      <c r="D1136" s="63"/>
      <c r="E1136" s="60">
        <v>12.5</v>
      </c>
    </row>
    <row r="1137" ht="15.75" customHeight="1">
      <c r="A1137" s="53" t="s">
        <v>7966</v>
      </c>
      <c r="B1137" s="65">
        <v>8.4905066E7</v>
      </c>
      <c r="C1137" s="61" t="s">
        <v>20081</v>
      </c>
      <c r="D1137" s="63"/>
      <c r="E1137" s="60">
        <v>12.5</v>
      </c>
    </row>
    <row r="1138" ht="15.75" customHeight="1">
      <c r="A1138" s="53" t="s">
        <v>7966</v>
      </c>
      <c r="B1138" s="65">
        <v>8.4905067E7</v>
      </c>
      <c r="C1138" s="61" t="s">
        <v>20082</v>
      </c>
      <c r="D1138" s="63"/>
      <c r="E1138" s="60">
        <v>16.0</v>
      </c>
    </row>
    <row r="1139" ht="15.75" customHeight="1">
      <c r="A1139" s="53" t="s">
        <v>7966</v>
      </c>
      <c r="B1139" s="65">
        <v>8.4905068E7</v>
      </c>
      <c r="C1139" s="61" t="s">
        <v>20083</v>
      </c>
      <c r="D1139" s="63"/>
      <c r="E1139" s="60">
        <v>3.0</v>
      </c>
    </row>
    <row r="1140" ht="15.75" customHeight="1">
      <c r="A1140" s="53" t="s">
        <v>7966</v>
      </c>
      <c r="B1140" s="65">
        <v>8.4905069E7</v>
      </c>
      <c r="C1140" s="61" t="s">
        <v>20084</v>
      </c>
      <c r="D1140" s="63"/>
      <c r="E1140" s="60">
        <v>10.0</v>
      </c>
    </row>
    <row r="1141" ht="15.75" customHeight="1">
      <c r="A1141" s="53" t="s">
        <v>7966</v>
      </c>
      <c r="B1141" s="65">
        <v>8.490507E7</v>
      </c>
      <c r="C1141" s="61" t="s">
        <v>20085</v>
      </c>
      <c r="D1141" s="63"/>
      <c r="E1141" s="60">
        <v>6.0</v>
      </c>
    </row>
    <row r="1142" ht="15.75" customHeight="1">
      <c r="A1142" s="53" t="s">
        <v>7966</v>
      </c>
      <c r="B1142" s="65">
        <v>8.4905071E7</v>
      </c>
      <c r="C1142" s="61" t="s">
        <v>20086</v>
      </c>
      <c r="D1142" s="63"/>
      <c r="E1142" s="60">
        <v>3.0</v>
      </c>
    </row>
    <row r="1143" ht="15.75" customHeight="1">
      <c r="A1143" s="53" t="s">
        <v>7966</v>
      </c>
      <c r="B1143" s="65">
        <v>8.4905072E7</v>
      </c>
      <c r="C1143" s="61" t="s">
        <v>20087</v>
      </c>
      <c r="D1143" s="63"/>
      <c r="E1143" s="60">
        <v>4.0</v>
      </c>
    </row>
    <row r="1144" ht="15.75" customHeight="1">
      <c r="A1144" s="53" t="s">
        <v>7966</v>
      </c>
      <c r="B1144" s="65">
        <v>8.5936009E7</v>
      </c>
      <c r="C1144" s="61" t="s">
        <v>20088</v>
      </c>
      <c r="D1144" s="63"/>
      <c r="E1144" s="60">
        <v>2.0</v>
      </c>
    </row>
    <row r="1145" ht="15.75" customHeight="1">
      <c r="A1145" s="53" t="s">
        <v>7966</v>
      </c>
      <c r="B1145" s="65">
        <v>8.5960006E7</v>
      </c>
      <c r="C1145" s="61" t="s">
        <v>20089</v>
      </c>
      <c r="D1145" s="63"/>
      <c r="E1145" s="60">
        <v>1.0</v>
      </c>
    </row>
    <row r="1146" ht="15.75" customHeight="1">
      <c r="A1146" s="53" t="s">
        <v>7966</v>
      </c>
      <c r="B1146" s="65">
        <v>8.6630001E7</v>
      </c>
      <c r="C1146" s="61" t="s">
        <v>20090</v>
      </c>
      <c r="D1146" s="63"/>
      <c r="E1146" s="60">
        <v>270.0</v>
      </c>
    </row>
    <row r="1147" ht="15.75" customHeight="1">
      <c r="A1147" s="53" t="s">
        <v>7966</v>
      </c>
      <c r="B1147" s="65">
        <v>8.6630002E7</v>
      </c>
      <c r="C1147" s="61" t="s">
        <v>20091</v>
      </c>
      <c r="D1147" s="63"/>
      <c r="E1147" s="60">
        <v>1.0</v>
      </c>
    </row>
    <row r="1148" ht="15.75" customHeight="1">
      <c r="A1148" s="53" t="s">
        <v>7966</v>
      </c>
      <c r="B1148" s="65">
        <v>8.6878014E7</v>
      </c>
      <c r="C1148" s="61" t="s">
        <v>20092</v>
      </c>
      <c r="D1148" s="63"/>
      <c r="E1148" s="60">
        <v>6.0</v>
      </c>
    </row>
    <row r="1149" ht="15.75" customHeight="1">
      <c r="A1149" s="53" t="s">
        <v>7966</v>
      </c>
      <c r="B1149" s="65">
        <v>8.6940012E7</v>
      </c>
      <c r="C1149" s="61" t="s">
        <v>20093</v>
      </c>
      <c r="D1149" s="63"/>
      <c r="E1149" s="60">
        <v>1.0</v>
      </c>
    </row>
    <row r="1150" ht="15.75" customHeight="1">
      <c r="A1150" s="53" t="s">
        <v>7966</v>
      </c>
      <c r="B1150" s="65">
        <v>8.6940015E7</v>
      </c>
      <c r="C1150" s="61" t="s">
        <v>20094</v>
      </c>
      <c r="D1150" s="63"/>
      <c r="E1150" s="60">
        <v>5.0</v>
      </c>
    </row>
    <row r="1151" ht="15.75" customHeight="1">
      <c r="A1151" s="53" t="s">
        <v>7966</v>
      </c>
      <c r="B1151" s="65">
        <v>8.7033001E7</v>
      </c>
      <c r="C1151" s="61" t="s">
        <v>20095</v>
      </c>
      <c r="D1151" s="63"/>
      <c r="E1151" s="60">
        <v>60.0</v>
      </c>
    </row>
    <row r="1152" ht="15.75" customHeight="1">
      <c r="A1152" s="53" t="s">
        <v>7966</v>
      </c>
      <c r="B1152" s="65">
        <v>8.7084026E7</v>
      </c>
      <c r="C1152" s="61" t="s">
        <v>20096</v>
      </c>
      <c r="D1152" s="63"/>
      <c r="E1152" s="60">
        <v>9.0</v>
      </c>
    </row>
    <row r="1153" ht="15.75" customHeight="1">
      <c r="A1153" s="53" t="s">
        <v>7966</v>
      </c>
      <c r="B1153" s="65">
        <v>8.7084144E7</v>
      </c>
      <c r="C1153" s="61" t="s">
        <v>20097</v>
      </c>
      <c r="D1153" s="63"/>
      <c r="E1153" s="60">
        <v>12.5</v>
      </c>
    </row>
    <row r="1154" ht="15.75" customHeight="1">
      <c r="A1154" s="53" t="s">
        <v>7966</v>
      </c>
      <c r="B1154" s="65">
        <v>8.7084208E7</v>
      </c>
      <c r="C1154" s="61" t="s">
        <v>20098</v>
      </c>
      <c r="D1154" s="63"/>
      <c r="E1154" s="60">
        <v>5.0</v>
      </c>
    </row>
    <row r="1155" ht="15.75" customHeight="1">
      <c r="A1155" s="53" t="s">
        <v>7966</v>
      </c>
      <c r="B1155" s="65">
        <v>8.7084258E7</v>
      </c>
      <c r="C1155" s="61" t="s">
        <v>20099</v>
      </c>
      <c r="D1155" s="63"/>
      <c r="E1155" s="60">
        <v>10.0</v>
      </c>
    </row>
    <row r="1156" ht="15.75" customHeight="1">
      <c r="A1156" s="53" t="s">
        <v>7966</v>
      </c>
      <c r="B1156" s="65">
        <v>8.7084259E7</v>
      </c>
      <c r="C1156" s="61" t="s">
        <v>20100</v>
      </c>
      <c r="D1156" s="63"/>
      <c r="E1156" s="60">
        <v>10.0</v>
      </c>
    </row>
    <row r="1157" ht="15.75" customHeight="1">
      <c r="A1157" s="53" t="s">
        <v>7966</v>
      </c>
      <c r="B1157" s="65">
        <v>8.708426E7</v>
      </c>
      <c r="C1157" s="61" t="s">
        <v>20101</v>
      </c>
      <c r="D1157" s="63"/>
      <c r="E1157" s="60">
        <v>30.0</v>
      </c>
    </row>
    <row r="1158" ht="15.75" customHeight="1">
      <c r="A1158" s="53" t="s">
        <v>7966</v>
      </c>
      <c r="B1158" s="65">
        <v>8.7084305E7</v>
      </c>
      <c r="C1158" s="61" t="s">
        <v>20102</v>
      </c>
      <c r="D1158" s="63"/>
      <c r="E1158" s="60">
        <v>10.0</v>
      </c>
    </row>
    <row r="1159" ht="15.75" customHeight="1">
      <c r="A1159" s="53" t="s">
        <v>7966</v>
      </c>
      <c r="B1159" s="65">
        <v>8.7084307E7</v>
      </c>
      <c r="C1159" s="61" t="s">
        <v>20103</v>
      </c>
      <c r="D1159" s="63"/>
      <c r="E1159" s="60">
        <v>24.0</v>
      </c>
    </row>
    <row r="1160" ht="15.75" customHeight="1">
      <c r="A1160" s="53" t="s">
        <v>7966</v>
      </c>
      <c r="B1160" s="65">
        <v>8.708431E7</v>
      </c>
      <c r="C1160" s="61" t="s">
        <v>20104</v>
      </c>
      <c r="D1160" s="63"/>
      <c r="E1160" s="60">
        <v>62.0</v>
      </c>
    </row>
    <row r="1161" ht="15.75" customHeight="1">
      <c r="A1161" s="53" t="s">
        <v>7966</v>
      </c>
      <c r="B1161" s="65">
        <v>8.7084313E7</v>
      </c>
      <c r="C1161" s="61" t="s">
        <v>20105</v>
      </c>
      <c r="D1161" s="63"/>
      <c r="E1161" s="60">
        <v>100.0</v>
      </c>
    </row>
    <row r="1162" ht="15.75" customHeight="1">
      <c r="A1162" s="53" t="s">
        <v>7966</v>
      </c>
      <c r="B1162" s="65">
        <v>8.7084314E7</v>
      </c>
      <c r="C1162" s="61" t="s">
        <v>20106</v>
      </c>
      <c r="D1162" s="63"/>
      <c r="E1162" s="60">
        <v>5.0</v>
      </c>
    </row>
    <row r="1163" ht="15.75" customHeight="1">
      <c r="A1163" s="53" t="s">
        <v>7966</v>
      </c>
      <c r="B1163" s="65">
        <v>8.7084315E7</v>
      </c>
      <c r="C1163" s="61" t="s">
        <v>20107</v>
      </c>
      <c r="D1163" s="63"/>
      <c r="E1163" s="60">
        <v>25.0</v>
      </c>
    </row>
    <row r="1164" ht="15.75" customHeight="1">
      <c r="A1164" s="53" t="s">
        <v>7966</v>
      </c>
      <c r="B1164" s="65">
        <v>8.708437E7</v>
      </c>
      <c r="C1164" s="61" t="s">
        <v>20108</v>
      </c>
      <c r="D1164" s="63"/>
      <c r="E1164" s="60">
        <v>126.0</v>
      </c>
    </row>
    <row r="1165" ht="15.75" customHeight="1">
      <c r="A1165" s="53" t="s">
        <v>7966</v>
      </c>
      <c r="B1165" s="65">
        <v>8.7084376E7</v>
      </c>
      <c r="C1165" s="61" t="s">
        <v>20109</v>
      </c>
      <c r="D1165" s="63"/>
      <c r="E1165" s="60">
        <v>100.0</v>
      </c>
    </row>
    <row r="1166" ht="15.75" customHeight="1">
      <c r="A1166" s="53" t="s">
        <v>7966</v>
      </c>
      <c r="B1166" s="65">
        <v>8.7084377E7</v>
      </c>
      <c r="C1166" s="61" t="s">
        <v>20110</v>
      </c>
      <c r="D1166" s="63"/>
      <c r="E1166" s="60">
        <v>100.0</v>
      </c>
    </row>
    <row r="1167" ht="15.75" customHeight="1">
      <c r="A1167" s="53" t="s">
        <v>7966</v>
      </c>
      <c r="B1167" s="65">
        <v>8.7084378E7</v>
      </c>
      <c r="C1167" s="61" t="s">
        <v>20111</v>
      </c>
      <c r="D1167" s="63"/>
      <c r="E1167" s="60">
        <v>100.0</v>
      </c>
    </row>
    <row r="1168" ht="15.75" customHeight="1">
      <c r="A1168" s="53" t="s">
        <v>7966</v>
      </c>
      <c r="B1168" s="65">
        <v>8.7084379E7</v>
      </c>
      <c r="C1168" s="61" t="s">
        <v>20112</v>
      </c>
      <c r="D1168" s="63"/>
      <c r="E1168" s="60">
        <v>200000.0</v>
      </c>
    </row>
    <row r="1169" ht="15.75" customHeight="1">
      <c r="A1169" s="53" t="s">
        <v>7966</v>
      </c>
      <c r="B1169" s="65">
        <v>8.708438E7</v>
      </c>
      <c r="C1169" s="61" t="s">
        <v>20113</v>
      </c>
      <c r="D1169" s="63"/>
      <c r="E1169" s="60">
        <v>100.0</v>
      </c>
    </row>
    <row r="1170" ht="15.75" customHeight="1">
      <c r="A1170" s="53" t="s">
        <v>7966</v>
      </c>
      <c r="B1170" s="65">
        <v>8.7084393E7</v>
      </c>
      <c r="C1170" s="61" t="s">
        <v>20114</v>
      </c>
      <c r="D1170" s="63"/>
      <c r="E1170" s="60">
        <v>144.0</v>
      </c>
    </row>
    <row r="1171" ht="15.75" customHeight="1">
      <c r="A1171" s="53" t="s">
        <v>7966</v>
      </c>
      <c r="B1171" s="65">
        <v>8.7084394E7</v>
      </c>
      <c r="C1171" s="61" t="s">
        <v>20115</v>
      </c>
      <c r="D1171" s="63"/>
      <c r="E1171" s="60">
        <v>100.0</v>
      </c>
    </row>
    <row r="1172" ht="15.75" customHeight="1">
      <c r="A1172" s="53" t="s">
        <v>7966</v>
      </c>
      <c r="B1172" s="65">
        <v>8.7084398E7</v>
      </c>
      <c r="C1172" s="61" t="s">
        <v>20116</v>
      </c>
      <c r="D1172" s="63"/>
      <c r="E1172" s="60">
        <v>1000.0</v>
      </c>
    </row>
    <row r="1173" ht="15.75" customHeight="1">
      <c r="A1173" s="53" t="s">
        <v>7966</v>
      </c>
      <c r="B1173" s="65">
        <v>8.7084399E7</v>
      </c>
      <c r="C1173" s="61" t="s">
        <v>20117</v>
      </c>
      <c r="D1173" s="63"/>
      <c r="E1173" s="60">
        <v>122.0</v>
      </c>
    </row>
    <row r="1174" ht="15.75" customHeight="1">
      <c r="A1174" s="53" t="s">
        <v>7966</v>
      </c>
      <c r="B1174" s="65">
        <v>8.7084406E7</v>
      </c>
      <c r="C1174" s="61" t="s">
        <v>20118</v>
      </c>
      <c r="D1174" s="63"/>
      <c r="E1174" s="60">
        <v>50000.0</v>
      </c>
    </row>
    <row r="1175" ht="15.75" customHeight="1">
      <c r="A1175" s="53" t="s">
        <v>7966</v>
      </c>
      <c r="B1175" s="65">
        <v>8.7084407E7</v>
      </c>
      <c r="C1175" s="61" t="s">
        <v>20119</v>
      </c>
      <c r="D1175" s="63"/>
      <c r="E1175" s="60">
        <v>50006.0</v>
      </c>
    </row>
    <row r="1176" ht="15.75" customHeight="1">
      <c r="A1176" s="53" t="s">
        <v>7966</v>
      </c>
      <c r="B1176" s="65">
        <v>8.7084408E7</v>
      </c>
      <c r="C1176" s="61" t="s">
        <v>20120</v>
      </c>
      <c r="D1176" s="63"/>
      <c r="E1176" s="60">
        <v>2.0</v>
      </c>
    </row>
    <row r="1177" ht="15.75" customHeight="1">
      <c r="A1177" s="53" t="s">
        <v>7966</v>
      </c>
      <c r="B1177" s="65">
        <v>8.7084422E7</v>
      </c>
      <c r="C1177" s="61" t="s">
        <v>20121</v>
      </c>
      <c r="D1177" s="63"/>
      <c r="E1177" s="60">
        <v>1.0</v>
      </c>
    </row>
    <row r="1178" ht="15.75" customHeight="1">
      <c r="A1178" s="53" t="s">
        <v>7966</v>
      </c>
      <c r="B1178" s="65">
        <v>8.7084426E7</v>
      </c>
      <c r="C1178" s="61" t="s">
        <v>20122</v>
      </c>
      <c r="D1178" s="63"/>
      <c r="E1178" s="60">
        <v>100.0</v>
      </c>
    </row>
    <row r="1179" ht="15.75" customHeight="1">
      <c r="A1179" s="53" t="s">
        <v>7966</v>
      </c>
      <c r="B1179" s="65">
        <v>8.7084427E7</v>
      </c>
      <c r="C1179" s="61" t="s">
        <v>20123</v>
      </c>
      <c r="D1179" s="63"/>
      <c r="E1179" s="60">
        <v>100.0</v>
      </c>
    </row>
    <row r="1180" ht="15.75" customHeight="1">
      <c r="A1180" s="53" t="s">
        <v>7966</v>
      </c>
      <c r="B1180" s="65">
        <v>8.7084434E7</v>
      </c>
      <c r="C1180" s="61" t="s">
        <v>20124</v>
      </c>
      <c r="D1180" s="63"/>
      <c r="E1180" s="60">
        <v>25.0</v>
      </c>
    </row>
    <row r="1181" ht="15.75" customHeight="1">
      <c r="A1181" s="53" t="s">
        <v>7966</v>
      </c>
      <c r="B1181" s="65">
        <v>8.7084435E7</v>
      </c>
      <c r="C1181" s="61" t="s">
        <v>20125</v>
      </c>
      <c r="D1181" s="63"/>
      <c r="E1181" s="60">
        <v>25.0</v>
      </c>
    </row>
    <row r="1182" ht="15.75" customHeight="1">
      <c r="A1182" s="53" t="s">
        <v>7966</v>
      </c>
      <c r="B1182" s="65">
        <v>8.7084436E7</v>
      </c>
      <c r="C1182" s="61" t="s">
        <v>20126</v>
      </c>
      <c r="D1182" s="63"/>
      <c r="E1182" s="60">
        <v>40.0</v>
      </c>
    </row>
    <row r="1183" ht="15.75" customHeight="1">
      <c r="A1183" s="53" t="s">
        <v>7966</v>
      </c>
      <c r="B1183" s="65">
        <v>8.7084437E7</v>
      </c>
      <c r="C1183" s="61" t="s">
        <v>20127</v>
      </c>
      <c r="D1183" s="63"/>
      <c r="E1183" s="60">
        <v>25.0</v>
      </c>
    </row>
    <row r="1184" ht="15.75" customHeight="1">
      <c r="A1184" s="53" t="s">
        <v>7966</v>
      </c>
      <c r="B1184" s="65">
        <v>8.7084438E7</v>
      </c>
      <c r="C1184" s="61" t="s">
        <v>20128</v>
      </c>
      <c r="D1184" s="63"/>
      <c r="E1184" s="60">
        <v>25.0</v>
      </c>
    </row>
    <row r="1185" ht="15.75" customHeight="1">
      <c r="A1185" s="53" t="s">
        <v>7966</v>
      </c>
      <c r="B1185" s="65">
        <v>8.7084439E7</v>
      </c>
      <c r="C1185" s="61" t="s">
        <v>20129</v>
      </c>
      <c r="D1185" s="63"/>
      <c r="E1185" s="60">
        <v>30.0</v>
      </c>
    </row>
    <row r="1186" ht="15.75" customHeight="1">
      <c r="A1186" s="53" t="s">
        <v>7966</v>
      </c>
      <c r="B1186" s="65">
        <v>8.708444E7</v>
      </c>
      <c r="C1186" s="61" t="s">
        <v>20130</v>
      </c>
      <c r="D1186" s="63"/>
      <c r="E1186" s="60">
        <v>22.0</v>
      </c>
    </row>
    <row r="1187" ht="15.75" customHeight="1">
      <c r="A1187" s="53" t="s">
        <v>7966</v>
      </c>
      <c r="B1187" s="65">
        <v>8.7084464E7</v>
      </c>
      <c r="C1187" s="61" t="s">
        <v>20131</v>
      </c>
      <c r="D1187" s="63"/>
      <c r="E1187" s="60">
        <v>10.0</v>
      </c>
    </row>
    <row r="1188" ht="15.75" customHeight="1">
      <c r="A1188" s="53" t="s">
        <v>7966</v>
      </c>
      <c r="B1188" s="65">
        <v>8.708447E7</v>
      </c>
      <c r="C1188" s="61" t="s">
        <v>20132</v>
      </c>
      <c r="D1188" s="63"/>
      <c r="E1188" s="60">
        <v>210.0</v>
      </c>
    </row>
    <row r="1189" ht="15.75" customHeight="1">
      <c r="A1189" s="53" t="s">
        <v>7966</v>
      </c>
      <c r="B1189" s="65">
        <v>8.7084474E7</v>
      </c>
      <c r="C1189" s="61" t="s">
        <v>20133</v>
      </c>
      <c r="D1189" s="63"/>
      <c r="E1189" s="60">
        <v>10.0</v>
      </c>
    </row>
    <row r="1190" ht="15.75" customHeight="1">
      <c r="A1190" s="53" t="s">
        <v>7966</v>
      </c>
      <c r="B1190" s="65">
        <v>8.7084479E7</v>
      </c>
      <c r="C1190" s="61" t="s">
        <v>20134</v>
      </c>
      <c r="D1190" s="63"/>
      <c r="E1190" s="60">
        <v>5.0</v>
      </c>
    </row>
    <row r="1191" ht="15.75" customHeight="1">
      <c r="A1191" s="53" t="s">
        <v>7966</v>
      </c>
      <c r="B1191" s="65">
        <v>8.7084485E7</v>
      </c>
      <c r="C1191" s="61" t="s">
        <v>20135</v>
      </c>
      <c r="D1191" s="63"/>
      <c r="E1191" s="60">
        <v>12450.0</v>
      </c>
    </row>
    <row r="1192" ht="15.75" customHeight="1">
      <c r="A1192" s="53" t="s">
        <v>7966</v>
      </c>
      <c r="B1192" s="65">
        <v>8.7084486E7</v>
      </c>
      <c r="C1192" s="61" t="s">
        <v>20136</v>
      </c>
      <c r="D1192" s="63"/>
      <c r="E1192" s="60">
        <v>1000.0</v>
      </c>
    </row>
    <row r="1193" ht="15.75" customHeight="1">
      <c r="A1193" s="53" t="s">
        <v>7966</v>
      </c>
      <c r="B1193" s="65">
        <v>8.7084487E7</v>
      </c>
      <c r="C1193" s="61" t="s">
        <v>20137</v>
      </c>
      <c r="D1193" s="63"/>
      <c r="E1193" s="60">
        <v>3600.0</v>
      </c>
    </row>
    <row r="1194" ht="15.75" customHeight="1">
      <c r="A1194" s="53" t="s">
        <v>7966</v>
      </c>
      <c r="B1194" s="65">
        <v>8.7084489E7</v>
      </c>
      <c r="C1194" s="61" t="s">
        <v>20138</v>
      </c>
      <c r="D1194" s="63"/>
      <c r="E1194" s="60">
        <v>20.0</v>
      </c>
    </row>
    <row r="1195" ht="15.75" customHeight="1">
      <c r="A1195" s="53" t="s">
        <v>7966</v>
      </c>
      <c r="B1195" s="65">
        <v>8.708449E7</v>
      </c>
      <c r="C1195" s="61" t="s">
        <v>20139</v>
      </c>
      <c r="D1195" s="63"/>
      <c r="E1195" s="60">
        <v>2.0</v>
      </c>
    </row>
    <row r="1196" ht="15.75" customHeight="1">
      <c r="A1196" s="53" t="s">
        <v>7966</v>
      </c>
      <c r="B1196" s="65">
        <v>8.7084491E7</v>
      </c>
      <c r="C1196" s="61" t="s">
        <v>20140</v>
      </c>
      <c r="D1196" s="63"/>
      <c r="E1196" s="60">
        <v>2.0</v>
      </c>
    </row>
    <row r="1197" ht="15.75" customHeight="1">
      <c r="A1197" s="53" t="s">
        <v>7966</v>
      </c>
      <c r="B1197" s="65">
        <v>8.7084492E7</v>
      </c>
      <c r="C1197" s="61" t="s">
        <v>20141</v>
      </c>
      <c r="D1197" s="63"/>
      <c r="E1197" s="60">
        <v>28.0</v>
      </c>
    </row>
    <row r="1198" ht="15.75" customHeight="1">
      <c r="A1198" s="53" t="s">
        <v>7966</v>
      </c>
      <c r="B1198" s="65">
        <v>8.7572001E7</v>
      </c>
      <c r="C1198" s="61" t="s">
        <v>20142</v>
      </c>
      <c r="D1198" s="63"/>
      <c r="E1198" s="60">
        <v>5.0</v>
      </c>
    </row>
    <row r="1199" ht="15.75" customHeight="1">
      <c r="A1199" s="53" t="s">
        <v>7966</v>
      </c>
      <c r="B1199" s="65">
        <v>8.7661002E7</v>
      </c>
      <c r="C1199" s="61" t="s">
        <v>20143</v>
      </c>
      <c r="D1199" s="63"/>
      <c r="E1199" s="60">
        <v>5.0</v>
      </c>
    </row>
    <row r="1200" ht="15.75" customHeight="1">
      <c r="A1200" s="53" t="s">
        <v>7966</v>
      </c>
      <c r="B1200" s="65">
        <v>8.7661006E7</v>
      </c>
      <c r="C1200" s="61" t="s">
        <v>20144</v>
      </c>
      <c r="D1200" s="63"/>
      <c r="E1200" s="60">
        <v>95.0</v>
      </c>
    </row>
    <row r="1201" ht="15.75" customHeight="1">
      <c r="A1201" s="53" t="s">
        <v>7966</v>
      </c>
      <c r="B1201" s="65">
        <v>8.7661022E7</v>
      </c>
      <c r="C1201" s="61" t="s">
        <v>20145</v>
      </c>
      <c r="D1201" s="63"/>
      <c r="E1201" s="60">
        <v>5.0</v>
      </c>
    </row>
    <row r="1202" ht="15.75" customHeight="1">
      <c r="A1202" s="53" t="s">
        <v>7966</v>
      </c>
      <c r="B1202" s="65">
        <v>8.7661023E7</v>
      </c>
      <c r="C1202" s="61" t="s">
        <v>20146</v>
      </c>
      <c r="D1202" s="63"/>
      <c r="E1202" s="60">
        <v>4.0</v>
      </c>
    </row>
    <row r="1203" ht="15.75" customHeight="1">
      <c r="A1203" s="53" t="s">
        <v>7966</v>
      </c>
      <c r="B1203" s="65">
        <v>8.7661042E7</v>
      </c>
      <c r="C1203" s="61" t="s">
        <v>20147</v>
      </c>
      <c r="D1203" s="63"/>
      <c r="E1203" s="60">
        <v>277.0</v>
      </c>
    </row>
    <row r="1204" ht="15.75" customHeight="1">
      <c r="A1204" s="53" t="s">
        <v>7966</v>
      </c>
      <c r="B1204" s="65">
        <v>8.8110003E7</v>
      </c>
      <c r="C1204" s="61" t="s">
        <v>20148</v>
      </c>
      <c r="D1204" s="63"/>
      <c r="E1204" s="60">
        <v>450.0</v>
      </c>
    </row>
    <row r="1205" ht="15.75" customHeight="1">
      <c r="A1205" s="53" t="s">
        <v>7966</v>
      </c>
      <c r="B1205" s="65">
        <v>8.8110164E7</v>
      </c>
      <c r="C1205" s="61" t="s">
        <v>20149</v>
      </c>
      <c r="D1205" s="63"/>
      <c r="E1205" s="60">
        <v>450.0</v>
      </c>
    </row>
    <row r="1206" ht="15.75" customHeight="1">
      <c r="A1206" s="53" t="s">
        <v>7966</v>
      </c>
      <c r="B1206" s="65">
        <v>8.8110274E7</v>
      </c>
      <c r="C1206" s="61" t="s">
        <v>20150</v>
      </c>
      <c r="D1206" s="63"/>
      <c r="E1206" s="60">
        <v>5250.0</v>
      </c>
    </row>
    <row r="1207" ht="15.75" customHeight="1">
      <c r="A1207" s="53" t="s">
        <v>7966</v>
      </c>
      <c r="B1207" s="65">
        <v>8.8110281E7</v>
      </c>
      <c r="C1207" s="61" t="s">
        <v>20151</v>
      </c>
      <c r="D1207" s="63"/>
      <c r="E1207" s="60">
        <v>450.0</v>
      </c>
    </row>
    <row r="1208" ht="15.75" customHeight="1">
      <c r="A1208" s="53" t="s">
        <v>7966</v>
      </c>
      <c r="B1208" s="65">
        <v>8.8110385E7</v>
      </c>
      <c r="C1208" s="61" t="s">
        <v>20152</v>
      </c>
      <c r="D1208" s="63"/>
      <c r="E1208" s="60">
        <v>450.0</v>
      </c>
    </row>
    <row r="1209" ht="15.75" customHeight="1">
      <c r="A1209" s="53" t="s">
        <v>7966</v>
      </c>
      <c r="B1209" s="65">
        <v>8.8110387E7</v>
      </c>
      <c r="C1209" s="61" t="s">
        <v>20153</v>
      </c>
      <c r="D1209" s="63"/>
      <c r="E1209" s="60">
        <v>1350.0</v>
      </c>
    </row>
    <row r="1210" ht="15.75" customHeight="1">
      <c r="A1210" s="53" t="s">
        <v>7966</v>
      </c>
      <c r="B1210" s="65">
        <v>8.8110622E7</v>
      </c>
      <c r="C1210" s="61" t="s">
        <v>20154</v>
      </c>
      <c r="D1210" s="63"/>
      <c r="E1210" s="60">
        <v>900.0</v>
      </c>
    </row>
    <row r="1211" ht="15.75" customHeight="1">
      <c r="A1211" s="53" t="s">
        <v>7966</v>
      </c>
      <c r="B1211" s="65">
        <v>8.8110635E7</v>
      </c>
      <c r="C1211" s="61" t="s">
        <v>20155</v>
      </c>
      <c r="D1211" s="63"/>
      <c r="E1211" s="60">
        <v>450.0</v>
      </c>
    </row>
    <row r="1212" ht="15.75" customHeight="1">
      <c r="A1212" s="53" t="s">
        <v>7966</v>
      </c>
      <c r="B1212" s="65">
        <v>8.8110981E7</v>
      </c>
      <c r="C1212" s="61" t="s">
        <v>20156</v>
      </c>
      <c r="D1212" s="63"/>
      <c r="E1212" s="60">
        <v>1350.0</v>
      </c>
    </row>
    <row r="1213" ht="15.75" customHeight="1">
      <c r="A1213" s="53" t="s">
        <v>7966</v>
      </c>
      <c r="B1213" s="65">
        <v>8.8110997E7</v>
      </c>
      <c r="C1213" s="61" t="s">
        <v>20157</v>
      </c>
      <c r="D1213" s="63"/>
      <c r="E1213" s="60">
        <v>15.0</v>
      </c>
    </row>
    <row r="1214" ht="15.75" customHeight="1">
      <c r="A1214" s="53" t="s">
        <v>7966</v>
      </c>
      <c r="B1214" s="65">
        <v>8.8625002E7</v>
      </c>
      <c r="C1214" s="61" t="s">
        <v>20158</v>
      </c>
      <c r="D1214" s="63"/>
      <c r="E1214" s="60">
        <v>100.0</v>
      </c>
    </row>
    <row r="1215" ht="15.75" customHeight="1">
      <c r="A1215" s="53" t="s">
        <v>7966</v>
      </c>
      <c r="B1215" s="65">
        <v>8.9826001E7</v>
      </c>
      <c r="C1215" s="61" t="s">
        <v>20159</v>
      </c>
      <c r="D1215" s="63"/>
      <c r="E1215" s="60">
        <v>0.0</v>
      </c>
    </row>
    <row r="1216" ht="15.75" customHeight="1">
      <c r="A1216" s="53" t="s">
        <v>7966</v>
      </c>
      <c r="B1216" s="65">
        <v>8.9885001E7</v>
      </c>
      <c r="C1216" s="61" t="s">
        <v>20160</v>
      </c>
      <c r="D1216" s="63"/>
      <c r="E1216" s="60">
        <v>7.0</v>
      </c>
    </row>
    <row r="1217" ht="15.75" customHeight="1">
      <c r="A1217" s="53" t="s">
        <v>7966</v>
      </c>
      <c r="B1217" s="65">
        <v>9.0042001E7</v>
      </c>
      <c r="C1217" s="61" t="s">
        <v>20161</v>
      </c>
      <c r="D1217" s="63"/>
      <c r="E1217" s="60">
        <v>20.0</v>
      </c>
    </row>
    <row r="1218" ht="15.75" customHeight="1">
      <c r="A1218" s="53" t="s">
        <v>7966</v>
      </c>
      <c r="B1218" s="65">
        <v>9.0069001E7</v>
      </c>
      <c r="C1218" s="61" t="s">
        <v>20162</v>
      </c>
      <c r="D1218" s="63"/>
      <c r="E1218" s="60">
        <v>5.0</v>
      </c>
    </row>
    <row r="1219" ht="15.75" customHeight="1">
      <c r="A1219" s="53" t="s">
        <v>7966</v>
      </c>
      <c r="B1219" s="65">
        <v>9.0069031E7</v>
      </c>
      <c r="C1219" s="61" t="s">
        <v>20163</v>
      </c>
      <c r="D1219" s="63"/>
      <c r="E1219" s="60">
        <v>1.0</v>
      </c>
    </row>
    <row r="1220" ht="15.75" customHeight="1">
      <c r="A1220" s="53" t="s">
        <v>7966</v>
      </c>
      <c r="B1220" s="65">
        <v>9.0077001E7</v>
      </c>
      <c r="C1220" s="61" t="s">
        <v>20164</v>
      </c>
      <c r="D1220" s="63"/>
      <c r="E1220" s="60">
        <v>15.0</v>
      </c>
    </row>
    <row r="1221" ht="15.75" customHeight="1">
      <c r="A1221" s="53" t="s">
        <v>7966</v>
      </c>
      <c r="B1221" s="65">
        <v>9.0077002E7</v>
      </c>
      <c r="C1221" s="61" t="s">
        <v>20165</v>
      </c>
      <c r="D1221" s="63"/>
      <c r="E1221" s="60">
        <v>2.0</v>
      </c>
    </row>
    <row r="1222" ht="15.75" customHeight="1">
      <c r="A1222" s="53" t="s">
        <v>7966</v>
      </c>
      <c r="B1222" s="65">
        <v>9.0077003E7</v>
      </c>
      <c r="C1222" s="61" t="s">
        <v>20166</v>
      </c>
      <c r="D1222" s="63"/>
      <c r="E1222" s="60">
        <v>2.0</v>
      </c>
    </row>
    <row r="1223" ht="15.75" customHeight="1">
      <c r="A1223" s="53" t="s">
        <v>7966</v>
      </c>
      <c r="B1223" s="65">
        <v>9.0140001E7</v>
      </c>
      <c r="C1223" s="61" t="s">
        <v>20167</v>
      </c>
      <c r="D1223" s="63"/>
      <c r="E1223" s="60">
        <v>1.0</v>
      </c>
    </row>
    <row r="1224" ht="15.75" customHeight="1">
      <c r="A1224" s="53" t="s">
        <v>7966</v>
      </c>
      <c r="B1224" s="65">
        <v>9.1316007E7</v>
      </c>
      <c r="C1224" s="61" t="s">
        <v>20168</v>
      </c>
      <c r="D1224" s="63"/>
      <c r="E1224" s="60">
        <v>5.0</v>
      </c>
    </row>
    <row r="1225" ht="15.75" customHeight="1">
      <c r="A1225" s="53" t="s">
        <v>7966</v>
      </c>
      <c r="B1225" s="65">
        <v>9.3378002E7</v>
      </c>
      <c r="C1225" s="61" t="s">
        <v>20169</v>
      </c>
      <c r="D1225" s="63"/>
      <c r="E1225" s="60">
        <v>2.0</v>
      </c>
    </row>
    <row r="1226" ht="15.75" customHeight="1">
      <c r="A1226" s="53" t="s">
        <v>7966</v>
      </c>
      <c r="B1226" s="65">
        <v>9.3599001E7</v>
      </c>
      <c r="C1226" s="61" t="s">
        <v>20170</v>
      </c>
      <c r="D1226" s="63"/>
      <c r="E1226" s="60">
        <v>4.0</v>
      </c>
    </row>
    <row r="1227" ht="15.75" customHeight="1">
      <c r="A1227" s="53" t="s">
        <v>7966</v>
      </c>
      <c r="B1227" s="65">
        <v>9.4366028E7</v>
      </c>
      <c r="C1227" s="61" t="s">
        <v>20171</v>
      </c>
      <c r="D1227" s="63"/>
      <c r="E1227" s="60">
        <v>20.0</v>
      </c>
    </row>
    <row r="1228" ht="15.75" customHeight="1">
      <c r="A1228" s="53" t="s">
        <v>7966</v>
      </c>
      <c r="B1228" s="65">
        <v>9.4870002E7</v>
      </c>
      <c r="C1228" s="61" t="s">
        <v>20172</v>
      </c>
      <c r="D1228" s="63"/>
      <c r="E1228" s="60">
        <v>4.0</v>
      </c>
    </row>
    <row r="1229" ht="15.75" customHeight="1">
      <c r="A1229" s="53" t="s">
        <v>7966</v>
      </c>
      <c r="B1229" s="65">
        <v>9.5877002E7</v>
      </c>
      <c r="C1229" s="61" t="s">
        <v>20173</v>
      </c>
      <c r="D1229" s="63"/>
      <c r="E1229" s="60">
        <v>20.0</v>
      </c>
    </row>
    <row r="1230" ht="15.75" customHeight="1">
      <c r="A1230" s="53" t="s">
        <v>7966</v>
      </c>
      <c r="B1230" s="65">
        <v>9.6369001E7</v>
      </c>
      <c r="C1230" s="61" t="s">
        <v>20174</v>
      </c>
      <c r="D1230" s="63"/>
      <c r="E1230" s="60">
        <v>1.0</v>
      </c>
    </row>
    <row r="1231" ht="15.75" customHeight="1">
      <c r="A1231" s="53" t="s">
        <v>7966</v>
      </c>
      <c r="B1231" s="65">
        <v>9.6423002E7</v>
      </c>
      <c r="C1231" s="61" t="s">
        <v>20175</v>
      </c>
      <c r="D1231" s="63"/>
      <c r="E1231" s="60">
        <v>6.0</v>
      </c>
    </row>
    <row r="1232" ht="15.75" customHeight="1">
      <c r="A1232" s="53" t="s">
        <v>7966</v>
      </c>
      <c r="B1232" s="65">
        <v>9.7527007E7</v>
      </c>
      <c r="C1232" s="61" t="s">
        <v>20176</v>
      </c>
      <c r="D1232" s="63"/>
      <c r="E1232" s="60">
        <v>2.0</v>
      </c>
    </row>
    <row r="1233" ht="15.75" customHeight="1">
      <c r="A1233" s="53" t="s">
        <v>7966</v>
      </c>
      <c r="B1233" s="65">
        <v>9.8809003E7</v>
      </c>
      <c r="C1233" s="61" t="s">
        <v>20177</v>
      </c>
      <c r="D1233" s="63"/>
      <c r="E1233" s="60">
        <v>5.0</v>
      </c>
    </row>
    <row r="1234" ht="15.75" customHeight="1">
      <c r="A1234" s="53" t="s">
        <v>7966</v>
      </c>
      <c r="B1234" s="65">
        <v>9.8850002E7</v>
      </c>
      <c r="C1234" s="61" t="s">
        <v>20178</v>
      </c>
      <c r="D1234" s="63"/>
      <c r="E1234" s="60">
        <v>62815.0</v>
      </c>
    </row>
    <row r="1235" ht="15.75" customHeight="1">
      <c r="A1235" s="53" t="s">
        <v>7966</v>
      </c>
      <c r="B1235" s="65">
        <v>9.8868001E7</v>
      </c>
      <c r="C1235" s="61" t="s">
        <v>20179</v>
      </c>
      <c r="D1235" s="63"/>
      <c r="E1235" s="60">
        <v>6000.0</v>
      </c>
    </row>
    <row r="1236" ht="15.75" customHeight="1">
      <c r="A1236" s="53" t="s">
        <v>7966</v>
      </c>
      <c r="B1236" s="65">
        <v>9.8876002E7</v>
      </c>
      <c r="C1236" s="61" t="s">
        <v>20180</v>
      </c>
      <c r="D1236" s="63"/>
      <c r="E1236" s="60">
        <v>22420.0</v>
      </c>
    </row>
    <row r="1237" ht="15.75" customHeight="1">
      <c r="A1237" s="53" t="s">
        <v>7966</v>
      </c>
      <c r="B1237" s="65">
        <v>9.8876006E7</v>
      </c>
      <c r="C1237" s="61" t="s">
        <v>20181</v>
      </c>
      <c r="D1237" s="63"/>
      <c r="E1237" s="60">
        <v>269627.0</v>
      </c>
    </row>
    <row r="1238" ht="15.75" customHeight="1">
      <c r="A1238" s="53" t="s">
        <v>7966</v>
      </c>
      <c r="B1238" s="65">
        <v>9.8957002E7</v>
      </c>
      <c r="C1238" s="61" t="s">
        <v>20182</v>
      </c>
      <c r="D1238" s="63"/>
      <c r="E1238" s="60">
        <v>10.0</v>
      </c>
    </row>
    <row r="1239" ht="15.75" customHeight="1">
      <c r="A1239" s="53" t="s">
        <v>7966</v>
      </c>
      <c r="B1239" s="65">
        <v>9.8965004E7</v>
      </c>
      <c r="C1239" s="61" t="s">
        <v>20183</v>
      </c>
      <c r="D1239" s="63"/>
      <c r="E1239" s="60">
        <v>5.0</v>
      </c>
    </row>
    <row r="1240" ht="15.75" customHeight="1">
      <c r="A1240" s="53" t="s">
        <v>7966</v>
      </c>
      <c r="B1240" s="65">
        <v>9.8965014E7</v>
      </c>
      <c r="C1240" s="61" t="s">
        <v>20184</v>
      </c>
      <c r="D1240" s="63"/>
      <c r="E1240" s="60">
        <v>20.0</v>
      </c>
    </row>
    <row r="1241" ht="15.75" customHeight="1">
      <c r="A1241" s="53" t="s">
        <v>7966</v>
      </c>
      <c r="B1241" s="65">
        <v>9.8973002E7</v>
      </c>
      <c r="C1241" s="61" t="s">
        <v>20185</v>
      </c>
      <c r="D1241" s="63"/>
      <c r="E1241" s="60">
        <v>500.0</v>
      </c>
    </row>
    <row r="1242" ht="15.75" customHeight="1">
      <c r="A1242" s="53" t="s">
        <v>7966</v>
      </c>
      <c r="B1242" s="65">
        <v>9.8981001E7</v>
      </c>
      <c r="C1242" s="61" t="s">
        <v>20186</v>
      </c>
      <c r="D1242" s="63"/>
      <c r="E1242" s="60">
        <v>1000.0</v>
      </c>
    </row>
    <row r="1243" ht="15.75" customHeight="1">
      <c r="A1243" s="53" t="s">
        <v>7966</v>
      </c>
      <c r="B1243" s="65">
        <v>9.8990001E7</v>
      </c>
      <c r="C1243" s="61" t="s">
        <v>20187</v>
      </c>
      <c r="D1243" s="63"/>
      <c r="E1243" s="60">
        <v>100.0</v>
      </c>
    </row>
    <row r="1244" ht="15.75" customHeight="1">
      <c r="A1244" s="53" t="s">
        <v>7966</v>
      </c>
      <c r="B1244" s="65">
        <v>9.9317004E7</v>
      </c>
      <c r="C1244" s="61" t="s">
        <v>20188</v>
      </c>
      <c r="D1244" s="63"/>
      <c r="E1244" s="60">
        <v>2.0</v>
      </c>
    </row>
    <row r="1245" ht="15.75" customHeight="1">
      <c r="A1245" s="53" t="s">
        <v>7966</v>
      </c>
      <c r="B1245" s="65">
        <v>9.9350001E7</v>
      </c>
      <c r="C1245" s="61" t="s">
        <v>20189</v>
      </c>
      <c r="D1245" s="63"/>
      <c r="E1245" s="60">
        <v>60.0</v>
      </c>
    </row>
    <row r="1246" ht="15.75" customHeight="1">
      <c r="A1246" s="53" t="s">
        <v>7966</v>
      </c>
      <c r="B1246" s="65">
        <v>9.9384001E7</v>
      </c>
      <c r="C1246" s="61" t="s">
        <v>20190</v>
      </c>
      <c r="D1246" s="63"/>
      <c r="E1246" s="60">
        <v>2.0</v>
      </c>
    </row>
    <row r="1247" ht="15.75" customHeight="1">
      <c r="A1247" s="53" t="s">
        <v>7966</v>
      </c>
      <c r="B1247" s="65">
        <v>9.9635011E7</v>
      </c>
      <c r="C1247" s="61" t="s">
        <v>20191</v>
      </c>
      <c r="D1247" s="63"/>
      <c r="E1247" s="60">
        <v>1.0</v>
      </c>
    </row>
    <row r="1248" ht="15.75" customHeight="1">
      <c r="A1248" s="53" t="s">
        <v>7966</v>
      </c>
      <c r="B1248" s="65">
        <v>9.9759002E7</v>
      </c>
      <c r="C1248" s="61" t="s">
        <v>20192</v>
      </c>
      <c r="D1248" s="63"/>
      <c r="E1248" s="60">
        <v>20.0</v>
      </c>
    </row>
    <row r="1249" ht="15.75" customHeight="1">
      <c r="A1249" s="53" t="s">
        <v>7966</v>
      </c>
      <c r="B1249" s="65">
        <v>9.9759003E7</v>
      </c>
      <c r="C1249" s="61" t="s">
        <v>20193</v>
      </c>
      <c r="D1249" s="63"/>
      <c r="E1249" s="60">
        <v>8.0</v>
      </c>
    </row>
    <row r="1250" ht="15.75" customHeight="1">
      <c r="A1250" s="53" t="s">
        <v>7966</v>
      </c>
      <c r="B1250" s="65">
        <v>9.9759004E7</v>
      </c>
      <c r="C1250" s="61" t="s">
        <v>20194</v>
      </c>
      <c r="D1250" s="63"/>
      <c r="E1250" s="60">
        <v>8.0</v>
      </c>
    </row>
    <row r="1251" ht="15.75" customHeight="1">
      <c r="A1251" s="53" t="s">
        <v>7966</v>
      </c>
      <c r="B1251" s="65">
        <v>9.9759005E7</v>
      </c>
      <c r="C1251" s="61" t="s">
        <v>20195</v>
      </c>
      <c r="D1251" s="63"/>
      <c r="E1251" s="60">
        <v>8.0</v>
      </c>
    </row>
    <row r="1252" ht="15.75" customHeight="1">
      <c r="A1252" s="53" t="s">
        <v>7966</v>
      </c>
      <c r="B1252" s="65">
        <v>9.9759007E7</v>
      </c>
      <c r="C1252" s="61" t="s">
        <v>20196</v>
      </c>
      <c r="D1252" s="63"/>
      <c r="E1252" s="60">
        <v>5.0</v>
      </c>
    </row>
    <row r="1253" ht="15.75" customHeight="1">
      <c r="A1253" s="53" t="s">
        <v>7966</v>
      </c>
      <c r="B1253" s="65">
        <v>9.9759008E7</v>
      </c>
      <c r="C1253" s="61" t="s">
        <v>20197</v>
      </c>
      <c r="D1253" s="63"/>
      <c r="E1253" s="60">
        <v>4.0</v>
      </c>
    </row>
    <row r="1254" ht="15.75" customHeight="1">
      <c r="A1254" s="53" t="s">
        <v>7966</v>
      </c>
      <c r="B1254" s="65">
        <v>9.975901E7</v>
      </c>
      <c r="C1254" s="61" t="s">
        <v>20198</v>
      </c>
      <c r="D1254" s="63"/>
      <c r="E1254" s="60">
        <v>5.0</v>
      </c>
    </row>
    <row r="1255" ht="15.75" customHeight="1">
      <c r="A1255" s="53" t="s">
        <v>7966</v>
      </c>
      <c r="B1255" s="65">
        <v>9.9759013E7</v>
      </c>
      <c r="C1255" s="61" t="s">
        <v>20199</v>
      </c>
      <c r="D1255" s="63"/>
      <c r="E1255" s="60">
        <v>8.0</v>
      </c>
    </row>
    <row r="1256" ht="15.75" customHeight="1">
      <c r="A1256" s="53" t="s">
        <v>7966</v>
      </c>
      <c r="B1256" s="65">
        <v>9.9759026E7</v>
      </c>
      <c r="C1256" s="61" t="s">
        <v>20200</v>
      </c>
      <c r="D1256" s="63"/>
      <c r="E1256" s="60">
        <v>4.0</v>
      </c>
    </row>
    <row r="1257" ht="15.75" customHeight="1">
      <c r="A1257" s="53" t="s">
        <v>7966</v>
      </c>
      <c r="B1257" s="65">
        <v>9.9759031E7</v>
      </c>
      <c r="C1257" s="61" t="s">
        <v>20201</v>
      </c>
      <c r="D1257" s="63"/>
      <c r="E1257" s="60">
        <v>8.0</v>
      </c>
    </row>
    <row r="1258" ht="15.75" customHeight="1">
      <c r="A1258" s="53" t="s">
        <v>7966</v>
      </c>
      <c r="B1258" s="65">
        <v>9.975905E7</v>
      </c>
      <c r="C1258" s="61" t="s">
        <v>20202</v>
      </c>
      <c r="D1258" s="63"/>
      <c r="E1258" s="60">
        <v>2.0</v>
      </c>
    </row>
    <row r="1259" ht="15.75" customHeight="1">
      <c r="A1259" s="53" t="s">
        <v>7966</v>
      </c>
      <c r="B1259" s="65">
        <v>9.9759054E7</v>
      </c>
      <c r="C1259" s="61" t="s">
        <v>20203</v>
      </c>
      <c r="D1259" s="63"/>
      <c r="E1259" s="60">
        <v>16.0</v>
      </c>
    </row>
    <row r="1260" ht="15.75" customHeight="1">
      <c r="A1260" s="53" t="s">
        <v>7966</v>
      </c>
      <c r="B1260" s="65">
        <v>9.9759058E7</v>
      </c>
      <c r="C1260" s="61" t="s">
        <v>20204</v>
      </c>
      <c r="D1260" s="63"/>
      <c r="E1260" s="60">
        <v>4.0</v>
      </c>
    </row>
    <row r="1261" ht="15.75" customHeight="1">
      <c r="A1261" s="53" t="s">
        <v>7966</v>
      </c>
      <c r="B1261" s="65">
        <v>9.9759067E7</v>
      </c>
      <c r="C1261" s="61" t="s">
        <v>20205</v>
      </c>
      <c r="D1261" s="63"/>
      <c r="E1261" s="60">
        <v>56.0</v>
      </c>
    </row>
    <row r="1262" ht="15.75" customHeight="1">
      <c r="A1262" s="53" t="s">
        <v>7966</v>
      </c>
      <c r="B1262" s="65">
        <v>9.9759076E7</v>
      </c>
      <c r="C1262" s="61" t="s">
        <v>20206</v>
      </c>
      <c r="D1262" s="63"/>
      <c r="E1262" s="60">
        <v>4.0</v>
      </c>
    </row>
    <row r="1263" ht="15.75" customHeight="1">
      <c r="A1263" s="53" t="s">
        <v>7966</v>
      </c>
      <c r="B1263" s="65">
        <v>9.9759099E7</v>
      </c>
      <c r="C1263" s="61" t="s">
        <v>20207</v>
      </c>
      <c r="D1263" s="63"/>
      <c r="E1263" s="60">
        <v>4.0</v>
      </c>
    </row>
    <row r="1264" ht="15.75" customHeight="1">
      <c r="A1264" s="53" t="s">
        <v>7966</v>
      </c>
      <c r="B1264" s="65">
        <v>9.9759112E7</v>
      </c>
      <c r="C1264" s="61" t="s">
        <v>20208</v>
      </c>
      <c r="D1264" s="63"/>
      <c r="E1264" s="60">
        <v>24.0</v>
      </c>
    </row>
    <row r="1265" ht="15.75" customHeight="1">
      <c r="A1265" s="53" t="s">
        <v>7966</v>
      </c>
      <c r="B1265" s="65">
        <v>9.9759136E7</v>
      </c>
      <c r="C1265" s="61" t="s">
        <v>20209</v>
      </c>
      <c r="D1265" s="63"/>
      <c r="E1265" s="60">
        <v>8.0</v>
      </c>
    </row>
    <row r="1266" ht="15.75" customHeight="1">
      <c r="A1266" s="53" t="s">
        <v>7966</v>
      </c>
      <c r="B1266" s="65">
        <v>9.9767016E7</v>
      </c>
      <c r="C1266" s="61" t="s">
        <v>20210</v>
      </c>
      <c r="D1266" s="63"/>
      <c r="E1266" s="60">
        <v>2.0</v>
      </c>
    </row>
    <row r="1267" ht="15.75" customHeight="1">
      <c r="A1267" s="53" t="s">
        <v>7966</v>
      </c>
      <c r="B1267" s="65">
        <v>9.9783005E7</v>
      </c>
      <c r="C1267" s="61" t="s">
        <v>20211</v>
      </c>
      <c r="D1267" s="63"/>
      <c r="E1267" s="60">
        <v>50.0</v>
      </c>
    </row>
    <row r="1268" ht="15.75" customHeight="1">
      <c r="A1268" s="53" t="s">
        <v>7966</v>
      </c>
      <c r="B1268" s="65">
        <v>9.9783006E7</v>
      </c>
      <c r="C1268" s="61" t="s">
        <v>20212</v>
      </c>
      <c r="D1268" s="63"/>
      <c r="E1268" s="60">
        <v>74.0</v>
      </c>
    </row>
    <row r="1269" ht="15.75" customHeight="1">
      <c r="A1269" s="53" t="s">
        <v>7966</v>
      </c>
      <c r="B1269" s="65">
        <v>1.00145001E8</v>
      </c>
      <c r="C1269" s="61" t="s">
        <v>20213</v>
      </c>
      <c r="D1269" s="63"/>
      <c r="E1269" s="60">
        <v>274.0</v>
      </c>
    </row>
    <row r="1270" ht="15.75" customHeight="1">
      <c r="A1270" s="53" t="s">
        <v>7966</v>
      </c>
      <c r="B1270" s="65">
        <v>1.00463005E8</v>
      </c>
      <c r="C1270" s="61" t="s">
        <v>20214</v>
      </c>
      <c r="D1270" s="63"/>
      <c r="E1270" s="60">
        <v>75.0</v>
      </c>
    </row>
    <row r="1271" ht="15.75" customHeight="1">
      <c r="A1271" s="53" t="s">
        <v>7966</v>
      </c>
      <c r="B1271" s="65">
        <v>1.00862004E8</v>
      </c>
      <c r="C1271" s="61" t="s">
        <v>20215</v>
      </c>
      <c r="D1271" s="63"/>
      <c r="E1271" s="60">
        <v>1.0</v>
      </c>
    </row>
    <row r="1272" ht="15.75" customHeight="1">
      <c r="A1272" s="53" t="s">
        <v>7966</v>
      </c>
      <c r="B1272" s="65">
        <v>1.01320001E8</v>
      </c>
      <c r="C1272" s="61" t="s">
        <v>20216</v>
      </c>
      <c r="D1272" s="63"/>
      <c r="E1272" s="60">
        <v>30.0</v>
      </c>
    </row>
    <row r="1273" ht="15.75" customHeight="1">
      <c r="A1273" s="53" t="s">
        <v>7966</v>
      </c>
      <c r="B1273" s="65">
        <v>1.01443006E8</v>
      </c>
      <c r="C1273" s="61" t="s">
        <v>20217</v>
      </c>
      <c r="D1273" s="63"/>
      <c r="E1273" s="60">
        <v>300.0</v>
      </c>
    </row>
    <row r="1274" ht="15.75" customHeight="1">
      <c r="A1274" s="53" t="s">
        <v>7966</v>
      </c>
      <c r="B1274" s="65">
        <v>1.02288006E8</v>
      </c>
      <c r="C1274" s="61" t="s">
        <v>20218</v>
      </c>
      <c r="D1274" s="63"/>
      <c r="E1274" s="60">
        <v>25.0</v>
      </c>
    </row>
    <row r="1275" ht="15.75" customHeight="1">
      <c r="A1275" s="53" t="s">
        <v>7966</v>
      </c>
      <c r="B1275" s="65">
        <v>1.02334008E8</v>
      </c>
      <c r="C1275" s="61" t="s">
        <v>20219</v>
      </c>
      <c r="D1275" s="63"/>
      <c r="E1275" s="60">
        <v>1.0</v>
      </c>
    </row>
    <row r="1276" ht="15.75" customHeight="1">
      <c r="A1276" s="53" t="s">
        <v>7966</v>
      </c>
      <c r="B1276" s="65">
        <v>1.02415001E8</v>
      </c>
      <c r="C1276" s="61" t="s">
        <v>20220</v>
      </c>
      <c r="D1276" s="63"/>
      <c r="E1276" s="60">
        <v>49.0</v>
      </c>
    </row>
    <row r="1277" ht="15.75" customHeight="1">
      <c r="A1277" s="53" t="s">
        <v>7966</v>
      </c>
      <c r="B1277" s="65">
        <v>1.02539002E8</v>
      </c>
      <c r="C1277" s="61" t="s">
        <v>20221</v>
      </c>
      <c r="D1277" s="63"/>
      <c r="E1277" s="60">
        <v>122.0</v>
      </c>
    </row>
    <row r="1278" ht="15.75" customHeight="1">
      <c r="A1278" s="53" t="s">
        <v>7966</v>
      </c>
      <c r="B1278" s="65">
        <v>1.02997003E8</v>
      </c>
      <c r="C1278" s="61" t="s">
        <v>20222</v>
      </c>
      <c r="D1278" s="63"/>
      <c r="E1278" s="60">
        <v>20.0</v>
      </c>
    </row>
    <row r="1279" ht="15.75" customHeight="1">
      <c r="A1279" s="53" t="s">
        <v>7966</v>
      </c>
      <c r="B1279" s="65">
        <v>1.02997004E8</v>
      </c>
      <c r="C1279" s="61" t="s">
        <v>20223</v>
      </c>
      <c r="D1279" s="63"/>
      <c r="E1279" s="60">
        <v>20.0</v>
      </c>
    </row>
    <row r="1280" ht="15.75" customHeight="1">
      <c r="A1280" s="53" t="s">
        <v>7966</v>
      </c>
      <c r="B1280" s="65">
        <v>1.04396003E8</v>
      </c>
      <c r="C1280" s="61" t="s">
        <v>20224</v>
      </c>
      <c r="D1280" s="63"/>
      <c r="E1280" s="60">
        <v>2.0</v>
      </c>
    </row>
    <row r="1281" ht="15.75" customHeight="1">
      <c r="A1281" s="53" t="s">
        <v>7966</v>
      </c>
      <c r="B1281" s="65">
        <v>1.04744002E8</v>
      </c>
      <c r="C1281" s="61" t="s">
        <v>20225</v>
      </c>
      <c r="D1281" s="63"/>
      <c r="E1281" s="60">
        <v>100.0</v>
      </c>
    </row>
    <row r="1282" ht="15.75" customHeight="1">
      <c r="A1282" s="53" t="s">
        <v>7966</v>
      </c>
      <c r="B1282" s="65">
        <v>1.05317012E8</v>
      </c>
      <c r="C1282" s="61" t="s">
        <v>20226</v>
      </c>
      <c r="D1282" s="63"/>
      <c r="E1282" s="60">
        <v>7.0</v>
      </c>
    </row>
    <row r="1283" ht="15.75" customHeight="1">
      <c r="A1283" s="53" t="s">
        <v>7966</v>
      </c>
      <c r="B1283" s="65">
        <v>1.05414002E8</v>
      </c>
      <c r="C1283" s="61" t="s">
        <v>20227</v>
      </c>
      <c r="D1283" s="63"/>
      <c r="E1283" s="60">
        <v>25.0</v>
      </c>
    </row>
    <row r="1284" ht="15.75" customHeight="1">
      <c r="A1284" s="53" t="s">
        <v>7966</v>
      </c>
      <c r="B1284" s="65">
        <v>1.05856003E8</v>
      </c>
      <c r="C1284" s="61" t="s">
        <v>20228</v>
      </c>
      <c r="D1284" s="63"/>
      <c r="E1284" s="60">
        <v>400.0</v>
      </c>
    </row>
    <row r="1285" ht="15.75" customHeight="1">
      <c r="A1285" s="53" t="s">
        <v>7966</v>
      </c>
      <c r="B1285" s="65">
        <v>1.05880032E8</v>
      </c>
      <c r="C1285" s="61" t="s">
        <v>20229</v>
      </c>
      <c r="D1285" s="63"/>
      <c r="E1285" s="60">
        <v>8.0</v>
      </c>
    </row>
    <row r="1286" ht="15.75" customHeight="1">
      <c r="A1286" s="53" t="s">
        <v>7966</v>
      </c>
      <c r="B1286" s="65">
        <v>1.0588004E8</v>
      </c>
      <c r="C1286" s="61" t="s">
        <v>20230</v>
      </c>
      <c r="D1286" s="63"/>
      <c r="E1286" s="60">
        <v>2.0</v>
      </c>
    </row>
    <row r="1287" ht="15.75" customHeight="1">
      <c r="A1287" s="53" t="s">
        <v>7966</v>
      </c>
      <c r="B1287" s="65">
        <v>1.07433001E8</v>
      </c>
      <c r="C1287" s="61" t="s">
        <v>20231</v>
      </c>
      <c r="D1287" s="63"/>
      <c r="E1287" s="60">
        <v>1.0</v>
      </c>
    </row>
    <row r="1288" ht="15.75" customHeight="1">
      <c r="A1288" s="53" t="s">
        <v>7966</v>
      </c>
      <c r="B1288" s="65">
        <v>1.07506032E8</v>
      </c>
      <c r="C1288" s="61" t="s">
        <v>20232</v>
      </c>
      <c r="D1288" s="63"/>
      <c r="E1288" s="60">
        <v>50.0</v>
      </c>
    </row>
    <row r="1289" ht="15.75" customHeight="1">
      <c r="A1289" s="53" t="s">
        <v>7966</v>
      </c>
      <c r="B1289" s="65">
        <v>1.07506033E8</v>
      </c>
      <c r="C1289" s="61" t="s">
        <v>20233</v>
      </c>
      <c r="D1289" s="63"/>
      <c r="E1289" s="60">
        <v>50.0</v>
      </c>
    </row>
    <row r="1290" ht="15.75" customHeight="1">
      <c r="A1290" s="53" t="s">
        <v>7966</v>
      </c>
      <c r="B1290" s="65">
        <v>1.07506034E8</v>
      </c>
      <c r="C1290" s="61" t="s">
        <v>20234</v>
      </c>
      <c r="D1290" s="63"/>
      <c r="E1290" s="60">
        <v>20.0</v>
      </c>
    </row>
    <row r="1291" ht="15.75" customHeight="1">
      <c r="A1291" s="53" t="s">
        <v>7966</v>
      </c>
      <c r="B1291" s="65">
        <v>1.07506037E8</v>
      </c>
      <c r="C1291" s="61" t="s">
        <v>20235</v>
      </c>
      <c r="D1291" s="63"/>
      <c r="E1291" s="60">
        <v>3.0</v>
      </c>
    </row>
    <row r="1292" ht="15.75" customHeight="1">
      <c r="A1292" s="53" t="s">
        <v>7966</v>
      </c>
      <c r="B1292" s="65">
        <v>1.07506038E8</v>
      </c>
      <c r="C1292" s="61" t="s">
        <v>20236</v>
      </c>
      <c r="D1292" s="63"/>
      <c r="E1292" s="60">
        <v>6.0</v>
      </c>
    </row>
    <row r="1293" ht="15.75" customHeight="1">
      <c r="A1293" s="53" t="s">
        <v>7966</v>
      </c>
      <c r="B1293" s="65">
        <v>1.07506039E8</v>
      </c>
      <c r="C1293" s="61" t="s">
        <v>20237</v>
      </c>
      <c r="D1293" s="63"/>
      <c r="E1293" s="60">
        <v>10.0</v>
      </c>
    </row>
    <row r="1294" ht="15.75" customHeight="1">
      <c r="A1294" s="53" t="s">
        <v>7966</v>
      </c>
      <c r="B1294" s="65">
        <v>1.0750604E8</v>
      </c>
      <c r="C1294" s="61" t="s">
        <v>20238</v>
      </c>
      <c r="D1294" s="63"/>
      <c r="E1294" s="60">
        <v>2.0</v>
      </c>
    </row>
    <row r="1295" ht="15.75" customHeight="1">
      <c r="A1295" s="53" t="s">
        <v>7966</v>
      </c>
      <c r="B1295" s="65">
        <v>1.0790504E8</v>
      </c>
      <c r="C1295" s="61" t="s">
        <v>20239</v>
      </c>
      <c r="D1295" s="63"/>
      <c r="E1295" s="60">
        <v>2.55</v>
      </c>
    </row>
    <row r="1296" ht="15.75" customHeight="1">
      <c r="A1296" s="53" t="s">
        <v>7966</v>
      </c>
      <c r="B1296" s="65">
        <v>1.0790507E8</v>
      </c>
      <c r="C1296" s="61" t="s">
        <v>20240</v>
      </c>
      <c r="D1296" s="63"/>
      <c r="E1296" s="60">
        <v>420.0</v>
      </c>
    </row>
    <row r="1297" ht="15.75" customHeight="1">
      <c r="A1297" s="53" t="s">
        <v>7966</v>
      </c>
      <c r="B1297" s="65">
        <v>1.07905114E8</v>
      </c>
      <c r="C1297" s="61" t="s">
        <v>20241</v>
      </c>
      <c r="D1297" s="63"/>
      <c r="E1297" s="60">
        <v>450.0</v>
      </c>
    </row>
    <row r="1298" ht="15.75" customHeight="1">
      <c r="A1298" s="53" t="s">
        <v>7966</v>
      </c>
      <c r="B1298" s="65">
        <v>1.07905165E8</v>
      </c>
      <c r="C1298" s="61" t="s">
        <v>20242</v>
      </c>
      <c r="D1298" s="63"/>
      <c r="E1298" s="60">
        <v>900.0</v>
      </c>
    </row>
    <row r="1299" ht="15.75" customHeight="1">
      <c r="A1299" s="53" t="s">
        <v>7966</v>
      </c>
      <c r="B1299" s="65">
        <v>1.07905423E8</v>
      </c>
      <c r="C1299" s="61" t="s">
        <v>20243</v>
      </c>
      <c r="D1299" s="63"/>
      <c r="E1299" s="60">
        <v>450.0</v>
      </c>
    </row>
    <row r="1300" ht="15.75" customHeight="1">
      <c r="A1300" s="53" t="s">
        <v>7966</v>
      </c>
      <c r="B1300" s="65">
        <v>1.07905452E8</v>
      </c>
      <c r="C1300" s="61" t="s">
        <v>20244</v>
      </c>
      <c r="D1300" s="63"/>
      <c r="E1300" s="60">
        <v>450.0</v>
      </c>
    </row>
    <row r="1301" ht="15.75" customHeight="1">
      <c r="A1301" s="53" t="s">
        <v>7966</v>
      </c>
      <c r="B1301" s="65">
        <v>1.07905466E8</v>
      </c>
      <c r="C1301" s="61" t="s">
        <v>20245</v>
      </c>
      <c r="D1301" s="63"/>
      <c r="E1301" s="60">
        <v>900.0</v>
      </c>
    </row>
    <row r="1302" ht="15.75" customHeight="1">
      <c r="A1302" s="53" t="s">
        <v>7966</v>
      </c>
      <c r="B1302" s="65">
        <v>1.07905595E8</v>
      </c>
      <c r="C1302" s="61" t="s">
        <v>20246</v>
      </c>
      <c r="D1302" s="63"/>
      <c r="E1302" s="60">
        <v>450.0</v>
      </c>
    </row>
    <row r="1303" ht="15.75" customHeight="1">
      <c r="A1303" s="53" t="s">
        <v>7966</v>
      </c>
      <c r="B1303" s="65">
        <v>1.07905834E8</v>
      </c>
      <c r="C1303" s="61" t="s">
        <v>20247</v>
      </c>
      <c r="D1303" s="63"/>
      <c r="E1303" s="60">
        <v>450.0</v>
      </c>
    </row>
    <row r="1304" ht="15.75" customHeight="1">
      <c r="A1304" s="53" t="s">
        <v>7966</v>
      </c>
      <c r="B1304" s="65">
        <v>1.08146002E8</v>
      </c>
      <c r="C1304" s="61" t="s">
        <v>20248</v>
      </c>
      <c r="D1304" s="63"/>
      <c r="E1304" s="60">
        <v>0.0</v>
      </c>
    </row>
    <row r="1305" ht="15.75" customHeight="1">
      <c r="A1305" s="53" t="s">
        <v>7966</v>
      </c>
      <c r="B1305" s="65">
        <v>1.08146004E8</v>
      </c>
      <c r="C1305" s="61" t="s">
        <v>20249</v>
      </c>
      <c r="D1305" s="63"/>
      <c r="E1305" s="60">
        <v>0.0</v>
      </c>
    </row>
    <row r="1306" ht="15.75" customHeight="1">
      <c r="A1306" s="53" t="s">
        <v>7966</v>
      </c>
      <c r="B1306" s="65">
        <v>1.08553061E8</v>
      </c>
      <c r="C1306" s="61" t="s">
        <v>20250</v>
      </c>
      <c r="D1306" s="63"/>
      <c r="E1306" s="60">
        <v>15.0</v>
      </c>
    </row>
    <row r="1307" ht="15.75" customHeight="1">
      <c r="A1307" s="53" t="s">
        <v>7966</v>
      </c>
      <c r="B1307" s="65">
        <v>1.08553062E8</v>
      </c>
      <c r="C1307" s="61" t="s">
        <v>20251</v>
      </c>
      <c r="D1307" s="63"/>
      <c r="E1307" s="60">
        <v>15.0</v>
      </c>
    </row>
    <row r="1308" ht="15.75" customHeight="1">
      <c r="A1308" s="53" t="s">
        <v>7966</v>
      </c>
      <c r="B1308" s="65">
        <v>1.08553063E8</v>
      </c>
      <c r="C1308" s="61" t="s">
        <v>20252</v>
      </c>
      <c r="D1308" s="63"/>
      <c r="E1308" s="60">
        <v>20.0</v>
      </c>
    </row>
    <row r="1309" ht="15.75" customHeight="1">
      <c r="A1309" s="53" t="s">
        <v>7966</v>
      </c>
      <c r="B1309" s="65">
        <v>1.08553064E8</v>
      </c>
      <c r="C1309" s="61" t="s">
        <v>20253</v>
      </c>
      <c r="D1309" s="63"/>
      <c r="E1309" s="60">
        <v>15.0</v>
      </c>
    </row>
    <row r="1310" ht="15.75" customHeight="1">
      <c r="A1310" s="53" t="s">
        <v>7966</v>
      </c>
      <c r="B1310" s="65">
        <v>1.08553065E8</v>
      </c>
      <c r="C1310" s="61" t="s">
        <v>20254</v>
      </c>
      <c r="D1310" s="63"/>
      <c r="E1310" s="60">
        <v>15.0</v>
      </c>
    </row>
    <row r="1311" ht="15.75" customHeight="1">
      <c r="A1311" s="53" t="s">
        <v>7966</v>
      </c>
      <c r="B1311" s="65">
        <v>1.08553066E8</v>
      </c>
      <c r="C1311" s="61" t="s">
        <v>20255</v>
      </c>
      <c r="D1311" s="63"/>
      <c r="E1311" s="60">
        <v>30.0</v>
      </c>
    </row>
    <row r="1312" ht="15.75" customHeight="1">
      <c r="A1312" s="53" t="s">
        <v>7966</v>
      </c>
      <c r="B1312" s="65">
        <v>1.08553067E8</v>
      </c>
      <c r="C1312" s="61" t="s">
        <v>20256</v>
      </c>
      <c r="D1312" s="63"/>
      <c r="E1312" s="60">
        <v>15.0</v>
      </c>
    </row>
    <row r="1313" ht="15.75" customHeight="1">
      <c r="A1313" s="53" t="s">
        <v>7966</v>
      </c>
      <c r="B1313" s="65">
        <v>1.08553068E8</v>
      </c>
      <c r="C1313" s="61" t="s">
        <v>20257</v>
      </c>
      <c r="D1313" s="63"/>
      <c r="E1313" s="60">
        <v>15.0</v>
      </c>
    </row>
    <row r="1314" ht="15.75" customHeight="1">
      <c r="A1314" s="53" t="s">
        <v>7966</v>
      </c>
      <c r="B1314" s="65">
        <v>1.08553069E8</v>
      </c>
      <c r="C1314" s="61" t="s">
        <v>20258</v>
      </c>
      <c r="D1314" s="63"/>
      <c r="E1314" s="60">
        <v>10.0</v>
      </c>
    </row>
    <row r="1315" ht="15.75" customHeight="1">
      <c r="A1315" s="53" t="s">
        <v>7966</v>
      </c>
      <c r="B1315" s="65">
        <v>1.0855307E8</v>
      </c>
      <c r="C1315" s="61" t="s">
        <v>20259</v>
      </c>
      <c r="D1315" s="63"/>
      <c r="E1315" s="60">
        <v>10.0</v>
      </c>
    </row>
    <row r="1316" ht="15.75" customHeight="1">
      <c r="A1316" s="53" t="s">
        <v>7966</v>
      </c>
      <c r="B1316" s="65">
        <v>1.08553071E8</v>
      </c>
      <c r="C1316" s="61" t="s">
        <v>20260</v>
      </c>
      <c r="D1316" s="63"/>
      <c r="E1316" s="60">
        <v>10.0</v>
      </c>
    </row>
    <row r="1317" ht="15.75" customHeight="1">
      <c r="A1317" s="53" t="s">
        <v>7966</v>
      </c>
      <c r="B1317" s="65">
        <v>1.08774004E8</v>
      </c>
      <c r="C1317" s="61" t="s">
        <v>20261</v>
      </c>
      <c r="D1317" s="63"/>
      <c r="E1317" s="60">
        <v>25.0</v>
      </c>
    </row>
    <row r="1318" ht="15.75" customHeight="1">
      <c r="A1318" s="53" t="s">
        <v>7966</v>
      </c>
      <c r="B1318" s="65">
        <v>1.08774005E8</v>
      </c>
      <c r="C1318" s="61" t="s">
        <v>20262</v>
      </c>
      <c r="D1318" s="63"/>
      <c r="E1318" s="60">
        <v>3.75</v>
      </c>
    </row>
    <row r="1319" ht="15.75" customHeight="1">
      <c r="A1319" s="53" t="s">
        <v>7966</v>
      </c>
      <c r="B1319" s="65">
        <v>1.09681001E8</v>
      </c>
      <c r="C1319" s="61" t="s">
        <v>20263</v>
      </c>
      <c r="D1319" s="63"/>
      <c r="E1319" s="60">
        <v>4.0</v>
      </c>
    </row>
    <row r="1320" ht="15.75" customHeight="1">
      <c r="A1320" s="53" t="s">
        <v>7966</v>
      </c>
      <c r="B1320" s="65">
        <v>1.10809011E8</v>
      </c>
      <c r="C1320" s="61" t="s">
        <v>20264</v>
      </c>
      <c r="D1320" s="63"/>
      <c r="E1320" s="60">
        <v>0.0</v>
      </c>
    </row>
    <row r="1321" ht="15.75" customHeight="1">
      <c r="A1321" s="53" t="s">
        <v>7966</v>
      </c>
      <c r="B1321" s="65">
        <v>1.10809017E8</v>
      </c>
      <c r="C1321" s="61" t="s">
        <v>20265</v>
      </c>
      <c r="D1321" s="63"/>
      <c r="E1321" s="60">
        <v>89.0</v>
      </c>
    </row>
    <row r="1322" ht="15.75" customHeight="1">
      <c r="A1322" s="53" t="s">
        <v>7966</v>
      </c>
      <c r="B1322" s="65">
        <v>1.10990117E8</v>
      </c>
      <c r="C1322" s="61" t="s">
        <v>20266</v>
      </c>
      <c r="D1322" s="63"/>
      <c r="E1322" s="60">
        <v>110.5</v>
      </c>
    </row>
    <row r="1323" ht="15.75" customHeight="1">
      <c r="A1323" s="53" t="s">
        <v>7966</v>
      </c>
      <c r="B1323" s="65">
        <v>1.10990124E8</v>
      </c>
      <c r="C1323" s="61" t="s">
        <v>20267</v>
      </c>
      <c r="D1323" s="63"/>
      <c r="E1323" s="60">
        <v>1250.0</v>
      </c>
    </row>
    <row r="1324" ht="15.75" customHeight="1">
      <c r="A1324" s="53" t="s">
        <v>7966</v>
      </c>
      <c r="B1324" s="65">
        <v>1.10990125E8</v>
      </c>
      <c r="C1324" s="61" t="s">
        <v>20268</v>
      </c>
      <c r="D1324" s="63"/>
      <c r="E1324" s="60">
        <v>273.0</v>
      </c>
    </row>
    <row r="1325" ht="15.75" customHeight="1">
      <c r="A1325" s="53" t="s">
        <v>7966</v>
      </c>
      <c r="B1325" s="65">
        <v>1.11007078E8</v>
      </c>
      <c r="C1325" s="61" t="s">
        <v>20269</v>
      </c>
      <c r="D1325" s="63"/>
      <c r="E1325" s="60">
        <v>161.5</v>
      </c>
    </row>
    <row r="1326" ht="15.75" customHeight="1">
      <c r="A1326" s="53" t="s">
        <v>7966</v>
      </c>
      <c r="B1326" s="65">
        <v>1.11040078E8</v>
      </c>
      <c r="C1326" s="61" t="s">
        <v>20270</v>
      </c>
      <c r="D1326" s="63"/>
      <c r="E1326" s="60">
        <v>125.0</v>
      </c>
    </row>
    <row r="1327" ht="15.75" customHeight="1">
      <c r="A1327" s="53" t="s">
        <v>7966</v>
      </c>
      <c r="B1327" s="65">
        <v>1.11120017E8</v>
      </c>
      <c r="C1327" s="61" t="s">
        <v>20271</v>
      </c>
      <c r="D1327" s="63"/>
      <c r="E1327" s="60">
        <v>30.0</v>
      </c>
    </row>
    <row r="1328" ht="15.75" customHeight="1">
      <c r="A1328" s="53" t="s">
        <v>7966</v>
      </c>
      <c r="B1328" s="65">
        <v>1.11120019E8</v>
      </c>
      <c r="C1328" s="61" t="s">
        <v>20272</v>
      </c>
      <c r="D1328" s="63"/>
      <c r="E1328" s="60">
        <v>15.0</v>
      </c>
    </row>
    <row r="1329" ht="15.75" customHeight="1">
      <c r="A1329" s="53" t="s">
        <v>7966</v>
      </c>
      <c r="B1329" s="65">
        <v>1.1112002E8</v>
      </c>
      <c r="C1329" s="61" t="s">
        <v>20273</v>
      </c>
      <c r="D1329" s="63"/>
      <c r="E1329" s="60">
        <v>12.5</v>
      </c>
    </row>
    <row r="1330" ht="15.75" customHeight="1">
      <c r="A1330" s="53" t="s">
        <v>7966</v>
      </c>
      <c r="B1330" s="65">
        <v>1.11163017E8</v>
      </c>
      <c r="C1330" s="61" t="s">
        <v>20274</v>
      </c>
      <c r="D1330" s="63"/>
      <c r="E1330" s="60">
        <v>60.0</v>
      </c>
    </row>
    <row r="1331" ht="15.75" customHeight="1">
      <c r="A1331" s="53" t="s">
        <v>7966</v>
      </c>
      <c r="B1331" s="65">
        <v>1.11163018E8</v>
      </c>
      <c r="C1331" s="61" t="s">
        <v>20275</v>
      </c>
      <c r="D1331" s="63"/>
      <c r="E1331" s="60">
        <v>60.0</v>
      </c>
    </row>
    <row r="1332" ht="15.75" customHeight="1">
      <c r="A1332" s="53" t="s">
        <v>7966</v>
      </c>
      <c r="B1332" s="65">
        <v>1.11163019E8</v>
      </c>
      <c r="C1332" s="61" t="s">
        <v>20276</v>
      </c>
      <c r="D1332" s="63"/>
      <c r="E1332" s="60">
        <v>120.0</v>
      </c>
    </row>
    <row r="1333" ht="15.75" customHeight="1">
      <c r="A1333" s="53" t="s">
        <v>7966</v>
      </c>
      <c r="B1333" s="65">
        <v>1.11171002E8</v>
      </c>
      <c r="C1333" s="61" t="s">
        <v>20277</v>
      </c>
      <c r="D1333" s="63"/>
      <c r="E1333" s="60">
        <v>120.0</v>
      </c>
    </row>
    <row r="1334" ht="15.75" customHeight="1">
      <c r="A1334" s="53" t="s">
        <v>7966</v>
      </c>
      <c r="B1334" s="65">
        <v>1.11171004E8</v>
      </c>
      <c r="C1334" s="61" t="s">
        <v>20278</v>
      </c>
      <c r="D1334" s="63"/>
      <c r="E1334" s="60">
        <v>835.0</v>
      </c>
    </row>
    <row r="1335" ht="15.75" customHeight="1">
      <c r="A1335" s="53" t="s">
        <v>7966</v>
      </c>
      <c r="B1335" s="65">
        <v>1.11171005E8</v>
      </c>
      <c r="C1335" s="61" t="s">
        <v>20279</v>
      </c>
      <c r="D1335" s="63"/>
      <c r="E1335" s="60">
        <v>62.5</v>
      </c>
    </row>
    <row r="1336" ht="15.75" customHeight="1">
      <c r="A1336" s="53" t="s">
        <v>7966</v>
      </c>
      <c r="B1336" s="65">
        <v>1.11210002E8</v>
      </c>
      <c r="C1336" s="61" t="s">
        <v>20280</v>
      </c>
      <c r="D1336" s="63"/>
      <c r="E1336" s="60">
        <v>30.0</v>
      </c>
    </row>
    <row r="1337" ht="15.75" customHeight="1">
      <c r="A1337" s="53" t="s">
        <v>7966</v>
      </c>
      <c r="B1337" s="65">
        <v>1.11317018E8</v>
      </c>
      <c r="C1337" s="61" t="s">
        <v>20281</v>
      </c>
      <c r="D1337" s="63"/>
      <c r="E1337" s="60">
        <v>30.0</v>
      </c>
    </row>
    <row r="1338" ht="15.75" customHeight="1">
      <c r="A1338" s="53" t="s">
        <v>7966</v>
      </c>
      <c r="B1338" s="65">
        <v>1.11317022E8</v>
      </c>
      <c r="C1338" s="61" t="s">
        <v>20282</v>
      </c>
      <c r="D1338" s="63"/>
      <c r="E1338" s="60">
        <v>250.0</v>
      </c>
    </row>
    <row r="1339" ht="15.75" customHeight="1">
      <c r="A1339" s="53" t="s">
        <v>7966</v>
      </c>
      <c r="B1339" s="65">
        <v>1.11333017E8</v>
      </c>
      <c r="C1339" s="61" t="s">
        <v>20283</v>
      </c>
      <c r="D1339" s="63"/>
      <c r="E1339" s="60">
        <v>30.0</v>
      </c>
    </row>
    <row r="1340" ht="15.75" customHeight="1">
      <c r="A1340" s="53" t="s">
        <v>7966</v>
      </c>
      <c r="B1340" s="65">
        <v>1.11333031E8</v>
      </c>
      <c r="C1340" s="61" t="s">
        <v>20284</v>
      </c>
      <c r="D1340" s="63"/>
      <c r="E1340" s="60">
        <v>120.0</v>
      </c>
    </row>
    <row r="1341" ht="15.75" customHeight="1">
      <c r="A1341" s="53" t="s">
        <v>7966</v>
      </c>
      <c r="B1341" s="65">
        <v>1.11333032E8</v>
      </c>
      <c r="C1341" s="61" t="s">
        <v>20285</v>
      </c>
      <c r="D1341" s="63"/>
      <c r="E1341" s="60">
        <v>120.0</v>
      </c>
    </row>
    <row r="1342" ht="15.75" customHeight="1">
      <c r="A1342" s="53" t="s">
        <v>7966</v>
      </c>
      <c r="B1342" s="65">
        <v>1.11341063E8</v>
      </c>
      <c r="C1342" s="61" t="s">
        <v>20286</v>
      </c>
      <c r="D1342" s="63"/>
      <c r="E1342" s="60">
        <v>60.0</v>
      </c>
    </row>
    <row r="1343" ht="15.75" customHeight="1">
      <c r="A1343" s="53" t="s">
        <v>7966</v>
      </c>
      <c r="B1343" s="65">
        <v>1.11341064E8</v>
      </c>
      <c r="C1343" s="61" t="s">
        <v>20287</v>
      </c>
      <c r="D1343" s="63"/>
      <c r="E1343" s="60">
        <v>359.5</v>
      </c>
    </row>
    <row r="1344" ht="15.75" customHeight="1">
      <c r="A1344" s="53" t="s">
        <v>7966</v>
      </c>
      <c r="B1344" s="65">
        <v>1.11341066E8</v>
      </c>
      <c r="C1344" s="61" t="s">
        <v>20288</v>
      </c>
      <c r="D1344" s="63"/>
      <c r="E1344" s="60">
        <v>30.0</v>
      </c>
    </row>
    <row r="1345" ht="15.75" customHeight="1">
      <c r="A1345" s="53" t="s">
        <v>7966</v>
      </c>
      <c r="B1345" s="65">
        <v>1.11341067E8</v>
      </c>
      <c r="C1345" s="61" t="s">
        <v>20289</v>
      </c>
      <c r="D1345" s="63"/>
      <c r="E1345" s="60">
        <v>30.0</v>
      </c>
    </row>
    <row r="1346" ht="15.75" customHeight="1">
      <c r="A1346" s="53" t="s">
        <v>7966</v>
      </c>
      <c r="B1346" s="65">
        <v>1.11341069E8</v>
      </c>
      <c r="C1346" s="61" t="s">
        <v>20290</v>
      </c>
      <c r="D1346" s="63"/>
      <c r="E1346" s="60">
        <v>216.5</v>
      </c>
    </row>
    <row r="1347" ht="15.75" customHeight="1">
      <c r="A1347" s="53" t="s">
        <v>7966</v>
      </c>
      <c r="B1347" s="65">
        <v>1.11341071E8</v>
      </c>
      <c r="C1347" s="61" t="s">
        <v>20291</v>
      </c>
      <c r="D1347" s="63"/>
      <c r="E1347" s="60">
        <v>179.0</v>
      </c>
    </row>
    <row r="1348" ht="15.75" customHeight="1">
      <c r="A1348" s="53" t="s">
        <v>7966</v>
      </c>
      <c r="B1348" s="65">
        <v>1.11341108E8</v>
      </c>
      <c r="C1348" s="61" t="s">
        <v>20292</v>
      </c>
      <c r="D1348" s="63"/>
      <c r="E1348" s="60">
        <v>30.0</v>
      </c>
    </row>
    <row r="1349" ht="15.75" customHeight="1">
      <c r="A1349" s="53" t="s">
        <v>7966</v>
      </c>
      <c r="B1349" s="65">
        <v>1.11341109E8</v>
      </c>
      <c r="C1349" s="61" t="s">
        <v>20293</v>
      </c>
      <c r="D1349" s="63"/>
      <c r="E1349" s="60">
        <v>300.0</v>
      </c>
    </row>
    <row r="1350" ht="15.75" customHeight="1">
      <c r="A1350" s="53" t="s">
        <v>7966</v>
      </c>
      <c r="B1350" s="65">
        <v>1.1134111E8</v>
      </c>
      <c r="C1350" s="61" t="s">
        <v>20294</v>
      </c>
      <c r="D1350" s="63"/>
      <c r="E1350" s="60">
        <v>30.0</v>
      </c>
    </row>
    <row r="1351" ht="15.75" customHeight="1">
      <c r="A1351" s="53" t="s">
        <v>7966</v>
      </c>
      <c r="B1351" s="65">
        <v>1.11490001E8</v>
      </c>
      <c r="C1351" s="61" t="s">
        <v>20295</v>
      </c>
      <c r="D1351" s="63"/>
      <c r="E1351" s="60">
        <v>2.0</v>
      </c>
    </row>
    <row r="1352" ht="15.75" customHeight="1">
      <c r="A1352" s="53" t="s">
        <v>7966</v>
      </c>
      <c r="B1352" s="65">
        <v>1.11600215E8</v>
      </c>
      <c r="C1352" s="61" t="s">
        <v>20296</v>
      </c>
      <c r="D1352" s="63"/>
      <c r="E1352" s="60">
        <v>1.0</v>
      </c>
    </row>
    <row r="1353" ht="15.75" customHeight="1">
      <c r="A1353" s="53" t="s">
        <v>7966</v>
      </c>
      <c r="B1353" s="65">
        <v>1.12984015E8</v>
      </c>
      <c r="C1353" s="61" t="s">
        <v>20297</v>
      </c>
      <c r="D1353" s="63"/>
      <c r="E1353" s="60">
        <v>10.0</v>
      </c>
    </row>
    <row r="1354" ht="15.75" customHeight="1">
      <c r="A1354" s="53" t="s">
        <v>7966</v>
      </c>
      <c r="B1354" s="65">
        <v>1.13360001E8</v>
      </c>
      <c r="C1354" s="61" t="s">
        <v>20298</v>
      </c>
      <c r="D1354" s="63"/>
      <c r="E1354" s="60">
        <v>4.0</v>
      </c>
    </row>
    <row r="1355" ht="15.75" customHeight="1">
      <c r="A1355" s="53" t="s">
        <v>7966</v>
      </c>
      <c r="B1355" s="65">
        <v>1.13468001E8</v>
      </c>
      <c r="C1355" s="61" t="s">
        <v>20299</v>
      </c>
      <c r="D1355" s="63"/>
      <c r="E1355" s="60">
        <v>15.0</v>
      </c>
    </row>
    <row r="1356" ht="15.75" customHeight="1">
      <c r="A1356" s="53" t="s">
        <v>7966</v>
      </c>
      <c r="B1356" s="65">
        <v>1.13905041E8</v>
      </c>
      <c r="C1356" s="61" t="s">
        <v>20300</v>
      </c>
      <c r="D1356" s="63"/>
      <c r="E1356" s="60">
        <v>10.0</v>
      </c>
    </row>
    <row r="1357" ht="15.75" customHeight="1">
      <c r="A1357" s="53" t="s">
        <v>7966</v>
      </c>
      <c r="B1357" s="65">
        <v>1.13905042E8</v>
      </c>
      <c r="C1357" s="61" t="s">
        <v>20301</v>
      </c>
      <c r="D1357" s="63"/>
      <c r="E1357" s="60">
        <v>4.0</v>
      </c>
    </row>
    <row r="1358" ht="15.75" customHeight="1">
      <c r="A1358" s="53" t="s">
        <v>7966</v>
      </c>
      <c r="B1358" s="65">
        <v>1.13913023E8</v>
      </c>
      <c r="C1358" s="61" t="s">
        <v>20302</v>
      </c>
      <c r="D1358" s="63"/>
      <c r="E1358" s="60">
        <v>2.0</v>
      </c>
    </row>
    <row r="1359" ht="15.75" customHeight="1">
      <c r="A1359" s="53" t="s">
        <v>7966</v>
      </c>
      <c r="B1359" s="65">
        <v>1.1394801E8</v>
      </c>
      <c r="C1359" s="61" t="s">
        <v>20303</v>
      </c>
      <c r="D1359" s="63"/>
      <c r="E1359" s="60">
        <v>5.0</v>
      </c>
    </row>
    <row r="1360" ht="15.75" customHeight="1">
      <c r="A1360" s="53" t="s">
        <v>7966</v>
      </c>
      <c r="B1360" s="65">
        <v>1.13948012E8</v>
      </c>
      <c r="C1360" s="61" t="s">
        <v>20304</v>
      </c>
      <c r="D1360" s="63"/>
      <c r="E1360" s="60">
        <v>15.0</v>
      </c>
    </row>
    <row r="1361" ht="15.75" customHeight="1">
      <c r="A1361" s="53" t="s">
        <v>7966</v>
      </c>
      <c r="B1361" s="65">
        <v>1.14260004E8</v>
      </c>
      <c r="C1361" s="61" t="s">
        <v>20305</v>
      </c>
      <c r="D1361" s="63"/>
      <c r="E1361" s="60">
        <v>1.0</v>
      </c>
    </row>
    <row r="1362" ht="15.75" customHeight="1">
      <c r="A1362" s="53" t="s">
        <v>7966</v>
      </c>
      <c r="B1362" s="65">
        <v>1.14286004E8</v>
      </c>
      <c r="C1362" s="61" t="s">
        <v>20306</v>
      </c>
      <c r="D1362" s="63"/>
      <c r="E1362" s="60">
        <v>7.0</v>
      </c>
    </row>
    <row r="1363" ht="15.75" customHeight="1">
      <c r="A1363" s="53" t="s">
        <v>7966</v>
      </c>
      <c r="B1363" s="65">
        <v>1.14316006E8</v>
      </c>
      <c r="C1363" s="61" t="s">
        <v>20307</v>
      </c>
      <c r="D1363" s="63"/>
      <c r="E1363" s="60">
        <v>5.0</v>
      </c>
    </row>
    <row r="1364" ht="15.75" customHeight="1">
      <c r="A1364" s="53" t="s">
        <v>7966</v>
      </c>
      <c r="B1364" s="65">
        <v>1.14421018E8</v>
      </c>
      <c r="C1364" s="61" t="s">
        <v>20308</v>
      </c>
      <c r="D1364" s="63"/>
      <c r="E1364" s="60">
        <v>10.0</v>
      </c>
    </row>
    <row r="1365" ht="15.75" customHeight="1">
      <c r="A1365" s="53" t="s">
        <v>7966</v>
      </c>
      <c r="B1365" s="65">
        <v>1.14715001E8</v>
      </c>
      <c r="C1365" s="61" t="s">
        <v>20309</v>
      </c>
      <c r="D1365" s="63"/>
      <c r="E1365" s="60">
        <v>1.0</v>
      </c>
    </row>
    <row r="1366" ht="15.75" customHeight="1">
      <c r="A1366" s="53" t="s">
        <v>7966</v>
      </c>
      <c r="B1366" s="65">
        <v>1.15851088E8</v>
      </c>
      <c r="C1366" s="61" t="s">
        <v>20310</v>
      </c>
      <c r="D1366" s="63"/>
      <c r="E1366" s="60">
        <v>20.0</v>
      </c>
    </row>
    <row r="1367" ht="15.75" customHeight="1">
      <c r="A1367" s="53" t="s">
        <v>7966</v>
      </c>
      <c r="B1367" s="65">
        <v>1.16491003E8</v>
      </c>
      <c r="C1367" s="61" t="s">
        <v>20311</v>
      </c>
      <c r="D1367" s="63"/>
      <c r="E1367" s="60">
        <v>1.0</v>
      </c>
    </row>
    <row r="1368" ht="15.75" customHeight="1">
      <c r="A1368" s="53" t="s">
        <v>7966</v>
      </c>
      <c r="B1368" s="65">
        <v>1.16645002E8</v>
      </c>
      <c r="C1368" s="61" t="s">
        <v>20312</v>
      </c>
      <c r="D1368" s="63"/>
      <c r="E1368" s="60">
        <v>3.0</v>
      </c>
    </row>
    <row r="1369" ht="15.75" customHeight="1">
      <c r="A1369" s="53" t="s">
        <v>7966</v>
      </c>
      <c r="B1369" s="65">
        <v>1.17226002E8</v>
      </c>
      <c r="C1369" s="61" t="s">
        <v>20313</v>
      </c>
      <c r="D1369" s="63"/>
      <c r="E1369" s="60">
        <v>12.0</v>
      </c>
    </row>
    <row r="1370" ht="15.75" customHeight="1">
      <c r="A1370" s="53" t="s">
        <v>7966</v>
      </c>
      <c r="B1370" s="65">
        <v>1.17480005E8</v>
      </c>
      <c r="C1370" s="61" t="s">
        <v>20314</v>
      </c>
      <c r="D1370" s="63"/>
      <c r="E1370" s="60">
        <v>15.0</v>
      </c>
    </row>
    <row r="1371" ht="15.75" customHeight="1">
      <c r="A1371" s="53" t="s">
        <v>7966</v>
      </c>
      <c r="B1371" s="65">
        <v>1.17579315E8</v>
      </c>
      <c r="C1371" s="61" t="s">
        <v>20315</v>
      </c>
      <c r="D1371" s="63"/>
      <c r="E1371" s="60">
        <v>6.0</v>
      </c>
    </row>
    <row r="1372" ht="15.75" customHeight="1">
      <c r="A1372" s="53" t="s">
        <v>7966</v>
      </c>
      <c r="B1372" s="65">
        <v>1.17579644E8</v>
      </c>
      <c r="C1372" s="61" t="s">
        <v>20316</v>
      </c>
      <c r="D1372" s="63"/>
      <c r="E1372" s="60">
        <v>1.0</v>
      </c>
    </row>
    <row r="1373" ht="15.75" customHeight="1">
      <c r="A1373" s="53" t="s">
        <v>7966</v>
      </c>
      <c r="B1373" s="65">
        <v>1.17579716E8</v>
      </c>
      <c r="C1373" s="61" t="s">
        <v>20317</v>
      </c>
      <c r="D1373" s="63"/>
      <c r="E1373" s="60">
        <v>2.0</v>
      </c>
    </row>
    <row r="1374" ht="15.75" customHeight="1">
      <c r="A1374" s="53" t="s">
        <v>7966</v>
      </c>
      <c r="B1374" s="65">
        <v>1.17579973E8</v>
      </c>
      <c r="C1374" s="61" t="s">
        <v>20318</v>
      </c>
      <c r="D1374" s="63"/>
      <c r="E1374" s="60">
        <v>2.0</v>
      </c>
    </row>
    <row r="1375" ht="15.75" customHeight="1">
      <c r="A1375" s="53" t="s">
        <v>7966</v>
      </c>
      <c r="B1375" s="65">
        <v>1.18290192E8</v>
      </c>
      <c r="C1375" s="61" t="s">
        <v>20319</v>
      </c>
      <c r="D1375" s="63"/>
      <c r="E1375" s="60">
        <v>2.0</v>
      </c>
    </row>
    <row r="1376" ht="15.75" customHeight="1">
      <c r="A1376" s="53" t="s">
        <v>7966</v>
      </c>
      <c r="B1376" s="65">
        <v>1.18290196E8</v>
      </c>
      <c r="C1376" s="61" t="s">
        <v>20320</v>
      </c>
      <c r="D1376" s="63"/>
      <c r="E1376" s="60">
        <v>2.0</v>
      </c>
    </row>
    <row r="1377" ht="15.75" customHeight="1">
      <c r="A1377" s="53" t="s">
        <v>7966</v>
      </c>
      <c r="B1377" s="65">
        <v>1.18290198E8</v>
      </c>
      <c r="C1377" s="61" t="s">
        <v>20321</v>
      </c>
      <c r="D1377" s="63"/>
      <c r="E1377" s="60">
        <v>2.0</v>
      </c>
    </row>
    <row r="1378" ht="15.75" customHeight="1">
      <c r="A1378" s="53" t="s">
        <v>7966</v>
      </c>
      <c r="B1378" s="65">
        <v>1.18290199E8</v>
      </c>
      <c r="C1378" s="61" t="s">
        <v>20322</v>
      </c>
      <c r="D1378" s="63"/>
      <c r="E1378" s="60">
        <v>2.0</v>
      </c>
    </row>
    <row r="1379" ht="15.75" customHeight="1">
      <c r="A1379" s="53" t="s">
        <v>7966</v>
      </c>
      <c r="B1379" s="65">
        <v>1.182902E8</v>
      </c>
      <c r="C1379" s="61" t="s">
        <v>20323</v>
      </c>
      <c r="D1379" s="63"/>
      <c r="E1379" s="60">
        <v>2.0</v>
      </c>
    </row>
    <row r="1380" ht="15.75" customHeight="1">
      <c r="A1380" s="53" t="s">
        <v>7966</v>
      </c>
      <c r="B1380" s="65">
        <v>1.18290266E8</v>
      </c>
      <c r="C1380" s="61" t="s">
        <v>20324</v>
      </c>
      <c r="D1380" s="63"/>
      <c r="E1380" s="60">
        <v>16.0</v>
      </c>
    </row>
    <row r="1381" ht="15.75" customHeight="1">
      <c r="A1381" s="53" t="s">
        <v>7966</v>
      </c>
      <c r="B1381" s="65">
        <v>1.18290267E8</v>
      </c>
      <c r="C1381" s="61" t="s">
        <v>20325</v>
      </c>
      <c r="D1381" s="63"/>
      <c r="E1381" s="60">
        <v>16.0</v>
      </c>
    </row>
    <row r="1382" ht="15.75" customHeight="1">
      <c r="A1382" s="53" t="s">
        <v>7966</v>
      </c>
      <c r="B1382" s="65">
        <v>1.18290268E8</v>
      </c>
      <c r="C1382" s="61" t="s">
        <v>20326</v>
      </c>
      <c r="D1382" s="63"/>
      <c r="E1382" s="60">
        <v>4.0</v>
      </c>
    </row>
    <row r="1383" ht="15.75" customHeight="1">
      <c r="A1383" s="53" t="s">
        <v>7966</v>
      </c>
      <c r="B1383" s="65">
        <v>1.18290269E8</v>
      </c>
      <c r="C1383" s="61" t="s">
        <v>20327</v>
      </c>
      <c r="D1383" s="63"/>
      <c r="E1383" s="60">
        <v>1.0</v>
      </c>
    </row>
    <row r="1384" ht="15.75" customHeight="1">
      <c r="A1384" s="53" t="s">
        <v>7966</v>
      </c>
      <c r="B1384" s="65">
        <v>1.18290282E8</v>
      </c>
      <c r="C1384" s="61" t="s">
        <v>20328</v>
      </c>
      <c r="D1384" s="63"/>
      <c r="E1384" s="60">
        <v>7.0</v>
      </c>
    </row>
    <row r="1385" ht="15.75" customHeight="1">
      <c r="A1385" s="53" t="s">
        <v>7966</v>
      </c>
      <c r="B1385" s="65">
        <v>1.18290284E8</v>
      </c>
      <c r="C1385" s="61" t="s">
        <v>20329</v>
      </c>
      <c r="D1385" s="63"/>
      <c r="E1385" s="60">
        <v>2.0</v>
      </c>
    </row>
    <row r="1386" ht="15.75" customHeight="1">
      <c r="A1386" s="53" t="s">
        <v>7966</v>
      </c>
      <c r="B1386" s="65">
        <v>1.18290285E8</v>
      </c>
      <c r="C1386" s="61" t="s">
        <v>20330</v>
      </c>
      <c r="D1386" s="63"/>
      <c r="E1386" s="60">
        <v>4.0</v>
      </c>
    </row>
    <row r="1387" ht="15.75" customHeight="1">
      <c r="A1387" s="53" t="s">
        <v>7966</v>
      </c>
      <c r="B1387" s="65">
        <v>1.18290286E8</v>
      </c>
      <c r="C1387" s="61" t="s">
        <v>20331</v>
      </c>
      <c r="D1387" s="63"/>
      <c r="E1387" s="60">
        <v>2.0</v>
      </c>
    </row>
    <row r="1388" ht="15.75" customHeight="1">
      <c r="A1388" s="53" t="s">
        <v>7966</v>
      </c>
      <c r="B1388" s="65">
        <v>1.18290288E8</v>
      </c>
      <c r="C1388" s="61" t="s">
        <v>20332</v>
      </c>
      <c r="D1388" s="63"/>
      <c r="E1388" s="60">
        <v>4.0</v>
      </c>
    </row>
    <row r="1389" ht="15.75" customHeight="1">
      <c r="A1389" s="53" t="s">
        <v>7966</v>
      </c>
      <c r="B1389" s="65">
        <v>1.18290289E8</v>
      </c>
      <c r="C1389" s="61" t="s">
        <v>20333</v>
      </c>
      <c r="D1389" s="63"/>
      <c r="E1389" s="60">
        <v>4.0</v>
      </c>
    </row>
    <row r="1390" ht="15.75" customHeight="1">
      <c r="A1390" s="53" t="s">
        <v>7966</v>
      </c>
      <c r="B1390" s="65">
        <v>1.1829029E8</v>
      </c>
      <c r="C1390" s="61" t="s">
        <v>20334</v>
      </c>
      <c r="D1390" s="63"/>
      <c r="E1390" s="60">
        <v>1.0</v>
      </c>
    </row>
    <row r="1391" ht="15.75" customHeight="1">
      <c r="A1391" s="53" t="s">
        <v>7966</v>
      </c>
      <c r="B1391" s="65">
        <v>1.18290291E8</v>
      </c>
      <c r="C1391" s="61" t="s">
        <v>20335</v>
      </c>
      <c r="D1391" s="63"/>
      <c r="E1391" s="60">
        <v>1.0</v>
      </c>
    </row>
    <row r="1392" ht="15.75" customHeight="1">
      <c r="A1392" s="53" t="s">
        <v>7966</v>
      </c>
      <c r="B1392" s="65">
        <v>1.18290294E8</v>
      </c>
      <c r="C1392" s="61" t="s">
        <v>20336</v>
      </c>
      <c r="D1392" s="63"/>
      <c r="E1392" s="60">
        <v>3.0</v>
      </c>
    </row>
    <row r="1393" ht="15.75" customHeight="1">
      <c r="A1393" s="53" t="s">
        <v>7966</v>
      </c>
      <c r="B1393" s="65">
        <v>1.18290295E8</v>
      </c>
      <c r="C1393" s="61" t="s">
        <v>20337</v>
      </c>
      <c r="D1393" s="63"/>
      <c r="E1393" s="60">
        <v>1.0</v>
      </c>
    </row>
    <row r="1394" ht="15.75" customHeight="1">
      <c r="A1394" s="53" t="s">
        <v>7966</v>
      </c>
      <c r="B1394" s="65">
        <v>1.18290296E8</v>
      </c>
      <c r="C1394" s="61" t="s">
        <v>20338</v>
      </c>
      <c r="D1394" s="63"/>
      <c r="E1394" s="60">
        <v>2.0</v>
      </c>
    </row>
    <row r="1395" ht="15.75" customHeight="1">
      <c r="A1395" s="53" t="s">
        <v>7966</v>
      </c>
      <c r="B1395" s="65">
        <v>1.18290297E8</v>
      </c>
      <c r="C1395" s="61" t="s">
        <v>20339</v>
      </c>
      <c r="D1395" s="63"/>
      <c r="E1395" s="60">
        <v>2.0</v>
      </c>
    </row>
    <row r="1396" ht="15.75" customHeight="1">
      <c r="A1396" s="53" t="s">
        <v>7966</v>
      </c>
      <c r="B1396" s="65">
        <v>1.18290302E8</v>
      </c>
      <c r="C1396" s="61" t="s">
        <v>20340</v>
      </c>
      <c r="D1396" s="63"/>
      <c r="E1396" s="60">
        <v>2.0</v>
      </c>
    </row>
    <row r="1397" ht="15.75" customHeight="1">
      <c r="A1397" s="53" t="s">
        <v>7966</v>
      </c>
      <c r="B1397" s="65">
        <v>1.18290303E8</v>
      </c>
      <c r="C1397" s="61" t="s">
        <v>20341</v>
      </c>
      <c r="D1397" s="63"/>
      <c r="E1397" s="60">
        <v>2.0</v>
      </c>
    </row>
    <row r="1398" ht="15.75" customHeight="1">
      <c r="A1398" s="53" t="s">
        <v>7966</v>
      </c>
      <c r="B1398" s="65">
        <v>1.18290305E8</v>
      </c>
      <c r="C1398" s="61" t="s">
        <v>20342</v>
      </c>
      <c r="D1398" s="63"/>
      <c r="E1398" s="60">
        <v>3.0</v>
      </c>
    </row>
    <row r="1399" ht="15.75" customHeight="1">
      <c r="A1399" s="53" t="s">
        <v>7966</v>
      </c>
      <c r="B1399" s="65">
        <v>1.18290307E8</v>
      </c>
      <c r="C1399" s="61" t="s">
        <v>20343</v>
      </c>
      <c r="D1399" s="63"/>
      <c r="E1399" s="60">
        <v>6.0</v>
      </c>
    </row>
    <row r="1400" ht="15.75" customHeight="1">
      <c r="A1400" s="53" t="s">
        <v>7966</v>
      </c>
      <c r="B1400" s="65">
        <v>1.18290308E8</v>
      </c>
      <c r="C1400" s="61" t="s">
        <v>20344</v>
      </c>
      <c r="D1400" s="63"/>
      <c r="E1400" s="60">
        <v>4.0</v>
      </c>
    </row>
    <row r="1401" ht="15.75" customHeight="1">
      <c r="A1401" s="53" t="s">
        <v>7966</v>
      </c>
      <c r="B1401" s="65">
        <v>1.18290309E8</v>
      </c>
      <c r="C1401" s="61" t="s">
        <v>20345</v>
      </c>
      <c r="D1401" s="63"/>
      <c r="E1401" s="60">
        <v>1.0</v>
      </c>
    </row>
    <row r="1402" ht="15.75" customHeight="1">
      <c r="A1402" s="53" t="s">
        <v>7966</v>
      </c>
      <c r="B1402" s="65">
        <v>1.1829031E8</v>
      </c>
      <c r="C1402" s="61" t="s">
        <v>20346</v>
      </c>
      <c r="D1402" s="63"/>
      <c r="E1402" s="60">
        <v>7.0</v>
      </c>
    </row>
    <row r="1403" ht="15.75" customHeight="1">
      <c r="A1403" s="53" t="s">
        <v>7966</v>
      </c>
      <c r="B1403" s="65">
        <v>1.18290311E8</v>
      </c>
      <c r="C1403" s="61" t="s">
        <v>20347</v>
      </c>
      <c r="D1403" s="63"/>
      <c r="E1403" s="60">
        <v>3.0</v>
      </c>
    </row>
    <row r="1404" ht="15.75" customHeight="1">
      <c r="A1404" s="53" t="s">
        <v>7966</v>
      </c>
      <c r="B1404" s="65">
        <v>1.18290312E8</v>
      </c>
      <c r="C1404" s="61" t="s">
        <v>20348</v>
      </c>
      <c r="D1404" s="63"/>
      <c r="E1404" s="60">
        <v>1.0</v>
      </c>
    </row>
    <row r="1405" ht="15.75" customHeight="1">
      <c r="A1405" s="53" t="s">
        <v>7966</v>
      </c>
      <c r="B1405" s="65">
        <v>1.18290313E8</v>
      </c>
      <c r="C1405" s="61" t="s">
        <v>20349</v>
      </c>
      <c r="D1405" s="63"/>
      <c r="E1405" s="60">
        <v>1.0</v>
      </c>
    </row>
    <row r="1406" ht="15.75" customHeight="1">
      <c r="A1406" s="53" t="s">
        <v>7966</v>
      </c>
      <c r="B1406" s="65">
        <v>1.18290315E8</v>
      </c>
      <c r="C1406" s="61" t="s">
        <v>20350</v>
      </c>
      <c r="D1406" s="63"/>
      <c r="E1406" s="60">
        <v>7.0</v>
      </c>
    </row>
    <row r="1407" ht="15.75" customHeight="1">
      <c r="A1407" s="53" t="s">
        <v>7966</v>
      </c>
      <c r="B1407" s="65">
        <v>1.18290316E8</v>
      </c>
      <c r="C1407" s="61" t="s">
        <v>20351</v>
      </c>
      <c r="D1407" s="63"/>
      <c r="E1407" s="60">
        <v>7.0</v>
      </c>
    </row>
    <row r="1408" ht="15.75" customHeight="1">
      <c r="A1408" s="53" t="s">
        <v>7966</v>
      </c>
      <c r="B1408" s="65">
        <v>1.18290318E8</v>
      </c>
      <c r="C1408" s="61" t="s">
        <v>20352</v>
      </c>
      <c r="D1408" s="63"/>
      <c r="E1408" s="60">
        <v>1.0</v>
      </c>
    </row>
    <row r="1409" ht="15.75" customHeight="1">
      <c r="A1409" s="53" t="s">
        <v>7966</v>
      </c>
      <c r="B1409" s="65">
        <v>1.18290319E8</v>
      </c>
      <c r="C1409" s="61" t="s">
        <v>20353</v>
      </c>
      <c r="D1409" s="63"/>
      <c r="E1409" s="60">
        <v>1.0</v>
      </c>
    </row>
    <row r="1410" ht="15.75" customHeight="1">
      <c r="A1410" s="53" t="s">
        <v>7966</v>
      </c>
      <c r="B1410" s="65">
        <v>1.18290324E8</v>
      </c>
      <c r="C1410" s="61" t="s">
        <v>20354</v>
      </c>
      <c r="D1410" s="63"/>
      <c r="E1410" s="60">
        <v>1.0</v>
      </c>
    </row>
    <row r="1411" ht="15.75" customHeight="1">
      <c r="A1411" s="53" t="s">
        <v>7966</v>
      </c>
      <c r="B1411" s="65">
        <v>1.18290325E8</v>
      </c>
      <c r="C1411" s="61" t="s">
        <v>20355</v>
      </c>
      <c r="D1411" s="63"/>
      <c r="E1411" s="60">
        <v>1.0</v>
      </c>
    </row>
    <row r="1412" ht="15.75" customHeight="1">
      <c r="A1412" s="53" t="s">
        <v>7966</v>
      </c>
      <c r="B1412" s="65">
        <v>1.18290326E8</v>
      </c>
      <c r="C1412" s="61" t="s">
        <v>20356</v>
      </c>
      <c r="D1412" s="63"/>
      <c r="E1412" s="60">
        <v>7.0</v>
      </c>
    </row>
    <row r="1413" ht="15.75" customHeight="1">
      <c r="A1413" s="53" t="s">
        <v>7966</v>
      </c>
      <c r="B1413" s="65">
        <v>1.18290327E8</v>
      </c>
      <c r="C1413" s="61" t="s">
        <v>20357</v>
      </c>
      <c r="D1413" s="63"/>
      <c r="E1413" s="60">
        <v>3.0</v>
      </c>
    </row>
    <row r="1414" ht="15.75" customHeight="1">
      <c r="A1414" s="53" t="s">
        <v>7966</v>
      </c>
      <c r="B1414" s="65">
        <v>1.18290328E8</v>
      </c>
      <c r="C1414" s="61" t="s">
        <v>20358</v>
      </c>
      <c r="D1414" s="63"/>
      <c r="E1414" s="60">
        <v>5.0</v>
      </c>
    </row>
    <row r="1415" ht="15.75" customHeight="1">
      <c r="A1415" s="53" t="s">
        <v>7966</v>
      </c>
      <c r="B1415" s="65">
        <v>1.18290329E8</v>
      </c>
      <c r="C1415" s="61" t="s">
        <v>20359</v>
      </c>
      <c r="D1415" s="63"/>
      <c r="E1415" s="60">
        <v>2.0</v>
      </c>
    </row>
    <row r="1416" ht="15.75" customHeight="1">
      <c r="A1416" s="53" t="s">
        <v>7966</v>
      </c>
      <c r="B1416" s="65">
        <v>1.18290334E8</v>
      </c>
      <c r="C1416" s="61" t="s">
        <v>20360</v>
      </c>
      <c r="D1416" s="63"/>
      <c r="E1416" s="60">
        <v>1.0</v>
      </c>
    </row>
    <row r="1417" ht="15.75" customHeight="1">
      <c r="A1417" s="53" t="s">
        <v>7966</v>
      </c>
      <c r="B1417" s="65">
        <v>1.18290335E8</v>
      </c>
      <c r="C1417" s="61" t="s">
        <v>20361</v>
      </c>
      <c r="D1417" s="63"/>
      <c r="E1417" s="60">
        <v>1.0</v>
      </c>
    </row>
    <row r="1418" ht="15.75" customHeight="1">
      <c r="A1418" s="53" t="s">
        <v>7966</v>
      </c>
      <c r="B1418" s="65">
        <v>1.18290344E8</v>
      </c>
      <c r="C1418" s="61" t="s">
        <v>20362</v>
      </c>
      <c r="D1418" s="63"/>
      <c r="E1418" s="60">
        <v>1.0</v>
      </c>
    </row>
    <row r="1419" ht="15.75" customHeight="1">
      <c r="A1419" s="53" t="s">
        <v>7966</v>
      </c>
      <c r="B1419" s="65">
        <v>1.18290351E8</v>
      </c>
      <c r="C1419" s="61" t="s">
        <v>20363</v>
      </c>
      <c r="D1419" s="63"/>
      <c r="E1419" s="60">
        <v>1.0</v>
      </c>
    </row>
    <row r="1420" ht="15.75" customHeight="1">
      <c r="A1420" s="53" t="s">
        <v>7966</v>
      </c>
      <c r="B1420" s="65">
        <v>1.18290353E8</v>
      </c>
      <c r="C1420" s="61" t="s">
        <v>20364</v>
      </c>
      <c r="D1420" s="63"/>
      <c r="E1420" s="60">
        <v>4.0</v>
      </c>
    </row>
    <row r="1421" ht="15.75" customHeight="1">
      <c r="A1421" s="53" t="s">
        <v>7966</v>
      </c>
      <c r="B1421" s="65">
        <v>1.18290354E8</v>
      </c>
      <c r="C1421" s="61" t="s">
        <v>20365</v>
      </c>
      <c r="D1421" s="63"/>
      <c r="E1421" s="60">
        <v>4.0</v>
      </c>
    </row>
    <row r="1422" ht="15.75" customHeight="1">
      <c r="A1422" s="53" t="s">
        <v>7966</v>
      </c>
      <c r="B1422" s="65">
        <v>1.18290366E8</v>
      </c>
      <c r="C1422" s="61" t="s">
        <v>20366</v>
      </c>
      <c r="D1422" s="63"/>
      <c r="E1422" s="60">
        <v>2.0</v>
      </c>
    </row>
    <row r="1423" ht="15.75" customHeight="1">
      <c r="A1423" s="53" t="s">
        <v>7966</v>
      </c>
      <c r="B1423" s="65">
        <v>1.18290367E8</v>
      </c>
      <c r="C1423" s="61" t="s">
        <v>20367</v>
      </c>
      <c r="D1423" s="63"/>
      <c r="E1423" s="60">
        <v>1.0</v>
      </c>
    </row>
    <row r="1424" ht="15.75" customHeight="1">
      <c r="A1424" s="53" t="s">
        <v>7966</v>
      </c>
      <c r="B1424" s="65">
        <v>1.18290369E8</v>
      </c>
      <c r="C1424" s="61" t="s">
        <v>20368</v>
      </c>
      <c r="D1424" s="63"/>
      <c r="E1424" s="60">
        <v>1.0</v>
      </c>
    </row>
    <row r="1425" ht="15.75" customHeight="1">
      <c r="A1425" s="53" t="s">
        <v>7966</v>
      </c>
      <c r="B1425" s="65">
        <v>1.1829037E8</v>
      </c>
      <c r="C1425" s="61" t="s">
        <v>20369</v>
      </c>
      <c r="D1425" s="63"/>
      <c r="E1425" s="60">
        <v>1.0</v>
      </c>
    </row>
    <row r="1426" ht="15.75" customHeight="1">
      <c r="A1426" s="53" t="s">
        <v>7966</v>
      </c>
      <c r="B1426" s="65">
        <v>1.18290371E8</v>
      </c>
      <c r="C1426" s="61" t="s">
        <v>20370</v>
      </c>
      <c r="D1426" s="63"/>
      <c r="E1426" s="60">
        <v>1.0</v>
      </c>
    </row>
    <row r="1427" ht="15.75" customHeight="1">
      <c r="A1427" s="53" t="s">
        <v>7966</v>
      </c>
      <c r="B1427" s="65">
        <v>1.18290372E8</v>
      </c>
      <c r="C1427" s="61" t="s">
        <v>20371</v>
      </c>
      <c r="D1427" s="63"/>
      <c r="E1427" s="60">
        <v>5.0</v>
      </c>
    </row>
    <row r="1428" ht="15.75" customHeight="1">
      <c r="A1428" s="53" t="s">
        <v>7966</v>
      </c>
      <c r="B1428" s="65">
        <v>1.18290373E8</v>
      </c>
      <c r="C1428" s="61" t="s">
        <v>20372</v>
      </c>
      <c r="D1428" s="63"/>
      <c r="E1428" s="60">
        <v>2.0</v>
      </c>
    </row>
    <row r="1429" ht="15.75" customHeight="1">
      <c r="A1429" s="53" t="s">
        <v>7966</v>
      </c>
      <c r="B1429" s="65">
        <v>1.18290374E8</v>
      </c>
      <c r="C1429" s="61" t="s">
        <v>20373</v>
      </c>
      <c r="D1429" s="63"/>
      <c r="E1429" s="60">
        <v>6.0</v>
      </c>
    </row>
    <row r="1430" ht="15.75" customHeight="1">
      <c r="A1430" s="53" t="s">
        <v>7966</v>
      </c>
      <c r="B1430" s="65">
        <v>1.18290375E8</v>
      </c>
      <c r="C1430" s="61" t="s">
        <v>20374</v>
      </c>
      <c r="D1430" s="63"/>
      <c r="E1430" s="60">
        <v>5.0</v>
      </c>
    </row>
    <row r="1431" ht="15.75" customHeight="1">
      <c r="A1431" s="53" t="s">
        <v>7966</v>
      </c>
      <c r="B1431" s="65">
        <v>1.18290377E8</v>
      </c>
      <c r="C1431" s="61" t="s">
        <v>20375</v>
      </c>
      <c r="D1431" s="63"/>
      <c r="E1431" s="60">
        <v>5.0</v>
      </c>
    </row>
    <row r="1432" ht="15.75" customHeight="1">
      <c r="A1432" s="53" t="s">
        <v>7966</v>
      </c>
      <c r="B1432" s="65">
        <v>1.18290378E8</v>
      </c>
      <c r="C1432" s="61" t="s">
        <v>20376</v>
      </c>
      <c r="D1432" s="63"/>
      <c r="E1432" s="60">
        <v>2.0</v>
      </c>
    </row>
    <row r="1433" ht="15.75" customHeight="1">
      <c r="A1433" s="53" t="s">
        <v>7966</v>
      </c>
      <c r="B1433" s="65">
        <v>1.18290379E8</v>
      </c>
      <c r="C1433" s="61" t="s">
        <v>20377</v>
      </c>
      <c r="D1433" s="63"/>
      <c r="E1433" s="60">
        <v>2.0</v>
      </c>
    </row>
    <row r="1434" ht="15.75" customHeight="1">
      <c r="A1434" s="53" t="s">
        <v>7966</v>
      </c>
      <c r="B1434" s="65">
        <v>1.18290386E8</v>
      </c>
      <c r="C1434" s="61" t="s">
        <v>20378</v>
      </c>
      <c r="D1434" s="63"/>
      <c r="E1434" s="60">
        <v>3.0</v>
      </c>
    </row>
    <row r="1435" ht="15.75" customHeight="1">
      <c r="A1435" s="53" t="s">
        <v>7966</v>
      </c>
      <c r="B1435" s="65">
        <v>1.18290387E8</v>
      </c>
      <c r="C1435" s="61" t="s">
        <v>20379</v>
      </c>
      <c r="D1435" s="63"/>
      <c r="E1435" s="60">
        <v>3.0</v>
      </c>
    </row>
    <row r="1436" ht="15.75" customHeight="1">
      <c r="A1436" s="53" t="s">
        <v>7966</v>
      </c>
      <c r="B1436" s="65">
        <v>1.18290388E8</v>
      </c>
      <c r="C1436" s="61" t="s">
        <v>20380</v>
      </c>
      <c r="D1436" s="63"/>
      <c r="E1436" s="60">
        <v>3.0</v>
      </c>
    </row>
    <row r="1437" ht="15.75" customHeight="1">
      <c r="A1437" s="53" t="s">
        <v>7966</v>
      </c>
      <c r="B1437" s="65">
        <v>1.18290389E8</v>
      </c>
      <c r="C1437" s="61" t="s">
        <v>20381</v>
      </c>
      <c r="D1437" s="63"/>
      <c r="E1437" s="60">
        <v>3.0</v>
      </c>
    </row>
    <row r="1438" ht="15.75" customHeight="1">
      <c r="A1438" s="53" t="s">
        <v>7966</v>
      </c>
      <c r="B1438" s="65">
        <v>1.1829039E8</v>
      </c>
      <c r="C1438" s="61" t="s">
        <v>20382</v>
      </c>
      <c r="D1438" s="63"/>
      <c r="E1438" s="60">
        <v>3.0</v>
      </c>
    </row>
    <row r="1439" ht="15.75" customHeight="1">
      <c r="A1439" s="53" t="s">
        <v>7966</v>
      </c>
      <c r="B1439" s="65">
        <v>1.18290391E8</v>
      </c>
      <c r="C1439" s="61" t="s">
        <v>20383</v>
      </c>
      <c r="D1439" s="63"/>
      <c r="E1439" s="60">
        <v>3.0</v>
      </c>
    </row>
    <row r="1440" ht="15.75" customHeight="1">
      <c r="A1440" s="53" t="s">
        <v>7966</v>
      </c>
      <c r="B1440" s="65">
        <v>1.18290404E8</v>
      </c>
      <c r="C1440" s="61" t="s">
        <v>20384</v>
      </c>
      <c r="D1440" s="63"/>
      <c r="E1440" s="60">
        <v>2.0</v>
      </c>
    </row>
    <row r="1441" ht="15.75" customHeight="1">
      <c r="A1441" s="53" t="s">
        <v>7966</v>
      </c>
      <c r="B1441" s="65">
        <v>1.18290405E8</v>
      </c>
      <c r="C1441" s="61" t="s">
        <v>20385</v>
      </c>
      <c r="D1441" s="63"/>
      <c r="E1441" s="60">
        <v>2.0</v>
      </c>
    </row>
    <row r="1442" ht="15.75" customHeight="1">
      <c r="A1442" s="53" t="s">
        <v>7966</v>
      </c>
      <c r="B1442" s="65">
        <v>1.18290406E8</v>
      </c>
      <c r="C1442" s="61" t="s">
        <v>20386</v>
      </c>
      <c r="D1442" s="63"/>
      <c r="E1442" s="60">
        <v>2.0</v>
      </c>
    </row>
    <row r="1443" ht="15.75" customHeight="1">
      <c r="A1443" s="53" t="s">
        <v>7966</v>
      </c>
      <c r="B1443" s="65">
        <v>1.18290411E8</v>
      </c>
      <c r="C1443" s="61" t="s">
        <v>20387</v>
      </c>
      <c r="D1443" s="63"/>
      <c r="E1443" s="60">
        <v>4.0</v>
      </c>
    </row>
    <row r="1444" ht="15.75" customHeight="1">
      <c r="A1444" s="53" t="s">
        <v>7966</v>
      </c>
      <c r="B1444" s="65">
        <v>1.18290413E8</v>
      </c>
      <c r="C1444" s="61" t="s">
        <v>20388</v>
      </c>
      <c r="D1444" s="63"/>
      <c r="E1444" s="60">
        <v>2.0</v>
      </c>
    </row>
    <row r="1445" ht="15.75" customHeight="1">
      <c r="A1445" s="53" t="s">
        <v>7966</v>
      </c>
      <c r="B1445" s="65">
        <v>1.18290416E8</v>
      </c>
      <c r="C1445" s="61" t="s">
        <v>20389</v>
      </c>
      <c r="D1445" s="63"/>
      <c r="E1445" s="60">
        <v>2.0</v>
      </c>
    </row>
    <row r="1446" ht="15.75" customHeight="1">
      <c r="A1446" s="53" t="s">
        <v>7966</v>
      </c>
      <c r="B1446" s="65">
        <v>1.18290417E8</v>
      </c>
      <c r="C1446" s="61" t="s">
        <v>20390</v>
      </c>
      <c r="D1446" s="63"/>
      <c r="E1446" s="60">
        <v>2.0</v>
      </c>
    </row>
    <row r="1447" ht="15.75" customHeight="1">
      <c r="A1447" s="53" t="s">
        <v>7966</v>
      </c>
      <c r="B1447" s="65">
        <v>1.1829064E8</v>
      </c>
      <c r="C1447" s="61" t="s">
        <v>20391</v>
      </c>
      <c r="D1447" s="63"/>
      <c r="E1447" s="60">
        <v>4.0</v>
      </c>
    </row>
    <row r="1448" ht="15.75" customHeight="1">
      <c r="A1448" s="53" t="s">
        <v>7966</v>
      </c>
      <c r="B1448" s="65">
        <v>1.18290641E8</v>
      </c>
      <c r="C1448" s="61" t="s">
        <v>20392</v>
      </c>
      <c r="D1448" s="63"/>
      <c r="E1448" s="60">
        <v>2.0</v>
      </c>
    </row>
    <row r="1449" ht="15.75" customHeight="1">
      <c r="A1449" s="53" t="s">
        <v>7966</v>
      </c>
      <c r="B1449" s="65">
        <v>1.18290642E8</v>
      </c>
      <c r="C1449" s="61" t="s">
        <v>20393</v>
      </c>
      <c r="D1449" s="63"/>
      <c r="E1449" s="60">
        <v>2.0</v>
      </c>
    </row>
    <row r="1450" ht="15.75" customHeight="1">
      <c r="A1450" s="53" t="s">
        <v>7966</v>
      </c>
      <c r="B1450" s="65">
        <v>1.18290645E8</v>
      </c>
      <c r="C1450" s="61" t="s">
        <v>20394</v>
      </c>
      <c r="D1450" s="63"/>
      <c r="E1450" s="60">
        <v>3.0</v>
      </c>
    </row>
    <row r="1451" ht="15.75" customHeight="1">
      <c r="A1451" s="53" t="s">
        <v>7966</v>
      </c>
      <c r="B1451" s="65">
        <v>1.18290646E8</v>
      </c>
      <c r="C1451" s="61" t="s">
        <v>20395</v>
      </c>
      <c r="D1451" s="63"/>
      <c r="E1451" s="60">
        <v>4.0</v>
      </c>
    </row>
    <row r="1452" ht="15.75" customHeight="1">
      <c r="A1452" s="53" t="s">
        <v>7966</v>
      </c>
      <c r="B1452" s="65">
        <v>1.18290651E8</v>
      </c>
      <c r="C1452" s="61" t="s">
        <v>20396</v>
      </c>
      <c r="D1452" s="63"/>
      <c r="E1452" s="60">
        <v>6.0</v>
      </c>
    </row>
    <row r="1453" ht="15.75" customHeight="1">
      <c r="A1453" s="53" t="s">
        <v>7966</v>
      </c>
      <c r="B1453" s="65">
        <v>1.18290686E8</v>
      </c>
      <c r="C1453" s="61" t="s">
        <v>20397</v>
      </c>
      <c r="D1453" s="63"/>
      <c r="E1453" s="60">
        <v>10.0</v>
      </c>
    </row>
    <row r="1454" ht="15.75" customHeight="1">
      <c r="A1454" s="53" t="s">
        <v>7966</v>
      </c>
      <c r="B1454" s="65">
        <v>1.18290693E8</v>
      </c>
      <c r="C1454" s="61" t="s">
        <v>20398</v>
      </c>
      <c r="D1454" s="63"/>
      <c r="E1454" s="60">
        <v>2.5</v>
      </c>
    </row>
    <row r="1455" ht="15.75" customHeight="1">
      <c r="A1455" s="53" t="s">
        <v>7966</v>
      </c>
      <c r="B1455" s="65">
        <v>1.18290694E8</v>
      </c>
      <c r="C1455" s="61" t="s">
        <v>20399</v>
      </c>
      <c r="D1455" s="63"/>
      <c r="E1455" s="60">
        <v>2.5</v>
      </c>
    </row>
    <row r="1456" ht="15.75" customHeight="1">
      <c r="A1456" s="53" t="s">
        <v>7966</v>
      </c>
      <c r="B1456" s="65">
        <v>1.18290695E8</v>
      </c>
      <c r="C1456" s="61" t="s">
        <v>20400</v>
      </c>
      <c r="D1456" s="63"/>
      <c r="E1456" s="60">
        <v>2.5</v>
      </c>
    </row>
    <row r="1457" ht="15.75" customHeight="1">
      <c r="A1457" s="53" t="s">
        <v>7966</v>
      </c>
      <c r="B1457" s="65">
        <v>1.18290696E8</v>
      </c>
      <c r="C1457" s="61" t="s">
        <v>20401</v>
      </c>
      <c r="D1457" s="63"/>
      <c r="E1457" s="60">
        <v>2.0</v>
      </c>
    </row>
    <row r="1458" ht="15.75" customHeight="1">
      <c r="A1458" s="53" t="s">
        <v>7966</v>
      </c>
      <c r="B1458" s="65">
        <v>1.18290697E8</v>
      </c>
      <c r="C1458" s="61" t="s">
        <v>20402</v>
      </c>
      <c r="D1458" s="63"/>
      <c r="E1458" s="60">
        <v>2.5</v>
      </c>
    </row>
    <row r="1459" ht="15.75" customHeight="1">
      <c r="A1459" s="53" t="s">
        <v>7966</v>
      </c>
      <c r="B1459" s="65">
        <v>1.18290702E8</v>
      </c>
      <c r="C1459" s="61" t="s">
        <v>20403</v>
      </c>
      <c r="D1459" s="63"/>
      <c r="E1459" s="60">
        <v>2.0</v>
      </c>
    </row>
    <row r="1460" ht="15.75" customHeight="1">
      <c r="A1460" s="53" t="s">
        <v>7966</v>
      </c>
      <c r="B1460" s="65">
        <v>1.18290703E8</v>
      </c>
      <c r="C1460" s="61" t="s">
        <v>20404</v>
      </c>
      <c r="D1460" s="63"/>
      <c r="E1460" s="60">
        <v>2.0</v>
      </c>
    </row>
    <row r="1461" ht="15.75" customHeight="1">
      <c r="A1461" s="53" t="s">
        <v>7966</v>
      </c>
      <c r="B1461" s="65">
        <v>1.18290705E8</v>
      </c>
      <c r="C1461" s="61" t="s">
        <v>20405</v>
      </c>
      <c r="D1461" s="63"/>
      <c r="E1461" s="60">
        <v>2.5</v>
      </c>
    </row>
    <row r="1462" ht="15.75" customHeight="1">
      <c r="A1462" s="53" t="s">
        <v>7966</v>
      </c>
      <c r="B1462" s="65">
        <v>1.18290706E8</v>
      </c>
      <c r="C1462" s="61" t="s">
        <v>20406</v>
      </c>
      <c r="D1462" s="63"/>
      <c r="E1462" s="60">
        <v>5.0</v>
      </c>
    </row>
    <row r="1463" ht="15.75" customHeight="1">
      <c r="A1463" s="53" t="s">
        <v>7966</v>
      </c>
      <c r="B1463" s="65">
        <v>1.18290707E8</v>
      </c>
      <c r="C1463" s="61" t="s">
        <v>20407</v>
      </c>
      <c r="D1463" s="63"/>
      <c r="E1463" s="60">
        <v>5.0</v>
      </c>
    </row>
    <row r="1464" ht="15.75" customHeight="1">
      <c r="A1464" s="53" t="s">
        <v>7966</v>
      </c>
      <c r="B1464" s="65">
        <v>1.18290708E8</v>
      </c>
      <c r="C1464" s="61" t="s">
        <v>20408</v>
      </c>
      <c r="D1464" s="63"/>
      <c r="E1464" s="60">
        <v>5.0</v>
      </c>
    </row>
    <row r="1465" ht="15.75" customHeight="1">
      <c r="A1465" s="53" t="s">
        <v>7966</v>
      </c>
      <c r="B1465" s="65">
        <v>1.18290709E8</v>
      </c>
      <c r="C1465" s="61" t="s">
        <v>20409</v>
      </c>
      <c r="D1465" s="63"/>
      <c r="E1465" s="60">
        <v>5.0</v>
      </c>
    </row>
    <row r="1466" ht="15.75" customHeight="1">
      <c r="A1466" s="53" t="s">
        <v>7966</v>
      </c>
      <c r="B1466" s="65">
        <v>1.1829071E8</v>
      </c>
      <c r="C1466" s="61" t="s">
        <v>20410</v>
      </c>
      <c r="D1466" s="63"/>
      <c r="E1466" s="60">
        <v>5.0</v>
      </c>
    </row>
    <row r="1467" ht="15.75" customHeight="1">
      <c r="A1467" s="53" t="s">
        <v>7966</v>
      </c>
      <c r="B1467" s="65">
        <v>1.18290711E8</v>
      </c>
      <c r="C1467" s="61" t="s">
        <v>20411</v>
      </c>
      <c r="D1467" s="63"/>
      <c r="E1467" s="60">
        <v>5.0</v>
      </c>
    </row>
    <row r="1468" ht="15.75" customHeight="1">
      <c r="A1468" s="53" t="s">
        <v>7966</v>
      </c>
      <c r="B1468" s="65">
        <v>1.18290712E8</v>
      </c>
      <c r="C1468" s="61" t="s">
        <v>20412</v>
      </c>
      <c r="D1468" s="63"/>
      <c r="E1468" s="60">
        <v>15.0</v>
      </c>
    </row>
    <row r="1469" ht="15.75" customHeight="1">
      <c r="A1469" s="53" t="s">
        <v>7966</v>
      </c>
      <c r="B1469" s="65">
        <v>1.18290713E8</v>
      </c>
      <c r="C1469" s="61" t="s">
        <v>20413</v>
      </c>
      <c r="D1469" s="63"/>
      <c r="E1469" s="60">
        <v>15.0</v>
      </c>
    </row>
    <row r="1470" ht="15.75" customHeight="1">
      <c r="A1470" s="53" t="s">
        <v>7966</v>
      </c>
      <c r="B1470" s="65">
        <v>1.18290714E8</v>
      </c>
      <c r="C1470" s="61" t="s">
        <v>20414</v>
      </c>
      <c r="D1470" s="63"/>
      <c r="E1470" s="60">
        <v>5.0</v>
      </c>
    </row>
    <row r="1471" ht="15.75" customHeight="1">
      <c r="A1471" s="53" t="s">
        <v>7966</v>
      </c>
      <c r="B1471" s="65">
        <v>1.18290715E8</v>
      </c>
      <c r="C1471" s="61" t="s">
        <v>20415</v>
      </c>
      <c r="D1471" s="63"/>
      <c r="E1471" s="60">
        <v>5.0</v>
      </c>
    </row>
    <row r="1472" ht="15.75" customHeight="1">
      <c r="A1472" s="53" t="s">
        <v>7966</v>
      </c>
      <c r="B1472" s="65">
        <v>1.18290716E8</v>
      </c>
      <c r="C1472" s="61" t="s">
        <v>20416</v>
      </c>
      <c r="D1472" s="63"/>
      <c r="E1472" s="60">
        <v>4.0</v>
      </c>
    </row>
    <row r="1473" ht="15.75" customHeight="1">
      <c r="A1473" s="53" t="s">
        <v>7966</v>
      </c>
      <c r="B1473" s="65">
        <v>1.18290717E8</v>
      </c>
      <c r="C1473" s="61" t="s">
        <v>20417</v>
      </c>
      <c r="D1473" s="63"/>
      <c r="E1473" s="60">
        <v>5.0</v>
      </c>
    </row>
    <row r="1474" ht="15.75" customHeight="1">
      <c r="A1474" s="53" t="s">
        <v>7966</v>
      </c>
      <c r="B1474" s="65">
        <v>1.18290718E8</v>
      </c>
      <c r="C1474" s="61" t="s">
        <v>20418</v>
      </c>
      <c r="D1474" s="63"/>
      <c r="E1474" s="60">
        <v>3.0</v>
      </c>
    </row>
    <row r="1475" ht="15.75" customHeight="1">
      <c r="A1475" s="53" t="s">
        <v>7966</v>
      </c>
      <c r="B1475" s="65">
        <v>1.18290719E8</v>
      </c>
      <c r="C1475" s="61" t="s">
        <v>20419</v>
      </c>
      <c r="D1475" s="63"/>
      <c r="E1475" s="60">
        <v>3.0</v>
      </c>
    </row>
    <row r="1476" ht="15.75" customHeight="1">
      <c r="A1476" s="53" t="s">
        <v>7966</v>
      </c>
      <c r="B1476" s="65">
        <v>1.1829072E8</v>
      </c>
      <c r="C1476" s="61" t="s">
        <v>20420</v>
      </c>
      <c r="D1476" s="63"/>
      <c r="E1476" s="60">
        <v>3.0</v>
      </c>
    </row>
    <row r="1477" ht="15.75" customHeight="1">
      <c r="A1477" s="53" t="s">
        <v>7966</v>
      </c>
      <c r="B1477" s="65">
        <v>1.18290721E8</v>
      </c>
      <c r="C1477" s="61" t="s">
        <v>20421</v>
      </c>
      <c r="D1477" s="63"/>
      <c r="E1477" s="60">
        <v>3.0</v>
      </c>
    </row>
    <row r="1478" ht="15.75" customHeight="1">
      <c r="A1478" s="53" t="s">
        <v>7966</v>
      </c>
      <c r="B1478" s="65">
        <v>1.18290722E8</v>
      </c>
      <c r="C1478" s="61" t="s">
        <v>20422</v>
      </c>
      <c r="D1478" s="63"/>
      <c r="E1478" s="60">
        <v>10.0</v>
      </c>
    </row>
    <row r="1479" ht="15.75" customHeight="1">
      <c r="A1479" s="53" t="s">
        <v>7966</v>
      </c>
      <c r="B1479" s="65">
        <v>1.18290723E8</v>
      </c>
      <c r="C1479" s="61" t="s">
        <v>20423</v>
      </c>
      <c r="D1479" s="63"/>
      <c r="E1479" s="60">
        <v>10.0</v>
      </c>
    </row>
    <row r="1480" ht="15.75" customHeight="1">
      <c r="A1480" s="53" t="s">
        <v>7966</v>
      </c>
      <c r="B1480" s="65">
        <v>1.18290724E8</v>
      </c>
      <c r="C1480" s="61" t="s">
        <v>20424</v>
      </c>
      <c r="D1480" s="63"/>
      <c r="E1480" s="60">
        <v>10.0</v>
      </c>
    </row>
    <row r="1481" ht="15.75" customHeight="1">
      <c r="A1481" s="53" t="s">
        <v>7966</v>
      </c>
      <c r="B1481" s="65">
        <v>1.18290725E8</v>
      </c>
      <c r="C1481" s="61" t="s">
        <v>20425</v>
      </c>
      <c r="D1481" s="63"/>
      <c r="E1481" s="60">
        <v>5.0</v>
      </c>
    </row>
    <row r="1482" ht="15.75" customHeight="1">
      <c r="A1482" s="53" t="s">
        <v>7966</v>
      </c>
      <c r="B1482" s="65">
        <v>1.18290726E8</v>
      </c>
      <c r="C1482" s="61" t="s">
        <v>20426</v>
      </c>
      <c r="D1482" s="63"/>
      <c r="E1482" s="60">
        <v>6.0</v>
      </c>
    </row>
    <row r="1483" ht="15.75" customHeight="1">
      <c r="A1483" s="53" t="s">
        <v>7966</v>
      </c>
      <c r="B1483" s="65">
        <v>1.18290727E8</v>
      </c>
      <c r="C1483" s="61" t="s">
        <v>20427</v>
      </c>
      <c r="D1483" s="63"/>
      <c r="E1483" s="60">
        <v>6.0</v>
      </c>
    </row>
    <row r="1484" ht="15.75" customHeight="1">
      <c r="A1484" s="53" t="s">
        <v>7966</v>
      </c>
      <c r="B1484" s="65">
        <v>1.18290728E8</v>
      </c>
      <c r="C1484" s="61" t="s">
        <v>20428</v>
      </c>
      <c r="D1484" s="63"/>
      <c r="E1484" s="60">
        <v>1.0</v>
      </c>
    </row>
    <row r="1485" ht="15.75" customHeight="1">
      <c r="A1485" s="53" t="s">
        <v>7966</v>
      </c>
      <c r="B1485" s="65">
        <v>1.18290729E8</v>
      </c>
      <c r="C1485" s="61" t="s">
        <v>20429</v>
      </c>
      <c r="D1485" s="63"/>
      <c r="E1485" s="60">
        <v>4.0</v>
      </c>
    </row>
    <row r="1486" ht="15.75" customHeight="1">
      <c r="A1486" s="53" t="s">
        <v>7966</v>
      </c>
      <c r="B1486" s="65">
        <v>1.1829073E8</v>
      </c>
      <c r="C1486" s="61" t="s">
        <v>20430</v>
      </c>
      <c r="D1486" s="63"/>
      <c r="E1486" s="60">
        <v>1.0</v>
      </c>
    </row>
    <row r="1487" ht="15.75" customHeight="1">
      <c r="A1487" s="53" t="s">
        <v>7966</v>
      </c>
      <c r="B1487" s="65">
        <v>1.18290731E8</v>
      </c>
      <c r="C1487" s="61" t="s">
        <v>20431</v>
      </c>
      <c r="D1487" s="63"/>
      <c r="E1487" s="60">
        <v>6.0</v>
      </c>
    </row>
    <row r="1488" ht="15.75" customHeight="1">
      <c r="A1488" s="53" t="s">
        <v>7966</v>
      </c>
      <c r="B1488" s="65">
        <v>1.18290735E8</v>
      </c>
      <c r="C1488" s="61" t="s">
        <v>20432</v>
      </c>
      <c r="D1488" s="63"/>
      <c r="E1488" s="60">
        <v>3.0</v>
      </c>
    </row>
    <row r="1489" ht="15.75" customHeight="1">
      <c r="A1489" s="53" t="s">
        <v>7966</v>
      </c>
      <c r="B1489" s="65">
        <v>1.18290736E8</v>
      </c>
      <c r="C1489" s="61" t="s">
        <v>20433</v>
      </c>
      <c r="D1489" s="63"/>
      <c r="E1489" s="60">
        <v>3.0</v>
      </c>
    </row>
    <row r="1490" ht="15.75" customHeight="1">
      <c r="A1490" s="53" t="s">
        <v>7966</v>
      </c>
      <c r="B1490" s="65">
        <v>1.18290737E8</v>
      </c>
      <c r="C1490" s="61" t="s">
        <v>20434</v>
      </c>
      <c r="D1490" s="63"/>
      <c r="E1490" s="60">
        <v>9.0</v>
      </c>
    </row>
    <row r="1491" ht="15.75" customHeight="1">
      <c r="A1491" s="53" t="s">
        <v>7966</v>
      </c>
      <c r="B1491" s="65">
        <v>1.18290738E8</v>
      </c>
      <c r="C1491" s="61" t="s">
        <v>20435</v>
      </c>
      <c r="D1491" s="63"/>
      <c r="E1491" s="60">
        <v>6.0</v>
      </c>
    </row>
    <row r="1492" ht="15.75" customHeight="1">
      <c r="A1492" s="53" t="s">
        <v>7966</v>
      </c>
      <c r="B1492" s="65">
        <v>1.18290739E8</v>
      </c>
      <c r="C1492" s="61" t="s">
        <v>20436</v>
      </c>
      <c r="D1492" s="63"/>
      <c r="E1492" s="60">
        <v>9.0</v>
      </c>
    </row>
    <row r="1493" ht="15.75" customHeight="1">
      <c r="A1493" s="53" t="s">
        <v>7966</v>
      </c>
      <c r="B1493" s="65">
        <v>1.1829074E8</v>
      </c>
      <c r="C1493" s="61" t="s">
        <v>20437</v>
      </c>
      <c r="D1493" s="63"/>
      <c r="E1493" s="60">
        <v>9.0</v>
      </c>
    </row>
    <row r="1494" ht="15.75" customHeight="1">
      <c r="A1494" s="53" t="s">
        <v>7966</v>
      </c>
      <c r="B1494" s="65">
        <v>1.18290741E8</v>
      </c>
      <c r="C1494" s="61" t="s">
        <v>20438</v>
      </c>
      <c r="D1494" s="63"/>
      <c r="E1494" s="60">
        <v>6.0</v>
      </c>
    </row>
    <row r="1495" ht="15.75" customHeight="1">
      <c r="A1495" s="53" t="s">
        <v>7966</v>
      </c>
      <c r="B1495" s="65">
        <v>1.18290742E8</v>
      </c>
      <c r="C1495" s="61" t="s">
        <v>20439</v>
      </c>
      <c r="D1495" s="63"/>
      <c r="E1495" s="60">
        <v>3.0</v>
      </c>
    </row>
    <row r="1496" ht="15.75" customHeight="1">
      <c r="A1496" s="53" t="s">
        <v>7966</v>
      </c>
      <c r="B1496" s="65">
        <v>1.18290743E8</v>
      </c>
      <c r="C1496" s="61" t="s">
        <v>20440</v>
      </c>
      <c r="D1496" s="63"/>
      <c r="E1496" s="60">
        <v>3.0</v>
      </c>
    </row>
    <row r="1497" ht="15.75" customHeight="1">
      <c r="A1497" s="53" t="s">
        <v>7966</v>
      </c>
      <c r="B1497" s="65">
        <v>1.18290745E8</v>
      </c>
      <c r="C1497" s="61" t="s">
        <v>20441</v>
      </c>
      <c r="D1497" s="63"/>
      <c r="E1497" s="60">
        <v>3.0</v>
      </c>
    </row>
    <row r="1498" ht="15.75" customHeight="1">
      <c r="A1498" s="53" t="s">
        <v>7966</v>
      </c>
      <c r="B1498" s="65">
        <v>1.18290746E8</v>
      </c>
      <c r="C1498" s="61" t="s">
        <v>20442</v>
      </c>
      <c r="D1498" s="63"/>
      <c r="E1498" s="60">
        <v>3.0</v>
      </c>
    </row>
    <row r="1499" ht="15.75" customHeight="1">
      <c r="A1499" s="53" t="s">
        <v>7966</v>
      </c>
      <c r="B1499" s="65">
        <v>1.18290747E8</v>
      </c>
      <c r="C1499" s="61" t="s">
        <v>20443</v>
      </c>
      <c r="D1499" s="63"/>
      <c r="E1499" s="60">
        <v>3.0</v>
      </c>
    </row>
    <row r="1500" ht="15.75" customHeight="1">
      <c r="A1500" s="53" t="s">
        <v>7966</v>
      </c>
      <c r="B1500" s="65">
        <v>1.18290748E8</v>
      </c>
      <c r="C1500" s="61" t="s">
        <v>20444</v>
      </c>
      <c r="D1500" s="63"/>
      <c r="E1500" s="60">
        <v>3.0</v>
      </c>
    </row>
    <row r="1501" ht="15.75" customHeight="1">
      <c r="A1501" s="53" t="s">
        <v>7966</v>
      </c>
      <c r="B1501" s="65">
        <v>1.18290749E8</v>
      </c>
      <c r="C1501" s="61" t="s">
        <v>20445</v>
      </c>
      <c r="D1501" s="63"/>
      <c r="E1501" s="60">
        <v>6.0</v>
      </c>
    </row>
    <row r="1502" ht="15.75" customHeight="1">
      <c r="A1502" s="53" t="s">
        <v>7966</v>
      </c>
      <c r="B1502" s="65">
        <v>1.1829075E8</v>
      </c>
      <c r="C1502" s="61" t="s">
        <v>20446</v>
      </c>
      <c r="D1502" s="63"/>
      <c r="E1502" s="60">
        <v>3.0</v>
      </c>
    </row>
    <row r="1503" ht="15.75" customHeight="1">
      <c r="A1503" s="53" t="s">
        <v>7966</v>
      </c>
      <c r="B1503" s="65">
        <v>1.18290751E8</v>
      </c>
      <c r="C1503" s="61" t="s">
        <v>20447</v>
      </c>
      <c r="D1503" s="63"/>
      <c r="E1503" s="60">
        <v>3.0</v>
      </c>
    </row>
    <row r="1504" ht="15.75" customHeight="1">
      <c r="A1504" s="53" t="s">
        <v>7966</v>
      </c>
      <c r="B1504" s="65">
        <v>1.18290752E8</v>
      </c>
      <c r="C1504" s="61" t="s">
        <v>20448</v>
      </c>
      <c r="D1504" s="63"/>
      <c r="E1504" s="60">
        <v>3.0</v>
      </c>
    </row>
    <row r="1505" ht="15.75" customHeight="1">
      <c r="A1505" s="53" t="s">
        <v>7966</v>
      </c>
      <c r="B1505" s="65">
        <v>1.18290753E8</v>
      </c>
      <c r="C1505" s="61" t="s">
        <v>20449</v>
      </c>
      <c r="D1505" s="63"/>
      <c r="E1505" s="60">
        <v>3.0</v>
      </c>
    </row>
    <row r="1506" ht="15.75" customHeight="1">
      <c r="A1506" s="53" t="s">
        <v>7966</v>
      </c>
      <c r="B1506" s="65">
        <v>1.18290754E8</v>
      </c>
      <c r="C1506" s="61" t="s">
        <v>20450</v>
      </c>
      <c r="D1506" s="63"/>
      <c r="E1506" s="60">
        <v>6.0</v>
      </c>
    </row>
    <row r="1507" ht="15.75" customHeight="1">
      <c r="A1507" s="53" t="s">
        <v>7966</v>
      </c>
      <c r="B1507" s="65">
        <v>1.18290755E8</v>
      </c>
      <c r="C1507" s="61" t="s">
        <v>20451</v>
      </c>
      <c r="D1507" s="63"/>
      <c r="E1507" s="60">
        <v>6.0</v>
      </c>
    </row>
    <row r="1508" ht="15.75" customHeight="1">
      <c r="A1508" s="53" t="s">
        <v>7966</v>
      </c>
      <c r="B1508" s="65">
        <v>1.18290756E8</v>
      </c>
      <c r="C1508" s="61" t="s">
        <v>20452</v>
      </c>
      <c r="D1508" s="63"/>
      <c r="E1508" s="60">
        <v>6.0</v>
      </c>
    </row>
    <row r="1509" ht="15.75" customHeight="1">
      <c r="A1509" s="53" t="s">
        <v>7966</v>
      </c>
      <c r="B1509" s="65">
        <v>1.18290757E8</v>
      </c>
      <c r="C1509" s="61" t="s">
        <v>20453</v>
      </c>
      <c r="D1509" s="63"/>
      <c r="E1509" s="60">
        <v>6.0</v>
      </c>
    </row>
    <row r="1510" ht="15.75" customHeight="1">
      <c r="A1510" s="53" t="s">
        <v>7966</v>
      </c>
      <c r="B1510" s="65">
        <v>1.18290758E8</v>
      </c>
      <c r="C1510" s="61" t="s">
        <v>20454</v>
      </c>
      <c r="D1510" s="63"/>
      <c r="E1510" s="60">
        <v>6.0</v>
      </c>
    </row>
    <row r="1511" ht="15.75" customHeight="1">
      <c r="A1511" s="53" t="s">
        <v>7966</v>
      </c>
      <c r="B1511" s="65">
        <v>1.18290759E8</v>
      </c>
      <c r="C1511" s="61" t="s">
        <v>20455</v>
      </c>
      <c r="D1511" s="63"/>
      <c r="E1511" s="60">
        <v>6.0</v>
      </c>
    </row>
    <row r="1512" ht="15.75" customHeight="1">
      <c r="A1512" s="53" t="s">
        <v>7966</v>
      </c>
      <c r="B1512" s="65">
        <v>1.1829076E8</v>
      </c>
      <c r="C1512" s="61" t="s">
        <v>20456</v>
      </c>
      <c r="D1512" s="63"/>
      <c r="E1512" s="60">
        <v>6.0</v>
      </c>
    </row>
    <row r="1513" ht="15.75" customHeight="1">
      <c r="A1513" s="53" t="s">
        <v>7966</v>
      </c>
      <c r="B1513" s="65">
        <v>1.18290761E8</v>
      </c>
      <c r="C1513" s="61" t="s">
        <v>20457</v>
      </c>
      <c r="D1513" s="63"/>
      <c r="E1513" s="60">
        <v>3.0</v>
      </c>
    </row>
    <row r="1514" ht="15.75" customHeight="1">
      <c r="A1514" s="53" t="s">
        <v>7966</v>
      </c>
      <c r="B1514" s="65">
        <v>1.18290762E8</v>
      </c>
      <c r="C1514" s="61" t="s">
        <v>20458</v>
      </c>
      <c r="D1514" s="63"/>
      <c r="E1514" s="60">
        <v>3.0</v>
      </c>
    </row>
    <row r="1515" ht="15.75" customHeight="1">
      <c r="A1515" s="53" t="s">
        <v>7966</v>
      </c>
      <c r="B1515" s="65">
        <v>1.18290763E8</v>
      </c>
      <c r="C1515" s="61" t="s">
        <v>20459</v>
      </c>
      <c r="D1515" s="63"/>
      <c r="E1515" s="60">
        <v>3.0</v>
      </c>
    </row>
    <row r="1516" ht="15.75" customHeight="1">
      <c r="A1516" s="53" t="s">
        <v>7966</v>
      </c>
      <c r="B1516" s="65">
        <v>1.18290764E8</v>
      </c>
      <c r="C1516" s="61" t="s">
        <v>20460</v>
      </c>
      <c r="D1516" s="63"/>
      <c r="E1516" s="60">
        <v>3.0</v>
      </c>
    </row>
    <row r="1517" ht="15.75" customHeight="1">
      <c r="A1517" s="53" t="s">
        <v>7966</v>
      </c>
      <c r="B1517" s="65">
        <v>1.18290765E8</v>
      </c>
      <c r="C1517" s="61" t="s">
        <v>20461</v>
      </c>
      <c r="D1517" s="63"/>
      <c r="E1517" s="60">
        <v>3.0</v>
      </c>
    </row>
    <row r="1518" ht="15.75" customHeight="1">
      <c r="A1518" s="53" t="s">
        <v>7966</v>
      </c>
      <c r="B1518" s="65">
        <v>1.18290766E8</v>
      </c>
      <c r="C1518" s="61" t="s">
        <v>20462</v>
      </c>
      <c r="D1518" s="63"/>
      <c r="E1518" s="60">
        <v>12.0</v>
      </c>
    </row>
    <row r="1519" ht="15.75" customHeight="1">
      <c r="A1519" s="53" t="s">
        <v>7966</v>
      </c>
      <c r="B1519" s="65">
        <v>1.18290767E8</v>
      </c>
      <c r="C1519" s="61" t="s">
        <v>20463</v>
      </c>
      <c r="D1519" s="63"/>
      <c r="E1519" s="60">
        <v>6.0</v>
      </c>
    </row>
    <row r="1520" ht="15.75" customHeight="1">
      <c r="A1520" s="53" t="s">
        <v>7966</v>
      </c>
      <c r="B1520" s="65">
        <v>1.18290768E8</v>
      </c>
      <c r="C1520" s="61" t="s">
        <v>20464</v>
      </c>
      <c r="D1520" s="63"/>
      <c r="E1520" s="60">
        <v>3.0</v>
      </c>
    </row>
    <row r="1521" ht="15.75" customHeight="1">
      <c r="A1521" s="53" t="s">
        <v>7966</v>
      </c>
      <c r="B1521" s="65">
        <v>1.18290769E8</v>
      </c>
      <c r="C1521" s="61" t="s">
        <v>20465</v>
      </c>
      <c r="D1521" s="63"/>
      <c r="E1521" s="60">
        <v>3.0</v>
      </c>
    </row>
    <row r="1522" ht="15.75" customHeight="1">
      <c r="A1522" s="53" t="s">
        <v>7966</v>
      </c>
      <c r="B1522" s="65">
        <v>1.1829077E8</v>
      </c>
      <c r="C1522" s="61" t="s">
        <v>20466</v>
      </c>
      <c r="D1522" s="63"/>
      <c r="E1522" s="60">
        <v>3.0</v>
      </c>
    </row>
    <row r="1523" ht="15.75" customHeight="1">
      <c r="A1523" s="53" t="s">
        <v>7966</v>
      </c>
      <c r="B1523" s="65">
        <v>1.18290771E8</v>
      </c>
      <c r="C1523" s="61" t="s">
        <v>20467</v>
      </c>
      <c r="D1523" s="63"/>
      <c r="E1523" s="60">
        <v>3.0</v>
      </c>
    </row>
    <row r="1524" ht="15.75" customHeight="1">
      <c r="A1524" s="53" t="s">
        <v>7966</v>
      </c>
      <c r="B1524" s="65">
        <v>1.18290772E8</v>
      </c>
      <c r="C1524" s="61" t="s">
        <v>20468</v>
      </c>
      <c r="D1524" s="63"/>
      <c r="E1524" s="60">
        <v>3.0</v>
      </c>
    </row>
    <row r="1525" ht="15.75" customHeight="1">
      <c r="A1525" s="53" t="s">
        <v>7966</v>
      </c>
      <c r="B1525" s="65">
        <v>1.18290773E8</v>
      </c>
      <c r="C1525" s="61" t="s">
        <v>20469</v>
      </c>
      <c r="D1525" s="63"/>
      <c r="E1525" s="60">
        <v>6.0</v>
      </c>
    </row>
    <row r="1526" ht="15.75" customHeight="1">
      <c r="A1526" s="53" t="s">
        <v>7966</v>
      </c>
      <c r="B1526" s="65">
        <v>1.18290774E8</v>
      </c>
      <c r="C1526" s="61" t="s">
        <v>20470</v>
      </c>
      <c r="D1526" s="63"/>
      <c r="E1526" s="60">
        <v>6.0</v>
      </c>
    </row>
    <row r="1527" ht="15.75" customHeight="1">
      <c r="A1527" s="53" t="s">
        <v>7966</v>
      </c>
      <c r="B1527" s="65">
        <v>1.18290775E8</v>
      </c>
      <c r="C1527" s="61" t="s">
        <v>20471</v>
      </c>
      <c r="D1527" s="63"/>
      <c r="E1527" s="60">
        <v>9.0</v>
      </c>
    </row>
    <row r="1528" ht="15.75" customHeight="1">
      <c r="A1528" s="53" t="s">
        <v>7966</v>
      </c>
      <c r="B1528" s="65">
        <v>1.18290776E8</v>
      </c>
      <c r="C1528" s="61" t="s">
        <v>20472</v>
      </c>
      <c r="D1528" s="63"/>
      <c r="E1528" s="60">
        <v>9.0</v>
      </c>
    </row>
    <row r="1529" ht="15.75" customHeight="1">
      <c r="A1529" s="53" t="s">
        <v>7966</v>
      </c>
      <c r="B1529" s="65">
        <v>1.18290777E8</v>
      </c>
      <c r="C1529" s="61" t="s">
        <v>20473</v>
      </c>
      <c r="D1529" s="63"/>
      <c r="E1529" s="60">
        <v>9.0</v>
      </c>
    </row>
    <row r="1530" ht="15.75" customHeight="1">
      <c r="A1530" s="53" t="s">
        <v>7966</v>
      </c>
      <c r="B1530" s="65">
        <v>1.18290778E8</v>
      </c>
      <c r="C1530" s="61" t="s">
        <v>20474</v>
      </c>
      <c r="D1530" s="63"/>
      <c r="E1530" s="60">
        <v>9.0</v>
      </c>
    </row>
    <row r="1531" ht="15.75" customHeight="1">
      <c r="A1531" s="53" t="s">
        <v>7966</v>
      </c>
      <c r="B1531" s="65">
        <v>1.18290779E8</v>
      </c>
      <c r="C1531" s="61" t="s">
        <v>20475</v>
      </c>
      <c r="D1531" s="63"/>
      <c r="E1531" s="60">
        <v>3.0</v>
      </c>
    </row>
    <row r="1532" ht="15.75" customHeight="1">
      <c r="A1532" s="53" t="s">
        <v>7966</v>
      </c>
      <c r="B1532" s="65">
        <v>1.1829078E8</v>
      </c>
      <c r="C1532" s="61" t="s">
        <v>20476</v>
      </c>
      <c r="D1532" s="63"/>
      <c r="E1532" s="60">
        <v>3.0</v>
      </c>
    </row>
    <row r="1533" ht="15.75" customHeight="1">
      <c r="A1533" s="53" t="s">
        <v>7966</v>
      </c>
      <c r="B1533" s="65">
        <v>1.18290781E8</v>
      </c>
      <c r="C1533" s="61" t="s">
        <v>20477</v>
      </c>
      <c r="D1533" s="63"/>
      <c r="E1533" s="60">
        <v>6.0</v>
      </c>
    </row>
    <row r="1534" ht="15.75" customHeight="1">
      <c r="A1534" s="53" t="s">
        <v>7966</v>
      </c>
      <c r="B1534" s="65">
        <v>1.18290782E8</v>
      </c>
      <c r="C1534" s="61" t="s">
        <v>20478</v>
      </c>
      <c r="D1534" s="63"/>
      <c r="E1534" s="60">
        <v>3.0</v>
      </c>
    </row>
    <row r="1535" ht="15.75" customHeight="1">
      <c r="A1535" s="53" t="s">
        <v>7966</v>
      </c>
      <c r="B1535" s="65">
        <v>1.18290783E8</v>
      </c>
      <c r="C1535" s="61" t="s">
        <v>20479</v>
      </c>
      <c r="D1535" s="63"/>
      <c r="E1535" s="60">
        <v>3.0</v>
      </c>
    </row>
    <row r="1536" ht="15.75" customHeight="1">
      <c r="A1536" s="53" t="s">
        <v>7966</v>
      </c>
      <c r="B1536" s="65">
        <v>1.18290784E8</v>
      </c>
      <c r="C1536" s="61" t="s">
        <v>20480</v>
      </c>
      <c r="D1536" s="63"/>
      <c r="E1536" s="60">
        <v>3.0</v>
      </c>
    </row>
    <row r="1537" ht="15.75" customHeight="1">
      <c r="A1537" s="53" t="s">
        <v>7966</v>
      </c>
      <c r="B1537" s="65">
        <v>1.18290785E8</v>
      </c>
      <c r="C1537" s="61" t="s">
        <v>20481</v>
      </c>
      <c r="D1537" s="63"/>
      <c r="E1537" s="60">
        <v>8.0</v>
      </c>
    </row>
    <row r="1538" ht="15.75" customHeight="1">
      <c r="A1538" s="53" t="s">
        <v>7966</v>
      </c>
      <c r="B1538" s="65">
        <v>1.18290786E8</v>
      </c>
      <c r="C1538" s="61" t="s">
        <v>20482</v>
      </c>
      <c r="D1538" s="63"/>
      <c r="E1538" s="60">
        <v>4.0</v>
      </c>
    </row>
    <row r="1539" ht="15.75" customHeight="1">
      <c r="A1539" s="53" t="s">
        <v>7966</v>
      </c>
      <c r="B1539" s="65">
        <v>1.18290787E8</v>
      </c>
      <c r="C1539" s="61" t="s">
        <v>20483</v>
      </c>
      <c r="D1539" s="63"/>
      <c r="E1539" s="60">
        <v>4.0</v>
      </c>
    </row>
    <row r="1540" ht="15.75" customHeight="1">
      <c r="A1540" s="53" t="s">
        <v>7966</v>
      </c>
      <c r="B1540" s="65">
        <v>1.18290788E8</v>
      </c>
      <c r="C1540" s="61" t="s">
        <v>20484</v>
      </c>
      <c r="D1540" s="63"/>
      <c r="E1540" s="60">
        <v>4.0</v>
      </c>
    </row>
    <row r="1541" ht="15.75" customHeight="1">
      <c r="A1541" s="53" t="s">
        <v>7966</v>
      </c>
      <c r="B1541" s="65">
        <v>1.18290789E8</v>
      </c>
      <c r="C1541" s="61" t="s">
        <v>20485</v>
      </c>
      <c r="D1541" s="63"/>
      <c r="E1541" s="60">
        <v>4.0</v>
      </c>
    </row>
    <row r="1542" ht="15.75" customHeight="1">
      <c r="A1542" s="53" t="s">
        <v>7966</v>
      </c>
      <c r="B1542" s="65">
        <v>1.1829079E8</v>
      </c>
      <c r="C1542" s="61" t="s">
        <v>20486</v>
      </c>
      <c r="D1542" s="63"/>
      <c r="E1542" s="60">
        <v>4.0</v>
      </c>
    </row>
    <row r="1543" ht="15.75" customHeight="1">
      <c r="A1543" s="53" t="s">
        <v>7966</v>
      </c>
      <c r="B1543" s="65">
        <v>1.18290791E8</v>
      </c>
      <c r="C1543" s="61" t="s">
        <v>20487</v>
      </c>
      <c r="D1543" s="63"/>
      <c r="E1543" s="60">
        <v>300.0</v>
      </c>
    </row>
    <row r="1544" ht="15.75" customHeight="1">
      <c r="A1544" s="53" t="s">
        <v>7966</v>
      </c>
      <c r="B1544" s="65">
        <v>1.18290792E8</v>
      </c>
      <c r="C1544" s="61" t="s">
        <v>20488</v>
      </c>
      <c r="D1544" s="63"/>
      <c r="E1544" s="60">
        <v>7.0</v>
      </c>
    </row>
    <row r="1545" ht="15.75" customHeight="1">
      <c r="A1545" s="53" t="s">
        <v>7966</v>
      </c>
      <c r="B1545" s="65">
        <v>1.18290793E8</v>
      </c>
      <c r="C1545" s="61" t="s">
        <v>20489</v>
      </c>
      <c r="D1545" s="63"/>
      <c r="E1545" s="60">
        <v>3.0</v>
      </c>
    </row>
    <row r="1546" ht="15.75" customHeight="1">
      <c r="A1546" s="53" t="s">
        <v>7966</v>
      </c>
      <c r="B1546" s="65">
        <v>1.18290794E8</v>
      </c>
      <c r="C1546" s="61" t="s">
        <v>20490</v>
      </c>
      <c r="D1546" s="63"/>
      <c r="E1546" s="60">
        <v>20.0</v>
      </c>
    </row>
    <row r="1547" ht="15.75" customHeight="1">
      <c r="A1547" s="53" t="s">
        <v>7966</v>
      </c>
      <c r="B1547" s="65">
        <v>1.18290795E8</v>
      </c>
      <c r="C1547" s="61" t="s">
        <v>20491</v>
      </c>
      <c r="D1547" s="63"/>
      <c r="E1547" s="60">
        <v>20.0</v>
      </c>
    </row>
    <row r="1548" ht="15.75" customHeight="1">
      <c r="A1548" s="53" t="s">
        <v>7966</v>
      </c>
      <c r="B1548" s="65">
        <v>1.18290796E8</v>
      </c>
      <c r="C1548" s="61" t="s">
        <v>20492</v>
      </c>
      <c r="D1548" s="63"/>
      <c r="E1548" s="60">
        <v>12.0</v>
      </c>
    </row>
    <row r="1549" ht="15.75" customHeight="1">
      <c r="A1549" s="53" t="s">
        <v>7966</v>
      </c>
      <c r="B1549" s="65">
        <v>1.18290797E8</v>
      </c>
      <c r="C1549" s="61" t="s">
        <v>20493</v>
      </c>
      <c r="D1549" s="63"/>
      <c r="E1549" s="60">
        <v>12.0</v>
      </c>
    </row>
    <row r="1550" ht="15.75" customHeight="1">
      <c r="A1550" s="53" t="s">
        <v>7966</v>
      </c>
      <c r="B1550" s="65">
        <v>1.18290798E8</v>
      </c>
      <c r="C1550" s="61" t="s">
        <v>20494</v>
      </c>
      <c r="D1550" s="63"/>
      <c r="E1550" s="60">
        <v>2.0</v>
      </c>
    </row>
    <row r="1551" ht="15.75" customHeight="1">
      <c r="A1551" s="53" t="s">
        <v>7966</v>
      </c>
      <c r="B1551" s="65">
        <v>1.18290799E8</v>
      </c>
      <c r="C1551" s="61" t="s">
        <v>20495</v>
      </c>
      <c r="D1551" s="63"/>
      <c r="E1551" s="60">
        <v>2.0</v>
      </c>
    </row>
    <row r="1552" ht="15.75" customHeight="1">
      <c r="A1552" s="53" t="s">
        <v>7966</v>
      </c>
      <c r="B1552" s="65">
        <v>1.182908E8</v>
      </c>
      <c r="C1552" s="61" t="s">
        <v>20496</v>
      </c>
      <c r="D1552" s="63"/>
      <c r="E1552" s="60">
        <v>3.0</v>
      </c>
    </row>
    <row r="1553" ht="15.75" customHeight="1">
      <c r="A1553" s="53" t="s">
        <v>7966</v>
      </c>
      <c r="B1553" s="65">
        <v>1.18290801E8</v>
      </c>
      <c r="C1553" s="61" t="s">
        <v>20497</v>
      </c>
      <c r="D1553" s="63"/>
      <c r="E1553" s="60">
        <v>3.0</v>
      </c>
    </row>
    <row r="1554" ht="15.75" customHeight="1">
      <c r="A1554" s="53" t="s">
        <v>7966</v>
      </c>
      <c r="B1554" s="65">
        <v>1.18290802E8</v>
      </c>
      <c r="C1554" s="61" t="s">
        <v>20498</v>
      </c>
      <c r="D1554" s="63"/>
      <c r="E1554" s="60">
        <v>8.0</v>
      </c>
    </row>
    <row r="1555" ht="15.75" customHeight="1">
      <c r="A1555" s="53" t="s">
        <v>7966</v>
      </c>
      <c r="B1555" s="65">
        <v>1.18290803E8</v>
      </c>
      <c r="C1555" s="61" t="s">
        <v>20499</v>
      </c>
      <c r="D1555" s="63"/>
      <c r="E1555" s="60">
        <v>4.0</v>
      </c>
    </row>
    <row r="1556" ht="15.75" customHeight="1">
      <c r="A1556" s="53" t="s">
        <v>7966</v>
      </c>
      <c r="B1556" s="65">
        <v>1.18290804E8</v>
      </c>
      <c r="C1556" s="61" t="s">
        <v>20500</v>
      </c>
      <c r="D1556" s="63"/>
      <c r="E1556" s="60">
        <v>10.0</v>
      </c>
    </row>
    <row r="1557" ht="15.75" customHeight="1">
      <c r="A1557" s="53" t="s">
        <v>7966</v>
      </c>
      <c r="B1557" s="65">
        <v>1.18290805E8</v>
      </c>
      <c r="C1557" s="61" t="s">
        <v>20501</v>
      </c>
      <c r="D1557" s="63"/>
      <c r="E1557" s="60">
        <v>4.0</v>
      </c>
    </row>
    <row r="1558" ht="15.75" customHeight="1">
      <c r="A1558" s="53" t="s">
        <v>7966</v>
      </c>
      <c r="B1558" s="65">
        <v>1.18486002E8</v>
      </c>
      <c r="C1558" s="61" t="s">
        <v>20502</v>
      </c>
      <c r="D1558" s="63"/>
      <c r="E1558" s="60">
        <v>80.0</v>
      </c>
    </row>
    <row r="1559" ht="15.75" customHeight="1">
      <c r="A1559" s="53" t="s">
        <v>7966</v>
      </c>
      <c r="B1559" s="65">
        <v>1.18630013E8</v>
      </c>
      <c r="C1559" s="61" t="s">
        <v>20503</v>
      </c>
      <c r="D1559" s="63"/>
      <c r="E1559" s="60">
        <v>10.0</v>
      </c>
    </row>
    <row r="1560" ht="15.75" customHeight="1">
      <c r="A1560" s="53" t="s">
        <v>7966</v>
      </c>
      <c r="B1560" s="65">
        <v>1.19792079E8</v>
      </c>
      <c r="C1560" s="61" t="s">
        <v>20504</v>
      </c>
      <c r="D1560" s="63"/>
      <c r="E1560" s="60">
        <v>410.0</v>
      </c>
    </row>
    <row r="1561" ht="15.75" customHeight="1">
      <c r="A1561" s="53" t="s">
        <v>7966</v>
      </c>
      <c r="B1561" s="65">
        <v>1.19830012E8</v>
      </c>
      <c r="C1561" s="61" t="s">
        <v>20505</v>
      </c>
      <c r="D1561" s="63"/>
      <c r="E1561" s="60">
        <v>2.0</v>
      </c>
    </row>
    <row r="1562" ht="15.75" customHeight="1">
      <c r="A1562" s="53" t="s">
        <v>7966</v>
      </c>
      <c r="B1562" s="65">
        <v>1.20111001E8</v>
      </c>
      <c r="C1562" s="61" t="s">
        <v>20506</v>
      </c>
      <c r="D1562" s="63"/>
      <c r="E1562" s="60">
        <v>1.0</v>
      </c>
    </row>
    <row r="1563" ht="15.75" customHeight="1">
      <c r="A1563" s="53" t="s">
        <v>7966</v>
      </c>
      <c r="B1563" s="65">
        <v>1.2173807E8</v>
      </c>
      <c r="C1563" s="61" t="s">
        <v>20507</v>
      </c>
      <c r="D1563" s="63"/>
      <c r="E1563" s="60">
        <v>900.0</v>
      </c>
    </row>
    <row r="1564" ht="15.75" customHeight="1">
      <c r="A1564" s="53" t="s">
        <v>7966</v>
      </c>
      <c r="B1564" s="65">
        <v>1.21738095E8</v>
      </c>
      <c r="C1564" s="61" t="s">
        <v>20508</v>
      </c>
      <c r="D1564" s="63"/>
      <c r="E1564" s="60">
        <v>450.0</v>
      </c>
    </row>
    <row r="1565" ht="15.75" customHeight="1">
      <c r="A1565" s="53" t="s">
        <v>7966</v>
      </c>
      <c r="B1565" s="65">
        <v>1.21738096E8</v>
      </c>
      <c r="C1565" s="61" t="s">
        <v>20509</v>
      </c>
      <c r="D1565" s="63"/>
      <c r="E1565" s="60">
        <v>450.0</v>
      </c>
    </row>
    <row r="1566" ht="15.75" customHeight="1">
      <c r="A1566" s="53" t="s">
        <v>7966</v>
      </c>
      <c r="B1566" s="65">
        <v>1.21754024E8</v>
      </c>
      <c r="C1566" s="61" t="s">
        <v>20510</v>
      </c>
      <c r="D1566" s="63"/>
      <c r="E1566" s="60">
        <v>90.0</v>
      </c>
    </row>
    <row r="1567" ht="15.75" customHeight="1">
      <c r="A1567" s="53" t="s">
        <v>7966</v>
      </c>
      <c r="B1567" s="65">
        <v>1.21754035E8</v>
      </c>
      <c r="C1567" s="61" t="s">
        <v>20511</v>
      </c>
      <c r="D1567" s="63"/>
      <c r="E1567" s="60">
        <v>60.0</v>
      </c>
    </row>
    <row r="1568" ht="15.75" customHeight="1">
      <c r="A1568" s="53" t="s">
        <v>7966</v>
      </c>
      <c r="B1568" s="65">
        <v>1.21754037E8</v>
      </c>
      <c r="C1568" s="61" t="s">
        <v>20512</v>
      </c>
      <c r="D1568" s="63"/>
      <c r="E1568" s="60">
        <v>225.0</v>
      </c>
    </row>
    <row r="1569" ht="15.75" customHeight="1">
      <c r="A1569" s="53" t="s">
        <v>7966</v>
      </c>
      <c r="B1569" s="65">
        <v>1.2178907E8</v>
      </c>
      <c r="C1569" s="61" t="s">
        <v>20513</v>
      </c>
      <c r="D1569" s="63"/>
      <c r="E1569" s="60">
        <v>270.0</v>
      </c>
    </row>
    <row r="1570" ht="15.75" customHeight="1">
      <c r="A1570" s="53" t="s">
        <v>7966</v>
      </c>
      <c r="B1570" s="65">
        <v>1.21975024E8</v>
      </c>
      <c r="C1570" s="61" t="s">
        <v>20514</v>
      </c>
      <c r="D1570" s="63"/>
      <c r="E1570" s="60">
        <v>7.5</v>
      </c>
    </row>
    <row r="1571" ht="15.75" customHeight="1">
      <c r="A1571" s="53" t="s">
        <v>7966</v>
      </c>
      <c r="B1571" s="65">
        <v>1.21975026E8</v>
      </c>
      <c r="C1571" s="61" t="s">
        <v>20515</v>
      </c>
      <c r="D1571" s="63"/>
      <c r="E1571" s="60">
        <v>15.0</v>
      </c>
    </row>
    <row r="1572" ht="15.75" customHeight="1">
      <c r="A1572" s="53" t="s">
        <v>7966</v>
      </c>
      <c r="B1572" s="65">
        <v>1.21975315E8</v>
      </c>
      <c r="C1572" s="61" t="s">
        <v>20516</v>
      </c>
      <c r="D1572" s="63"/>
      <c r="E1572" s="60">
        <v>450.0</v>
      </c>
    </row>
    <row r="1573" ht="15.75" customHeight="1">
      <c r="A1573" s="53" t="s">
        <v>7966</v>
      </c>
      <c r="B1573" s="65">
        <v>1.21975401E8</v>
      </c>
      <c r="C1573" s="61" t="s">
        <v>20517</v>
      </c>
      <c r="D1573" s="63"/>
      <c r="E1573" s="60">
        <v>30.0</v>
      </c>
    </row>
    <row r="1574" ht="15.75" customHeight="1">
      <c r="A1574" s="53" t="s">
        <v>7966</v>
      </c>
      <c r="B1574" s="65">
        <v>1.21975477E8</v>
      </c>
      <c r="C1574" s="61" t="s">
        <v>20518</v>
      </c>
      <c r="D1574" s="63"/>
      <c r="E1574" s="60">
        <v>105.0</v>
      </c>
    </row>
    <row r="1575" ht="15.75" customHeight="1">
      <c r="A1575" s="53" t="s">
        <v>7966</v>
      </c>
      <c r="B1575" s="65">
        <v>1.21975485E8</v>
      </c>
      <c r="C1575" s="61" t="s">
        <v>20519</v>
      </c>
      <c r="D1575" s="63"/>
      <c r="E1575" s="60">
        <v>900.0</v>
      </c>
    </row>
    <row r="1576" ht="15.75" customHeight="1">
      <c r="A1576" s="53" t="s">
        <v>7966</v>
      </c>
      <c r="B1576" s="65">
        <v>1.21975581E8</v>
      </c>
      <c r="C1576" s="61" t="s">
        <v>20520</v>
      </c>
      <c r="D1576" s="63"/>
      <c r="E1576" s="60">
        <v>0.0</v>
      </c>
    </row>
    <row r="1577" ht="15.75" customHeight="1">
      <c r="A1577" s="53" t="s">
        <v>7966</v>
      </c>
      <c r="B1577" s="65">
        <v>1.21975753E8</v>
      </c>
      <c r="C1577" s="61" t="s">
        <v>20521</v>
      </c>
      <c r="D1577" s="63"/>
      <c r="E1577" s="60">
        <v>420.0</v>
      </c>
    </row>
    <row r="1578" ht="15.75" customHeight="1">
      <c r="A1578" s="53" t="s">
        <v>7966</v>
      </c>
      <c r="B1578" s="65">
        <v>1.21975842E8</v>
      </c>
      <c r="C1578" s="61" t="s">
        <v>20522</v>
      </c>
      <c r="D1578" s="63"/>
      <c r="E1578" s="60">
        <v>1350.0</v>
      </c>
    </row>
    <row r="1579" ht="15.75" customHeight="1">
      <c r="A1579" s="53" t="s">
        <v>7966</v>
      </c>
      <c r="B1579" s="65">
        <v>1.21975955E8</v>
      </c>
      <c r="C1579" s="61" t="s">
        <v>20523</v>
      </c>
      <c r="D1579" s="63"/>
      <c r="E1579" s="60">
        <v>0.0</v>
      </c>
    </row>
    <row r="1580" ht="15.75" customHeight="1">
      <c r="A1580" s="53" t="s">
        <v>7966</v>
      </c>
      <c r="B1580" s="65">
        <v>1.21975988E8</v>
      </c>
      <c r="C1580" s="61" t="s">
        <v>20524</v>
      </c>
      <c r="D1580" s="63"/>
      <c r="E1580" s="60">
        <v>0.0</v>
      </c>
    </row>
    <row r="1581" ht="15.75" customHeight="1">
      <c r="A1581" s="53" t="s">
        <v>7966</v>
      </c>
      <c r="B1581" s="65">
        <v>1.21975996E8</v>
      </c>
      <c r="C1581" s="61" t="s">
        <v>20525</v>
      </c>
      <c r="D1581" s="63"/>
      <c r="E1581" s="60">
        <v>0.0</v>
      </c>
    </row>
    <row r="1582" ht="15.75" customHeight="1">
      <c r="A1582" s="53" t="s">
        <v>7966</v>
      </c>
      <c r="B1582" s="65">
        <v>1.22084016E8</v>
      </c>
      <c r="C1582" s="61" t="s">
        <v>20526</v>
      </c>
      <c r="D1582" s="63"/>
      <c r="E1582" s="60">
        <v>1.0</v>
      </c>
    </row>
    <row r="1583" ht="15.75" customHeight="1">
      <c r="A1583" s="53" t="s">
        <v>7966</v>
      </c>
      <c r="B1583" s="65">
        <v>1.22327061E8</v>
      </c>
      <c r="C1583" s="61" t="s">
        <v>20527</v>
      </c>
      <c r="D1583" s="63"/>
      <c r="E1583" s="60">
        <v>4.0</v>
      </c>
    </row>
    <row r="1584" ht="15.75" customHeight="1">
      <c r="A1584" s="53" t="s">
        <v>7966</v>
      </c>
      <c r="B1584" s="65">
        <v>1.22530036E8</v>
      </c>
      <c r="C1584" s="61" t="s">
        <v>20528</v>
      </c>
      <c r="D1584" s="63"/>
      <c r="E1584" s="60">
        <v>1.0</v>
      </c>
    </row>
    <row r="1585" ht="15.75" customHeight="1">
      <c r="A1585" s="53" t="s">
        <v>7966</v>
      </c>
      <c r="B1585" s="65">
        <v>1.22530037E8</v>
      </c>
      <c r="C1585" s="61" t="s">
        <v>20529</v>
      </c>
      <c r="D1585" s="63"/>
      <c r="E1585" s="60">
        <v>1.0</v>
      </c>
    </row>
    <row r="1586" ht="15.75" customHeight="1">
      <c r="A1586" s="53" t="s">
        <v>7966</v>
      </c>
      <c r="B1586" s="65">
        <v>1.22750007E8</v>
      </c>
      <c r="C1586" s="61" t="s">
        <v>20530</v>
      </c>
      <c r="D1586" s="63"/>
      <c r="E1586" s="60">
        <v>5.0</v>
      </c>
    </row>
    <row r="1587" ht="15.75" customHeight="1">
      <c r="A1587" s="53" t="s">
        <v>7966</v>
      </c>
      <c r="B1587" s="65">
        <v>1.22750022E8</v>
      </c>
      <c r="C1587" s="61" t="s">
        <v>20531</v>
      </c>
      <c r="D1587" s="63"/>
      <c r="E1587" s="60">
        <v>3.0</v>
      </c>
    </row>
    <row r="1588" ht="15.75" customHeight="1">
      <c r="A1588" s="53" t="s">
        <v>7966</v>
      </c>
      <c r="B1588" s="65">
        <v>1.22939006E8</v>
      </c>
      <c r="C1588" s="61" t="s">
        <v>20532</v>
      </c>
      <c r="D1588" s="63"/>
      <c r="E1588" s="60">
        <v>12.0</v>
      </c>
    </row>
    <row r="1589" ht="15.75" customHeight="1">
      <c r="A1589" s="53" t="s">
        <v>7966</v>
      </c>
      <c r="B1589" s="65">
        <v>1.22939042E8</v>
      </c>
      <c r="C1589" s="61" t="s">
        <v>20533</v>
      </c>
      <c r="D1589" s="63"/>
      <c r="E1589" s="60">
        <v>1.0</v>
      </c>
    </row>
    <row r="1590" ht="15.75" customHeight="1">
      <c r="A1590" s="53" t="s">
        <v>7966</v>
      </c>
      <c r="B1590" s="65">
        <v>1.22939043E8</v>
      </c>
      <c r="C1590" s="61" t="s">
        <v>20534</v>
      </c>
      <c r="D1590" s="63"/>
      <c r="E1590" s="60">
        <v>1.0</v>
      </c>
    </row>
    <row r="1591" ht="15.75" customHeight="1">
      <c r="A1591" s="53" t="s">
        <v>7966</v>
      </c>
      <c r="B1591" s="65">
        <v>1.22939089E8</v>
      </c>
      <c r="C1591" s="61" t="s">
        <v>20535</v>
      </c>
      <c r="D1591" s="63"/>
      <c r="E1591" s="60">
        <v>4.0</v>
      </c>
    </row>
    <row r="1592" ht="15.75" customHeight="1">
      <c r="A1592" s="53" t="s">
        <v>7966</v>
      </c>
      <c r="B1592" s="65">
        <v>1.22939109E8</v>
      </c>
      <c r="C1592" s="61" t="s">
        <v>20536</v>
      </c>
      <c r="D1592" s="63"/>
      <c r="E1592" s="60">
        <v>1.0</v>
      </c>
    </row>
    <row r="1593" ht="15.75" customHeight="1">
      <c r="A1593" s="53" t="s">
        <v>7966</v>
      </c>
      <c r="B1593" s="65">
        <v>1.2293911E8</v>
      </c>
      <c r="C1593" s="61" t="s">
        <v>20537</v>
      </c>
      <c r="D1593" s="63"/>
      <c r="E1593" s="60">
        <v>1.0</v>
      </c>
    </row>
    <row r="1594" ht="15.75" customHeight="1">
      <c r="A1594" s="53" t="s">
        <v>7966</v>
      </c>
      <c r="B1594" s="65">
        <v>1.22939111E8</v>
      </c>
      <c r="C1594" s="61" t="s">
        <v>20538</v>
      </c>
      <c r="D1594" s="63"/>
      <c r="E1594" s="60">
        <v>1.0</v>
      </c>
    </row>
    <row r="1595" ht="15.75" customHeight="1">
      <c r="A1595" s="53" t="s">
        <v>7966</v>
      </c>
      <c r="B1595" s="65">
        <v>1.22939112E8</v>
      </c>
      <c r="C1595" s="61" t="s">
        <v>20539</v>
      </c>
      <c r="D1595" s="63"/>
      <c r="E1595" s="60">
        <v>1.0</v>
      </c>
    </row>
    <row r="1596" ht="15.75" customHeight="1">
      <c r="A1596" s="53" t="s">
        <v>7966</v>
      </c>
      <c r="B1596" s="65">
        <v>1.22939114E8</v>
      </c>
      <c r="C1596" s="61" t="s">
        <v>20540</v>
      </c>
      <c r="D1596" s="63"/>
      <c r="E1596" s="60">
        <v>1.0</v>
      </c>
    </row>
    <row r="1597" ht="15.75" customHeight="1">
      <c r="A1597" s="53" t="s">
        <v>7966</v>
      </c>
      <c r="B1597" s="65">
        <v>1.22939115E8</v>
      </c>
      <c r="C1597" s="61" t="s">
        <v>20541</v>
      </c>
      <c r="D1597" s="63"/>
      <c r="E1597" s="60">
        <v>1.0</v>
      </c>
    </row>
    <row r="1598" ht="15.75" customHeight="1">
      <c r="A1598" s="53" t="s">
        <v>7966</v>
      </c>
      <c r="B1598" s="65">
        <v>1.22939119E8</v>
      </c>
      <c r="C1598" s="61" t="s">
        <v>20542</v>
      </c>
      <c r="D1598" s="63"/>
      <c r="E1598" s="60">
        <v>2.0</v>
      </c>
    </row>
    <row r="1599" ht="15.75" customHeight="1">
      <c r="A1599" s="53" t="s">
        <v>7966</v>
      </c>
      <c r="B1599" s="65">
        <v>1.22939121E8</v>
      </c>
      <c r="C1599" s="61" t="s">
        <v>20543</v>
      </c>
      <c r="D1599" s="63"/>
      <c r="E1599" s="60">
        <v>2.0</v>
      </c>
    </row>
    <row r="1600" ht="15.75" customHeight="1">
      <c r="A1600" s="53" t="s">
        <v>7966</v>
      </c>
      <c r="B1600" s="65">
        <v>1.2293913E8</v>
      </c>
      <c r="C1600" s="61" t="s">
        <v>20544</v>
      </c>
      <c r="D1600" s="63"/>
      <c r="E1600" s="60">
        <v>8.0</v>
      </c>
    </row>
    <row r="1601" ht="15.75" customHeight="1">
      <c r="A1601" s="53" t="s">
        <v>7966</v>
      </c>
      <c r="B1601" s="65">
        <v>1.22939134E8</v>
      </c>
      <c r="C1601" s="61" t="s">
        <v>20545</v>
      </c>
      <c r="D1601" s="63"/>
      <c r="E1601" s="60">
        <v>16.0</v>
      </c>
    </row>
    <row r="1602" ht="15.75" customHeight="1">
      <c r="A1602" s="53" t="s">
        <v>7966</v>
      </c>
      <c r="B1602" s="65">
        <v>1.22939135E8</v>
      </c>
      <c r="C1602" s="61" t="s">
        <v>20546</v>
      </c>
      <c r="D1602" s="63"/>
      <c r="E1602" s="60">
        <v>4.0</v>
      </c>
    </row>
    <row r="1603" ht="15.75" customHeight="1">
      <c r="A1603" s="53" t="s">
        <v>7966</v>
      </c>
      <c r="B1603" s="65">
        <v>1.22939137E8</v>
      </c>
      <c r="C1603" s="61" t="s">
        <v>20547</v>
      </c>
      <c r="D1603" s="63"/>
      <c r="E1603" s="60">
        <v>144.0</v>
      </c>
    </row>
    <row r="1604" ht="15.75" customHeight="1">
      <c r="A1604" s="53" t="s">
        <v>7966</v>
      </c>
      <c r="B1604" s="65">
        <v>1.22939138E8</v>
      </c>
      <c r="C1604" s="61" t="s">
        <v>20548</v>
      </c>
      <c r="D1604" s="63"/>
      <c r="E1604" s="60">
        <v>30.0</v>
      </c>
    </row>
    <row r="1605" ht="15.75" customHeight="1">
      <c r="A1605" s="53" t="s">
        <v>7966</v>
      </c>
      <c r="B1605" s="65">
        <v>1.22939139E8</v>
      </c>
      <c r="C1605" s="61" t="s">
        <v>20549</v>
      </c>
      <c r="D1605" s="63"/>
      <c r="E1605" s="60">
        <v>30.0</v>
      </c>
    </row>
    <row r="1606" ht="15.75" customHeight="1">
      <c r="A1606" s="53" t="s">
        <v>7966</v>
      </c>
      <c r="B1606" s="65">
        <v>1.22939176E8</v>
      </c>
      <c r="C1606" s="61" t="s">
        <v>20550</v>
      </c>
      <c r="D1606" s="63"/>
      <c r="E1606" s="60">
        <v>2.0</v>
      </c>
    </row>
    <row r="1607" ht="15.75" customHeight="1">
      <c r="A1607" s="53" t="s">
        <v>7966</v>
      </c>
      <c r="B1607" s="65">
        <v>1.22939179E8</v>
      </c>
      <c r="C1607" s="61" t="s">
        <v>20551</v>
      </c>
      <c r="D1607" s="63"/>
      <c r="E1607" s="60">
        <v>6.0</v>
      </c>
    </row>
    <row r="1608" ht="15.75" customHeight="1">
      <c r="A1608" s="53" t="s">
        <v>7966</v>
      </c>
      <c r="B1608" s="65">
        <v>1.22939188E8</v>
      </c>
      <c r="C1608" s="61" t="s">
        <v>20552</v>
      </c>
      <c r="D1608" s="63"/>
      <c r="E1608" s="60">
        <v>2.0</v>
      </c>
    </row>
    <row r="1609" ht="15.75" customHeight="1">
      <c r="A1609" s="53" t="s">
        <v>7966</v>
      </c>
      <c r="B1609" s="65">
        <v>1.22939189E8</v>
      </c>
      <c r="C1609" s="61" t="s">
        <v>20553</v>
      </c>
      <c r="D1609" s="63"/>
      <c r="E1609" s="60">
        <v>2.0</v>
      </c>
    </row>
    <row r="1610" ht="15.75" customHeight="1">
      <c r="A1610" s="53" t="s">
        <v>7966</v>
      </c>
      <c r="B1610" s="65">
        <v>1.22939191E8</v>
      </c>
      <c r="C1610" s="61" t="s">
        <v>20554</v>
      </c>
      <c r="D1610" s="63"/>
      <c r="E1610" s="60">
        <v>3.0</v>
      </c>
    </row>
    <row r="1611" ht="15.75" customHeight="1">
      <c r="A1611" s="53" t="s">
        <v>7966</v>
      </c>
      <c r="B1611" s="65">
        <v>1.22939193E8</v>
      </c>
      <c r="C1611" s="61" t="s">
        <v>20555</v>
      </c>
      <c r="D1611" s="63"/>
      <c r="E1611" s="60">
        <v>12.0</v>
      </c>
    </row>
    <row r="1612" ht="15.75" customHeight="1">
      <c r="A1612" s="53" t="s">
        <v>7966</v>
      </c>
      <c r="B1612" s="65">
        <v>1.229392E8</v>
      </c>
      <c r="C1612" s="61" t="s">
        <v>20556</v>
      </c>
      <c r="D1612" s="63"/>
      <c r="E1612" s="60">
        <v>6.0</v>
      </c>
    </row>
    <row r="1613" ht="15.75" customHeight="1">
      <c r="A1613" s="53" t="s">
        <v>7966</v>
      </c>
      <c r="B1613" s="65">
        <v>1.22939204E8</v>
      </c>
      <c r="C1613" s="61" t="s">
        <v>20557</v>
      </c>
      <c r="D1613" s="63"/>
      <c r="E1613" s="60">
        <v>2.0</v>
      </c>
    </row>
    <row r="1614" ht="15.75" customHeight="1">
      <c r="A1614" s="53" t="s">
        <v>7966</v>
      </c>
      <c r="B1614" s="65">
        <v>1.22939208E8</v>
      </c>
      <c r="C1614" s="61" t="s">
        <v>20558</v>
      </c>
      <c r="D1614" s="63"/>
      <c r="E1614" s="60">
        <v>7.0</v>
      </c>
    </row>
    <row r="1615" ht="15.75" customHeight="1">
      <c r="A1615" s="53" t="s">
        <v>7966</v>
      </c>
      <c r="B1615" s="65">
        <v>1.2293921E8</v>
      </c>
      <c r="C1615" s="61" t="s">
        <v>20559</v>
      </c>
      <c r="D1615" s="63"/>
      <c r="E1615" s="60">
        <v>6.0</v>
      </c>
    </row>
    <row r="1616" ht="15.75" customHeight="1">
      <c r="A1616" s="53" t="s">
        <v>7966</v>
      </c>
      <c r="B1616" s="65">
        <v>1.22939223E8</v>
      </c>
      <c r="C1616" s="61" t="s">
        <v>20560</v>
      </c>
      <c r="D1616" s="63"/>
      <c r="E1616" s="60">
        <v>15.0</v>
      </c>
    </row>
    <row r="1617" ht="15.75" customHeight="1">
      <c r="A1617" s="53" t="s">
        <v>7966</v>
      </c>
      <c r="B1617" s="65">
        <v>1.22939224E8</v>
      </c>
      <c r="C1617" s="61" t="s">
        <v>20561</v>
      </c>
      <c r="D1617" s="63"/>
      <c r="E1617" s="60">
        <v>2.0</v>
      </c>
    </row>
    <row r="1618" ht="15.75" customHeight="1">
      <c r="A1618" s="53" t="s">
        <v>7966</v>
      </c>
      <c r="B1618" s="65">
        <v>1.22939317E8</v>
      </c>
      <c r="C1618" s="61" t="s">
        <v>20562</v>
      </c>
      <c r="D1618" s="63"/>
      <c r="E1618" s="60">
        <v>30.0</v>
      </c>
    </row>
    <row r="1619" ht="15.75" customHeight="1">
      <c r="A1619" s="53" t="s">
        <v>7966</v>
      </c>
      <c r="B1619" s="65">
        <v>1.2293932E8</v>
      </c>
      <c r="C1619" s="61" t="s">
        <v>20563</v>
      </c>
      <c r="D1619" s="63"/>
      <c r="E1619" s="60">
        <v>46.0</v>
      </c>
    </row>
    <row r="1620" ht="15.75" customHeight="1">
      <c r="A1620" s="53" t="s">
        <v>7966</v>
      </c>
      <c r="B1620" s="65">
        <v>1.22963012E8</v>
      </c>
      <c r="C1620" s="61" t="s">
        <v>20564</v>
      </c>
      <c r="D1620" s="63"/>
      <c r="E1620" s="60">
        <v>5.0</v>
      </c>
    </row>
    <row r="1621" ht="15.75" customHeight="1">
      <c r="A1621" s="53" t="s">
        <v>7966</v>
      </c>
      <c r="B1621" s="65">
        <v>1.22963014E8</v>
      </c>
      <c r="C1621" s="61" t="s">
        <v>20565</v>
      </c>
      <c r="D1621" s="63"/>
      <c r="E1621" s="60">
        <v>10.0</v>
      </c>
    </row>
    <row r="1622" ht="15.75" customHeight="1">
      <c r="A1622" s="53" t="s">
        <v>7966</v>
      </c>
      <c r="B1622" s="65">
        <v>1.22963019E8</v>
      </c>
      <c r="C1622" s="61" t="s">
        <v>20566</v>
      </c>
      <c r="D1622" s="63"/>
      <c r="E1622" s="60">
        <v>5.0</v>
      </c>
    </row>
    <row r="1623" ht="15.75" customHeight="1">
      <c r="A1623" s="53" t="s">
        <v>7966</v>
      </c>
      <c r="B1623" s="65">
        <v>1.23021004E8</v>
      </c>
      <c r="C1623" s="61" t="s">
        <v>20567</v>
      </c>
      <c r="D1623" s="63"/>
      <c r="E1623" s="60">
        <v>2.0</v>
      </c>
    </row>
    <row r="1624" ht="15.75" customHeight="1">
      <c r="A1624" s="53" t="s">
        <v>7966</v>
      </c>
      <c r="B1624" s="65">
        <v>1.23021005E8</v>
      </c>
      <c r="C1624" s="61" t="s">
        <v>20568</v>
      </c>
      <c r="D1624" s="63"/>
      <c r="E1624" s="60">
        <v>2.0</v>
      </c>
    </row>
    <row r="1625" ht="15.75" customHeight="1">
      <c r="A1625" s="53" t="s">
        <v>7966</v>
      </c>
      <c r="B1625" s="65">
        <v>1.23021006E8</v>
      </c>
      <c r="C1625" s="61" t="s">
        <v>20569</v>
      </c>
      <c r="D1625" s="63"/>
      <c r="E1625" s="60">
        <v>2.0</v>
      </c>
    </row>
    <row r="1626" ht="15.75" customHeight="1">
      <c r="A1626" s="53" t="s">
        <v>7966</v>
      </c>
      <c r="B1626" s="65">
        <v>1.23021007E8</v>
      </c>
      <c r="C1626" s="61" t="s">
        <v>20570</v>
      </c>
      <c r="D1626" s="63"/>
      <c r="E1626" s="60">
        <v>2.0</v>
      </c>
    </row>
    <row r="1627" ht="15.75" customHeight="1">
      <c r="A1627" s="53" t="s">
        <v>7966</v>
      </c>
      <c r="B1627" s="65">
        <v>1.23021008E8</v>
      </c>
      <c r="C1627" s="61" t="s">
        <v>20571</v>
      </c>
      <c r="D1627" s="63"/>
      <c r="E1627" s="60">
        <v>2.0</v>
      </c>
    </row>
    <row r="1628" ht="15.75" customHeight="1">
      <c r="A1628" s="53" t="s">
        <v>7966</v>
      </c>
      <c r="B1628" s="65">
        <v>1.23021009E8</v>
      </c>
      <c r="C1628" s="61" t="s">
        <v>20572</v>
      </c>
      <c r="D1628" s="63"/>
      <c r="E1628" s="60">
        <v>2.0</v>
      </c>
    </row>
    <row r="1629" ht="15.75" customHeight="1">
      <c r="A1629" s="53" t="s">
        <v>7966</v>
      </c>
      <c r="B1629" s="65">
        <v>1.2302101E8</v>
      </c>
      <c r="C1629" s="61" t="s">
        <v>20573</v>
      </c>
      <c r="D1629" s="63"/>
      <c r="E1629" s="60">
        <v>2.0</v>
      </c>
    </row>
    <row r="1630" ht="15.75" customHeight="1">
      <c r="A1630" s="53" t="s">
        <v>7966</v>
      </c>
      <c r="B1630" s="65">
        <v>1.23021011E8</v>
      </c>
      <c r="C1630" s="61" t="s">
        <v>20574</v>
      </c>
      <c r="D1630" s="63"/>
      <c r="E1630" s="60">
        <v>2.0</v>
      </c>
    </row>
    <row r="1631" ht="15.75" customHeight="1">
      <c r="A1631" s="53" t="s">
        <v>7966</v>
      </c>
      <c r="B1631" s="65">
        <v>1.23021012E8</v>
      </c>
      <c r="C1631" s="61" t="s">
        <v>20575</v>
      </c>
      <c r="D1631" s="63"/>
      <c r="E1631" s="60">
        <v>2.0</v>
      </c>
    </row>
    <row r="1632" ht="15.75" customHeight="1">
      <c r="A1632" s="53" t="s">
        <v>7966</v>
      </c>
      <c r="B1632" s="65">
        <v>1.23021013E8</v>
      </c>
      <c r="C1632" s="61" t="s">
        <v>20576</v>
      </c>
      <c r="D1632" s="63"/>
      <c r="E1632" s="60">
        <v>2.0</v>
      </c>
    </row>
    <row r="1633" ht="15.75" customHeight="1">
      <c r="A1633" s="53" t="s">
        <v>7966</v>
      </c>
      <c r="B1633" s="65">
        <v>1.23021014E8</v>
      </c>
      <c r="C1633" s="61" t="s">
        <v>20577</v>
      </c>
      <c r="D1633" s="63"/>
      <c r="E1633" s="60">
        <v>2.0</v>
      </c>
    </row>
    <row r="1634" ht="15.75" customHeight="1">
      <c r="A1634" s="53" t="s">
        <v>7966</v>
      </c>
      <c r="B1634" s="65">
        <v>1.23056006E8</v>
      </c>
      <c r="C1634" s="61" t="s">
        <v>20578</v>
      </c>
      <c r="D1634" s="63"/>
      <c r="E1634" s="60">
        <v>6.0</v>
      </c>
    </row>
    <row r="1635" ht="15.75" customHeight="1">
      <c r="A1635" s="53" t="s">
        <v>7966</v>
      </c>
      <c r="B1635" s="65">
        <v>1.23056007E8</v>
      </c>
      <c r="C1635" s="61" t="s">
        <v>20579</v>
      </c>
      <c r="D1635" s="63"/>
      <c r="E1635" s="60">
        <v>2.0</v>
      </c>
    </row>
    <row r="1636" ht="15.75" customHeight="1">
      <c r="A1636" s="53" t="s">
        <v>7966</v>
      </c>
      <c r="B1636" s="65">
        <v>1.23056008E8</v>
      </c>
      <c r="C1636" s="61" t="s">
        <v>20580</v>
      </c>
      <c r="D1636" s="63"/>
      <c r="E1636" s="60">
        <v>2.0</v>
      </c>
    </row>
    <row r="1637" ht="15.75" customHeight="1">
      <c r="A1637" s="53" t="s">
        <v>7966</v>
      </c>
      <c r="B1637" s="65">
        <v>1.23153001E8</v>
      </c>
      <c r="C1637" s="61" t="s">
        <v>20581</v>
      </c>
      <c r="D1637" s="63"/>
      <c r="E1637" s="60">
        <v>2.0</v>
      </c>
    </row>
    <row r="1638" ht="15.75" customHeight="1">
      <c r="A1638" s="53" t="s">
        <v>7966</v>
      </c>
      <c r="B1638" s="65">
        <v>1.24532004E8</v>
      </c>
      <c r="C1638" s="61" t="s">
        <v>20582</v>
      </c>
      <c r="D1638" s="63"/>
      <c r="E1638" s="60">
        <v>4.0</v>
      </c>
    </row>
    <row r="1639" ht="15.75" customHeight="1">
      <c r="A1639" s="53" t="s">
        <v>7966</v>
      </c>
      <c r="B1639" s="65">
        <v>1.24532005E8</v>
      </c>
      <c r="C1639" s="61" t="s">
        <v>20583</v>
      </c>
      <c r="D1639" s="63"/>
      <c r="E1639" s="60">
        <v>4.0</v>
      </c>
    </row>
    <row r="1640" ht="15.75" customHeight="1">
      <c r="A1640" s="53" t="s">
        <v>7966</v>
      </c>
      <c r="B1640" s="65">
        <v>1.25229002E8</v>
      </c>
      <c r="C1640" s="61" t="s">
        <v>20584</v>
      </c>
      <c r="D1640" s="63"/>
      <c r="E1640" s="60">
        <v>1.0</v>
      </c>
    </row>
    <row r="1641" ht="15.75" customHeight="1">
      <c r="A1641" s="53" t="s">
        <v>7966</v>
      </c>
      <c r="B1641" s="65">
        <v>1.25270001E8</v>
      </c>
      <c r="C1641" s="61" t="s">
        <v>20585</v>
      </c>
      <c r="D1641" s="63"/>
      <c r="E1641" s="60">
        <v>863.0</v>
      </c>
    </row>
    <row r="1642" ht="15.75" customHeight="1">
      <c r="A1642" s="53" t="s">
        <v>7966</v>
      </c>
      <c r="B1642" s="65">
        <v>1.25334013E8</v>
      </c>
      <c r="C1642" s="61" t="s">
        <v>20586</v>
      </c>
      <c r="D1642" s="63"/>
      <c r="E1642" s="60">
        <v>30.0</v>
      </c>
    </row>
    <row r="1643" ht="15.75" customHeight="1">
      <c r="A1643" s="53" t="s">
        <v>7966</v>
      </c>
      <c r="B1643" s="65">
        <v>1.25342006E8</v>
      </c>
      <c r="C1643" s="61" t="s">
        <v>20587</v>
      </c>
      <c r="D1643" s="63"/>
      <c r="E1643" s="60">
        <v>54.0</v>
      </c>
    </row>
    <row r="1644" ht="15.75" customHeight="1">
      <c r="A1644" s="53" t="s">
        <v>7966</v>
      </c>
      <c r="B1644" s="65">
        <v>1.25369001E8</v>
      </c>
      <c r="C1644" s="61" t="s">
        <v>20588</v>
      </c>
      <c r="D1644" s="63"/>
      <c r="E1644" s="60">
        <v>1.0</v>
      </c>
    </row>
    <row r="1645" ht="15.75" customHeight="1">
      <c r="A1645" s="53" t="s">
        <v>7966</v>
      </c>
      <c r="B1645" s="65">
        <v>1.25407007E8</v>
      </c>
      <c r="C1645" s="61" t="s">
        <v>20589</v>
      </c>
      <c r="D1645" s="63"/>
      <c r="E1645" s="60">
        <v>2250.0</v>
      </c>
    </row>
    <row r="1646" ht="15.75" customHeight="1">
      <c r="A1646" s="53" t="s">
        <v>7966</v>
      </c>
      <c r="B1646" s="65">
        <v>1.2540701E8</v>
      </c>
      <c r="C1646" s="61" t="s">
        <v>20590</v>
      </c>
      <c r="D1646" s="63"/>
      <c r="E1646" s="60">
        <v>0.0</v>
      </c>
    </row>
    <row r="1647" ht="15.75" customHeight="1">
      <c r="A1647" s="53" t="s">
        <v>7966</v>
      </c>
      <c r="B1647" s="65">
        <v>1.25407027E8</v>
      </c>
      <c r="C1647" s="61" t="s">
        <v>20591</v>
      </c>
      <c r="D1647" s="63"/>
      <c r="E1647" s="60">
        <v>41.25</v>
      </c>
    </row>
    <row r="1648" ht="15.75" customHeight="1">
      <c r="A1648" s="53" t="s">
        <v>7966</v>
      </c>
      <c r="B1648" s="65">
        <v>1.25407034E8</v>
      </c>
      <c r="C1648" s="61" t="s">
        <v>20592</v>
      </c>
      <c r="D1648" s="63"/>
      <c r="E1648" s="60">
        <v>0.0</v>
      </c>
    </row>
    <row r="1649" ht="15.75" customHeight="1">
      <c r="A1649" s="53" t="s">
        <v>7966</v>
      </c>
      <c r="B1649" s="65">
        <v>1.25407043E8</v>
      </c>
      <c r="C1649" s="61" t="s">
        <v>20593</v>
      </c>
      <c r="D1649" s="63"/>
      <c r="E1649" s="60">
        <v>0.0</v>
      </c>
    </row>
    <row r="1650" ht="15.75" customHeight="1">
      <c r="A1650" s="53" t="s">
        <v>7966</v>
      </c>
      <c r="B1650" s="65">
        <v>1.25407045E8</v>
      </c>
      <c r="C1650" s="61" t="s">
        <v>20594</v>
      </c>
      <c r="D1650" s="63"/>
      <c r="E1650" s="60">
        <v>450.0</v>
      </c>
    </row>
    <row r="1651" ht="15.75" customHeight="1">
      <c r="A1651" s="53" t="s">
        <v>7966</v>
      </c>
      <c r="B1651" s="65">
        <v>1.25407055E8</v>
      </c>
      <c r="C1651" s="61" t="s">
        <v>20595</v>
      </c>
      <c r="D1651" s="63"/>
      <c r="E1651" s="60">
        <v>105.0</v>
      </c>
    </row>
    <row r="1652" ht="15.75" customHeight="1">
      <c r="A1652" s="53" t="s">
        <v>7966</v>
      </c>
      <c r="B1652" s="65">
        <v>1.2540706E8</v>
      </c>
      <c r="C1652" s="61" t="s">
        <v>20596</v>
      </c>
      <c r="D1652" s="63"/>
      <c r="E1652" s="60">
        <v>225.0</v>
      </c>
    </row>
    <row r="1653" ht="15.75" customHeight="1">
      <c r="A1653" s="53" t="s">
        <v>7966</v>
      </c>
      <c r="B1653" s="65">
        <v>1.25407093E8</v>
      </c>
      <c r="C1653" s="61" t="s">
        <v>20597</v>
      </c>
      <c r="D1653" s="63"/>
      <c r="E1653" s="60">
        <v>900.0</v>
      </c>
    </row>
    <row r="1654" ht="15.75" customHeight="1">
      <c r="A1654" s="53" t="s">
        <v>7966</v>
      </c>
      <c r="B1654" s="65">
        <v>1.254071E8</v>
      </c>
      <c r="C1654" s="61" t="s">
        <v>20598</v>
      </c>
      <c r="D1654" s="63"/>
      <c r="E1654" s="60">
        <v>1800.0</v>
      </c>
    </row>
    <row r="1655" ht="15.75" customHeight="1">
      <c r="A1655" s="53" t="s">
        <v>7966</v>
      </c>
      <c r="B1655" s="65">
        <v>1.25407101E8</v>
      </c>
      <c r="C1655" s="61" t="s">
        <v>20599</v>
      </c>
      <c r="D1655" s="63"/>
      <c r="E1655" s="60">
        <v>450.0</v>
      </c>
    </row>
    <row r="1656" ht="15.75" customHeight="1">
      <c r="A1656" s="53" t="s">
        <v>7966</v>
      </c>
      <c r="B1656" s="65">
        <v>1.25407102E8</v>
      </c>
      <c r="C1656" s="61" t="s">
        <v>20600</v>
      </c>
      <c r="D1656" s="63"/>
      <c r="E1656" s="60">
        <v>450.0</v>
      </c>
    </row>
    <row r="1657" ht="15.75" customHeight="1">
      <c r="A1657" s="53" t="s">
        <v>7966</v>
      </c>
      <c r="B1657" s="65">
        <v>1.25407103E8</v>
      </c>
      <c r="C1657" s="61" t="s">
        <v>20601</v>
      </c>
      <c r="D1657" s="63"/>
      <c r="E1657" s="60">
        <v>900.0</v>
      </c>
    </row>
    <row r="1658" ht="15.75" customHeight="1">
      <c r="A1658" s="53" t="s">
        <v>7966</v>
      </c>
      <c r="B1658" s="65">
        <v>1.25407104E8</v>
      </c>
      <c r="C1658" s="61" t="s">
        <v>20602</v>
      </c>
      <c r="D1658" s="63"/>
      <c r="E1658" s="60">
        <v>15.0</v>
      </c>
    </row>
    <row r="1659" ht="15.75" customHeight="1">
      <c r="A1659" s="53" t="s">
        <v>7966</v>
      </c>
      <c r="B1659" s="65">
        <v>1.25407106E8</v>
      </c>
      <c r="C1659" s="61" t="s">
        <v>20603</v>
      </c>
      <c r="D1659" s="63"/>
      <c r="E1659" s="60">
        <v>47.55</v>
      </c>
    </row>
    <row r="1660" ht="15.75" customHeight="1">
      <c r="A1660" s="53" t="s">
        <v>7966</v>
      </c>
      <c r="B1660" s="65">
        <v>1.25407107E8</v>
      </c>
      <c r="C1660" s="61" t="s">
        <v>20604</v>
      </c>
      <c r="D1660" s="63"/>
      <c r="E1660" s="60">
        <v>30.0</v>
      </c>
    </row>
    <row r="1661" ht="15.75" customHeight="1">
      <c r="A1661" s="53" t="s">
        <v>7966</v>
      </c>
      <c r="B1661" s="65">
        <v>1.25407109E8</v>
      </c>
      <c r="C1661" s="61" t="s">
        <v>20605</v>
      </c>
      <c r="D1661" s="63"/>
      <c r="E1661" s="60">
        <v>93.75</v>
      </c>
    </row>
    <row r="1662" ht="15.75" customHeight="1">
      <c r="A1662" s="53" t="s">
        <v>7966</v>
      </c>
      <c r="B1662" s="65">
        <v>1.2540711E8</v>
      </c>
      <c r="C1662" s="61" t="s">
        <v>20606</v>
      </c>
      <c r="D1662" s="63"/>
      <c r="E1662" s="60">
        <v>30.0</v>
      </c>
    </row>
    <row r="1663" ht="15.75" customHeight="1">
      <c r="A1663" s="53" t="s">
        <v>7966</v>
      </c>
      <c r="B1663" s="65">
        <v>1.25407112E8</v>
      </c>
      <c r="C1663" s="61" t="s">
        <v>20607</v>
      </c>
      <c r="D1663" s="63"/>
      <c r="E1663" s="60">
        <v>450.0</v>
      </c>
    </row>
    <row r="1664" ht="15.75" customHeight="1">
      <c r="A1664" s="53" t="s">
        <v>7966</v>
      </c>
      <c r="B1664" s="65">
        <v>1.25407113E8</v>
      </c>
      <c r="C1664" s="61" t="s">
        <v>20608</v>
      </c>
      <c r="D1664" s="63"/>
      <c r="E1664" s="60">
        <v>64.95</v>
      </c>
    </row>
    <row r="1665" ht="15.75" customHeight="1">
      <c r="A1665" s="53" t="s">
        <v>7966</v>
      </c>
      <c r="B1665" s="65">
        <v>1.25407114E8</v>
      </c>
      <c r="C1665" s="61" t="s">
        <v>20609</v>
      </c>
      <c r="D1665" s="63"/>
      <c r="E1665" s="60">
        <v>15.0</v>
      </c>
    </row>
    <row r="1666" ht="15.75" customHeight="1">
      <c r="A1666" s="53" t="s">
        <v>7966</v>
      </c>
      <c r="B1666" s="65">
        <v>1.25407116E8</v>
      </c>
      <c r="C1666" s="61" t="s">
        <v>20610</v>
      </c>
      <c r="D1666" s="63"/>
      <c r="E1666" s="60">
        <v>450.0</v>
      </c>
    </row>
    <row r="1667" ht="15.75" customHeight="1">
      <c r="A1667" s="53" t="s">
        <v>7966</v>
      </c>
      <c r="B1667" s="65">
        <v>1.25407117E8</v>
      </c>
      <c r="C1667" s="61" t="s">
        <v>20611</v>
      </c>
      <c r="D1667" s="63"/>
      <c r="E1667" s="60">
        <v>17.55</v>
      </c>
    </row>
    <row r="1668" ht="15.75" customHeight="1">
      <c r="A1668" s="53" t="s">
        <v>7966</v>
      </c>
      <c r="B1668" s="65">
        <v>1.25407118E8</v>
      </c>
      <c r="C1668" s="61" t="s">
        <v>20612</v>
      </c>
      <c r="D1668" s="63"/>
      <c r="E1668" s="60">
        <v>45.0</v>
      </c>
    </row>
    <row r="1669" ht="15.75" customHeight="1">
      <c r="A1669" s="53" t="s">
        <v>7966</v>
      </c>
      <c r="B1669" s="65">
        <v>1.25407119E8</v>
      </c>
      <c r="C1669" s="61" t="s">
        <v>20613</v>
      </c>
      <c r="D1669" s="63"/>
      <c r="E1669" s="60">
        <v>1800.0</v>
      </c>
    </row>
    <row r="1670" ht="15.75" customHeight="1">
      <c r="A1670" s="53" t="s">
        <v>7966</v>
      </c>
      <c r="B1670" s="65">
        <v>1.2540712E8</v>
      </c>
      <c r="C1670" s="61" t="s">
        <v>20614</v>
      </c>
      <c r="D1670" s="63"/>
      <c r="E1670" s="60">
        <v>900.0</v>
      </c>
    </row>
    <row r="1671" ht="15.75" customHeight="1">
      <c r="A1671" s="53" t="s">
        <v>7966</v>
      </c>
      <c r="B1671" s="65">
        <v>1.25407121E8</v>
      </c>
      <c r="C1671" s="61" t="s">
        <v>20615</v>
      </c>
      <c r="D1671" s="63"/>
      <c r="E1671" s="60">
        <v>6.3</v>
      </c>
    </row>
    <row r="1672" ht="15.75" customHeight="1">
      <c r="A1672" s="53" t="s">
        <v>7966</v>
      </c>
      <c r="B1672" s="65">
        <v>1.25407122E8</v>
      </c>
      <c r="C1672" s="61" t="s">
        <v>20616</v>
      </c>
      <c r="D1672" s="63"/>
      <c r="E1672" s="60">
        <v>4.95</v>
      </c>
    </row>
    <row r="1673" ht="15.75" customHeight="1">
      <c r="A1673" s="53" t="s">
        <v>7966</v>
      </c>
      <c r="B1673" s="65">
        <v>1.25407123E8</v>
      </c>
      <c r="C1673" s="61" t="s">
        <v>20617</v>
      </c>
      <c r="D1673" s="63"/>
      <c r="E1673" s="60">
        <v>450.0</v>
      </c>
    </row>
    <row r="1674" ht="15.75" customHeight="1">
      <c r="A1674" s="53" t="s">
        <v>7966</v>
      </c>
      <c r="B1674" s="65">
        <v>1.25407124E8</v>
      </c>
      <c r="C1674" s="61" t="s">
        <v>20618</v>
      </c>
      <c r="D1674" s="63"/>
      <c r="E1674" s="60">
        <v>2.55</v>
      </c>
    </row>
    <row r="1675" ht="15.75" customHeight="1">
      <c r="A1675" s="53" t="s">
        <v>7966</v>
      </c>
      <c r="B1675" s="65">
        <v>1.25407125E8</v>
      </c>
      <c r="C1675" s="61" t="s">
        <v>20619</v>
      </c>
      <c r="D1675" s="63"/>
      <c r="E1675" s="60">
        <v>45.0</v>
      </c>
    </row>
    <row r="1676" ht="15.75" customHeight="1">
      <c r="A1676" s="53" t="s">
        <v>7966</v>
      </c>
      <c r="B1676" s="65">
        <v>1.25407126E8</v>
      </c>
      <c r="C1676" s="61" t="s">
        <v>20620</v>
      </c>
      <c r="D1676" s="63"/>
      <c r="E1676" s="60">
        <v>630.0</v>
      </c>
    </row>
    <row r="1677" ht="15.75" customHeight="1">
      <c r="A1677" s="53" t="s">
        <v>7966</v>
      </c>
      <c r="B1677" s="65">
        <v>1.25407127E8</v>
      </c>
      <c r="C1677" s="61" t="s">
        <v>20621</v>
      </c>
      <c r="D1677" s="63"/>
      <c r="E1677" s="60">
        <v>15.0</v>
      </c>
    </row>
    <row r="1678" ht="15.75" customHeight="1">
      <c r="A1678" s="53" t="s">
        <v>7966</v>
      </c>
      <c r="B1678" s="65">
        <v>1.25407128E8</v>
      </c>
      <c r="C1678" s="61" t="s">
        <v>20622</v>
      </c>
      <c r="D1678" s="63"/>
      <c r="E1678" s="60">
        <v>2250.0</v>
      </c>
    </row>
    <row r="1679" ht="15.75" customHeight="1">
      <c r="A1679" s="53" t="s">
        <v>7966</v>
      </c>
      <c r="B1679" s="65">
        <v>1.25407129E8</v>
      </c>
      <c r="C1679" s="61" t="s">
        <v>20623</v>
      </c>
      <c r="D1679" s="63"/>
      <c r="E1679" s="60">
        <v>1350.0</v>
      </c>
    </row>
    <row r="1680" ht="15.75" customHeight="1">
      <c r="A1680" s="53" t="s">
        <v>7966</v>
      </c>
      <c r="B1680" s="65">
        <v>1.2540713E8</v>
      </c>
      <c r="C1680" s="61" t="s">
        <v>20624</v>
      </c>
      <c r="D1680" s="63"/>
      <c r="E1680" s="60">
        <v>450.0</v>
      </c>
    </row>
    <row r="1681" ht="15.75" customHeight="1">
      <c r="A1681" s="53" t="s">
        <v>7966</v>
      </c>
      <c r="B1681" s="65">
        <v>1.25407131E8</v>
      </c>
      <c r="C1681" s="61" t="s">
        <v>20625</v>
      </c>
      <c r="D1681" s="63"/>
      <c r="E1681" s="60">
        <v>1.2</v>
      </c>
    </row>
    <row r="1682" ht="15.75" customHeight="1">
      <c r="A1682" s="53" t="s">
        <v>7966</v>
      </c>
      <c r="B1682" s="65">
        <v>1.25407132E8</v>
      </c>
      <c r="C1682" s="61" t="s">
        <v>20626</v>
      </c>
      <c r="D1682" s="63"/>
      <c r="E1682" s="60">
        <v>7.5</v>
      </c>
    </row>
    <row r="1683" ht="15.75" customHeight="1">
      <c r="A1683" s="53" t="s">
        <v>7966</v>
      </c>
      <c r="B1683" s="65">
        <v>1.25407133E8</v>
      </c>
      <c r="C1683" s="61" t="s">
        <v>20627</v>
      </c>
      <c r="D1683" s="63"/>
      <c r="E1683" s="60">
        <v>37.5</v>
      </c>
    </row>
    <row r="1684" ht="15.75" customHeight="1">
      <c r="A1684" s="53" t="s">
        <v>7966</v>
      </c>
      <c r="B1684" s="65">
        <v>1.25407134E8</v>
      </c>
      <c r="C1684" s="61" t="s">
        <v>20628</v>
      </c>
      <c r="D1684" s="63"/>
      <c r="E1684" s="60">
        <v>45.0</v>
      </c>
    </row>
    <row r="1685" ht="15.75" customHeight="1">
      <c r="A1685" s="53" t="s">
        <v>7966</v>
      </c>
      <c r="B1685" s="65">
        <v>1.25407135E8</v>
      </c>
      <c r="C1685" s="61" t="s">
        <v>20629</v>
      </c>
      <c r="D1685" s="63"/>
      <c r="E1685" s="60">
        <v>1260.0</v>
      </c>
    </row>
    <row r="1686" ht="15.75" customHeight="1">
      <c r="A1686" s="53" t="s">
        <v>7966</v>
      </c>
      <c r="B1686" s="65">
        <v>1.25555001E8</v>
      </c>
      <c r="C1686" s="61" t="s">
        <v>20630</v>
      </c>
      <c r="D1686" s="63"/>
      <c r="E1686" s="60">
        <v>1.0</v>
      </c>
    </row>
    <row r="1687" ht="15.75" customHeight="1">
      <c r="A1687" s="53" t="s">
        <v>7966</v>
      </c>
      <c r="B1687" s="65">
        <v>1.25555002E8</v>
      </c>
      <c r="C1687" s="61" t="s">
        <v>20631</v>
      </c>
      <c r="D1687" s="63"/>
      <c r="E1687" s="60">
        <v>1.0</v>
      </c>
    </row>
    <row r="1688" ht="15.75" customHeight="1">
      <c r="A1688" s="53" t="s">
        <v>7966</v>
      </c>
      <c r="B1688" s="65">
        <v>9520244.0</v>
      </c>
      <c r="C1688" s="61" t="s">
        <v>20632</v>
      </c>
      <c r="D1688" s="63"/>
      <c r="E1688" s="60">
        <v>828.0</v>
      </c>
    </row>
    <row r="1689" ht="15.75" customHeight="1">
      <c r="A1689" s="53" t="s">
        <v>7966</v>
      </c>
      <c r="B1689" s="65">
        <v>9520246.0</v>
      </c>
      <c r="C1689" s="61" t="s">
        <v>20633</v>
      </c>
      <c r="D1689" s="63"/>
      <c r="E1689" s="60">
        <v>480.0</v>
      </c>
    </row>
    <row r="1690" ht="15.75" customHeight="1">
      <c r="A1690" s="53" t="s">
        <v>7966</v>
      </c>
      <c r="B1690" s="65">
        <v>9520248.0</v>
      </c>
      <c r="C1690" s="61" t="s">
        <v>20634</v>
      </c>
      <c r="D1690" s="63"/>
      <c r="E1690" s="60">
        <v>51.0</v>
      </c>
    </row>
    <row r="1691" ht="15.75" customHeight="1">
      <c r="A1691" s="53" t="s">
        <v>20635</v>
      </c>
      <c r="B1691" s="66"/>
      <c r="C1691" s="67" t="s">
        <v>20636</v>
      </c>
      <c r="D1691" s="68"/>
      <c r="E1691" s="69">
        <v>1040.0</v>
      </c>
    </row>
    <row r="1692" ht="15.75" customHeight="1">
      <c r="A1692" s="53" t="s">
        <v>20635</v>
      </c>
      <c r="B1692" s="66"/>
      <c r="C1692" s="69" t="s">
        <v>20637</v>
      </c>
      <c r="D1692" s="68"/>
      <c r="E1692" s="69">
        <v>40.0</v>
      </c>
    </row>
    <row r="1693" ht="15.75" customHeight="1">
      <c r="A1693" s="53" t="s">
        <v>20635</v>
      </c>
      <c r="B1693" s="66"/>
      <c r="C1693" s="69" t="s">
        <v>13447</v>
      </c>
      <c r="D1693" s="68"/>
      <c r="E1693" s="69">
        <v>2.0</v>
      </c>
    </row>
    <row r="1694" ht="15.75" customHeight="1">
      <c r="A1694" s="53" t="s">
        <v>20635</v>
      </c>
      <c r="B1694" s="66"/>
      <c r="C1694" s="69" t="s">
        <v>13267</v>
      </c>
      <c r="D1694" s="68"/>
      <c r="E1694" s="69">
        <v>56.0</v>
      </c>
    </row>
    <row r="1695" ht="15.75" customHeight="1">
      <c r="A1695" s="53" t="s">
        <v>20635</v>
      </c>
      <c r="B1695" s="66"/>
      <c r="C1695" s="69" t="s">
        <v>20638</v>
      </c>
      <c r="D1695" s="68"/>
      <c r="E1695" s="70">
        <v>20000.0</v>
      </c>
    </row>
    <row r="1696" ht="15.75" customHeight="1">
      <c r="A1696" s="53" t="s">
        <v>20635</v>
      </c>
      <c r="B1696" s="66"/>
      <c r="C1696" s="69" t="s">
        <v>20639</v>
      </c>
      <c r="D1696" s="68"/>
      <c r="E1696" s="69">
        <v>27.0</v>
      </c>
    </row>
    <row r="1697" ht="15.75" customHeight="1">
      <c r="A1697" s="53" t="s">
        <v>20635</v>
      </c>
      <c r="B1697" s="66"/>
      <c r="C1697" s="69" t="s">
        <v>20640</v>
      </c>
      <c r="D1697" s="68"/>
      <c r="E1697" s="69">
        <v>100.0</v>
      </c>
    </row>
    <row r="1698" ht="15.75" customHeight="1">
      <c r="A1698" s="53" t="s">
        <v>20635</v>
      </c>
      <c r="B1698" s="66"/>
      <c r="C1698" s="69" t="s">
        <v>20641</v>
      </c>
      <c r="D1698" s="68"/>
      <c r="E1698" s="70">
        <v>968000.0</v>
      </c>
    </row>
    <row r="1699" ht="15.75" customHeight="1">
      <c r="A1699" s="53" t="s">
        <v>20635</v>
      </c>
      <c r="B1699" s="66"/>
      <c r="C1699" s="69" t="s">
        <v>20642</v>
      </c>
      <c r="D1699" s="68"/>
      <c r="E1699" s="69">
        <v>800.0</v>
      </c>
    </row>
    <row r="1700" ht="15.75" customHeight="1">
      <c r="A1700" s="53" t="s">
        <v>20635</v>
      </c>
      <c r="B1700" s="66"/>
      <c r="C1700" s="69" t="s">
        <v>20643</v>
      </c>
      <c r="D1700" s="68"/>
      <c r="E1700" s="69">
        <v>1.0</v>
      </c>
    </row>
    <row r="1701" ht="15.75" customHeight="1">
      <c r="A1701" s="53" t="s">
        <v>20635</v>
      </c>
      <c r="B1701" s="66"/>
      <c r="C1701" s="69" t="s">
        <v>20644</v>
      </c>
      <c r="D1701" s="68"/>
      <c r="E1701" s="69">
        <v>1.0</v>
      </c>
    </row>
    <row r="1702" ht="15.75" customHeight="1">
      <c r="A1702" s="53" t="s">
        <v>20635</v>
      </c>
      <c r="B1702" s="69">
        <v>1.3188022E7</v>
      </c>
      <c r="C1702" s="69" t="s">
        <v>20645</v>
      </c>
      <c r="D1702" s="68"/>
      <c r="E1702" s="69">
        <v>1.0</v>
      </c>
    </row>
    <row r="1703" ht="15.75" customHeight="1">
      <c r="A1703" s="53" t="s">
        <v>20635</v>
      </c>
      <c r="B1703" s="66"/>
      <c r="C1703" s="69" t="s">
        <v>20646</v>
      </c>
      <c r="D1703" s="68"/>
      <c r="E1703" s="69">
        <v>490.0</v>
      </c>
    </row>
    <row r="1704" ht="15.75" customHeight="1">
      <c r="A1704" s="53" t="s">
        <v>20635</v>
      </c>
      <c r="B1704" s="66"/>
      <c r="C1704" s="69" t="s">
        <v>20647</v>
      </c>
      <c r="D1704" s="68"/>
      <c r="E1704" s="69">
        <v>50.0</v>
      </c>
    </row>
    <row r="1705" ht="15.75" customHeight="1">
      <c r="A1705" s="53" t="s">
        <v>20635</v>
      </c>
      <c r="B1705" s="66"/>
      <c r="C1705" s="69" t="s">
        <v>20648</v>
      </c>
      <c r="D1705" s="68"/>
      <c r="E1705" s="69">
        <v>500.0</v>
      </c>
    </row>
    <row r="1706" ht="15.75" customHeight="1">
      <c r="A1706" s="53" t="s">
        <v>20635</v>
      </c>
      <c r="B1706" s="66"/>
      <c r="C1706" s="69" t="s">
        <v>20649</v>
      </c>
      <c r="D1706" s="68"/>
      <c r="E1706" s="69">
        <v>8.0</v>
      </c>
    </row>
    <row r="1707" ht="15.75" customHeight="1">
      <c r="A1707" s="53" t="s">
        <v>20635</v>
      </c>
      <c r="B1707" s="69">
        <v>9.5796014E7</v>
      </c>
      <c r="C1707" s="69" t="s">
        <v>20650</v>
      </c>
      <c r="D1707" s="68"/>
      <c r="E1707" s="69">
        <v>1.0</v>
      </c>
    </row>
    <row r="1708" ht="15.75" customHeight="1">
      <c r="A1708" s="53" t="s">
        <v>20635</v>
      </c>
      <c r="B1708" s="69">
        <v>1.02288006E8</v>
      </c>
      <c r="C1708" s="69" t="s">
        <v>20651</v>
      </c>
      <c r="D1708" s="68"/>
      <c r="E1708" s="69">
        <v>5.0</v>
      </c>
    </row>
    <row r="1709" ht="15.75" customHeight="1">
      <c r="A1709" s="53" t="s">
        <v>20635</v>
      </c>
      <c r="B1709" s="69">
        <v>6.9256019E7</v>
      </c>
      <c r="C1709" s="69" t="s">
        <v>20652</v>
      </c>
      <c r="D1709" s="68"/>
      <c r="E1709" s="69">
        <v>350.0</v>
      </c>
    </row>
    <row r="1710" ht="15.75" customHeight="1">
      <c r="A1710" s="53" t="s">
        <v>20635</v>
      </c>
      <c r="B1710" s="69">
        <v>2.8436006E7</v>
      </c>
      <c r="C1710" s="69" t="s">
        <v>20646</v>
      </c>
      <c r="D1710" s="68"/>
      <c r="E1710" s="69">
        <v>490.0</v>
      </c>
    </row>
    <row r="1711" ht="15.75" customHeight="1">
      <c r="A1711" s="53" t="s">
        <v>20635</v>
      </c>
      <c r="B1711" s="69">
        <v>1.05180007E8</v>
      </c>
      <c r="C1711" s="69" t="s">
        <v>20653</v>
      </c>
      <c r="D1711" s="68"/>
      <c r="E1711" s="69">
        <v>1.0</v>
      </c>
    </row>
    <row r="1712" ht="15.75" customHeight="1">
      <c r="A1712" s="53" t="s">
        <v>20635</v>
      </c>
      <c r="B1712" s="69">
        <v>1.07000002E8</v>
      </c>
      <c r="C1712" s="69" t="s">
        <v>20654</v>
      </c>
      <c r="D1712" s="68"/>
      <c r="E1712" s="69">
        <v>3.0</v>
      </c>
    </row>
    <row r="1713" ht="15.75" customHeight="1">
      <c r="A1713" s="53" t="s">
        <v>20635</v>
      </c>
      <c r="B1713" s="69">
        <v>8.7351002E7</v>
      </c>
      <c r="C1713" s="69" t="s">
        <v>20655</v>
      </c>
      <c r="D1713" s="68"/>
      <c r="E1713" s="69">
        <v>15.0</v>
      </c>
    </row>
    <row r="1714" ht="15.75" customHeight="1">
      <c r="A1714" s="53" t="s">
        <v>20635</v>
      </c>
      <c r="B1714" s="69">
        <v>7.3911049E7</v>
      </c>
      <c r="C1714" s="69" t="s">
        <v>20656</v>
      </c>
      <c r="D1714" s="68"/>
      <c r="E1714" s="69">
        <v>5.0</v>
      </c>
    </row>
    <row r="1715" ht="15.75" customHeight="1">
      <c r="A1715" s="53" t="s">
        <v>20635</v>
      </c>
      <c r="B1715" s="66"/>
      <c r="C1715" s="69" t="s">
        <v>20657</v>
      </c>
      <c r="D1715" s="68"/>
      <c r="E1715" s="69">
        <v>4.0</v>
      </c>
    </row>
    <row r="1716" ht="15.75" customHeight="1">
      <c r="A1716" s="53" t="s">
        <v>20635</v>
      </c>
      <c r="B1716" s="69">
        <v>4.490521E7</v>
      </c>
      <c r="C1716" s="69" t="s">
        <v>20658</v>
      </c>
      <c r="D1716" s="68"/>
      <c r="E1716" s="69">
        <v>12.0</v>
      </c>
    </row>
    <row r="1717" ht="15.75" customHeight="1">
      <c r="A1717" s="53" t="s">
        <v>20635</v>
      </c>
      <c r="B1717" s="66"/>
      <c r="C1717" s="69" t="s">
        <v>20659</v>
      </c>
      <c r="D1717" s="68"/>
      <c r="E1717" s="69">
        <v>16.0</v>
      </c>
    </row>
    <row r="1718" ht="15.75" customHeight="1">
      <c r="A1718" s="53" t="s">
        <v>20660</v>
      </c>
      <c r="B1718" s="65"/>
      <c r="C1718" s="61" t="s">
        <v>20661</v>
      </c>
      <c r="D1718" s="63" t="s">
        <v>19113</v>
      </c>
      <c r="E1718" s="60">
        <v>1.0</v>
      </c>
    </row>
    <row r="1719" ht="15.75" customHeight="1">
      <c r="A1719" s="53" t="s">
        <v>20660</v>
      </c>
      <c r="B1719" s="65"/>
      <c r="C1719" s="61" t="s">
        <v>20662</v>
      </c>
      <c r="D1719" s="63" t="s">
        <v>19113</v>
      </c>
      <c r="E1719" s="60">
        <v>1000.0</v>
      </c>
    </row>
    <row r="1720" ht="15.75" customHeight="1">
      <c r="A1720" s="53" t="s">
        <v>20660</v>
      </c>
      <c r="B1720" s="65"/>
      <c r="C1720" s="61" t="s">
        <v>20663</v>
      </c>
      <c r="D1720" s="63" t="s">
        <v>19113</v>
      </c>
      <c r="E1720" s="60">
        <v>2.0</v>
      </c>
    </row>
    <row r="1721" ht="15.75" customHeight="1">
      <c r="A1721" s="53" t="s">
        <v>20660</v>
      </c>
      <c r="B1721" s="65"/>
      <c r="C1721" s="61" t="s">
        <v>20664</v>
      </c>
      <c r="D1721" s="63" t="s">
        <v>19113</v>
      </c>
      <c r="E1721" s="60">
        <v>1.0</v>
      </c>
    </row>
    <row r="1722" ht="15.75" customHeight="1">
      <c r="A1722" s="53" t="s">
        <v>20660</v>
      </c>
      <c r="B1722" s="65"/>
      <c r="C1722" s="61" t="s">
        <v>13006</v>
      </c>
      <c r="D1722" s="63" t="s">
        <v>19113</v>
      </c>
      <c r="E1722" s="60">
        <v>100.0</v>
      </c>
    </row>
    <row r="1723" ht="15.75" customHeight="1">
      <c r="A1723" s="53" t="s">
        <v>20660</v>
      </c>
      <c r="B1723" s="65"/>
      <c r="C1723" s="61" t="s">
        <v>20665</v>
      </c>
      <c r="D1723" s="63" t="s">
        <v>19113</v>
      </c>
      <c r="E1723" s="60">
        <v>1.0</v>
      </c>
    </row>
    <row r="1724" ht="15.75" customHeight="1">
      <c r="A1724" s="53" t="s">
        <v>20660</v>
      </c>
      <c r="B1724" s="65"/>
      <c r="C1724" s="61" t="s">
        <v>20666</v>
      </c>
      <c r="D1724" s="63" t="s">
        <v>19113</v>
      </c>
      <c r="E1724" s="60">
        <v>1.0</v>
      </c>
    </row>
    <row r="1725" ht="15.75" customHeight="1">
      <c r="A1725" s="53" t="s">
        <v>20660</v>
      </c>
      <c r="B1725" s="65"/>
      <c r="C1725" s="61" t="s">
        <v>20667</v>
      </c>
      <c r="D1725" s="63" t="s">
        <v>19113</v>
      </c>
      <c r="E1725" s="60">
        <v>1.0</v>
      </c>
    </row>
    <row r="1726" ht="15.75" customHeight="1">
      <c r="A1726" s="53" t="s">
        <v>20660</v>
      </c>
      <c r="B1726" s="65"/>
      <c r="C1726" s="61" t="s">
        <v>20668</v>
      </c>
      <c r="D1726" s="63" t="s">
        <v>19113</v>
      </c>
      <c r="E1726" s="60">
        <v>1000.0</v>
      </c>
    </row>
    <row r="1727" ht="15.75" customHeight="1">
      <c r="A1727" s="53" t="s">
        <v>20669</v>
      </c>
      <c r="B1727" s="65"/>
      <c r="C1727" s="61" t="s">
        <v>20670</v>
      </c>
      <c r="D1727" s="63"/>
      <c r="E1727" s="60">
        <v>1.0</v>
      </c>
    </row>
    <row r="1728" ht="15.75" customHeight="1">
      <c r="A1728" s="53" t="s">
        <v>20669</v>
      </c>
      <c r="B1728" s="65"/>
      <c r="C1728" s="61" t="s">
        <v>20671</v>
      </c>
      <c r="D1728" s="63"/>
      <c r="E1728" s="60">
        <v>20.0</v>
      </c>
    </row>
    <row r="1729" ht="15.75" customHeight="1">
      <c r="A1729" s="53" t="s">
        <v>20669</v>
      </c>
      <c r="B1729" s="65"/>
      <c r="C1729" s="61" t="s">
        <v>20672</v>
      </c>
      <c r="D1729" s="63"/>
      <c r="E1729" s="60">
        <v>10.0</v>
      </c>
    </row>
    <row r="1730" ht="15.75" customHeight="1">
      <c r="A1730" s="53" t="s">
        <v>20669</v>
      </c>
      <c r="B1730" s="65"/>
      <c r="C1730" s="61" t="s">
        <v>20673</v>
      </c>
      <c r="D1730" s="63"/>
      <c r="E1730" s="60">
        <v>10.0</v>
      </c>
    </row>
    <row r="1731" ht="15.75" customHeight="1">
      <c r="A1731" s="53" t="s">
        <v>20669</v>
      </c>
      <c r="B1731" s="65"/>
      <c r="C1731" s="61" t="s">
        <v>20674</v>
      </c>
      <c r="D1731" s="63"/>
      <c r="E1731" s="60">
        <v>5.0</v>
      </c>
    </row>
    <row r="1732" ht="15.75" customHeight="1">
      <c r="A1732" s="53" t="s">
        <v>20669</v>
      </c>
      <c r="B1732" s="65"/>
      <c r="C1732" s="61" t="s">
        <v>20675</v>
      </c>
      <c r="D1732" s="63"/>
      <c r="E1732" s="60">
        <v>5.0</v>
      </c>
    </row>
    <row r="1733" ht="15.75" customHeight="1">
      <c r="A1733" s="53" t="s">
        <v>20669</v>
      </c>
      <c r="B1733" s="65"/>
      <c r="C1733" s="61" t="s">
        <v>20676</v>
      </c>
      <c r="D1733" s="63"/>
      <c r="E1733" s="60">
        <v>1.0</v>
      </c>
    </row>
    <row r="1734" ht="15.75" customHeight="1">
      <c r="A1734" s="53" t="s">
        <v>20669</v>
      </c>
      <c r="B1734" s="65"/>
      <c r="C1734" s="61" t="s">
        <v>20677</v>
      </c>
      <c r="D1734" s="63"/>
      <c r="E1734" s="60">
        <v>1.0</v>
      </c>
    </row>
    <row r="1735" ht="15.75" customHeight="1">
      <c r="A1735" s="53" t="s">
        <v>20669</v>
      </c>
      <c r="B1735" s="65"/>
      <c r="C1735" s="61" t="s">
        <v>20678</v>
      </c>
      <c r="D1735" s="63"/>
      <c r="E1735" s="60">
        <v>3.0</v>
      </c>
    </row>
    <row r="1736" ht="15.75" customHeight="1">
      <c r="A1736" s="53" t="s">
        <v>20669</v>
      </c>
      <c r="B1736" s="65"/>
      <c r="C1736" s="61" t="s">
        <v>20679</v>
      </c>
      <c r="D1736" s="63"/>
      <c r="E1736" s="60">
        <v>1.0</v>
      </c>
    </row>
    <row r="1737" ht="15.75" customHeight="1">
      <c r="A1737" s="53" t="s">
        <v>20669</v>
      </c>
      <c r="B1737" s="65"/>
      <c r="C1737" s="61" t="s">
        <v>20680</v>
      </c>
      <c r="D1737" s="63"/>
      <c r="E1737" s="60">
        <v>100.0</v>
      </c>
    </row>
    <row r="1738" ht="15.75" customHeight="1">
      <c r="A1738" s="53" t="s">
        <v>20669</v>
      </c>
      <c r="B1738" s="65"/>
      <c r="C1738" s="61" t="s">
        <v>20681</v>
      </c>
      <c r="D1738" s="63"/>
      <c r="E1738" s="60">
        <v>2.0</v>
      </c>
    </row>
    <row r="1739" ht="15.75" customHeight="1">
      <c r="A1739" s="53" t="s">
        <v>20669</v>
      </c>
      <c r="B1739" s="65"/>
      <c r="C1739" s="61" t="s">
        <v>20682</v>
      </c>
      <c r="D1739" s="63"/>
      <c r="E1739" s="60">
        <v>2.0</v>
      </c>
    </row>
    <row r="1740" ht="15.75" customHeight="1">
      <c r="A1740" s="53" t="s">
        <v>20669</v>
      </c>
      <c r="B1740" s="65"/>
      <c r="C1740" s="61" t="s">
        <v>20683</v>
      </c>
      <c r="D1740" s="63"/>
      <c r="E1740" s="60">
        <v>2.0</v>
      </c>
    </row>
    <row r="1741" ht="15.75" customHeight="1">
      <c r="A1741" s="53" t="s">
        <v>20669</v>
      </c>
      <c r="B1741" s="65"/>
      <c r="C1741" s="61" t="s">
        <v>20684</v>
      </c>
      <c r="D1741" s="63"/>
      <c r="E1741" s="60">
        <v>1.0</v>
      </c>
    </row>
    <row r="1742" ht="15.75" customHeight="1">
      <c r="A1742" s="53" t="s">
        <v>20669</v>
      </c>
      <c r="B1742" s="65"/>
      <c r="C1742" s="61" t="s">
        <v>20685</v>
      </c>
      <c r="D1742" s="63"/>
      <c r="E1742" s="60">
        <v>1.0</v>
      </c>
    </row>
    <row r="1743" ht="15.75" customHeight="1">
      <c r="A1743" s="53" t="s">
        <v>20669</v>
      </c>
      <c r="B1743" s="65"/>
      <c r="C1743" s="61" t="s">
        <v>20686</v>
      </c>
      <c r="D1743" s="63"/>
      <c r="E1743" s="60">
        <v>1.0</v>
      </c>
    </row>
    <row r="1744" ht="15.75" customHeight="1">
      <c r="A1744" s="53" t="s">
        <v>20669</v>
      </c>
      <c r="B1744" s="65"/>
      <c r="C1744" s="61" t="s">
        <v>20687</v>
      </c>
      <c r="D1744" s="63"/>
      <c r="E1744" s="60">
        <v>1.0</v>
      </c>
    </row>
    <row r="1745" ht="15.75" customHeight="1">
      <c r="A1745" s="53" t="s">
        <v>20669</v>
      </c>
      <c r="B1745" s="65"/>
      <c r="C1745" s="61" t="s">
        <v>20688</v>
      </c>
      <c r="D1745" s="63"/>
      <c r="E1745" s="60">
        <v>1.0</v>
      </c>
    </row>
    <row r="1746" ht="15.75" customHeight="1">
      <c r="A1746" s="53" t="s">
        <v>20669</v>
      </c>
      <c r="B1746" s="65"/>
      <c r="C1746" s="61" t="s">
        <v>20689</v>
      </c>
      <c r="D1746" s="63"/>
      <c r="E1746" s="60">
        <v>5.0</v>
      </c>
    </row>
    <row r="1747" ht="15.75" customHeight="1">
      <c r="A1747" s="53" t="s">
        <v>20669</v>
      </c>
      <c r="B1747" s="65"/>
      <c r="C1747" s="61" t="s">
        <v>20690</v>
      </c>
      <c r="D1747" s="63"/>
      <c r="E1747" s="60">
        <v>2.0</v>
      </c>
    </row>
    <row r="1748" ht="15.75" customHeight="1">
      <c r="A1748" s="53" t="s">
        <v>20669</v>
      </c>
      <c r="B1748" s="65"/>
      <c r="C1748" s="61" t="s">
        <v>20691</v>
      </c>
      <c r="D1748" s="63"/>
      <c r="E1748" s="60">
        <v>2.0</v>
      </c>
    </row>
    <row r="1749" ht="15.75" customHeight="1">
      <c r="A1749" s="53" t="s">
        <v>20669</v>
      </c>
      <c r="B1749" s="65"/>
      <c r="C1749" s="61" t="s">
        <v>20692</v>
      </c>
      <c r="D1749" s="63"/>
      <c r="E1749" s="60">
        <v>1.0</v>
      </c>
    </row>
    <row r="1750" ht="15.75" customHeight="1">
      <c r="A1750" s="53" t="s">
        <v>20669</v>
      </c>
      <c r="B1750" s="65"/>
      <c r="C1750" s="61" t="s">
        <v>20693</v>
      </c>
      <c r="D1750" s="63"/>
      <c r="E1750" s="60">
        <v>17.0</v>
      </c>
    </row>
    <row r="1751" ht="15.75" customHeight="1">
      <c r="A1751" s="53" t="s">
        <v>20669</v>
      </c>
      <c r="B1751" s="65"/>
      <c r="C1751" s="61" t="s">
        <v>20694</v>
      </c>
      <c r="D1751" s="63"/>
      <c r="E1751" s="60">
        <v>28.0</v>
      </c>
    </row>
    <row r="1752" ht="15.75" customHeight="1">
      <c r="A1752" s="53" t="s">
        <v>20669</v>
      </c>
      <c r="B1752" s="65"/>
      <c r="C1752" s="61" t="s">
        <v>20695</v>
      </c>
      <c r="D1752" s="63"/>
      <c r="E1752" s="60">
        <v>5.0</v>
      </c>
    </row>
    <row r="1753" ht="15.75" customHeight="1">
      <c r="A1753" s="53" t="s">
        <v>20669</v>
      </c>
      <c r="B1753" s="65"/>
      <c r="C1753" s="61" t="s">
        <v>20696</v>
      </c>
      <c r="D1753" s="63"/>
      <c r="E1753" s="60">
        <v>6.0</v>
      </c>
    </row>
    <row r="1754" ht="15.75" customHeight="1">
      <c r="A1754" s="53" t="s">
        <v>20669</v>
      </c>
      <c r="B1754" s="65"/>
      <c r="C1754" s="61" t="s">
        <v>20697</v>
      </c>
      <c r="D1754" s="63"/>
      <c r="E1754" s="60">
        <v>1.0</v>
      </c>
    </row>
    <row r="1755" ht="15.75" customHeight="1">
      <c r="A1755" s="53" t="s">
        <v>20669</v>
      </c>
      <c r="B1755" s="65"/>
      <c r="C1755" s="61" t="s">
        <v>20698</v>
      </c>
      <c r="D1755" s="63"/>
      <c r="E1755" s="60">
        <v>1.0</v>
      </c>
    </row>
    <row r="1756" ht="15.75" customHeight="1">
      <c r="A1756" s="53" t="s">
        <v>20669</v>
      </c>
      <c r="B1756" s="65"/>
      <c r="C1756" s="61" t="s">
        <v>20699</v>
      </c>
      <c r="D1756" s="63"/>
      <c r="E1756" s="60">
        <v>1.0</v>
      </c>
    </row>
    <row r="1757" ht="15.75" customHeight="1">
      <c r="A1757" s="53" t="s">
        <v>20669</v>
      </c>
      <c r="B1757" s="65"/>
      <c r="C1757" s="61" t="s">
        <v>20700</v>
      </c>
      <c r="D1757" s="63"/>
      <c r="E1757" s="60">
        <v>1.0</v>
      </c>
    </row>
    <row r="1758" ht="15.75" customHeight="1">
      <c r="A1758" s="53" t="s">
        <v>20669</v>
      </c>
      <c r="B1758" s="65"/>
      <c r="C1758" s="61" t="s">
        <v>20701</v>
      </c>
      <c r="D1758" s="63"/>
      <c r="E1758" s="60">
        <v>10.0</v>
      </c>
    </row>
    <row r="1759" ht="15.75" customHeight="1">
      <c r="A1759" s="53" t="s">
        <v>20669</v>
      </c>
      <c r="B1759" s="65"/>
      <c r="C1759" s="68" t="s">
        <v>20702</v>
      </c>
      <c r="D1759" s="68"/>
      <c r="E1759" s="71">
        <v>4.0</v>
      </c>
    </row>
    <row r="1760" ht="15.75" customHeight="1">
      <c r="A1760" s="53" t="s">
        <v>20669</v>
      </c>
      <c r="B1760" s="65"/>
      <c r="C1760" s="68" t="s">
        <v>20703</v>
      </c>
      <c r="D1760" s="68"/>
      <c r="E1760" s="71">
        <v>1.0</v>
      </c>
    </row>
    <row r="1761" ht="15.75" customHeight="1">
      <c r="A1761" s="53" t="s">
        <v>20669</v>
      </c>
      <c r="B1761" s="65"/>
      <c r="C1761" s="68" t="s">
        <v>20704</v>
      </c>
      <c r="D1761" s="68"/>
      <c r="E1761" s="71">
        <v>1.0</v>
      </c>
    </row>
    <row r="1762" ht="15.75" customHeight="1">
      <c r="A1762" s="53" t="s">
        <v>20669</v>
      </c>
      <c r="B1762" s="65"/>
      <c r="C1762" s="68" t="s">
        <v>20705</v>
      </c>
      <c r="D1762" s="68"/>
      <c r="E1762" s="71">
        <v>10.0</v>
      </c>
    </row>
    <row r="1763" ht="15.75" customHeight="1">
      <c r="A1763" s="53" t="s">
        <v>20669</v>
      </c>
      <c r="B1763" s="65"/>
      <c r="C1763" s="68" t="s">
        <v>20706</v>
      </c>
      <c r="D1763" s="68"/>
      <c r="E1763" s="71">
        <v>5.0</v>
      </c>
    </row>
    <row r="1764" ht="15.75" customHeight="1">
      <c r="A1764" s="53" t="s">
        <v>20669</v>
      </c>
      <c r="B1764" s="65"/>
      <c r="C1764" s="68" t="s">
        <v>20707</v>
      </c>
      <c r="D1764" s="68"/>
      <c r="E1764" s="71">
        <v>10.0</v>
      </c>
    </row>
    <row r="1765" ht="15.75" customHeight="1">
      <c r="A1765" s="53" t="s">
        <v>20669</v>
      </c>
      <c r="B1765" s="65"/>
      <c r="C1765" s="68" t="s">
        <v>20708</v>
      </c>
      <c r="D1765" s="68"/>
      <c r="E1765" s="71">
        <v>10.0</v>
      </c>
    </row>
    <row r="1766" ht="15.75" customHeight="1">
      <c r="A1766" s="53" t="s">
        <v>20669</v>
      </c>
      <c r="B1766" s="65"/>
      <c r="C1766" s="68" t="s">
        <v>20709</v>
      </c>
      <c r="D1766" s="68"/>
      <c r="E1766" s="71">
        <v>21.0</v>
      </c>
    </row>
    <row r="1767" ht="15.75" customHeight="1">
      <c r="A1767" s="53" t="s">
        <v>20669</v>
      </c>
      <c r="B1767" s="65"/>
      <c r="C1767" s="68" t="s">
        <v>20710</v>
      </c>
      <c r="D1767" s="68"/>
      <c r="E1767" s="71">
        <v>17.0</v>
      </c>
    </row>
    <row r="1768" ht="15.75" customHeight="1">
      <c r="A1768" s="53" t="s">
        <v>20669</v>
      </c>
      <c r="B1768" s="65"/>
      <c r="C1768" s="68" t="s">
        <v>20711</v>
      </c>
      <c r="D1768" s="68"/>
      <c r="E1768" s="71">
        <v>2.0</v>
      </c>
    </row>
    <row r="1769" ht="15.75" customHeight="1">
      <c r="A1769" s="53" t="s">
        <v>20669</v>
      </c>
      <c r="B1769" s="65"/>
      <c r="C1769" s="68" t="s">
        <v>20712</v>
      </c>
      <c r="D1769" s="68"/>
      <c r="E1769" s="71">
        <v>5.0</v>
      </c>
    </row>
    <row r="1770" ht="15.75" customHeight="1">
      <c r="A1770" s="53" t="s">
        <v>20669</v>
      </c>
      <c r="B1770" s="65"/>
      <c r="C1770" s="68" t="s">
        <v>20713</v>
      </c>
      <c r="D1770" s="68"/>
      <c r="E1770" s="71">
        <v>5.0</v>
      </c>
    </row>
    <row r="1771" ht="15.75" customHeight="1">
      <c r="A1771" s="53" t="s">
        <v>20669</v>
      </c>
      <c r="B1771" s="65"/>
      <c r="C1771" s="68" t="s">
        <v>20714</v>
      </c>
      <c r="D1771" s="68"/>
      <c r="E1771" s="71">
        <v>10.0</v>
      </c>
    </row>
    <row r="1772" ht="15.75" customHeight="1">
      <c r="A1772" s="53" t="s">
        <v>20669</v>
      </c>
      <c r="B1772" s="65"/>
      <c r="C1772" s="68" t="s">
        <v>20715</v>
      </c>
      <c r="D1772" s="68"/>
      <c r="E1772" s="71">
        <v>5000.0</v>
      </c>
    </row>
    <row r="1773" ht="15.75" customHeight="1">
      <c r="A1773" s="53" t="s">
        <v>20669</v>
      </c>
      <c r="B1773" s="65"/>
      <c r="C1773" s="61" t="s">
        <v>20716</v>
      </c>
      <c r="D1773" s="63"/>
      <c r="E1773" s="60">
        <v>3000.0</v>
      </c>
    </row>
    <row r="1774" ht="15.75" customHeight="1">
      <c r="A1774" s="53" t="s">
        <v>20669</v>
      </c>
      <c r="B1774" s="65"/>
      <c r="C1774" s="61" t="s">
        <v>20717</v>
      </c>
      <c r="D1774" s="63"/>
      <c r="E1774" s="60">
        <v>1000.0</v>
      </c>
    </row>
    <row r="1775" ht="15.75" customHeight="1">
      <c r="A1775" s="53" t="s">
        <v>20669</v>
      </c>
      <c r="B1775" s="65"/>
      <c r="C1775" s="61" t="s">
        <v>20718</v>
      </c>
      <c r="D1775" s="63"/>
      <c r="E1775" s="60">
        <v>1000.0</v>
      </c>
    </row>
    <row r="1776" ht="15.75" customHeight="1">
      <c r="A1776" s="53" t="s">
        <v>20669</v>
      </c>
      <c r="B1776" s="65"/>
      <c r="C1776" s="61" t="s">
        <v>20719</v>
      </c>
      <c r="D1776" s="63"/>
      <c r="E1776" s="60">
        <v>40.0</v>
      </c>
    </row>
    <row r="1777" ht="15.75" customHeight="1">
      <c r="A1777" s="53" t="s">
        <v>20669</v>
      </c>
      <c r="B1777" s="65"/>
      <c r="C1777" s="61" t="s">
        <v>20720</v>
      </c>
      <c r="D1777" s="63"/>
      <c r="E1777" s="60">
        <v>10.0</v>
      </c>
    </row>
    <row r="1778" ht="15.75" customHeight="1">
      <c r="A1778" s="53" t="s">
        <v>20669</v>
      </c>
      <c r="B1778" s="65"/>
      <c r="C1778" s="72" t="s">
        <v>20721</v>
      </c>
      <c r="D1778" s="63"/>
      <c r="E1778" s="60"/>
    </row>
    <row r="1779" ht="15.75" customHeight="1">
      <c r="A1779" s="53" t="s">
        <v>20669</v>
      </c>
      <c r="B1779" s="65"/>
      <c r="C1779" s="61" t="s">
        <v>20722</v>
      </c>
      <c r="D1779" s="63"/>
      <c r="E1779" s="60">
        <v>1.0</v>
      </c>
    </row>
    <row r="1780" ht="15.75" customHeight="1">
      <c r="A1780" s="53" t="s">
        <v>20669</v>
      </c>
      <c r="B1780" s="65"/>
      <c r="C1780" s="61" t="s">
        <v>20723</v>
      </c>
      <c r="D1780" s="63"/>
      <c r="E1780" s="60">
        <v>1.0</v>
      </c>
    </row>
    <row r="1781" ht="15.75" customHeight="1">
      <c r="A1781" s="53" t="s">
        <v>20669</v>
      </c>
      <c r="B1781" s="65"/>
      <c r="C1781" s="61" t="s">
        <v>20724</v>
      </c>
      <c r="D1781" s="63"/>
      <c r="E1781" s="60">
        <v>1.0</v>
      </c>
    </row>
    <row r="1782" ht="15.75" customHeight="1">
      <c r="A1782" s="53" t="s">
        <v>20669</v>
      </c>
      <c r="B1782" s="65"/>
      <c r="C1782" s="61" t="s">
        <v>20725</v>
      </c>
      <c r="D1782" s="63"/>
      <c r="E1782" s="60">
        <v>1.0</v>
      </c>
    </row>
    <row r="1783" ht="15.75" customHeight="1">
      <c r="A1783" s="53" t="s">
        <v>20669</v>
      </c>
      <c r="B1783" s="65"/>
      <c r="C1783" s="61" t="s">
        <v>20726</v>
      </c>
      <c r="D1783" s="63"/>
      <c r="E1783" s="60">
        <v>10.0</v>
      </c>
    </row>
    <row r="1784" ht="15.75" customHeight="1">
      <c r="A1784" s="53" t="s">
        <v>20669</v>
      </c>
      <c r="B1784" s="65"/>
      <c r="C1784" s="61" t="s">
        <v>20727</v>
      </c>
      <c r="D1784" s="63"/>
      <c r="E1784" s="60">
        <v>10.0</v>
      </c>
    </row>
    <row r="1785" ht="15.75" customHeight="1">
      <c r="A1785" s="53" t="s">
        <v>20669</v>
      </c>
      <c r="B1785" s="65"/>
      <c r="C1785" s="61" t="s">
        <v>20728</v>
      </c>
      <c r="D1785" s="63"/>
      <c r="E1785" s="60">
        <v>10.0</v>
      </c>
    </row>
    <row r="1786" ht="15.75" customHeight="1">
      <c r="A1786" s="53" t="s">
        <v>20669</v>
      </c>
      <c r="B1786" s="65"/>
      <c r="C1786" s="61" t="s">
        <v>20729</v>
      </c>
      <c r="D1786" s="63"/>
      <c r="E1786" s="60">
        <v>120.0</v>
      </c>
    </row>
    <row r="1787" ht="15.75" customHeight="1">
      <c r="A1787" s="53" t="s">
        <v>20669</v>
      </c>
      <c r="B1787" s="65"/>
      <c r="C1787" s="61" t="s">
        <v>20730</v>
      </c>
      <c r="D1787" s="63"/>
      <c r="E1787" s="60">
        <v>10.0</v>
      </c>
    </row>
    <row r="1788" ht="15.75" customHeight="1">
      <c r="A1788" s="53" t="s">
        <v>20669</v>
      </c>
      <c r="B1788" s="65"/>
      <c r="C1788" s="61" t="s">
        <v>20731</v>
      </c>
      <c r="D1788" s="63"/>
      <c r="E1788" s="60">
        <v>7.0</v>
      </c>
    </row>
    <row r="1789" ht="15.75" customHeight="1">
      <c r="A1789" s="53" t="s">
        <v>20669</v>
      </c>
      <c r="B1789" s="65"/>
      <c r="C1789" s="61" t="s">
        <v>20732</v>
      </c>
      <c r="D1789" s="63"/>
      <c r="E1789" s="60">
        <v>5.0</v>
      </c>
    </row>
    <row r="1790" ht="15.75" customHeight="1">
      <c r="A1790" s="53" t="s">
        <v>20669</v>
      </c>
      <c r="B1790" s="65"/>
      <c r="C1790" s="61" t="s">
        <v>20733</v>
      </c>
      <c r="D1790" s="63"/>
      <c r="E1790" s="60">
        <v>5.0</v>
      </c>
    </row>
    <row r="1791" ht="15.75" customHeight="1">
      <c r="A1791" s="53" t="s">
        <v>20669</v>
      </c>
      <c r="B1791" s="65"/>
      <c r="C1791" s="61" t="s">
        <v>20734</v>
      </c>
      <c r="D1791" s="63"/>
      <c r="E1791" s="60">
        <v>26.0</v>
      </c>
    </row>
    <row r="1792" ht="15.75" customHeight="1">
      <c r="A1792" s="53" t="s">
        <v>20669</v>
      </c>
      <c r="B1792" s="65"/>
      <c r="C1792" s="61" t="s">
        <v>20735</v>
      </c>
      <c r="D1792" s="63"/>
      <c r="E1792" s="60">
        <v>1.0</v>
      </c>
    </row>
    <row r="1793" ht="15.75" customHeight="1">
      <c r="A1793" s="53" t="s">
        <v>20669</v>
      </c>
      <c r="B1793" s="65"/>
      <c r="C1793" s="61" t="s">
        <v>20736</v>
      </c>
      <c r="D1793" s="63"/>
      <c r="E1793" s="60">
        <v>52.0</v>
      </c>
    </row>
  </sheetData>
  <mergeCells count="1">
    <mergeCell ref="A1:C1"/>
  </mergeCells>
  <drawing r:id="rId1"/>
</worksheet>
</file>